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filterPrivacy="1"/>
  <xr:revisionPtr revIDLastSave="0" documentId="13_ncr:1_{BEBFA6DF-FA4E-4394-BF45-E526044EB663}" xr6:coauthVersionLast="47" xr6:coauthVersionMax="47" xr10:uidLastSave="{00000000-0000-0000-0000-000000000000}"/>
  <bookViews>
    <workbookView xWindow="-108" yWindow="-108" windowWidth="23256" windowHeight="13896" firstSheet="1" activeTab="3" xr2:uid="{00000000-000D-0000-FFFF-FFFF00000000}"/>
  </bookViews>
  <sheets>
    <sheet name="Customer Names" sheetId="3" r:id="rId1"/>
    <sheet name="Medical Examinations" sheetId="2" r:id="rId2"/>
    <sheet name="Hospitalisation Details" sheetId="1" r:id="rId3"/>
    <sheet name="Data cleaning" sheetId="4" r:id="rId4"/>
    <sheet name="Data Transformation" sheetId="5" r:id="rId5"/>
    <sheet name="health care" sheetId="6" r:id="rId6"/>
    <sheet name="pivot table" sheetId="8" r:id="rId7"/>
    <sheet name="Dashboard creation" sheetId="7" r:id="rId8"/>
  </sheets>
  <definedNames>
    <definedName name="_xlnm._FilterDatabase" localSheetId="3" hidden="1">'Data cleaning'!$A$1:$U$2344</definedName>
    <definedName name="_xlnm._FilterDatabase" localSheetId="2" hidden="1">'Hospitalisation Details'!$A$1:$I$2344</definedName>
    <definedName name="_xlnm._FilterDatabase" localSheetId="1" hidden="1">'Medical Examinations'!$A$1:$H$2336</definedName>
    <definedName name="Slicer_Hospital_tie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6" l="1"/>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I2" i="6"/>
  <c r="G2"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3" i="6"/>
  <c r="C2" i="6"/>
  <c r="Q3" i="5"/>
  <c r="R3" i="5" s="1"/>
  <c r="Q4" i="5"/>
  <c r="R4" i="5" s="1"/>
  <c r="Q5" i="5"/>
  <c r="R5" i="5" s="1"/>
  <c r="Q6" i="5"/>
  <c r="R6" i="5" s="1"/>
  <c r="Q7" i="5"/>
  <c r="R7" i="5" s="1"/>
  <c r="Q8" i="5"/>
  <c r="R8" i="5" s="1"/>
  <c r="Q9" i="5"/>
  <c r="R9" i="5" s="1"/>
  <c r="Q10" i="5"/>
  <c r="R10" i="5" s="1"/>
  <c r="Q11" i="5"/>
  <c r="R11" i="5" s="1"/>
  <c r="Q12" i="5"/>
  <c r="R12" i="5" s="1"/>
  <c r="Q13" i="5"/>
  <c r="R13" i="5" s="1"/>
  <c r="Q14" i="5"/>
  <c r="R14" i="5" s="1"/>
  <c r="Q15" i="5"/>
  <c r="R15" i="5" s="1"/>
  <c r="Q16" i="5"/>
  <c r="R16" i="5" s="1"/>
  <c r="Q17" i="5"/>
  <c r="R17" i="5" s="1"/>
  <c r="Q18" i="5"/>
  <c r="R18" i="5" s="1"/>
  <c r="Q19" i="5"/>
  <c r="R19" i="5" s="1"/>
  <c r="Q20" i="5"/>
  <c r="R20" i="5" s="1"/>
  <c r="Q21" i="5"/>
  <c r="R21" i="5" s="1"/>
  <c r="Q22" i="5"/>
  <c r="R22" i="5" s="1"/>
  <c r="Q23" i="5"/>
  <c r="R23" i="5" s="1"/>
  <c r="Q24" i="5"/>
  <c r="R24" i="5" s="1"/>
  <c r="Q25" i="5"/>
  <c r="R25" i="5" s="1"/>
  <c r="Q26" i="5"/>
  <c r="R26" i="5" s="1"/>
  <c r="Q27" i="5"/>
  <c r="R27" i="5" s="1"/>
  <c r="Q28" i="5"/>
  <c r="R28" i="5" s="1"/>
  <c r="Q29" i="5"/>
  <c r="R29" i="5" s="1"/>
  <c r="Q30" i="5"/>
  <c r="R30" i="5" s="1"/>
  <c r="Q31" i="5"/>
  <c r="R31" i="5" s="1"/>
  <c r="Q32" i="5"/>
  <c r="R32" i="5" s="1"/>
  <c r="Q33" i="5"/>
  <c r="R33" i="5" s="1"/>
  <c r="Q34" i="5"/>
  <c r="R34" i="5" s="1"/>
  <c r="Q35" i="5"/>
  <c r="R35" i="5" s="1"/>
  <c r="Q36" i="5"/>
  <c r="R36" i="5" s="1"/>
  <c r="Q37" i="5"/>
  <c r="R37" i="5" s="1"/>
  <c r="Q38" i="5"/>
  <c r="R38" i="5" s="1"/>
  <c r="Q39" i="5"/>
  <c r="R39" i="5" s="1"/>
  <c r="Q40" i="5"/>
  <c r="R40" i="5" s="1"/>
  <c r="Q41" i="5"/>
  <c r="R41" i="5" s="1"/>
  <c r="Q42" i="5"/>
  <c r="R42" i="5" s="1"/>
  <c r="Q43" i="5"/>
  <c r="R43" i="5" s="1"/>
  <c r="Q44" i="5"/>
  <c r="R44" i="5" s="1"/>
  <c r="Q45" i="5"/>
  <c r="R45" i="5" s="1"/>
  <c r="Q46" i="5"/>
  <c r="R46" i="5" s="1"/>
  <c r="Q47" i="5"/>
  <c r="R47" i="5" s="1"/>
  <c r="Q48" i="5"/>
  <c r="R48" i="5" s="1"/>
  <c r="Q49" i="5"/>
  <c r="R49" i="5" s="1"/>
  <c r="Q50" i="5"/>
  <c r="R50" i="5" s="1"/>
  <c r="Q51" i="5"/>
  <c r="R51" i="5" s="1"/>
  <c r="Q52" i="5"/>
  <c r="R52" i="5" s="1"/>
  <c r="Q53" i="5"/>
  <c r="R53" i="5" s="1"/>
  <c r="Q54" i="5"/>
  <c r="R54" i="5" s="1"/>
  <c r="Q55" i="5"/>
  <c r="R55" i="5" s="1"/>
  <c r="Q56" i="5"/>
  <c r="R56" i="5" s="1"/>
  <c r="Q57" i="5"/>
  <c r="R57" i="5" s="1"/>
  <c r="Q58" i="5"/>
  <c r="R58" i="5" s="1"/>
  <c r="Q59" i="5"/>
  <c r="R59" i="5" s="1"/>
  <c r="Q60" i="5"/>
  <c r="R60" i="5" s="1"/>
  <c r="Q61" i="5"/>
  <c r="R61" i="5" s="1"/>
  <c r="Q62" i="5"/>
  <c r="R62" i="5" s="1"/>
  <c r="Q63" i="5"/>
  <c r="R63" i="5" s="1"/>
  <c r="Q64" i="5"/>
  <c r="R64" i="5" s="1"/>
  <c r="Q65" i="5"/>
  <c r="R65" i="5" s="1"/>
  <c r="Q66" i="5"/>
  <c r="R66" i="5" s="1"/>
  <c r="Q67" i="5"/>
  <c r="R67" i="5" s="1"/>
  <c r="Q68" i="5"/>
  <c r="R68" i="5" s="1"/>
  <c r="Q69" i="5"/>
  <c r="R69" i="5" s="1"/>
  <c r="Q70" i="5"/>
  <c r="R70" i="5" s="1"/>
  <c r="Q71" i="5"/>
  <c r="R71" i="5" s="1"/>
  <c r="Q72" i="5"/>
  <c r="R72" i="5" s="1"/>
  <c r="Q73" i="5"/>
  <c r="R73" i="5" s="1"/>
  <c r="Q74" i="5"/>
  <c r="R74" i="5" s="1"/>
  <c r="Q75" i="5"/>
  <c r="R75" i="5" s="1"/>
  <c r="Q76" i="5"/>
  <c r="R76" i="5" s="1"/>
  <c r="Q77" i="5"/>
  <c r="R77" i="5" s="1"/>
  <c r="Q78" i="5"/>
  <c r="R78" i="5" s="1"/>
  <c r="Q79" i="5"/>
  <c r="R79" i="5" s="1"/>
  <c r="Q80" i="5"/>
  <c r="R80" i="5" s="1"/>
  <c r="Q81" i="5"/>
  <c r="R81" i="5" s="1"/>
  <c r="Q82" i="5"/>
  <c r="R82" i="5" s="1"/>
  <c r="Q83" i="5"/>
  <c r="R83" i="5" s="1"/>
  <c r="Q84" i="5"/>
  <c r="R84" i="5" s="1"/>
  <c r="Q85" i="5"/>
  <c r="R85" i="5" s="1"/>
  <c r="Q86" i="5"/>
  <c r="R86" i="5" s="1"/>
  <c r="Q87" i="5"/>
  <c r="R87" i="5" s="1"/>
  <c r="Q88" i="5"/>
  <c r="R88" i="5" s="1"/>
  <c r="Q89" i="5"/>
  <c r="R89" i="5" s="1"/>
  <c r="Q90" i="5"/>
  <c r="R90" i="5" s="1"/>
  <c r="Q91" i="5"/>
  <c r="R91" i="5" s="1"/>
  <c r="Q92" i="5"/>
  <c r="R92" i="5" s="1"/>
  <c r="Q93" i="5"/>
  <c r="R93" i="5" s="1"/>
  <c r="Q94" i="5"/>
  <c r="R94" i="5" s="1"/>
  <c r="Q95" i="5"/>
  <c r="R95" i="5" s="1"/>
  <c r="Q96" i="5"/>
  <c r="R96" i="5" s="1"/>
  <c r="Q97" i="5"/>
  <c r="R97" i="5" s="1"/>
  <c r="Q98" i="5"/>
  <c r="R98" i="5" s="1"/>
  <c r="Q99" i="5"/>
  <c r="R99" i="5" s="1"/>
  <c r="Q100" i="5"/>
  <c r="R100" i="5" s="1"/>
  <c r="Q101" i="5"/>
  <c r="R101" i="5" s="1"/>
  <c r="Q102" i="5"/>
  <c r="R102" i="5" s="1"/>
  <c r="Q103" i="5"/>
  <c r="R103" i="5" s="1"/>
  <c r="Q104" i="5"/>
  <c r="R104" i="5" s="1"/>
  <c r="Q105" i="5"/>
  <c r="R105" i="5" s="1"/>
  <c r="Q106" i="5"/>
  <c r="R106" i="5" s="1"/>
  <c r="Q107" i="5"/>
  <c r="R107" i="5" s="1"/>
  <c r="Q108" i="5"/>
  <c r="R108" i="5" s="1"/>
  <c r="Q109" i="5"/>
  <c r="R109" i="5" s="1"/>
  <c r="Q110" i="5"/>
  <c r="R110" i="5" s="1"/>
  <c r="Q111" i="5"/>
  <c r="R111" i="5" s="1"/>
  <c r="Q112" i="5"/>
  <c r="R112" i="5" s="1"/>
  <c r="Q113" i="5"/>
  <c r="R113" i="5" s="1"/>
  <c r="Q114" i="5"/>
  <c r="R114" i="5" s="1"/>
  <c r="Q115" i="5"/>
  <c r="R115" i="5" s="1"/>
  <c r="Q116" i="5"/>
  <c r="R116" i="5" s="1"/>
  <c r="Q117" i="5"/>
  <c r="R117" i="5" s="1"/>
  <c r="Q118" i="5"/>
  <c r="R118" i="5" s="1"/>
  <c r="Q119" i="5"/>
  <c r="R119" i="5" s="1"/>
  <c r="Q120" i="5"/>
  <c r="R120" i="5" s="1"/>
  <c r="Q121" i="5"/>
  <c r="R121" i="5" s="1"/>
  <c r="Q122" i="5"/>
  <c r="R122" i="5" s="1"/>
  <c r="Q123" i="5"/>
  <c r="R123" i="5" s="1"/>
  <c r="Q124" i="5"/>
  <c r="R124" i="5" s="1"/>
  <c r="Q125" i="5"/>
  <c r="R125" i="5" s="1"/>
  <c r="Q126" i="5"/>
  <c r="R126" i="5" s="1"/>
  <c r="Q127" i="5"/>
  <c r="R127" i="5" s="1"/>
  <c r="Q128" i="5"/>
  <c r="R128" i="5" s="1"/>
  <c r="Q129" i="5"/>
  <c r="R129" i="5" s="1"/>
  <c r="Q130" i="5"/>
  <c r="R130" i="5" s="1"/>
  <c r="Q131" i="5"/>
  <c r="R131" i="5" s="1"/>
  <c r="Q132" i="5"/>
  <c r="R132" i="5" s="1"/>
  <c r="Q133" i="5"/>
  <c r="R133" i="5" s="1"/>
  <c r="Q134" i="5"/>
  <c r="R134" i="5" s="1"/>
  <c r="Q135" i="5"/>
  <c r="R135" i="5" s="1"/>
  <c r="Q136" i="5"/>
  <c r="R136" i="5" s="1"/>
  <c r="Q137" i="5"/>
  <c r="R137" i="5" s="1"/>
  <c r="Q138" i="5"/>
  <c r="R138" i="5" s="1"/>
  <c r="Q139" i="5"/>
  <c r="R139" i="5" s="1"/>
  <c r="Q140" i="5"/>
  <c r="R140" i="5" s="1"/>
  <c r="Q141" i="5"/>
  <c r="R141" i="5" s="1"/>
  <c r="Q142" i="5"/>
  <c r="R142" i="5" s="1"/>
  <c r="Q143" i="5"/>
  <c r="R143" i="5" s="1"/>
  <c r="Q144" i="5"/>
  <c r="R144" i="5" s="1"/>
  <c r="Q145" i="5"/>
  <c r="R145" i="5" s="1"/>
  <c r="Q146" i="5"/>
  <c r="R146" i="5" s="1"/>
  <c r="Q147" i="5"/>
  <c r="R147" i="5" s="1"/>
  <c r="Q148" i="5"/>
  <c r="R148" i="5" s="1"/>
  <c r="Q149" i="5"/>
  <c r="R149" i="5" s="1"/>
  <c r="Q150" i="5"/>
  <c r="R150" i="5" s="1"/>
  <c r="Q151" i="5"/>
  <c r="R151" i="5" s="1"/>
  <c r="Q152" i="5"/>
  <c r="R152" i="5" s="1"/>
  <c r="Q153" i="5"/>
  <c r="R153" i="5" s="1"/>
  <c r="Q154" i="5"/>
  <c r="R154" i="5" s="1"/>
  <c r="Q155" i="5"/>
  <c r="R155" i="5" s="1"/>
  <c r="Q156" i="5"/>
  <c r="R156" i="5" s="1"/>
  <c r="Q157" i="5"/>
  <c r="R157" i="5" s="1"/>
  <c r="Q158" i="5"/>
  <c r="R158" i="5" s="1"/>
  <c r="Q159" i="5"/>
  <c r="R159" i="5" s="1"/>
  <c r="Q160" i="5"/>
  <c r="R160" i="5" s="1"/>
  <c r="Q161" i="5"/>
  <c r="R161" i="5" s="1"/>
  <c r="Q162" i="5"/>
  <c r="R162" i="5" s="1"/>
  <c r="Q163" i="5"/>
  <c r="R163" i="5" s="1"/>
  <c r="Q164" i="5"/>
  <c r="R164" i="5" s="1"/>
  <c r="Q165" i="5"/>
  <c r="R165" i="5" s="1"/>
  <c r="Q166" i="5"/>
  <c r="R166" i="5" s="1"/>
  <c r="Q167" i="5"/>
  <c r="R167" i="5" s="1"/>
  <c r="Q168" i="5"/>
  <c r="R168" i="5" s="1"/>
  <c r="Q169" i="5"/>
  <c r="R169" i="5" s="1"/>
  <c r="Q170" i="5"/>
  <c r="R170" i="5" s="1"/>
  <c r="Q171" i="5"/>
  <c r="R171" i="5" s="1"/>
  <c r="Q172" i="5"/>
  <c r="R172" i="5" s="1"/>
  <c r="Q173" i="5"/>
  <c r="R173" i="5" s="1"/>
  <c r="Q174" i="5"/>
  <c r="R174" i="5" s="1"/>
  <c r="Q175" i="5"/>
  <c r="R175" i="5" s="1"/>
  <c r="Q176" i="5"/>
  <c r="R176" i="5" s="1"/>
  <c r="Q177" i="5"/>
  <c r="R177" i="5" s="1"/>
  <c r="Q178" i="5"/>
  <c r="R178" i="5" s="1"/>
  <c r="Q179" i="5"/>
  <c r="R179" i="5" s="1"/>
  <c r="Q180" i="5"/>
  <c r="R180" i="5" s="1"/>
  <c r="Q181" i="5"/>
  <c r="R181" i="5" s="1"/>
  <c r="Q182" i="5"/>
  <c r="R182" i="5" s="1"/>
  <c r="Q183" i="5"/>
  <c r="R183" i="5" s="1"/>
  <c r="Q184" i="5"/>
  <c r="R184" i="5" s="1"/>
  <c r="Q185" i="5"/>
  <c r="R185" i="5" s="1"/>
  <c r="Q186" i="5"/>
  <c r="R186" i="5" s="1"/>
  <c r="Q187" i="5"/>
  <c r="R187" i="5" s="1"/>
  <c r="Q188" i="5"/>
  <c r="R188" i="5" s="1"/>
  <c r="Q189" i="5"/>
  <c r="R189" i="5" s="1"/>
  <c r="Q190" i="5"/>
  <c r="R190" i="5" s="1"/>
  <c r="Q191" i="5"/>
  <c r="R191" i="5" s="1"/>
  <c r="Q192" i="5"/>
  <c r="R192" i="5" s="1"/>
  <c r="Q193" i="5"/>
  <c r="R193" i="5" s="1"/>
  <c r="Q194" i="5"/>
  <c r="R194" i="5" s="1"/>
  <c r="Q195" i="5"/>
  <c r="R195" i="5" s="1"/>
  <c r="Q196" i="5"/>
  <c r="R196" i="5" s="1"/>
  <c r="Q197" i="5"/>
  <c r="R197" i="5" s="1"/>
  <c r="Q198" i="5"/>
  <c r="R198" i="5" s="1"/>
  <c r="Q199" i="5"/>
  <c r="R199" i="5" s="1"/>
  <c r="Q200" i="5"/>
  <c r="R200" i="5" s="1"/>
  <c r="Q201" i="5"/>
  <c r="R201" i="5" s="1"/>
  <c r="Q202" i="5"/>
  <c r="R202" i="5" s="1"/>
  <c r="Q203" i="5"/>
  <c r="R203" i="5" s="1"/>
  <c r="Q204" i="5"/>
  <c r="R204" i="5" s="1"/>
  <c r="Q205" i="5"/>
  <c r="R205" i="5" s="1"/>
  <c r="Q206" i="5"/>
  <c r="R206" i="5" s="1"/>
  <c r="Q207" i="5"/>
  <c r="R207" i="5" s="1"/>
  <c r="Q208" i="5"/>
  <c r="R208" i="5" s="1"/>
  <c r="Q209" i="5"/>
  <c r="R209" i="5" s="1"/>
  <c r="Q210" i="5"/>
  <c r="R210" i="5" s="1"/>
  <c r="Q211" i="5"/>
  <c r="R211" i="5" s="1"/>
  <c r="Q212" i="5"/>
  <c r="R212" i="5" s="1"/>
  <c r="Q213" i="5"/>
  <c r="R213" i="5" s="1"/>
  <c r="Q214" i="5"/>
  <c r="R214" i="5" s="1"/>
  <c r="Q215" i="5"/>
  <c r="R215" i="5" s="1"/>
  <c r="Q216" i="5"/>
  <c r="R216" i="5" s="1"/>
  <c r="Q217" i="5"/>
  <c r="R217" i="5" s="1"/>
  <c r="Q218" i="5"/>
  <c r="R218" i="5" s="1"/>
  <c r="Q219" i="5"/>
  <c r="R219" i="5" s="1"/>
  <c r="Q220" i="5"/>
  <c r="R220" i="5" s="1"/>
  <c r="Q221" i="5"/>
  <c r="R221" i="5" s="1"/>
  <c r="Q222" i="5"/>
  <c r="R222" i="5" s="1"/>
  <c r="Q223" i="5"/>
  <c r="R223" i="5" s="1"/>
  <c r="Q224" i="5"/>
  <c r="R224" i="5" s="1"/>
  <c r="Q225" i="5"/>
  <c r="R225" i="5" s="1"/>
  <c r="Q226" i="5"/>
  <c r="R226" i="5" s="1"/>
  <c r="Q227" i="5"/>
  <c r="R227" i="5" s="1"/>
  <c r="Q228" i="5"/>
  <c r="R228" i="5" s="1"/>
  <c r="Q229" i="5"/>
  <c r="R229" i="5" s="1"/>
  <c r="Q230" i="5"/>
  <c r="R230" i="5" s="1"/>
  <c r="Q231" i="5"/>
  <c r="R231" i="5" s="1"/>
  <c r="Q232" i="5"/>
  <c r="R232" i="5" s="1"/>
  <c r="Q233" i="5"/>
  <c r="R233" i="5" s="1"/>
  <c r="Q234" i="5"/>
  <c r="R234" i="5" s="1"/>
  <c r="Q235" i="5"/>
  <c r="R235" i="5" s="1"/>
  <c r="Q236" i="5"/>
  <c r="R236" i="5" s="1"/>
  <c r="Q237" i="5"/>
  <c r="R237" i="5" s="1"/>
  <c r="Q238" i="5"/>
  <c r="R238" i="5" s="1"/>
  <c r="Q239" i="5"/>
  <c r="R239" i="5" s="1"/>
  <c r="Q240" i="5"/>
  <c r="R240" i="5" s="1"/>
  <c r="Q241" i="5"/>
  <c r="R241" i="5" s="1"/>
  <c r="Q242" i="5"/>
  <c r="R242" i="5" s="1"/>
  <c r="Q243" i="5"/>
  <c r="R243" i="5" s="1"/>
  <c r="Q244" i="5"/>
  <c r="R244" i="5" s="1"/>
  <c r="Q245" i="5"/>
  <c r="R245" i="5" s="1"/>
  <c r="Q246" i="5"/>
  <c r="R246" i="5" s="1"/>
  <c r="Q247" i="5"/>
  <c r="R247" i="5" s="1"/>
  <c r="Q248" i="5"/>
  <c r="R248" i="5" s="1"/>
  <c r="Q249" i="5"/>
  <c r="R249" i="5" s="1"/>
  <c r="Q250" i="5"/>
  <c r="R250" i="5" s="1"/>
  <c r="Q251" i="5"/>
  <c r="R251" i="5" s="1"/>
  <c r="Q252" i="5"/>
  <c r="R252" i="5" s="1"/>
  <c r="Q253" i="5"/>
  <c r="R253" i="5" s="1"/>
  <c r="Q254" i="5"/>
  <c r="R254" i="5" s="1"/>
  <c r="Q255" i="5"/>
  <c r="R255" i="5" s="1"/>
  <c r="Q256" i="5"/>
  <c r="R256" i="5" s="1"/>
  <c r="Q257" i="5"/>
  <c r="R257" i="5" s="1"/>
  <c r="Q258" i="5"/>
  <c r="R258" i="5" s="1"/>
  <c r="Q259" i="5"/>
  <c r="R259" i="5" s="1"/>
  <c r="Q260" i="5"/>
  <c r="R260" i="5" s="1"/>
  <c r="Q261" i="5"/>
  <c r="R261" i="5" s="1"/>
  <c r="Q262" i="5"/>
  <c r="R262" i="5" s="1"/>
  <c r="Q263" i="5"/>
  <c r="R263" i="5" s="1"/>
  <c r="Q264" i="5"/>
  <c r="R264" i="5" s="1"/>
  <c r="Q265" i="5"/>
  <c r="R265" i="5" s="1"/>
  <c r="Q266" i="5"/>
  <c r="R266" i="5" s="1"/>
  <c r="Q267" i="5"/>
  <c r="R267" i="5" s="1"/>
  <c r="Q268" i="5"/>
  <c r="R268" i="5" s="1"/>
  <c r="Q269" i="5"/>
  <c r="R269" i="5" s="1"/>
  <c r="Q270" i="5"/>
  <c r="R270" i="5" s="1"/>
  <c r="Q271" i="5"/>
  <c r="R271" i="5" s="1"/>
  <c r="Q272" i="5"/>
  <c r="R272" i="5" s="1"/>
  <c r="Q273" i="5"/>
  <c r="R273" i="5" s="1"/>
  <c r="Q274" i="5"/>
  <c r="R274" i="5" s="1"/>
  <c r="Q275" i="5"/>
  <c r="R275" i="5" s="1"/>
  <c r="Q276" i="5"/>
  <c r="R276" i="5" s="1"/>
  <c r="Q277" i="5"/>
  <c r="R277" i="5" s="1"/>
  <c r="Q278" i="5"/>
  <c r="R278" i="5" s="1"/>
  <c r="Q279" i="5"/>
  <c r="R279" i="5" s="1"/>
  <c r="Q280" i="5"/>
  <c r="R280" i="5" s="1"/>
  <c r="Q281" i="5"/>
  <c r="R281" i="5" s="1"/>
  <c r="Q282" i="5"/>
  <c r="R282" i="5" s="1"/>
  <c r="Q283" i="5"/>
  <c r="R283" i="5" s="1"/>
  <c r="Q284" i="5"/>
  <c r="R284" i="5" s="1"/>
  <c r="Q285" i="5"/>
  <c r="R285" i="5" s="1"/>
  <c r="Q286" i="5"/>
  <c r="R286" i="5" s="1"/>
  <c r="Q287" i="5"/>
  <c r="R287" i="5" s="1"/>
  <c r="Q288" i="5"/>
  <c r="R288" i="5" s="1"/>
  <c r="Q289" i="5"/>
  <c r="R289" i="5" s="1"/>
  <c r="Q290" i="5"/>
  <c r="R290" i="5" s="1"/>
  <c r="Q291" i="5"/>
  <c r="R291" i="5" s="1"/>
  <c r="Q292" i="5"/>
  <c r="R292" i="5" s="1"/>
  <c r="Q293" i="5"/>
  <c r="R293" i="5" s="1"/>
  <c r="Q294" i="5"/>
  <c r="R294" i="5" s="1"/>
  <c r="Q295" i="5"/>
  <c r="R295" i="5" s="1"/>
  <c r="Q296" i="5"/>
  <c r="R296" i="5" s="1"/>
  <c r="Q297" i="5"/>
  <c r="R297" i="5" s="1"/>
  <c r="Q298" i="5"/>
  <c r="R298" i="5" s="1"/>
  <c r="Q299" i="5"/>
  <c r="R299" i="5" s="1"/>
  <c r="Q300" i="5"/>
  <c r="R300" i="5" s="1"/>
  <c r="Q301" i="5"/>
  <c r="R301" i="5" s="1"/>
  <c r="Q302" i="5"/>
  <c r="R302" i="5" s="1"/>
  <c r="Q303" i="5"/>
  <c r="R303" i="5" s="1"/>
  <c r="Q304" i="5"/>
  <c r="R304" i="5" s="1"/>
  <c r="Q305" i="5"/>
  <c r="R305" i="5" s="1"/>
  <c r="Q306" i="5"/>
  <c r="R306" i="5" s="1"/>
  <c r="Q307" i="5"/>
  <c r="R307" i="5" s="1"/>
  <c r="Q308" i="5"/>
  <c r="R308" i="5" s="1"/>
  <c r="Q309" i="5"/>
  <c r="R309" i="5" s="1"/>
  <c r="Q310" i="5"/>
  <c r="R310" i="5" s="1"/>
  <c r="Q311" i="5"/>
  <c r="R311" i="5" s="1"/>
  <c r="Q312" i="5"/>
  <c r="R312" i="5" s="1"/>
  <c r="Q313" i="5"/>
  <c r="R313" i="5" s="1"/>
  <c r="Q314" i="5"/>
  <c r="R314" i="5" s="1"/>
  <c r="Q315" i="5"/>
  <c r="R315" i="5" s="1"/>
  <c r="Q316" i="5"/>
  <c r="R316" i="5" s="1"/>
  <c r="Q317" i="5"/>
  <c r="R317" i="5" s="1"/>
  <c r="Q318" i="5"/>
  <c r="R318" i="5" s="1"/>
  <c r="Q319" i="5"/>
  <c r="R319" i="5" s="1"/>
  <c r="Q320" i="5"/>
  <c r="R320" i="5" s="1"/>
  <c r="Q321" i="5"/>
  <c r="R321" i="5" s="1"/>
  <c r="Q322" i="5"/>
  <c r="R322" i="5" s="1"/>
  <c r="Q323" i="5"/>
  <c r="R323" i="5" s="1"/>
  <c r="Q324" i="5"/>
  <c r="R324" i="5" s="1"/>
  <c r="Q325" i="5"/>
  <c r="R325" i="5" s="1"/>
  <c r="Q326" i="5"/>
  <c r="R326" i="5" s="1"/>
  <c r="Q327" i="5"/>
  <c r="R327" i="5" s="1"/>
  <c r="Q328" i="5"/>
  <c r="R328" i="5" s="1"/>
  <c r="Q329" i="5"/>
  <c r="R329" i="5" s="1"/>
  <c r="Q330" i="5"/>
  <c r="R330" i="5" s="1"/>
  <c r="Q331" i="5"/>
  <c r="R331" i="5" s="1"/>
  <c r="Q332" i="5"/>
  <c r="R332" i="5" s="1"/>
  <c r="Q333" i="5"/>
  <c r="R333" i="5" s="1"/>
  <c r="Q334" i="5"/>
  <c r="R334" i="5" s="1"/>
  <c r="Q335" i="5"/>
  <c r="R335" i="5" s="1"/>
  <c r="Q336" i="5"/>
  <c r="R336" i="5" s="1"/>
  <c r="Q337" i="5"/>
  <c r="R337" i="5" s="1"/>
  <c r="Q338" i="5"/>
  <c r="R338" i="5" s="1"/>
  <c r="Q339" i="5"/>
  <c r="R339" i="5" s="1"/>
  <c r="Q340" i="5"/>
  <c r="R340" i="5" s="1"/>
  <c r="Q341" i="5"/>
  <c r="R341" i="5" s="1"/>
  <c r="Q342" i="5"/>
  <c r="R342" i="5" s="1"/>
  <c r="Q343" i="5"/>
  <c r="R343" i="5" s="1"/>
  <c r="Q344" i="5"/>
  <c r="R344" i="5" s="1"/>
  <c r="Q345" i="5"/>
  <c r="R345" i="5" s="1"/>
  <c r="Q346" i="5"/>
  <c r="R346" i="5" s="1"/>
  <c r="Q347" i="5"/>
  <c r="R347" i="5" s="1"/>
  <c r="Q348" i="5"/>
  <c r="R348" i="5" s="1"/>
  <c r="Q349" i="5"/>
  <c r="R349" i="5" s="1"/>
  <c r="Q350" i="5"/>
  <c r="R350" i="5" s="1"/>
  <c r="Q351" i="5"/>
  <c r="R351" i="5" s="1"/>
  <c r="Q352" i="5"/>
  <c r="R352" i="5" s="1"/>
  <c r="Q353" i="5"/>
  <c r="R353" i="5" s="1"/>
  <c r="Q354" i="5"/>
  <c r="R354" i="5" s="1"/>
  <c r="Q355" i="5"/>
  <c r="R355" i="5" s="1"/>
  <c r="Q356" i="5"/>
  <c r="R356" i="5" s="1"/>
  <c r="Q357" i="5"/>
  <c r="R357" i="5" s="1"/>
  <c r="Q358" i="5"/>
  <c r="R358" i="5" s="1"/>
  <c r="Q359" i="5"/>
  <c r="R359" i="5" s="1"/>
  <c r="Q360" i="5"/>
  <c r="R360" i="5" s="1"/>
  <c r="Q361" i="5"/>
  <c r="R361" i="5" s="1"/>
  <c r="Q362" i="5"/>
  <c r="R362" i="5" s="1"/>
  <c r="Q363" i="5"/>
  <c r="R363" i="5" s="1"/>
  <c r="Q364" i="5"/>
  <c r="R364" i="5" s="1"/>
  <c r="Q365" i="5"/>
  <c r="R365" i="5" s="1"/>
  <c r="Q366" i="5"/>
  <c r="R366" i="5" s="1"/>
  <c r="Q367" i="5"/>
  <c r="R367" i="5" s="1"/>
  <c r="Q368" i="5"/>
  <c r="R368" i="5" s="1"/>
  <c r="Q369" i="5"/>
  <c r="R369" i="5" s="1"/>
  <c r="Q370" i="5"/>
  <c r="R370" i="5" s="1"/>
  <c r="Q371" i="5"/>
  <c r="R371" i="5" s="1"/>
  <c r="Q372" i="5"/>
  <c r="R372" i="5" s="1"/>
  <c r="Q373" i="5"/>
  <c r="R373" i="5" s="1"/>
  <c r="Q374" i="5"/>
  <c r="R374" i="5" s="1"/>
  <c r="Q375" i="5"/>
  <c r="R375" i="5" s="1"/>
  <c r="Q376" i="5"/>
  <c r="R376" i="5" s="1"/>
  <c r="Q377" i="5"/>
  <c r="R377" i="5" s="1"/>
  <c r="Q378" i="5"/>
  <c r="R378" i="5" s="1"/>
  <c r="Q379" i="5"/>
  <c r="R379" i="5" s="1"/>
  <c r="Q380" i="5"/>
  <c r="R380" i="5" s="1"/>
  <c r="Q381" i="5"/>
  <c r="R381" i="5" s="1"/>
  <c r="Q382" i="5"/>
  <c r="R382" i="5" s="1"/>
  <c r="Q383" i="5"/>
  <c r="R383" i="5" s="1"/>
  <c r="Q384" i="5"/>
  <c r="R384" i="5" s="1"/>
  <c r="Q385" i="5"/>
  <c r="R385" i="5" s="1"/>
  <c r="Q386" i="5"/>
  <c r="R386" i="5" s="1"/>
  <c r="Q387" i="5"/>
  <c r="R387" i="5" s="1"/>
  <c r="Q388" i="5"/>
  <c r="R388" i="5" s="1"/>
  <c r="Q389" i="5"/>
  <c r="R389" i="5" s="1"/>
  <c r="Q390" i="5"/>
  <c r="R390" i="5" s="1"/>
  <c r="Q391" i="5"/>
  <c r="R391" i="5" s="1"/>
  <c r="Q392" i="5"/>
  <c r="R392" i="5" s="1"/>
  <c r="Q393" i="5"/>
  <c r="R393" i="5" s="1"/>
  <c r="Q394" i="5"/>
  <c r="R394" i="5" s="1"/>
  <c r="Q395" i="5"/>
  <c r="R395" i="5" s="1"/>
  <c r="Q396" i="5"/>
  <c r="R396" i="5" s="1"/>
  <c r="Q397" i="5"/>
  <c r="R397" i="5" s="1"/>
  <c r="Q398" i="5"/>
  <c r="R398" i="5" s="1"/>
  <c r="Q399" i="5"/>
  <c r="R399" i="5" s="1"/>
  <c r="Q400" i="5"/>
  <c r="R400" i="5" s="1"/>
  <c r="Q401" i="5"/>
  <c r="R401" i="5" s="1"/>
  <c r="Q402" i="5"/>
  <c r="R402" i="5" s="1"/>
  <c r="Q403" i="5"/>
  <c r="R403" i="5" s="1"/>
  <c r="Q404" i="5"/>
  <c r="R404" i="5" s="1"/>
  <c r="Q405" i="5"/>
  <c r="R405" i="5" s="1"/>
  <c r="Q406" i="5"/>
  <c r="R406" i="5" s="1"/>
  <c r="Q407" i="5"/>
  <c r="R407" i="5" s="1"/>
  <c r="Q408" i="5"/>
  <c r="R408" i="5" s="1"/>
  <c r="Q409" i="5"/>
  <c r="R409" i="5" s="1"/>
  <c r="Q410" i="5"/>
  <c r="R410" i="5" s="1"/>
  <c r="Q411" i="5"/>
  <c r="R411" i="5" s="1"/>
  <c r="Q412" i="5"/>
  <c r="R412" i="5" s="1"/>
  <c r="Q413" i="5"/>
  <c r="R413" i="5" s="1"/>
  <c r="Q414" i="5"/>
  <c r="R414" i="5" s="1"/>
  <c r="Q415" i="5"/>
  <c r="R415" i="5" s="1"/>
  <c r="Q416" i="5"/>
  <c r="R416" i="5" s="1"/>
  <c r="Q417" i="5"/>
  <c r="R417" i="5" s="1"/>
  <c r="Q418" i="5"/>
  <c r="R418" i="5" s="1"/>
  <c r="Q419" i="5"/>
  <c r="R419" i="5" s="1"/>
  <c r="Q420" i="5"/>
  <c r="R420" i="5" s="1"/>
  <c r="Q421" i="5"/>
  <c r="R421" i="5" s="1"/>
  <c r="Q422" i="5"/>
  <c r="R422" i="5" s="1"/>
  <c r="Q423" i="5"/>
  <c r="R423" i="5" s="1"/>
  <c r="Q424" i="5"/>
  <c r="R424" i="5" s="1"/>
  <c r="Q425" i="5"/>
  <c r="R425" i="5" s="1"/>
  <c r="Q426" i="5"/>
  <c r="R426" i="5" s="1"/>
  <c r="Q427" i="5"/>
  <c r="R427" i="5" s="1"/>
  <c r="Q428" i="5"/>
  <c r="R428" i="5" s="1"/>
  <c r="Q429" i="5"/>
  <c r="R429" i="5" s="1"/>
  <c r="Q430" i="5"/>
  <c r="R430" i="5" s="1"/>
  <c r="Q431" i="5"/>
  <c r="R431" i="5" s="1"/>
  <c r="Q432" i="5"/>
  <c r="R432" i="5" s="1"/>
  <c r="Q433" i="5"/>
  <c r="R433" i="5" s="1"/>
  <c r="Q434" i="5"/>
  <c r="R434" i="5" s="1"/>
  <c r="Q435" i="5"/>
  <c r="R435" i="5" s="1"/>
  <c r="Q436" i="5"/>
  <c r="R436" i="5" s="1"/>
  <c r="Q437" i="5"/>
  <c r="R437" i="5" s="1"/>
  <c r="Q438" i="5"/>
  <c r="R438" i="5" s="1"/>
  <c r="Q439" i="5"/>
  <c r="R439" i="5" s="1"/>
  <c r="Q440" i="5"/>
  <c r="R440" i="5" s="1"/>
  <c r="Q441" i="5"/>
  <c r="R441" i="5" s="1"/>
  <c r="Q442" i="5"/>
  <c r="R442" i="5" s="1"/>
  <c r="Q443" i="5"/>
  <c r="R443" i="5" s="1"/>
  <c r="Q444" i="5"/>
  <c r="R444" i="5" s="1"/>
  <c r="Q445" i="5"/>
  <c r="R445" i="5" s="1"/>
  <c r="Q446" i="5"/>
  <c r="R446" i="5" s="1"/>
  <c r="Q447" i="5"/>
  <c r="R447" i="5" s="1"/>
  <c r="Q448" i="5"/>
  <c r="R448" i="5" s="1"/>
  <c r="Q449" i="5"/>
  <c r="R449" i="5" s="1"/>
  <c r="Q450" i="5"/>
  <c r="R450" i="5" s="1"/>
  <c r="Q451" i="5"/>
  <c r="R451" i="5" s="1"/>
  <c r="Q452" i="5"/>
  <c r="R452" i="5" s="1"/>
  <c r="Q453" i="5"/>
  <c r="R453" i="5" s="1"/>
  <c r="Q454" i="5"/>
  <c r="R454" i="5" s="1"/>
  <c r="Q455" i="5"/>
  <c r="R455" i="5" s="1"/>
  <c r="Q456" i="5"/>
  <c r="R456" i="5" s="1"/>
  <c r="Q457" i="5"/>
  <c r="R457" i="5" s="1"/>
  <c r="Q458" i="5"/>
  <c r="R458" i="5" s="1"/>
  <c r="Q459" i="5"/>
  <c r="R459" i="5" s="1"/>
  <c r="Q460" i="5"/>
  <c r="R460" i="5" s="1"/>
  <c r="Q461" i="5"/>
  <c r="R461" i="5" s="1"/>
  <c r="Q462" i="5"/>
  <c r="R462" i="5" s="1"/>
  <c r="Q463" i="5"/>
  <c r="R463" i="5" s="1"/>
  <c r="Q464" i="5"/>
  <c r="R464" i="5" s="1"/>
  <c r="Q465" i="5"/>
  <c r="R465" i="5" s="1"/>
  <c r="Q466" i="5"/>
  <c r="R466" i="5" s="1"/>
  <c r="Q467" i="5"/>
  <c r="R467" i="5" s="1"/>
  <c r="Q468" i="5"/>
  <c r="R468" i="5" s="1"/>
  <c r="Q469" i="5"/>
  <c r="R469" i="5" s="1"/>
  <c r="Q470" i="5"/>
  <c r="R470" i="5" s="1"/>
  <c r="Q471" i="5"/>
  <c r="R471" i="5" s="1"/>
  <c r="Q472" i="5"/>
  <c r="R472" i="5" s="1"/>
  <c r="Q473" i="5"/>
  <c r="R473" i="5" s="1"/>
  <c r="Q474" i="5"/>
  <c r="R474" i="5" s="1"/>
  <c r="Q475" i="5"/>
  <c r="R475" i="5" s="1"/>
  <c r="Q476" i="5"/>
  <c r="R476" i="5" s="1"/>
  <c r="Q477" i="5"/>
  <c r="R477" i="5" s="1"/>
  <c r="Q478" i="5"/>
  <c r="R478" i="5" s="1"/>
  <c r="Q479" i="5"/>
  <c r="R479" i="5" s="1"/>
  <c r="Q480" i="5"/>
  <c r="R480" i="5" s="1"/>
  <c r="Q481" i="5"/>
  <c r="R481" i="5" s="1"/>
  <c r="Q482" i="5"/>
  <c r="R482" i="5" s="1"/>
  <c r="Q483" i="5"/>
  <c r="R483" i="5" s="1"/>
  <c r="Q484" i="5"/>
  <c r="R484" i="5" s="1"/>
  <c r="Q485" i="5"/>
  <c r="R485" i="5" s="1"/>
  <c r="Q486" i="5"/>
  <c r="R486" i="5" s="1"/>
  <c r="Q487" i="5"/>
  <c r="R487" i="5" s="1"/>
  <c r="Q488" i="5"/>
  <c r="R488" i="5" s="1"/>
  <c r="Q489" i="5"/>
  <c r="R489" i="5" s="1"/>
  <c r="Q490" i="5"/>
  <c r="R490" i="5" s="1"/>
  <c r="Q491" i="5"/>
  <c r="R491" i="5" s="1"/>
  <c r="Q492" i="5"/>
  <c r="R492" i="5" s="1"/>
  <c r="Q493" i="5"/>
  <c r="R493" i="5" s="1"/>
  <c r="Q494" i="5"/>
  <c r="R494" i="5" s="1"/>
  <c r="Q495" i="5"/>
  <c r="R495" i="5" s="1"/>
  <c r="Q496" i="5"/>
  <c r="R496" i="5" s="1"/>
  <c r="Q497" i="5"/>
  <c r="R497" i="5" s="1"/>
  <c r="Q498" i="5"/>
  <c r="R498" i="5" s="1"/>
  <c r="Q499" i="5"/>
  <c r="R499" i="5" s="1"/>
  <c r="Q500" i="5"/>
  <c r="R500" i="5" s="1"/>
  <c r="Q501" i="5"/>
  <c r="R501" i="5" s="1"/>
  <c r="Q502" i="5"/>
  <c r="R502" i="5" s="1"/>
  <c r="Q503" i="5"/>
  <c r="R503" i="5" s="1"/>
  <c r="Q504" i="5"/>
  <c r="R504" i="5" s="1"/>
  <c r="Q505" i="5"/>
  <c r="R505" i="5" s="1"/>
  <c r="Q506" i="5"/>
  <c r="R506" i="5" s="1"/>
  <c r="Q507" i="5"/>
  <c r="R507" i="5" s="1"/>
  <c r="Q508" i="5"/>
  <c r="R508" i="5" s="1"/>
  <c r="Q509" i="5"/>
  <c r="R509" i="5" s="1"/>
  <c r="Q510" i="5"/>
  <c r="R510" i="5" s="1"/>
  <c r="Q511" i="5"/>
  <c r="R511" i="5" s="1"/>
  <c r="Q512" i="5"/>
  <c r="R512" i="5" s="1"/>
  <c r="Q513" i="5"/>
  <c r="R513" i="5" s="1"/>
  <c r="Q514" i="5"/>
  <c r="R514" i="5" s="1"/>
  <c r="Q515" i="5"/>
  <c r="R515" i="5" s="1"/>
  <c r="Q516" i="5"/>
  <c r="R516" i="5" s="1"/>
  <c r="Q517" i="5"/>
  <c r="R517" i="5" s="1"/>
  <c r="Q518" i="5"/>
  <c r="R518" i="5" s="1"/>
  <c r="Q519" i="5"/>
  <c r="R519" i="5" s="1"/>
  <c r="Q520" i="5"/>
  <c r="R520" i="5" s="1"/>
  <c r="Q521" i="5"/>
  <c r="R521" i="5" s="1"/>
  <c r="Q522" i="5"/>
  <c r="R522" i="5" s="1"/>
  <c r="Q523" i="5"/>
  <c r="R523" i="5" s="1"/>
  <c r="Q524" i="5"/>
  <c r="R524" i="5" s="1"/>
  <c r="Q525" i="5"/>
  <c r="R525" i="5" s="1"/>
  <c r="Q526" i="5"/>
  <c r="R526" i="5" s="1"/>
  <c r="Q527" i="5"/>
  <c r="R527" i="5" s="1"/>
  <c r="Q528" i="5"/>
  <c r="R528" i="5" s="1"/>
  <c r="Q529" i="5"/>
  <c r="R529" i="5" s="1"/>
  <c r="Q530" i="5"/>
  <c r="R530" i="5" s="1"/>
  <c r="Q531" i="5"/>
  <c r="R531" i="5" s="1"/>
  <c r="Q532" i="5"/>
  <c r="R532" i="5" s="1"/>
  <c r="Q533" i="5"/>
  <c r="R533" i="5" s="1"/>
  <c r="Q534" i="5"/>
  <c r="R534" i="5" s="1"/>
  <c r="Q535" i="5"/>
  <c r="R535" i="5" s="1"/>
  <c r="Q536" i="5"/>
  <c r="R536" i="5" s="1"/>
  <c r="Q537" i="5"/>
  <c r="R537" i="5" s="1"/>
  <c r="Q538" i="5"/>
  <c r="R538" i="5" s="1"/>
  <c r="Q539" i="5"/>
  <c r="R539" i="5" s="1"/>
  <c r="Q540" i="5"/>
  <c r="R540" i="5" s="1"/>
  <c r="Q541" i="5"/>
  <c r="R541" i="5" s="1"/>
  <c r="Q542" i="5"/>
  <c r="R542" i="5" s="1"/>
  <c r="Q543" i="5"/>
  <c r="R543" i="5" s="1"/>
  <c r="Q544" i="5"/>
  <c r="R544" i="5" s="1"/>
  <c r="Q545" i="5"/>
  <c r="R545" i="5" s="1"/>
  <c r="Q546" i="5"/>
  <c r="R546" i="5" s="1"/>
  <c r="Q547" i="5"/>
  <c r="R547" i="5" s="1"/>
  <c r="Q548" i="5"/>
  <c r="R548" i="5" s="1"/>
  <c r="Q549" i="5"/>
  <c r="R549" i="5" s="1"/>
  <c r="Q550" i="5"/>
  <c r="R550" i="5" s="1"/>
  <c r="Q551" i="5"/>
  <c r="R551" i="5" s="1"/>
  <c r="Q552" i="5"/>
  <c r="R552" i="5" s="1"/>
  <c r="Q553" i="5"/>
  <c r="R553" i="5" s="1"/>
  <c r="Q554" i="5"/>
  <c r="R554" i="5" s="1"/>
  <c r="Q555" i="5"/>
  <c r="R555" i="5" s="1"/>
  <c r="Q556" i="5"/>
  <c r="R556" i="5" s="1"/>
  <c r="Q557" i="5"/>
  <c r="R557" i="5" s="1"/>
  <c r="Q558" i="5"/>
  <c r="R558" i="5" s="1"/>
  <c r="Q559" i="5"/>
  <c r="R559" i="5" s="1"/>
  <c r="Q560" i="5"/>
  <c r="R560" i="5" s="1"/>
  <c r="Q561" i="5"/>
  <c r="R561" i="5" s="1"/>
  <c r="Q562" i="5"/>
  <c r="R562" i="5" s="1"/>
  <c r="Q563" i="5"/>
  <c r="R563" i="5" s="1"/>
  <c r="Q564" i="5"/>
  <c r="R564" i="5" s="1"/>
  <c r="Q565" i="5"/>
  <c r="R565" i="5" s="1"/>
  <c r="Q566" i="5"/>
  <c r="R566" i="5" s="1"/>
  <c r="Q567" i="5"/>
  <c r="R567" i="5" s="1"/>
  <c r="Q568" i="5"/>
  <c r="R568" i="5" s="1"/>
  <c r="Q569" i="5"/>
  <c r="R569" i="5" s="1"/>
  <c r="Q570" i="5"/>
  <c r="R570" i="5" s="1"/>
  <c r="Q571" i="5"/>
  <c r="R571" i="5" s="1"/>
  <c r="Q572" i="5"/>
  <c r="R572" i="5" s="1"/>
  <c r="Q573" i="5"/>
  <c r="R573" i="5" s="1"/>
  <c r="Q574" i="5"/>
  <c r="R574" i="5" s="1"/>
  <c r="Q575" i="5"/>
  <c r="R575" i="5" s="1"/>
  <c r="Q576" i="5"/>
  <c r="R576" i="5" s="1"/>
  <c r="Q577" i="5"/>
  <c r="R577" i="5" s="1"/>
  <c r="Q578" i="5"/>
  <c r="R578" i="5" s="1"/>
  <c r="Q579" i="5"/>
  <c r="R579" i="5" s="1"/>
  <c r="Q580" i="5"/>
  <c r="R580" i="5" s="1"/>
  <c r="Q581" i="5"/>
  <c r="R581" i="5" s="1"/>
  <c r="Q582" i="5"/>
  <c r="R582" i="5" s="1"/>
  <c r="Q583" i="5"/>
  <c r="R583" i="5" s="1"/>
  <c r="Q584" i="5"/>
  <c r="R584" i="5" s="1"/>
  <c r="Q585" i="5"/>
  <c r="R585" i="5" s="1"/>
  <c r="Q586" i="5"/>
  <c r="R586" i="5" s="1"/>
  <c r="Q587" i="5"/>
  <c r="R587" i="5" s="1"/>
  <c r="Q588" i="5"/>
  <c r="R588" i="5" s="1"/>
  <c r="Q589" i="5"/>
  <c r="R589" i="5" s="1"/>
  <c r="Q590" i="5"/>
  <c r="R590" i="5" s="1"/>
  <c r="Q591" i="5"/>
  <c r="R591" i="5" s="1"/>
  <c r="Q592" i="5"/>
  <c r="R592" i="5" s="1"/>
  <c r="Q593" i="5"/>
  <c r="R593" i="5" s="1"/>
  <c r="Q594" i="5"/>
  <c r="R594" i="5" s="1"/>
  <c r="Q595" i="5"/>
  <c r="R595" i="5" s="1"/>
  <c r="Q596" i="5"/>
  <c r="R596" i="5" s="1"/>
  <c r="Q597" i="5"/>
  <c r="R597" i="5" s="1"/>
  <c r="Q598" i="5"/>
  <c r="R598" i="5" s="1"/>
  <c r="Q599" i="5"/>
  <c r="R599" i="5" s="1"/>
  <c r="Q600" i="5"/>
  <c r="R600" i="5" s="1"/>
  <c r="Q601" i="5"/>
  <c r="R601" i="5" s="1"/>
  <c r="Q602" i="5"/>
  <c r="R602" i="5" s="1"/>
  <c r="Q603" i="5"/>
  <c r="R603" i="5" s="1"/>
  <c r="Q604" i="5"/>
  <c r="R604" i="5" s="1"/>
  <c r="Q605" i="5"/>
  <c r="R605" i="5" s="1"/>
  <c r="Q606" i="5"/>
  <c r="R606" i="5" s="1"/>
  <c r="Q607" i="5"/>
  <c r="R607" i="5" s="1"/>
  <c r="Q608" i="5"/>
  <c r="R608" i="5" s="1"/>
  <c r="Q609" i="5"/>
  <c r="R609" i="5" s="1"/>
  <c r="Q610" i="5"/>
  <c r="R610" i="5" s="1"/>
  <c r="Q611" i="5"/>
  <c r="R611" i="5" s="1"/>
  <c r="Q612" i="5"/>
  <c r="R612" i="5" s="1"/>
  <c r="Q613" i="5"/>
  <c r="R613" i="5" s="1"/>
  <c r="Q614" i="5"/>
  <c r="R614" i="5" s="1"/>
  <c r="Q615" i="5"/>
  <c r="R615" i="5" s="1"/>
  <c r="Q616" i="5"/>
  <c r="R616" i="5" s="1"/>
  <c r="Q617" i="5"/>
  <c r="R617" i="5" s="1"/>
  <c r="Q618" i="5"/>
  <c r="R618" i="5" s="1"/>
  <c r="Q619" i="5"/>
  <c r="R619" i="5" s="1"/>
  <c r="Q620" i="5"/>
  <c r="R620" i="5" s="1"/>
  <c r="Q621" i="5"/>
  <c r="R621" i="5" s="1"/>
  <c r="Q622" i="5"/>
  <c r="R622" i="5" s="1"/>
  <c r="Q623" i="5"/>
  <c r="R623" i="5" s="1"/>
  <c r="Q624" i="5"/>
  <c r="R624" i="5" s="1"/>
  <c r="Q625" i="5"/>
  <c r="R625" i="5" s="1"/>
  <c r="Q626" i="5"/>
  <c r="R626" i="5" s="1"/>
  <c r="Q627" i="5"/>
  <c r="R627" i="5" s="1"/>
  <c r="Q628" i="5"/>
  <c r="R628" i="5" s="1"/>
  <c r="Q629" i="5"/>
  <c r="R629" i="5" s="1"/>
  <c r="Q630" i="5"/>
  <c r="R630" i="5" s="1"/>
  <c r="Q631" i="5"/>
  <c r="R631" i="5" s="1"/>
  <c r="Q632" i="5"/>
  <c r="R632" i="5" s="1"/>
  <c r="Q633" i="5"/>
  <c r="R633" i="5" s="1"/>
  <c r="Q634" i="5"/>
  <c r="R634" i="5" s="1"/>
  <c r="Q635" i="5"/>
  <c r="R635" i="5" s="1"/>
  <c r="Q636" i="5"/>
  <c r="R636" i="5" s="1"/>
  <c r="Q637" i="5"/>
  <c r="R637" i="5" s="1"/>
  <c r="Q638" i="5"/>
  <c r="R638" i="5" s="1"/>
  <c r="Q639" i="5"/>
  <c r="R639" i="5" s="1"/>
  <c r="Q640" i="5"/>
  <c r="R640" i="5" s="1"/>
  <c r="Q641" i="5"/>
  <c r="R641" i="5" s="1"/>
  <c r="Q642" i="5"/>
  <c r="R642" i="5" s="1"/>
  <c r="Q643" i="5"/>
  <c r="R643" i="5" s="1"/>
  <c r="Q644" i="5"/>
  <c r="R644" i="5" s="1"/>
  <c r="Q645" i="5"/>
  <c r="R645" i="5" s="1"/>
  <c r="Q646" i="5"/>
  <c r="R646" i="5" s="1"/>
  <c r="Q647" i="5"/>
  <c r="R647" i="5" s="1"/>
  <c r="Q648" i="5"/>
  <c r="R648" i="5" s="1"/>
  <c r="Q649" i="5"/>
  <c r="R649" i="5" s="1"/>
  <c r="Q650" i="5"/>
  <c r="R650" i="5" s="1"/>
  <c r="Q651" i="5"/>
  <c r="R651" i="5" s="1"/>
  <c r="Q652" i="5"/>
  <c r="R652" i="5" s="1"/>
  <c r="Q653" i="5"/>
  <c r="R653" i="5" s="1"/>
  <c r="Q654" i="5"/>
  <c r="R654" i="5" s="1"/>
  <c r="Q655" i="5"/>
  <c r="R655" i="5" s="1"/>
  <c r="Q656" i="5"/>
  <c r="R656" i="5" s="1"/>
  <c r="Q657" i="5"/>
  <c r="R657" i="5" s="1"/>
  <c r="Q658" i="5"/>
  <c r="R658" i="5" s="1"/>
  <c r="Q659" i="5"/>
  <c r="R659" i="5" s="1"/>
  <c r="Q660" i="5"/>
  <c r="R660" i="5" s="1"/>
  <c r="Q661" i="5"/>
  <c r="R661" i="5" s="1"/>
  <c r="Q662" i="5"/>
  <c r="R662" i="5" s="1"/>
  <c r="Q663" i="5"/>
  <c r="R663" i="5" s="1"/>
  <c r="Q664" i="5"/>
  <c r="R664" i="5" s="1"/>
  <c r="Q665" i="5"/>
  <c r="R665" i="5" s="1"/>
  <c r="Q666" i="5"/>
  <c r="R666" i="5" s="1"/>
  <c r="Q667" i="5"/>
  <c r="R667" i="5" s="1"/>
  <c r="Q668" i="5"/>
  <c r="R668" i="5" s="1"/>
  <c r="Q669" i="5"/>
  <c r="R669" i="5" s="1"/>
  <c r="Q670" i="5"/>
  <c r="R670" i="5" s="1"/>
  <c r="Q671" i="5"/>
  <c r="R671" i="5" s="1"/>
  <c r="Q672" i="5"/>
  <c r="R672" i="5" s="1"/>
  <c r="Q673" i="5"/>
  <c r="R673" i="5" s="1"/>
  <c r="Q674" i="5"/>
  <c r="R674" i="5" s="1"/>
  <c r="Q675" i="5"/>
  <c r="R675" i="5" s="1"/>
  <c r="Q676" i="5"/>
  <c r="R676" i="5" s="1"/>
  <c r="Q677" i="5"/>
  <c r="R677" i="5" s="1"/>
  <c r="Q678" i="5"/>
  <c r="R678" i="5" s="1"/>
  <c r="Q679" i="5"/>
  <c r="R679" i="5" s="1"/>
  <c r="Q680" i="5"/>
  <c r="R680" i="5" s="1"/>
  <c r="Q681" i="5"/>
  <c r="R681" i="5" s="1"/>
  <c r="Q682" i="5"/>
  <c r="R682" i="5" s="1"/>
  <c r="Q683" i="5"/>
  <c r="R683" i="5" s="1"/>
  <c r="Q684" i="5"/>
  <c r="R684" i="5" s="1"/>
  <c r="Q685" i="5"/>
  <c r="R685" i="5" s="1"/>
  <c r="Q686" i="5"/>
  <c r="R686" i="5" s="1"/>
  <c r="Q687" i="5"/>
  <c r="R687" i="5" s="1"/>
  <c r="Q688" i="5"/>
  <c r="R688" i="5" s="1"/>
  <c r="Q689" i="5"/>
  <c r="R689" i="5" s="1"/>
  <c r="Q690" i="5"/>
  <c r="R690" i="5" s="1"/>
  <c r="Q691" i="5"/>
  <c r="R691" i="5" s="1"/>
  <c r="Q692" i="5"/>
  <c r="R692" i="5" s="1"/>
  <c r="Q693" i="5"/>
  <c r="R693" i="5" s="1"/>
  <c r="Q694" i="5"/>
  <c r="R694" i="5" s="1"/>
  <c r="Q695" i="5"/>
  <c r="R695" i="5" s="1"/>
  <c r="Q696" i="5"/>
  <c r="R696" i="5" s="1"/>
  <c r="Q697" i="5"/>
  <c r="R697" i="5" s="1"/>
  <c r="Q698" i="5"/>
  <c r="R698" i="5" s="1"/>
  <c r="Q699" i="5"/>
  <c r="R699" i="5" s="1"/>
  <c r="Q700" i="5"/>
  <c r="R700" i="5" s="1"/>
  <c r="Q701" i="5"/>
  <c r="R701" i="5" s="1"/>
  <c r="Q702" i="5"/>
  <c r="R702" i="5" s="1"/>
  <c r="Q703" i="5"/>
  <c r="R703" i="5" s="1"/>
  <c r="Q704" i="5"/>
  <c r="R704" i="5" s="1"/>
  <c r="Q705" i="5"/>
  <c r="R705" i="5" s="1"/>
  <c r="Q706" i="5"/>
  <c r="R706" i="5" s="1"/>
  <c r="Q707" i="5"/>
  <c r="R707" i="5" s="1"/>
  <c r="Q708" i="5"/>
  <c r="R708" i="5" s="1"/>
  <c r="Q709" i="5"/>
  <c r="R709" i="5" s="1"/>
  <c r="Q710" i="5"/>
  <c r="R710" i="5" s="1"/>
  <c r="Q711" i="5"/>
  <c r="R711" i="5" s="1"/>
  <c r="Q712" i="5"/>
  <c r="R712" i="5" s="1"/>
  <c r="Q713" i="5"/>
  <c r="R713" i="5" s="1"/>
  <c r="Q714" i="5"/>
  <c r="R714" i="5" s="1"/>
  <c r="Q715" i="5"/>
  <c r="R715" i="5" s="1"/>
  <c r="Q716" i="5"/>
  <c r="R716" i="5" s="1"/>
  <c r="Q717" i="5"/>
  <c r="R717" i="5" s="1"/>
  <c r="Q718" i="5"/>
  <c r="R718" i="5" s="1"/>
  <c r="Q719" i="5"/>
  <c r="R719" i="5" s="1"/>
  <c r="Q720" i="5"/>
  <c r="R720" i="5" s="1"/>
  <c r="Q721" i="5"/>
  <c r="R721" i="5" s="1"/>
  <c r="Q722" i="5"/>
  <c r="R722" i="5" s="1"/>
  <c r="Q723" i="5"/>
  <c r="R723" i="5" s="1"/>
  <c r="Q724" i="5"/>
  <c r="R724" i="5" s="1"/>
  <c r="Q725" i="5"/>
  <c r="R725" i="5" s="1"/>
  <c r="Q726" i="5"/>
  <c r="R726" i="5" s="1"/>
  <c r="Q727" i="5"/>
  <c r="R727" i="5" s="1"/>
  <c r="Q728" i="5"/>
  <c r="R728" i="5" s="1"/>
  <c r="Q729" i="5"/>
  <c r="R729" i="5" s="1"/>
  <c r="Q730" i="5"/>
  <c r="R730" i="5" s="1"/>
  <c r="Q731" i="5"/>
  <c r="R731" i="5" s="1"/>
  <c r="Q732" i="5"/>
  <c r="R732" i="5" s="1"/>
  <c r="Q733" i="5"/>
  <c r="R733" i="5" s="1"/>
  <c r="Q734" i="5"/>
  <c r="R734" i="5" s="1"/>
  <c r="Q735" i="5"/>
  <c r="R735" i="5" s="1"/>
  <c r="Q736" i="5"/>
  <c r="R736" i="5" s="1"/>
  <c r="Q737" i="5"/>
  <c r="R737" i="5" s="1"/>
  <c r="Q738" i="5"/>
  <c r="R738" i="5" s="1"/>
  <c r="Q739" i="5"/>
  <c r="R739" i="5" s="1"/>
  <c r="Q740" i="5"/>
  <c r="R740" i="5" s="1"/>
  <c r="Q741" i="5"/>
  <c r="R741" i="5" s="1"/>
  <c r="Q742" i="5"/>
  <c r="R742" i="5" s="1"/>
  <c r="Q743" i="5"/>
  <c r="R743" i="5" s="1"/>
  <c r="Q744" i="5"/>
  <c r="R744" i="5" s="1"/>
  <c r="Q745" i="5"/>
  <c r="R745" i="5" s="1"/>
  <c r="Q746" i="5"/>
  <c r="R746" i="5" s="1"/>
  <c r="Q747" i="5"/>
  <c r="R747" i="5" s="1"/>
  <c r="Q748" i="5"/>
  <c r="R748" i="5" s="1"/>
  <c r="Q749" i="5"/>
  <c r="R749" i="5" s="1"/>
  <c r="Q750" i="5"/>
  <c r="R750" i="5" s="1"/>
  <c r="Q751" i="5"/>
  <c r="R751" i="5" s="1"/>
  <c r="Q752" i="5"/>
  <c r="R752" i="5" s="1"/>
  <c r="Q753" i="5"/>
  <c r="R753" i="5" s="1"/>
  <c r="Q754" i="5"/>
  <c r="R754" i="5" s="1"/>
  <c r="Q755" i="5"/>
  <c r="R755" i="5" s="1"/>
  <c r="Q756" i="5"/>
  <c r="R756" i="5" s="1"/>
  <c r="Q757" i="5"/>
  <c r="R757" i="5" s="1"/>
  <c r="Q758" i="5"/>
  <c r="R758" i="5" s="1"/>
  <c r="Q759" i="5"/>
  <c r="R759" i="5" s="1"/>
  <c r="Q760" i="5"/>
  <c r="R760" i="5" s="1"/>
  <c r="Q761" i="5"/>
  <c r="R761" i="5" s="1"/>
  <c r="Q762" i="5"/>
  <c r="R762" i="5" s="1"/>
  <c r="Q763" i="5"/>
  <c r="R763" i="5" s="1"/>
  <c r="Q764" i="5"/>
  <c r="R764" i="5" s="1"/>
  <c r="Q765" i="5"/>
  <c r="R765" i="5" s="1"/>
  <c r="Q766" i="5"/>
  <c r="R766" i="5" s="1"/>
  <c r="Q767" i="5"/>
  <c r="R767" i="5" s="1"/>
  <c r="Q768" i="5"/>
  <c r="R768" i="5" s="1"/>
  <c r="Q769" i="5"/>
  <c r="R769" i="5" s="1"/>
  <c r="Q770" i="5"/>
  <c r="R770" i="5" s="1"/>
  <c r="Q771" i="5"/>
  <c r="R771" i="5" s="1"/>
  <c r="Q772" i="5"/>
  <c r="R772" i="5" s="1"/>
  <c r="Q773" i="5"/>
  <c r="R773" i="5" s="1"/>
  <c r="Q774" i="5"/>
  <c r="R774" i="5" s="1"/>
  <c r="Q775" i="5"/>
  <c r="R775" i="5" s="1"/>
  <c r="Q776" i="5"/>
  <c r="R776" i="5" s="1"/>
  <c r="Q777" i="5"/>
  <c r="R777" i="5" s="1"/>
  <c r="Q778" i="5"/>
  <c r="R778" i="5" s="1"/>
  <c r="Q779" i="5"/>
  <c r="R779" i="5" s="1"/>
  <c r="Q780" i="5"/>
  <c r="R780" i="5" s="1"/>
  <c r="Q781" i="5"/>
  <c r="R781" i="5" s="1"/>
  <c r="Q782" i="5"/>
  <c r="R782" i="5" s="1"/>
  <c r="Q783" i="5"/>
  <c r="R783" i="5" s="1"/>
  <c r="Q784" i="5"/>
  <c r="R784" i="5" s="1"/>
  <c r="Q785" i="5"/>
  <c r="R785" i="5" s="1"/>
  <c r="Q786" i="5"/>
  <c r="R786" i="5" s="1"/>
  <c r="Q787" i="5"/>
  <c r="R787" i="5" s="1"/>
  <c r="Q788" i="5"/>
  <c r="R788" i="5" s="1"/>
  <c r="Q789" i="5"/>
  <c r="R789" i="5" s="1"/>
  <c r="Q790" i="5"/>
  <c r="R790" i="5" s="1"/>
  <c r="Q791" i="5"/>
  <c r="R791" i="5" s="1"/>
  <c r="Q792" i="5"/>
  <c r="R792" i="5" s="1"/>
  <c r="Q793" i="5"/>
  <c r="R793" i="5" s="1"/>
  <c r="Q794" i="5"/>
  <c r="R794" i="5" s="1"/>
  <c r="Q795" i="5"/>
  <c r="R795" i="5" s="1"/>
  <c r="Q796" i="5"/>
  <c r="R796" i="5" s="1"/>
  <c r="Q797" i="5"/>
  <c r="R797" i="5" s="1"/>
  <c r="Q798" i="5"/>
  <c r="R798" i="5" s="1"/>
  <c r="Q799" i="5"/>
  <c r="R799" i="5" s="1"/>
  <c r="Q800" i="5"/>
  <c r="R800" i="5" s="1"/>
  <c r="Q801" i="5"/>
  <c r="R801" i="5" s="1"/>
  <c r="Q802" i="5"/>
  <c r="R802" i="5" s="1"/>
  <c r="Q803" i="5"/>
  <c r="R803" i="5" s="1"/>
  <c r="Q804" i="5"/>
  <c r="R804" i="5" s="1"/>
  <c r="Q805" i="5"/>
  <c r="R805" i="5" s="1"/>
  <c r="Q806" i="5"/>
  <c r="R806" i="5" s="1"/>
  <c r="Q807" i="5"/>
  <c r="R807" i="5" s="1"/>
  <c r="Q808" i="5"/>
  <c r="R808" i="5" s="1"/>
  <c r="Q809" i="5"/>
  <c r="R809" i="5" s="1"/>
  <c r="Q810" i="5"/>
  <c r="R810" i="5" s="1"/>
  <c r="Q811" i="5"/>
  <c r="R811" i="5" s="1"/>
  <c r="Q812" i="5"/>
  <c r="R812" i="5" s="1"/>
  <c r="Q813" i="5"/>
  <c r="R813" i="5" s="1"/>
  <c r="Q814" i="5"/>
  <c r="R814" i="5" s="1"/>
  <c r="Q815" i="5"/>
  <c r="R815" i="5" s="1"/>
  <c r="Q816" i="5"/>
  <c r="R816" i="5" s="1"/>
  <c r="Q817" i="5"/>
  <c r="R817" i="5" s="1"/>
  <c r="Q818" i="5"/>
  <c r="R818" i="5" s="1"/>
  <c r="Q819" i="5"/>
  <c r="R819" i="5" s="1"/>
  <c r="Q820" i="5"/>
  <c r="R820" i="5" s="1"/>
  <c r="Q821" i="5"/>
  <c r="R821" i="5" s="1"/>
  <c r="Q822" i="5"/>
  <c r="R822" i="5" s="1"/>
  <c r="Q823" i="5"/>
  <c r="R823" i="5" s="1"/>
  <c r="Q824" i="5"/>
  <c r="R824" i="5" s="1"/>
  <c r="Q825" i="5"/>
  <c r="R825" i="5" s="1"/>
  <c r="Q826" i="5"/>
  <c r="R826" i="5" s="1"/>
  <c r="Q827" i="5"/>
  <c r="R827" i="5" s="1"/>
  <c r="Q828" i="5"/>
  <c r="R828" i="5" s="1"/>
  <c r="Q829" i="5"/>
  <c r="R829" i="5" s="1"/>
  <c r="Q830" i="5"/>
  <c r="R830" i="5" s="1"/>
  <c r="Q831" i="5"/>
  <c r="R831" i="5" s="1"/>
  <c r="Q832" i="5"/>
  <c r="R832" i="5" s="1"/>
  <c r="Q833" i="5"/>
  <c r="R833" i="5" s="1"/>
  <c r="Q834" i="5"/>
  <c r="R834" i="5" s="1"/>
  <c r="Q835" i="5"/>
  <c r="R835" i="5" s="1"/>
  <c r="Q836" i="5"/>
  <c r="R836" i="5" s="1"/>
  <c r="Q837" i="5"/>
  <c r="R837" i="5" s="1"/>
  <c r="Q838" i="5"/>
  <c r="R838" i="5" s="1"/>
  <c r="Q839" i="5"/>
  <c r="R839" i="5" s="1"/>
  <c r="Q840" i="5"/>
  <c r="R840" i="5" s="1"/>
  <c r="Q841" i="5"/>
  <c r="R841" i="5" s="1"/>
  <c r="Q842" i="5"/>
  <c r="R842" i="5" s="1"/>
  <c r="Q843" i="5"/>
  <c r="R843" i="5" s="1"/>
  <c r="Q844" i="5"/>
  <c r="R844" i="5" s="1"/>
  <c r="Q845" i="5"/>
  <c r="R845" i="5" s="1"/>
  <c r="Q846" i="5"/>
  <c r="R846" i="5" s="1"/>
  <c r="Q847" i="5"/>
  <c r="R847" i="5" s="1"/>
  <c r="Q848" i="5"/>
  <c r="R848" i="5" s="1"/>
  <c r="Q849" i="5"/>
  <c r="R849" i="5" s="1"/>
  <c r="Q850" i="5"/>
  <c r="R850" i="5" s="1"/>
  <c r="Q851" i="5"/>
  <c r="R851" i="5" s="1"/>
  <c r="Q852" i="5"/>
  <c r="R852" i="5" s="1"/>
  <c r="Q853" i="5"/>
  <c r="R853" i="5" s="1"/>
  <c r="Q854" i="5"/>
  <c r="R854" i="5" s="1"/>
  <c r="Q855" i="5"/>
  <c r="R855" i="5" s="1"/>
  <c r="Q856" i="5"/>
  <c r="R856" i="5" s="1"/>
  <c r="Q857" i="5"/>
  <c r="R857" i="5" s="1"/>
  <c r="Q858" i="5"/>
  <c r="R858" i="5" s="1"/>
  <c r="Q859" i="5"/>
  <c r="R859" i="5" s="1"/>
  <c r="Q860" i="5"/>
  <c r="R860" i="5" s="1"/>
  <c r="Q861" i="5"/>
  <c r="R861" i="5" s="1"/>
  <c r="Q862" i="5"/>
  <c r="R862" i="5" s="1"/>
  <c r="Q863" i="5"/>
  <c r="R863" i="5" s="1"/>
  <c r="Q864" i="5"/>
  <c r="R864" i="5" s="1"/>
  <c r="Q865" i="5"/>
  <c r="R865" i="5" s="1"/>
  <c r="Q866" i="5"/>
  <c r="R866" i="5" s="1"/>
  <c r="Q867" i="5"/>
  <c r="R867" i="5" s="1"/>
  <c r="Q868" i="5"/>
  <c r="R868" i="5" s="1"/>
  <c r="Q869" i="5"/>
  <c r="R869" i="5" s="1"/>
  <c r="Q870" i="5"/>
  <c r="R870" i="5" s="1"/>
  <c r="Q871" i="5"/>
  <c r="R871" i="5" s="1"/>
  <c r="Q872" i="5"/>
  <c r="R872" i="5" s="1"/>
  <c r="Q873" i="5"/>
  <c r="R873" i="5" s="1"/>
  <c r="Q874" i="5"/>
  <c r="R874" i="5" s="1"/>
  <c r="Q875" i="5"/>
  <c r="R875" i="5" s="1"/>
  <c r="Q876" i="5"/>
  <c r="R876" i="5" s="1"/>
  <c r="Q877" i="5"/>
  <c r="R877" i="5" s="1"/>
  <c r="Q878" i="5"/>
  <c r="R878" i="5" s="1"/>
  <c r="Q879" i="5"/>
  <c r="R879" i="5" s="1"/>
  <c r="Q880" i="5"/>
  <c r="R880" i="5" s="1"/>
  <c r="Q881" i="5"/>
  <c r="R881" i="5" s="1"/>
  <c r="Q882" i="5"/>
  <c r="R882" i="5" s="1"/>
  <c r="Q883" i="5"/>
  <c r="R883" i="5" s="1"/>
  <c r="Q884" i="5"/>
  <c r="R884" i="5" s="1"/>
  <c r="Q885" i="5"/>
  <c r="R885" i="5" s="1"/>
  <c r="Q886" i="5"/>
  <c r="R886" i="5" s="1"/>
  <c r="Q887" i="5"/>
  <c r="R887" i="5" s="1"/>
  <c r="Q888" i="5"/>
  <c r="R888" i="5" s="1"/>
  <c r="Q889" i="5"/>
  <c r="R889" i="5" s="1"/>
  <c r="Q890" i="5"/>
  <c r="R890" i="5" s="1"/>
  <c r="Q891" i="5"/>
  <c r="R891" i="5" s="1"/>
  <c r="Q892" i="5"/>
  <c r="R892" i="5" s="1"/>
  <c r="Q893" i="5"/>
  <c r="R893" i="5" s="1"/>
  <c r="Q894" i="5"/>
  <c r="R894" i="5" s="1"/>
  <c r="Q895" i="5"/>
  <c r="R895" i="5" s="1"/>
  <c r="Q896" i="5"/>
  <c r="R896" i="5" s="1"/>
  <c r="Q897" i="5"/>
  <c r="R897" i="5" s="1"/>
  <c r="Q898" i="5"/>
  <c r="R898" i="5" s="1"/>
  <c r="Q899" i="5"/>
  <c r="R899" i="5" s="1"/>
  <c r="Q900" i="5"/>
  <c r="R900" i="5" s="1"/>
  <c r="Q901" i="5"/>
  <c r="R901" i="5" s="1"/>
  <c r="Q902" i="5"/>
  <c r="R902" i="5" s="1"/>
  <c r="Q903" i="5"/>
  <c r="R903" i="5" s="1"/>
  <c r="Q904" i="5"/>
  <c r="R904" i="5" s="1"/>
  <c r="Q905" i="5"/>
  <c r="R905" i="5" s="1"/>
  <c r="Q906" i="5"/>
  <c r="R906" i="5" s="1"/>
  <c r="Q907" i="5"/>
  <c r="R907" i="5" s="1"/>
  <c r="Q908" i="5"/>
  <c r="R908" i="5" s="1"/>
  <c r="Q909" i="5"/>
  <c r="R909" i="5" s="1"/>
  <c r="Q910" i="5"/>
  <c r="R910" i="5" s="1"/>
  <c r="Q911" i="5"/>
  <c r="R911" i="5" s="1"/>
  <c r="Q912" i="5"/>
  <c r="R912" i="5" s="1"/>
  <c r="Q913" i="5"/>
  <c r="R913" i="5" s="1"/>
  <c r="Q914" i="5"/>
  <c r="R914" i="5" s="1"/>
  <c r="Q915" i="5"/>
  <c r="R915" i="5" s="1"/>
  <c r="Q916" i="5"/>
  <c r="R916" i="5" s="1"/>
  <c r="Q917" i="5"/>
  <c r="R917" i="5" s="1"/>
  <c r="Q918" i="5"/>
  <c r="R918" i="5" s="1"/>
  <c r="Q919" i="5"/>
  <c r="R919" i="5" s="1"/>
  <c r="Q920" i="5"/>
  <c r="R920" i="5" s="1"/>
  <c r="Q921" i="5"/>
  <c r="R921" i="5" s="1"/>
  <c r="Q922" i="5"/>
  <c r="R922" i="5" s="1"/>
  <c r="Q923" i="5"/>
  <c r="R923" i="5" s="1"/>
  <c r="Q924" i="5"/>
  <c r="R924" i="5" s="1"/>
  <c r="Q925" i="5"/>
  <c r="R925" i="5" s="1"/>
  <c r="Q926" i="5"/>
  <c r="R926" i="5" s="1"/>
  <c r="Q927" i="5"/>
  <c r="R927" i="5" s="1"/>
  <c r="Q928" i="5"/>
  <c r="R928" i="5" s="1"/>
  <c r="Q929" i="5"/>
  <c r="R929" i="5" s="1"/>
  <c r="Q930" i="5"/>
  <c r="R930" i="5" s="1"/>
  <c r="Q931" i="5"/>
  <c r="R931" i="5" s="1"/>
  <c r="Q932" i="5"/>
  <c r="R932" i="5" s="1"/>
  <c r="Q933" i="5"/>
  <c r="R933" i="5" s="1"/>
  <c r="Q934" i="5"/>
  <c r="R934" i="5" s="1"/>
  <c r="Q935" i="5"/>
  <c r="R935" i="5" s="1"/>
  <c r="Q936" i="5"/>
  <c r="R936" i="5" s="1"/>
  <c r="Q937" i="5"/>
  <c r="R937" i="5" s="1"/>
  <c r="Q938" i="5"/>
  <c r="R938" i="5" s="1"/>
  <c r="Q939" i="5"/>
  <c r="R939" i="5" s="1"/>
  <c r="Q940" i="5"/>
  <c r="R940" i="5" s="1"/>
  <c r="Q941" i="5"/>
  <c r="R941" i="5" s="1"/>
  <c r="Q942" i="5"/>
  <c r="R942" i="5" s="1"/>
  <c r="Q943" i="5"/>
  <c r="R943" i="5" s="1"/>
  <c r="Q944" i="5"/>
  <c r="R944" i="5" s="1"/>
  <c r="Q945" i="5"/>
  <c r="R945" i="5" s="1"/>
  <c r="Q946" i="5"/>
  <c r="R946" i="5" s="1"/>
  <c r="Q947" i="5"/>
  <c r="R947" i="5" s="1"/>
  <c r="Q948" i="5"/>
  <c r="R948" i="5" s="1"/>
  <c r="Q949" i="5"/>
  <c r="R949" i="5" s="1"/>
  <c r="Q950" i="5"/>
  <c r="R950" i="5" s="1"/>
  <c r="Q951" i="5"/>
  <c r="R951" i="5" s="1"/>
  <c r="Q952" i="5"/>
  <c r="R952" i="5" s="1"/>
  <c r="Q953" i="5"/>
  <c r="R953" i="5" s="1"/>
  <c r="Q954" i="5"/>
  <c r="R954" i="5" s="1"/>
  <c r="Q955" i="5"/>
  <c r="R955" i="5" s="1"/>
  <c r="Q956" i="5"/>
  <c r="R956" i="5" s="1"/>
  <c r="Q957" i="5"/>
  <c r="R957" i="5" s="1"/>
  <c r="Q958" i="5"/>
  <c r="R958" i="5" s="1"/>
  <c r="Q959" i="5"/>
  <c r="R959" i="5" s="1"/>
  <c r="Q960" i="5"/>
  <c r="R960" i="5" s="1"/>
  <c r="Q961" i="5"/>
  <c r="R961" i="5" s="1"/>
  <c r="Q962" i="5"/>
  <c r="R962" i="5" s="1"/>
  <c r="Q963" i="5"/>
  <c r="R963" i="5" s="1"/>
  <c r="Q964" i="5"/>
  <c r="R964" i="5" s="1"/>
  <c r="Q965" i="5"/>
  <c r="R965" i="5" s="1"/>
  <c r="Q966" i="5"/>
  <c r="R966" i="5" s="1"/>
  <c r="Q967" i="5"/>
  <c r="R967" i="5" s="1"/>
  <c r="Q968" i="5"/>
  <c r="R968" i="5" s="1"/>
  <c r="Q969" i="5"/>
  <c r="R969" i="5" s="1"/>
  <c r="Q970" i="5"/>
  <c r="R970" i="5" s="1"/>
  <c r="Q971" i="5"/>
  <c r="R971" i="5" s="1"/>
  <c r="Q972" i="5"/>
  <c r="R972" i="5" s="1"/>
  <c r="Q973" i="5"/>
  <c r="R973" i="5" s="1"/>
  <c r="Q974" i="5"/>
  <c r="R974" i="5" s="1"/>
  <c r="Q975" i="5"/>
  <c r="R975" i="5" s="1"/>
  <c r="Q976" i="5"/>
  <c r="R976" i="5" s="1"/>
  <c r="Q977" i="5"/>
  <c r="R977" i="5" s="1"/>
  <c r="Q978" i="5"/>
  <c r="R978" i="5" s="1"/>
  <c r="Q979" i="5"/>
  <c r="R979" i="5" s="1"/>
  <c r="Q980" i="5"/>
  <c r="R980" i="5" s="1"/>
  <c r="Q981" i="5"/>
  <c r="R981" i="5" s="1"/>
  <c r="Q982" i="5"/>
  <c r="R982" i="5" s="1"/>
  <c r="Q983" i="5"/>
  <c r="R983" i="5" s="1"/>
  <c r="Q984" i="5"/>
  <c r="R984" i="5" s="1"/>
  <c r="Q985" i="5"/>
  <c r="R985" i="5" s="1"/>
  <c r="Q986" i="5"/>
  <c r="R986" i="5" s="1"/>
  <c r="Q987" i="5"/>
  <c r="R987" i="5" s="1"/>
  <c r="Q988" i="5"/>
  <c r="R988" i="5" s="1"/>
  <c r="Q989" i="5"/>
  <c r="R989" i="5" s="1"/>
  <c r="Q990" i="5"/>
  <c r="R990" i="5" s="1"/>
  <c r="Q991" i="5"/>
  <c r="R991" i="5" s="1"/>
  <c r="Q992" i="5"/>
  <c r="R992" i="5" s="1"/>
  <c r="Q993" i="5"/>
  <c r="R993" i="5" s="1"/>
  <c r="Q994" i="5"/>
  <c r="R994" i="5" s="1"/>
  <c r="Q995" i="5"/>
  <c r="R995" i="5" s="1"/>
  <c r="Q996" i="5"/>
  <c r="R996" i="5" s="1"/>
  <c r="Q997" i="5"/>
  <c r="R997" i="5" s="1"/>
  <c r="Q998" i="5"/>
  <c r="R998" i="5" s="1"/>
  <c r="Q999" i="5"/>
  <c r="R999" i="5" s="1"/>
  <c r="Q1000" i="5"/>
  <c r="R1000" i="5" s="1"/>
  <c r="Q1001" i="5"/>
  <c r="R1001" i="5" s="1"/>
  <c r="Q1002" i="5"/>
  <c r="R1002" i="5" s="1"/>
  <c r="Q1003" i="5"/>
  <c r="R1003" i="5" s="1"/>
  <c r="Q1004" i="5"/>
  <c r="R1004" i="5" s="1"/>
  <c r="Q1005" i="5"/>
  <c r="R1005" i="5" s="1"/>
  <c r="Q1006" i="5"/>
  <c r="R1006" i="5" s="1"/>
  <c r="Q1007" i="5"/>
  <c r="R1007" i="5" s="1"/>
  <c r="Q1008" i="5"/>
  <c r="R1008" i="5" s="1"/>
  <c r="Q1009" i="5"/>
  <c r="R1009" i="5" s="1"/>
  <c r="Q1010" i="5"/>
  <c r="R1010" i="5" s="1"/>
  <c r="Q1011" i="5"/>
  <c r="R1011" i="5" s="1"/>
  <c r="Q1012" i="5"/>
  <c r="R1012" i="5" s="1"/>
  <c r="Q1013" i="5"/>
  <c r="R1013" i="5" s="1"/>
  <c r="Q1014" i="5"/>
  <c r="R1014" i="5" s="1"/>
  <c r="Q1015" i="5"/>
  <c r="R1015" i="5" s="1"/>
  <c r="Q1016" i="5"/>
  <c r="R1016" i="5" s="1"/>
  <c r="Q1017" i="5"/>
  <c r="R1017" i="5" s="1"/>
  <c r="Q1018" i="5"/>
  <c r="R1018" i="5" s="1"/>
  <c r="Q1019" i="5"/>
  <c r="R1019" i="5" s="1"/>
  <c r="Q1020" i="5"/>
  <c r="R1020" i="5" s="1"/>
  <c r="Q1021" i="5"/>
  <c r="R1021" i="5" s="1"/>
  <c r="Q1022" i="5"/>
  <c r="R1022" i="5" s="1"/>
  <c r="Q1023" i="5"/>
  <c r="R1023" i="5" s="1"/>
  <c r="Q1024" i="5"/>
  <c r="R1024" i="5" s="1"/>
  <c r="Q1025" i="5"/>
  <c r="R1025" i="5" s="1"/>
  <c r="Q1026" i="5"/>
  <c r="R1026" i="5" s="1"/>
  <c r="Q1027" i="5"/>
  <c r="R1027" i="5" s="1"/>
  <c r="Q1028" i="5"/>
  <c r="R1028" i="5" s="1"/>
  <c r="Q1029" i="5"/>
  <c r="R1029" i="5" s="1"/>
  <c r="Q1030" i="5"/>
  <c r="R1030" i="5" s="1"/>
  <c r="Q1031" i="5"/>
  <c r="R1031" i="5" s="1"/>
  <c r="Q1032" i="5"/>
  <c r="R1032" i="5" s="1"/>
  <c r="Q1033" i="5"/>
  <c r="R1033" i="5" s="1"/>
  <c r="Q1034" i="5"/>
  <c r="R1034" i="5" s="1"/>
  <c r="Q1035" i="5"/>
  <c r="R1035" i="5" s="1"/>
  <c r="Q1036" i="5"/>
  <c r="R1036" i="5" s="1"/>
  <c r="Q1037" i="5"/>
  <c r="R1037" i="5" s="1"/>
  <c r="Q1038" i="5"/>
  <c r="R1038" i="5" s="1"/>
  <c r="Q1039" i="5"/>
  <c r="R1039" i="5" s="1"/>
  <c r="Q1040" i="5"/>
  <c r="R1040" i="5" s="1"/>
  <c r="Q1041" i="5"/>
  <c r="R1041" i="5" s="1"/>
  <c r="Q1042" i="5"/>
  <c r="R1042" i="5" s="1"/>
  <c r="Q1043" i="5"/>
  <c r="R1043" i="5" s="1"/>
  <c r="Q1044" i="5"/>
  <c r="R1044" i="5" s="1"/>
  <c r="Q1045" i="5"/>
  <c r="R1045" i="5" s="1"/>
  <c r="Q1046" i="5"/>
  <c r="R1046" i="5" s="1"/>
  <c r="Q1047" i="5"/>
  <c r="R1047" i="5" s="1"/>
  <c r="Q1048" i="5"/>
  <c r="R1048" i="5" s="1"/>
  <c r="Q1049" i="5"/>
  <c r="R1049" i="5" s="1"/>
  <c r="Q1050" i="5"/>
  <c r="R1050" i="5" s="1"/>
  <c r="Q1051" i="5"/>
  <c r="R1051" i="5" s="1"/>
  <c r="Q1052" i="5"/>
  <c r="R1052" i="5" s="1"/>
  <c r="Q1053" i="5"/>
  <c r="R1053" i="5" s="1"/>
  <c r="Q1054" i="5"/>
  <c r="R1054" i="5" s="1"/>
  <c r="Q1055" i="5"/>
  <c r="R1055" i="5" s="1"/>
  <c r="Q1056" i="5"/>
  <c r="R1056" i="5" s="1"/>
  <c r="Q1057" i="5"/>
  <c r="R1057" i="5" s="1"/>
  <c r="Q1058" i="5"/>
  <c r="R1058" i="5" s="1"/>
  <c r="Q1059" i="5"/>
  <c r="R1059" i="5" s="1"/>
  <c r="Q1060" i="5"/>
  <c r="R1060" i="5" s="1"/>
  <c r="Q1061" i="5"/>
  <c r="R1061" i="5" s="1"/>
  <c r="Q1062" i="5"/>
  <c r="R1062" i="5" s="1"/>
  <c r="Q1063" i="5"/>
  <c r="R1063" i="5" s="1"/>
  <c r="Q1064" i="5"/>
  <c r="R1064" i="5" s="1"/>
  <c r="Q1065" i="5"/>
  <c r="R1065" i="5" s="1"/>
  <c r="Q1066" i="5"/>
  <c r="R1066" i="5" s="1"/>
  <c r="Q1067" i="5"/>
  <c r="R1067" i="5" s="1"/>
  <c r="Q1068" i="5"/>
  <c r="R1068" i="5" s="1"/>
  <c r="Q1069" i="5"/>
  <c r="R1069" i="5" s="1"/>
  <c r="Q1070" i="5"/>
  <c r="R1070" i="5" s="1"/>
  <c r="Q1071" i="5"/>
  <c r="R1071" i="5" s="1"/>
  <c r="Q1072" i="5"/>
  <c r="R1072" i="5" s="1"/>
  <c r="Q1073" i="5"/>
  <c r="R1073" i="5" s="1"/>
  <c r="Q1074" i="5"/>
  <c r="R1074" i="5" s="1"/>
  <c r="Q1075" i="5"/>
  <c r="R1075" i="5" s="1"/>
  <c r="Q1076" i="5"/>
  <c r="R1076" i="5" s="1"/>
  <c r="Q1077" i="5"/>
  <c r="R1077" i="5" s="1"/>
  <c r="Q1078" i="5"/>
  <c r="R1078" i="5" s="1"/>
  <c r="Q1079" i="5"/>
  <c r="R1079" i="5" s="1"/>
  <c r="Q1080" i="5"/>
  <c r="R1080" i="5" s="1"/>
  <c r="Q1081" i="5"/>
  <c r="R1081" i="5" s="1"/>
  <c r="Q1082" i="5"/>
  <c r="R1082" i="5" s="1"/>
  <c r="Q1083" i="5"/>
  <c r="R1083" i="5" s="1"/>
  <c r="Q1084" i="5"/>
  <c r="R1084" i="5" s="1"/>
  <c r="Q1085" i="5"/>
  <c r="R1085" i="5" s="1"/>
  <c r="Q1086" i="5"/>
  <c r="R1086" i="5" s="1"/>
  <c r="Q1087" i="5"/>
  <c r="R1087" i="5" s="1"/>
  <c r="Q1088" i="5"/>
  <c r="R1088" i="5" s="1"/>
  <c r="Q1089" i="5"/>
  <c r="R1089" i="5" s="1"/>
  <c r="Q1090" i="5"/>
  <c r="R1090" i="5" s="1"/>
  <c r="Q1091" i="5"/>
  <c r="R1091" i="5" s="1"/>
  <c r="Q1092" i="5"/>
  <c r="R1092" i="5" s="1"/>
  <c r="Q1093" i="5"/>
  <c r="R1093" i="5" s="1"/>
  <c r="Q1094" i="5"/>
  <c r="R1094" i="5" s="1"/>
  <c r="Q1095" i="5"/>
  <c r="R1095" i="5" s="1"/>
  <c r="Q1096" i="5"/>
  <c r="R1096" i="5" s="1"/>
  <c r="Q1097" i="5"/>
  <c r="R1097" i="5" s="1"/>
  <c r="Q1098" i="5"/>
  <c r="R1098" i="5" s="1"/>
  <c r="Q1099" i="5"/>
  <c r="R1099" i="5" s="1"/>
  <c r="Q1100" i="5"/>
  <c r="R1100" i="5" s="1"/>
  <c r="Q1101" i="5"/>
  <c r="R1101" i="5" s="1"/>
  <c r="Q1102" i="5"/>
  <c r="R1102" i="5" s="1"/>
  <c r="Q1103" i="5"/>
  <c r="R1103" i="5" s="1"/>
  <c r="Q1104" i="5"/>
  <c r="R1104" i="5" s="1"/>
  <c r="Q1105" i="5"/>
  <c r="R1105" i="5" s="1"/>
  <c r="Q1106" i="5"/>
  <c r="R1106" i="5" s="1"/>
  <c r="Q1107" i="5"/>
  <c r="R1107" i="5" s="1"/>
  <c r="Q1108" i="5"/>
  <c r="R1108" i="5" s="1"/>
  <c r="Q1109" i="5"/>
  <c r="R1109" i="5" s="1"/>
  <c r="Q1110" i="5"/>
  <c r="R1110" i="5" s="1"/>
  <c r="Q1111" i="5"/>
  <c r="R1111" i="5" s="1"/>
  <c r="Q1112" i="5"/>
  <c r="R1112" i="5" s="1"/>
  <c r="Q1113" i="5"/>
  <c r="R1113" i="5" s="1"/>
  <c r="Q1114" i="5"/>
  <c r="R1114" i="5" s="1"/>
  <c r="Q1115" i="5"/>
  <c r="R1115" i="5" s="1"/>
  <c r="Q1116" i="5"/>
  <c r="R1116" i="5" s="1"/>
  <c r="Q1117" i="5"/>
  <c r="R1117" i="5" s="1"/>
  <c r="Q1118" i="5"/>
  <c r="R1118" i="5" s="1"/>
  <c r="Q1119" i="5"/>
  <c r="R1119" i="5" s="1"/>
  <c r="Q1120" i="5"/>
  <c r="R1120" i="5" s="1"/>
  <c r="Q1121" i="5"/>
  <c r="R1121" i="5" s="1"/>
  <c r="Q1122" i="5"/>
  <c r="R1122" i="5" s="1"/>
  <c r="Q1123" i="5"/>
  <c r="R1123" i="5" s="1"/>
  <c r="Q1124" i="5"/>
  <c r="R1124" i="5" s="1"/>
  <c r="Q1125" i="5"/>
  <c r="R1125" i="5" s="1"/>
  <c r="Q1126" i="5"/>
  <c r="R1126" i="5" s="1"/>
  <c r="Q1127" i="5"/>
  <c r="R1127" i="5" s="1"/>
  <c r="Q1128" i="5"/>
  <c r="R1128" i="5" s="1"/>
  <c r="Q1129" i="5"/>
  <c r="R1129" i="5" s="1"/>
  <c r="Q1130" i="5"/>
  <c r="R1130" i="5" s="1"/>
  <c r="Q1131" i="5"/>
  <c r="R1131" i="5" s="1"/>
  <c r="Q1132" i="5"/>
  <c r="R1132" i="5" s="1"/>
  <c r="Q1133" i="5"/>
  <c r="R1133" i="5" s="1"/>
  <c r="Q1134" i="5"/>
  <c r="R1134" i="5" s="1"/>
  <c r="Q1135" i="5"/>
  <c r="R1135" i="5" s="1"/>
  <c r="Q1136" i="5"/>
  <c r="R1136" i="5" s="1"/>
  <c r="Q1137" i="5"/>
  <c r="R1137" i="5" s="1"/>
  <c r="Q1138" i="5"/>
  <c r="R1138" i="5" s="1"/>
  <c r="Q1139" i="5"/>
  <c r="R1139" i="5" s="1"/>
  <c r="Q1140" i="5"/>
  <c r="R1140" i="5" s="1"/>
  <c r="Q1141" i="5"/>
  <c r="R1141" i="5" s="1"/>
  <c r="Q1142" i="5"/>
  <c r="R1142" i="5" s="1"/>
  <c r="Q1143" i="5"/>
  <c r="R1143" i="5" s="1"/>
  <c r="Q1144" i="5"/>
  <c r="R1144" i="5" s="1"/>
  <c r="Q1145" i="5"/>
  <c r="R1145" i="5" s="1"/>
  <c r="Q1146" i="5"/>
  <c r="R1146" i="5" s="1"/>
  <c r="Q1147" i="5"/>
  <c r="R1147" i="5" s="1"/>
  <c r="Q1148" i="5"/>
  <c r="R1148" i="5" s="1"/>
  <c r="Q1149" i="5"/>
  <c r="R1149" i="5" s="1"/>
  <c r="Q1150" i="5"/>
  <c r="R1150" i="5" s="1"/>
  <c r="Q1151" i="5"/>
  <c r="R1151" i="5" s="1"/>
  <c r="Q1152" i="5"/>
  <c r="R1152" i="5" s="1"/>
  <c r="Q1153" i="5"/>
  <c r="R1153" i="5" s="1"/>
  <c r="Q1154" i="5"/>
  <c r="R1154" i="5" s="1"/>
  <c r="Q1155" i="5"/>
  <c r="R1155" i="5" s="1"/>
  <c r="Q1156" i="5"/>
  <c r="R1156" i="5" s="1"/>
  <c r="Q1157" i="5"/>
  <c r="R1157" i="5" s="1"/>
  <c r="Q1158" i="5"/>
  <c r="R1158" i="5" s="1"/>
  <c r="Q1159" i="5"/>
  <c r="R1159" i="5" s="1"/>
  <c r="Q1160" i="5"/>
  <c r="R1160" i="5" s="1"/>
  <c r="Q1161" i="5"/>
  <c r="R1161" i="5" s="1"/>
  <c r="Q1162" i="5"/>
  <c r="R1162" i="5" s="1"/>
  <c r="Q1163" i="5"/>
  <c r="R1163" i="5" s="1"/>
  <c r="Q1164" i="5"/>
  <c r="R1164" i="5" s="1"/>
  <c r="Q1165" i="5"/>
  <c r="R1165" i="5" s="1"/>
  <c r="Q1166" i="5"/>
  <c r="R1166" i="5" s="1"/>
  <c r="Q1167" i="5"/>
  <c r="R1167" i="5" s="1"/>
  <c r="Q1168" i="5"/>
  <c r="R1168" i="5" s="1"/>
  <c r="Q1169" i="5"/>
  <c r="R1169" i="5" s="1"/>
  <c r="Q1170" i="5"/>
  <c r="R1170" i="5" s="1"/>
  <c r="Q1171" i="5"/>
  <c r="R1171" i="5" s="1"/>
  <c r="Q1172" i="5"/>
  <c r="R1172" i="5" s="1"/>
  <c r="Q1173" i="5"/>
  <c r="R1173" i="5" s="1"/>
  <c r="Q1174" i="5"/>
  <c r="R1174" i="5" s="1"/>
  <c r="Q1175" i="5"/>
  <c r="R1175" i="5" s="1"/>
  <c r="Q1176" i="5"/>
  <c r="R1176" i="5" s="1"/>
  <c r="Q1177" i="5"/>
  <c r="R1177" i="5" s="1"/>
  <c r="Q1178" i="5"/>
  <c r="R1178" i="5" s="1"/>
  <c r="Q1179" i="5"/>
  <c r="R1179" i="5" s="1"/>
  <c r="Q1180" i="5"/>
  <c r="R1180" i="5" s="1"/>
  <c r="Q1181" i="5"/>
  <c r="R1181" i="5" s="1"/>
  <c r="Q1182" i="5"/>
  <c r="R1182" i="5" s="1"/>
  <c r="Q1183" i="5"/>
  <c r="R1183" i="5" s="1"/>
  <c r="Q1184" i="5"/>
  <c r="R1184" i="5" s="1"/>
  <c r="Q1185" i="5"/>
  <c r="R1185" i="5" s="1"/>
  <c r="Q1186" i="5"/>
  <c r="R1186" i="5" s="1"/>
  <c r="Q1187" i="5"/>
  <c r="R1187" i="5" s="1"/>
  <c r="Q1188" i="5"/>
  <c r="R1188" i="5" s="1"/>
  <c r="Q1189" i="5"/>
  <c r="R1189" i="5" s="1"/>
  <c r="Q1190" i="5"/>
  <c r="R1190" i="5" s="1"/>
  <c r="Q1191" i="5"/>
  <c r="R1191" i="5" s="1"/>
  <c r="Q1192" i="5"/>
  <c r="R1192" i="5" s="1"/>
  <c r="Q1193" i="5"/>
  <c r="R1193" i="5" s="1"/>
  <c r="Q1194" i="5"/>
  <c r="R1194" i="5" s="1"/>
  <c r="Q1195" i="5"/>
  <c r="R1195" i="5" s="1"/>
  <c r="Q1196" i="5"/>
  <c r="R1196" i="5" s="1"/>
  <c r="Q1197" i="5"/>
  <c r="R1197" i="5" s="1"/>
  <c r="Q1198" i="5"/>
  <c r="R1198" i="5" s="1"/>
  <c r="Q1199" i="5"/>
  <c r="R1199" i="5" s="1"/>
  <c r="Q1200" i="5"/>
  <c r="R1200" i="5" s="1"/>
  <c r="Q1201" i="5"/>
  <c r="R1201" i="5" s="1"/>
  <c r="Q1202" i="5"/>
  <c r="R1202" i="5" s="1"/>
  <c r="Q1203" i="5"/>
  <c r="R1203" i="5" s="1"/>
  <c r="Q1204" i="5"/>
  <c r="R1204" i="5" s="1"/>
  <c r="Q1205" i="5"/>
  <c r="R1205" i="5" s="1"/>
  <c r="Q1206" i="5"/>
  <c r="R1206" i="5" s="1"/>
  <c r="Q1207" i="5"/>
  <c r="R1207" i="5" s="1"/>
  <c r="Q1208" i="5"/>
  <c r="R1208" i="5" s="1"/>
  <c r="Q1209" i="5"/>
  <c r="R1209" i="5" s="1"/>
  <c r="Q1210" i="5"/>
  <c r="R1210" i="5" s="1"/>
  <c r="Q1211" i="5"/>
  <c r="R1211" i="5" s="1"/>
  <c r="Q1212" i="5"/>
  <c r="R1212" i="5" s="1"/>
  <c r="Q1213" i="5"/>
  <c r="R1213" i="5" s="1"/>
  <c r="Q1214" i="5"/>
  <c r="R1214" i="5" s="1"/>
  <c r="Q1215" i="5"/>
  <c r="R1215" i="5" s="1"/>
  <c r="Q1216" i="5"/>
  <c r="R1216" i="5" s="1"/>
  <c r="Q1217" i="5"/>
  <c r="R1217" i="5" s="1"/>
  <c r="Q1218" i="5"/>
  <c r="R1218" i="5" s="1"/>
  <c r="Q1219" i="5"/>
  <c r="R1219" i="5" s="1"/>
  <c r="Q1220" i="5"/>
  <c r="R1220" i="5" s="1"/>
  <c r="Q1221" i="5"/>
  <c r="R1221" i="5" s="1"/>
  <c r="Q1222" i="5"/>
  <c r="R1222" i="5" s="1"/>
  <c r="Q1223" i="5"/>
  <c r="R1223" i="5" s="1"/>
  <c r="Q1224" i="5"/>
  <c r="R1224" i="5" s="1"/>
  <c r="Q1225" i="5"/>
  <c r="R1225" i="5" s="1"/>
  <c r="Q1226" i="5"/>
  <c r="R1226" i="5" s="1"/>
  <c r="Q1227" i="5"/>
  <c r="R1227" i="5" s="1"/>
  <c r="Q1228" i="5"/>
  <c r="R1228" i="5" s="1"/>
  <c r="Q1229" i="5"/>
  <c r="R1229" i="5" s="1"/>
  <c r="Q1230" i="5"/>
  <c r="R1230" i="5" s="1"/>
  <c r="Q1231" i="5"/>
  <c r="R1231" i="5" s="1"/>
  <c r="Q1232" i="5"/>
  <c r="R1232" i="5" s="1"/>
  <c r="Q1233" i="5"/>
  <c r="R1233" i="5" s="1"/>
  <c r="Q1234" i="5"/>
  <c r="R1234" i="5" s="1"/>
  <c r="Q1235" i="5"/>
  <c r="R1235" i="5" s="1"/>
  <c r="Q1236" i="5"/>
  <c r="R1236" i="5" s="1"/>
  <c r="Q1237" i="5"/>
  <c r="R1237" i="5" s="1"/>
  <c r="Q1238" i="5"/>
  <c r="R1238" i="5" s="1"/>
  <c r="Q1239" i="5"/>
  <c r="R1239" i="5" s="1"/>
  <c r="Q1240" i="5"/>
  <c r="R1240" i="5" s="1"/>
  <c r="Q1241" i="5"/>
  <c r="R1241" i="5" s="1"/>
  <c r="Q1242" i="5"/>
  <c r="R1242" i="5" s="1"/>
  <c r="Q1243" i="5"/>
  <c r="R1243" i="5" s="1"/>
  <c r="Q1244" i="5"/>
  <c r="R1244" i="5" s="1"/>
  <c r="Q1245" i="5"/>
  <c r="R1245" i="5" s="1"/>
  <c r="Q1246" i="5"/>
  <c r="R1246" i="5" s="1"/>
  <c r="Q1247" i="5"/>
  <c r="R1247" i="5" s="1"/>
  <c r="Q1248" i="5"/>
  <c r="R1248" i="5" s="1"/>
  <c r="Q1249" i="5"/>
  <c r="R1249" i="5" s="1"/>
  <c r="Q1250" i="5"/>
  <c r="R1250" i="5" s="1"/>
  <c r="Q1251" i="5"/>
  <c r="R1251" i="5" s="1"/>
  <c r="Q1252" i="5"/>
  <c r="R1252" i="5" s="1"/>
  <c r="Q1253" i="5"/>
  <c r="R1253" i="5" s="1"/>
  <c r="Q1254" i="5"/>
  <c r="R1254" i="5" s="1"/>
  <c r="Q1255" i="5"/>
  <c r="R1255" i="5" s="1"/>
  <c r="Q1256" i="5"/>
  <c r="R1256" i="5" s="1"/>
  <c r="Q1257" i="5"/>
  <c r="R1257" i="5" s="1"/>
  <c r="Q1258" i="5"/>
  <c r="R1258" i="5" s="1"/>
  <c r="Q1259" i="5"/>
  <c r="R1259" i="5" s="1"/>
  <c r="Q1260" i="5"/>
  <c r="R1260" i="5" s="1"/>
  <c r="Q1261" i="5"/>
  <c r="R1261" i="5" s="1"/>
  <c r="Q1262" i="5"/>
  <c r="R1262" i="5" s="1"/>
  <c r="Q1263" i="5"/>
  <c r="R1263" i="5" s="1"/>
  <c r="Q1264" i="5"/>
  <c r="R1264" i="5" s="1"/>
  <c r="Q1265" i="5"/>
  <c r="R1265" i="5" s="1"/>
  <c r="Q1266" i="5"/>
  <c r="R1266" i="5" s="1"/>
  <c r="Q1267" i="5"/>
  <c r="R1267" i="5" s="1"/>
  <c r="Q1268" i="5"/>
  <c r="R1268" i="5" s="1"/>
  <c r="Q1269" i="5"/>
  <c r="R1269" i="5" s="1"/>
  <c r="Q1270" i="5"/>
  <c r="R1270" i="5" s="1"/>
  <c r="Q1271" i="5"/>
  <c r="R1271" i="5" s="1"/>
  <c r="Q1272" i="5"/>
  <c r="R1272" i="5" s="1"/>
  <c r="Q1273" i="5"/>
  <c r="R1273" i="5" s="1"/>
  <c r="Q1274" i="5"/>
  <c r="R1274" i="5" s="1"/>
  <c r="Q1275" i="5"/>
  <c r="R1275" i="5" s="1"/>
  <c r="Q1276" i="5"/>
  <c r="R1276" i="5" s="1"/>
  <c r="Q1277" i="5"/>
  <c r="R1277" i="5" s="1"/>
  <c r="Q1278" i="5"/>
  <c r="R1278" i="5" s="1"/>
  <c r="Q1279" i="5"/>
  <c r="R1279" i="5" s="1"/>
  <c r="Q1280" i="5"/>
  <c r="R1280" i="5" s="1"/>
  <c r="Q1281" i="5"/>
  <c r="R1281" i="5" s="1"/>
  <c r="Q1282" i="5"/>
  <c r="R1282" i="5" s="1"/>
  <c r="Q1283" i="5"/>
  <c r="R1283" i="5" s="1"/>
  <c r="Q1284" i="5"/>
  <c r="R1284" i="5" s="1"/>
  <c r="Q1285" i="5"/>
  <c r="R1285" i="5" s="1"/>
  <c r="Q1286" i="5"/>
  <c r="R1286" i="5" s="1"/>
  <c r="Q1287" i="5"/>
  <c r="R1287" i="5" s="1"/>
  <c r="Q1288" i="5"/>
  <c r="R1288" i="5" s="1"/>
  <c r="Q1289" i="5"/>
  <c r="R1289" i="5" s="1"/>
  <c r="Q1290" i="5"/>
  <c r="R1290" i="5" s="1"/>
  <c r="Q1291" i="5"/>
  <c r="R1291" i="5" s="1"/>
  <c r="Q1292" i="5"/>
  <c r="R1292" i="5" s="1"/>
  <c r="Q1293" i="5"/>
  <c r="R1293" i="5" s="1"/>
  <c r="Q1294" i="5"/>
  <c r="R1294" i="5" s="1"/>
  <c r="Q1295" i="5"/>
  <c r="R1295" i="5" s="1"/>
  <c r="Q1296" i="5"/>
  <c r="R1296" i="5" s="1"/>
  <c r="Q1297" i="5"/>
  <c r="R1297" i="5" s="1"/>
  <c r="Q1298" i="5"/>
  <c r="R1298" i="5" s="1"/>
  <c r="Q1299" i="5"/>
  <c r="R1299" i="5" s="1"/>
  <c r="Q1300" i="5"/>
  <c r="R1300" i="5" s="1"/>
  <c r="Q1301" i="5"/>
  <c r="R1301" i="5" s="1"/>
  <c r="Q1302" i="5"/>
  <c r="R1302" i="5" s="1"/>
  <c r="Q1303" i="5"/>
  <c r="R1303" i="5" s="1"/>
  <c r="Q1304" i="5"/>
  <c r="R1304" i="5" s="1"/>
  <c r="Q1305" i="5"/>
  <c r="R1305" i="5" s="1"/>
  <c r="Q1306" i="5"/>
  <c r="R1306" i="5" s="1"/>
  <c r="Q1307" i="5"/>
  <c r="R1307" i="5" s="1"/>
  <c r="Q1308" i="5"/>
  <c r="R1308" i="5" s="1"/>
  <c r="Q1309" i="5"/>
  <c r="R1309" i="5" s="1"/>
  <c r="Q1310" i="5"/>
  <c r="R1310" i="5" s="1"/>
  <c r="Q1311" i="5"/>
  <c r="R1311" i="5" s="1"/>
  <c r="Q1312" i="5"/>
  <c r="R1312" i="5" s="1"/>
  <c r="Q1313" i="5"/>
  <c r="R1313" i="5" s="1"/>
  <c r="Q1314" i="5"/>
  <c r="R1314" i="5" s="1"/>
  <c r="Q1315" i="5"/>
  <c r="R1315" i="5" s="1"/>
  <c r="Q1316" i="5"/>
  <c r="R1316" i="5" s="1"/>
  <c r="Q1317" i="5"/>
  <c r="R1317" i="5" s="1"/>
  <c r="Q1318" i="5"/>
  <c r="R1318" i="5" s="1"/>
  <c r="Q1319" i="5"/>
  <c r="R1319" i="5" s="1"/>
  <c r="Q1320" i="5"/>
  <c r="R1320" i="5" s="1"/>
  <c r="Q1321" i="5"/>
  <c r="R1321" i="5" s="1"/>
  <c r="Q1322" i="5"/>
  <c r="R1322" i="5" s="1"/>
  <c r="Q1323" i="5"/>
  <c r="R1323" i="5" s="1"/>
  <c r="Q1324" i="5"/>
  <c r="R1324" i="5" s="1"/>
  <c r="Q1325" i="5"/>
  <c r="R1325" i="5" s="1"/>
  <c r="Q1326" i="5"/>
  <c r="R1326" i="5" s="1"/>
  <c r="Q1327" i="5"/>
  <c r="R1327" i="5" s="1"/>
  <c r="Q1328" i="5"/>
  <c r="R1328" i="5" s="1"/>
  <c r="Q1329" i="5"/>
  <c r="R1329" i="5" s="1"/>
  <c r="Q1330" i="5"/>
  <c r="R1330" i="5" s="1"/>
  <c r="Q1331" i="5"/>
  <c r="R1331" i="5" s="1"/>
  <c r="Q1332" i="5"/>
  <c r="R1332" i="5" s="1"/>
  <c r="Q1333" i="5"/>
  <c r="R1333" i="5" s="1"/>
  <c r="Q1334" i="5"/>
  <c r="R1334" i="5" s="1"/>
  <c r="Q1335" i="5"/>
  <c r="R1335" i="5" s="1"/>
  <c r="Q1336" i="5"/>
  <c r="R1336" i="5" s="1"/>
  <c r="Q1337" i="5"/>
  <c r="R1337" i="5" s="1"/>
  <c r="Q1338" i="5"/>
  <c r="R1338" i="5" s="1"/>
  <c r="Q1339" i="5"/>
  <c r="R1339" i="5" s="1"/>
  <c r="Q1340" i="5"/>
  <c r="R1340" i="5" s="1"/>
  <c r="Q1341" i="5"/>
  <c r="R1341" i="5" s="1"/>
  <c r="Q1342" i="5"/>
  <c r="R1342" i="5" s="1"/>
  <c r="Q1343" i="5"/>
  <c r="R1343" i="5" s="1"/>
  <c r="Q1344" i="5"/>
  <c r="R1344" i="5" s="1"/>
  <c r="Q1345" i="5"/>
  <c r="R1345" i="5" s="1"/>
  <c r="Q1346" i="5"/>
  <c r="R1346" i="5" s="1"/>
  <c r="Q1347" i="5"/>
  <c r="R1347" i="5" s="1"/>
  <c r="Q1348" i="5"/>
  <c r="R1348" i="5" s="1"/>
  <c r="Q1349" i="5"/>
  <c r="R1349" i="5" s="1"/>
  <c r="Q1350" i="5"/>
  <c r="R1350" i="5" s="1"/>
  <c r="Q1351" i="5"/>
  <c r="R1351" i="5" s="1"/>
  <c r="Q1352" i="5"/>
  <c r="R1352" i="5" s="1"/>
  <c r="Q1353" i="5"/>
  <c r="R1353" i="5" s="1"/>
  <c r="Q1354" i="5"/>
  <c r="R1354" i="5" s="1"/>
  <c r="Q1355" i="5"/>
  <c r="R1355" i="5" s="1"/>
  <c r="Q1356" i="5"/>
  <c r="R1356" i="5" s="1"/>
  <c r="Q1357" i="5"/>
  <c r="R1357" i="5" s="1"/>
  <c r="Q1358" i="5"/>
  <c r="R1358" i="5" s="1"/>
  <c r="Q1359" i="5"/>
  <c r="R1359" i="5" s="1"/>
  <c r="Q1360" i="5"/>
  <c r="R1360" i="5" s="1"/>
  <c r="Q1361" i="5"/>
  <c r="R1361" i="5" s="1"/>
  <c r="Q1362" i="5"/>
  <c r="R1362" i="5" s="1"/>
  <c r="Q1363" i="5"/>
  <c r="R1363" i="5" s="1"/>
  <c r="Q1364" i="5"/>
  <c r="R1364" i="5" s="1"/>
  <c r="Q1365" i="5"/>
  <c r="R1365" i="5" s="1"/>
  <c r="Q1366" i="5"/>
  <c r="R1366" i="5" s="1"/>
  <c r="Q1367" i="5"/>
  <c r="R1367" i="5" s="1"/>
  <c r="Q1368" i="5"/>
  <c r="R1368" i="5" s="1"/>
  <c r="Q1369" i="5"/>
  <c r="R1369" i="5" s="1"/>
  <c r="Q1370" i="5"/>
  <c r="R1370" i="5" s="1"/>
  <c r="Q1371" i="5"/>
  <c r="R1371" i="5" s="1"/>
  <c r="Q1372" i="5"/>
  <c r="R1372" i="5" s="1"/>
  <c r="Q1373" i="5"/>
  <c r="R1373" i="5" s="1"/>
  <c r="Q1374" i="5"/>
  <c r="R1374" i="5" s="1"/>
  <c r="Q1375" i="5"/>
  <c r="R1375" i="5" s="1"/>
  <c r="Q1376" i="5"/>
  <c r="R1376" i="5" s="1"/>
  <c r="Q1377" i="5"/>
  <c r="R1377" i="5" s="1"/>
  <c r="Q1378" i="5"/>
  <c r="R1378" i="5" s="1"/>
  <c r="Q1379" i="5"/>
  <c r="R1379" i="5" s="1"/>
  <c r="Q1380" i="5"/>
  <c r="R1380" i="5" s="1"/>
  <c r="Q1381" i="5"/>
  <c r="R1381" i="5" s="1"/>
  <c r="Q1382" i="5"/>
  <c r="R1382" i="5" s="1"/>
  <c r="Q1383" i="5"/>
  <c r="R1383" i="5" s="1"/>
  <c r="Q1384" i="5"/>
  <c r="R1384" i="5" s="1"/>
  <c r="Q1385" i="5"/>
  <c r="R1385" i="5" s="1"/>
  <c r="Q1386" i="5"/>
  <c r="R1386" i="5" s="1"/>
  <c r="Q1387" i="5"/>
  <c r="R1387" i="5" s="1"/>
  <c r="Q1388" i="5"/>
  <c r="R1388" i="5" s="1"/>
  <c r="Q1389" i="5"/>
  <c r="R1389" i="5" s="1"/>
  <c r="Q1390" i="5"/>
  <c r="R1390" i="5" s="1"/>
  <c r="Q1391" i="5"/>
  <c r="R1391" i="5" s="1"/>
  <c r="Q1392" i="5"/>
  <c r="R1392" i="5" s="1"/>
  <c r="Q1393" i="5"/>
  <c r="R1393" i="5" s="1"/>
  <c r="Q1394" i="5"/>
  <c r="R1394" i="5" s="1"/>
  <c r="Q1395" i="5"/>
  <c r="R1395" i="5" s="1"/>
  <c r="Q1396" i="5"/>
  <c r="R1396" i="5" s="1"/>
  <c r="Q1397" i="5"/>
  <c r="R1397" i="5" s="1"/>
  <c r="Q1398" i="5"/>
  <c r="R1398" i="5" s="1"/>
  <c r="Q1399" i="5"/>
  <c r="R1399" i="5" s="1"/>
  <c r="Q1400" i="5"/>
  <c r="R1400" i="5" s="1"/>
  <c r="Q1401" i="5"/>
  <c r="R1401" i="5" s="1"/>
  <c r="Q1402" i="5"/>
  <c r="R1402" i="5" s="1"/>
  <c r="Q1403" i="5"/>
  <c r="R1403" i="5" s="1"/>
  <c r="Q1404" i="5"/>
  <c r="R1404" i="5" s="1"/>
  <c r="Q1405" i="5"/>
  <c r="R1405" i="5" s="1"/>
  <c r="Q1406" i="5"/>
  <c r="R1406" i="5" s="1"/>
  <c r="Q1407" i="5"/>
  <c r="R1407" i="5" s="1"/>
  <c r="Q1408" i="5"/>
  <c r="R1408" i="5" s="1"/>
  <c r="Q1409" i="5"/>
  <c r="R1409" i="5" s="1"/>
  <c r="Q1410" i="5"/>
  <c r="R1410" i="5" s="1"/>
  <c r="Q1411" i="5"/>
  <c r="R1411" i="5" s="1"/>
  <c r="Q1412" i="5"/>
  <c r="R1412" i="5" s="1"/>
  <c r="Q1413" i="5"/>
  <c r="R1413" i="5" s="1"/>
  <c r="Q1414" i="5"/>
  <c r="R1414" i="5" s="1"/>
  <c r="Q1415" i="5"/>
  <c r="R1415" i="5" s="1"/>
  <c r="Q1416" i="5"/>
  <c r="R1416" i="5" s="1"/>
  <c r="Q1417" i="5"/>
  <c r="R1417" i="5" s="1"/>
  <c r="Q1418" i="5"/>
  <c r="R1418" i="5" s="1"/>
  <c r="Q1419" i="5"/>
  <c r="R1419" i="5" s="1"/>
  <c r="Q1420" i="5"/>
  <c r="R1420" i="5" s="1"/>
  <c r="Q1421" i="5"/>
  <c r="R1421" i="5" s="1"/>
  <c r="Q1422" i="5"/>
  <c r="R1422" i="5" s="1"/>
  <c r="Q1423" i="5"/>
  <c r="R1423" i="5" s="1"/>
  <c r="Q1424" i="5"/>
  <c r="R1424" i="5" s="1"/>
  <c r="Q1425" i="5"/>
  <c r="R1425" i="5" s="1"/>
  <c r="Q1426" i="5"/>
  <c r="R1426" i="5" s="1"/>
  <c r="Q1427" i="5"/>
  <c r="R1427" i="5" s="1"/>
  <c r="Q1428" i="5"/>
  <c r="R1428" i="5" s="1"/>
  <c r="Q1429" i="5"/>
  <c r="R1429" i="5" s="1"/>
  <c r="Q1430" i="5"/>
  <c r="R1430" i="5" s="1"/>
  <c r="Q1431" i="5"/>
  <c r="R1431" i="5" s="1"/>
  <c r="Q1432" i="5"/>
  <c r="R1432" i="5" s="1"/>
  <c r="Q1433" i="5"/>
  <c r="R1433" i="5" s="1"/>
  <c r="Q1434" i="5"/>
  <c r="R1434" i="5" s="1"/>
  <c r="Q1435" i="5"/>
  <c r="R1435" i="5" s="1"/>
  <c r="Q1436" i="5"/>
  <c r="R1436" i="5" s="1"/>
  <c r="Q1437" i="5"/>
  <c r="R1437" i="5" s="1"/>
  <c r="Q1438" i="5"/>
  <c r="R1438" i="5" s="1"/>
  <c r="Q1439" i="5"/>
  <c r="R1439" i="5" s="1"/>
  <c r="Q1440" i="5"/>
  <c r="R1440" i="5" s="1"/>
  <c r="Q1441" i="5"/>
  <c r="R1441" i="5" s="1"/>
  <c r="Q1442" i="5"/>
  <c r="R1442" i="5" s="1"/>
  <c r="Q1443" i="5"/>
  <c r="R1443" i="5" s="1"/>
  <c r="Q1444" i="5"/>
  <c r="R1444" i="5" s="1"/>
  <c r="Q1445" i="5"/>
  <c r="R1445" i="5" s="1"/>
  <c r="Q1446" i="5"/>
  <c r="R1446" i="5" s="1"/>
  <c r="Q1447" i="5"/>
  <c r="R1447" i="5" s="1"/>
  <c r="Q1448" i="5"/>
  <c r="R1448" i="5" s="1"/>
  <c r="Q1449" i="5"/>
  <c r="R1449" i="5" s="1"/>
  <c r="Q1450" i="5"/>
  <c r="R1450" i="5" s="1"/>
  <c r="Q1451" i="5"/>
  <c r="R1451" i="5" s="1"/>
  <c r="Q1452" i="5"/>
  <c r="R1452" i="5" s="1"/>
  <c r="Q1453" i="5"/>
  <c r="R1453" i="5" s="1"/>
  <c r="Q1454" i="5"/>
  <c r="R1454" i="5" s="1"/>
  <c r="Q1455" i="5"/>
  <c r="R1455" i="5" s="1"/>
  <c r="Q1456" i="5"/>
  <c r="R1456" i="5" s="1"/>
  <c r="Q1457" i="5"/>
  <c r="R1457" i="5" s="1"/>
  <c r="Q1458" i="5"/>
  <c r="R1458" i="5" s="1"/>
  <c r="Q1459" i="5"/>
  <c r="R1459" i="5" s="1"/>
  <c r="Q1460" i="5"/>
  <c r="R1460" i="5" s="1"/>
  <c r="Q1461" i="5"/>
  <c r="R1461" i="5" s="1"/>
  <c r="Q1462" i="5"/>
  <c r="R1462" i="5" s="1"/>
  <c r="Q1463" i="5"/>
  <c r="R1463" i="5" s="1"/>
  <c r="Q1464" i="5"/>
  <c r="R1464" i="5" s="1"/>
  <c r="Q1465" i="5"/>
  <c r="R1465" i="5" s="1"/>
  <c r="Q1466" i="5"/>
  <c r="R1466" i="5" s="1"/>
  <c r="Q1467" i="5"/>
  <c r="R1467" i="5" s="1"/>
  <c r="Q1468" i="5"/>
  <c r="R1468" i="5" s="1"/>
  <c r="Q1469" i="5"/>
  <c r="R1469" i="5" s="1"/>
  <c r="Q1470" i="5"/>
  <c r="R1470" i="5" s="1"/>
  <c r="Q1471" i="5"/>
  <c r="R1471" i="5" s="1"/>
  <c r="Q1472" i="5"/>
  <c r="R1472" i="5" s="1"/>
  <c r="Q1473" i="5"/>
  <c r="R1473" i="5" s="1"/>
  <c r="Q1474" i="5"/>
  <c r="R1474" i="5" s="1"/>
  <c r="Q1475" i="5"/>
  <c r="R1475" i="5" s="1"/>
  <c r="Q1476" i="5"/>
  <c r="R1476" i="5" s="1"/>
  <c r="Q1477" i="5"/>
  <c r="R1477" i="5" s="1"/>
  <c r="Q1478" i="5"/>
  <c r="R1478" i="5" s="1"/>
  <c r="Q1479" i="5"/>
  <c r="R1479" i="5" s="1"/>
  <c r="Q1480" i="5"/>
  <c r="R1480" i="5" s="1"/>
  <c r="Q1481" i="5"/>
  <c r="R1481" i="5" s="1"/>
  <c r="Q1482" i="5"/>
  <c r="R1482" i="5" s="1"/>
  <c r="Q1483" i="5"/>
  <c r="R1483" i="5" s="1"/>
  <c r="Q1484" i="5"/>
  <c r="R1484" i="5" s="1"/>
  <c r="Q1485" i="5"/>
  <c r="R1485" i="5" s="1"/>
  <c r="Q1486" i="5"/>
  <c r="R1486" i="5" s="1"/>
  <c r="Q1487" i="5"/>
  <c r="R1487" i="5" s="1"/>
  <c r="Q1488" i="5"/>
  <c r="R1488" i="5" s="1"/>
  <c r="Q1489" i="5"/>
  <c r="R1489" i="5" s="1"/>
  <c r="Q1490" i="5"/>
  <c r="R1490" i="5" s="1"/>
  <c r="Q1491" i="5"/>
  <c r="R1491" i="5" s="1"/>
  <c r="Q1492" i="5"/>
  <c r="R1492" i="5" s="1"/>
  <c r="Q1493" i="5"/>
  <c r="R1493" i="5" s="1"/>
  <c r="Q1494" i="5"/>
  <c r="R1494" i="5" s="1"/>
  <c r="Q1495" i="5"/>
  <c r="R1495" i="5" s="1"/>
  <c r="Q1496" i="5"/>
  <c r="R1496" i="5" s="1"/>
  <c r="Q1497" i="5"/>
  <c r="R1497" i="5" s="1"/>
  <c r="Q1498" i="5"/>
  <c r="R1498" i="5" s="1"/>
  <c r="Q1499" i="5"/>
  <c r="R1499" i="5" s="1"/>
  <c r="Q1500" i="5"/>
  <c r="R1500" i="5" s="1"/>
  <c r="Q1501" i="5"/>
  <c r="R1501" i="5" s="1"/>
  <c r="Q1502" i="5"/>
  <c r="R1502" i="5" s="1"/>
  <c r="Q1503" i="5"/>
  <c r="R1503" i="5" s="1"/>
  <c r="Q1504" i="5"/>
  <c r="R1504" i="5" s="1"/>
  <c r="Q1505" i="5"/>
  <c r="R1505" i="5" s="1"/>
  <c r="Q1506" i="5"/>
  <c r="R1506" i="5" s="1"/>
  <c r="Q1507" i="5"/>
  <c r="R1507" i="5" s="1"/>
  <c r="Q1508" i="5"/>
  <c r="R1508" i="5" s="1"/>
  <c r="Q1509" i="5"/>
  <c r="R1509" i="5" s="1"/>
  <c r="Q1510" i="5"/>
  <c r="R1510" i="5" s="1"/>
  <c r="Q1511" i="5"/>
  <c r="R1511" i="5" s="1"/>
  <c r="Q1512" i="5"/>
  <c r="R1512" i="5" s="1"/>
  <c r="Q1513" i="5"/>
  <c r="R1513" i="5" s="1"/>
  <c r="Q1514" i="5"/>
  <c r="R1514" i="5" s="1"/>
  <c r="Q1515" i="5"/>
  <c r="R1515" i="5" s="1"/>
  <c r="Q1516" i="5"/>
  <c r="R1516" i="5" s="1"/>
  <c r="Q1517" i="5"/>
  <c r="R1517" i="5" s="1"/>
  <c r="Q1518" i="5"/>
  <c r="R1518" i="5" s="1"/>
  <c r="Q1519" i="5"/>
  <c r="R1519" i="5" s="1"/>
  <c r="Q1520" i="5"/>
  <c r="R1520" i="5" s="1"/>
  <c r="Q1521" i="5"/>
  <c r="R1521" i="5" s="1"/>
  <c r="Q1522" i="5"/>
  <c r="R1522" i="5" s="1"/>
  <c r="Q1523" i="5"/>
  <c r="R1523" i="5" s="1"/>
  <c r="Q1524" i="5"/>
  <c r="R1524" i="5" s="1"/>
  <c r="Q1525" i="5"/>
  <c r="R1525" i="5" s="1"/>
  <c r="Q1526" i="5"/>
  <c r="R1526" i="5" s="1"/>
  <c r="Q1527" i="5"/>
  <c r="R1527" i="5" s="1"/>
  <c r="Q1528" i="5"/>
  <c r="R1528" i="5" s="1"/>
  <c r="Q1529" i="5"/>
  <c r="R1529" i="5" s="1"/>
  <c r="Q1530" i="5"/>
  <c r="R1530" i="5" s="1"/>
  <c r="Q1531" i="5"/>
  <c r="R1531" i="5" s="1"/>
  <c r="Q1532" i="5"/>
  <c r="R1532" i="5" s="1"/>
  <c r="Q1533" i="5"/>
  <c r="R1533" i="5" s="1"/>
  <c r="Q1534" i="5"/>
  <c r="R1534" i="5" s="1"/>
  <c r="Q1535" i="5"/>
  <c r="R1535" i="5" s="1"/>
  <c r="Q1536" i="5"/>
  <c r="R1536" i="5" s="1"/>
  <c r="Q1537" i="5"/>
  <c r="R1537" i="5" s="1"/>
  <c r="Q1538" i="5"/>
  <c r="R1538" i="5" s="1"/>
  <c r="Q1539" i="5"/>
  <c r="R1539" i="5" s="1"/>
  <c r="Q1540" i="5"/>
  <c r="R1540" i="5" s="1"/>
  <c r="Q1541" i="5"/>
  <c r="R1541" i="5" s="1"/>
  <c r="Q1542" i="5"/>
  <c r="R1542" i="5" s="1"/>
  <c r="Q1543" i="5"/>
  <c r="R1543" i="5" s="1"/>
  <c r="Q1544" i="5"/>
  <c r="R1544" i="5" s="1"/>
  <c r="Q1545" i="5"/>
  <c r="R1545" i="5" s="1"/>
  <c r="Q1546" i="5"/>
  <c r="R1546" i="5" s="1"/>
  <c r="Q1547" i="5"/>
  <c r="R1547" i="5" s="1"/>
  <c r="Q1548" i="5"/>
  <c r="R1548" i="5" s="1"/>
  <c r="Q1549" i="5"/>
  <c r="R1549" i="5" s="1"/>
  <c r="Q1550" i="5"/>
  <c r="R1550" i="5" s="1"/>
  <c r="Q1551" i="5"/>
  <c r="R1551" i="5" s="1"/>
  <c r="Q1552" i="5"/>
  <c r="R1552" i="5" s="1"/>
  <c r="Q1553" i="5"/>
  <c r="R1553" i="5" s="1"/>
  <c r="Q1554" i="5"/>
  <c r="R1554" i="5" s="1"/>
  <c r="Q1555" i="5"/>
  <c r="R1555" i="5" s="1"/>
  <c r="Q1556" i="5"/>
  <c r="R1556" i="5" s="1"/>
  <c r="Q1557" i="5"/>
  <c r="R1557" i="5" s="1"/>
  <c r="Q1558" i="5"/>
  <c r="R1558" i="5" s="1"/>
  <c r="Q1559" i="5"/>
  <c r="R1559" i="5" s="1"/>
  <c r="Q1560" i="5"/>
  <c r="R1560" i="5" s="1"/>
  <c r="Q1561" i="5"/>
  <c r="R1561" i="5" s="1"/>
  <c r="Q1562" i="5"/>
  <c r="R1562" i="5" s="1"/>
  <c r="Q1563" i="5"/>
  <c r="R1563" i="5" s="1"/>
  <c r="Q1564" i="5"/>
  <c r="R1564" i="5" s="1"/>
  <c r="Q1565" i="5"/>
  <c r="R1565" i="5" s="1"/>
  <c r="Q1566" i="5"/>
  <c r="R1566" i="5" s="1"/>
  <c r="Q1567" i="5"/>
  <c r="R1567" i="5" s="1"/>
  <c r="Q1568" i="5"/>
  <c r="R1568" i="5" s="1"/>
  <c r="Q1569" i="5"/>
  <c r="R1569" i="5" s="1"/>
  <c r="Q1570" i="5"/>
  <c r="R1570" i="5" s="1"/>
  <c r="Q1571" i="5"/>
  <c r="R1571" i="5" s="1"/>
  <c r="Q1572" i="5"/>
  <c r="R1572" i="5" s="1"/>
  <c r="Q1573" i="5"/>
  <c r="R1573" i="5" s="1"/>
  <c r="Q1574" i="5"/>
  <c r="R1574" i="5" s="1"/>
  <c r="Q1575" i="5"/>
  <c r="R1575" i="5" s="1"/>
  <c r="Q1576" i="5"/>
  <c r="R1576" i="5" s="1"/>
  <c r="Q1577" i="5"/>
  <c r="R1577" i="5" s="1"/>
  <c r="Q1578" i="5"/>
  <c r="R1578" i="5" s="1"/>
  <c r="Q1579" i="5"/>
  <c r="R1579" i="5" s="1"/>
  <c r="Q1580" i="5"/>
  <c r="R1580" i="5" s="1"/>
  <c r="Q1581" i="5"/>
  <c r="R1581" i="5" s="1"/>
  <c r="Q1582" i="5"/>
  <c r="R1582" i="5" s="1"/>
  <c r="Q1583" i="5"/>
  <c r="R1583" i="5" s="1"/>
  <c r="Q1584" i="5"/>
  <c r="R1584" i="5" s="1"/>
  <c r="Q1585" i="5"/>
  <c r="R1585" i="5" s="1"/>
  <c r="Q1586" i="5"/>
  <c r="R1586" i="5" s="1"/>
  <c r="Q1587" i="5"/>
  <c r="R1587" i="5" s="1"/>
  <c r="Q1588" i="5"/>
  <c r="R1588" i="5" s="1"/>
  <c r="Q1589" i="5"/>
  <c r="R1589" i="5" s="1"/>
  <c r="Q1590" i="5"/>
  <c r="R1590" i="5" s="1"/>
  <c r="Q1591" i="5"/>
  <c r="R1591" i="5" s="1"/>
  <c r="Q1592" i="5"/>
  <c r="R1592" i="5" s="1"/>
  <c r="Q1593" i="5"/>
  <c r="R1593" i="5" s="1"/>
  <c r="Q1594" i="5"/>
  <c r="R1594" i="5" s="1"/>
  <c r="Q1595" i="5"/>
  <c r="R1595" i="5" s="1"/>
  <c r="Q1596" i="5"/>
  <c r="R1596" i="5" s="1"/>
  <c r="Q1597" i="5"/>
  <c r="R1597" i="5" s="1"/>
  <c r="Q1598" i="5"/>
  <c r="R1598" i="5" s="1"/>
  <c r="Q1599" i="5"/>
  <c r="R1599" i="5" s="1"/>
  <c r="Q1600" i="5"/>
  <c r="R1600" i="5" s="1"/>
  <c r="Q1601" i="5"/>
  <c r="R1601" i="5" s="1"/>
  <c r="Q1602" i="5"/>
  <c r="R1602" i="5" s="1"/>
  <c r="Q1603" i="5"/>
  <c r="R1603" i="5" s="1"/>
  <c r="Q1604" i="5"/>
  <c r="R1604" i="5" s="1"/>
  <c r="Q1605" i="5"/>
  <c r="R1605" i="5" s="1"/>
  <c r="Q1606" i="5"/>
  <c r="R1606" i="5" s="1"/>
  <c r="Q1607" i="5"/>
  <c r="R1607" i="5" s="1"/>
  <c r="Q1608" i="5"/>
  <c r="R1608" i="5" s="1"/>
  <c r="Q1609" i="5"/>
  <c r="R1609" i="5" s="1"/>
  <c r="Q1610" i="5"/>
  <c r="R1610" i="5" s="1"/>
  <c r="Q1611" i="5"/>
  <c r="R1611" i="5" s="1"/>
  <c r="Q1612" i="5"/>
  <c r="R1612" i="5" s="1"/>
  <c r="Q1613" i="5"/>
  <c r="R1613" i="5" s="1"/>
  <c r="Q1614" i="5"/>
  <c r="R1614" i="5" s="1"/>
  <c r="Q1615" i="5"/>
  <c r="R1615" i="5" s="1"/>
  <c r="Q1616" i="5"/>
  <c r="R1616" i="5" s="1"/>
  <c r="Q1617" i="5"/>
  <c r="R1617" i="5" s="1"/>
  <c r="Q1618" i="5"/>
  <c r="R1618" i="5" s="1"/>
  <c r="Q1619" i="5"/>
  <c r="R1619" i="5" s="1"/>
  <c r="Q1620" i="5"/>
  <c r="R1620" i="5" s="1"/>
  <c r="Q1621" i="5"/>
  <c r="R1621" i="5" s="1"/>
  <c r="Q1622" i="5"/>
  <c r="R1622" i="5" s="1"/>
  <c r="Q1623" i="5"/>
  <c r="R1623" i="5" s="1"/>
  <c r="Q1624" i="5"/>
  <c r="R1624" i="5" s="1"/>
  <c r="Q1625" i="5"/>
  <c r="R1625" i="5" s="1"/>
  <c r="Q1626" i="5"/>
  <c r="R1626" i="5" s="1"/>
  <c r="Q1627" i="5"/>
  <c r="R1627" i="5" s="1"/>
  <c r="Q1628" i="5"/>
  <c r="R1628" i="5" s="1"/>
  <c r="Q1629" i="5"/>
  <c r="R1629" i="5" s="1"/>
  <c r="Q1630" i="5"/>
  <c r="R1630" i="5" s="1"/>
  <c r="Q1631" i="5"/>
  <c r="R1631" i="5" s="1"/>
  <c r="Q1632" i="5"/>
  <c r="R1632" i="5" s="1"/>
  <c r="Q1633" i="5"/>
  <c r="R1633" i="5" s="1"/>
  <c r="Q1634" i="5"/>
  <c r="R1634" i="5" s="1"/>
  <c r="Q1635" i="5"/>
  <c r="R1635" i="5" s="1"/>
  <c r="Q1636" i="5"/>
  <c r="R1636" i="5" s="1"/>
  <c r="Q1637" i="5"/>
  <c r="R1637" i="5" s="1"/>
  <c r="Q1638" i="5"/>
  <c r="R1638" i="5" s="1"/>
  <c r="Q1639" i="5"/>
  <c r="R1639" i="5" s="1"/>
  <c r="Q1640" i="5"/>
  <c r="R1640" i="5" s="1"/>
  <c r="Q1641" i="5"/>
  <c r="R1641" i="5" s="1"/>
  <c r="Q1642" i="5"/>
  <c r="R1642" i="5" s="1"/>
  <c r="Q1643" i="5"/>
  <c r="R1643" i="5" s="1"/>
  <c r="Q1644" i="5"/>
  <c r="R1644" i="5" s="1"/>
  <c r="Q1645" i="5"/>
  <c r="R1645" i="5" s="1"/>
  <c r="Q1646" i="5"/>
  <c r="R1646" i="5" s="1"/>
  <c r="Q1647" i="5"/>
  <c r="R1647" i="5" s="1"/>
  <c r="Q1648" i="5"/>
  <c r="R1648" i="5" s="1"/>
  <c r="Q1649" i="5"/>
  <c r="R1649" i="5" s="1"/>
  <c r="Q1650" i="5"/>
  <c r="R1650" i="5" s="1"/>
  <c r="Q1651" i="5"/>
  <c r="R1651" i="5" s="1"/>
  <c r="Q1652" i="5"/>
  <c r="R1652" i="5" s="1"/>
  <c r="Q1653" i="5"/>
  <c r="R1653" i="5" s="1"/>
  <c r="Q1654" i="5"/>
  <c r="R1654" i="5" s="1"/>
  <c r="Q1655" i="5"/>
  <c r="R1655" i="5" s="1"/>
  <c r="Q1656" i="5"/>
  <c r="R1656" i="5" s="1"/>
  <c r="Q1657" i="5"/>
  <c r="R1657" i="5" s="1"/>
  <c r="Q1658" i="5"/>
  <c r="R1658" i="5" s="1"/>
  <c r="Q1659" i="5"/>
  <c r="R1659" i="5" s="1"/>
  <c r="Q1660" i="5"/>
  <c r="R1660" i="5" s="1"/>
  <c r="Q1661" i="5"/>
  <c r="R1661" i="5" s="1"/>
  <c r="Q1662" i="5"/>
  <c r="R1662" i="5" s="1"/>
  <c r="Q1663" i="5"/>
  <c r="R1663" i="5" s="1"/>
  <c r="Q1664" i="5"/>
  <c r="R1664" i="5" s="1"/>
  <c r="Q1665" i="5"/>
  <c r="R1665" i="5" s="1"/>
  <c r="Q1666" i="5"/>
  <c r="R1666" i="5" s="1"/>
  <c r="Q1667" i="5"/>
  <c r="R1667" i="5" s="1"/>
  <c r="Q1668" i="5"/>
  <c r="R1668" i="5" s="1"/>
  <c r="Q1669" i="5"/>
  <c r="R1669" i="5" s="1"/>
  <c r="Q1670" i="5"/>
  <c r="R1670" i="5" s="1"/>
  <c r="Q1671" i="5"/>
  <c r="R1671" i="5" s="1"/>
  <c r="Q1672" i="5"/>
  <c r="R1672" i="5" s="1"/>
  <c r="Q1673" i="5"/>
  <c r="R1673" i="5" s="1"/>
  <c r="Q1674" i="5"/>
  <c r="R1674" i="5" s="1"/>
  <c r="Q1675" i="5"/>
  <c r="R1675" i="5" s="1"/>
  <c r="Q1676" i="5"/>
  <c r="R1676" i="5" s="1"/>
  <c r="Q1677" i="5"/>
  <c r="R1677" i="5" s="1"/>
  <c r="Q1678" i="5"/>
  <c r="R1678" i="5" s="1"/>
  <c r="Q1679" i="5"/>
  <c r="R1679" i="5" s="1"/>
  <c r="Q1680" i="5"/>
  <c r="R1680" i="5" s="1"/>
  <c r="Q1681" i="5"/>
  <c r="R1681" i="5" s="1"/>
  <c r="Q1682" i="5"/>
  <c r="R1682" i="5" s="1"/>
  <c r="Q1683" i="5"/>
  <c r="R1683" i="5" s="1"/>
  <c r="Q1684" i="5"/>
  <c r="R1684" i="5" s="1"/>
  <c r="Q1685" i="5"/>
  <c r="R1685" i="5" s="1"/>
  <c r="Q1686" i="5"/>
  <c r="R1686" i="5" s="1"/>
  <c r="Q1687" i="5"/>
  <c r="R1687" i="5" s="1"/>
  <c r="Q1688" i="5"/>
  <c r="R1688" i="5" s="1"/>
  <c r="Q1689" i="5"/>
  <c r="R1689" i="5" s="1"/>
  <c r="Q1690" i="5"/>
  <c r="R1690" i="5" s="1"/>
  <c r="Q1691" i="5"/>
  <c r="R1691" i="5" s="1"/>
  <c r="Q1692" i="5"/>
  <c r="R1692" i="5" s="1"/>
  <c r="Q1693" i="5"/>
  <c r="R1693" i="5" s="1"/>
  <c r="Q1694" i="5"/>
  <c r="R1694" i="5" s="1"/>
  <c r="Q1695" i="5"/>
  <c r="R1695" i="5" s="1"/>
  <c r="Q1696" i="5"/>
  <c r="R1696" i="5" s="1"/>
  <c r="Q1697" i="5"/>
  <c r="R1697" i="5" s="1"/>
  <c r="Q1698" i="5"/>
  <c r="R1698" i="5" s="1"/>
  <c r="Q1699" i="5"/>
  <c r="R1699" i="5" s="1"/>
  <c r="Q1700" i="5"/>
  <c r="R1700" i="5" s="1"/>
  <c r="Q1701" i="5"/>
  <c r="R1701" i="5" s="1"/>
  <c r="Q1702" i="5"/>
  <c r="R1702" i="5" s="1"/>
  <c r="Q1703" i="5"/>
  <c r="R1703" i="5" s="1"/>
  <c r="Q1704" i="5"/>
  <c r="R1704" i="5" s="1"/>
  <c r="Q1705" i="5"/>
  <c r="R1705" i="5" s="1"/>
  <c r="Q1706" i="5"/>
  <c r="R1706" i="5" s="1"/>
  <c r="Q1707" i="5"/>
  <c r="R1707" i="5" s="1"/>
  <c r="Q1708" i="5"/>
  <c r="R1708" i="5" s="1"/>
  <c r="Q1709" i="5"/>
  <c r="R1709" i="5" s="1"/>
  <c r="Q1710" i="5"/>
  <c r="R1710" i="5" s="1"/>
  <c r="Q1711" i="5"/>
  <c r="R1711" i="5" s="1"/>
  <c r="Q1712" i="5"/>
  <c r="R1712" i="5" s="1"/>
  <c r="Q1713" i="5"/>
  <c r="R1713" i="5" s="1"/>
  <c r="Q1714" i="5"/>
  <c r="R1714" i="5" s="1"/>
  <c r="Q1715" i="5"/>
  <c r="R1715" i="5" s="1"/>
  <c r="Q1716" i="5"/>
  <c r="R1716" i="5" s="1"/>
  <c r="Q1717" i="5"/>
  <c r="R1717" i="5" s="1"/>
  <c r="Q1718" i="5"/>
  <c r="R1718" i="5" s="1"/>
  <c r="Q1719" i="5"/>
  <c r="R1719" i="5" s="1"/>
  <c r="Q1720" i="5"/>
  <c r="R1720" i="5" s="1"/>
  <c r="Q1721" i="5"/>
  <c r="R1721" i="5" s="1"/>
  <c r="Q1722" i="5"/>
  <c r="R1722" i="5" s="1"/>
  <c r="Q1723" i="5"/>
  <c r="R1723" i="5" s="1"/>
  <c r="Q1724" i="5"/>
  <c r="R1724" i="5" s="1"/>
  <c r="Q1725" i="5"/>
  <c r="R1725" i="5" s="1"/>
  <c r="Q1726" i="5"/>
  <c r="R1726" i="5" s="1"/>
  <c r="Q1727" i="5"/>
  <c r="R1727" i="5" s="1"/>
  <c r="Q1728" i="5"/>
  <c r="R1728" i="5" s="1"/>
  <c r="Q1729" i="5"/>
  <c r="R1729" i="5" s="1"/>
  <c r="Q1730" i="5"/>
  <c r="R1730" i="5" s="1"/>
  <c r="Q1731" i="5"/>
  <c r="R1731" i="5" s="1"/>
  <c r="Q1732" i="5"/>
  <c r="R1732" i="5" s="1"/>
  <c r="Q1733" i="5"/>
  <c r="R1733" i="5" s="1"/>
  <c r="Q1734" i="5"/>
  <c r="R1734" i="5" s="1"/>
  <c r="Q1735" i="5"/>
  <c r="R1735" i="5" s="1"/>
  <c r="Q1736" i="5"/>
  <c r="R1736" i="5" s="1"/>
  <c r="Q1737" i="5"/>
  <c r="R1737" i="5" s="1"/>
  <c r="Q1738" i="5"/>
  <c r="R1738" i="5" s="1"/>
  <c r="Q1739" i="5"/>
  <c r="R1739" i="5" s="1"/>
  <c r="Q1740" i="5"/>
  <c r="R1740" i="5" s="1"/>
  <c r="Q1741" i="5"/>
  <c r="R1741" i="5" s="1"/>
  <c r="Q1742" i="5"/>
  <c r="R1742" i="5" s="1"/>
  <c r="Q1743" i="5"/>
  <c r="R1743" i="5" s="1"/>
  <c r="Q1744" i="5"/>
  <c r="R1744" i="5" s="1"/>
  <c r="Q1745" i="5"/>
  <c r="R1745" i="5" s="1"/>
  <c r="Q1746" i="5"/>
  <c r="R1746" i="5" s="1"/>
  <c r="Q1747" i="5"/>
  <c r="R1747" i="5" s="1"/>
  <c r="Q1748" i="5"/>
  <c r="R1748" i="5" s="1"/>
  <c r="Q1749" i="5"/>
  <c r="R1749" i="5" s="1"/>
  <c r="Q1750" i="5"/>
  <c r="R1750" i="5" s="1"/>
  <c r="Q1751" i="5"/>
  <c r="R1751" i="5" s="1"/>
  <c r="Q1752" i="5"/>
  <c r="R1752" i="5" s="1"/>
  <c r="Q1753" i="5"/>
  <c r="R1753" i="5" s="1"/>
  <c r="Q1754" i="5"/>
  <c r="R1754" i="5" s="1"/>
  <c r="Q1755" i="5"/>
  <c r="R1755" i="5" s="1"/>
  <c r="Q1756" i="5"/>
  <c r="R1756" i="5" s="1"/>
  <c r="Q1757" i="5"/>
  <c r="R1757" i="5" s="1"/>
  <c r="Q1758" i="5"/>
  <c r="R1758" i="5" s="1"/>
  <c r="Q1759" i="5"/>
  <c r="R1759" i="5" s="1"/>
  <c r="Q1760" i="5"/>
  <c r="R1760" i="5" s="1"/>
  <c r="Q1761" i="5"/>
  <c r="R1761" i="5" s="1"/>
  <c r="Q1762" i="5"/>
  <c r="R1762" i="5" s="1"/>
  <c r="Q1763" i="5"/>
  <c r="R1763" i="5" s="1"/>
  <c r="Q1764" i="5"/>
  <c r="R1764" i="5" s="1"/>
  <c r="Q1765" i="5"/>
  <c r="R1765" i="5" s="1"/>
  <c r="Q1766" i="5"/>
  <c r="R1766" i="5" s="1"/>
  <c r="Q1767" i="5"/>
  <c r="R1767" i="5" s="1"/>
  <c r="Q1768" i="5"/>
  <c r="R1768" i="5" s="1"/>
  <c r="Q1769" i="5"/>
  <c r="R1769" i="5" s="1"/>
  <c r="Q1770" i="5"/>
  <c r="R1770" i="5" s="1"/>
  <c r="Q1771" i="5"/>
  <c r="R1771" i="5" s="1"/>
  <c r="Q1772" i="5"/>
  <c r="R1772" i="5" s="1"/>
  <c r="Q1773" i="5"/>
  <c r="R1773" i="5" s="1"/>
  <c r="Q1774" i="5"/>
  <c r="R1774" i="5" s="1"/>
  <c r="Q1775" i="5"/>
  <c r="R1775" i="5" s="1"/>
  <c r="Q1776" i="5"/>
  <c r="R1776" i="5" s="1"/>
  <c r="Q1777" i="5"/>
  <c r="R1777" i="5" s="1"/>
  <c r="Q1778" i="5"/>
  <c r="R1778" i="5" s="1"/>
  <c r="Q1779" i="5"/>
  <c r="R1779" i="5" s="1"/>
  <c r="Q1780" i="5"/>
  <c r="R1780" i="5" s="1"/>
  <c r="Q1781" i="5"/>
  <c r="R1781" i="5" s="1"/>
  <c r="Q1782" i="5"/>
  <c r="R1782" i="5" s="1"/>
  <c r="Q1783" i="5"/>
  <c r="R1783" i="5" s="1"/>
  <c r="Q1784" i="5"/>
  <c r="R1784" i="5" s="1"/>
  <c r="Q1785" i="5"/>
  <c r="R1785" i="5" s="1"/>
  <c r="Q1786" i="5"/>
  <c r="R1786" i="5" s="1"/>
  <c r="Q1787" i="5"/>
  <c r="R1787" i="5" s="1"/>
  <c r="Q1788" i="5"/>
  <c r="R1788" i="5" s="1"/>
  <c r="Q1789" i="5"/>
  <c r="R1789" i="5" s="1"/>
  <c r="Q1790" i="5"/>
  <c r="R1790" i="5" s="1"/>
  <c r="Q1791" i="5"/>
  <c r="R1791" i="5" s="1"/>
  <c r="Q1792" i="5"/>
  <c r="R1792" i="5" s="1"/>
  <c r="Q1793" i="5"/>
  <c r="R1793" i="5" s="1"/>
  <c r="Q1794" i="5"/>
  <c r="R1794" i="5" s="1"/>
  <c r="Q1795" i="5"/>
  <c r="R1795" i="5" s="1"/>
  <c r="Q1796" i="5"/>
  <c r="R1796" i="5" s="1"/>
  <c r="Q1797" i="5"/>
  <c r="R1797" i="5" s="1"/>
  <c r="Q1798" i="5"/>
  <c r="R1798" i="5" s="1"/>
  <c r="Q1799" i="5"/>
  <c r="R1799" i="5" s="1"/>
  <c r="Q1800" i="5"/>
  <c r="R1800" i="5" s="1"/>
  <c r="Q1801" i="5"/>
  <c r="R1801" i="5" s="1"/>
  <c r="Q1802" i="5"/>
  <c r="R1802" i="5" s="1"/>
  <c r="Q1803" i="5"/>
  <c r="R1803" i="5" s="1"/>
  <c r="Q1804" i="5"/>
  <c r="R1804" i="5" s="1"/>
  <c r="Q1805" i="5"/>
  <c r="R1805" i="5" s="1"/>
  <c r="Q1806" i="5"/>
  <c r="R1806" i="5" s="1"/>
  <c r="Q1807" i="5"/>
  <c r="R1807" i="5" s="1"/>
  <c r="Q1808" i="5"/>
  <c r="R1808" i="5" s="1"/>
  <c r="Q1809" i="5"/>
  <c r="R1809" i="5" s="1"/>
  <c r="Q1810" i="5"/>
  <c r="R1810" i="5" s="1"/>
  <c r="Q1811" i="5"/>
  <c r="R1811" i="5" s="1"/>
  <c r="Q1812" i="5"/>
  <c r="R1812" i="5" s="1"/>
  <c r="Q1813" i="5"/>
  <c r="R1813" i="5" s="1"/>
  <c r="Q1814" i="5"/>
  <c r="R1814" i="5" s="1"/>
  <c r="Q1815" i="5"/>
  <c r="R1815" i="5" s="1"/>
  <c r="Q1816" i="5"/>
  <c r="R1816" i="5" s="1"/>
  <c r="Q1817" i="5"/>
  <c r="R1817" i="5" s="1"/>
  <c r="Q1818" i="5"/>
  <c r="R1818" i="5" s="1"/>
  <c r="Q1819" i="5"/>
  <c r="R1819" i="5" s="1"/>
  <c r="Q1820" i="5"/>
  <c r="R1820" i="5" s="1"/>
  <c r="Q1821" i="5"/>
  <c r="R1821" i="5" s="1"/>
  <c r="Q1822" i="5"/>
  <c r="R1822" i="5" s="1"/>
  <c r="Q1823" i="5"/>
  <c r="R1823" i="5" s="1"/>
  <c r="Q1824" i="5"/>
  <c r="R1824" i="5" s="1"/>
  <c r="Q1825" i="5"/>
  <c r="R1825" i="5" s="1"/>
  <c r="Q1826" i="5"/>
  <c r="R1826" i="5" s="1"/>
  <c r="Q1827" i="5"/>
  <c r="R1827" i="5" s="1"/>
  <c r="Q1828" i="5"/>
  <c r="R1828" i="5" s="1"/>
  <c r="Q1829" i="5"/>
  <c r="R1829" i="5" s="1"/>
  <c r="Q1830" i="5"/>
  <c r="R1830" i="5" s="1"/>
  <c r="Q1831" i="5"/>
  <c r="R1831" i="5" s="1"/>
  <c r="Q1832" i="5"/>
  <c r="R1832" i="5" s="1"/>
  <c r="Q1833" i="5"/>
  <c r="R1833" i="5" s="1"/>
  <c r="Q1834" i="5"/>
  <c r="R1834" i="5" s="1"/>
  <c r="Q1835" i="5"/>
  <c r="R1835" i="5" s="1"/>
  <c r="Q1836" i="5"/>
  <c r="R1836" i="5" s="1"/>
  <c r="Q1837" i="5"/>
  <c r="R1837" i="5" s="1"/>
  <c r="Q1838" i="5"/>
  <c r="R1838" i="5" s="1"/>
  <c r="Q1839" i="5"/>
  <c r="R1839" i="5" s="1"/>
  <c r="Q1840" i="5"/>
  <c r="R1840" i="5" s="1"/>
  <c r="Q1841" i="5"/>
  <c r="R1841" i="5" s="1"/>
  <c r="Q1842" i="5"/>
  <c r="R1842" i="5" s="1"/>
  <c r="Q1843" i="5"/>
  <c r="R1843" i="5" s="1"/>
  <c r="Q1844" i="5"/>
  <c r="R1844" i="5" s="1"/>
  <c r="Q1845" i="5"/>
  <c r="R1845" i="5" s="1"/>
  <c r="Q1846" i="5"/>
  <c r="R1846" i="5" s="1"/>
  <c r="Q1847" i="5"/>
  <c r="R1847" i="5" s="1"/>
  <c r="Q1848" i="5"/>
  <c r="R1848" i="5" s="1"/>
  <c r="Q1849" i="5"/>
  <c r="R1849" i="5" s="1"/>
  <c r="Q1850" i="5"/>
  <c r="R1850" i="5" s="1"/>
  <c r="Q1851" i="5"/>
  <c r="R1851" i="5" s="1"/>
  <c r="Q1852" i="5"/>
  <c r="R1852" i="5" s="1"/>
  <c r="Q1853" i="5"/>
  <c r="R1853" i="5" s="1"/>
  <c r="Q1854" i="5"/>
  <c r="R1854" i="5" s="1"/>
  <c r="Q1855" i="5"/>
  <c r="R1855" i="5" s="1"/>
  <c r="Q1856" i="5"/>
  <c r="R1856" i="5" s="1"/>
  <c r="Q1857" i="5"/>
  <c r="R1857" i="5" s="1"/>
  <c r="Q1858" i="5"/>
  <c r="R1858" i="5" s="1"/>
  <c r="Q1859" i="5"/>
  <c r="R1859" i="5" s="1"/>
  <c r="Q1860" i="5"/>
  <c r="R1860" i="5" s="1"/>
  <c r="Q1861" i="5"/>
  <c r="R1861" i="5" s="1"/>
  <c r="Q1862" i="5"/>
  <c r="R1862" i="5" s="1"/>
  <c r="Q1863" i="5"/>
  <c r="R1863" i="5" s="1"/>
  <c r="Q1864" i="5"/>
  <c r="R1864" i="5" s="1"/>
  <c r="Q1865" i="5"/>
  <c r="R1865" i="5" s="1"/>
  <c r="Q1866" i="5"/>
  <c r="R1866" i="5" s="1"/>
  <c r="Q1867" i="5"/>
  <c r="R1867" i="5" s="1"/>
  <c r="Q1868" i="5"/>
  <c r="R1868" i="5" s="1"/>
  <c r="Q1869" i="5"/>
  <c r="R1869" i="5" s="1"/>
  <c r="Q1870" i="5"/>
  <c r="R1870" i="5" s="1"/>
  <c r="Q1871" i="5"/>
  <c r="R1871" i="5" s="1"/>
  <c r="Q1872" i="5"/>
  <c r="R1872" i="5" s="1"/>
  <c r="Q1873" i="5"/>
  <c r="R1873" i="5" s="1"/>
  <c r="Q1874" i="5"/>
  <c r="R1874" i="5" s="1"/>
  <c r="Q1875" i="5"/>
  <c r="R1875" i="5" s="1"/>
  <c r="Q1876" i="5"/>
  <c r="R1876" i="5" s="1"/>
  <c r="Q1877" i="5"/>
  <c r="R1877" i="5" s="1"/>
  <c r="Q1878" i="5"/>
  <c r="R1878" i="5" s="1"/>
  <c r="Q1879" i="5"/>
  <c r="R1879" i="5" s="1"/>
  <c r="Q1880" i="5"/>
  <c r="R1880" i="5" s="1"/>
  <c r="Q1881" i="5"/>
  <c r="R1881" i="5" s="1"/>
  <c r="Q1882" i="5"/>
  <c r="R1882" i="5" s="1"/>
  <c r="Q1883" i="5"/>
  <c r="R1883" i="5" s="1"/>
  <c r="Q1884" i="5"/>
  <c r="R1884" i="5" s="1"/>
  <c r="Q1885" i="5"/>
  <c r="R1885" i="5" s="1"/>
  <c r="Q1886" i="5"/>
  <c r="R1886" i="5" s="1"/>
  <c r="Q1887" i="5"/>
  <c r="R1887" i="5" s="1"/>
  <c r="Q1888" i="5"/>
  <c r="R1888" i="5" s="1"/>
  <c r="Q1889" i="5"/>
  <c r="R1889" i="5" s="1"/>
  <c r="Q1890" i="5"/>
  <c r="R1890" i="5" s="1"/>
  <c r="Q1891" i="5"/>
  <c r="R1891" i="5" s="1"/>
  <c r="Q1892" i="5"/>
  <c r="R1892" i="5" s="1"/>
  <c r="Q1893" i="5"/>
  <c r="R1893" i="5" s="1"/>
  <c r="Q1894" i="5"/>
  <c r="R1894" i="5" s="1"/>
  <c r="Q1895" i="5"/>
  <c r="R1895" i="5" s="1"/>
  <c r="Q1896" i="5"/>
  <c r="R1896" i="5" s="1"/>
  <c r="Q1897" i="5"/>
  <c r="R1897" i="5" s="1"/>
  <c r="Q1898" i="5"/>
  <c r="R1898" i="5" s="1"/>
  <c r="Q1899" i="5"/>
  <c r="R1899" i="5" s="1"/>
  <c r="Q1900" i="5"/>
  <c r="R1900" i="5" s="1"/>
  <c r="Q1901" i="5"/>
  <c r="R1901" i="5" s="1"/>
  <c r="Q1902" i="5"/>
  <c r="R1902" i="5" s="1"/>
  <c r="Q1903" i="5"/>
  <c r="R1903" i="5" s="1"/>
  <c r="Q1904" i="5"/>
  <c r="R1904" i="5" s="1"/>
  <c r="Q1905" i="5"/>
  <c r="R1905" i="5" s="1"/>
  <c r="Q1906" i="5"/>
  <c r="R1906" i="5" s="1"/>
  <c r="Q1907" i="5"/>
  <c r="R1907" i="5" s="1"/>
  <c r="Q1908" i="5"/>
  <c r="R1908" i="5" s="1"/>
  <c r="Q1909" i="5"/>
  <c r="R1909" i="5" s="1"/>
  <c r="Q1910" i="5"/>
  <c r="R1910" i="5" s="1"/>
  <c r="Q1911" i="5"/>
  <c r="R1911" i="5" s="1"/>
  <c r="Q1912" i="5"/>
  <c r="R1912" i="5" s="1"/>
  <c r="Q1913" i="5"/>
  <c r="R1913" i="5" s="1"/>
  <c r="Q1914" i="5"/>
  <c r="R1914" i="5" s="1"/>
  <c r="Q1915" i="5"/>
  <c r="R1915" i="5" s="1"/>
  <c r="Q1916" i="5"/>
  <c r="R1916" i="5" s="1"/>
  <c r="Q1917" i="5"/>
  <c r="R1917" i="5" s="1"/>
  <c r="Q1918" i="5"/>
  <c r="R1918" i="5" s="1"/>
  <c r="Q1919" i="5"/>
  <c r="R1919" i="5" s="1"/>
  <c r="Q1920" i="5"/>
  <c r="R1920" i="5" s="1"/>
  <c r="Q1921" i="5"/>
  <c r="R1921" i="5" s="1"/>
  <c r="Q1922" i="5"/>
  <c r="R1922" i="5" s="1"/>
  <c r="Q1923" i="5"/>
  <c r="R1923" i="5" s="1"/>
  <c r="Q1924" i="5"/>
  <c r="R1924" i="5" s="1"/>
  <c r="Q1925" i="5"/>
  <c r="R1925" i="5" s="1"/>
  <c r="Q1926" i="5"/>
  <c r="R1926" i="5" s="1"/>
  <c r="Q1927" i="5"/>
  <c r="R1927" i="5" s="1"/>
  <c r="Q1928" i="5"/>
  <c r="R1928" i="5" s="1"/>
  <c r="Q1929" i="5"/>
  <c r="R1929" i="5" s="1"/>
  <c r="Q1930" i="5"/>
  <c r="R1930" i="5" s="1"/>
  <c r="Q1931" i="5"/>
  <c r="R1931" i="5" s="1"/>
  <c r="Q1932" i="5"/>
  <c r="R1932" i="5" s="1"/>
  <c r="Q1933" i="5"/>
  <c r="R1933" i="5" s="1"/>
  <c r="Q1934" i="5"/>
  <c r="R1934" i="5" s="1"/>
  <c r="Q1935" i="5"/>
  <c r="R1935" i="5" s="1"/>
  <c r="Q1936" i="5"/>
  <c r="R1936" i="5" s="1"/>
  <c r="Q1937" i="5"/>
  <c r="R1937" i="5" s="1"/>
  <c r="Q1938" i="5"/>
  <c r="R1938" i="5" s="1"/>
  <c r="Q1939" i="5"/>
  <c r="R1939" i="5" s="1"/>
  <c r="Q1940" i="5"/>
  <c r="R1940" i="5" s="1"/>
  <c r="Q1941" i="5"/>
  <c r="R1941" i="5" s="1"/>
  <c r="Q1942" i="5"/>
  <c r="R1942" i="5" s="1"/>
  <c r="Q1943" i="5"/>
  <c r="R1943" i="5" s="1"/>
  <c r="Q1944" i="5"/>
  <c r="R1944" i="5" s="1"/>
  <c r="Q1945" i="5"/>
  <c r="R1945" i="5" s="1"/>
  <c r="Q1946" i="5"/>
  <c r="R1946" i="5" s="1"/>
  <c r="Q1947" i="5"/>
  <c r="R1947" i="5" s="1"/>
  <c r="Q1948" i="5"/>
  <c r="R1948" i="5" s="1"/>
  <c r="Q1949" i="5"/>
  <c r="R1949" i="5" s="1"/>
  <c r="Q1950" i="5"/>
  <c r="R1950" i="5" s="1"/>
  <c r="Q1951" i="5"/>
  <c r="R1951" i="5" s="1"/>
  <c r="Q1952" i="5"/>
  <c r="R1952" i="5" s="1"/>
  <c r="Q1953" i="5"/>
  <c r="R1953" i="5" s="1"/>
  <c r="Q1954" i="5"/>
  <c r="R1954" i="5" s="1"/>
  <c r="Q1955" i="5"/>
  <c r="R1955" i="5" s="1"/>
  <c r="Q1956" i="5"/>
  <c r="R1956" i="5" s="1"/>
  <c r="Q1957" i="5"/>
  <c r="R1957" i="5" s="1"/>
  <c r="Q1958" i="5"/>
  <c r="R1958" i="5" s="1"/>
  <c r="Q1959" i="5"/>
  <c r="R1959" i="5" s="1"/>
  <c r="Q1960" i="5"/>
  <c r="R1960" i="5" s="1"/>
  <c r="Q1961" i="5"/>
  <c r="R1961" i="5" s="1"/>
  <c r="Q1962" i="5"/>
  <c r="R1962" i="5" s="1"/>
  <c r="Q1963" i="5"/>
  <c r="R1963" i="5" s="1"/>
  <c r="Q1964" i="5"/>
  <c r="R1964" i="5" s="1"/>
  <c r="Q1965" i="5"/>
  <c r="R1965" i="5" s="1"/>
  <c r="Q1966" i="5"/>
  <c r="R1966" i="5" s="1"/>
  <c r="Q1967" i="5"/>
  <c r="R1967" i="5" s="1"/>
  <c r="Q1968" i="5"/>
  <c r="R1968" i="5" s="1"/>
  <c r="Q1969" i="5"/>
  <c r="R1969" i="5" s="1"/>
  <c r="Q1970" i="5"/>
  <c r="R1970" i="5" s="1"/>
  <c r="Q1971" i="5"/>
  <c r="R1971" i="5" s="1"/>
  <c r="Q1972" i="5"/>
  <c r="R1972" i="5" s="1"/>
  <c r="Q1973" i="5"/>
  <c r="R1973" i="5" s="1"/>
  <c r="Q1974" i="5"/>
  <c r="R1974" i="5" s="1"/>
  <c r="Q1975" i="5"/>
  <c r="R1975" i="5" s="1"/>
  <c r="Q1976" i="5"/>
  <c r="R1976" i="5" s="1"/>
  <c r="Q1977" i="5"/>
  <c r="R1977" i="5" s="1"/>
  <c r="Q1978" i="5"/>
  <c r="R1978" i="5" s="1"/>
  <c r="Q1979" i="5"/>
  <c r="R1979" i="5" s="1"/>
  <c r="Q1980" i="5"/>
  <c r="R1980" i="5" s="1"/>
  <c r="Q1981" i="5"/>
  <c r="R1981" i="5" s="1"/>
  <c r="Q1982" i="5"/>
  <c r="R1982" i="5" s="1"/>
  <c r="Q1983" i="5"/>
  <c r="R1983" i="5" s="1"/>
  <c r="Q1984" i="5"/>
  <c r="R1984" i="5" s="1"/>
  <c r="Q1985" i="5"/>
  <c r="R1985" i="5" s="1"/>
  <c r="Q1986" i="5"/>
  <c r="R1986" i="5" s="1"/>
  <c r="Q1987" i="5"/>
  <c r="R1987" i="5" s="1"/>
  <c r="Q1988" i="5"/>
  <c r="R1988" i="5" s="1"/>
  <c r="Q1989" i="5"/>
  <c r="R1989" i="5" s="1"/>
  <c r="Q1990" i="5"/>
  <c r="R1990" i="5" s="1"/>
  <c r="Q1991" i="5"/>
  <c r="R1991" i="5" s="1"/>
  <c r="Q1992" i="5"/>
  <c r="R1992" i="5" s="1"/>
  <c r="Q1993" i="5"/>
  <c r="R1993" i="5" s="1"/>
  <c r="Q1994" i="5"/>
  <c r="R1994" i="5" s="1"/>
  <c r="Q1995" i="5"/>
  <c r="R1995" i="5" s="1"/>
  <c r="Q1996" i="5"/>
  <c r="R1996" i="5" s="1"/>
  <c r="Q1997" i="5"/>
  <c r="R1997" i="5" s="1"/>
  <c r="Q1998" i="5"/>
  <c r="R1998" i="5" s="1"/>
  <c r="Q1999" i="5"/>
  <c r="R1999" i="5" s="1"/>
  <c r="Q2000" i="5"/>
  <c r="R2000" i="5" s="1"/>
  <c r="Q2001" i="5"/>
  <c r="R2001" i="5" s="1"/>
  <c r="Q2002" i="5"/>
  <c r="R2002" i="5" s="1"/>
  <c r="Q2003" i="5"/>
  <c r="R2003" i="5" s="1"/>
  <c r="Q2004" i="5"/>
  <c r="R2004" i="5" s="1"/>
  <c r="Q2005" i="5"/>
  <c r="R2005" i="5" s="1"/>
  <c r="Q2006" i="5"/>
  <c r="R2006" i="5" s="1"/>
  <c r="Q2007" i="5"/>
  <c r="R2007" i="5" s="1"/>
  <c r="Q2008" i="5"/>
  <c r="R2008" i="5" s="1"/>
  <c r="Q2009" i="5"/>
  <c r="R2009" i="5" s="1"/>
  <c r="Q2010" i="5"/>
  <c r="R2010" i="5" s="1"/>
  <c r="Q2011" i="5"/>
  <c r="R2011" i="5" s="1"/>
  <c r="Q2012" i="5"/>
  <c r="R2012" i="5" s="1"/>
  <c r="Q2013" i="5"/>
  <c r="R2013" i="5" s="1"/>
  <c r="Q2014" i="5"/>
  <c r="R2014" i="5" s="1"/>
  <c r="Q2015" i="5"/>
  <c r="R2015" i="5" s="1"/>
  <c r="Q2016" i="5"/>
  <c r="R2016" i="5" s="1"/>
  <c r="Q2017" i="5"/>
  <c r="R2017" i="5" s="1"/>
  <c r="Q2018" i="5"/>
  <c r="R2018" i="5" s="1"/>
  <c r="Q2019" i="5"/>
  <c r="R2019" i="5" s="1"/>
  <c r="Q2020" i="5"/>
  <c r="R2020" i="5" s="1"/>
  <c r="Q2021" i="5"/>
  <c r="R2021" i="5" s="1"/>
  <c r="Q2022" i="5"/>
  <c r="R2022" i="5" s="1"/>
  <c r="Q2023" i="5"/>
  <c r="R2023" i="5" s="1"/>
  <c r="Q2024" i="5"/>
  <c r="R2024" i="5" s="1"/>
  <c r="Q2025" i="5"/>
  <c r="R2025" i="5" s="1"/>
  <c r="Q2026" i="5"/>
  <c r="R2026" i="5" s="1"/>
  <c r="Q2027" i="5"/>
  <c r="R2027" i="5" s="1"/>
  <c r="Q2028" i="5"/>
  <c r="R2028" i="5" s="1"/>
  <c r="Q2029" i="5"/>
  <c r="R2029" i="5" s="1"/>
  <c r="Q2030" i="5"/>
  <c r="R2030" i="5" s="1"/>
  <c r="Q2031" i="5"/>
  <c r="R2031" i="5" s="1"/>
  <c r="Q2032" i="5"/>
  <c r="R2032" i="5" s="1"/>
  <c r="Q2033" i="5"/>
  <c r="R2033" i="5" s="1"/>
  <c r="Q2034" i="5"/>
  <c r="R2034" i="5" s="1"/>
  <c r="Q2035" i="5"/>
  <c r="R2035" i="5" s="1"/>
  <c r="Q2036" i="5"/>
  <c r="R2036" i="5" s="1"/>
  <c r="Q2037" i="5"/>
  <c r="R2037" i="5" s="1"/>
  <c r="Q2038" i="5"/>
  <c r="R2038" i="5" s="1"/>
  <c r="Q2039" i="5"/>
  <c r="R2039" i="5" s="1"/>
  <c r="Q2040" i="5"/>
  <c r="R2040" i="5" s="1"/>
  <c r="Q2041" i="5"/>
  <c r="R2041" i="5" s="1"/>
  <c r="Q2042" i="5"/>
  <c r="R2042" i="5" s="1"/>
  <c r="Q2043" i="5"/>
  <c r="R2043" i="5" s="1"/>
  <c r="Q2044" i="5"/>
  <c r="R2044" i="5" s="1"/>
  <c r="Q2045" i="5"/>
  <c r="R2045" i="5" s="1"/>
  <c r="Q2046" i="5"/>
  <c r="R2046" i="5" s="1"/>
  <c r="Q2047" i="5"/>
  <c r="R2047" i="5" s="1"/>
  <c r="Q2048" i="5"/>
  <c r="R2048" i="5" s="1"/>
  <c r="Q2049" i="5"/>
  <c r="R2049" i="5" s="1"/>
  <c r="Q2050" i="5"/>
  <c r="R2050" i="5" s="1"/>
  <c r="Q2051" i="5"/>
  <c r="R2051" i="5" s="1"/>
  <c r="Q2052" i="5"/>
  <c r="R2052" i="5" s="1"/>
  <c r="Q2053" i="5"/>
  <c r="R2053" i="5" s="1"/>
  <c r="Q2054" i="5"/>
  <c r="R2054" i="5" s="1"/>
  <c r="Q2055" i="5"/>
  <c r="R2055" i="5" s="1"/>
  <c r="Q2056" i="5"/>
  <c r="R2056" i="5" s="1"/>
  <c r="Q2057" i="5"/>
  <c r="R2057" i="5" s="1"/>
  <c r="Q2058" i="5"/>
  <c r="R2058" i="5" s="1"/>
  <c r="Q2059" i="5"/>
  <c r="R2059" i="5" s="1"/>
  <c r="Q2060" i="5"/>
  <c r="R2060" i="5" s="1"/>
  <c r="Q2061" i="5"/>
  <c r="R2061" i="5" s="1"/>
  <c r="Q2062" i="5"/>
  <c r="R2062" i="5" s="1"/>
  <c r="Q2063" i="5"/>
  <c r="R2063" i="5" s="1"/>
  <c r="Q2064" i="5"/>
  <c r="R2064" i="5" s="1"/>
  <c r="Q2065" i="5"/>
  <c r="R2065" i="5" s="1"/>
  <c r="Q2066" i="5"/>
  <c r="R2066" i="5" s="1"/>
  <c r="Q2067" i="5"/>
  <c r="R2067" i="5" s="1"/>
  <c r="Q2068" i="5"/>
  <c r="R2068" i="5" s="1"/>
  <c r="Q2069" i="5"/>
  <c r="R2069" i="5" s="1"/>
  <c r="Q2070" i="5"/>
  <c r="R2070" i="5" s="1"/>
  <c r="Q2071" i="5"/>
  <c r="R2071" i="5" s="1"/>
  <c r="Q2072" i="5"/>
  <c r="R2072" i="5" s="1"/>
  <c r="Q2073" i="5"/>
  <c r="R2073" i="5" s="1"/>
  <c r="Q2074" i="5"/>
  <c r="R2074" i="5" s="1"/>
  <c r="Q2075" i="5"/>
  <c r="R2075" i="5" s="1"/>
  <c r="Q2076" i="5"/>
  <c r="R2076" i="5" s="1"/>
  <c r="Q2077" i="5"/>
  <c r="R2077" i="5" s="1"/>
  <c r="Q2078" i="5"/>
  <c r="R2078" i="5" s="1"/>
  <c r="Q2079" i="5"/>
  <c r="R2079" i="5" s="1"/>
  <c r="Q2080" i="5"/>
  <c r="R2080" i="5" s="1"/>
  <c r="Q2081" i="5"/>
  <c r="R2081" i="5" s="1"/>
  <c r="Q2082" i="5"/>
  <c r="R2082" i="5" s="1"/>
  <c r="Q2083" i="5"/>
  <c r="R2083" i="5" s="1"/>
  <c r="Q2084" i="5"/>
  <c r="R2084" i="5" s="1"/>
  <c r="Q2085" i="5"/>
  <c r="R2085" i="5" s="1"/>
  <c r="Q2086" i="5"/>
  <c r="R2086" i="5" s="1"/>
  <c r="Q2087" i="5"/>
  <c r="R2087" i="5" s="1"/>
  <c r="Q2088" i="5"/>
  <c r="R2088" i="5" s="1"/>
  <c r="Q2089" i="5"/>
  <c r="R2089" i="5" s="1"/>
  <c r="Q2090" i="5"/>
  <c r="R2090" i="5" s="1"/>
  <c r="Q2091" i="5"/>
  <c r="R2091" i="5" s="1"/>
  <c r="Q2092" i="5"/>
  <c r="R2092" i="5" s="1"/>
  <c r="Q2093" i="5"/>
  <c r="R2093" i="5" s="1"/>
  <c r="Q2094" i="5"/>
  <c r="R2094" i="5" s="1"/>
  <c r="Q2095" i="5"/>
  <c r="R2095" i="5" s="1"/>
  <c r="Q2096" i="5"/>
  <c r="R2096" i="5" s="1"/>
  <c r="Q2097" i="5"/>
  <c r="R2097" i="5" s="1"/>
  <c r="Q2098" i="5"/>
  <c r="R2098" i="5" s="1"/>
  <c r="Q2099" i="5"/>
  <c r="R2099" i="5" s="1"/>
  <c r="Q2100" i="5"/>
  <c r="R2100" i="5" s="1"/>
  <c r="Q2101" i="5"/>
  <c r="R2101" i="5" s="1"/>
  <c r="Q2102" i="5"/>
  <c r="R2102" i="5" s="1"/>
  <c r="Q2103" i="5"/>
  <c r="R2103" i="5" s="1"/>
  <c r="Q2104" i="5"/>
  <c r="R2104" i="5" s="1"/>
  <c r="Q2105" i="5"/>
  <c r="R2105" i="5" s="1"/>
  <c r="Q2106" i="5"/>
  <c r="R2106" i="5" s="1"/>
  <c r="Q2107" i="5"/>
  <c r="R2107" i="5" s="1"/>
  <c r="Q2108" i="5"/>
  <c r="R2108" i="5" s="1"/>
  <c r="Q2109" i="5"/>
  <c r="R2109" i="5" s="1"/>
  <c r="Q2110" i="5"/>
  <c r="R2110" i="5" s="1"/>
  <c r="Q2111" i="5"/>
  <c r="R2111" i="5" s="1"/>
  <c r="Q2112" i="5"/>
  <c r="R2112" i="5" s="1"/>
  <c r="Q2113" i="5"/>
  <c r="R2113" i="5" s="1"/>
  <c r="Q2114" i="5"/>
  <c r="R2114" i="5" s="1"/>
  <c r="Q2115" i="5"/>
  <c r="R2115" i="5" s="1"/>
  <c r="Q2116" i="5"/>
  <c r="R2116" i="5" s="1"/>
  <c r="Q2117" i="5"/>
  <c r="R2117" i="5" s="1"/>
  <c r="Q2118" i="5"/>
  <c r="R2118" i="5" s="1"/>
  <c r="Q2119" i="5"/>
  <c r="R2119" i="5" s="1"/>
  <c r="Q2120" i="5"/>
  <c r="R2120" i="5" s="1"/>
  <c r="Q2121" i="5"/>
  <c r="R2121" i="5" s="1"/>
  <c r="Q2122" i="5"/>
  <c r="R2122" i="5" s="1"/>
  <c r="Q2123" i="5"/>
  <c r="R2123" i="5" s="1"/>
  <c r="Q2124" i="5"/>
  <c r="R2124" i="5" s="1"/>
  <c r="Q2125" i="5"/>
  <c r="R2125" i="5" s="1"/>
  <c r="Q2126" i="5"/>
  <c r="R2126" i="5" s="1"/>
  <c r="Q2127" i="5"/>
  <c r="R2127" i="5" s="1"/>
  <c r="Q2128" i="5"/>
  <c r="R2128" i="5" s="1"/>
  <c r="Q2129" i="5"/>
  <c r="R2129" i="5" s="1"/>
  <c r="Q2130" i="5"/>
  <c r="R2130" i="5" s="1"/>
  <c r="Q2131" i="5"/>
  <c r="R2131" i="5" s="1"/>
  <c r="Q2132" i="5"/>
  <c r="R2132" i="5" s="1"/>
  <c r="Q2133" i="5"/>
  <c r="R2133" i="5" s="1"/>
  <c r="Q2134" i="5"/>
  <c r="R2134" i="5" s="1"/>
  <c r="Q2135" i="5"/>
  <c r="R2135" i="5" s="1"/>
  <c r="Q2136" i="5"/>
  <c r="R2136" i="5" s="1"/>
  <c r="Q2137" i="5"/>
  <c r="R2137" i="5" s="1"/>
  <c r="Q2138" i="5"/>
  <c r="R2138" i="5" s="1"/>
  <c r="Q2139" i="5"/>
  <c r="R2139" i="5" s="1"/>
  <c r="Q2140" i="5"/>
  <c r="R2140" i="5" s="1"/>
  <c r="Q2141" i="5"/>
  <c r="R2141" i="5" s="1"/>
  <c r="Q2142" i="5"/>
  <c r="R2142" i="5" s="1"/>
  <c r="Q2143" i="5"/>
  <c r="R2143" i="5" s="1"/>
  <c r="Q2144" i="5"/>
  <c r="R2144" i="5" s="1"/>
  <c r="Q2145" i="5"/>
  <c r="R2145" i="5" s="1"/>
  <c r="Q2146" i="5"/>
  <c r="R2146" i="5" s="1"/>
  <c r="Q2147" i="5"/>
  <c r="R2147" i="5" s="1"/>
  <c r="Q2148" i="5"/>
  <c r="R2148" i="5" s="1"/>
  <c r="Q2149" i="5"/>
  <c r="R2149" i="5" s="1"/>
  <c r="Q2150" i="5"/>
  <c r="R2150" i="5" s="1"/>
  <c r="Q2151" i="5"/>
  <c r="R2151" i="5" s="1"/>
  <c r="Q2152" i="5"/>
  <c r="R2152" i="5" s="1"/>
  <c r="Q2153" i="5"/>
  <c r="R2153" i="5" s="1"/>
  <c r="Q2154" i="5"/>
  <c r="R2154" i="5" s="1"/>
  <c r="Q2155" i="5"/>
  <c r="R2155" i="5" s="1"/>
  <c r="Q2156" i="5"/>
  <c r="R2156" i="5" s="1"/>
  <c r="Q2157" i="5"/>
  <c r="R2157" i="5" s="1"/>
  <c r="Q2158" i="5"/>
  <c r="R2158" i="5" s="1"/>
  <c r="Q2159" i="5"/>
  <c r="R2159" i="5" s="1"/>
  <c r="Q2160" i="5"/>
  <c r="R2160" i="5" s="1"/>
  <c r="Q2161" i="5"/>
  <c r="R2161" i="5" s="1"/>
  <c r="Q2162" i="5"/>
  <c r="R2162" i="5" s="1"/>
  <c r="Q2163" i="5"/>
  <c r="R2163" i="5" s="1"/>
  <c r="Q2164" i="5"/>
  <c r="R2164" i="5" s="1"/>
  <c r="Q2165" i="5"/>
  <c r="R2165" i="5" s="1"/>
  <c r="Q2166" i="5"/>
  <c r="R2166" i="5" s="1"/>
  <c r="Q2167" i="5"/>
  <c r="R2167" i="5" s="1"/>
  <c r="Q2168" i="5"/>
  <c r="R2168" i="5" s="1"/>
  <c r="Q2169" i="5"/>
  <c r="R2169" i="5" s="1"/>
  <c r="Q2170" i="5"/>
  <c r="R2170" i="5" s="1"/>
  <c r="Q2171" i="5"/>
  <c r="R2171" i="5" s="1"/>
  <c r="Q2172" i="5"/>
  <c r="R2172" i="5" s="1"/>
  <c r="Q2173" i="5"/>
  <c r="R2173" i="5" s="1"/>
  <c r="Q2174" i="5"/>
  <c r="R2174" i="5" s="1"/>
  <c r="Q2175" i="5"/>
  <c r="R2175" i="5" s="1"/>
  <c r="Q2176" i="5"/>
  <c r="R2176" i="5" s="1"/>
  <c r="Q2177" i="5"/>
  <c r="R2177" i="5" s="1"/>
  <c r="Q2178" i="5"/>
  <c r="R2178" i="5" s="1"/>
  <c r="Q2179" i="5"/>
  <c r="R2179" i="5" s="1"/>
  <c r="Q2180" i="5"/>
  <c r="R2180" i="5" s="1"/>
  <c r="Q2181" i="5"/>
  <c r="R2181" i="5" s="1"/>
  <c r="Q2182" i="5"/>
  <c r="R2182" i="5" s="1"/>
  <c r="Q2183" i="5"/>
  <c r="R2183" i="5" s="1"/>
  <c r="Q2184" i="5"/>
  <c r="R2184" i="5" s="1"/>
  <c r="Q2185" i="5"/>
  <c r="R2185" i="5" s="1"/>
  <c r="Q2186" i="5"/>
  <c r="R2186" i="5" s="1"/>
  <c r="Q2187" i="5"/>
  <c r="R2187" i="5" s="1"/>
  <c r="Q2188" i="5"/>
  <c r="R2188" i="5" s="1"/>
  <c r="Q2189" i="5"/>
  <c r="R2189" i="5" s="1"/>
  <c r="Q2190" i="5"/>
  <c r="R2190" i="5" s="1"/>
  <c r="Q2191" i="5"/>
  <c r="R2191" i="5" s="1"/>
  <c r="Q2192" i="5"/>
  <c r="R2192" i="5" s="1"/>
  <c r="Q2193" i="5"/>
  <c r="R2193" i="5" s="1"/>
  <c r="Q2194" i="5"/>
  <c r="R2194" i="5" s="1"/>
  <c r="Q2195" i="5"/>
  <c r="R2195" i="5" s="1"/>
  <c r="Q2196" i="5"/>
  <c r="R2196" i="5" s="1"/>
  <c r="Q2197" i="5"/>
  <c r="R2197" i="5" s="1"/>
  <c r="Q2198" i="5"/>
  <c r="R2198" i="5" s="1"/>
  <c r="Q2199" i="5"/>
  <c r="R2199" i="5" s="1"/>
  <c r="Q2200" i="5"/>
  <c r="R2200" i="5" s="1"/>
  <c r="Q2201" i="5"/>
  <c r="R2201" i="5" s="1"/>
  <c r="Q2202" i="5"/>
  <c r="R2202" i="5" s="1"/>
  <c r="Q2203" i="5"/>
  <c r="R2203" i="5" s="1"/>
  <c r="Q2204" i="5"/>
  <c r="R2204" i="5" s="1"/>
  <c r="Q2205" i="5"/>
  <c r="R2205" i="5" s="1"/>
  <c r="Q2206" i="5"/>
  <c r="R2206" i="5" s="1"/>
  <c r="Q2207" i="5"/>
  <c r="R2207" i="5" s="1"/>
  <c r="Q2208" i="5"/>
  <c r="R2208" i="5" s="1"/>
  <c r="Q2209" i="5"/>
  <c r="R2209" i="5" s="1"/>
  <c r="Q2210" i="5"/>
  <c r="R2210" i="5" s="1"/>
  <c r="Q2211" i="5"/>
  <c r="R2211" i="5" s="1"/>
  <c r="Q2212" i="5"/>
  <c r="R2212" i="5" s="1"/>
  <c r="Q2213" i="5"/>
  <c r="R2213" i="5" s="1"/>
  <c r="Q2214" i="5"/>
  <c r="R2214" i="5" s="1"/>
  <c r="Q2215" i="5"/>
  <c r="R2215" i="5" s="1"/>
  <c r="Q2216" i="5"/>
  <c r="R2216" i="5" s="1"/>
  <c r="Q2217" i="5"/>
  <c r="R2217" i="5" s="1"/>
  <c r="Q2218" i="5"/>
  <c r="R2218" i="5" s="1"/>
  <c r="Q2219" i="5"/>
  <c r="R2219" i="5" s="1"/>
  <c r="Q2220" i="5"/>
  <c r="R2220" i="5" s="1"/>
  <c r="Q2221" i="5"/>
  <c r="R2221" i="5" s="1"/>
  <c r="Q2222" i="5"/>
  <c r="R2222" i="5" s="1"/>
  <c r="Q2223" i="5"/>
  <c r="R2223" i="5" s="1"/>
  <c r="Q2224" i="5"/>
  <c r="R2224" i="5" s="1"/>
  <c r="Q2225" i="5"/>
  <c r="R2225" i="5" s="1"/>
  <c r="Q2226" i="5"/>
  <c r="R2226" i="5" s="1"/>
  <c r="Q2227" i="5"/>
  <c r="R2227" i="5" s="1"/>
  <c r="Q2228" i="5"/>
  <c r="R2228" i="5" s="1"/>
  <c r="Q2229" i="5"/>
  <c r="R2229" i="5" s="1"/>
  <c r="Q2230" i="5"/>
  <c r="R2230" i="5" s="1"/>
  <c r="Q2231" i="5"/>
  <c r="R2231" i="5" s="1"/>
  <c r="Q2232" i="5"/>
  <c r="R2232" i="5" s="1"/>
  <c r="Q2233" i="5"/>
  <c r="R2233" i="5" s="1"/>
  <c r="Q2234" i="5"/>
  <c r="R2234" i="5" s="1"/>
  <c r="Q2235" i="5"/>
  <c r="R2235" i="5" s="1"/>
  <c r="Q2236" i="5"/>
  <c r="R2236" i="5" s="1"/>
  <c r="Q2237" i="5"/>
  <c r="R2237" i="5" s="1"/>
  <c r="Q2238" i="5"/>
  <c r="R2238" i="5" s="1"/>
  <c r="Q2239" i="5"/>
  <c r="R2239" i="5" s="1"/>
  <c r="Q2240" i="5"/>
  <c r="R2240" i="5" s="1"/>
  <c r="Q2241" i="5"/>
  <c r="R2241" i="5" s="1"/>
  <c r="Q2242" i="5"/>
  <c r="R2242" i="5" s="1"/>
  <c r="Q2243" i="5"/>
  <c r="R2243" i="5" s="1"/>
  <c r="Q2244" i="5"/>
  <c r="R2244" i="5" s="1"/>
  <c r="Q2245" i="5"/>
  <c r="R2245" i="5" s="1"/>
  <c r="Q2246" i="5"/>
  <c r="R2246" i="5" s="1"/>
  <c r="Q2247" i="5"/>
  <c r="R2247" i="5" s="1"/>
  <c r="Q2248" i="5"/>
  <c r="R2248" i="5" s="1"/>
  <c r="Q2249" i="5"/>
  <c r="R2249" i="5" s="1"/>
  <c r="Q2250" i="5"/>
  <c r="R2250" i="5" s="1"/>
  <c r="Q2251" i="5"/>
  <c r="R2251" i="5" s="1"/>
  <c r="Q2252" i="5"/>
  <c r="R2252" i="5" s="1"/>
  <c r="Q2253" i="5"/>
  <c r="R2253" i="5" s="1"/>
  <c r="Q2254" i="5"/>
  <c r="R2254" i="5" s="1"/>
  <c r="Q2255" i="5"/>
  <c r="R2255" i="5" s="1"/>
  <c r="Q2256" i="5"/>
  <c r="R2256" i="5" s="1"/>
  <c r="Q2257" i="5"/>
  <c r="R2257" i="5" s="1"/>
  <c r="Q2258" i="5"/>
  <c r="R2258" i="5" s="1"/>
  <c r="Q2259" i="5"/>
  <c r="R2259" i="5" s="1"/>
  <c r="Q2260" i="5"/>
  <c r="R2260" i="5" s="1"/>
  <c r="Q2261" i="5"/>
  <c r="R2261" i="5" s="1"/>
  <c r="Q2262" i="5"/>
  <c r="R2262" i="5" s="1"/>
  <c r="Q2263" i="5"/>
  <c r="R2263" i="5" s="1"/>
  <c r="Q2264" i="5"/>
  <c r="R2264" i="5" s="1"/>
  <c r="Q2265" i="5"/>
  <c r="R2265" i="5" s="1"/>
  <c r="Q2266" i="5"/>
  <c r="R2266" i="5" s="1"/>
  <c r="Q2267" i="5"/>
  <c r="R2267" i="5" s="1"/>
  <c r="Q2268" i="5"/>
  <c r="R2268" i="5" s="1"/>
  <c r="Q2269" i="5"/>
  <c r="R2269" i="5" s="1"/>
  <c r="Q2270" i="5"/>
  <c r="R2270" i="5" s="1"/>
  <c r="Q2271" i="5"/>
  <c r="R2271" i="5" s="1"/>
  <c r="Q2272" i="5"/>
  <c r="R2272" i="5" s="1"/>
  <c r="Q2273" i="5"/>
  <c r="R2273" i="5" s="1"/>
  <c r="Q2274" i="5"/>
  <c r="R2274" i="5" s="1"/>
  <c r="Q2275" i="5"/>
  <c r="R2275" i="5" s="1"/>
  <c r="Q2276" i="5"/>
  <c r="R2276" i="5" s="1"/>
  <c r="Q2277" i="5"/>
  <c r="R2277" i="5" s="1"/>
  <c r="Q2278" i="5"/>
  <c r="R2278" i="5" s="1"/>
  <c r="Q2279" i="5"/>
  <c r="R2279" i="5" s="1"/>
  <c r="Q2280" i="5"/>
  <c r="R2280" i="5" s="1"/>
  <c r="Q2281" i="5"/>
  <c r="R2281" i="5" s="1"/>
  <c r="Q2282" i="5"/>
  <c r="R2282" i="5" s="1"/>
  <c r="Q2283" i="5"/>
  <c r="R2283" i="5" s="1"/>
  <c r="Q2284" i="5"/>
  <c r="R2284" i="5" s="1"/>
  <c r="Q2285" i="5"/>
  <c r="R2285" i="5" s="1"/>
  <c r="Q2286" i="5"/>
  <c r="R2286" i="5" s="1"/>
  <c r="Q2287" i="5"/>
  <c r="R2287" i="5" s="1"/>
  <c r="Q2288" i="5"/>
  <c r="R2288" i="5" s="1"/>
  <c r="Q2289" i="5"/>
  <c r="R2289" i="5" s="1"/>
  <c r="Q2290" i="5"/>
  <c r="R2290" i="5" s="1"/>
  <c r="Q2291" i="5"/>
  <c r="R2291" i="5" s="1"/>
  <c r="Q2292" i="5"/>
  <c r="R2292" i="5" s="1"/>
  <c r="Q2293" i="5"/>
  <c r="R2293" i="5" s="1"/>
  <c r="Q2294" i="5"/>
  <c r="R2294" i="5" s="1"/>
  <c r="Q2295" i="5"/>
  <c r="R2295" i="5" s="1"/>
  <c r="Q2296" i="5"/>
  <c r="R2296" i="5" s="1"/>
  <c r="Q2297" i="5"/>
  <c r="R2297" i="5" s="1"/>
  <c r="Q2298" i="5"/>
  <c r="R2298" i="5" s="1"/>
  <c r="Q2299" i="5"/>
  <c r="R2299" i="5" s="1"/>
  <c r="Q2300" i="5"/>
  <c r="R2300" i="5" s="1"/>
  <c r="Q2301" i="5"/>
  <c r="R2301" i="5" s="1"/>
  <c r="Q2302" i="5"/>
  <c r="R2302" i="5" s="1"/>
  <c r="Q2303" i="5"/>
  <c r="R2303" i="5" s="1"/>
  <c r="Q2304" i="5"/>
  <c r="R2304" i="5" s="1"/>
  <c r="Q2305" i="5"/>
  <c r="R2305" i="5" s="1"/>
  <c r="Q2306" i="5"/>
  <c r="R2306" i="5" s="1"/>
  <c r="Q2307" i="5"/>
  <c r="R2307" i="5" s="1"/>
  <c r="Q2308" i="5"/>
  <c r="R2308" i="5" s="1"/>
  <c r="Q2309" i="5"/>
  <c r="R2309" i="5" s="1"/>
  <c r="Q2310" i="5"/>
  <c r="R2310" i="5" s="1"/>
  <c r="Q2311" i="5"/>
  <c r="R2311" i="5" s="1"/>
  <c r="Q2312" i="5"/>
  <c r="R2312" i="5" s="1"/>
  <c r="Q2313" i="5"/>
  <c r="R2313" i="5" s="1"/>
  <c r="Q2314" i="5"/>
  <c r="R2314" i="5" s="1"/>
  <c r="Q2315" i="5"/>
  <c r="R2315" i="5" s="1"/>
  <c r="Q2316" i="5"/>
  <c r="R2316" i="5" s="1"/>
  <c r="Q2317" i="5"/>
  <c r="R2317" i="5" s="1"/>
  <c r="Q2318" i="5"/>
  <c r="R2318" i="5" s="1"/>
  <c r="Q2319" i="5"/>
  <c r="R2319" i="5" s="1"/>
  <c r="Q2320" i="5"/>
  <c r="R2320" i="5" s="1"/>
  <c r="Q2321" i="5"/>
  <c r="R2321" i="5" s="1"/>
  <c r="Q2322" i="5"/>
  <c r="R2322" i="5" s="1"/>
  <c r="Q2323" i="5"/>
  <c r="R2323" i="5" s="1"/>
  <c r="Q2324" i="5"/>
  <c r="R2324" i="5" s="1"/>
  <c r="Q2325" i="5"/>
  <c r="R2325" i="5" s="1"/>
  <c r="Q2326" i="5"/>
  <c r="R2326" i="5" s="1"/>
  <c r="Q2327" i="5"/>
  <c r="R2327" i="5" s="1"/>
  <c r="Q2328" i="5"/>
  <c r="R2328" i="5" s="1"/>
  <c r="Q2329" i="5"/>
  <c r="R2329" i="5" s="1"/>
  <c r="Q2330" i="5"/>
  <c r="R2330" i="5" s="1"/>
  <c r="Q2331" i="5"/>
  <c r="R2331" i="5" s="1"/>
  <c r="Q2332" i="5"/>
  <c r="R2332" i="5" s="1"/>
  <c r="Q2333" i="5"/>
  <c r="R2333" i="5" s="1"/>
  <c r="Q2334" i="5"/>
  <c r="R2334" i="5" s="1"/>
  <c r="Q2335" i="5"/>
  <c r="R2335" i="5" s="1"/>
  <c r="Q2336" i="5"/>
  <c r="R2336" i="5" s="1"/>
  <c r="Q2337" i="5"/>
  <c r="R2337" i="5" s="1"/>
  <c r="Q2338" i="5"/>
  <c r="R2338" i="5" s="1"/>
  <c r="Q2339" i="5"/>
  <c r="R2339" i="5" s="1"/>
  <c r="Q2340" i="5"/>
  <c r="R2340" i="5" s="1"/>
  <c r="Q2341" i="5"/>
  <c r="R2341" i="5" s="1"/>
  <c r="Q2342" i="5"/>
  <c r="R2342" i="5" s="1"/>
  <c r="Q2343" i="5"/>
  <c r="R2343" i="5" s="1"/>
  <c r="Q2344" i="5"/>
  <c r="R2344" i="5" s="1"/>
  <c r="Q2" i="5"/>
  <c r="R2" i="5" s="1"/>
  <c r="M3" i="5" a="1"/>
  <c r="M4" i="5" a="1"/>
  <c r="M5" i="5" a="1"/>
  <c r="M6" i="5" a="1"/>
  <c r="M7" i="5" a="1"/>
  <c r="M8" i="5" a="1"/>
  <c r="M9" i="5" a="1"/>
  <c r="M10" i="5" a="1"/>
  <c r="M11" i="5" a="1"/>
  <c r="M12" i="5" a="1"/>
  <c r="M13" i="5" a="1"/>
  <c r="M14" i="5" a="1"/>
  <c r="M15" i="5" a="1"/>
  <c r="M16" i="5" a="1"/>
  <c r="M17" i="5" a="1"/>
  <c r="M18" i="5" a="1"/>
  <c r="M19" i="5" a="1"/>
  <c r="M20" i="5" a="1"/>
  <c r="M21" i="5" a="1"/>
  <c r="M22" i="5" a="1"/>
  <c r="M23" i="5" a="1"/>
  <c r="M24" i="5" a="1"/>
  <c r="M25" i="5" a="1"/>
  <c r="M26" i="5" a="1"/>
  <c r="M27" i="5" a="1"/>
  <c r="M28" i="5" a="1"/>
  <c r="M29" i="5" a="1"/>
  <c r="M30" i="5" a="1"/>
  <c r="M31" i="5" a="1"/>
  <c r="M32" i="5" a="1"/>
  <c r="M33" i="5" a="1"/>
  <c r="M34" i="5" a="1"/>
  <c r="M35" i="5" a="1"/>
  <c r="M36" i="5" a="1"/>
  <c r="M37" i="5" a="1"/>
  <c r="M38" i="5" a="1"/>
  <c r="M39" i="5" a="1"/>
  <c r="M40" i="5" a="1"/>
  <c r="M41" i="5" a="1"/>
  <c r="M42" i="5" a="1"/>
  <c r="M43" i="5" a="1"/>
  <c r="M44" i="5" a="1"/>
  <c r="M45" i="5" a="1"/>
  <c r="M46" i="5" a="1"/>
  <c r="M47" i="5" a="1"/>
  <c r="M48" i="5" a="1"/>
  <c r="M49" i="5" a="1"/>
  <c r="M50" i="5" a="1"/>
  <c r="M51" i="5" a="1"/>
  <c r="M52" i="5" a="1"/>
  <c r="M53" i="5" a="1"/>
  <c r="M54" i="5" a="1"/>
  <c r="M55" i="5" a="1"/>
  <c r="M56" i="5" a="1"/>
  <c r="M57" i="5" a="1"/>
  <c r="M58" i="5" a="1"/>
  <c r="M59" i="5" a="1"/>
  <c r="M60" i="5" a="1"/>
  <c r="M61" i="5" a="1"/>
  <c r="M62" i="5" a="1"/>
  <c r="M63" i="5" a="1"/>
  <c r="M64" i="5" a="1"/>
  <c r="M65" i="5" a="1"/>
  <c r="M66" i="5" a="1"/>
  <c r="M67" i="5" a="1"/>
  <c r="M68" i="5" a="1"/>
  <c r="M69" i="5" a="1"/>
  <c r="M70" i="5" a="1"/>
  <c r="M71" i="5" a="1"/>
  <c r="M72" i="5" a="1"/>
  <c r="M73" i="5" a="1"/>
  <c r="M74" i="5" a="1"/>
  <c r="M75" i="5" a="1"/>
  <c r="M76" i="5" a="1"/>
  <c r="M77" i="5" a="1"/>
  <c r="M78" i="5" a="1"/>
  <c r="M79" i="5" a="1"/>
  <c r="M80" i="5" a="1"/>
  <c r="M81" i="5" a="1"/>
  <c r="M82" i="5" a="1"/>
  <c r="M83" i="5" a="1"/>
  <c r="M84" i="5" a="1"/>
  <c r="M85" i="5" a="1"/>
  <c r="M86" i="5" a="1"/>
  <c r="M87" i="5" a="1"/>
  <c r="M88" i="5" a="1"/>
  <c r="M89" i="5" a="1"/>
  <c r="M90" i="5" a="1"/>
  <c r="M91" i="5" a="1"/>
  <c r="M92" i="5" a="1"/>
  <c r="M93" i="5" a="1"/>
  <c r="M94" i="5" a="1"/>
  <c r="M95" i="5" a="1"/>
  <c r="M96" i="5" a="1"/>
  <c r="M97" i="5" a="1"/>
  <c r="M98" i="5" a="1"/>
  <c r="M99" i="5" a="1"/>
  <c r="M100" i="5" a="1"/>
  <c r="M101" i="5" a="1"/>
  <c r="M102" i="5" a="1"/>
  <c r="M103" i="5" a="1"/>
  <c r="M104" i="5" a="1"/>
  <c r="M105" i="5" a="1"/>
  <c r="M106" i="5" a="1"/>
  <c r="M107" i="5" a="1"/>
  <c r="M108" i="5" a="1"/>
  <c r="M109" i="5" a="1"/>
  <c r="M110" i="5" a="1"/>
  <c r="M111" i="5" a="1"/>
  <c r="M112" i="5" a="1"/>
  <c r="M113" i="5" a="1"/>
  <c r="M114" i="5" a="1"/>
  <c r="M115" i="5" a="1"/>
  <c r="M116" i="5" a="1"/>
  <c r="M117" i="5" a="1"/>
  <c r="M118" i="5" a="1"/>
  <c r="M119" i="5" a="1"/>
  <c r="M120" i="5" a="1"/>
  <c r="M121" i="5" a="1"/>
  <c r="M122" i="5" a="1"/>
  <c r="M123" i="5" a="1"/>
  <c r="M124" i="5" a="1"/>
  <c r="M125" i="5" a="1"/>
  <c r="M126" i="5" a="1"/>
  <c r="M127" i="5" a="1"/>
  <c r="M128" i="5" a="1"/>
  <c r="M129" i="5" a="1"/>
  <c r="M130" i="5" a="1"/>
  <c r="M131" i="5" a="1"/>
  <c r="M132" i="5" a="1"/>
  <c r="M133" i="5" a="1"/>
  <c r="M134" i="5" a="1"/>
  <c r="M135" i="5" a="1"/>
  <c r="M136" i="5" a="1"/>
  <c r="M137" i="5" a="1"/>
  <c r="M138" i="5" a="1"/>
  <c r="M139" i="5" a="1"/>
  <c r="M140" i="5" a="1"/>
  <c r="M141" i="5" a="1"/>
  <c r="M142" i="5" a="1"/>
  <c r="M143" i="5" a="1"/>
  <c r="M144" i="5" a="1"/>
  <c r="M145" i="5" a="1"/>
  <c r="M146" i="5" a="1"/>
  <c r="M147" i="5" a="1"/>
  <c r="M148" i="5" a="1"/>
  <c r="M149" i="5" a="1"/>
  <c r="M150" i="5" a="1"/>
  <c r="M151" i="5" a="1"/>
  <c r="M152" i="5" a="1"/>
  <c r="M153" i="5" a="1"/>
  <c r="M154" i="5" a="1"/>
  <c r="M155" i="5" a="1"/>
  <c r="M156" i="5" a="1"/>
  <c r="M157" i="5" a="1"/>
  <c r="M158" i="5" a="1"/>
  <c r="M159" i="5" a="1"/>
  <c r="M160" i="5" a="1"/>
  <c r="M161" i="5" a="1"/>
  <c r="M162" i="5" a="1"/>
  <c r="M163" i="5" a="1"/>
  <c r="M164" i="5" a="1"/>
  <c r="M165" i="5" a="1"/>
  <c r="M166" i="5" a="1"/>
  <c r="M167" i="5" a="1"/>
  <c r="M168" i="5" a="1"/>
  <c r="M169" i="5" a="1"/>
  <c r="M170" i="5" a="1"/>
  <c r="M171" i="5" a="1"/>
  <c r="M172" i="5" a="1"/>
  <c r="M173" i="5" a="1"/>
  <c r="M174" i="5" a="1"/>
  <c r="M175" i="5" a="1"/>
  <c r="M176" i="5" a="1"/>
  <c r="M177" i="5" a="1"/>
  <c r="M178" i="5" a="1"/>
  <c r="M179" i="5" a="1"/>
  <c r="M180" i="5" a="1"/>
  <c r="M181" i="5" a="1"/>
  <c r="M182" i="5" a="1"/>
  <c r="M183" i="5" a="1"/>
  <c r="M184" i="5" a="1"/>
  <c r="M185" i="5" a="1"/>
  <c r="M186" i="5" a="1"/>
  <c r="M187" i="5" a="1"/>
  <c r="M188" i="5" a="1"/>
  <c r="M189" i="5" a="1"/>
  <c r="M190" i="5" a="1"/>
  <c r="M191" i="5" a="1"/>
  <c r="M192" i="5" a="1"/>
  <c r="M193" i="5" a="1"/>
  <c r="M194" i="5" a="1"/>
  <c r="M195" i="5" a="1"/>
  <c r="M196" i="5" a="1"/>
  <c r="M197" i="5" a="1"/>
  <c r="M198" i="5" a="1"/>
  <c r="M199" i="5" a="1"/>
  <c r="M200" i="5" a="1"/>
  <c r="M201" i="5" a="1"/>
  <c r="M202" i="5" a="1"/>
  <c r="M203" i="5" a="1"/>
  <c r="M204" i="5" a="1"/>
  <c r="M205" i="5" a="1"/>
  <c r="M206" i="5" a="1"/>
  <c r="M207" i="5" a="1"/>
  <c r="M208" i="5" a="1"/>
  <c r="M209" i="5" a="1"/>
  <c r="M210" i="5" a="1"/>
  <c r="M211" i="5" a="1"/>
  <c r="M212" i="5" a="1"/>
  <c r="M213" i="5" a="1"/>
  <c r="M214" i="5" a="1"/>
  <c r="M215" i="5" a="1"/>
  <c r="M216" i="5" a="1"/>
  <c r="M217" i="5" a="1"/>
  <c r="M218" i="5" a="1"/>
  <c r="M219" i="5" a="1"/>
  <c r="M220" i="5" a="1"/>
  <c r="M221" i="5" a="1"/>
  <c r="M222" i="5" a="1"/>
  <c r="M223" i="5" a="1"/>
  <c r="M224" i="5" a="1"/>
  <c r="M225" i="5" a="1"/>
  <c r="M226" i="5" a="1"/>
  <c r="M227" i="5" a="1"/>
  <c r="M228" i="5" a="1"/>
  <c r="M229" i="5" a="1"/>
  <c r="M230" i="5" a="1"/>
  <c r="M231" i="5" a="1"/>
  <c r="M232" i="5" a="1"/>
  <c r="M233" i="5" a="1"/>
  <c r="M234" i="5" a="1"/>
  <c r="M235" i="5" a="1"/>
  <c r="M236" i="5" a="1"/>
  <c r="M237" i="5" a="1"/>
  <c r="M238" i="5" a="1"/>
  <c r="M239" i="5" a="1"/>
  <c r="M240" i="5" a="1"/>
  <c r="M241" i="5" a="1"/>
  <c r="M242" i="5" a="1"/>
  <c r="M243" i="5" a="1"/>
  <c r="M244" i="5" a="1"/>
  <c r="M245" i="5" a="1"/>
  <c r="M246" i="5" a="1"/>
  <c r="M247" i="5" a="1"/>
  <c r="M248" i="5" a="1"/>
  <c r="M249" i="5" a="1"/>
  <c r="M250" i="5" a="1"/>
  <c r="M251" i="5" a="1"/>
  <c r="M252" i="5" a="1"/>
  <c r="M253" i="5" a="1"/>
  <c r="M254" i="5" a="1"/>
  <c r="M255" i="5" a="1"/>
  <c r="M256" i="5" a="1"/>
  <c r="M257" i="5" a="1"/>
  <c r="M258" i="5" a="1"/>
  <c r="M259" i="5" a="1"/>
  <c r="M260" i="5" a="1"/>
  <c r="M261" i="5" a="1"/>
  <c r="M262" i="5" a="1"/>
  <c r="M263" i="5" a="1"/>
  <c r="M264" i="5" a="1"/>
  <c r="M265" i="5" a="1"/>
  <c r="M266" i="5" a="1"/>
  <c r="M267" i="5" a="1"/>
  <c r="M268" i="5" a="1"/>
  <c r="M269" i="5" a="1"/>
  <c r="M270" i="5" a="1"/>
  <c r="M271" i="5" a="1"/>
  <c r="M272" i="5" a="1"/>
  <c r="M273" i="5" a="1"/>
  <c r="M274" i="5" a="1"/>
  <c r="M275" i="5" a="1"/>
  <c r="M276" i="5" a="1"/>
  <c r="M277" i="5" a="1"/>
  <c r="M278" i="5" a="1"/>
  <c r="M279" i="5" a="1"/>
  <c r="M280" i="5" a="1"/>
  <c r="M281" i="5" a="1"/>
  <c r="M282" i="5" a="1"/>
  <c r="M283" i="5" a="1"/>
  <c r="M284" i="5" a="1"/>
  <c r="M285" i="5" a="1"/>
  <c r="M286" i="5" a="1"/>
  <c r="M287" i="5" a="1"/>
  <c r="M288" i="5" a="1"/>
  <c r="M289" i="5" a="1"/>
  <c r="M290" i="5" a="1"/>
  <c r="M291" i="5" a="1"/>
  <c r="M292" i="5" a="1"/>
  <c r="M293" i="5" a="1"/>
  <c r="M294" i="5" a="1"/>
  <c r="M295" i="5" a="1"/>
  <c r="M296" i="5" a="1"/>
  <c r="M297" i="5" a="1"/>
  <c r="M298" i="5" a="1"/>
  <c r="M299" i="5" a="1"/>
  <c r="M300" i="5" a="1"/>
  <c r="M301" i="5" a="1"/>
  <c r="M302" i="5" a="1"/>
  <c r="M303" i="5" a="1"/>
  <c r="M304" i="5" a="1"/>
  <c r="M305" i="5" a="1"/>
  <c r="M306" i="5" a="1"/>
  <c r="M307" i="5" a="1"/>
  <c r="M308" i="5" a="1"/>
  <c r="M309" i="5" a="1"/>
  <c r="M310" i="5" a="1"/>
  <c r="M311" i="5" a="1"/>
  <c r="M312" i="5" a="1"/>
  <c r="M313" i="5" a="1"/>
  <c r="M314" i="5" a="1"/>
  <c r="M315" i="5" a="1"/>
  <c r="M316" i="5" a="1"/>
  <c r="M317" i="5" a="1"/>
  <c r="M318" i="5" a="1"/>
  <c r="M319" i="5" a="1"/>
  <c r="M320" i="5" a="1"/>
  <c r="M321" i="5" a="1"/>
  <c r="M322" i="5" a="1"/>
  <c r="M323" i="5" a="1"/>
  <c r="M324" i="5" a="1"/>
  <c r="M325" i="5" a="1"/>
  <c r="M326" i="5" a="1"/>
  <c r="M327" i="5" a="1"/>
  <c r="M328" i="5" a="1"/>
  <c r="M329" i="5" a="1"/>
  <c r="M330" i="5" a="1"/>
  <c r="M331" i="5" a="1"/>
  <c r="M332" i="5" a="1"/>
  <c r="M333" i="5" a="1"/>
  <c r="M334" i="5" a="1"/>
  <c r="M335" i="5" a="1"/>
  <c r="M336" i="5" a="1"/>
  <c r="M337" i="5" a="1"/>
  <c r="M338" i="5" a="1"/>
  <c r="M339" i="5" a="1"/>
  <c r="M340" i="5" a="1"/>
  <c r="M341" i="5" a="1"/>
  <c r="M342" i="5" a="1"/>
  <c r="M343" i="5" a="1"/>
  <c r="M344" i="5" a="1"/>
  <c r="M345" i="5" a="1"/>
  <c r="M346" i="5" a="1"/>
  <c r="M347" i="5" a="1"/>
  <c r="M348" i="5" a="1"/>
  <c r="M349" i="5" a="1"/>
  <c r="M350" i="5" a="1"/>
  <c r="M351" i="5" a="1"/>
  <c r="M352" i="5" a="1"/>
  <c r="M353" i="5" a="1"/>
  <c r="M354" i="5" a="1"/>
  <c r="M355" i="5" a="1"/>
  <c r="M356" i="5" a="1"/>
  <c r="M357" i="5" a="1"/>
  <c r="M358" i="5" a="1"/>
  <c r="M359" i="5" a="1"/>
  <c r="M360" i="5" a="1"/>
  <c r="M361" i="5" a="1"/>
  <c r="M362" i="5" a="1"/>
  <c r="M363" i="5" a="1"/>
  <c r="M364" i="5" a="1"/>
  <c r="M365" i="5" a="1"/>
  <c r="M366" i="5" a="1"/>
  <c r="M367" i="5" a="1"/>
  <c r="M368" i="5" a="1"/>
  <c r="M369" i="5" a="1"/>
  <c r="M370" i="5" a="1"/>
  <c r="M371" i="5" a="1"/>
  <c r="M372" i="5" a="1"/>
  <c r="M373" i="5" a="1"/>
  <c r="M374" i="5" a="1"/>
  <c r="M375" i="5" a="1"/>
  <c r="M376" i="5" a="1"/>
  <c r="M377" i="5" a="1"/>
  <c r="M378" i="5" a="1"/>
  <c r="M379" i="5" a="1"/>
  <c r="M380" i="5" a="1"/>
  <c r="M381" i="5" a="1"/>
  <c r="M382" i="5" a="1"/>
  <c r="M383" i="5" a="1"/>
  <c r="M384" i="5" a="1"/>
  <c r="M385" i="5" a="1"/>
  <c r="M386" i="5" a="1"/>
  <c r="M387" i="5" a="1"/>
  <c r="M388" i="5" a="1"/>
  <c r="M389" i="5" a="1"/>
  <c r="M390" i="5" a="1"/>
  <c r="M391" i="5" a="1"/>
  <c r="M392" i="5" a="1"/>
  <c r="M393" i="5" a="1"/>
  <c r="M394" i="5" a="1"/>
  <c r="M395" i="5" a="1"/>
  <c r="M396" i="5" a="1"/>
  <c r="M397" i="5" a="1"/>
  <c r="M398" i="5" a="1"/>
  <c r="M399" i="5" a="1"/>
  <c r="M400" i="5" a="1"/>
  <c r="M401" i="5" a="1"/>
  <c r="M402" i="5" a="1"/>
  <c r="M403" i="5" a="1"/>
  <c r="M404" i="5" a="1"/>
  <c r="M405" i="5" a="1"/>
  <c r="M406" i="5" a="1"/>
  <c r="M407" i="5" a="1"/>
  <c r="M408" i="5" a="1"/>
  <c r="M409" i="5" a="1"/>
  <c r="M410" i="5" a="1"/>
  <c r="M411" i="5" a="1"/>
  <c r="M412" i="5" a="1"/>
  <c r="M413" i="5" a="1"/>
  <c r="M414" i="5" a="1"/>
  <c r="M415" i="5" a="1"/>
  <c r="M416" i="5" a="1"/>
  <c r="M417" i="5" a="1"/>
  <c r="M418" i="5" a="1"/>
  <c r="M419" i="5" a="1"/>
  <c r="M420" i="5" a="1"/>
  <c r="M421" i="5" a="1"/>
  <c r="M422" i="5" a="1"/>
  <c r="M423" i="5" a="1"/>
  <c r="M424" i="5" a="1"/>
  <c r="M425" i="5" a="1"/>
  <c r="M426" i="5" a="1"/>
  <c r="M427" i="5" a="1"/>
  <c r="M428" i="5" a="1"/>
  <c r="M429" i="5" a="1"/>
  <c r="M430" i="5" a="1"/>
  <c r="M431" i="5" a="1"/>
  <c r="M432" i="5" a="1"/>
  <c r="M433" i="5" a="1"/>
  <c r="M434" i="5" a="1"/>
  <c r="M435" i="5" a="1"/>
  <c r="M436" i="5" a="1"/>
  <c r="M437" i="5" a="1"/>
  <c r="M438" i="5" a="1"/>
  <c r="M439" i="5" a="1"/>
  <c r="M440" i="5" a="1"/>
  <c r="M441" i="5" a="1"/>
  <c r="M442" i="5" a="1"/>
  <c r="M443" i="5" a="1"/>
  <c r="M444" i="5" a="1"/>
  <c r="M445" i="5" a="1"/>
  <c r="M446" i="5" a="1"/>
  <c r="M447" i="5" a="1"/>
  <c r="M448" i="5" a="1"/>
  <c r="M449" i="5" a="1"/>
  <c r="M450" i="5" a="1"/>
  <c r="M451" i="5" a="1"/>
  <c r="M452" i="5" a="1"/>
  <c r="M453" i="5" a="1"/>
  <c r="M454" i="5" a="1"/>
  <c r="M455" i="5" a="1"/>
  <c r="M456" i="5" a="1"/>
  <c r="M457" i="5" a="1"/>
  <c r="M458" i="5" a="1"/>
  <c r="M459" i="5" a="1"/>
  <c r="M460" i="5" a="1"/>
  <c r="M461" i="5" a="1"/>
  <c r="M462" i="5" a="1"/>
  <c r="M463" i="5" a="1"/>
  <c r="M464" i="5" a="1"/>
  <c r="M465" i="5" a="1"/>
  <c r="M466" i="5" a="1"/>
  <c r="M467" i="5" a="1"/>
  <c r="M468" i="5" a="1"/>
  <c r="M469" i="5" a="1"/>
  <c r="M470" i="5" a="1"/>
  <c r="M471" i="5" a="1"/>
  <c r="M472" i="5" a="1"/>
  <c r="M473" i="5" a="1"/>
  <c r="M474" i="5" a="1"/>
  <c r="M475" i="5" a="1"/>
  <c r="M476" i="5" a="1"/>
  <c r="M477" i="5" a="1"/>
  <c r="M478" i="5" a="1"/>
  <c r="M479" i="5" a="1"/>
  <c r="M480" i="5" a="1"/>
  <c r="M481" i="5" a="1"/>
  <c r="M482" i="5" a="1"/>
  <c r="M483" i="5" a="1"/>
  <c r="M484" i="5" a="1"/>
  <c r="M485" i="5" a="1"/>
  <c r="M486" i="5" a="1"/>
  <c r="M487" i="5" a="1"/>
  <c r="M488" i="5" a="1"/>
  <c r="M489" i="5" a="1"/>
  <c r="M490" i="5" a="1"/>
  <c r="M491" i="5" a="1"/>
  <c r="M492" i="5" a="1"/>
  <c r="M493" i="5" a="1"/>
  <c r="M494" i="5" a="1"/>
  <c r="M495" i="5" a="1"/>
  <c r="M496" i="5" a="1"/>
  <c r="M497" i="5" a="1"/>
  <c r="M498" i="5" a="1"/>
  <c r="M499" i="5" a="1"/>
  <c r="M500" i="5" a="1"/>
  <c r="M501" i="5" a="1"/>
  <c r="M502" i="5" a="1"/>
  <c r="M503" i="5" a="1"/>
  <c r="M504" i="5" a="1"/>
  <c r="M505" i="5" a="1"/>
  <c r="M506" i="5" a="1"/>
  <c r="M507" i="5" a="1"/>
  <c r="M508" i="5" a="1"/>
  <c r="M509" i="5" a="1"/>
  <c r="M510" i="5" a="1"/>
  <c r="M511" i="5" a="1"/>
  <c r="M512" i="5" a="1"/>
  <c r="M513" i="5" a="1"/>
  <c r="M514" i="5" a="1"/>
  <c r="M515" i="5" a="1"/>
  <c r="M516" i="5" a="1"/>
  <c r="M517" i="5" a="1"/>
  <c r="M518" i="5" a="1"/>
  <c r="M519" i="5" a="1"/>
  <c r="M520" i="5" a="1"/>
  <c r="M521" i="5" a="1"/>
  <c r="M522" i="5" a="1"/>
  <c r="M523" i="5" a="1"/>
  <c r="M524" i="5" a="1"/>
  <c r="M525" i="5" a="1"/>
  <c r="M526" i="5" a="1"/>
  <c r="M527" i="5" a="1"/>
  <c r="M528" i="5" a="1"/>
  <c r="M529" i="5" a="1"/>
  <c r="M530" i="5" a="1"/>
  <c r="M531" i="5" a="1"/>
  <c r="M532" i="5" a="1"/>
  <c r="M533" i="5" a="1"/>
  <c r="M534" i="5" a="1"/>
  <c r="M535" i="5" a="1"/>
  <c r="M536" i="5" a="1"/>
  <c r="M537" i="5" a="1"/>
  <c r="M538" i="5" a="1"/>
  <c r="M539" i="5" a="1"/>
  <c r="M540" i="5" a="1"/>
  <c r="M541" i="5" a="1"/>
  <c r="M542" i="5" a="1"/>
  <c r="M543" i="5" a="1"/>
  <c r="M544" i="5" a="1"/>
  <c r="M545" i="5" a="1"/>
  <c r="M546" i="5" a="1"/>
  <c r="M547" i="5" a="1"/>
  <c r="M548" i="5" a="1"/>
  <c r="M549" i="5" a="1"/>
  <c r="M550" i="5" a="1"/>
  <c r="M551" i="5" a="1"/>
  <c r="M552" i="5" a="1"/>
  <c r="M553" i="5" a="1"/>
  <c r="M554" i="5" a="1"/>
  <c r="M555" i="5" a="1"/>
  <c r="M556" i="5" a="1"/>
  <c r="M557" i="5" a="1"/>
  <c r="M558" i="5" a="1"/>
  <c r="M559" i="5" a="1"/>
  <c r="M560" i="5" a="1"/>
  <c r="M561" i="5" a="1"/>
  <c r="M562" i="5" a="1"/>
  <c r="M563" i="5" a="1"/>
  <c r="M564" i="5" a="1"/>
  <c r="M565" i="5" a="1"/>
  <c r="M566" i="5" a="1"/>
  <c r="M567" i="5" a="1"/>
  <c r="M568" i="5" a="1"/>
  <c r="M569" i="5" a="1"/>
  <c r="M570" i="5" a="1"/>
  <c r="M571" i="5" a="1"/>
  <c r="M572" i="5" a="1"/>
  <c r="M573" i="5" a="1"/>
  <c r="M574" i="5" a="1"/>
  <c r="M575" i="5" a="1"/>
  <c r="M576" i="5" a="1"/>
  <c r="M577" i="5" a="1"/>
  <c r="M578" i="5" a="1"/>
  <c r="M579" i="5" a="1"/>
  <c r="M580" i="5" a="1"/>
  <c r="M581" i="5" a="1"/>
  <c r="M582" i="5" a="1"/>
  <c r="M583" i="5" a="1"/>
  <c r="M584" i="5" a="1"/>
  <c r="M585" i="5" a="1"/>
  <c r="M586" i="5" a="1"/>
  <c r="M587" i="5" a="1"/>
  <c r="M588" i="5" a="1"/>
  <c r="M589" i="5" a="1"/>
  <c r="M590" i="5" a="1"/>
  <c r="M591" i="5" a="1"/>
  <c r="M592" i="5" a="1"/>
  <c r="M593" i="5" a="1"/>
  <c r="M594" i="5" a="1"/>
  <c r="M595" i="5" a="1"/>
  <c r="M596" i="5" a="1"/>
  <c r="M597" i="5" a="1"/>
  <c r="M598" i="5" a="1"/>
  <c r="M599" i="5" a="1"/>
  <c r="M600" i="5" a="1"/>
  <c r="M601" i="5" a="1"/>
  <c r="M602" i="5" a="1"/>
  <c r="M603" i="5" a="1"/>
  <c r="M604" i="5" a="1"/>
  <c r="M605" i="5" a="1"/>
  <c r="M606" i="5" a="1"/>
  <c r="M607" i="5" a="1"/>
  <c r="M608" i="5" a="1"/>
  <c r="M609" i="5" a="1"/>
  <c r="M610" i="5" a="1"/>
  <c r="M611" i="5" a="1"/>
  <c r="M612" i="5" a="1"/>
  <c r="M613" i="5" a="1"/>
  <c r="M614" i="5" a="1"/>
  <c r="M615" i="5" a="1"/>
  <c r="M616" i="5" a="1"/>
  <c r="M617" i="5" a="1"/>
  <c r="M618" i="5" a="1"/>
  <c r="M619" i="5" a="1"/>
  <c r="M620" i="5" a="1"/>
  <c r="M621" i="5" a="1"/>
  <c r="M622" i="5" a="1"/>
  <c r="M623" i="5" a="1"/>
  <c r="M624" i="5" a="1"/>
  <c r="M625" i="5" a="1"/>
  <c r="M626" i="5" a="1"/>
  <c r="M627" i="5" a="1"/>
  <c r="M628" i="5" a="1"/>
  <c r="M629" i="5" a="1"/>
  <c r="M630" i="5" a="1"/>
  <c r="M631" i="5" a="1"/>
  <c r="M632" i="5" a="1"/>
  <c r="M633" i="5" a="1"/>
  <c r="M634" i="5" a="1"/>
  <c r="M635" i="5" a="1"/>
  <c r="M636" i="5" a="1"/>
  <c r="M637" i="5" a="1"/>
  <c r="M638" i="5" a="1"/>
  <c r="M639" i="5" a="1"/>
  <c r="M640" i="5" a="1"/>
  <c r="M641" i="5" a="1"/>
  <c r="M642" i="5" a="1"/>
  <c r="M643" i="5" a="1"/>
  <c r="M644" i="5" a="1"/>
  <c r="M645" i="5" a="1"/>
  <c r="M646" i="5" a="1"/>
  <c r="M647" i="5" a="1"/>
  <c r="M648" i="5" a="1"/>
  <c r="M649" i="5" a="1"/>
  <c r="M650" i="5" a="1"/>
  <c r="M651" i="5" a="1"/>
  <c r="M652" i="5" a="1"/>
  <c r="M653" i="5" a="1"/>
  <c r="M654" i="5" a="1"/>
  <c r="M655" i="5" a="1"/>
  <c r="M656" i="5" a="1"/>
  <c r="M657" i="5" a="1"/>
  <c r="M658" i="5" a="1"/>
  <c r="M659" i="5" a="1"/>
  <c r="M660" i="5" a="1"/>
  <c r="M661" i="5" a="1"/>
  <c r="M662" i="5" a="1"/>
  <c r="M663" i="5" a="1"/>
  <c r="M664" i="5" a="1"/>
  <c r="M665" i="5" a="1"/>
  <c r="M666" i="5" a="1"/>
  <c r="M667" i="5" a="1"/>
  <c r="M668" i="5" a="1"/>
  <c r="M669" i="5" a="1"/>
  <c r="M670" i="5" a="1"/>
  <c r="M671" i="5" a="1"/>
  <c r="M672" i="5" a="1"/>
  <c r="M673" i="5" a="1"/>
  <c r="M674" i="5" a="1"/>
  <c r="M675" i="5" a="1"/>
  <c r="M676" i="5" a="1"/>
  <c r="M677" i="5" a="1"/>
  <c r="M678" i="5" a="1"/>
  <c r="M679" i="5" a="1"/>
  <c r="M680" i="5" a="1"/>
  <c r="M681" i="5" a="1"/>
  <c r="M682" i="5" a="1"/>
  <c r="M683" i="5" a="1"/>
  <c r="M684" i="5" a="1"/>
  <c r="M685" i="5" a="1"/>
  <c r="M686" i="5" a="1"/>
  <c r="M687" i="5" a="1"/>
  <c r="M688" i="5" a="1"/>
  <c r="M689" i="5" a="1"/>
  <c r="M690" i="5" a="1"/>
  <c r="M691" i="5" a="1"/>
  <c r="M692" i="5" a="1"/>
  <c r="M693" i="5" a="1"/>
  <c r="M694" i="5" a="1"/>
  <c r="M695" i="5" a="1"/>
  <c r="M696" i="5" a="1"/>
  <c r="M697" i="5" a="1"/>
  <c r="M698" i="5" a="1"/>
  <c r="M699" i="5" a="1"/>
  <c r="M700" i="5" a="1"/>
  <c r="M701" i="5" a="1"/>
  <c r="M702" i="5" a="1"/>
  <c r="M703" i="5" a="1"/>
  <c r="M704" i="5" a="1"/>
  <c r="M705" i="5" a="1"/>
  <c r="M706" i="5" a="1"/>
  <c r="M707" i="5" a="1"/>
  <c r="M708" i="5" a="1"/>
  <c r="M709" i="5" a="1"/>
  <c r="M710" i="5" a="1"/>
  <c r="M711" i="5" a="1"/>
  <c r="M712" i="5" a="1"/>
  <c r="M713" i="5" a="1"/>
  <c r="M714" i="5" a="1"/>
  <c r="M715" i="5" a="1"/>
  <c r="M716" i="5" a="1"/>
  <c r="M717" i="5" a="1"/>
  <c r="M718" i="5" a="1"/>
  <c r="M719" i="5" a="1"/>
  <c r="M720" i="5" a="1"/>
  <c r="M721" i="5" a="1"/>
  <c r="M722" i="5" a="1"/>
  <c r="M723" i="5" a="1"/>
  <c r="M724" i="5" a="1"/>
  <c r="M725" i="5" a="1"/>
  <c r="M726" i="5" a="1"/>
  <c r="M727" i="5" a="1"/>
  <c r="M728" i="5" a="1"/>
  <c r="M729" i="5" a="1"/>
  <c r="M730" i="5" a="1"/>
  <c r="M731" i="5" a="1"/>
  <c r="M732" i="5" a="1"/>
  <c r="M733" i="5" a="1"/>
  <c r="M734" i="5" a="1"/>
  <c r="M735" i="5" a="1"/>
  <c r="M736" i="5" a="1"/>
  <c r="M737" i="5" a="1"/>
  <c r="M738" i="5" a="1"/>
  <c r="M739" i="5" a="1"/>
  <c r="M740" i="5" a="1"/>
  <c r="M741" i="5" a="1"/>
  <c r="M742" i="5" a="1"/>
  <c r="M743" i="5" a="1"/>
  <c r="M744" i="5" a="1"/>
  <c r="M745" i="5" a="1"/>
  <c r="M746" i="5" a="1"/>
  <c r="M747" i="5" a="1"/>
  <c r="M748" i="5" a="1"/>
  <c r="M749" i="5" a="1"/>
  <c r="M750" i="5" a="1"/>
  <c r="M751" i="5" a="1"/>
  <c r="M752" i="5" a="1"/>
  <c r="M753" i="5" a="1"/>
  <c r="M754" i="5" a="1"/>
  <c r="M755" i="5" a="1"/>
  <c r="M756" i="5" a="1"/>
  <c r="M757" i="5" a="1"/>
  <c r="M758" i="5" a="1"/>
  <c r="M759" i="5" a="1"/>
  <c r="M760" i="5" a="1"/>
  <c r="M761" i="5" a="1"/>
  <c r="M762" i="5" a="1"/>
  <c r="M763" i="5" a="1"/>
  <c r="M764" i="5" a="1"/>
  <c r="M765" i="5" a="1"/>
  <c r="M766" i="5" a="1"/>
  <c r="M767" i="5" a="1"/>
  <c r="M768" i="5" a="1"/>
  <c r="M769" i="5" a="1"/>
  <c r="M770" i="5" a="1"/>
  <c r="M771" i="5" a="1"/>
  <c r="M772" i="5" a="1"/>
  <c r="M773" i="5" a="1"/>
  <c r="M774" i="5" a="1"/>
  <c r="M775" i="5" a="1"/>
  <c r="M776" i="5" a="1"/>
  <c r="M777" i="5" a="1"/>
  <c r="M778" i="5" a="1"/>
  <c r="M779" i="5" a="1"/>
  <c r="M780" i="5" a="1"/>
  <c r="M781" i="5" a="1"/>
  <c r="M782" i="5" a="1"/>
  <c r="M783" i="5" a="1"/>
  <c r="M784" i="5" a="1"/>
  <c r="M785" i="5" a="1"/>
  <c r="M786" i="5" a="1"/>
  <c r="M787" i="5" a="1"/>
  <c r="M788" i="5" a="1"/>
  <c r="M789" i="5" a="1"/>
  <c r="M790" i="5" a="1"/>
  <c r="M791" i="5" a="1"/>
  <c r="M792" i="5" a="1"/>
  <c r="M793" i="5" a="1"/>
  <c r="M794" i="5" a="1"/>
  <c r="M795" i="5" a="1"/>
  <c r="M796" i="5" a="1"/>
  <c r="M797" i="5" a="1"/>
  <c r="M798" i="5" a="1"/>
  <c r="M799" i="5" a="1"/>
  <c r="M800" i="5" a="1"/>
  <c r="M801" i="5" a="1"/>
  <c r="M802" i="5" a="1"/>
  <c r="M803" i="5" a="1"/>
  <c r="M804" i="5" a="1"/>
  <c r="M805" i="5" a="1"/>
  <c r="M806" i="5" a="1"/>
  <c r="M807" i="5" a="1"/>
  <c r="M808" i="5" a="1"/>
  <c r="M809" i="5" a="1"/>
  <c r="M810" i="5" a="1"/>
  <c r="M811" i="5" a="1"/>
  <c r="M812" i="5" a="1"/>
  <c r="M813" i="5" a="1"/>
  <c r="M814" i="5" a="1"/>
  <c r="M815" i="5" a="1"/>
  <c r="M816" i="5" a="1"/>
  <c r="M817" i="5" a="1"/>
  <c r="M818" i="5" a="1"/>
  <c r="M819" i="5" a="1"/>
  <c r="M820" i="5" a="1"/>
  <c r="M821" i="5" a="1"/>
  <c r="M822" i="5" a="1"/>
  <c r="M823" i="5" a="1"/>
  <c r="M824" i="5" a="1"/>
  <c r="M825" i="5" a="1"/>
  <c r="M826" i="5" a="1"/>
  <c r="M827" i="5" a="1"/>
  <c r="M828" i="5" a="1"/>
  <c r="M829" i="5" a="1"/>
  <c r="M830" i="5" a="1"/>
  <c r="M831" i="5" a="1"/>
  <c r="M832" i="5" a="1"/>
  <c r="M833" i="5" a="1"/>
  <c r="M834" i="5" a="1"/>
  <c r="M835" i="5" a="1"/>
  <c r="M836" i="5" a="1"/>
  <c r="M837" i="5" a="1"/>
  <c r="M838" i="5" a="1"/>
  <c r="M839" i="5" a="1"/>
  <c r="M840" i="5" a="1"/>
  <c r="M841" i="5" a="1"/>
  <c r="M842" i="5" a="1"/>
  <c r="M843" i="5" a="1"/>
  <c r="M844" i="5" a="1"/>
  <c r="M845" i="5" a="1"/>
  <c r="M846" i="5" a="1"/>
  <c r="M847" i="5" a="1"/>
  <c r="M848" i="5" a="1"/>
  <c r="M849" i="5" a="1"/>
  <c r="M850" i="5" a="1"/>
  <c r="M851" i="5" a="1"/>
  <c r="M852" i="5" a="1"/>
  <c r="M853" i="5" a="1"/>
  <c r="M854" i="5" a="1"/>
  <c r="M855" i="5" a="1"/>
  <c r="M856" i="5" a="1"/>
  <c r="M857" i="5" a="1"/>
  <c r="M858" i="5" a="1"/>
  <c r="M859" i="5" a="1"/>
  <c r="M860" i="5" a="1"/>
  <c r="M861" i="5" a="1"/>
  <c r="M862" i="5" a="1"/>
  <c r="M863" i="5" a="1"/>
  <c r="M864" i="5" a="1"/>
  <c r="M865" i="5" a="1"/>
  <c r="M866" i="5" a="1"/>
  <c r="M867" i="5" a="1"/>
  <c r="M868" i="5" a="1"/>
  <c r="M869" i="5" a="1"/>
  <c r="M870" i="5" a="1"/>
  <c r="M871" i="5" a="1"/>
  <c r="M872" i="5" a="1"/>
  <c r="M873" i="5" a="1"/>
  <c r="M874" i="5" a="1"/>
  <c r="M875" i="5" a="1"/>
  <c r="M876" i="5" a="1"/>
  <c r="M877" i="5" a="1"/>
  <c r="M878" i="5" a="1"/>
  <c r="M879" i="5" a="1"/>
  <c r="M880" i="5" a="1"/>
  <c r="M881" i="5" a="1"/>
  <c r="M882" i="5" a="1"/>
  <c r="M883" i="5" a="1"/>
  <c r="M884" i="5" a="1"/>
  <c r="M885" i="5" a="1"/>
  <c r="M886" i="5" a="1"/>
  <c r="M887" i="5" a="1"/>
  <c r="M888" i="5" a="1"/>
  <c r="M889" i="5" a="1"/>
  <c r="M890" i="5" a="1"/>
  <c r="M891" i="5" a="1"/>
  <c r="M892" i="5" a="1"/>
  <c r="M893" i="5" a="1"/>
  <c r="M894" i="5" a="1"/>
  <c r="M895" i="5" a="1"/>
  <c r="M896" i="5" a="1"/>
  <c r="M897" i="5" a="1"/>
  <c r="M898" i="5" a="1"/>
  <c r="M899" i="5" a="1"/>
  <c r="M900" i="5" a="1"/>
  <c r="M901" i="5" a="1"/>
  <c r="M902" i="5" a="1"/>
  <c r="M903" i="5" a="1"/>
  <c r="M904" i="5" a="1"/>
  <c r="M905" i="5" a="1"/>
  <c r="M906" i="5" a="1"/>
  <c r="M907" i="5" a="1"/>
  <c r="M908" i="5" a="1"/>
  <c r="M909" i="5" a="1"/>
  <c r="M910" i="5" a="1"/>
  <c r="M911" i="5" a="1"/>
  <c r="M912" i="5" a="1"/>
  <c r="M913" i="5" a="1"/>
  <c r="M914" i="5" a="1"/>
  <c r="M915" i="5" a="1"/>
  <c r="M916" i="5" a="1"/>
  <c r="M917" i="5" a="1"/>
  <c r="M918" i="5" a="1"/>
  <c r="M919" i="5" a="1"/>
  <c r="M920" i="5" a="1"/>
  <c r="M921" i="5" a="1"/>
  <c r="M922" i="5" a="1"/>
  <c r="M923" i="5" a="1"/>
  <c r="M924" i="5" a="1"/>
  <c r="M925" i="5" a="1"/>
  <c r="M926" i="5" a="1"/>
  <c r="M927" i="5" a="1"/>
  <c r="M928" i="5" a="1"/>
  <c r="M929" i="5" a="1"/>
  <c r="M930" i="5" a="1"/>
  <c r="M931" i="5" a="1"/>
  <c r="M932" i="5" a="1"/>
  <c r="M933" i="5" a="1"/>
  <c r="M934" i="5" a="1"/>
  <c r="M935" i="5" a="1"/>
  <c r="M936" i="5" a="1"/>
  <c r="M937" i="5" a="1"/>
  <c r="M938" i="5" a="1"/>
  <c r="M939" i="5" a="1"/>
  <c r="M940" i="5" a="1"/>
  <c r="M941" i="5" a="1"/>
  <c r="M942" i="5" a="1"/>
  <c r="M943" i="5" a="1"/>
  <c r="M944" i="5" a="1"/>
  <c r="M945" i="5" a="1"/>
  <c r="M946" i="5" a="1"/>
  <c r="M947" i="5" a="1"/>
  <c r="M948" i="5" a="1"/>
  <c r="M949" i="5" a="1"/>
  <c r="M950" i="5" a="1"/>
  <c r="M951" i="5" a="1"/>
  <c r="M952" i="5" a="1"/>
  <c r="M953" i="5" a="1"/>
  <c r="M954" i="5" a="1"/>
  <c r="M955" i="5" a="1"/>
  <c r="M956" i="5" a="1"/>
  <c r="M957" i="5" a="1"/>
  <c r="M958" i="5" a="1"/>
  <c r="M959" i="5" a="1"/>
  <c r="M960" i="5" a="1"/>
  <c r="M961" i="5" a="1"/>
  <c r="M962" i="5" a="1"/>
  <c r="M963" i="5" a="1"/>
  <c r="M964" i="5" a="1"/>
  <c r="M965" i="5" a="1"/>
  <c r="M966" i="5" a="1"/>
  <c r="M967" i="5" a="1"/>
  <c r="M968" i="5" a="1"/>
  <c r="M969" i="5" a="1"/>
  <c r="M970" i="5" a="1"/>
  <c r="M971" i="5" a="1"/>
  <c r="M972" i="5" a="1"/>
  <c r="M973" i="5" a="1"/>
  <c r="M974" i="5" a="1"/>
  <c r="M975" i="5" a="1"/>
  <c r="M976" i="5" a="1"/>
  <c r="M977" i="5" a="1"/>
  <c r="M978" i="5" a="1"/>
  <c r="M979" i="5" a="1"/>
  <c r="M980" i="5" a="1"/>
  <c r="M981" i="5" a="1"/>
  <c r="M982" i="5" a="1"/>
  <c r="M983" i="5" a="1"/>
  <c r="M984" i="5" a="1"/>
  <c r="M985" i="5" a="1"/>
  <c r="M986" i="5" a="1"/>
  <c r="M987" i="5" a="1"/>
  <c r="M988" i="5" a="1"/>
  <c r="M989" i="5" a="1"/>
  <c r="M990" i="5" a="1"/>
  <c r="M991" i="5" a="1"/>
  <c r="M992" i="5" a="1"/>
  <c r="M993" i="5" a="1"/>
  <c r="M994" i="5" a="1"/>
  <c r="M995" i="5" a="1"/>
  <c r="M996" i="5" a="1"/>
  <c r="M997" i="5" a="1"/>
  <c r="M998" i="5" a="1"/>
  <c r="M999" i="5" a="1"/>
  <c r="M1000" i="5" a="1"/>
  <c r="M1001" i="5" a="1"/>
  <c r="M1002" i="5" a="1"/>
  <c r="M1003" i="5" a="1"/>
  <c r="M1004" i="5" a="1"/>
  <c r="M1005" i="5" a="1"/>
  <c r="M1006" i="5" a="1"/>
  <c r="M1007" i="5" a="1"/>
  <c r="M1008" i="5" a="1"/>
  <c r="M1009" i="5" a="1"/>
  <c r="M1010" i="5" a="1"/>
  <c r="M1011" i="5" a="1"/>
  <c r="M1012" i="5" a="1"/>
  <c r="M1013" i="5" a="1"/>
  <c r="M1014" i="5" a="1"/>
  <c r="M1015" i="5" a="1"/>
  <c r="M1016" i="5" a="1"/>
  <c r="M1017" i="5" a="1"/>
  <c r="M1018" i="5" a="1"/>
  <c r="M1019" i="5" a="1"/>
  <c r="M1020" i="5" a="1"/>
  <c r="M1021" i="5" a="1"/>
  <c r="M1022" i="5" a="1"/>
  <c r="M1023" i="5" a="1"/>
  <c r="M1024" i="5" a="1"/>
  <c r="M1025" i="5" a="1"/>
  <c r="M1026" i="5" a="1"/>
  <c r="M1027" i="5" a="1"/>
  <c r="M1028" i="5" a="1"/>
  <c r="M1029" i="5" a="1"/>
  <c r="M1030" i="5" a="1"/>
  <c r="M1031" i="5" a="1"/>
  <c r="M1032" i="5" a="1"/>
  <c r="M1033" i="5" a="1"/>
  <c r="M1034" i="5" a="1"/>
  <c r="M1035" i="5" a="1"/>
  <c r="M1036" i="5" a="1"/>
  <c r="M1037" i="5" a="1"/>
  <c r="M1038" i="5" a="1"/>
  <c r="M1039" i="5" a="1"/>
  <c r="M1040" i="5" a="1"/>
  <c r="M1041" i="5" a="1"/>
  <c r="M1042" i="5" a="1"/>
  <c r="M1043" i="5" a="1"/>
  <c r="M1044" i="5" a="1"/>
  <c r="M1045" i="5" a="1"/>
  <c r="M1046" i="5" a="1"/>
  <c r="M1047" i="5" a="1"/>
  <c r="M1048" i="5" a="1"/>
  <c r="M1049" i="5" a="1"/>
  <c r="M1050" i="5" a="1"/>
  <c r="M1051" i="5" a="1"/>
  <c r="M1052" i="5" a="1"/>
  <c r="M1053" i="5" a="1"/>
  <c r="M1054" i="5" a="1"/>
  <c r="M1055" i="5" a="1"/>
  <c r="M1056" i="5" a="1"/>
  <c r="M1057" i="5" a="1"/>
  <c r="M1058" i="5" a="1"/>
  <c r="M1059" i="5" a="1"/>
  <c r="M1060" i="5" a="1"/>
  <c r="M1061" i="5" a="1"/>
  <c r="M1062" i="5" a="1"/>
  <c r="M1063" i="5" a="1"/>
  <c r="M1064" i="5" a="1"/>
  <c r="M1065" i="5" a="1"/>
  <c r="M1066" i="5" a="1"/>
  <c r="M1067" i="5" a="1"/>
  <c r="M1068" i="5" a="1"/>
  <c r="M1069" i="5" a="1"/>
  <c r="M1070" i="5" a="1"/>
  <c r="M1071" i="5" a="1"/>
  <c r="M1072" i="5" a="1"/>
  <c r="M1073" i="5" a="1"/>
  <c r="M1074" i="5" a="1"/>
  <c r="M1075" i="5" a="1"/>
  <c r="M1076" i="5" a="1"/>
  <c r="M1077" i="5" a="1"/>
  <c r="M1078" i="5" a="1"/>
  <c r="M1079" i="5" a="1"/>
  <c r="M1080" i="5" a="1"/>
  <c r="M1081" i="5" a="1"/>
  <c r="M1082" i="5" a="1"/>
  <c r="M1083" i="5" a="1"/>
  <c r="M1084" i="5" a="1"/>
  <c r="M1085" i="5" a="1"/>
  <c r="M1086" i="5" a="1"/>
  <c r="M1087" i="5" a="1"/>
  <c r="M1088" i="5" a="1"/>
  <c r="M1089" i="5" a="1"/>
  <c r="M1090" i="5" a="1"/>
  <c r="M1091" i="5" a="1"/>
  <c r="M1092" i="5" a="1"/>
  <c r="M1093" i="5" a="1"/>
  <c r="M1094" i="5" a="1"/>
  <c r="M1095" i="5" a="1"/>
  <c r="M1096" i="5" a="1"/>
  <c r="M1097" i="5" a="1"/>
  <c r="M1098" i="5" a="1"/>
  <c r="M1099" i="5" a="1"/>
  <c r="M1100" i="5" a="1"/>
  <c r="M1101" i="5" a="1"/>
  <c r="M1102" i="5" a="1"/>
  <c r="M1103" i="5" a="1"/>
  <c r="M1104" i="5" a="1"/>
  <c r="M1105" i="5" a="1"/>
  <c r="M1106" i="5" a="1"/>
  <c r="M1107" i="5" a="1"/>
  <c r="M1108" i="5" a="1"/>
  <c r="M1109" i="5" a="1"/>
  <c r="M1110" i="5" a="1"/>
  <c r="M1111" i="5" a="1"/>
  <c r="M1112" i="5" a="1"/>
  <c r="M1113" i="5" a="1"/>
  <c r="M1114" i="5" a="1"/>
  <c r="M1115" i="5" a="1"/>
  <c r="M1116" i="5" a="1"/>
  <c r="M1117" i="5" a="1"/>
  <c r="M1118" i="5" a="1"/>
  <c r="M1119" i="5" a="1"/>
  <c r="M1120" i="5" a="1"/>
  <c r="M1121" i="5" a="1"/>
  <c r="M1122" i="5" a="1"/>
  <c r="M1123" i="5" a="1"/>
  <c r="M1124" i="5" a="1"/>
  <c r="M1125" i="5" a="1"/>
  <c r="M1126" i="5" a="1"/>
  <c r="M1127" i="5" a="1"/>
  <c r="M1128" i="5" a="1"/>
  <c r="M1129" i="5" a="1"/>
  <c r="M1130" i="5" a="1"/>
  <c r="M1131" i="5" a="1"/>
  <c r="M1132" i="5" a="1"/>
  <c r="M1133" i="5" a="1"/>
  <c r="M1134" i="5" a="1"/>
  <c r="M1135" i="5" a="1"/>
  <c r="M1136" i="5" a="1"/>
  <c r="M1137" i="5" a="1"/>
  <c r="M1138" i="5" a="1"/>
  <c r="M1139" i="5" a="1"/>
  <c r="M1140" i="5" a="1"/>
  <c r="M1141" i="5" a="1"/>
  <c r="M1142" i="5" a="1"/>
  <c r="M1143" i="5" a="1"/>
  <c r="M1144" i="5" a="1"/>
  <c r="M1145" i="5" a="1"/>
  <c r="M1146" i="5" a="1"/>
  <c r="M1147" i="5" a="1"/>
  <c r="M1148" i="5" a="1"/>
  <c r="M1149" i="5" a="1"/>
  <c r="M1150" i="5" a="1"/>
  <c r="M1151" i="5" a="1"/>
  <c r="M1152" i="5" a="1"/>
  <c r="M1153" i="5" a="1"/>
  <c r="M1154" i="5" a="1"/>
  <c r="M1155" i="5" a="1"/>
  <c r="M1156" i="5" a="1"/>
  <c r="M1157" i="5" a="1"/>
  <c r="M1158" i="5" a="1"/>
  <c r="M1159" i="5" a="1"/>
  <c r="M1160" i="5" a="1"/>
  <c r="M1161" i="5" a="1"/>
  <c r="M1162" i="5" a="1"/>
  <c r="M1163" i="5" a="1"/>
  <c r="M1164" i="5" a="1"/>
  <c r="M1165" i="5" a="1"/>
  <c r="M1166" i="5" a="1"/>
  <c r="M1167" i="5" a="1"/>
  <c r="M1168" i="5" a="1"/>
  <c r="M1169" i="5" a="1"/>
  <c r="M1170" i="5" a="1"/>
  <c r="M1171" i="5" a="1"/>
  <c r="M1172" i="5" a="1"/>
  <c r="M1173" i="5" a="1"/>
  <c r="M1174" i="5" a="1"/>
  <c r="M1175" i="5" a="1"/>
  <c r="M1176" i="5" a="1"/>
  <c r="M1177" i="5" a="1"/>
  <c r="M1178" i="5" a="1"/>
  <c r="M1179" i="5" a="1"/>
  <c r="M1180" i="5" a="1"/>
  <c r="M1181" i="5" a="1"/>
  <c r="M1182" i="5" a="1"/>
  <c r="M1183" i="5" a="1"/>
  <c r="M1184" i="5" a="1"/>
  <c r="M1185" i="5" a="1"/>
  <c r="M1186" i="5" a="1"/>
  <c r="M1187" i="5" a="1"/>
  <c r="M1188" i="5" a="1"/>
  <c r="M1189" i="5" a="1"/>
  <c r="M1190" i="5" a="1"/>
  <c r="M1191" i="5" a="1"/>
  <c r="M1192" i="5" a="1"/>
  <c r="M1193" i="5" a="1"/>
  <c r="M1194" i="5" a="1"/>
  <c r="M1195" i="5" a="1"/>
  <c r="M1196" i="5" a="1"/>
  <c r="M1197" i="5" a="1"/>
  <c r="M1198" i="5" a="1"/>
  <c r="M1199" i="5" a="1"/>
  <c r="M1200" i="5" a="1"/>
  <c r="M1201" i="5" a="1"/>
  <c r="M1202" i="5" a="1"/>
  <c r="M1203" i="5" a="1"/>
  <c r="M1204" i="5" a="1"/>
  <c r="M1205" i="5" a="1"/>
  <c r="M1206" i="5" a="1"/>
  <c r="M1207" i="5" a="1"/>
  <c r="M1208" i="5" a="1"/>
  <c r="M1209" i="5" a="1"/>
  <c r="M1210" i="5" a="1"/>
  <c r="M1211" i="5" a="1"/>
  <c r="M1212" i="5" a="1"/>
  <c r="M1213" i="5" a="1"/>
  <c r="M1214" i="5" a="1"/>
  <c r="M1215" i="5" a="1"/>
  <c r="M1216" i="5" a="1"/>
  <c r="M1217" i="5" a="1"/>
  <c r="M1218" i="5" a="1"/>
  <c r="M1219" i="5" a="1"/>
  <c r="M1220" i="5" a="1"/>
  <c r="M1221" i="5" a="1"/>
  <c r="M1222" i="5" a="1"/>
  <c r="M1223" i="5" a="1"/>
  <c r="M1224" i="5" a="1"/>
  <c r="M1225" i="5" a="1"/>
  <c r="M1226" i="5" a="1"/>
  <c r="M1227" i="5" a="1"/>
  <c r="M1228" i="5" a="1"/>
  <c r="M1229" i="5" a="1"/>
  <c r="M1230" i="5" a="1"/>
  <c r="M1231" i="5" a="1"/>
  <c r="M1232" i="5" a="1"/>
  <c r="M1233" i="5" a="1"/>
  <c r="M1234" i="5" a="1"/>
  <c r="M1235" i="5" a="1"/>
  <c r="M1236" i="5" a="1"/>
  <c r="M1237" i="5" a="1"/>
  <c r="M1238" i="5" a="1"/>
  <c r="M1239" i="5" a="1"/>
  <c r="M1240" i="5" a="1"/>
  <c r="M1241" i="5" a="1"/>
  <c r="M1242" i="5" a="1"/>
  <c r="M1243" i="5" a="1"/>
  <c r="M1244" i="5" a="1"/>
  <c r="M1245" i="5" a="1"/>
  <c r="M1246" i="5" a="1"/>
  <c r="M1247" i="5" a="1"/>
  <c r="M1248" i="5" a="1"/>
  <c r="M1249" i="5" a="1"/>
  <c r="M1250" i="5" a="1"/>
  <c r="M1251" i="5" a="1"/>
  <c r="M1252" i="5" a="1"/>
  <c r="M1253" i="5" a="1"/>
  <c r="M1254" i="5" a="1"/>
  <c r="M1255" i="5" a="1"/>
  <c r="M1256" i="5" a="1"/>
  <c r="M1257" i="5" a="1"/>
  <c r="M1258" i="5" a="1"/>
  <c r="M1259" i="5" a="1"/>
  <c r="M1260" i="5" a="1"/>
  <c r="M1261" i="5" a="1"/>
  <c r="M1262" i="5" a="1"/>
  <c r="M1263" i="5" a="1"/>
  <c r="M1264" i="5" a="1"/>
  <c r="M1265" i="5" a="1"/>
  <c r="M1266" i="5" a="1"/>
  <c r="M1267" i="5" a="1"/>
  <c r="M1268" i="5" a="1"/>
  <c r="M1269" i="5" a="1"/>
  <c r="M1270" i="5" a="1"/>
  <c r="M1271" i="5" a="1"/>
  <c r="M1272" i="5" a="1"/>
  <c r="M1273" i="5" a="1"/>
  <c r="M1274" i="5" a="1"/>
  <c r="M1275" i="5" a="1"/>
  <c r="M1276" i="5" a="1"/>
  <c r="M1277" i="5" a="1"/>
  <c r="M1278" i="5" a="1"/>
  <c r="M1279" i="5" a="1"/>
  <c r="M1280" i="5" a="1"/>
  <c r="M1281" i="5" a="1"/>
  <c r="M1282" i="5" a="1"/>
  <c r="M1283" i="5" a="1"/>
  <c r="M1284" i="5" a="1"/>
  <c r="M1285" i="5" a="1"/>
  <c r="M1286" i="5" a="1"/>
  <c r="M1287" i="5" a="1"/>
  <c r="M1288" i="5" a="1"/>
  <c r="M1289" i="5" a="1"/>
  <c r="M1290" i="5" a="1"/>
  <c r="M1291" i="5" a="1"/>
  <c r="M1292" i="5" a="1"/>
  <c r="M1293" i="5" a="1"/>
  <c r="M1294" i="5" a="1"/>
  <c r="M1295" i="5" a="1"/>
  <c r="M1296" i="5" a="1"/>
  <c r="M1297" i="5" a="1"/>
  <c r="M1298" i="5" a="1"/>
  <c r="M1299" i="5" a="1"/>
  <c r="M1300" i="5" a="1"/>
  <c r="M1301" i="5" a="1"/>
  <c r="M1302" i="5" a="1"/>
  <c r="M1303" i="5" a="1"/>
  <c r="M1304" i="5" a="1"/>
  <c r="M1305" i="5" a="1"/>
  <c r="M1306" i="5" a="1"/>
  <c r="M1307" i="5" a="1"/>
  <c r="M1308" i="5" a="1"/>
  <c r="M1309" i="5" a="1"/>
  <c r="M1310" i="5" a="1"/>
  <c r="M1311" i="5" a="1"/>
  <c r="M1312" i="5" a="1"/>
  <c r="M1313" i="5" a="1"/>
  <c r="M1314" i="5" a="1"/>
  <c r="M1315" i="5" a="1"/>
  <c r="M1316" i="5" a="1"/>
  <c r="M1317" i="5" a="1"/>
  <c r="M1318" i="5" a="1"/>
  <c r="M1319" i="5" a="1"/>
  <c r="M1320" i="5" a="1"/>
  <c r="M1321" i="5" a="1"/>
  <c r="M1322" i="5" a="1"/>
  <c r="M1323" i="5" a="1"/>
  <c r="M1324" i="5" a="1"/>
  <c r="M1325" i="5" a="1"/>
  <c r="M1326" i="5" a="1"/>
  <c r="M1327" i="5" a="1"/>
  <c r="M1328" i="5" a="1"/>
  <c r="M1329" i="5" a="1"/>
  <c r="M1330" i="5" a="1"/>
  <c r="M1331" i="5" a="1"/>
  <c r="M1332" i="5" a="1"/>
  <c r="M1333" i="5" a="1"/>
  <c r="M1334" i="5" a="1"/>
  <c r="M1335" i="5" a="1"/>
  <c r="M1336" i="5" a="1"/>
  <c r="M1337" i="5" a="1"/>
  <c r="M1338" i="5" a="1"/>
  <c r="M1339" i="5" a="1"/>
  <c r="M1340" i="5" a="1"/>
  <c r="M1341" i="5" a="1"/>
  <c r="M1342" i="5" a="1"/>
  <c r="M1343" i="5" a="1"/>
  <c r="M1344" i="5" a="1"/>
  <c r="M1345" i="5" a="1"/>
  <c r="M1346" i="5" a="1"/>
  <c r="M1347" i="5" a="1"/>
  <c r="M1348" i="5" a="1"/>
  <c r="M1349" i="5" a="1"/>
  <c r="M1350" i="5" a="1"/>
  <c r="M1351" i="5" a="1"/>
  <c r="M1352" i="5" a="1"/>
  <c r="M1353" i="5" a="1"/>
  <c r="M1354" i="5" a="1"/>
  <c r="M1355" i="5" a="1"/>
  <c r="M1356" i="5" a="1"/>
  <c r="M1357" i="5" a="1"/>
  <c r="M1358" i="5" a="1"/>
  <c r="M1359" i="5" a="1"/>
  <c r="M1360" i="5" a="1"/>
  <c r="M1361" i="5" a="1"/>
  <c r="M1362" i="5" a="1"/>
  <c r="M1363" i="5" a="1"/>
  <c r="M1364" i="5" a="1"/>
  <c r="M1365" i="5" a="1"/>
  <c r="M1366" i="5" a="1"/>
  <c r="M1367" i="5" a="1"/>
  <c r="M1368" i="5" a="1"/>
  <c r="M1369" i="5" a="1"/>
  <c r="M1370" i="5" a="1"/>
  <c r="M1371" i="5" a="1"/>
  <c r="M1372" i="5" a="1"/>
  <c r="M1373" i="5" a="1"/>
  <c r="M1374" i="5" a="1"/>
  <c r="M1375" i="5" a="1"/>
  <c r="M1376" i="5" a="1"/>
  <c r="M1377" i="5" a="1"/>
  <c r="M1378" i="5" a="1"/>
  <c r="M1379" i="5" a="1"/>
  <c r="M1380" i="5" a="1"/>
  <c r="M1381" i="5" a="1"/>
  <c r="M1382" i="5" a="1"/>
  <c r="M1383" i="5" a="1"/>
  <c r="M1384" i="5" a="1"/>
  <c r="M1385" i="5" a="1"/>
  <c r="M1386" i="5" a="1"/>
  <c r="M1387" i="5" a="1"/>
  <c r="M1388" i="5" a="1"/>
  <c r="M1389" i="5" a="1"/>
  <c r="M1390" i="5" a="1"/>
  <c r="M1391" i="5" a="1"/>
  <c r="M1392" i="5" a="1"/>
  <c r="M1393" i="5" a="1"/>
  <c r="M1394" i="5" a="1"/>
  <c r="M1395" i="5" a="1"/>
  <c r="M1396" i="5" a="1"/>
  <c r="M1397" i="5" a="1"/>
  <c r="M1398" i="5" a="1"/>
  <c r="M1399" i="5" a="1"/>
  <c r="M1400" i="5" a="1"/>
  <c r="M1401" i="5" a="1"/>
  <c r="M1402" i="5" a="1"/>
  <c r="M1403" i="5" a="1"/>
  <c r="M1404" i="5" a="1"/>
  <c r="M1405" i="5" a="1"/>
  <c r="M1406" i="5" a="1"/>
  <c r="M1407" i="5" a="1"/>
  <c r="M1408" i="5" a="1"/>
  <c r="M1409" i="5" a="1"/>
  <c r="M1410" i="5" a="1"/>
  <c r="M1411" i="5" a="1"/>
  <c r="M1412" i="5" a="1"/>
  <c r="M1413" i="5" a="1"/>
  <c r="M1414" i="5" a="1"/>
  <c r="M1415" i="5" a="1"/>
  <c r="M1416" i="5" a="1"/>
  <c r="M1417" i="5" a="1"/>
  <c r="M1418" i="5" a="1"/>
  <c r="M1419" i="5" a="1"/>
  <c r="M1420" i="5" a="1"/>
  <c r="M1421" i="5" a="1"/>
  <c r="M1422" i="5" a="1"/>
  <c r="M1423" i="5" a="1"/>
  <c r="M1424" i="5" a="1"/>
  <c r="M1425" i="5" a="1"/>
  <c r="M1426" i="5" a="1"/>
  <c r="M1427" i="5" a="1"/>
  <c r="M1428" i="5" a="1"/>
  <c r="M1429" i="5" a="1"/>
  <c r="M1430" i="5" a="1"/>
  <c r="M1431" i="5" a="1"/>
  <c r="M1432" i="5" a="1"/>
  <c r="M1433" i="5" a="1"/>
  <c r="M1434" i="5" a="1"/>
  <c r="M1435" i="5" a="1"/>
  <c r="M1436" i="5" a="1"/>
  <c r="M1437" i="5" a="1"/>
  <c r="M1438" i="5" a="1"/>
  <c r="M1439" i="5" a="1"/>
  <c r="M1440" i="5" a="1"/>
  <c r="M1441" i="5" a="1"/>
  <c r="M1442" i="5" a="1"/>
  <c r="M1443" i="5" a="1"/>
  <c r="M1444" i="5" a="1"/>
  <c r="M1445" i="5" a="1"/>
  <c r="M1446" i="5" a="1"/>
  <c r="M1447" i="5" a="1"/>
  <c r="M1448" i="5" a="1"/>
  <c r="M1449" i="5" a="1"/>
  <c r="M1450" i="5" a="1"/>
  <c r="M1451" i="5" a="1"/>
  <c r="M1452" i="5" a="1"/>
  <c r="M1453" i="5" a="1"/>
  <c r="M1454" i="5" a="1"/>
  <c r="M1455" i="5" a="1"/>
  <c r="M1456" i="5" a="1"/>
  <c r="M1457" i="5" a="1"/>
  <c r="M1458" i="5" a="1"/>
  <c r="M1459" i="5" a="1"/>
  <c r="M1460" i="5" a="1"/>
  <c r="M1461" i="5" a="1"/>
  <c r="M1462" i="5" a="1"/>
  <c r="M1463" i="5" a="1"/>
  <c r="M1464" i="5" a="1"/>
  <c r="M1465" i="5" a="1"/>
  <c r="M1466" i="5" a="1"/>
  <c r="M1467" i="5" a="1"/>
  <c r="M1468" i="5" a="1"/>
  <c r="M1469" i="5" a="1"/>
  <c r="M1470" i="5" a="1"/>
  <c r="M1471" i="5" a="1"/>
  <c r="M1472" i="5" a="1"/>
  <c r="M1473" i="5" a="1"/>
  <c r="M1474" i="5" a="1"/>
  <c r="M1475" i="5" a="1"/>
  <c r="M1476" i="5" a="1"/>
  <c r="M1477" i="5" a="1"/>
  <c r="M1478" i="5" a="1"/>
  <c r="M1479" i="5" a="1"/>
  <c r="M1480" i="5" a="1"/>
  <c r="M1481" i="5" a="1"/>
  <c r="M1482" i="5" a="1"/>
  <c r="M1483" i="5" a="1"/>
  <c r="M1484" i="5" a="1"/>
  <c r="M1485" i="5" a="1"/>
  <c r="M1486" i="5" a="1"/>
  <c r="M1487" i="5" a="1"/>
  <c r="M1488" i="5" a="1"/>
  <c r="M1489" i="5" a="1"/>
  <c r="M1490" i="5" a="1"/>
  <c r="M1491" i="5" a="1"/>
  <c r="M1492" i="5" a="1"/>
  <c r="M1493" i="5" a="1"/>
  <c r="M1494" i="5" a="1"/>
  <c r="M1495" i="5" a="1"/>
  <c r="M1496" i="5" a="1"/>
  <c r="M1497" i="5" a="1"/>
  <c r="M1498" i="5" a="1"/>
  <c r="M1499" i="5" a="1"/>
  <c r="M1500" i="5" a="1"/>
  <c r="M1501" i="5" a="1"/>
  <c r="M1502" i="5" a="1"/>
  <c r="M1503" i="5" a="1"/>
  <c r="M1504" i="5" a="1"/>
  <c r="M1505" i="5" a="1"/>
  <c r="M1506" i="5" a="1"/>
  <c r="M1507" i="5" a="1"/>
  <c r="M1508" i="5" a="1"/>
  <c r="M1509" i="5" a="1"/>
  <c r="M1510" i="5" a="1"/>
  <c r="M1511" i="5" a="1"/>
  <c r="M1512" i="5" a="1"/>
  <c r="M1513" i="5" a="1"/>
  <c r="M1514" i="5" a="1"/>
  <c r="M1515" i="5" a="1"/>
  <c r="M1516" i="5" a="1"/>
  <c r="M1517" i="5" a="1"/>
  <c r="M1518" i="5" a="1"/>
  <c r="M1519" i="5" a="1"/>
  <c r="M1520" i="5" a="1"/>
  <c r="M1521" i="5" a="1"/>
  <c r="M1522" i="5" a="1"/>
  <c r="M1523" i="5" a="1"/>
  <c r="M1524" i="5" a="1"/>
  <c r="M1525" i="5" a="1"/>
  <c r="M1526" i="5" a="1"/>
  <c r="M1527" i="5" a="1"/>
  <c r="M1528" i="5" a="1"/>
  <c r="M1529" i="5" a="1"/>
  <c r="M1530" i="5" a="1"/>
  <c r="M1531" i="5" a="1"/>
  <c r="M1532" i="5" a="1"/>
  <c r="M1533" i="5" a="1"/>
  <c r="M1534" i="5" a="1"/>
  <c r="M1535" i="5" a="1"/>
  <c r="M1536" i="5" a="1"/>
  <c r="M1537" i="5" a="1"/>
  <c r="M1538" i="5" a="1"/>
  <c r="M1539" i="5" a="1"/>
  <c r="M1540" i="5" a="1"/>
  <c r="M1541" i="5" a="1"/>
  <c r="M1542" i="5" a="1"/>
  <c r="M1543" i="5" a="1"/>
  <c r="M1544" i="5" a="1"/>
  <c r="M1545" i="5" a="1"/>
  <c r="M1546" i="5" a="1"/>
  <c r="M1547" i="5" a="1"/>
  <c r="M1548" i="5" a="1"/>
  <c r="M1549" i="5" a="1"/>
  <c r="M1550" i="5" a="1"/>
  <c r="M1551" i="5" a="1"/>
  <c r="M1552" i="5" a="1"/>
  <c r="M1553" i="5" a="1"/>
  <c r="M1554" i="5" a="1"/>
  <c r="M1555" i="5" a="1"/>
  <c r="M1556" i="5" a="1"/>
  <c r="M1557" i="5" a="1"/>
  <c r="M1558" i="5" a="1"/>
  <c r="M1559" i="5" a="1"/>
  <c r="M1560" i="5" a="1"/>
  <c r="M1561" i="5" a="1"/>
  <c r="M1562" i="5" a="1"/>
  <c r="M1563" i="5" a="1"/>
  <c r="M1564" i="5" a="1"/>
  <c r="M1565" i="5" a="1"/>
  <c r="M1566" i="5" a="1"/>
  <c r="M1567" i="5" a="1"/>
  <c r="M1568" i="5" a="1"/>
  <c r="M1569" i="5" a="1"/>
  <c r="M1570" i="5" a="1"/>
  <c r="M1571" i="5" a="1"/>
  <c r="M1572" i="5" a="1"/>
  <c r="M1573" i="5" a="1"/>
  <c r="M1574" i="5" a="1"/>
  <c r="M1575" i="5" a="1"/>
  <c r="M1576" i="5" a="1"/>
  <c r="M1577" i="5" a="1"/>
  <c r="M1578" i="5" a="1"/>
  <c r="M1579" i="5" a="1"/>
  <c r="M1580" i="5" a="1"/>
  <c r="M1581" i="5" a="1"/>
  <c r="M1582" i="5" a="1"/>
  <c r="M1583" i="5" a="1"/>
  <c r="M1584" i="5" a="1"/>
  <c r="M1585" i="5" a="1"/>
  <c r="M1586" i="5" a="1"/>
  <c r="M1587" i="5" a="1"/>
  <c r="M1588" i="5" a="1"/>
  <c r="M1589" i="5" a="1"/>
  <c r="M1590" i="5" a="1"/>
  <c r="M1591" i="5" a="1"/>
  <c r="M1592" i="5" a="1"/>
  <c r="M1593" i="5" a="1"/>
  <c r="M1594" i="5" a="1"/>
  <c r="M1595" i="5" a="1"/>
  <c r="M1596" i="5" a="1"/>
  <c r="M1597" i="5" a="1"/>
  <c r="M1598" i="5" a="1"/>
  <c r="M1599" i="5" a="1"/>
  <c r="M1600" i="5" a="1"/>
  <c r="M1601" i="5" a="1"/>
  <c r="M1602" i="5" a="1"/>
  <c r="M1603" i="5" a="1"/>
  <c r="M1604" i="5" a="1"/>
  <c r="M1605" i="5" a="1"/>
  <c r="M1606" i="5" a="1"/>
  <c r="M1607" i="5" a="1"/>
  <c r="M1608" i="5" a="1"/>
  <c r="M1609" i="5" a="1"/>
  <c r="M1610" i="5" a="1"/>
  <c r="M1611" i="5" a="1"/>
  <c r="M1612" i="5" a="1"/>
  <c r="M1613" i="5" a="1"/>
  <c r="M1614" i="5" a="1"/>
  <c r="M1615" i="5" a="1"/>
  <c r="M1616" i="5" a="1"/>
  <c r="M1617" i="5" a="1"/>
  <c r="M1618" i="5" a="1"/>
  <c r="M1619" i="5" a="1"/>
  <c r="M1620" i="5" a="1"/>
  <c r="M1621" i="5" a="1"/>
  <c r="M1622" i="5" a="1"/>
  <c r="M1623" i="5" a="1"/>
  <c r="M1624" i="5" a="1"/>
  <c r="M1625" i="5" a="1"/>
  <c r="M1626" i="5" a="1"/>
  <c r="M1627" i="5" a="1"/>
  <c r="M1628" i="5" a="1"/>
  <c r="M1629" i="5" a="1"/>
  <c r="M1630" i="5" a="1"/>
  <c r="M1631" i="5" a="1"/>
  <c r="M1632" i="5" a="1"/>
  <c r="M1633" i="5" a="1"/>
  <c r="M1634" i="5" a="1"/>
  <c r="M1635" i="5" a="1"/>
  <c r="M1636" i="5" a="1"/>
  <c r="M1637" i="5" a="1"/>
  <c r="M1638" i="5" a="1"/>
  <c r="M1639" i="5" a="1"/>
  <c r="M1640" i="5" a="1"/>
  <c r="M1641" i="5" a="1"/>
  <c r="M1642" i="5" a="1"/>
  <c r="M1643" i="5" a="1"/>
  <c r="M1644" i="5" a="1"/>
  <c r="M1645" i="5" a="1"/>
  <c r="M1646" i="5" a="1"/>
  <c r="M1647" i="5" a="1"/>
  <c r="M1648" i="5" a="1"/>
  <c r="M1649" i="5" a="1"/>
  <c r="M1650" i="5" a="1"/>
  <c r="M1651" i="5" a="1"/>
  <c r="M1652" i="5" a="1"/>
  <c r="M1653" i="5" a="1"/>
  <c r="M1654" i="5" a="1"/>
  <c r="M1655" i="5" a="1"/>
  <c r="M1656" i="5" a="1"/>
  <c r="M1657" i="5" a="1"/>
  <c r="M1658" i="5" a="1"/>
  <c r="M1659" i="5" a="1"/>
  <c r="M1660" i="5" a="1"/>
  <c r="M1661" i="5" a="1"/>
  <c r="M1662" i="5" a="1"/>
  <c r="M1663" i="5" a="1"/>
  <c r="M1664" i="5" a="1"/>
  <c r="M1665" i="5" a="1"/>
  <c r="M1666" i="5" a="1"/>
  <c r="M1667" i="5" a="1"/>
  <c r="M1668" i="5" a="1"/>
  <c r="M1669" i="5" a="1"/>
  <c r="M1670" i="5" a="1"/>
  <c r="M1671" i="5" a="1"/>
  <c r="M1672" i="5" a="1"/>
  <c r="M1673" i="5" a="1"/>
  <c r="M1674" i="5" a="1"/>
  <c r="M1675" i="5" a="1"/>
  <c r="M1676" i="5" a="1"/>
  <c r="M1677" i="5" a="1"/>
  <c r="M1678" i="5" a="1"/>
  <c r="M1679" i="5" a="1"/>
  <c r="M1680" i="5" a="1"/>
  <c r="M1681" i="5" a="1"/>
  <c r="M1682" i="5" a="1"/>
  <c r="M1683" i="5" a="1"/>
  <c r="M1684" i="5" a="1"/>
  <c r="M1685" i="5" a="1"/>
  <c r="M1686" i="5" a="1"/>
  <c r="M1687" i="5" a="1"/>
  <c r="M1688" i="5" a="1"/>
  <c r="M1689" i="5" a="1"/>
  <c r="M1690" i="5" a="1"/>
  <c r="M1691" i="5" a="1"/>
  <c r="M1692" i="5" a="1"/>
  <c r="M1693" i="5" a="1"/>
  <c r="M1694" i="5" a="1"/>
  <c r="M1695" i="5" a="1"/>
  <c r="M1696" i="5" a="1"/>
  <c r="M1697" i="5" a="1"/>
  <c r="M1698" i="5" a="1"/>
  <c r="M1699" i="5" a="1"/>
  <c r="M1700" i="5" a="1"/>
  <c r="M1701" i="5" a="1"/>
  <c r="M1702" i="5" a="1"/>
  <c r="M1703" i="5" a="1"/>
  <c r="M1704" i="5" a="1"/>
  <c r="M1705" i="5" a="1"/>
  <c r="M1706" i="5" a="1"/>
  <c r="M1707" i="5" a="1"/>
  <c r="M1708" i="5" a="1"/>
  <c r="M1709" i="5" a="1"/>
  <c r="M1710" i="5" a="1"/>
  <c r="M1711" i="5" a="1"/>
  <c r="M1712" i="5" a="1"/>
  <c r="M1713" i="5" a="1"/>
  <c r="M1714" i="5" a="1"/>
  <c r="M1715" i="5" a="1"/>
  <c r="M1716" i="5" a="1"/>
  <c r="M1717" i="5" a="1"/>
  <c r="M1718" i="5" a="1"/>
  <c r="M1719" i="5" a="1"/>
  <c r="M1720" i="5" a="1"/>
  <c r="M1721" i="5" a="1"/>
  <c r="M1722" i="5" a="1"/>
  <c r="M1723" i="5" a="1"/>
  <c r="M1724" i="5" a="1"/>
  <c r="M1725" i="5" a="1"/>
  <c r="M1726" i="5" a="1"/>
  <c r="M1727" i="5" a="1"/>
  <c r="M1728" i="5" a="1"/>
  <c r="M1729" i="5" a="1"/>
  <c r="M1730" i="5" a="1"/>
  <c r="M1731" i="5" a="1"/>
  <c r="M1732" i="5" a="1"/>
  <c r="M1733" i="5" a="1"/>
  <c r="M1734" i="5" a="1"/>
  <c r="M1735" i="5" a="1"/>
  <c r="M1736" i="5" a="1"/>
  <c r="M1737" i="5" a="1"/>
  <c r="M1738" i="5" a="1"/>
  <c r="M1739" i="5" a="1"/>
  <c r="M1740" i="5" a="1"/>
  <c r="M1741" i="5" a="1"/>
  <c r="M1742" i="5" a="1"/>
  <c r="M1743" i="5" a="1"/>
  <c r="M1744" i="5" a="1"/>
  <c r="M1745" i="5" a="1"/>
  <c r="M1746" i="5" a="1"/>
  <c r="M1747" i="5" a="1"/>
  <c r="M1748" i="5" a="1"/>
  <c r="M1749" i="5" a="1"/>
  <c r="M1750" i="5" a="1"/>
  <c r="M1751" i="5" a="1"/>
  <c r="M1752" i="5" a="1"/>
  <c r="M1753" i="5" a="1"/>
  <c r="M1754" i="5" a="1"/>
  <c r="M1755" i="5" a="1"/>
  <c r="M1756" i="5" a="1"/>
  <c r="M1757" i="5" a="1"/>
  <c r="M1758" i="5" a="1"/>
  <c r="M1759" i="5" a="1"/>
  <c r="M1760" i="5" a="1"/>
  <c r="M1761" i="5" a="1"/>
  <c r="M1762" i="5" a="1"/>
  <c r="M1763" i="5" a="1"/>
  <c r="M1764" i="5" a="1"/>
  <c r="M1765" i="5" a="1"/>
  <c r="M1766" i="5" a="1"/>
  <c r="M1767" i="5" a="1"/>
  <c r="M1768" i="5" a="1"/>
  <c r="M1769" i="5" a="1"/>
  <c r="M1770" i="5" a="1"/>
  <c r="M1771" i="5" a="1"/>
  <c r="M1772" i="5" a="1"/>
  <c r="M1773" i="5" a="1"/>
  <c r="M1774" i="5" a="1"/>
  <c r="M1775" i="5" a="1"/>
  <c r="M1776" i="5" a="1"/>
  <c r="M1777" i="5" a="1"/>
  <c r="M1778" i="5" a="1"/>
  <c r="M1779" i="5" a="1"/>
  <c r="M1780" i="5" a="1"/>
  <c r="M1781" i="5" a="1"/>
  <c r="M1782" i="5" a="1"/>
  <c r="M1783" i="5" a="1"/>
  <c r="M1784" i="5" a="1"/>
  <c r="M1785" i="5" a="1"/>
  <c r="M1786" i="5" a="1"/>
  <c r="M1787" i="5" a="1"/>
  <c r="M1788" i="5" a="1"/>
  <c r="M1789" i="5" a="1"/>
  <c r="M1790" i="5" a="1"/>
  <c r="M1791" i="5" a="1"/>
  <c r="M1792" i="5" a="1"/>
  <c r="M1793" i="5" a="1"/>
  <c r="M1794" i="5" a="1"/>
  <c r="M1795" i="5" a="1"/>
  <c r="M1796" i="5" a="1"/>
  <c r="M1797" i="5" a="1"/>
  <c r="M1798" i="5" a="1"/>
  <c r="M1799" i="5" a="1"/>
  <c r="M1800" i="5" a="1"/>
  <c r="M1801" i="5" a="1"/>
  <c r="M1802" i="5" a="1"/>
  <c r="M1803" i="5" a="1"/>
  <c r="M1804" i="5" a="1"/>
  <c r="M1805" i="5" a="1"/>
  <c r="M1806" i="5" a="1"/>
  <c r="M1807" i="5" a="1"/>
  <c r="M1808" i="5" a="1"/>
  <c r="M1809" i="5" a="1"/>
  <c r="M1810" i="5" a="1"/>
  <c r="M1811" i="5" a="1"/>
  <c r="M1812" i="5" a="1"/>
  <c r="M1813" i="5" a="1"/>
  <c r="M1814" i="5" a="1"/>
  <c r="M1815" i="5" a="1"/>
  <c r="M1816" i="5" a="1"/>
  <c r="M1817" i="5" a="1"/>
  <c r="M1818" i="5" a="1"/>
  <c r="M1819" i="5" a="1"/>
  <c r="M1820" i="5" a="1"/>
  <c r="M1821" i="5" a="1"/>
  <c r="M1822" i="5" a="1"/>
  <c r="M1823" i="5" a="1"/>
  <c r="M1824" i="5" a="1"/>
  <c r="M1825" i="5" a="1"/>
  <c r="M1826" i="5" a="1"/>
  <c r="M1827" i="5" a="1"/>
  <c r="M1828" i="5" a="1"/>
  <c r="M1829" i="5" a="1"/>
  <c r="M1830" i="5" a="1"/>
  <c r="M1831" i="5" a="1"/>
  <c r="M1832" i="5" a="1"/>
  <c r="M1833" i="5" a="1"/>
  <c r="M1834" i="5" a="1"/>
  <c r="M1835" i="5" a="1"/>
  <c r="M1836" i="5" a="1"/>
  <c r="M1837" i="5" a="1"/>
  <c r="M1838" i="5" a="1"/>
  <c r="M1839" i="5" a="1"/>
  <c r="M1840" i="5" a="1"/>
  <c r="M1841" i="5" a="1"/>
  <c r="M1842" i="5" a="1"/>
  <c r="M1843" i="5" a="1"/>
  <c r="M1844" i="5" a="1"/>
  <c r="M1845" i="5" a="1"/>
  <c r="M1846" i="5" a="1"/>
  <c r="M1847" i="5" a="1"/>
  <c r="M1848" i="5" a="1"/>
  <c r="M1849" i="5" a="1"/>
  <c r="M1850" i="5" a="1"/>
  <c r="M1851" i="5" a="1"/>
  <c r="M1852" i="5" a="1"/>
  <c r="M1853" i="5" a="1"/>
  <c r="M1854" i="5" a="1"/>
  <c r="M1855" i="5" a="1"/>
  <c r="M1856" i="5" a="1"/>
  <c r="M1857" i="5" a="1"/>
  <c r="M1858" i="5" a="1"/>
  <c r="M1859" i="5" a="1"/>
  <c r="M1860" i="5" a="1"/>
  <c r="M1861" i="5" a="1"/>
  <c r="M1862" i="5" a="1"/>
  <c r="M1863" i="5" a="1"/>
  <c r="M1864" i="5" a="1"/>
  <c r="M1865" i="5" a="1"/>
  <c r="M1866" i="5" a="1"/>
  <c r="M1867" i="5" a="1"/>
  <c r="M1868" i="5" a="1"/>
  <c r="M1869" i="5" a="1"/>
  <c r="M1870" i="5" a="1"/>
  <c r="M1871" i="5" a="1"/>
  <c r="M1872" i="5" a="1"/>
  <c r="M1873" i="5" a="1"/>
  <c r="M1874" i="5" a="1"/>
  <c r="M1875" i="5" a="1"/>
  <c r="M1876" i="5" a="1"/>
  <c r="M1877" i="5" a="1"/>
  <c r="M1878" i="5" a="1"/>
  <c r="M1879" i="5" a="1"/>
  <c r="M1880" i="5" a="1"/>
  <c r="M1881" i="5" a="1"/>
  <c r="M1882" i="5" a="1"/>
  <c r="M1883" i="5" a="1"/>
  <c r="M1884" i="5" a="1"/>
  <c r="M1885" i="5" a="1"/>
  <c r="M1886" i="5" a="1"/>
  <c r="M1887" i="5" a="1"/>
  <c r="M1888" i="5" a="1"/>
  <c r="M1889" i="5" a="1"/>
  <c r="M1890" i="5" a="1"/>
  <c r="M1891" i="5" a="1"/>
  <c r="M1892" i="5" a="1"/>
  <c r="M1893" i="5" a="1"/>
  <c r="M1894" i="5" a="1"/>
  <c r="M1895" i="5" a="1"/>
  <c r="M1896" i="5" a="1"/>
  <c r="M1897" i="5" a="1"/>
  <c r="M1898" i="5" a="1"/>
  <c r="M1899" i="5" a="1"/>
  <c r="M1900" i="5" a="1"/>
  <c r="M1901" i="5" a="1"/>
  <c r="M1902" i="5" a="1"/>
  <c r="M1903" i="5" a="1"/>
  <c r="M1904" i="5" a="1"/>
  <c r="M1905" i="5" a="1"/>
  <c r="M1906" i="5" a="1"/>
  <c r="M1907" i="5" a="1"/>
  <c r="M1908" i="5" a="1"/>
  <c r="M1909" i="5" a="1"/>
  <c r="M1910" i="5" a="1"/>
  <c r="M1911" i="5" a="1"/>
  <c r="M1912" i="5" a="1"/>
  <c r="M1913" i="5" a="1"/>
  <c r="M1914" i="5" a="1"/>
  <c r="M1915" i="5" a="1"/>
  <c r="M1916" i="5" a="1"/>
  <c r="M1917" i="5" a="1"/>
  <c r="M1918" i="5" a="1"/>
  <c r="M1919" i="5" a="1"/>
  <c r="M1920" i="5" a="1"/>
  <c r="M1921" i="5" a="1"/>
  <c r="M1922" i="5" a="1"/>
  <c r="M1923" i="5" a="1"/>
  <c r="M1924" i="5" a="1"/>
  <c r="M1925" i="5" a="1"/>
  <c r="M1926" i="5" a="1"/>
  <c r="M1927" i="5" a="1"/>
  <c r="M1928" i="5" a="1"/>
  <c r="M1929" i="5" a="1"/>
  <c r="M1930" i="5" a="1"/>
  <c r="M1931" i="5" a="1"/>
  <c r="M1932" i="5" a="1"/>
  <c r="M1933" i="5" a="1"/>
  <c r="M1934" i="5" a="1"/>
  <c r="M1935" i="5" a="1"/>
  <c r="M1936" i="5" a="1"/>
  <c r="M1937" i="5" a="1"/>
  <c r="M1938" i="5" a="1"/>
  <c r="M1939" i="5" a="1"/>
  <c r="M1940" i="5" a="1"/>
  <c r="M1941" i="5" a="1"/>
  <c r="M1942" i="5" a="1"/>
  <c r="M1943" i="5" a="1"/>
  <c r="M1944" i="5" a="1"/>
  <c r="M1945" i="5" a="1"/>
  <c r="M1946" i="5" a="1"/>
  <c r="M1947" i="5" a="1"/>
  <c r="M1948" i="5" a="1"/>
  <c r="M1949" i="5" a="1"/>
  <c r="M1950" i="5" a="1"/>
  <c r="M1951" i="5" a="1"/>
  <c r="M1952" i="5" a="1"/>
  <c r="M1953" i="5" a="1"/>
  <c r="M1954" i="5" a="1"/>
  <c r="M1955" i="5" a="1"/>
  <c r="M1956" i="5" a="1"/>
  <c r="M1957" i="5" a="1"/>
  <c r="M1958" i="5" a="1"/>
  <c r="M1959" i="5" a="1"/>
  <c r="M1960" i="5" a="1"/>
  <c r="M1961" i="5" a="1"/>
  <c r="M1962" i="5" a="1"/>
  <c r="M1963" i="5" a="1"/>
  <c r="M1964" i="5" a="1"/>
  <c r="M1965" i="5" a="1"/>
  <c r="M1966" i="5" a="1"/>
  <c r="M1967" i="5" a="1"/>
  <c r="M1968" i="5" a="1"/>
  <c r="M1969" i="5" a="1"/>
  <c r="M1970" i="5" a="1"/>
  <c r="M1971" i="5" a="1"/>
  <c r="M1972" i="5" a="1"/>
  <c r="M1973" i="5" a="1"/>
  <c r="M1974" i="5" a="1"/>
  <c r="M1975" i="5" a="1"/>
  <c r="M1976" i="5" a="1"/>
  <c r="M1977" i="5" a="1"/>
  <c r="M1978" i="5" a="1"/>
  <c r="M1979" i="5" a="1"/>
  <c r="M1980" i="5" a="1"/>
  <c r="M1981" i="5" a="1"/>
  <c r="M1982" i="5" a="1"/>
  <c r="M1983" i="5" a="1"/>
  <c r="M1984" i="5" a="1"/>
  <c r="M1985" i="5" a="1"/>
  <c r="M1986" i="5" a="1"/>
  <c r="M1987" i="5" a="1"/>
  <c r="M1988" i="5" a="1"/>
  <c r="M1989" i="5" a="1"/>
  <c r="M1990" i="5" a="1"/>
  <c r="M1991" i="5" a="1"/>
  <c r="M1992" i="5" a="1"/>
  <c r="M1993" i="5" a="1"/>
  <c r="M1994" i="5" a="1"/>
  <c r="M1995" i="5" a="1"/>
  <c r="M1996" i="5" a="1"/>
  <c r="M1997" i="5" a="1"/>
  <c r="M1998" i="5" a="1"/>
  <c r="M1999" i="5" a="1"/>
  <c r="M2000" i="5" a="1"/>
  <c r="M2001" i="5" a="1"/>
  <c r="M2002" i="5" a="1"/>
  <c r="M2003" i="5" a="1"/>
  <c r="M2004" i="5" a="1"/>
  <c r="M2005" i="5" a="1"/>
  <c r="M2006" i="5" a="1"/>
  <c r="M2007" i="5" a="1"/>
  <c r="M2008" i="5" a="1"/>
  <c r="M2009" i="5" a="1"/>
  <c r="M2010" i="5" a="1"/>
  <c r="M2011" i="5" a="1"/>
  <c r="M2012" i="5" a="1"/>
  <c r="M2013" i="5" a="1"/>
  <c r="M2014" i="5" a="1"/>
  <c r="M2015" i="5" a="1"/>
  <c r="M2016" i="5" a="1"/>
  <c r="M2017" i="5" a="1"/>
  <c r="M2018" i="5" a="1"/>
  <c r="M2019" i="5" a="1"/>
  <c r="M2020" i="5" a="1"/>
  <c r="M2021" i="5" a="1"/>
  <c r="M2022" i="5" a="1"/>
  <c r="M2023" i="5" a="1"/>
  <c r="M2024" i="5" a="1"/>
  <c r="M2025" i="5" a="1"/>
  <c r="M2026" i="5" a="1"/>
  <c r="M2027" i="5" a="1"/>
  <c r="M2028" i="5" a="1"/>
  <c r="M2029" i="5" a="1"/>
  <c r="M2030" i="5" a="1"/>
  <c r="M2031" i="5" a="1"/>
  <c r="M2032" i="5" a="1"/>
  <c r="M2033" i="5" a="1"/>
  <c r="M2034" i="5" a="1"/>
  <c r="M2035" i="5" a="1"/>
  <c r="M2036" i="5" a="1"/>
  <c r="M2037" i="5" a="1"/>
  <c r="M2038" i="5" a="1"/>
  <c r="M2039" i="5" a="1"/>
  <c r="M2040" i="5" a="1"/>
  <c r="M2041" i="5" a="1"/>
  <c r="M2042" i="5" a="1"/>
  <c r="M2043" i="5" a="1"/>
  <c r="M2044" i="5" a="1"/>
  <c r="M2045" i="5" a="1"/>
  <c r="M2046" i="5" a="1"/>
  <c r="M2047" i="5" a="1"/>
  <c r="M2048" i="5" a="1"/>
  <c r="M2049" i="5" a="1"/>
  <c r="M2050" i="5" a="1"/>
  <c r="M2051" i="5" a="1"/>
  <c r="M2052" i="5" a="1"/>
  <c r="M2053" i="5" a="1"/>
  <c r="M2054" i="5" a="1"/>
  <c r="M2055" i="5" a="1"/>
  <c r="M2056" i="5" a="1"/>
  <c r="M2057" i="5" a="1"/>
  <c r="M2058" i="5" a="1"/>
  <c r="M2059" i="5" a="1"/>
  <c r="M2060" i="5" a="1"/>
  <c r="M2061" i="5" a="1"/>
  <c r="M2062" i="5" a="1"/>
  <c r="M2063" i="5" a="1"/>
  <c r="M2064" i="5" a="1"/>
  <c r="M2065" i="5" a="1"/>
  <c r="M2066" i="5" a="1"/>
  <c r="M2067" i="5" a="1"/>
  <c r="M2068" i="5" a="1"/>
  <c r="M2069" i="5" a="1"/>
  <c r="M2070" i="5" a="1"/>
  <c r="M2071" i="5" a="1"/>
  <c r="M2072" i="5" a="1"/>
  <c r="M2073" i="5" a="1"/>
  <c r="M2074" i="5" a="1"/>
  <c r="M2075" i="5" a="1"/>
  <c r="M2076" i="5" a="1"/>
  <c r="M2077" i="5" a="1"/>
  <c r="M2078" i="5" a="1"/>
  <c r="M2079" i="5" a="1"/>
  <c r="M2080" i="5" a="1"/>
  <c r="M2081" i="5" a="1"/>
  <c r="M2082" i="5" a="1"/>
  <c r="M2083" i="5" a="1"/>
  <c r="M2084" i="5" a="1"/>
  <c r="M2085" i="5" a="1"/>
  <c r="M2086" i="5" a="1"/>
  <c r="M2087" i="5" a="1"/>
  <c r="M2088" i="5" a="1"/>
  <c r="M2089" i="5" a="1"/>
  <c r="M2090" i="5" a="1"/>
  <c r="M2091" i="5" a="1"/>
  <c r="M2092" i="5" a="1"/>
  <c r="M2093" i="5" a="1"/>
  <c r="M2094" i="5" a="1"/>
  <c r="M2095" i="5" a="1"/>
  <c r="M2096" i="5" a="1"/>
  <c r="M2097" i="5" a="1"/>
  <c r="M2098" i="5" a="1"/>
  <c r="M2099" i="5" a="1"/>
  <c r="M2100" i="5" a="1"/>
  <c r="M2101" i="5" a="1"/>
  <c r="M2102" i="5" a="1"/>
  <c r="M2103" i="5" a="1"/>
  <c r="M2104" i="5" a="1"/>
  <c r="M2105" i="5" a="1"/>
  <c r="M2106" i="5" a="1"/>
  <c r="M2107" i="5" a="1"/>
  <c r="M2108" i="5" a="1"/>
  <c r="M2109" i="5" a="1"/>
  <c r="M2110" i="5" a="1"/>
  <c r="M2111" i="5" a="1"/>
  <c r="M2112" i="5" a="1"/>
  <c r="M2113" i="5" a="1"/>
  <c r="M2114" i="5" a="1"/>
  <c r="M2115" i="5" a="1"/>
  <c r="M2116" i="5" a="1"/>
  <c r="M2117" i="5" a="1"/>
  <c r="M2118" i="5" a="1"/>
  <c r="M2119" i="5" a="1"/>
  <c r="M2120" i="5" a="1"/>
  <c r="M2121" i="5" a="1"/>
  <c r="M2122" i="5" a="1"/>
  <c r="M2123" i="5" a="1"/>
  <c r="M2124" i="5" a="1"/>
  <c r="M2125" i="5" a="1"/>
  <c r="M2126" i="5" a="1"/>
  <c r="M2127" i="5" a="1"/>
  <c r="M2128" i="5" a="1"/>
  <c r="M2129" i="5" a="1"/>
  <c r="M2130" i="5" a="1"/>
  <c r="M2131" i="5" a="1"/>
  <c r="M2132" i="5" a="1"/>
  <c r="M2133" i="5" a="1"/>
  <c r="M2134" i="5" a="1"/>
  <c r="M2135" i="5" a="1"/>
  <c r="M2136" i="5" a="1"/>
  <c r="M2137" i="5" a="1"/>
  <c r="M2138" i="5" a="1"/>
  <c r="M2139" i="5" a="1"/>
  <c r="M2140" i="5" a="1"/>
  <c r="M2141" i="5" a="1"/>
  <c r="M2142" i="5" a="1"/>
  <c r="M2143" i="5" a="1"/>
  <c r="M2144" i="5" a="1"/>
  <c r="M2145" i="5" a="1"/>
  <c r="M2146" i="5" a="1"/>
  <c r="M2147" i="5" a="1"/>
  <c r="M2148" i="5" a="1"/>
  <c r="M2149" i="5" a="1"/>
  <c r="M2150" i="5" a="1"/>
  <c r="M2151" i="5" a="1"/>
  <c r="M2152" i="5" a="1"/>
  <c r="M2153" i="5" a="1"/>
  <c r="M2154" i="5" a="1"/>
  <c r="M2155" i="5" a="1"/>
  <c r="M2156" i="5" a="1"/>
  <c r="M2157" i="5" a="1"/>
  <c r="M2158" i="5" a="1"/>
  <c r="M2159" i="5" a="1"/>
  <c r="M2160" i="5" a="1"/>
  <c r="M2161" i="5" a="1"/>
  <c r="M2162" i="5" a="1"/>
  <c r="M2163" i="5" a="1"/>
  <c r="M2164" i="5" a="1"/>
  <c r="M2165" i="5" a="1"/>
  <c r="M2166" i="5" a="1"/>
  <c r="M2167" i="5" a="1"/>
  <c r="M2168" i="5" a="1"/>
  <c r="M2169" i="5" a="1"/>
  <c r="M2170" i="5" a="1"/>
  <c r="M2171" i="5" a="1"/>
  <c r="M2172" i="5" a="1"/>
  <c r="M2173" i="5" a="1"/>
  <c r="M2174" i="5" a="1"/>
  <c r="M2175" i="5" a="1"/>
  <c r="M2176" i="5" a="1"/>
  <c r="M2177" i="5" a="1"/>
  <c r="M2178" i="5" a="1"/>
  <c r="M2179" i="5" a="1"/>
  <c r="M2180" i="5" a="1"/>
  <c r="M2181" i="5" a="1"/>
  <c r="M2182" i="5" a="1"/>
  <c r="M2183" i="5" a="1"/>
  <c r="M2184" i="5" a="1"/>
  <c r="M2185" i="5" a="1"/>
  <c r="M2186" i="5" a="1"/>
  <c r="M2187" i="5" a="1"/>
  <c r="M2188" i="5" a="1"/>
  <c r="M2189" i="5" a="1"/>
  <c r="M2190" i="5" a="1"/>
  <c r="M2191" i="5" a="1"/>
  <c r="M2192" i="5" a="1"/>
  <c r="M2193" i="5" a="1"/>
  <c r="M2194" i="5" a="1"/>
  <c r="M2195" i="5" a="1"/>
  <c r="M2196" i="5" a="1"/>
  <c r="M2197" i="5" a="1"/>
  <c r="M2198" i="5" a="1"/>
  <c r="M2199" i="5" a="1"/>
  <c r="M2200" i="5" a="1"/>
  <c r="M2201" i="5" a="1"/>
  <c r="M2202" i="5" a="1"/>
  <c r="M2203" i="5" a="1"/>
  <c r="M2204" i="5" a="1"/>
  <c r="M2205" i="5" a="1"/>
  <c r="M2206" i="5" a="1"/>
  <c r="M2207" i="5" a="1"/>
  <c r="M2208" i="5" a="1"/>
  <c r="M2209" i="5" a="1"/>
  <c r="M2210" i="5" a="1"/>
  <c r="M2211" i="5" a="1"/>
  <c r="M2212" i="5" a="1"/>
  <c r="M2213" i="5" a="1"/>
  <c r="M2214" i="5" a="1"/>
  <c r="M2215" i="5" a="1"/>
  <c r="M2216" i="5" a="1"/>
  <c r="M2217" i="5" a="1"/>
  <c r="M2218" i="5" a="1"/>
  <c r="M2219" i="5" a="1"/>
  <c r="M2220" i="5" a="1"/>
  <c r="M2221" i="5" a="1"/>
  <c r="M2222" i="5" a="1"/>
  <c r="M2223" i="5" a="1"/>
  <c r="M2224" i="5" a="1"/>
  <c r="M2225" i="5" a="1"/>
  <c r="M2226" i="5" a="1"/>
  <c r="M2227" i="5" a="1"/>
  <c r="M2228" i="5" a="1"/>
  <c r="M2229" i="5" a="1"/>
  <c r="M2230" i="5" a="1"/>
  <c r="M2231" i="5" a="1"/>
  <c r="M2232" i="5" a="1"/>
  <c r="M2233" i="5" a="1"/>
  <c r="M2234" i="5" a="1"/>
  <c r="M2235" i="5" a="1"/>
  <c r="M2236" i="5" a="1"/>
  <c r="M2237" i="5" a="1"/>
  <c r="M2238" i="5" a="1"/>
  <c r="M2239" i="5" a="1"/>
  <c r="M2240" i="5" a="1"/>
  <c r="M2241" i="5" a="1"/>
  <c r="M2242" i="5" a="1"/>
  <c r="M2243" i="5" a="1"/>
  <c r="M2244" i="5" a="1"/>
  <c r="M2245" i="5" a="1"/>
  <c r="M2246" i="5" a="1"/>
  <c r="M2247" i="5" a="1"/>
  <c r="M2248" i="5" a="1"/>
  <c r="M2249" i="5" a="1"/>
  <c r="M2250" i="5" a="1"/>
  <c r="M2251" i="5" a="1"/>
  <c r="M2252" i="5" a="1"/>
  <c r="M2253" i="5" a="1"/>
  <c r="M2254" i="5" a="1"/>
  <c r="M2255" i="5" a="1"/>
  <c r="M2256" i="5" a="1"/>
  <c r="M2257" i="5" a="1"/>
  <c r="M2258" i="5" a="1"/>
  <c r="M2259" i="5" a="1"/>
  <c r="M2260" i="5" a="1"/>
  <c r="M2261" i="5" a="1"/>
  <c r="M2262" i="5" a="1"/>
  <c r="M2263" i="5" a="1"/>
  <c r="M2264" i="5" a="1"/>
  <c r="M2265" i="5" a="1"/>
  <c r="M2266" i="5" a="1"/>
  <c r="M2267" i="5" a="1"/>
  <c r="M2268" i="5" a="1"/>
  <c r="M2269" i="5" a="1"/>
  <c r="M2270" i="5" a="1"/>
  <c r="M2271" i="5" a="1"/>
  <c r="M2272" i="5" a="1"/>
  <c r="M2273" i="5" a="1"/>
  <c r="M2274" i="5" a="1"/>
  <c r="M2275" i="5" a="1"/>
  <c r="M2276" i="5" a="1"/>
  <c r="M2277" i="5" a="1"/>
  <c r="M2278" i="5" a="1"/>
  <c r="M2279" i="5" a="1"/>
  <c r="M2280" i="5" a="1"/>
  <c r="M2281" i="5" a="1"/>
  <c r="M2282" i="5" a="1"/>
  <c r="M2283" i="5" a="1"/>
  <c r="M2284" i="5" a="1"/>
  <c r="M2285" i="5" a="1"/>
  <c r="M2286" i="5" a="1"/>
  <c r="M2287" i="5" a="1"/>
  <c r="M2288" i="5" a="1"/>
  <c r="M2289" i="5" a="1"/>
  <c r="M2290" i="5" a="1"/>
  <c r="M2291" i="5" a="1"/>
  <c r="M2292" i="5" a="1"/>
  <c r="M2293" i="5" a="1"/>
  <c r="M2294" i="5" a="1"/>
  <c r="M2295" i="5" a="1"/>
  <c r="M2296" i="5" a="1"/>
  <c r="M2297" i="5" a="1"/>
  <c r="M2298" i="5" a="1"/>
  <c r="M2299" i="5" a="1"/>
  <c r="M2300" i="5" a="1"/>
  <c r="M2301" i="5" a="1"/>
  <c r="M2302" i="5" a="1"/>
  <c r="M2303" i="5" a="1"/>
  <c r="M2304" i="5" a="1"/>
  <c r="M2305" i="5" a="1"/>
  <c r="M2306" i="5" a="1"/>
  <c r="M2307" i="5" a="1"/>
  <c r="M2308" i="5" a="1"/>
  <c r="M2309" i="5" a="1"/>
  <c r="M2310" i="5" a="1"/>
  <c r="M2311" i="5" a="1"/>
  <c r="M2312" i="5" a="1"/>
  <c r="M2313" i="5" a="1"/>
  <c r="M2314" i="5" a="1"/>
  <c r="M2315" i="5" a="1"/>
  <c r="M2316" i="5" a="1"/>
  <c r="M2317" i="5" a="1"/>
  <c r="M2318" i="5" a="1"/>
  <c r="M2319" i="5" a="1"/>
  <c r="M2320" i="5" a="1"/>
  <c r="M2321" i="5" a="1"/>
  <c r="M2322" i="5" a="1"/>
  <c r="M2323" i="5" a="1"/>
  <c r="M2324" i="5" a="1"/>
  <c r="M2325" i="5" a="1"/>
  <c r="M2326" i="5" a="1"/>
  <c r="M2327" i="5" a="1"/>
  <c r="M2328" i="5" a="1"/>
  <c r="M2329" i="5" a="1"/>
  <c r="M2330" i="5" a="1"/>
  <c r="M2331" i="5" a="1"/>
  <c r="M2332" i="5" a="1"/>
  <c r="M2333" i="5" a="1"/>
  <c r="M2334" i="5" a="1"/>
  <c r="M2335" i="5" a="1"/>
  <c r="M2336" i="5" a="1"/>
  <c r="M2" i="5" a="1"/>
  <c r="K94" i="5" a="1"/>
  <c r="K95" i="5" a="1"/>
  <c r="K96" i="5" a="1"/>
  <c r="K97" i="5" a="1"/>
  <c r="K98" i="5" a="1"/>
  <c r="K99" i="5" a="1"/>
  <c r="K100" i="5" a="1"/>
  <c r="K101" i="5" a="1"/>
  <c r="K102" i="5" a="1"/>
  <c r="K103" i="5" a="1"/>
  <c r="K104" i="5" a="1"/>
  <c r="K105" i="5" a="1"/>
  <c r="K106" i="5" a="1"/>
  <c r="K107" i="5" a="1"/>
  <c r="K108" i="5" a="1"/>
  <c r="K109" i="5" a="1"/>
  <c r="K110" i="5" a="1"/>
  <c r="K111" i="5" a="1"/>
  <c r="K112" i="5" a="1"/>
  <c r="K113" i="5" a="1"/>
  <c r="K114" i="5" a="1"/>
  <c r="K115" i="5" a="1"/>
  <c r="K116" i="5" a="1"/>
  <c r="K117" i="5" a="1"/>
  <c r="K118" i="5" a="1"/>
  <c r="K119" i="5" a="1"/>
  <c r="K120" i="5" a="1"/>
  <c r="K121" i="5" a="1"/>
  <c r="K122" i="5" a="1"/>
  <c r="K123" i="5" a="1"/>
  <c r="K124" i="5" a="1"/>
  <c r="K125" i="5" a="1"/>
  <c r="K126" i="5" a="1"/>
  <c r="K127" i="5" a="1"/>
  <c r="K128" i="5" a="1"/>
  <c r="K129" i="5" a="1"/>
  <c r="K130" i="5" a="1"/>
  <c r="K131" i="5" a="1"/>
  <c r="K132" i="5" a="1"/>
  <c r="K133" i="5" a="1"/>
  <c r="K134" i="5" a="1"/>
  <c r="K135" i="5" a="1"/>
  <c r="K136" i="5" a="1"/>
  <c r="K137" i="5" a="1"/>
  <c r="K138" i="5" a="1"/>
  <c r="K139" i="5" a="1"/>
  <c r="K140" i="5" a="1"/>
  <c r="K141" i="5" a="1"/>
  <c r="K142" i="5" a="1"/>
  <c r="K143" i="5" a="1"/>
  <c r="K144" i="5" a="1"/>
  <c r="K145" i="5" a="1"/>
  <c r="K146" i="5" a="1"/>
  <c r="K147" i="5" a="1"/>
  <c r="K148" i="5" a="1"/>
  <c r="K149" i="5" a="1"/>
  <c r="K150" i="5" a="1"/>
  <c r="K151" i="5" a="1"/>
  <c r="K152" i="5" a="1"/>
  <c r="K153" i="5" a="1"/>
  <c r="K154" i="5" a="1"/>
  <c r="K155" i="5" a="1"/>
  <c r="K156" i="5" a="1"/>
  <c r="K157" i="5" a="1"/>
  <c r="K158" i="5" a="1"/>
  <c r="K159" i="5" a="1"/>
  <c r="K160" i="5" a="1"/>
  <c r="K161" i="5" a="1"/>
  <c r="K162" i="5" a="1"/>
  <c r="K163" i="5" a="1"/>
  <c r="K164" i="5" a="1"/>
  <c r="K165" i="5" a="1"/>
  <c r="K166" i="5" a="1"/>
  <c r="K167" i="5" a="1"/>
  <c r="K168" i="5" a="1"/>
  <c r="K169" i="5" a="1"/>
  <c r="K170" i="5" a="1"/>
  <c r="K171" i="5" a="1"/>
  <c r="K172" i="5" a="1"/>
  <c r="K173" i="5" a="1"/>
  <c r="K174" i="5" a="1"/>
  <c r="K175" i="5" a="1"/>
  <c r="K176" i="5" a="1"/>
  <c r="K177" i="5" a="1"/>
  <c r="K178" i="5" a="1"/>
  <c r="K179" i="5" a="1"/>
  <c r="K180" i="5" a="1"/>
  <c r="K181" i="5" a="1"/>
  <c r="K182" i="5" a="1"/>
  <c r="K183" i="5" a="1"/>
  <c r="K184" i="5" a="1"/>
  <c r="K185" i="5" a="1"/>
  <c r="K186" i="5" a="1"/>
  <c r="K187" i="5" a="1"/>
  <c r="K188" i="5" a="1"/>
  <c r="K189" i="5" a="1"/>
  <c r="K190" i="5" a="1"/>
  <c r="K191" i="5" a="1"/>
  <c r="K192" i="5" a="1"/>
  <c r="K193" i="5" a="1"/>
  <c r="K194" i="5" a="1"/>
  <c r="K195" i="5" a="1"/>
  <c r="K196" i="5" a="1"/>
  <c r="K197" i="5" a="1"/>
  <c r="K198" i="5" a="1"/>
  <c r="K199" i="5" a="1"/>
  <c r="K200" i="5" a="1"/>
  <c r="K201" i="5" a="1"/>
  <c r="K202" i="5" a="1"/>
  <c r="K203" i="5" a="1"/>
  <c r="K204" i="5" a="1"/>
  <c r="K205" i="5" a="1"/>
  <c r="K206" i="5" a="1"/>
  <c r="K207" i="5" a="1"/>
  <c r="K208" i="5" a="1"/>
  <c r="K209" i="5" a="1"/>
  <c r="K210" i="5" a="1"/>
  <c r="K211" i="5" a="1"/>
  <c r="K212" i="5" a="1"/>
  <c r="K213" i="5" a="1"/>
  <c r="K214" i="5" a="1"/>
  <c r="K215" i="5" a="1"/>
  <c r="K216" i="5" a="1"/>
  <c r="K217" i="5" a="1"/>
  <c r="K218" i="5" a="1"/>
  <c r="K219" i="5" a="1"/>
  <c r="K220" i="5" a="1"/>
  <c r="K221" i="5" a="1"/>
  <c r="K222" i="5" a="1"/>
  <c r="K223" i="5" a="1"/>
  <c r="K224" i="5" a="1"/>
  <c r="K225" i="5" a="1"/>
  <c r="K226" i="5" a="1"/>
  <c r="K227" i="5" a="1"/>
  <c r="K228" i="5" a="1"/>
  <c r="K229" i="5" a="1"/>
  <c r="K230" i="5" a="1"/>
  <c r="K231" i="5" a="1"/>
  <c r="K232" i="5" a="1"/>
  <c r="K233" i="5" a="1"/>
  <c r="K234" i="5" a="1"/>
  <c r="K235" i="5" a="1"/>
  <c r="K236" i="5" a="1"/>
  <c r="K237" i="5" a="1"/>
  <c r="K238" i="5" a="1"/>
  <c r="K239" i="5" a="1"/>
  <c r="K240" i="5" a="1"/>
  <c r="K241" i="5" a="1"/>
  <c r="K242" i="5" a="1"/>
  <c r="K243" i="5" a="1"/>
  <c r="K244" i="5" a="1"/>
  <c r="K245" i="5" a="1"/>
  <c r="K246" i="5" a="1"/>
  <c r="K247" i="5" a="1"/>
  <c r="K248" i="5" a="1"/>
  <c r="K249" i="5" a="1"/>
  <c r="K250" i="5" a="1"/>
  <c r="K251" i="5" a="1"/>
  <c r="K252" i="5" a="1"/>
  <c r="K253" i="5" a="1"/>
  <c r="K254" i="5" a="1"/>
  <c r="K255" i="5" a="1"/>
  <c r="K256" i="5" a="1"/>
  <c r="K257" i="5" a="1"/>
  <c r="K258" i="5" a="1"/>
  <c r="K259" i="5" a="1"/>
  <c r="K260" i="5" a="1"/>
  <c r="K261" i="5" a="1"/>
  <c r="K262" i="5" a="1"/>
  <c r="K263" i="5" a="1"/>
  <c r="K264" i="5" a="1"/>
  <c r="K265" i="5" a="1"/>
  <c r="K266" i="5" a="1"/>
  <c r="K267" i="5" a="1"/>
  <c r="K268" i="5" a="1"/>
  <c r="K269" i="5" a="1"/>
  <c r="K270" i="5" a="1"/>
  <c r="K271" i="5" a="1"/>
  <c r="K272" i="5" a="1"/>
  <c r="K273" i="5" a="1"/>
  <c r="K274" i="5" a="1"/>
  <c r="K275" i="5" a="1"/>
  <c r="K276" i="5" a="1"/>
  <c r="K277" i="5" a="1"/>
  <c r="K278" i="5" a="1"/>
  <c r="K279" i="5" a="1"/>
  <c r="K280" i="5" a="1"/>
  <c r="K281" i="5" a="1"/>
  <c r="K282" i="5" a="1"/>
  <c r="K283" i="5" a="1"/>
  <c r="K284" i="5" a="1"/>
  <c r="K285" i="5" a="1"/>
  <c r="K286" i="5" a="1"/>
  <c r="K287" i="5" a="1"/>
  <c r="K288" i="5" a="1"/>
  <c r="K289" i="5" a="1"/>
  <c r="K290" i="5" a="1"/>
  <c r="K291" i="5" a="1"/>
  <c r="K292" i="5" a="1"/>
  <c r="K293" i="5" a="1"/>
  <c r="K294" i="5" a="1"/>
  <c r="K295" i="5" a="1"/>
  <c r="K296" i="5" a="1"/>
  <c r="K297" i="5" a="1"/>
  <c r="K298" i="5" a="1"/>
  <c r="K299" i="5" a="1"/>
  <c r="K300" i="5" a="1"/>
  <c r="K301" i="5" a="1"/>
  <c r="K302" i="5" a="1"/>
  <c r="K303" i="5" a="1"/>
  <c r="K304" i="5" a="1"/>
  <c r="K305" i="5" a="1"/>
  <c r="K306" i="5" a="1"/>
  <c r="K307" i="5" a="1"/>
  <c r="K308" i="5" a="1"/>
  <c r="K309" i="5" a="1"/>
  <c r="K310" i="5" a="1"/>
  <c r="K311" i="5" a="1"/>
  <c r="K312" i="5" a="1"/>
  <c r="K313" i="5" a="1"/>
  <c r="K314" i="5" a="1"/>
  <c r="K315" i="5" a="1"/>
  <c r="K316" i="5" a="1"/>
  <c r="K317" i="5" a="1"/>
  <c r="K318" i="5" a="1"/>
  <c r="K319" i="5" a="1"/>
  <c r="K320" i="5" a="1"/>
  <c r="K321" i="5" a="1"/>
  <c r="K322" i="5" a="1"/>
  <c r="K323" i="5" a="1"/>
  <c r="K324" i="5" a="1"/>
  <c r="K325" i="5" a="1"/>
  <c r="K326" i="5" a="1"/>
  <c r="K327" i="5" a="1"/>
  <c r="K328" i="5" a="1"/>
  <c r="K329" i="5" a="1"/>
  <c r="K330" i="5" a="1"/>
  <c r="K331" i="5" a="1"/>
  <c r="K332" i="5" a="1"/>
  <c r="K333" i="5" a="1"/>
  <c r="K334" i="5" a="1"/>
  <c r="K335" i="5" a="1"/>
  <c r="K336" i="5" a="1"/>
  <c r="K337" i="5" a="1"/>
  <c r="K338" i="5" a="1"/>
  <c r="K339" i="5" a="1"/>
  <c r="K340" i="5" a="1"/>
  <c r="K341" i="5" a="1"/>
  <c r="K342" i="5" a="1"/>
  <c r="K343" i="5" a="1"/>
  <c r="K344" i="5" a="1"/>
  <c r="K345" i="5" a="1"/>
  <c r="K346" i="5" a="1"/>
  <c r="K347" i="5" a="1"/>
  <c r="K348" i="5" a="1"/>
  <c r="K349" i="5" a="1"/>
  <c r="K350" i="5" a="1"/>
  <c r="K351" i="5" a="1"/>
  <c r="K352" i="5" a="1"/>
  <c r="K353" i="5" a="1"/>
  <c r="K354" i="5" a="1"/>
  <c r="K355" i="5" a="1"/>
  <c r="K356" i="5" a="1"/>
  <c r="K357" i="5" a="1"/>
  <c r="K358" i="5" a="1"/>
  <c r="K359" i="5" a="1"/>
  <c r="K360" i="5" a="1"/>
  <c r="K361" i="5" a="1"/>
  <c r="K362" i="5" a="1"/>
  <c r="K363" i="5" a="1"/>
  <c r="K364" i="5" a="1"/>
  <c r="K365" i="5" a="1"/>
  <c r="K366" i="5" a="1"/>
  <c r="K367" i="5" a="1"/>
  <c r="K368" i="5" a="1"/>
  <c r="K369" i="5" a="1"/>
  <c r="K370" i="5" a="1"/>
  <c r="K371" i="5" a="1"/>
  <c r="K372" i="5" a="1"/>
  <c r="K373" i="5" a="1"/>
  <c r="K374" i="5" a="1"/>
  <c r="K375" i="5" a="1"/>
  <c r="K376" i="5" a="1"/>
  <c r="K377" i="5" a="1"/>
  <c r="K378" i="5" a="1"/>
  <c r="K379" i="5" a="1"/>
  <c r="K380" i="5" a="1"/>
  <c r="K381" i="5" a="1"/>
  <c r="K382" i="5" a="1"/>
  <c r="K383" i="5" a="1"/>
  <c r="K384" i="5" a="1"/>
  <c r="K385" i="5" a="1"/>
  <c r="K386" i="5" a="1"/>
  <c r="K387" i="5" a="1"/>
  <c r="K388" i="5" a="1"/>
  <c r="K389" i="5" a="1"/>
  <c r="K390" i="5" a="1"/>
  <c r="K391" i="5" a="1"/>
  <c r="K392" i="5" a="1"/>
  <c r="K393" i="5" a="1"/>
  <c r="K394" i="5" a="1"/>
  <c r="K395" i="5" a="1"/>
  <c r="K396" i="5" a="1"/>
  <c r="K397" i="5" a="1"/>
  <c r="K398" i="5" a="1"/>
  <c r="K399" i="5" a="1"/>
  <c r="K400" i="5" a="1"/>
  <c r="K401" i="5" a="1"/>
  <c r="K402" i="5" a="1"/>
  <c r="K403" i="5" a="1"/>
  <c r="K404" i="5" a="1"/>
  <c r="K405" i="5" a="1"/>
  <c r="K406" i="5" a="1"/>
  <c r="K407" i="5" a="1"/>
  <c r="K408" i="5" a="1"/>
  <c r="K409" i="5" a="1"/>
  <c r="K410" i="5" a="1"/>
  <c r="K411" i="5" a="1"/>
  <c r="K412" i="5" a="1"/>
  <c r="K413" i="5" a="1"/>
  <c r="K414" i="5" a="1"/>
  <c r="K415" i="5" a="1"/>
  <c r="K416" i="5" a="1"/>
  <c r="K417" i="5" a="1"/>
  <c r="K418" i="5" a="1"/>
  <c r="K419" i="5" a="1"/>
  <c r="K420" i="5" a="1"/>
  <c r="K421" i="5" a="1"/>
  <c r="K422" i="5" a="1"/>
  <c r="K423" i="5" a="1"/>
  <c r="K424" i="5" a="1"/>
  <c r="K425" i="5" a="1"/>
  <c r="K426" i="5" a="1"/>
  <c r="K427" i="5" a="1"/>
  <c r="K428" i="5" a="1"/>
  <c r="K429" i="5" a="1"/>
  <c r="K430" i="5" a="1"/>
  <c r="K431" i="5" a="1"/>
  <c r="K432" i="5" a="1"/>
  <c r="K433" i="5" a="1"/>
  <c r="K434" i="5" a="1"/>
  <c r="K435" i="5" a="1"/>
  <c r="K436" i="5" a="1"/>
  <c r="K437" i="5" a="1"/>
  <c r="K438" i="5" a="1"/>
  <c r="K439" i="5" a="1"/>
  <c r="K440" i="5" a="1"/>
  <c r="K441" i="5" a="1"/>
  <c r="K442" i="5" a="1"/>
  <c r="K443" i="5" a="1"/>
  <c r="K444" i="5" a="1"/>
  <c r="K445" i="5" a="1"/>
  <c r="K446" i="5" a="1"/>
  <c r="K447" i="5" a="1"/>
  <c r="K448" i="5" a="1"/>
  <c r="K449" i="5" a="1"/>
  <c r="K450" i="5" a="1"/>
  <c r="K451" i="5" a="1"/>
  <c r="K452" i="5" a="1"/>
  <c r="K453" i="5" a="1"/>
  <c r="K454" i="5" a="1"/>
  <c r="K455" i="5" a="1"/>
  <c r="K456" i="5" a="1"/>
  <c r="K457" i="5" a="1"/>
  <c r="K458" i="5" a="1"/>
  <c r="K459" i="5" a="1"/>
  <c r="K460" i="5" a="1"/>
  <c r="K461" i="5" a="1"/>
  <c r="K462" i="5" a="1"/>
  <c r="K463" i="5" a="1"/>
  <c r="K464" i="5" a="1"/>
  <c r="K465" i="5" a="1"/>
  <c r="K466" i="5" a="1"/>
  <c r="K467" i="5" a="1"/>
  <c r="K468" i="5" a="1"/>
  <c r="K469" i="5" a="1"/>
  <c r="K470" i="5" a="1"/>
  <c r="K471" i="5" a="1"/>
  <c r="K472" i="5" a="1"/>
  <c r="K473" i="5" a="1"/>
  <c r="K474" i="5" a="1"/>
  <c r="K475" i="5" a="1"/>
  <c r="K476" i="5" a="1"/>
  <c r="K477" i="5" a="1"/>
  <c r="K478" i="5" a="1"/>
  <c r="K479" i="5" a="1"/>
  <c r="K480" i="5" a="1"/>
  <c r="K481" i="5" a="1"/>
  <c r="K482" i="5" a="1"/>
  <c r="K483" i="5" a="1"/>
  <c r="K484" i="5" a="1"/>
  <c r="K485" i="5" a="1"/>
  <c r="K486" i="5" a="1"/>
  <c r="K487" i="5" a="1"/>
  <c r="K488" i="5" a="1"/>
  <c r="K489" i="5" a="1"/>
  <c r="K490" i="5" a="1"/>
  <c r="K491" i="5" a="1"/>
  <c r="K492" i="5" a="1"/>
  <c r="K493" i="5" a="1"/>
  <c r="K494" i="5" a="1"/>
  <c r="K495" i="5" a="1"/>
  <c r="K496" i="5" a="1"/>
  <c r="K497" i="5" a="1"/>
  <c r="K498" i="5" a="1"/>
  <c r="K499" i="5" a="1"/>
  <c r="K500" i="5" a="1"/>
  <c r="K501" i="5" a="1"/>
  <c r="K502" i="5" a="1"/>
  <c r="K503" i="5" a="1"/>
  <c r="K504" i="5" a="1"/>
  <c r="K505" i="5" a="1"/>
  <c r="K506" i="5" a="1"/>
  <c r="K507" i="5" a="1"/>
  <c r="K508" i="5" a="1"/>
  <c r="K509" i="5" a="1"/>
  <c r="K510" i="5" a="1"/>
  <c r="K511" i="5" a="1"/>
  <c r="K512" i="5" a="1"/>
  <c r="K513" i="5" a="1"/>
  <c r="K514" i="5" a="1"/>
  <c r="K515" i="5" a="1"/>
  <c r="K516" i="5" a="1"/>
  <c r="K517" i="5" a="1"/>
  <c r="K518" i="5" a="1"/>
  <c r="K519" i="5" a="1"/>
  <c r="K520" i="5" a="1"/>
  <c r="K521" i="5" a="1"/>
  <c r="K522" i="5" a="1"/>
  <c r="K523" i="5" a="1"/>
  <c r="K524" i="5" a="1"/>
  <c r="K525" i="5" a="1"/>
  <c r="K526" i="5" a="1"/>
  <c r="K527" i="5" a="1"/>
  <c r="K528" i="5" a="1"/>
  <c r="K529" i="5" a="1"/>
  <c r="K530" i="5" a="1"/>
  <c r="K531" i="5" a="1"/>
  <c r="K532" i="5" a="1"/>
  <c r="K533" i="5" a="1"/>
  <c r="K534" i="5" a="1"/>
  <c r="K535" i="5" a="1"/>
  <c r="K536" i="5" a="1"/>
  <c r="K537" i="5" a="1"/>
  <c r="K538" i="5" a="1"/>
  <c r="K539" i="5" a="1"/>
  <c r="K540" i="5" a="1"/>
  <c r="K541" i="5" a="1"/>
  <c r="K542" i="5" a="1"/>
  <c r="K543" i="5" a="1"/>
  <c r="K544" i="5" a="1"/>
  <c r="K545" i="5" a="1"/>
  <c r="K546" i="5" a="1"/>
  <c r="K547" i="5" a="1"/>
  <c r="K548" i="5" a="1"/>
  <c r="K549" i="5" a="1"/>
  <c r="K550" i="5" a="1"/>
  <c r="K551" i="5" a="1"/>
  <c r="K552" i="5" a="1"/>
  <c r="K553" i="5" a="1"/>
  <c r="K554" i="5" a="1"/>
  <c r="K555" i="5" a="1"/>
  <c r="K556" i="5" a="1"/>
  <c r="K557" i="5" a="1"/>
  <c r="K558" i="5" a="1"/>
  <c r="K559" i="5" a="1"/>
  <c r="K560" i="5" a="1"/>
  <c r="K561" i="5" a="1"/>
  <c r="K562" i="5" a="1"/>
  <c r="K563" i="5" a="1"/>
  <c r="K564" i="5" a="1"/>
  <c r="K565" i="5" a="1"/>
  <c r="K566" i="5" a="1"/>
  <c r="K567" i="5" a="1"/>
  <c r="K568" i="5" a="1"/>
  <c r="K569" i="5" a="1"/>
  <c r="K570" i="5" a="1"/>
  <c r="K571" i="5" a="1"/>
  <c r="K572" i="5" a="1"/>
  <c r="K573" i="5" a="1"/>
  <c r="K574" i="5" a="1"/>
  <c r="K575" i="5" a="1"/>
  <c r="K576" i="5" a="1"/>
  <c r="K577" i="5" a="1"/>
  <c r="K578" i="5" a="1"/>
  <c r="K579" i="5" a="1"/>
  <c r="K580" i="5" a="1"/>
  <c r="K581" i="5" a="1"/>
  <c r="K582" i="5" a="1"/>
  <c r="K583" i="5" a="1"/>
  <c r="K584" i="5" a="1"/>
  <c r="K585" i="5" a="1"/>
  <c r="K586" i="5" a="1"/>
  <c r="K587" i="5" a="1"/>
  <c r="K588" i="5" a="1"/>
  <c r="K589" i="5" a="1"/>
  <c r="K590" i="5" a="1"/>
  <c r="K591" i="5" a="1"/>
  <c r="K592" i="5" a="1"/>
  <c r="K593" i="5" a="1"/>
  <c r="K594" i="5" a="1"/>
  <c r="K595" i="5" a="1"/>
  <c r="K596" i="5" a="1"/>
  <c r="K597" i="5" a="1"/>
  <c r="K598" i="5" a="1"/>
  <c r="K599" i="5" a="1"/>
  <c r="K600" i="5" a="1"/>
  <c r="K601" i="5" a="1"/>
  <c r="K602" i="5" a="1"/>
  <c r="K603" i="5" a="1"/>
  <c r="K604" i="5" a="1"/>
  <c r="K605" i="5" a="1"/>
  <c r="K606" i="5" a="1"/>
  <c r="K607" i="5" a="1"/>
  <c r="K608" i="5" a="1"/>
  <c r="K609" i="5" a="1"/>
  <c r="K610" i="5" a="1"/>
  <c r="K611" i="5" a="1"/>
  <c r="K612" i="5" a="1"/>
  <c r="K613" i="5" a="1"/>
  <c r="K614" i="5" a="1"/>
  <c r="K615" i="5" a="1"/>
  <c r="K616" i="5" a="1"/>
  <c r="K617" i="5" a="1"/>
  <c r="K618" i="5" a="1"/>
  <c r="K619" i="5" a="1"/>
  <c r="K620" i="5" a="1"/>
  <c r="K621" i="5" a="1"/>
  <c r="K622" i="5" a="1"/>
  <c r="K623" i="5" a="1"/>
  <c r="K624" i="5" a="1"/>
  <c r="K625" i="5" a="1"/>
  <c r="K626" i="5" a="1"/>
  <c r="K627" i="5" a="1"/>
  <c r="K628" i="5" a="1"/>
  <c r="K629" i="5" a="1"/>
  <c r="K630" i="5" a="1"/>
  <c r="K631" i="5" a="1"/>
  <c r="K632" i="5" a="1"/>
  <c r="K633" i="5" a="1"/>
  <c r="K634" i="5" a="1"/>
  <c r="K635" i="5" a="1"/>
  <c r="K636" i="5" a="1"/>
  <c r="K637" i="5" a="1"/>
  <c r="K638" i="5" a="1"/>
  <c r="K639" i="5" a="1"/>
  <c r="K640" i="5" a="1"/>
  <c r="K641" i="5" a="1"/>
  <c r="K642" i="5" a="1"/>
  <c r="K643" i="5" a="1"/>
  <c r="K644" i="5" a="1"/>
  <c r="K645" i="5" a="1"/>
  <c r="K646" i="5" a="1"/>
  <c r="K647" i="5" a="1"/>
  <c r="K648" i="5" a="1"/>
  <c r="K649" i="5" a="1"/>
  <c r="K650" i="5" a="1"/>
  <c r="K651" i="5" a="1"/>
  <c r="K652" i="5" a="1"/>
  <c r="K653" i="5" a="1"/>
  <c r="K654" i="5" a="1"/>
  <c r="K655" i="5" a="1"/>
  <c r="K656" i="5" a="1"/>
  <c r="K657" i="5" a="1"/>
  <c r="K658" i="5" a="1"/>
  <c r="K659" i="5" a="1"/>
  <c r="K660" i="5" a="1"/>
  <c r="K661" i="5" a="1"/>
  <c r="K662" i="5" a="1"/>
  <c r="K663" i="5" a="1"/>
  <c r="K664" i="5" a="1"/>
  <c r="K665" i="5" a="1"/>
  <c r="K666" i="5" a="1"/>
  <c r="K667" i="5" a="1"/>
  <c r="K668" i="5" a="1"/>
  <c r="K669" i="5" a="1"/>
  <c r="K670" i="5" a="1"/>
  <c r="K671" i="5" a="1"/>
  <c r="K672" i="5" a="1"/>
  <c r="K673" i="5" a="1"/>
  <c r="K674" i="5" a="1"/>
  <c r="K675" i="5" a="1"/>
  <c r="K676" i="5" a="1"/>
  <c r="K677" i="5" a="1"/>
  <c r="K678" i="5" a="1"/>
  <c r="K679" i="5" a="1"/>
  <c r="K680" i="5" a="1"/>
  <c r="K681" i="5" a="1"/>
  <c r="K682" i="5" a="1"/>
  <c r="K683" i="5" a="1"/>
  <c r="K684" i="5" a="1"/>
  <c r="K685" i="5" a="1"/>
  <c r="K686" i="5" a="1"/>
  <c r="K687" i="5" a="1"/>
  <c r="K688" i="5" a="1"/>
  <c r="K689" i="5" a="1"/>
  <c r="K690" i="5" a="1"/>
  <c r="K691" i="5" a="1"/>
  <c r="K692" i="5" a="1"/>
  <c r="K693" i="5" a="1"/>
  <c r="K694" i="5" a="1"/>
  <c r="K695" i="5" a="1"/>
  <c r="K696" i="5" a="1"/>
  <c r="K697" i="5" a="1"/>
  <c r="K698" i="5" a="1"/>
  <c r="K699" i="5" a="1"/>
  <c r="K700" i="5" a="1"/>
  <c r="K701" i="5" a="1"/>
  <c r="K702" i="5" a="1"/>
  <c r="K703" i="5" a="1"/>
  <c r="K704" i="5" a="1"/>
  <c r="K705" i="5" a="1"/>
  <c r="K706" i="5" a="1"/>
  <c r="K707" i="5" a="1"/>
  <c r="K708" i="5" a="1"/>
  <c r="K709" i="5" a="1"/>
  <c r="K710" i="5" a="1"/>
  <c r="K711" i="5" a="1"/>
  <c r="K712" i="5" a="1"/>
  <c r="K713" i="5" a="1"/>
  <c r="K714" i="5" a="1"/>
  <c r="K715" i="5" a="1"/>
  <c r="K716" i="5" a="1"/>
  <c r="K717" i="5" a="1"/>
  <c r="K718" i="5" a="1"/>
  <c r="K719" i="5" a="1"/>
  <c r="K720" i="5" a="1"/>
  <c r="K721" i="5" a="1"/>
  <c r="K722" i="5" a="1"/>
  <c r="K723" i="5" a="1"/>
  <c r="K724" i="5" a="1"/>
  <c r="K725" i="5" a="1"/>
  <c r="K726" i="5" a="1"/>
  <c r="K727" i="5" a="1"/>
  <c r="K728" i="5" a="1"/>
  <c r="K729" i="5" a="1"/>
  <c r="K730" i="5" a="1"/>
  <c r="K731" i="5" a="1"/>
  <c r="K732" i="5" a="1"/>
  <c r="K733" i="5" a="1"/>
  <c r="K734" i="5" a="1"/>
  <c r="K735" i="5" a="1"/>
  <c r="K736" i="5" a="1"/>
  <c r="K737" i="5" a="1"/>
  <c r="K738" i="5" a="1"/>
  <c r="K739" i="5" a="1"/>
  <c r="K740" i="5" a="1"/>
  <c r="K741" i="5" a="1"/>
  <c r="K742" i="5" a="1"/>
  <c r="K743" i="5" a="1"/>
  <c r="K744" i="5" a="1"/>
  <c r="K745" i="5" a="1"/>
  <c r="K746" i="5" a="1"/>
  <c r="K747" i="5" a="1"/>
  <c r="K748" i="5" a="1"/>
  <c r="K749" i="5" a="1"/>
  <c r="K750" i="5" a="1"/>
  <c r="K751" i="5" a="1"/>
  <c r="K752" i="5" a="1"/>
  <c r="K753" i="5" a="1"/>
  <c r="K754" i="5" a="1"/>
  <c r="K755" i="5" a="1"/>
  <c r="K756" i="5" a="1"/>
  <c r="K757" i="5" a="1"/>
  <c r="K758" i="5" a="1"/>
  <c r="K759" i="5" a="1"/>
  <c r="K760" i="5" a="1"/>
  <c r="K761" i="5" a="1"/>
  <c r="K762" i="5" a="1"/>
  <c r="K763" i="5" a="1"/>
  <c r="K764" i="5" a="1"/>
  <c r="K765" i="5" a="1"/>
  <c r="K766" i="5" a="1"/>
  <c r="K767" i="5" a="1"/>
  <c r="K768" i="5" a="1"/>
  <c r="K769" i="5" a="1"/>
  <c r="K770" i="5" a="1"/>
  <c r="K771" i="5" a="1"/>
  <c r="K772" i="5" a="1"/>
  <c r="K773" i="5" a="1"/>
  <c r="K774" i="5" a="1"/>
  <c r="K775" i="5" a="1"/>
  <c r="K776" i="5" a="1"/>
  <c r="K777" i="5" a="1"/>
  <c r="K778" i="5" a="1"/>
  <c r="K779" i="5" a="1"/>
  <c r="K780" i="5" a="1"/>
  <c r="K781" i="5" a="1"/>
  <c r="K782" i="5" a="1"/>
  <c r="K783" i="5" a="1"/>
  <c r="K784" i="5" a="1"/>
  <c r="K785" i="5" a="1"/>
  <c r="K786" i="5" a="1"/>
  <c r="K787" i="5" a="1"/>
  <c r="K788" i="5" a="1"/>
  <c r="K789" i="5" a="1"/>
  <c r="K790" i="5" a="1"/>
  <c r="K791" i="5" a="1"/>
  <c r="K792" i="5" a="1"/>
  <c r="K793" i="5" a="1"/>
  <c r="K794" i="5" a="1"/>
  <c r="K795" i="5" a="1"/>
  <c r="K796" i="5" a="1"/>
  <c r="K797" i="5" a="1"/>
  <c r="K798" i="5" a="1"/>
  <c r="K799" i="5" a="1"/>
  <c r="K800" i="5" a="1"/>
  <c r="K801" i="5" a="1"/>
  <c r="K802" i="5" a="1"/>
  <c r="K803" i="5" a="1"/>
  <c r="K804" i="5" a="1"/>
  <c r="K805" i="5" a="1"/>
  <c r="K806" i="5" a="1"/>
  <c r="K807" i="5" a="1"/>
  <c r="K808" i="5" a="1"/>
  <c r="K809" i="5" a="1"/>
  <c r="K810" i="5" a="1"/>
  <c r="K811" i="5" a="1"/>
  <c r="K812" i="5" a="1"/>
  <c r="K813" i="5" a="1"/>
  <c r="K814" i="5" a="1"/>
  <c r="K815" i="5" a="1"/>
  <c r="K816" i="5" a="1"/>
  <c r="K817" i="5" a="1"/>
  <c r="K818" i="5" a="1"/>
  <c r="K819" i="5" a="1"/>
  <c r="K820" i="5" a="1"/>
  <c r="K821" i="5" a="1"/>
  <c r="K822" i="5" a="1"/>
  <c r="K823" i="5" a="1"/>
  <c r="K824" i="5" a="1"/>
  <c r="K825" i="5" a="1"/>
  <c r="K826" i="5" a="1"/>
  <c r="K827" i="5" a="1"/>
  <c r="K828" i="5" a="1"/>
  <c r="K829" i="5" a="1"/>
  <c r="K830" i="5" a="1"/>
  <c r="K831" i="5" a="1"/>
  <c r="K832" i="5" a="1"/>
  <c r="K833" i="5" a="1"/>
  <c r="K834" i="5" a="1"/>
  <c r="K835" i="5" a="1"/>
  <c r="K836" i="5" a="1"/>
  <c r="K837" i="5" a="1"/>
  <c r="K838" i="5" a="1"/>
  <c r="K839" i="5" a="1"/>
  <c r="K840" i="5" a="1"/>
  <c r="K841" i="5" a="1"/>
  <c r="K842" i="5" a="1"/>
  <c r="K843" i="5" a="1"/>
  <c r="K844" i="5" a="1"/>
  <c r="K845" i="5" a="1"/>
  <c r="K846" i="5" a="1"/>
  <c r="K847" i="5" a="1"/>
  <c r="K848" i="5" a="1"/>
  <c r="K849" i="5" a="1"/>
  <c r="K850" i="5" a="1"/>
  <c r="K851" i="5" a="1"/>
  <c r="K852" i="5" a="1"/>
  <c r="K853" i="5" a="1"/>
  <c r="K854" i="5" a="1"/>
  <c r="K855" i="5" a="1"/>
  <c r="K856" i="5" a="1"/>
  <c r="K857" i="5" a="1"/>
  <c r="K858" i="5" a="1"/>
  <c r="K859" i="5" a="1"/>
  <c r="K860" i="5" a="1"/>
  <c r="K861" i="5" a="1"/>
  <c r="K862" i="5" a="1"/>
  <c r="K863" i="5" a="1"/>
  <c r="K864" i="5" a="1"/>
  <c r="K865" i="5" a="1"/>
  <c r="K866" i="5" a="1"/>
  <c r="K867" i="5" a="1"/>
  <c r="K868" i="5" a="1"/>
  <c r="K869" i="5" a="1"/>
  <c r="K870" i="5" a="1"/>
  <c r="K871" i="5" a="1"/>
  <c r="K872" i="5" a="1"/>
  <c r="K873" i="5" a="1"/>
  <c r="K874" i="5" a="1"/>
  <c r="K875" i="5" a="1"/>
  <c r="K876" i="5" a="1"/>
  <c r="K877" i="5" a="1"/>
  <c r="K878" i="5" a="1"/>
  <c r="K879" i="5" a="1"/>
  <c r="K880" i="5" a="1"/>
  <c r="K881" i="5" a="1"/>
  <c r="K882" i="5" a="1"/>
  <c r="K883" i="5" a="1"/>
  <c r="K884" i="5" a="1"/>
  <c r="K885" i="5" a="1"/>
  <c r="K886" i="5" a="1"/>
  <c r="K887" i="5" a="1"/>
  <c r="K888" i="5" a="1"/>
  <c r="K889" i="5" a="1"/>
  <c r="K890" i="5" a="1"/>
  <c r="K891" i="5" a="1"/>
  <c r="K892" i="5" a="1"/>
  <c r="K893" i="5" a="1"/>
  <c r="K894" i="5" a="1"/>
  <c r="K895" i="5" a="1"/>
  <c r="K896" i="5" a="1"/>
  <c r="K897" i="5" a="1"/>
  <c r="K898" i="5" a="1"/>
  <c r="K899" i="5" a="1"/>
  <c r="K900" i="5" a="1"/>
  <c r="K901" i="5" a="1"/>
  <c r="K902" i="5" a="1"/>
  <c r="K903" i="5" a="1"/>
  <c r="K904" i="5" a="1"/>
  <c r="K905" i="5" a="1"/>
  <c r="K906" i="5" a="1"/>
  <c r="K907" i="5" a="1"/>
  <c r="K908" i="5" a="1"/>
  <c r="K909" i="5" a="1"/>
  <c r="K910" i="5" a="1"/>
  <c r="K911" i="5" a="1"/>
  <c r="K912" i="5" a="1"/>
  <c r="K913" i="5" a="1"/>
  <c r="K914" i="5" a="1"/>
  <c r="K915" i="5" a="1"/>
  <c r="K916" i="5" a="1"/>
  <c r="K917" i="5" a="1"/>
  <c r="K918" i="5" a="1"/>
  <c r="K919" i="5" a="1"/>
  <c r="K920" i="5" a="1"/>
  <c r="K921" i="5" a="1"/>
  <c r="K922" i="5" a="1"/>
  <c r="K923" i="5" a="1"/>
  <c r="K924" i="5" a="1"/>
  <c r="K925" i="5" a="1"/>
  <c r="K926" i="5" a="1"/>
  <c r="K927" i="5" a="1"/>
  <c r="K928" i="5" a="1"/>
  <c r="K929" i="5" a="1"/>
  <c r="K930" i="5" a="1"/>
  <c r="K931" i="5" a="1"/>
  <c r="K932" i="5" a="1"/>
  <c r="K933" i="5" a="1"/>
  <c r="K934" i="5" a="1"/>
  <c r="K935" i="5" a="1"/>
  <c r="K936" i="5" a="1"/>
  <c r="K937" i="5" a="1"/>
  <c r="K938" i="5" a="1"/>
  <c r="K939" i="5" a="1"/>
  <c r="K940" i="5" a="1"/>
  <c r="K941" i="5" a="1"/>
  <c r="K942" i="5" a="1"/>
  <c r="K943" i="5" a="1"/>
  <c r="K944" i="5" a="1"/>
  <c r="K945" i="5" a="1"/>
  <c r="K946" i="5" a="1"/>
  <c r="K947" i="5" a="1"/>
  <c r="K948" i="5" a="1"/>
  <c r="K949" i="5" a="1"/>
  <c r="K950" i="5" a="1"/>
  <c r="K951" i="5" a="1"/>
  <c r="K952" i="5" a="1"/>
  <c r="K953" i="5" a="1"/>
  <c r="K954" i="5" a="1"/>
  <c r="K955" i="5" a="1"/>
  <c r="K956" i="5" a="1"/>
  <c r="K957" i="5" a="1"/>
  <c r="K958" i="5" a="1"/>
  <c r="K959" i="5" a="1"/>
  <c r="K960" i="5" a="1"/>
  <c r="K961" i="5" a="1"/>
  <c r="K962" i="5" a="1"/>
  <c r="K963" i="5" a="1"/>
  <c r="K964" i="5" a="1"/>
  <c r="K965" i="5" a="1"/>
  <c r="K966" i="5" a="1"/>
  <c r="K967" i="5" a="1"/>
  <c r="K968" i="5" a="1"/>
  <c r="K969" i="5" a="1"/>
  <c r="K970" i="5" a="1"/>
  <c r="K971" i="5" a="1"/>
  <c r="K972" i="5" a="1"/>
  <c r="K973" i="5" a="1"/>
  <c r="K974" i="5" a="1"/>
  <c r="K975" i="5" a="1"/>
  <c r="K976" i="5" a="1"/>
  <c r="K977" i="5" a="1"/>
  <c r="K978" i="5" a="1"/>
  <c r="K979" i="5" a="1"/>
  <c r="K980" i="5" a="1"/>
  <c r="K981" i="5" a="1"/>
  <c r="K982" i="5" a="1"/>
  <c r="K983" i="5" a="1"/>
  <c r="K984" i="5" a="1"/>
  <c r="K985" i="5" a="1"/>
  <c r="K986" i="5" a="1"/>
  <c r="K987" i="5" a="1"/>
  <c r="K988" i="5" a="1"/>
  <c r="K989" i="5" a="1"/>
  <c r="K990" i="5" a="1"/>
  <c r="K991" i="5" a="1"/>
  <c r="K992" i="5" a="1"/>
  <c r="K993" i="5" a="1"/>
  <c r="K994" i="5" a="1"/>
  <c r="K995" i="5" a="1"/>
  <c r="K996" i="5" a="1"/>
  <c r="K997" i="5" a="1"/>
  <c r="K998" i="5" a="1"/>
  <c r="K999" i="5" a="1"/>
  <c r="K1000" i="5" a="1"/>
  <c r="K1001" i="5" a="1"/>
  <c r="K1002" i="5" a="1"/>
  <c r="K1003" i="5" a="1"/>
  <c r="K1004" i="5" a="1"/>
  <c r="K1005" i="5" a="1"/>
  <c r="K1006" i="5" a="1"/>
  <c r="K1007" i="5" a="1"/>
  <c r="K1008" i="5" a="1"/>
  <c r="K1009" i="5" a="1"/>
  <c r="K1010" i="5" a="1"/>
  <c r="K1011" i="5" a="1"/>
  <c r="K1012" i="5" a="1"/>
  <c r="K1013" i="5" a="1"/>
  <c r="K1014" i="5" a="1"/>
  <c r="K1015" i="5" a="1"/>
  <c r="K1016" i="5" a="1"/>
  <c r="K1017" i="5" a="1"/>
  <c r="K1018" i="5" a="1"/>
  <c r="K1019" i="5" a="1"/>
  <c r="K1020" i="5" a="1"/>
  <c r="K1021" i="5" a="1"/>
  <c r="K1022" i="5" a="1"/>
  <c r="K1023" i="5" a="1"/>
  <c r="K1024" i="5" a="1"/>
  <c r="K1025" i="5" a="1"/>
  <c r="K1026" i="5" a="1"/>
  <c r="K1027" i="5" a="1"/>
  <c r="K1028" i="5" a="1"/>
  <c r="K1029" i="5" a="1"/>
  <c r="K1030" i="5" a="1"/>
  <c r="K1031" i="5" a="1"/>
  <c r="K1032" i="5" a="1"/>
  <c r="K1033" i="5" a="1"/>
  <c r="K1034" i="5" a="1"/>
  <c r="K1035" i="5" a="1"/>
  <c r="K1036" i="5" a="1"/>
  <c r="K1037" i="5" a="1"/>
  <c r="K1038" i="5" a="1"/>
  <c r="K1039" i="5" a="1"/>
  <c r="K1040" i="5" a="1"/>
  <c r="K1041" i="5" a="1"/>
  <c r="K1042" i="5" a="1"/>
  <c r="K1043" i="5" a="1"/>
  <c r="K1044" i="5" a="1"/>
  <c r="K1045" i="5" a="1"/>
  <c r="K1046" i="5" a="1"/>
  <c r="K1047" i="5" a="1"/>
  <c r="K1048" i="5" a="1"/>
  <c r="K1049" i="5" a="1"/>
  <c r="K1050" i="5" a="1"/>
  <c r="K1051" i="5" a="1"/>
  <c r="K1052" i="5" a="1"/>
  <c r="K1053" i="5" a="1"/>
  <c r="K1054" i="5" a="1"/>
  <c r="K1055" i="5" a="1"/>
  <c r="K1056" i="5" a="1"/>
  <c r="K1057" i="5" a="1"/>
  <c r="K1058" i="5" a="1"/>
  <c r="K1059" i="5" a="1"/>
  <c r="K1060" i="5" a="1"/>
  <c r="K1061" i="5" a="1"/>
  <c r="K1062" i="5" a="1"/>
  <c r="K1063" i="5" a="1"/>
  <c r="K1064" i="5" a="1"/>
  <c r="K1065" i="5" a="1"/>
  <c r="K1066" i="5" a="1"/>
  <c r="K1067" i="5" a="1"/>
  <c r="K1068" i="5" a="1"/>
  <c r="K1069" i="5" a="1"/>
  <c r="K1070" i="5" a="1"/>
  <c r="K1071" i="5" a="1"/>
  <c r="K1072" i="5" a="1"/>
  <c r="K1073" i="5" a="1"/>
  <c r="K1074" i="5" a="1"/>
  <c r="K1075" i="5" a="1"/>
  <c r="K1076" i="5" a="1"/>
  <c r="K1077" i="5" a="1"/>
  <c r="K1078" i="5" a="1"/>
  <c r="K1079" i="5" a="1"/>
  <c r="K1080" i="5" a="1"/>
  <c r="K1081" i="5" a="1"/>
  <c r="K1082" i="5" a="1"/>
  <c r="K1083" i="5" a="1"/>
  <c r="K1084" i="5" a="1"/>
  <c r="K1085" i="5" a="1"/>
  <c r="K1086" i="5" a="1"/>
  <c r="K1087" i="5" a="1"/>
  <c r="K1088" i="5" a="1"/>
  <c r="K1089" i="5" a="1"/>
  <c r="K1090" i="5" a="1"/>
  <c r="K1091" i="5" a="1"/>
  <c r="K1092" i="5" a="1"/>
  <c r="K1093" i="5" a="1"/>
  <c r="K1094" i="5" a="1"/>
  <c r="K1095" i="5" a="1"/>
  <c r="K1096" i="5" a="1"/>
  <c r="K1097" i="5" a="1"/>
  <c r="K1098" i="5" a="1"/>
  <c r="K1099" i="5" a="1"/>
  <c r="K1100" i="5" a="1"/>
  <c r="K1101" i="5" a="1"/>
  <c r="K1102" i="5" a="1"/>
  <c r="K1103" i="5" a="1"/>
  <c r="K1104" i="5" a="1"/>
  <c r="K1105" i="5" a="1"/>
  <c r="K1106" i="5" a="1"/>
  <c r="K1107" i="5" a="1"/>
  <c r="K1108" i="5" a="1"/>
  <c r="K1109" i="5" a="1"/>
  <c r="K1110" i="5" a="1"/>
  <c r="K1111" i="5" a="1"/>
  <c r="K1112" i="5" a="1"/>
  <c r="K1113" i="5" a="1"/>
  <c r="K1114" i="5" a="1"/>
  <c r="K1115" i="5" a="1"/>
  <c r="K1116" i="5" a="1"/>
  <c r="K1117" i="5" a="1"/>
  <c r="K1118" i="5" a="1"/>
  <c r="K1119" i="5" a="1"/>
  <c r="K1120" i="5" a="1"/>
  <c r="K1121" i="5" a="1"/>
  <c r="K1122" i="5" a="1"/>
  <c r="K1123" i="5" a="1"/>
  <c r="K1124" i="5" a="1"/>
  <c r="K1125" i="5" a="1"/>
  <c r="K1126" i="5" a="1"/>
  <c r="K1127" i="5" a="1"/>
  <c r="K1128" i="5" a="1"/>
  <c r="K1129" i="5" a="1"/>
  <c r="K1130" i="5" a="1"/>
  <c r="K1131" i="5" a="1"/>
  <c r="K1132" i="5" a="1"/>
  <c r="K1133" i="5" a="1"/>
  <c r="K1134" i="5" a="1"/>
  <c r="K1135" i="5" a="1"/>
  <c r="K1136" i="5" a="1"/>
  <c r="K1137" i="5" a="1"/>
  <c r="K1138" i="5" a="1"/>
  <c r="K1139" i="5" a="1"/>
  <c r="K1140" i="5" a="1"/>
  <c r="K1141" i="5" a="1"/>
  <c r="K1142" i="5" a="1"/>
  <c r="K1143" i="5" a="1"/>
  <c r="K1144" i="5" a="1"/>
  <c r="K1145" i="5" a="1"/>
  <c r="K1146" i="5" a="1"/>
  <c r="K1147" i="5" a="1"/>
  <c r="K1148" i="5" a="1"/>
  <c r="K1149" i="5" a="1"/>
  <c r="K1150" i="5" a="1"/>
  <c r="K1151" i="5" a="1"/>
  <c r="K1152" i="5" a="1"/>
  <c r="K1153" i="5" a="1"/>
  <c r="K1154" i="5" a="1"/>
  <c r="K1155" i="5" a="1"/>
  <c r="K1156" i="5" a="1"/>
  <c r="K1157" i="5" a="1"/>
  <c r="K1158" i="5" a="1"/>
  <c r="K1159" i="5" a="1"/>
  <c r="K1160" i="5" a="1"/>
  <c r="K1161" i="5" a="1"/>
  <c r="K1162" i="5" a="1"/>
  <c r="K1163" i="5" a="1"/>
  <c r="K1164" i="5" a="1"/>
  <c r="K1165" i="5" a="1"/>
  <c r="K1166" i="5" a="1"/>
  <c r="K1167" i="5" a="1"/>
  <c r="K1168" i="5" a="1"/>
  <c r="K1169" i="5" a="1"/>
  <c r="K1170" i="5" a="1"/>
  <c r="K1171" i="5" a="1"/>
  <c r="K1172" i="5" a="1"/>
  <c r="K1173" i="5" a="1"/>
  <c r="K1174" i="5" a="1"/>
  <c r="K1175" i="5" a="1"/>
  <c r="K1176" i="5" a="1"/>
  <c r="K1177" i="5" a="1"/>
  <c r="K1178" i="5" a="1"/>
  <c r="K1179" i="5" a="1"/>
  <c r="K1180" i="5" a="1"/>
  <c r="K1181" i="5" a="1"/>
  <c r="K1182" i="5" a="1"/>
  <c r="K1183" i="5" a="1"/>
  <c r="K1184" i="5" a="1"/>
  <c r="K1185" i="5" a="1"/>
  <c r="K1186" i="5" a="1"/>
  <c r="K1187" i="5" a="1"/>
  <c r="K1188" i="5" a="1"/>
  <c r="K1189" i="5" a="1"/>
  <c r="K1190" i="5" a="1"/>
  <c r="K1191" i="5" a="1"/>
  <c r="K1192" i="5" a="1"/>
  <c r="K1193" i="5" a="1"/>
  <c r="K1194" i="5" a="1"/>
  <c r="K1195" i="5" a="1"/>
  <c r="K1196" i="5" a="1"/>
  <c r="K1197" i="5" a="1"/>
  <c r="K1198" i="5" a="1"/>
  <c r="K1199" i="5" a="1"/>
  <c r="K1200" i="5" a="1"/>
  <c r="K1201" i="5" a="1"/>
  <c r="K1202" i="5" a="1"/>
  <c r="K1203" i="5" a="1"/>
  <c r="K1204" i="5" a="1"/>
  <c r="K1205" i="5" a="1"/>
  <c r="K1206" i="5" a="1"/>
  <c r="K1207" i="5" a="1"/>
  <c r="K1208" i="5" a="1"/>
  <c r="K1209" i="5" a="1"/>
  <c r="K1210" i="5" a="1"/>
  <c r="K1211" i="5" a="1"/>
  <c r="K1212" i="5" a="1"/>
  <c r="K1213" i="5" a="1"/>
  <c r="K1214" i="5" a="1"/>
  <c r="K1215" i="5" a="1"/>
  <c r="K1216" i="5" a="1"/>
  <c r="K1217" i="5" a="1"/>
  <c r="K1218" i="5" a="1"/>
  <c r="K1219" i="5" a="1"/>
  <c r="K1220" i="5" a="1"/>
  <c r="K1221" i="5" a="1"/>
  <c r="K1222" i="5" a="1"/>
  <c r="K1223" i="5" a="1"/>
  <c r="K1224" i="5" a="1"/>
  <c r="K1225" i="5" a="1"/>
  <c r="K1226" i="5" a="1"/>
  <c r="K1227" i="5" a="1"/>
  <c r="K1228" i="5" a="1"/>
  <c r="K1229" i="5" a="1"/>
  <c r="K1230" i="5" a="1"/>
  <c r="K1231" i="5" a="1"/>
  <c r="K1232" i="5" a="1"/>
  <c r="K1233" i="5" a="1"/>
  <c r="K1234" i="5" a="1"/>
  <c r="K1235" i="5" a="1"/>
  <c r="K1236" i="5" a="1"/>
  <c r="K1237" i="5" a="1"/>
  <c r="K1238" i="5" a="1"/>
  <c r="K1239" i="5" a="1"/>
  <c r="K1240" i="5" a="1"/>
  <c r="K1241" i="5" a="1"/>
  <c r="K1242" i="5" a="1"/>
  <c r="K1243" i="5" a="1"/>
  <c r="K1244" i="5" a="1"/>
  <c r="K1245" i="5" a="1"/>
  <c r="K1246" i="5" a="1"/>
  <c r="K1247" i="5" a="1"/>
  <c r="K1248" i="5" a="1"/>
  <c r="K1249" i="5" a="1"/>
  <c r="K1250" i="5" a="1"/>
  <c r="K1251" i="5" a="1"/>
  <c r="K1252" i="5" a="1"/>
  <c r="K1253" i="5" a="1"/>
  <c r="K1254" i="5" a="1"/>
  <c r="K1255" i="5" a="1"/>
  <c r="K1256" i="5" a="1"/>
  <c r="K1257" i="5" a="1"/>
  <c r="K1258" i="5" a="1"/>
  <c r="K1259" i="5" a="1"/>
  <c r="K1260" i="5" a="1"/>
  <c r="K1261" i="5" a="1"/>
  <c r="K1262" i="5" a="1"/>
  <c r="K1263" i="5" a="1"/>
  <c r="K1264" i="5" a="1"/>
  <c r="K1265" i="5" a="1"/>
  <c r="K1266" i="5" a="1"/>
  <c r="K1267" i="5" a="1"/>
  <c r="K1268" i="5" a="1"/>
  <c r="K1269" i="5" a="1"/>
  <c r="K1270" i="5" a="1"/>
  <c r="K1271" i="5" a="1"/>
  <c r="K1272" i="5" a="1"/>
  <c r="K1273" i="5" a="1"/>
  <c r="K1274" i="5" a="1"/>
  <c r="K1275" i="5" a="1"/>
  <c r="K1276" i="5" a="1"/>
  <c r="K1277" i="5" a="1"/>
  <c r="K1278" i="5" a="1"/>
  <c r="K1279" i="5" a="1"/>
  <c r="K1280" i="5" a="1"/>
  <c r="K1281" i="5" a="1"/>
  <c r="K1282" i="5" a="1"/>
  <c r="K1283" i="5" a="1"/>
  <c r="K1284" i="5" a="1"/>
  <c r="K1285" i="5" a="1"/>
  <c r="K1286" i="5" a="1"/>
  <c r="K1287" i="5" a="1"/>
  <c r="K1288" i="5" a="1"/>
  <c r="K1289" i="5" a="1"/>
  <c r="K1290" i="5" a="1"/>
  <c r="K1291" i="5" a="1"/>
  <c r="K1292" i="5" a="1"/>
  <c r="K1293" i="5" a="1"/>
  <c r="K1294" i="5" a="1"/>
  <c r="K1295" i="5" a="1"/>
  <c r="K1296" i="5" a="1"/>
  <c r="K1297" i="5" a="1"/>
  <c r="K1298" i="5" a="1"/>
  <c r="K1299" i="5" a="1"/>
  <c r="K1300" i="5" a="1"/>
  <c r="K1301" i="5" a="1"/>
  <c r="K1302" i="5" a="1"/>
  <c r="K1303" i="5" a="1"/>
  <c r="K1304" i="5" a="1"/>
  <c r="K1305" i="5" a="1"/>
  <c r="K1306" i="5" a="1"/>
  <c r="K1307" i="5" a="1"/>
  <c r="K1308" i="5" a="1"/>
  <c r="K1309" i="5" a="1"/>
  <c r="K1310" i="5" a="1"/>
  <c r="K1311" i="5" a="1"/>
  <c r="K1312" i="5" a="1"/>
  <c r="K1313" i="5" a="1"/>
  <c r="K1314" i="5" a="1"/>
  <c r="K1315" i="5" a="1"/>
  <c r="K1316" i="5" a="1"/>
  <c r="K1317" i="5" a="1"/>
  <c r="K1318" i="5" a="1"/>
  <c r="K1319" i="5" a="1"/>
  <c r="K1320" i="5" a="1"/>
  <c r="K1321" i="5" a="1"/>
  <c r="K1322" i="5" a="1"/>
  <c r="K1323" i="5" a="1"/>
  <c r="K1324" i="5" a="1"/>
  <c r="K1325" i="5" a="1"/>
  <c r="K1326" i="5" a="1"/>
  <c r="K1327" i="5" a="1"/>
  <c r="K1328" i="5" a="1"/>
  <c r="K1329" i="5" a="1"/>
  <c r="K1330" i="5" a="1"/>
  <c r="K1331" i="5" a="1"/>
  <c r="K1332" i="5" a="1"/>
  <c r="K1333" i="5" a="1"/>
  <c r="K1334" i="5" a="1"/>
  <c r="K1335" i="5" a="1"/>
  <c r="K1336" i="5" a="1"/>
  <c r="K1337" i="5" a="1"/>
  <c r="K1338" i="5" a="1"/>
  <c r="K1339" i="5" a="1"/>
  <c r="K1340" i="5" a="1"/>
  <c r="K1341" i="5" a="1"/>
  <c r="K1342" i="5" a="1"/>
  <c r="K1343" i="5" a="1"/>
  <c r="K1344" i="5" a="1"/>
  <c r="K1345" i="5" a="1"/>
  <c r="K1346" i="5" a="1"/>
  <c r="K1347" i="5" a="1"/>
  <c r="K1348" i="5" a="1"/>
  <c r="K1349" i="5" a="1"/>
  <c r="K1350" i="5" a="1"/>
  <c r="K1351" i="5" a="1"/>
  <c r="K1352" i="5" a="1"/>
  <c r="K1353" i="5" a="1"/>
  <c r="K1354" i="5" a="1"/>
  <c r="K1355" i="5" a="1"/>
  <c r="K1356" i="5" a="1"/>
  <c r="K1357" i="5" a="1"/>
  <c r="K1358" i="5" a="1"/>
  <c r="K1359" i="5" a="1"/>
  <c r="K1360" i="5" a="1"/>
  <c r="K1361" i="5" a="1"/>
  <c r="K1362" i="5" a="1"/>
  <c r="K1363" i="5" a="1"/>
  <c r="K1364" i="5" a="1"/>
  <c r="K1365" i="5" a="1"/>
  <c r="K1366" i="5" a="1"/>
  <c r="K1367" i="5" a="1"/>
  <c r="K1368" i="5" a="1"/>
  <c r="K1369" i="5" a="1"/>
  <c r="K1370" i="5" a="1"/>
  <c r="K1371" i="5" a="1"/>
  <c r="K1372" i="5" a="1"/>
  <c r="K1373" i="5" a="1"/>
  <c r="K1374" i="5" a="1"/>
  <c r="K1375" i="5" a="1"/>
  <c r="K1376" i="5" a="1"/>
  <c r="K1377" i="5" a="1"/>
  <c r="K1378" i="5" a="1"/>
  <c r="K1379" i="5" a="1"/>
  <c r="K1380" i="5" a="1"/>
  <c r="K1381" i="5" a="1"/>
  <c r="K1382" i="5" a="1"/>
  <c r="K1383" i="5" a="1"/>
  <c r="K1384" i="5" a="1"/>
  <c r="K1385" i="5" a="1"/>
  <c r="K1386" i="5" a="1"/>
  <c r="K1387" i="5" a="1"/>
  <c r="K1388" i="5" a="1"/>
  <c r="K1389" i="5" a="1"/>
  <c r="K1390" i="5" a="1"/>
  <c r="K1391" i="5" a="1"/>
  <c r="K1392" i="5" a="1"/>
  <c r="K1393" i="5" a="1"/>
  <c r="K1394" i="5" a="1"/>
  <c r="K1395" i="5" a="1"/>
  <c r="K1396" i="5" a="1"/>
  <c r="K1397" i="5" a="1"/>
  <c r="K1398" i="5" a="1"/>
  <c r="K1399" i="5" a="1"/>
  <c r="K1400" i="5" a="1"/>
  <c r="K1401" i="5" a="1"/>
  <c r="K1402" i="5" a="1"/>
  <c r="K1403" i="5" a="1"/>
  <c r="K1404" i="5" a="1"/>
  <c r="K1405" i="5" a="1"/>
  <c r="K1406" i="5" a="1"/>
  <c r="K1407" i="5" a="1"/>
  <c r="K1408" i="5" a="1"/>
  <c r="K1409" i="5" a="1"/>
  <c r="K1410" i="5" a="1"/>
  <c r="K1411" i="5" a="1"/>
  <c r="K1412" i="5" a="1"/>
  <c r="K1413" i="5" a="1"/>
  <c r="K1414" i="5" a="1"/>
  <c r="K1415" i="5" a="1"/>
  <c r="K1416" i="5" a="1"/>
  <c r="K1417" i="5" a="1"/>
  <c r="K1418" i="5" a="1"/>
  <c r="K1419" i="5" a="1"/>
  <c r="K1420" i="5" a="1"/>
  <c r="K1421" i="5" a="1"/>
  <c r="K1422" i="5" a="1"/>
  <c r="K1423" i="5" a="1"/>
  <c r="K1424" i="5" a="1"/>
  <c r="K1425" i="5" a="1"/>
  <c r="K1426" i="5" a="1"/>
  <c r="K1427" i="5" a="1"/>
  <c r="K1428" i="5" a="1"/>
  <c r="K1429" i="5" a="1"/>
  <c r="K1430" i="5" a="1"/>
  <c r="K1431" i="5" a="1"/>
  <c r="K1432" i="5" a="1"/>
  <c r="K1433" i="5" a="1"/>
  <c r="K1434" i="5" a="1"/>
  <c r="K1435" i="5" a="1"/>
  <c r="K1436" i="5" a="1"/>
  <c r="K1437" i="5" a="1"/>
  <c r="K1438" i="5" a="1"/>
  <c r="K1439" i="5" a="1"/>
  <c r="K1440" i="5" a="1"/>
  <c r="K1441" i="5" a="1"/>
  <c r="K1442" i="5" a="1"/>
  <c r="K1443" i="5" a="1"/>
  <c r="K1444" i="5" a="1"/>
  <c r="K1445" i="5" a="1"/>
  <c r="K1446" i="5" a="1"/>
  <c r="K1447" i="5" a="1"/>
  <c r="K1448" i="5" a="1"/>
  <c r="K1449" i="5" a="1"/>
  <c r="K1450" i="5" a="1"/>
  <c r="K1451" i="5" a="1"/>
  <c r="K1452" i="5" a="1"/>
  <c r="K1453" i="5" a="1"/>
  <c r="K1454" i="5" a="1"/>
  <c r="K1455" i="5" a="1"/>
  <c r="K1456" i="5" a="1"/>
  <c r="K1457" i="5" a="1"/>
  <c r="K1458" i="5" a="1"/>
  <c r="K1459" i="5" a="1"/>
  <c r="K1460" i="5" a="1"/>
  <c r="K1461" i="5" a="1"/>
  <c r="K1462" i="5" a="1"/>
  <c r="K1463" i="5" a="1"/>
  <c r="K1464" i="5" a="1"/>
  <c r="K1465" i="5" a="1"/>
  <c r="K1466" i="5" a="1"/>
  <c r="K1467" i="5" a="1"/>
  <c r="K1468" i="5" a="1"/>
  <c r="K1469" i="5" a="1"/>
  <c r="K1470" i="5" a="1"/>
  <c r="K1471" i="5" a="1"/>
  <c r="K1472" i="5" a="1"/>
  <c r="K1473" i="5" a="1"/>
  <c r="K1474" i="5" a="1"/>
  <c r="K1475" i="5" a="1"/>
  <c r="K1476" i="5" a="1"/>
  <c r="K1477" i="5" a="1"/>
  <c r="K1478" i="5" a="1"/>
  <c r="K1479" i="5" a="1"/>
  <c r="K1480" i="5" a="1"/>
  <c r="K1481" i="5" a="1"/>
  <c r="K1482" i="5" a="1"/>
  <c r="K1483" i="5" a="1"/>
  <c r="K1484" i="5" a="1"/>
  <c r="K1485" i="5" a="1"/>
  <c r="K1486" i="5" a="1"/>
  <c r="K1487" i="5" a="1"/>
  <c r="K1488" i="5" a="1"/>
  <c r="K1489" i="5" a="1"/>
  <c r="K1490" i="5" a="1"/>
  <c r="K1491" i="5" a="1"/>
  <c r="K1492" i="5" a="1"/>
  <c r="K1493" i="5" a="1"/>
  <c r="K1494" i="5" a="1"/>
  <c r="K1495" i="5" a="1"/>
  <c r="K1496" i="5" a="1"/>
  <c r="K1497" i="5" a="1"/>
  <c r="K1498" i="5" a="1"/>
  <c r="K1499" i="5" a="1"/>
  <c r="K1500" i="5" a="1"/>
  <c r="K1501" i="5" a="1"/>
  <c r="K1502" i="5" a="1"/>
  <c r="K1503" i="5" a="1"/>
  <c r="K1504" i="5" a="1"/>
  <c r="K1505" i="5" a="1"/>
  <c r="K1506" i="5" a="1"/>
  <c r="K1507" i="5" a="1"/>
  <c r="K1508" i="5" a="1"/>
  <c r="K1509" i="5" a="1"/>
  <c r="K1510" i="5" a="1"/>
  <c r="K1511" i="5" a="1"/>
  <c r="K1512" i="5" a="1"/>
  <c r="K1513" i="5" a="1"/>
  <c r="K1514" i="5" a="1"/>
  <c r="K1515" i="5" a="1"/>
  <c r="K1516" i="5" a="1"/>
  <c r="K1517" i="5" a="1"/>
  <c r="K1518" i="5" a="1"/>
  <c r="K1519" i="5" a="1"/>
  <c r="K1520" i="5" a="1"/>
  <c r="K1521" i="5" a="1"/>
  <c r="K1522" i="5" a="1"/>
  <c r="K1523" i="5" a="1"/>
  <c r="K1524" i="5" a="1"/>
  <c r="K1525" i="5" a="1"/>
  <c r="K1526" i="5" a="1"/>
  <c r="K1527" i="5" a="1"/>
  <c r="K1528" i="5" a="1"/>
  <c r="K1529" i="5" a="1"/>
  <c r="K1530" i="5" a="1"/>
  <c r="K1531" i="5" a="1"/>
  <c r="K1532" i="5" a="1"/>
  <c r="K1533" i="5" a="1"/>
  <c r="K1534" i="5" a="1"/>
  <c r="K1535" i="5" a="1"/>
  <c r="K1536" i="5" a="1"/>
  <c r="K1537" i="5" a="1"/>
  <c r="K1538" i="5" a="1"/>
  <c r="K1539" i="5" a="1"/>
  <c r="K1540" i="5" a="1"/>
  <c r="K1541" i="5" a="1"/>
  <c r="K1542" i="5" a="1"/>
  <c r="K1543" i="5" a="1"/>
  <c r="K1544" i="5" a="1"/>
  <c r="K1545" i="5" a="1"/>
  <c r="K1546" i="5" a="1"/>
  <c r="K1547" i="5" a="1"/>
  <c r="K1548" i="5" a="1"/>
  <c r="K1549" i="5" a="1"/>
  <c r="K1550" i="5" a="1"/>
  <c r="K1551" i="5" a="1"/>
  <c r="K1552" i="5" a="1"/>
  <c r="K1553" i="5" a="1"/>
  <c r="K1554" i="5" a="1"/>
  <c r="K1555" i="5" a="1"/>
  <c r="K1556" i="5" a="1"/>
  <c r="K1557" i="5" a="1"/>
  <c r="K1558" i="5" a="1"/>
  <c r="K1559" i="5" a="1"/>
  <c r="K1560" i="5" a="1"/>
  <c r="K1561" i="5" a="1"/>
  <c r="K1562" i="5" a="1"/>
  <c r="K1563" i="5" a="1"/>
  <c r="K1564" i="5" a="1"/>
  <c r="K1565" i="5" a="1"/>
  <c r="K1566" i="5" a="1"/>
  <c r="K1567" i="5" a="1"/>
  <c r="K1568" i="5" a="1"/>
  <c r="K1569" i="5" a="1"/>
  <c r="K1570" i="5" a="1"/>
  <c r="K1571" i="5" a="1"/>
  <c r="K1572" i="5" a="1"/>
  <c r="K1573" i="5" a="1"/>
  <c r="K1574" i="5" a="1"/>
  <c r="K1575" i="5" a="1"/>
  <c r="K1576" i="5" a="1"/>
  <c r="K1577" i="5" a="1"/>
  <c r="K1578" i="5" a="1"/>
  <c r="K1579" i="5" a="1"/>
  <c r="K1580" i="5" a="1"/>
  <c r="K1581" i="5" a="1"/>
  <c r="K1582" i="5" a="1"/>
  <c r="K1583" i="5" a="1"/>
  <c r="K1584" i="5" a="1"/>
  <c r="K1585" i="5" a="1"/>
  <c r="K1586" i="5" a="1"/>
  <c r="K1587" i="5" a="1"/>
  <c r="K1588" i="5" a="1"/>
  <c r="K1589" i="5" a="1"/>
  <c r="K1590" i="5" a="1"/>
  <c r="K1591" i="5" a="1"/>
  <c r="K1592" i="5" a="1"/>
  <c r="K1593" i="5" a="1"/>
  <c r="K1594" i="5" a="1"/>
  <c r="K1595" i="5" a="1"/>
  <c r="K1596" i="5" a="1"/>
  <c r="K1597" i="5" a="1"/>
  <c r="K1598" i="5" a="1"/>
  <c r="K1599" i="5" a="1"/>
  <c r="K1600" i="5" a="1"/>
  <c r="K1601" i="5" a="1"/>
  <c r="K1602" i="5" a="1"/>
  <c r="K1603" i="5" a="1"/>
  <c r="K1604" i="5" a="1"/>
  <c r="K1605" i="5" a="1"/>
  <c r="K1606" i="5" a="1"/>
  <c r="K1607" i="5" a="1"/>
  <c r="K1608" i="5" a="1"/>
  <c r="K1609" i="5" a="1"/>
  <c r="K1610" i="5" a="1"/>
  <c r="K1611" i="5" a="1"/>
  <c r="K1612" i="5" a="1"/>
  <c r="K1613" i="5" a="1"/>
  <c r="K1614" i="5" a="1"/>
  <c r="K1615" i="5" a="1"/>
  <c r="K1616" i="5" a="1"/>
  <c r="K1617" i="5" a="1"/>
  <c r="K1618" i="5" a="1"/>
  <c r="K1619" i="5" a="1"/>
  <c r="K1620" i="5" a="1"/>
  <c r="K1621" i="5" a="1"/>
  <c r="K1622" i="5" a="1"/>
  <c r="K1623" i="5" a="1"/>
  <c r="K1624" i="5" a="1"/>
  <c r="K1625" i="5" a="1"/>
  <c r="K1626" i="5" a="1"/>
  <c r="K1627" i="5" a="1"/>
  <c r="K1628" i="5" a="1"/>
  <c r="K1629" i="5" a="1"/>
  <c r="K1630" i="5" a="1"/>
  <c r="K1631" i="5" a="1"/>
  <c r="K1632" i="5" a="1"/>
  <c r="K1633" i="5" a="1"/>
  <c r="K1634" i="5" a="1"/>
  <c r="K1635" i="5" a="1"/>
  <c r="K1636" i="5" a="1"/>
  <c r="K1637" i="5" a="1"/>
  <c r="K1638" i="5" a="1"/>
  <c r="K1639" i="5" a="1"/>
  <c r="K1640" i="5" a="1"/>
  <c r="K1641" i="5" a="1"/>
  <c r="K1642" i="5" a="1"/>
  <c r="K1643" i="5" a="1"/>
  <c r="K1644" i="5" a="1"/>
  <c r="K1645" i="5" a="1"/>
  <c r="K1646" i="5" a="1"/>
  <c r="K1647" i="5" a="1"/>
  <c r="K1648" i="5" a="1"/>
  <c r="K1649" i="5" a="1"/>
  <c r="K1650" i="5" a="1"/>
  <c r="K1651" i="5" a="1"/>
  <c r="K1652" i="5" a="1"/>
  <c r="K1653" i="5" a="1"/>
  <c r="K1654" i="5" a="1"/>
  <c r="K1655" i="5" a="1"/>
  <c r="K1656" i="5" a="1"/>
  <c r="K1657" i="5" a="1"/>
  <c r="K1658" i="5" a="1"/>
  <c r="K1659" i="5" a="1"/>
  <c r="K1660" i="5" a="1"/>
  <c r="K1661" i="5" a="1"/>
  <c r="K1662" i="5" a="1"/>
  <c r="K1663" i="5" a="1"/>
  <c r="K1664" i="5" a="1"/>
  <c r="K1665" i="5" a="1"/>
  <c r="K1666" i="5" a="1"/>
  <c r="K1667" i="5" a="1"/>
  <c r="K1668" i="5" a="1"/>
  <c r="K1669" i="5" a="1"/>
  <c r="K1670" i="5" a="1"/>
  <c r="K1671" i="5" a="1"/>
  <c r="K1672" i="5" a="1"/>
  <c r="K1673" i="5" a="1"/>
  <c r="K1674" i="5" a="1"/>
  <c r="K1675" i="5" a="1"/>
  <c r="K1676" i="5" a="1"/>
  <c r="K1677" i="5" a="1"/>
  <c r="K1678" i="5" a="1"/>
  <c r="K1679" i="5" a="1"/>
  <c r="K1680" i="5" a="1"/>
  <c r="K1681" i="5" a="1"/>
  <c r="K1682" i="5" a="1"/>
  <c r="K1683" i="5" a="1"/>
  <c r="K1684" i="5" a="1"/>
  <c r="K1685" i="5" a="1"/>
  <c r="K1686" i="5" a="1"/>
  <c r="K1687" i="5" a="1"/>
  <c r="K1688" i="5" a="1"/>
  <c r="K1689" i="5" a="1"/>
  <c r="K1690" i="5" a="1"/>
  <c r="K1691" i="5" a="1"/>
  <c r="K1692" i="5" a="1"/>
  <c r="K1693" i="5" a="1"/>
  <c r="K1694" i="5" a="1"/>
  <c r="K1695" i="5" a="1"/>
  <c r="K1696" i="5" a="1"/>
  <c r="K1697" i="5" a="1"/>
  <c r="K1698" i="5" a="1"/>
  <c r="K1699" i="5" a="1"/>
  <c r="K1700" i="5" a="1"/>
  <c r="K1701" i="5" a="1"/>
  <c r="K1702" i="5" a="1"/>
  <c r="K1703" i="5" a="1"/>
  <c r="K1704" i="5" a="1"/>
  <c r="K1705" i="5" a="1"/>
  <c r="K1706" i="5" a="1"/>
  <c r="K1707" i="5" a="1"/>
  <c r="K1708" i="5" a="1"/>
  <c r="K1709" i="5" a="1"/>
  <c r="K1710" i="5" a="1"/>
  <c r="K1711" i="5" a="1"/>
  <c r="K1712" i="5" a="1"/>
  <c r="K1713" i="5" a="1"/>
  <c r="K1714" i="5" a="1"/>
  <c r="K1715" i="5" a="1"/>
  <c r="K1716" i="5" a="1"/>
  <c r="K1717" i="5" a="1"/>
  <c r="K1718" i="5" a="1"/>
  <c r="K1719" i="5" a="1"/>
  <c r="K1720" i="5" a="1"/>
  <c r="K1721" i="5" a="1"/>
  <c r="K1722" i="5" a="1"/>
  <c r="K1723" i="5" a="1"/>
  <c r="K1724" i="5" a="1"/>
  <c r="K1725" i="5" a="1"/>
  <c r="K1726" i="5" a="1"/>
  <c r="K1727" i="5" a="1"/>
  <c r="K1728" i="5" a="1"/>
  <c r="K1729" i="5" a="1"/>
  <c r="K1730" i="5" a="1"/>
  <c r="K1731" i="5" a="1"/>
  <c r="K1732" i="5" a="1"/>
  <c r="K1733" i="5" a="1"/>
  <c r="K1734" i="5" a="1"/>
  <c r="K1735" i="5" a="1"/>
  <c r="K1736" i="5" a="1"/>
  <c r="K1737" i="5" a="1"/>
  <c r="K1738" i="5" a="1"/>
  <c r="K1739" i="5" a="1"/>
  <c r="K1740" i="5" a="1"/>
  <c r="K1741" i="5" a="1"/>
  <c r="K1742" i="5" a="1"/>
  <c r="K1743" i="5" a="1"/>
  <c r="K1744" i="5" a="1"/>
  <c r="K1745" i="5" a="1"/>
  <c r="K1746" i="5" a="1"/>
  <c r="K1747" i="5" a="1"/>
  <c r="K1748" i="5" a="1"/>
  <c r="K1749" i="5" a="1"/>
  <c r="K1750" i="5" a="1"/>
  <c r="K1751" i="5" a="1"/>
  <c r="K1752" i="5" a="1"/>
  <c r="K1753" i="5" a="1"/>
  <c r="K1754" i="5" a="1"/>
  <c r="K1755" i="5" a="1"/>
  <c r="K1756" i="5" a="1"/>
  <c r="K1757" i="5" a="1"/>
  <c r="K1758" i="5" a="1"/>
  <c r="K1759" i="5" a="1"/>
  <c r="K1760" i="5" a="1"/>
  <c r="K1761" i="5" a="1"/>
  <c r="K1762" i="5" a="1"/>
  <c r="K1763" i="5" a="1"/>
  <c r="K1764" i="5" a="1"/>
  <c r="K1765" i="5" a="1"/>
  <c r="K1766" i="5" a="1"/>
  <c r="K1767" i="5" a="1"/>
  <c r="K1768" i="5" a="1"/>
  <c r="K1769" i="5" a="1"/>
  <c r="K1770" i="5" a="1"/>
  <c r="K1771" i="5" a="1"/>
  <c r="K1772" i="5" a="1"/>
  <c r="K1773" i="5" a="1"/>
  <c r="K1774" i="5" a="1"/>
  <c r="K1775" i="5" a="1"/>
  <c r="K1776" i="5" a="1"/>
  <c r="K1777" i="5" a="1"/>
  <c r="K1778" i="5" a="1"/>
  <c r="K1779" i="5" a="1"/>
  <c r="K1780" i="5" a="1"/>
  <c r="K1781" i="5" a="1"/>
  <c r="K1782" i="5" a="1"/>
  <c r="K1783" i="5" a="1"/>
  <c r="K1784" i="5" a="1"/>
  <c r="K1785" i="5" a="1"/>
  <c r="K1786" i="5" a="1"/>
  <c r="K1787" i="5" a="1"/>
  <c r="K1788" i="5" a="1"/>
  <c r="K1789" i="5" a="1"/>
  <c r="K1790" i="5" a="1"/>
  <c r="K1791" i="5" a="1"/>
  <c r="K1792" i="5" a="1"/>
  <c r="K1793" i="5" a="1"/>
  <c r="K1794" i="5" a="1"/>
  <c r="K1795" i="5" a="1"/>
  <c r="K1796" i="5" a="1"/>
  <c r="K1797" i="5" a="1"/>
  <c r="K1798" i="5" a="1"/>
  <c r="K1799" i="5" a="1"/>
  <c r="K1800" i="5" a="1"/>
  <c r="K1801" i="5" a="1"/>
  <c r="K1802" i="5" a="1"/>
  <c r="K1803" i="5" a="1"/>
  <c r="K1804" i="5" a="1"/>
  <c r="K1805" i="5" a="1"/>
  <c r="K1806" i="5" a="1"/>
  <c r="K1807" i="5" a="1"/>
  <c r="K1808" i="5" a="1"/>
  <c r="K1809" i="5" a="1"/>
  <c r="K1810" i="5" a="1"/>
  <c r="K1811" i="5" a="1"/>
  <c r="K1812" i="5" a="1"/>
  <c r="K1813" i="5" a="1"/>
  <c r="K1814" i="5" a="1"/>
  <c r="K1815" i="5" a="1"/>
  <c r="K1816" i="5" a="1"/>
  <c r="K1817" i="5" a="1"/>
  <c r="K1818" i="5" a="1"/>
  <c r="K1819" i="5" a="1"/>
  <c r="K1820" i="5" a="1"/>
  <c r="K1821" i="5" a="1"/>
  <c r="K1822" i="5" a="1"/>
  <c r="K1823" i="5" a="1"/>
  <c r="K1824" i="5" a="1"/>
  <c r="K1825" i="5" a="1"/>
  <c r="K1826" i="5" a="1"/>
  <c r="K1827" i="5" a="1"/>
  <c r="K1828" i="5" a="1"/>
  <c r="K1829" i="5" a="1"/>
  <c r="K1830" i="5" a="1"/>
  <c r="K1831" i="5" a="1"/>
  <c r="K1832" i="5" a="1"/>
  <c r="K1833" i="5" a="1"/>
  <c r="K1834" i="5" a="1"/>
  <c r="K1835" i="5" a="1"/>
  <c r="K1836" i="5" a="1"/>
  <c r="K1837" i="5" a="1"/>
  <c r="K1838" i="5" a="1"/>
  <c r="K1839" i="5" a="1"/>
  <c r="K1840" i="5" a="1"/>
  <c r="K1841" i="5" a="1"/>
  <c r="K1842" i="5" a="1"/>
  <c r="K1843" i="5" a="1"/>
  <c r="K1844" i="5" a="1"/>
  <c r="K1845" i="5" a="1"/>
  <c r="K1846" i="5" a="1"/>
  <c r="K1847" i="5" a="1"/>
  <c r="K1848" i="5" a="1"/>
  <c r="K1849" i="5" a="1"/>
  <c r="K1850" i="5" a="1"/>
  <c r="K1851" i="5" a="1"/>
  <c r="K1852" i="5" a="1"/>
  <c r="K1853" i="5" a="1"/>
  <c r="K1854" i="5" a="1"/>
  <c r="K1855" i="5" a="1"/>
  <c r="K1856" i="5" a="1"/>
  <c r="K1857" i="5" a="1"/>
  <c r="K1858" i="5" a="1"/>
  <c r="K1859" i="5" a="1"/>
  <c r="K1860" i="5" a="1"/>
  <c r="K1861" i="5" a="1"/>
  <c r="K1862" i="5" a="1"/>
  <c r="K1863" i="5" a="1"/>
  <c r="K1864" i="5" a="1"/>
  <c r="K1865" i="5" a="1"/>
  <c r="K1866" i="5" a="1"/>
  <c r="K1867" i="5" a="1"/>
  <c r="K1868" i="5" a="1"/>
  <c r="K1869" i="5" a="1"/>
  <c r="K1870" i="5" a="1"/>
  <c r="K1871" i="5" a="1"/>
  <c r="K1872" i="5" a="1"/>
  <c r="K1873" i="5" a="1"/>
  <c r="K1874" i="5" a="1"/>
  <c r="K1875" i="5" a="1"/>
  <c r="K1876" i="5" a="1"/>
  <c r="K1877" i="5" a="1"/>
  <c r="K1878" i="5" a="1"/>
  <c r="K1879" i="5" a="1"/>
  <c r="K1880" i="5" a="1"/>
  <c r="K1881" i="5" a="1"/>
  <c r="K1882" i="5" a="1"/>
  <c r="K1883" i="5" a="1"/>
  <c r="K1884" i="5" a="1"/>
  <c r="K1885" i="5" a="1"/>
  <c r="K1886" i="5" a="1"/>
  <c r="K1887" i="5" a="1"/>
  <c r="K1888" i="5" a="1"/>
  <c r="K1889" i="5" a="1"/>
  <c r="K1890" i="5" a="1"/>
  <c r="K1891" i="5" a="1"/>
  <c r="K1892" i="5" a="1"/>
  <c r="K1893" i="5" a="1"/>
  <c r="K1894" i="5" a="1"/>
  <c r="K1895" i="5" a="1"/>
  <c r="K1896" i="5" a="1"/>
  <c r="K1897" i="5" a="1"/>
  <c r="K1898" i="5" a="1"/>
  <c r="K1899" i="5" a="1"/>
  <c r="K1900" i="5" a="1"/>
  <c r="K1901" i="5" a="1"/>
  <c r="K1902" i="5" a="1"/>
  <c r="K1903" i="5" a="1"/>
  <c r="K1904" i="5" a="1"/>
  <c r="K1905" i="5" a="1"/>
  <c r="K1906" i="5" a="1"/>
  <c r="K1907" i="5" a="1"/>
  <c r="K1908" i="5" a="1"/>
  <c r="K1909" i="5" a="1"/>
  <c r="K1910" i="5" a="1"/>
  <c r="K1911" i="5" a="1"/>
  <c r="K1912" i="5" a="1"/>
  <c r="K1913" i="5" a="1"/>
  <c r="K1914" i="5" a="1"/>
  <c r="K1915" i="5" a="1"/>
  <c r="K1916" i="5" a="1"/>
  <c r="K1917" i="5" a="1"/>
  <c r="K1918" i="5" a="1"/>
  <c r="K1919" i="5" a="1"/>
  <c r="K1920" i="5" a="1"/>
  <c r="K1921" i="5" a="1"/>
  <c r="K1922" i="5" a="1"/>
  <c r="K1923" i="5" a="1"/>
  <c r="K1924" i="5" a="1"/>
  <c r="K1925" i="5" a="1"/>
  <c r="K1926" i="5" a="1"/>
  <c r="K1927" i="5" a="1"/>
  <c r="K1928" i="5" a="1"/>
  <c r="K1929" i="5" a="1"/>
  <c r="K1930" i="5" a="1"/>
  <c r="K1931" i="5" a="1"/>
  <c r="K1932" i="5" a="1"/>
  <c r="K1933" i="5" a="1"/>
  <c r="K1934" i="5" a="1"/>
  <c r="K1935" i="5" a="1"/>
  <c r="K1936" i="5" a="1"/>
  <c r="K1937" i="5" a="1"/>
  <c r="K1938" i="5" a="1"/>
  <c r="K1939" i="5" a="1"/>
  <c r="K1940" i="5" a="1"/>
  <c r="K1941" i="5" a="1"/>
  <c r="K1942" i="5" a="1"/>
  <c r="K1943" i="5" a="1"/>
  <c r="K1944" i="5" a="1"/>
  <c r="K1945" i="5" a="1"/>
  <c r="K1946" i="5" a="1"/>
  <c r="K1947" i="5" a="1"/>
  <c r="K1948" i="5" a="1"/>
  <c r="K1949" i="5" a="1"/>
  <c r="K1950" i="5" a="1"/>
  <c r="K1951" i="5" a="1"/>
  <c r="K1952" i="5" a="1"/>
  <c r="K1953" i="5" a="1"/>
  <c r="K1954" i="5" a="1"/>
  <c r="K1955" i="5" a="1"/>
  <c r="K1956" i="5" a="1"/>
  <c r="K1957" i="5" a="1"/>
  <c r="K1958" i="5" a="1"/>
  <c r="K1959" i="5" a="1"/>
  <c r="K1960" i="5" a="1"/>
  <c r="K1961" i="5" a="1"/>
  <c r="K1962" i="5" a="1"/>
  <c r="K1963" i="5" a="1"/>
  <c r="K1964" i="5" a="1"/>
  <c r="K1965" i="5" a="1"/>
  <c r="K1966" i="5" a="1"/>
  <c r="K1967" i="5" a="1"/>
  <c r="K1968" i="5" a="1"/>
  <c r="K1969" i="5" a="1"/>
  <c r="K1970" i="5" a="1"/>
  <c r="K1971" i="5" a="1"/>
  <c r="K1972" i="5" a="1"/>
  <c r="K1973" i="5" a="1"/>
  <c r="K1974" i="5" a="1"/>
  <c r="K1975" i="5" a="1"/>
  <c r="K1976" i="5" a="1"/>
  <c r="K1977" i="5" a="1"/>
  <c r="K1978" i="5" a="1"/>
  <c r="K1979" i="5" a="1"/>
  <c r="K1980" i="5" a="1"/>
  <c r="K1981" i="5" a="1"/>
  <c r="K1982" i="5" a="1"/>
  <c r="K1983" i="5" a="1"/>
  <c r="K1984" i="5" a="1"/>
  <c r="K1985" i="5" a="1"/>
  <c r="K1986" i="5" a="1"/>
  <c r="K1987" i="5" a="1"/>
  <c r="K1988" i="5" a="1"/>
  <c r="K1989" i="5" a="1"/>
  <c r="K1990" i="5" a="1"/>
  <c r="K1991" i="5" a="1"/>
  <c r="K1992" i="5" a="1"/>
  <c r="K1993" i="5" a="1"/>
  <c r="K1994" i="5" a="1"/>
  <c r="K1995" i="5" a="1"/>
  <c r="K1996" i="5" a="1"/>
  <c r="K1997" i="5" a="1"/>
  <c r="K1998" i="5" a="1"/>
  <c r="K1999" i="5" a="1"/>
  <c r="K2000" i="5" a="1"/>
  <c r="K2001" i="5" a="1"/>
  <c r="K2002" i="5" a="1"/>
  <c r="K2003" i="5" a="1"/>
  <c r="K2004" i="5" a="1"/>
  <c r="K2005" i="5" a="1"/>
  <c r="K2006" i="5" a="1"/>
  <c r="K2007" i="5" a="1"/>
  <c r="K2008" i="5" a="1"/>
  <c r="K2009" i="5" a="1"/>
  <c r="K2010" i="5" a="1"/>
  <c r="K2011" i="5" a="1"/>
  <c r="K2012" i="5" a="1"/>
  <c r="K2013" i="5" a="1"/>
  <c r="K2014" i="5" a="1"/>
  <c r="K2015" i="5" a="1"/>
  <c r="K2016" i="5" a="1"/>
  <c r="K2017" i="5" a="1"/>
  <c r="K2018" i="5" a="1"/>
  <c r="K2019" i="5" a="1"/>
  <c r="K2020" i="5" a="1"/>
  <c r="K2021" i="5" a="1"/>
  <c r="K2022" i="5" a="1"/>
  <c r="K2023" i="5" a="1"/>
  <c r="K2024" i="5" a="1"/>
  <c r="K2025" i="5" a="1"/>
  <c r="K2026" i="5" a="1"/>
  <c r="K2027" i="5" a="1"/>
  <c r="K2028" i="5" a="1"/>
  <c r="K2029" i="5" a="1"/>
  <c r="K2030" i="5" a="1"/>
  <c r="K2031" i="5" a="1"/>
  <c r="K2032" i="5" a="1"/>
  <c r="K2033" i="5" a="1"/>
  <c r="K2034" i="5" a="1"/>
  <c r="K2035" i="5" a="1"/>
  <c r="K2036" i="5" a="1"/>
  <c r="K2037" i="5" a="1"/>
  <c r="K2038" i="5" a="1"/>
  <c r="K2039" i="5" a="1"/>
  <c r="K2040" i="5" a="1"/>
  <c r="K2041" i="5" a="1"/>
  <c r="K2042" i="5" a="1"/>
  <c r="K2043" i="5" a="1"/>
  <c r="K2044" i="5" a="1"/>
  <c r="K2045" i="5" a="1"/>
  <c r="K2046" i="5" a="1"/>
  <c r="K2047" i="5" a="1"/>
  <c r="K2048" i="5" a="1"/>
  <c r="K2049" i="5" a="1"/>
  <c r="K2050" i="5" a="1"/>
  <c r="K2051" i="5" a="1"/>
  <c r="K2052" i="5" a="1"/>
  <c r="K2053" i="5" a="1"/>
  <c r="K2054" i="5" a="1"/>
  <c r="K2055" i="5" a="1"/>
  <c r="K2056" i="5" a="1"/>
  <c r="K2057" i="5" a="1"/>
  <c r="K2058" i="5" a="1"/>
  <c r="K2059" i="5" a="1"/>
  <c r="K2060" i="5" a="1"/>
  <c r="K2061" i="5" a="1"/>
  <c r="K2062" i="5" a="1"/>
  <c r="K2063" i="5" a="1"/>
  <c r="K2064" i="5" a="1"/>
  <c r="K2065" i="5" a="1"/>
  <c r="K2066" i="5" a="1"/>
  <c r="K2067" i="5" a="1"/>
  <c r="K2068" i="5" a="1"/>
  <c r="K2069" i="5" a="1"/>
  <c r="K2070" i="5" a="1"/>
  <c r="K2071" i="5" a="1"/>
  <c r="K2072" i="5" a="1"/>
  <c r="K2073" i="5" a="1"/>
  <c r="K2074" i="5" a="1"/>
  <c r="K2075" i="5" a="1"/>
  <c r="K2076" i="5" a="1"/>
  <c r="K2077" i="5" a="1"/>
  <c r="K2078" i="5" a="1"/>
  <c r="K2079" i="5" a="1"/>
  <c r="K2080" i="5" a="1"/>
  <c r="K2081" i="5" a="1"/>
  <c r="K2082" i="5" a="1"/>
  <c r="K2083" i="5" a="1"/>
  <c r="K2084" i="5" a="1"/>
  <c r="K2085" i="5" a="1"/>
  <c r="K2086" i="5" a="1"/>
  <c r="K2087" i="5" a="1"/>
  <c r="K2088" i="5" a="1"/>
  <c r="K2089" i="5" a="1"/>
  <c r="K2090" i="5" a="1"/>
  <c r="K2091" i="5" a="1"/>
  <c r="K2092" i="5" a="1"/>
  <c r="K2093" i="5" a="1"/>
  <c r="K2094" i="5" a="1"/>
  <c r="K2095" i="5" a="1"/>
  <c r="K2096" i="5" a="1"/>
  <c r="K2097" i="5" a="1"/>
  <c r="K2098" i="5" a="1"/>
  <c r="K2099" i="5" a="1"/>
  <c r="K2100" i="5" a="1"/>
  <c r="K2101" i="5" a="1"/>
  <c r="K2102" i="5" a="1"/>
  <c r="K2103" i="5" a="1"/>
  <c r="K2104" i="5" a="1"/>
  <c r="K2105" i="5" a="1"/>
  <c r="K2106" i="5" a="1"/>
  <c r="K2107" i="5" a="1"/>
  <c r="K2108" i="5" a="1"/>
  <c r="K2109" i="5" a="1"/>
  <c r="K2110" i="5" a="1"/>
  <c r="K2111" i="5" a="1"/>
  <c r="K2112" i="5" a="1"/>
  <c r="K2113" i="5" a="1"/>
  <c r="K2114" i="5" a="1"/>
  <c r="K2115" i="5" a="1"/>
  <c r="K2116" i="5" a="1"/>
  <c r="K2117" i="5" a="1"/>
  <c r="K2118" i="5" a="1"/>
  <c r="K2119" i="5" a="1"/>
  <c r="K2120" i="5" a="1"/>
  <c r="K2121" i="5" a="1"/>
  <c r="K2122" i="5" a="1"/>
  <c r="K2123" i="5" a="1"/>
  <c r="K2124" i="5" a="1"/>
  <c r="K2125" i="5" a="1"/>
  <c r="K2126" i="5" a="1"/>
  <c r="K2127" i="5" a="1"/>
  <c r="K2128" i="5" a="1"/>
  <c r="K2129" i="5" a="1"/>
  <c r="K2130" i="5" a="1"/>
  <c r="K2131" i="5" a="1"/>
  <c r="K2132" i="5" a="1"/>
  <c r="K2133" i="5" a="1"/>
  <c r="K2134" i="5" a="1"/>
  <c r="K2135" i="5" a="1"/>
  <c r="K2136" i="5" a="1"/>
  <c r="K2137" i="5" a="1"/>
  <c r="K2138" i="5" a="1"/>
  <c r="K2139" i="5" a="1"/>
  <c r="K2140" i="5" a="1"/>
  <c r="K2141" i="5" a="1"/>
  <c r="K2142" i="5" a="1"/>
  <c r="K2143" i="5" a="1"/>
  <c r="K2144" i="5" a="1"/>
  <c r="K2145" i="5" a="1"/>
  <c r="K2146" i="5" a="1"/>
  <c r="K2147" i="5" a="1"/>
  <c r="K2148" i="5" a="1"/>
  <c r="K2149" i="5" a="1"/>
  <c r="K2150" i="5" a="1"/>
  <c r="K2151" i="5" a="1"/>
  <c r="K2152" i="5" a="1"/>
  <c r="K2153" i="5" a="1"/>
  <c r="K2154" i="5" a="1"/>
  <c r="K2155" i="5" a="1"/>
  <c r="K2156" i="5" a="1"/>
  <c r="K2157" i="5" a="1"/>
  <c r="K2158" i="5" a="1"/>
  <c r="K2159" i="5" a="1"/>
  <c r="K2160" i="5" a="1"/>
  <c r="K2161" i="5" a="1"/>
  <c r="K2162" i="5" a="1"/>
  <c r="K2163" i="5" a="1"/>
  <c r="K2164" i="5" a="1"/>
  <c r="K2165" i="5" a="1"/>
  <c r="K2166" i="5" a="1"/>
  <c r="K2167" i="5" a="1"/>
  <c r="K2168" i="5" a="1"/>
  <c r="K2169" i="5" a="1"/>
  <c r="K2170" i="5" a="1"/>
  <c r="K2171" i="5" a="1"/>
  <c r="K2172" i="5" a="1"/>
  <c r="K2173" i="5" a="1"/>
  <c r="K2174" i="5" a="1"/>
  <c r="K2175" i="5" a="1"/>
  <c r="K2176" i="5" a="1"/>
  <c r="K2177" i="5" a="1"/>
  <c r="K2178" i="5" a="1"/>
  <c r="K2179" i="5" a="1"/>
  <c r="K2180" i="5" a="1"/>
  <c r="K2181" i="5" a="1"/>
  <c r="K2182" i="5" a="1"/>
  <c r="K2183" i="5" a="1"/>
  <c r="K2184" i="5" a="1"/>
  <c r="K2185" i="5" a="1"/>
  <c r="K2186" i="5" a="1"/>
  <c r="K2187" i="5" a="1"/>
  <c r="K2188" i="5" a="1"/>
  <c r="K2189" i="5" a="1"/>
  <c r="K2190" i="5" a="1"/>
  <c r="K2191" i="5" a="1"/>
  <c r="K2192" i="5" a="1"/>
  <c r="K2193" i="5" a="1"/>
  <c r="K2194" i="5" a="1"/>
  <c r="K2195" i="5" a="1"/>
  <c r="K2196" i="5" a="1"/>
  <c r="K2197" i="5" a="1"/>
  <c r="K2198" i="5" a="1"/>
  <c r="K2199" i="5" a="1"/>
  <c r="K2200" i="5" a="1"/>
  <c r="K2201" i="5" a="1"/>
  <c r="K2202" i="5" a="1"/>
  <c r="K2203" i="5" a="1"/>
  <c r="K2204" i="5" a="1"/>
  <c r="K2205" i="5" a="1"/>
  <c r="K2206" i="5" a="1"/>
  <c r="K2207" i="5" a="1"/>
  <c r="K2208" i="5" a="1"/>
  <c r="K2209" i="5" a="1"/>
  <c r="K2210" i="5" a="1"/>
  <c r="K2211" i="5" a="1"/>
  <c r="K2212" i="5" a="1"/>
  <c r="K2213" i="5" a="1"/>
  <c r="K2214" i="5" a="1"/>
  <c r="K2215" i="5" a="1"/>
  <c r="K2216" i="5" a="1"/>
  <c r="K2217" i="5" a="1"/>
  <c r="K2218" i="5" a="1"/>
  <c r="K2219" i="5" a="1"/>
  <c r="K2220" i="5" a="1"/>
  <c r="K2221" i="5" a="1"/>
  <c r="K2222" i="5" a="1"/>
  <c r="K2223" i="5" a="1"/>
  <c r="K2224" i="5" a="1"/>
  <c r="K2225" i="5" a="1"/>
  <c r="K2226" i="5" a="1"/>
  <c r="K2227" i="5" a="1"/>
  <c r="K2228" i="5" a="1"/>
  <c r="K2229" i="5" a="1"/>
  <c r="K2230" i="5" a="1"/>
  <c r="K2231" i="5" a="1"/>
  <c r="K2232" i="5" a="1"/>
  <c r="K2233" i="5" a="1"/>
  <c r="K2234" i="5" a="1"/>
  <c r="K2235" i="5" a="1"/>
  <c r="K2236" i="5" a="1"/>
  <c r="K2237" i="5" a="1"/>
  <c r="K2238" i="5" a="1"/>
  <c r="K2239" i="5" a="1"/>
  <c r="K2240" i="5" a="1"/>
  <c r="K2241" i="5" a="1"/>
  <c r="K2242" i="5" a="1"/>
  <c r="K2243" i="5" a="1"/>
  <c r="K2244" i="5" a="1"/>
  <c r="K2245" i="5" a="1"/>
  <c r="K2246" i="5" a="1"/>
  <c r="K2247" i="5" a="1"/>
  <c r="K2248" i="5" a="1"/>
  <c r="K2249" i="5" a="1"/>
  <c r="K2250" i="5" a="1"/>
  <c r="K2251" i="5" a="1"/>
  <c r="K2252" i="5" a="1"/>
  <c r="K2253" i="5" a="1"/>
  <c r="K2254" i="5" a="1"/>
  <c r="K2255" i="5" a="1"/>
  <c r="K2256" i="5" a="1"/>
  <c r="K2257" i="5" a="1"/>
  <c r="K2258" i="5" a="1"/>
  <c r="K2259" i="5" a="1"/>
  <c r="K2260" i="5" a="1"/>
  <c r="K2261" i="5" a="1"/>
  <c r="K2262" i="5" a="1"/>
  <c r="K2263" i="5" a="1"/>
  <c r="K2264" i="5" a="1"/>
  <c r="K2265" i="5" a="1"/>
  <c r="K2266" i="5" a="1"/>
  <c r="K2267" i="5" a="1"/>
  <c r="K2268" i="5" a="1"/>
  <c r="K2269" i="5" a="1"/>
  <c r="K2270" i="5" a="1"/>
  <c r="K2271" i="5" a="1"/>
  <c r="K2272" i="5" a="1"/>
  <c r="K2273" i="5" a="1"/>
  <c r="K2274" i="5" a="1"/>
  <c r="K2275" i="5" a="1"/>
  <c r="K2276" i="5" a="1"/>
  <c r="K2277" i="5" a="1"/>
  <c r="K2278" i="5" a="1"/>
  <c r="K2279" i="5" a="1"/>
  <c r="K2280" i="5" a="1"/>
  <c r="K2281" i="5" a="1"/>
  <c r="K2282" i="5" a="1"/>
  <c r="K2283" i="5" a="1"/>
  <c r="K2284" i="5" a="1"/>
  <c r="K2285" i="5" a="1"/>
  <c r="K2286" i="5" a="1"/>
  <c r="K2287" i="5" a="1"/>
  <c r="K2288" i="5" a="1"/>
  <c r="K2289" i="5" a="1"/>
  <c r="K2290" i="5" a="1"/>
  <c r="K2291" i="5" a="1"/>
  <c r="K2292" i="5" a="1"/>
  <c r="K2293" i="5" a="1"/>
  <c r="K2294" i="5" a="1"/>
  <c r="K2295" i="5" a="1"/>
  <c r="K2296" i="5" a="1"/>
  <c r="K2297" i="5" a="1"/>
  <c r="K2298" i="5" a="1"/>
  <c r="K2299" i="5" a="1"/>
  <c r="K2300" i="5" a="1"/>
  <c r="K2301" i="5" a="1"/>
  <c r="K2302" i="5" a="1"/>
  <c r="K2303" i="5" a="1"/>
  <c r="K2304" i="5" a="1"/>
  <c r="K2305" i="5" a="1"/>
  <c r="K2306" i="5" a="1"/>
  <c r="K2307" i="5" a="1"/>
  <c r="K2308" i="5" a="1"/>
  <c r="K2309" i="5" a="1"/>
  <c r="K2310" i="5" a="1"/>
  <c r="K2311" i="5" a="1"/>
  <c r="K2312" i="5" a="1"/>
  <c r="K2313" i="5" a="1"/>
  <c r="K2314" i="5" a="1"/>
  <c r="K2315" i="5" a="1"/>
  <c r="K2316" i="5" a="1"/>
  <c r="K2317" i="5" a="1"/>
  <c r="K2318" i="5" a="1"/>
  <c r="K2319" i="5" a="1"/>
  <c r="K2320" i="5" a="1"/>
  <c r="K2321" i="5" a="1"/>
  <c r="K2322" i="5" a="1"/>
  <c r="K2323" i="5" a="1"/>
  <c r="K2324" i="5" a="1"/>
  <c r="K2325" i="5" a="1"/>
  <c r="K2326" i="5" a="1"/>
  <c r="K2327" i="5" a="1"/>
  <c r="K2328" i="5" a="1"/>
  <c r="K2329" i="5" a="1"/>
  <c r="K2330" i="5" a="1"/>
  <c r="K2331" i="5" a="1"/>
  <c r="K2332" i="5" a="1"/>
  <c r="K2333" i="5" a="1"/>
  <c r="K2334" i="5" a="1"/>
  <c r="K2335" i="5" a="1"/>
  <c r="K2336" i="5" a="1"/>
  <c r="K54" i="5" a="1"/>
  <c r="K55" i="5" a="1"/>
  <c r="K56" i="5" a="1"/>
  <c r="K57" i="5" a="1"/>
  <c r="K58" i="5" a="1"/>
  <c r="K59" i="5" a="1"/>
  <c r="K60" i="5" a="1"/>
  <c r="K61" i="5" a="1"/>
  <c r="K62" i="5" a="1"/>
  <c r="K63" i="5" a="1"/>
  <c r="K64" i="5" a="1"/>
  <c r="K65" i="5" a="1"/>
  <c r="K66" i="5" a="1"/>
  <c r="K67" i="5" a="1"/>
  <c r="K68" i="5" a="1"/>
  <c r="K69" i="5" a="1"/>
  <c r="K70" i="5" a="1"/>
  <c r="K71" i="5" a="1"/>
  <c r="K72" i="5" a="1"/>
  <c r="K73" i="5" a="1"/>
  <c r="K74" i="5" a="1"/>
  <c r="K75" i="5" a="1"/>
  <c r="K76" i="5" a="1"/>
  <c r="K77" i="5" a="1"/>
  <c r="K78" i="5" a="1"/>
  <c r="K79" i="5" a="1"/>
  <c r="K80" i="5" a="1"/>
  <c r="K81" i="5" a="1"/>
  <c r="K82" i="5" a="1"/>
  <c r="K83" i="5" a="1"/>
  <c r="K84" i="5" a="1"/>
  <c r="K85" i="5" a="1"/>
  <c r="K86" i="5" a="1"/>
  <c r="K87" i="5" a="1"/>
  <c r="K88" i="5" a="1"/>
  <c r="K89" i="5" a="1"/>
  <c r="K90" i="5" a="1"/>
  <c r="K91" i="5" a="1"/>
  <c r="K92" i="5" a="1"/>
  <c r="K93" i="5" a="1"/>
  <c r="K44" i="5" a="1"/>
  <c r="K45" i="5" a="1"/>
  <c r="K46" i="5" a="1"/>
  <c r="K47" i="5" a="1"/>
  <c r="K48" i="5" a="1"/>
  <c r="K49" i="5" a="1"/>
  <c r="K50" i="5" a="1"/>
  <c r="K51" i="5" a="1"/>
  <c r="K52" i="5" a="1"/>
  <c r="K53" i="5" a="1"/>
  <c r="K28" i="5" a="1"/>
  <c r="K29" i="5" a="1"/>
  <c r="K30" i="5" a="1"/>
  <c r="K31" i="5" a="1"/>
  <c r="K32" i="5" a="1"/>
  <c r="K33" i="5" a="1"/>
  <c r="K34" i="5" a="1"/>
  <c r="K35" i="5" a="1"/>
  <c r="K36" i="5" a="1"/>
  <c r="K37" i="5" a="1"/>
  <c r="K38" i="5" a="1"/>
  <c r="K39" i="5" a="1"/>
  <c r="K40" i="5" a="1"/>
  <c r="K41" i="5" a="1"/>
  <c r="K42" i="5" a="1"/>
  <c r="K43" i="5" a="1"/>
  <c r="K5" i="5" a="1"/>
  <c r="K6" i="5" a="1"/>
  <c r="K7" i="5" a="1"/>
  <c r="K8" i="5" a="1"/>
  <c r="K9" i="5" a="1"/>
  <c r="K10" i="5" a="1"/>
  <c r="K11" i="5" a="1"/>
  <c r="K12" i="5" a="1"/>
  <c r="K13" i="5" a="1"/>
  <c r="K14" i="5" a="1"/>
  <c r="K15" i="5" a="1"/>
  <c r="K16" i="5" a="1"/>
  <c r="K17" i="5" a="1"/>
  <c r="K18" i="5" a="1"/>
  <c r="K19" i="5" a="1"/>
  <c r="K20" i="5" a="1"/>
  <c r="K21" i="5" a="1"/>
  <c r="K22" i="5" a="1"/>
  <c r="K23" i="5" a="1"/>
  <c r="K24" i="5" a="1"/>
  <c r="K25" i="5" a="1"/>
  <c r="K26" i="5" a="1"/>
  <c r="K27" i="5" a="1"/>
  <c r="K3" i="5" a="1"/>
  <c r="K4" i="5" a="1"/>
  <c r="K2" i="5" a="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T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 i="4"/>
  <c r="AI1"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<sst xmlns="http://schemas.openxmlformats.org/spreadsheetml/2006/main" count="74757" uniqueCount="8346">
  <si>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</si>
  <si>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</si>
  <si>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</si>
  <si>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</si>
  <si>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</si>
  <si>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</si>
  <si>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</si>
  <si>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</si>
  <si>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</si>
  <si>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</si>
  <si>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</si>
  <si>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</si>
  <si>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</si>
  <si>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</si>
  <si>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</si>
  <si>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</si>
  <si>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</si>
  <si>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</si>
  <si>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</si>
  <si>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</si>
  <si>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</si>
  <si>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</si>
  <si>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</si>
  <si>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</si>
  <si>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</si>
  <si>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</si>
  <si>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</si>
  <si>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</si>
  <si>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</si>
  <si>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</si>
  <si>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</si>
  <si>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</si>
  <si>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</si>
  <si>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</si>
  <si>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</si>
  <si>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</si>
  <si>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</si>
  <si>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</si>
  <si>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</si>
  <si>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</si>
  <si>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</si>
  <si>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</si>
  <si>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</si>
  <si>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</si>
  <si>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</si>
  <si>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</si>
  <si>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</si>
  <si>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</si>
  <si>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</si>
  <si>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</si>
  <si>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</si>
  <si>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</si>
  <si>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</si>
  <si>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</si>
  <si>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</si>
  <si>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</si>
  <si>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</si>
  <si>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</si>
  <si>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</si>
  <si>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</si>
  <si>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</si>
  <si>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</si>
  <si>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</si>
  <si>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</si>
  <si>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</si>
  <si>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</si>
  <si>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</si>
  <si>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</si>
  <si>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</si>
  <si>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</si>
  <si>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</si>
  <si>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</si>
  <si>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</si>
  <si>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</si>
  <si>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</si>
  <si>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</si>
  <si>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</si>
  <si>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</si>
  <si>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</si>
  <si>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</si>
  <si>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</si>
  <si>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</si>
  <si>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</si>
  <si>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</si>
  <si>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</si>
  <si>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</si>
  <si>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</si>
  <si>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</si>
  <si>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</si>
  <si>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</si>
  <si>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</si>
  <si>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</si>
  <si>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</si>
  <si>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</si>
  <si>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</si>
  <si>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</si>
  <si>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</si>
  <si>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</si>
  <si>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</si>
  <si>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</si>
  <si>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</si>
  <si>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</si>
  <si>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</si>
  <si>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</si>
  <si>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</si>
  <si>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</si>
  <si>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</si>
  <si>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</si>
  <si>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</si>
  <si>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</si>
  <si>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</si>
  <si>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</si>
  <si>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</si>
  <si>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</si>
  <si>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</si>
  <si>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</si>
  <si>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</si>
  <si>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</si>
  <si>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</si>
  <si>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</si>
  <si>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</si>
  <si>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</si>
  <si>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</si>
  <si>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</si>
  <si>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</si>
  <si>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</si>
  <si>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</si>
  <si>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</si>
  <si>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</si>
  <si>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</si>
  <si>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</si>
  <si>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</si>
  <si>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</si>
  <si>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</si>
  <si>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</si>
  <si>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</si>
  <si>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</si>
  <si>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</si>
  <si>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</si>
  <si>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</si>
  <si>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</si>
  <si>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</si>
  <si>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</si>
  <si>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</si>
  <si>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</si>
  <si>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</si>
  <si>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</si>
  <si>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</si>
  <si>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</si>
  <si>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</si>
  <si>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</si>
  <si>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</si>
  <si>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</si>
  <si>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</si>
  <si>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</si>
  <si>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</si>
  <si>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</si>
  <si>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</si>
  <si>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</si>
  <si>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</si>
  <si>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</si>
  <si>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</si>
  <si>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</si>
  <si>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</si>
  <si>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</si>
  <si>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</si>
  <si>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</si>
  <si>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</si>
  <si>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</si>
  <si>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</si>
  <si>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</si>
  <si>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</si>
  <si>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</si>
  <si>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</si>
  <si>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</si>
  <si>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</si>
  <si>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</si>
  <si>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</si>
  <si>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</si>
  <si>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</si>
  <si>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</si>
  <si>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</si>
  <si>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</si>
  <si>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</si>
  <si>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</si>
  <si>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</si>
  <si>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</si>
  <si>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</si>
  <si>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</si>
  <si>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</si>
  <si>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</si>
  <si>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</si>
  <si>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</si>
  <si>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</si>
  <si>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</si>
  <si>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</si>
  <si>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</si>
  <si>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</si>
  <si>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</si>
  <si>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</si>
  <si>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</si>
  <si>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</si>
  <si>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</si>
  <si>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</si>
  <si>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</si>
  <si>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</si>
  <si>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</si>
  <si>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</si>
  <si>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</si>
  <si>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</si>
  <si>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</si>
  <si>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</si>
  <si>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</si>
  <si>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</si>
  <si>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</si>
  <si>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</si>
  <si>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</si>
  <si>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</si>
  <si>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</si>
  <si>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</si>
  <si>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</si>
  <si>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</si>
  <si>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</si>
  <si>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</si>
  <si>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</si>
  <si>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</si>
  <si>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</si>
  <si>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</si>
  <si>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</si>
  <si>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</si>
  <si>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</si>
  <si>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</si>
  <si>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</si>
  <si>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</si>
  <si>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</si>
  <si>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</si>
  <si>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</si>
  <si>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</si>
  <si>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</si>
  <si>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</si>
  <si>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</si>
  <si>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</si>
  <si>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</si>
  <si>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</si>
  <si>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</si>
  <si>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</si>
  <si>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</si>
  <si>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</si>
  <si>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</si>
  <si>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</si>
  <si>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</si>
  <si>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</si>
  <si>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</si>
  <si>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</si>
  <si>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</si>
  <si>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</si>
  <si>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</si>
  <si>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</si>
  <si>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</si>
  <si>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</si>
  <si>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</si>
  <si>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</si>
  <si>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</si>
  <si>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</si>
  <si>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</si>
  <si>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</si>
  <si>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</si>
  <si>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</si>
  <si>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</si>
  <si>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</si>
  <si>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</si>
  <si>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</si>
  <si>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</si>
  <si>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</si>
  <si>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</si>
  <si>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</si>
  <si>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</si>
  <si>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</si>
  <si>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</si>
  <si>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</si>
  <si>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</si>
  <si>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</si>
  <si>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</si>
  <si>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</si>
  <si>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</si>
  <si>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</si>
  <si>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</si>
  <si>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</si>
  <si>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</si>
  <si>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</si>
  <si>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</si>
  <si>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</si>
  <si>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</si>
  <si>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</si>
  <si>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</si>
  <si>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</si>
  <si>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</si>
  <si>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</si>
  <si>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</si>
  <si>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</si>
  <si>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</si>
  <si>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</si>
  <si>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</si>
  <si>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</si>
  <si>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</si>
  <si>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</si>
  <si>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</si>
  <si>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</si>
  <si>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</si>
  <si>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</si>
  <si>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</si>
  <si>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</si>
  <si>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</si>
  <si>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</si>
  <si>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</si>
  <si>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</si>
  <si>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</si>
  <si>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</si>
  <si>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</si>
  <si>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</si>
  <si>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</si>
  <si>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</si>
  <si>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</si>
  <si>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</si>
  <si>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</si>
  <si>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</si>
  <si>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</si>
  <si>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</si>
  <si>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</si>
  <si>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</si>
  <si>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</si>
  <si>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</si>
  <si>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</si>
  <si>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</si>
  <si>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</si>
  <si>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</si>
  <si>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</si>
  <si>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</si>
  <si>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</si>
  <si>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</si>
  <si>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</si>
  <si>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</si>
  <si>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</si>
  <si>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</si>
  <si>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</si>
  <si>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</si>
  <si>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</si>
  <si>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</si>
  <si>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</si>
  <si>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</si>
  <si>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</si>
  <si>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</si>
  <si>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</si>
  <si>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</si>
  <si>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</si>
  <si>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</si>
  <si>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</si>
  <si>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</si>
  <si>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</si>
  <si>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</si>
  <si>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</si>
  <si>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</si>
  <si>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</si>
  <si>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</si>
  <si>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</si>
  <si>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</si>
  <si>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</si>
  <si>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</si>
  <si>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</si>
  <si>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</si>
  <si>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</si>
  <si>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</si>
  <si>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</si>
  <si>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</si>
  <si>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</si>
  <si>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</si>
  <si>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</si>
  <si>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</si>
  <si>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</si>
  <si>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</si>
  <si>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</si>
  <si>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</si>
  <si>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</si>
  <si>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</si>
  <si>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</si>
  <si>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</si>
  <si>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</si>
  <si>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</si>
  <si>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</si>
  <si>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</si>
  <si>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</si>
  <si>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</si>
  <si>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</si>
  <si>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</si>
  <si>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</si>
  <si>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</si>
  <si>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</si>
  <si>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</si>
  <si>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</si>
  <si>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</si>
  <si>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</si>
  <si>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</si>
  <si>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</si>
  <si>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</si>
  <si>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</si>
  <si>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</si>
  <si>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</si>
  <si>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</si>
  <si>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</si>
  <si>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</si>
  <si>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</si>
  <si>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</si>
  <si>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</si>
  <si>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</si>
  <si>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</si>
  <si>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</si>
  <si>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</si>
  <si>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</si>
  <si>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</si>
  <si>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</si>
  <si>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</si>
  <si>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</si>
  <si>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</si>
  <si>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</si>
  <si>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</si>
  <si>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</si>
  <si>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</si>
  <si>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</si>
  <si>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</si>
  <si>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</si>
  <si>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</si>
  <si>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</si>
  <si>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</si>
  <si>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</si>
  <si>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</si>
  <si>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</si>
  <si>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</si>
  <si>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</si>
  <si>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</si>
  <si>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</si>
  <si>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</si>
  <si>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</si>
  <si>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</si>
  <si>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</si>
  <si>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</si>
  <si>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</si>
  <si>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</si>
  <si>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</si>
  <si>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</si>
  <si>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</si>
  <si>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</si>
  <si>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</si>
  <si>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</si>
  <si>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</si>
  <si>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</si>
  <si>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</si>
  <si>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</si>
  <si>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</si>
  <si>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</si>
  <si>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</si>
  <si>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</si>
  <si>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</si>
  <si>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</si>
  <si>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</si>
  <si>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</si>
  <si>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</si>
  <si>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</si>
  <si>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</si>
  <si>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</si>
  <si>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</si>
  <si>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</si>
  <si>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</si>
  <si>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</si>
  <si>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</si>
  <si>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</si>
  <si>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</si>
  <si>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</si>
  <si>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</si>
  <si>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</si>
  <si>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</si>
  <si>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</si>
  <si>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</si>
  <si>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</si>
  <si>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</si>
  <si>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</si>
  <si>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</si>
  <si>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</si>
  <si>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</si>
  <si>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</si>
  <si>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</si>
  <si>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</si>
  <si>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</si>
  <si>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</si>
  <si>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</si>
  <si>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</si>
  <si>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</si>
  <si>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</si>
  <si>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</si>
  <si>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</si>
  <si>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</si>
  <si>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</si>
  <si>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</si>
  <si>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</si>
  <si>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</si>
  <si>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</si>
  <si>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</si>
  <si>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</si>
  <si>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</si>
  <si>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</si>
  <si>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</si>
  <si>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</si>
  <si>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</si>
  <si>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</si>
  <si>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</si>
  <si>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</si>
  <si>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</si>
  <si>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</si>
  <si>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</si>
  <si>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</si>
  <si>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</si>
  <si>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</si>
  <si>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</si>
  <si>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</si>
  <si>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</si>
  <si>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</si>
  <si>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</si>
  <si>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</si>
  <si>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</si>
  <si>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</si>
  <si>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</si>
  <si>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</si>
  <si>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</si>
  <si>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</si>
  <si>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</si>
  <si>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</si>
  <si>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</si>
  <si>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</si>
  <si>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</si>
  <si>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</si>
  <si>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</si>
  <si>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</si>
  <si>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</si>
  <si>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</si>
  <si>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</si>
  <si>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</si>
  <si>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</si>
  <si>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</si>
  <si>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</si>
  <si>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</si>
  <si>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</si>
  <si>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</si>
  <si>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</si>
  <si>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</si>
  <si>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</si>
  <si>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</si>
  <si>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</si>
  <si>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</si>
  <si>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</si>
  <si>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</si>
  <si>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</si>
  <si>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</si>
  <si>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</si>
  <si>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</si>
  <si>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</si>
  <si>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</si>
  <si>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</si>
  <si>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</si>
  <si>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</si>
  <si>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</si>
  <si>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</si>
  <si>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</si>
  <si>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</si>
  <si>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</si>
  <si>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</si>
  <si>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</si>
  <si>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</si>
  <si>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</si>
  <si>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</si>
  <si>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</si>
  <si>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</si>
  <si>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</si>
  <si>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</si>
  <si>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</si>
  <si>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</si>
  <si>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</si>
  <si>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</si>
  <si>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</si>
  <si>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</si>
  <si>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</si>
  <si>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</si>
  <si>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</si>
  <si>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</si>
  <si>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</si>
  <si>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</si>
  <si>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</si>
  <si>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</si>
  <si>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</si>
  <si>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</si>
  <si>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</si>
  <si>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</si>
  <si>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</si>
  <si>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</si>
  <si>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</si>
  <si>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</si>
  <si>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</si>
  <si>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</si>
  <si>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</si>
  <si>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</si>
  <si>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</si>
  <si>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</si>
  <si>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</si>
  <si>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</si>
  <si>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</si>
  <si>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</si>
  <si>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</si>
  <si>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</si>
  <si>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</si>
  <si>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</si>
  <si>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</si>
  <si>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</si>
  <si>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</si>
  <si>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</si>
  <si>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</si>
  <si>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</si>
  <si>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</si>
  <si>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</si>
  <si>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</si>
  <si>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</si>
  <si>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</si>
  <si>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</si>
  <si>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</si>
  <si>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</si>
  <si>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</si>
  <si>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</si>
  <si>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</si>
  <si>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</si>
  <si>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</si>
  <si>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</si>
  <si>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</si>
  <si>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</si>
  <si>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</si>
  <si>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</si>
  <si>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</si>
  <si>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</si>
  <si>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</si>
  <si>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</si>
  <si>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</si>
  <si>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</si>
  <si>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</si>
  <si>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</si>
  <si>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</si>
  <si>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</si>
  <si>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</si>
  <si>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</si>
  <si>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</si>
  <si>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</si>
  <si>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</si>
  <si>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</si>
  <si>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</si>
  <si>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</si>
  <si>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</si>
  <si>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</si>
  <si>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</si>
  <si>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</si>
  <si>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</si>
  <si>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</si>
  <si>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</si>
  <si>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</si>
  <si>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</si>
  <si>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</si>
  <si>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</si>
  <si>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</si>
  <si>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</si>
  <si>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</si>
  <si>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</si>
  <si>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</si>
  <si>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</si>
  <si>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</si>
  <si>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</si>
  <si>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</si>
  <si>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</si>
  <si>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</si>
  <si>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</si>
  <si>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</si>
  <si>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</si>
  <si>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</si>
  <si>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</si>
  <si>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</si>
  <si>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</si>
  <si>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</si>
  <si>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</si>
  <si>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</si>
  <si>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</si>
  <si>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</si>
  <si>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</si>
  <si>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</si>
  <si>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</si>
  <si>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</si>
  <si>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</si>
  <si>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</si>
  <si>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</si>
  <si>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</si>
  <si>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</si>
  <si>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</si>
  <si>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</si>
  <si>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</si>
  <si>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</si>
  <si>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</si>
  <si>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</si>
  <si>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</si>
  <si>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</si>
  <si>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</si>
  <si>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</si>
  <si>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</si>
  <si>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</si>
  <si>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</si>
  <si>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</si>
  <si>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</si>
  <si>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</si>
  <si>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</si>
  <si>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</si>
  <si>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</si>
  <si>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</si>
  <si>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</si>
  <si>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</si>
  <si>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</si>
  <si>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</si>
  <si>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</si>
  <si>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</si>
  <si>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</si>
  <si>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</si>
  <si>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</si>
  <si>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</si>
  <si>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</si>
  <si>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</si>
  <si>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</si>
  <si>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</si>
  <si>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</si>
  <si>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</si>
  <si>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</si>
  <si>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</si>
  <si>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</si>
  <si>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</si>
  <si>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</si>
  <si>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</si>
  <si>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</si>
  <si>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</si>
  <si>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</si>
  <si>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</si>
  <si>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</si>
  <si>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</si>
  <si>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</si>
  <si>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</si>
  <si>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</si>
  <si>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</si>
  <si>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</si>
  <si>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</si>
  <si>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</si>
  <si>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</si>
  <si>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</si>
  <si>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</si>
  <si>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</si>
  <si>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</si>
  <si>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</si>
  <si>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</si>
  <si>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</si>
  <si>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</si>
  <si>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</si>
  <si>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</si>
  <si>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</si>
  <si>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</si>
  <si>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</si>
  <si>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</si>
  <si>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</si>
  <si>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</si>
  <si>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</si>
  <si>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</si>
  <si>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</si>
  <si>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</si>
  <si>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</si>
  <si>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</si>
  <si>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</si>
  <si>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</si>
  <si>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</si>
  <si>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</si>
  <si>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</si>
  <si>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</si>
  <si>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</si>
  <si>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</si>
  <si>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</si>
  <si>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</si>
  <si>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</si>
  <si>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</si>
  <si>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</si>
  <si>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</si>
  <si>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</si>
  <si>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</si>
  <si>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</si>
  <si>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</si>
  <si>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</si>
  <si>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</si>
  <si>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</si>
  <si>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</si>
  <si>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</si>
  <si>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</si>
  <si>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</si>
  <si>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</si>
  <si>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</si>
  <si>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</si>
  <si>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</si>
  <si>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</si>
  <si>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</si>
  <si>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</si>
  <si>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</si>
  <si>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</si>
  <si>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</si>
  <si>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</si>
  <si>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</si>
  <si>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</si>
  <si>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</si>
  <si>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</si>
  <si>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</si>
  <si>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</si>
  <si>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</si>
  <si>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</si>
  <si>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</si>
  <si>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</si>
  <si>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</si>
  <si>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</si>
  <si>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</si>
  <si>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</si>
  <si>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</si>
  <si>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</si>
  <si>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</si>
  <si>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</si>
  <si>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</si>
  <si>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</si>
  <si>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</si>
  <si>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</si>
  <si>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</si>
  <si>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</si>
  <si>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</si>
  <si>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</si>
  <si>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</si>
  <si>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</si>
  <si>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</si>
  <si>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</si>
  <si>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</si>
  <si>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</si>
  <si>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</si>
  <si>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</si>
  <si>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</si>
  <si>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</si>
  <si>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</si>
  <si>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</si>
  <si>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</si>
  <si>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</si>
  <si>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</si>
  <si>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</si>
  <si>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</si>
  <si>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</si>
  <si>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</si>
  <si>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</si>
  <si>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</si>
  <si>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</si>
  <si>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</si>
  <si>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</si>
  <si>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</si>
  <si>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</si>
  <si>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</si>
  <si>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</si>
  <si>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</si>
  <si>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</si>
  <si>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</si>
  <si>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</si>
  <si>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</si>
  <si>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</si>
  <si>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</si>
  <si>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</si>
  <si>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</si>
  <si>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</si>
  <si>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</si>
  <si>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</si>
  <si>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</si>
  <si>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</si>
  <si>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</si>
  <si>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</si>
  <si>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</si>
  <si>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</si>
  <si>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</si>
  <si>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</si>
  <si>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</si>
  <si>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</si>
  <si>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</si>
  <si>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</si>
  <si>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</si>
  <si>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</si>
  <si>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</si>
  <si>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</si>
  <si>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</si>
  <si>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</si>
  <si>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</si>
  <si>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</si>
  <si>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</si>
  <si>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</si>
  <si>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</si>
  <si>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</si>
  <si>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</si>
  <si>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</si>
  <si>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</si>
  <si>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</si>
  <si>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</si>
  <si>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</si>
  <si>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</si>
  <si>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</si>
  <si>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</si>
  <si>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</si>
  <si>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</si>
  <si>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</si>
  <si>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</si>
  <si>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</si>
  <si>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</si>
  <si>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</si>
  <si>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</si>
  <si>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</si>
  <si>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</si>
  <si>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</si>
  <si>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</si>
  <si>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</si>
  <si>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</si>
  <si>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</si>
  <si>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</si>
  <si>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</si>
  <si>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</si>
  <si>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</si>
  <si>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</si>
  <si>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</si>
  <si>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</si>
  <si>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</si>
  <si>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</si>
  <si>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</si>
  <si>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</si>
  <si>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</si>
  <si>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</si>
  <si>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</si>
  <si>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</si>
  <si>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</si>
  <si>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</si>
  <si>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</si>
  <si>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</si>
  <si>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</si>
  <si>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</si>
  <si>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</si>
  <si>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</si>
  <si>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</si>
  <si>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</si>
  <si>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</si>
  <si>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</si>
  <si>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</si>
  <si>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</si>
  <si>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</si>
  <si>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</si>
  <si>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</si>
  <si>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</si>
  <si>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</si>
  <si>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</si>
  <si>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</si>
  <si>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</si>
  <si>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</si>
  <si>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</si>
  <si>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</si>
  <si>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</si>
  <si>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</si>
  <si>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</si>
  <si>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</si>
  <si>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</si>
  <si>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</si>
  <si>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</si>
  <si>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</si>
  <si>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</si>
  <si>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</si>
  <si>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</si>
  <si>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</si>
  <si>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</si>
  <si>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</si>
  <si>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</si>
  <si>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</si>
  <si>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</si>
  <si>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</si>
  <si>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</si>
  <si>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</si>
  <si>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</si>
  <si>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</si>
  <si>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</si>
  <si>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</si>
  <si>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</si>
  <si>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</si>
  <si>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</si>
  <si>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</si>
  <si>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</si>
  <si>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</si>
  <si>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</si>
  <si>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</si>
  <si>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</si>
  <si>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</si>
  <si>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</si>
  <si>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</si>
  <si>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</si>
  <si>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</si>
  <si>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</si>
  <si>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</si>
  <si>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</si>
  <si>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</si>
  <si>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</si>
  <si>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</si>
  <si>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</si>
  <si>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</si>
  <si>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</si>
  <si>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</si>
  <si>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</si>
  <si>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</si>
  <si>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</si>
  <si>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</si>
  <si>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</si>
  <si>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</si>
  <si>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</si>
  <si>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</si>
  <si>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</si>
  <si>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</si>
  <si>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</si>
  <si>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</si>
  <si>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</si>
  <si>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</si>
  <si>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</si>
  <si>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</si>
  <si>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</si>
  <si>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</si>
  <si>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</si>
  <si>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</si>
  <si>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</si>
  <si>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</si>
  <si>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</si>
  <si>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</si>
  <si>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</si>
  <si>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</si>
  <si>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</si>
  <si>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</si>
  <si>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</si>
  <si>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</si>
  <si>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</si>
  <si>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</si>
  <si>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</si>
  <si>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</si>
  <si>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</si>
  <si>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</si>
  <si>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</si>
  <si>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</si>
  <si>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</si>
  <si>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</si>
  <si>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</si>
  <si>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</si>
  <si>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</si>
  <si>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</si>
  <si>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</si>
  <si>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</si>
  <si>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</si>
  <si>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</si>
  <si>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</si>
  <si>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</si>
  <si>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</si>
  <si>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</si>
  <si>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</si>
  <si>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</si>
  <si>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</si>
  <si>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</si>
  <si>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</si>
  <si>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</si>
  <si>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</si>
  <si>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</si>
  <si>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</si>
  <si>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</si>
  <si>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</si>
  <si>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</si>
  <si>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</si>
  <si>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</si>
  <si>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</si>
  <si>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</si>
  <si>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</si>
  <si>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</si>
  <si>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</si>
  <si>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</si>
  <si>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</si>
  <si>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</si>
  <si>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</si>
  <si>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</si>
  <si>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</si>
  <si>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</si>
  <si>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</si>
  <si>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</si>
  <si>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</si>
  <si>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</si>
  <si>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</si>
  <si>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</si>
  <si>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</si>
  <si>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</si>
  <si>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</si>
  <si>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</si>
  <si>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</si>
  <si>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</si>
  <si>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</si>
  <si>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</si>
  <si>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</si>
  <si>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</si>
  <si>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</si>
  <si>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</si>
  <si>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</si>
  <si>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</si>
  <si>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</si>
  <si>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</si>
  <si>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</si>
  <si>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</si>
  <si>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</si>
  <si>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</si>
  <si>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</si>
  <si>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</si>
  <si>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</si>
  <si>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</si>
  <si>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</si>
  <si>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</si>
  <si>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</si>
  <si>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</si>
  <si>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</si>
  <si>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</si>
  <si>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</si>
  <si>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</si>
  <si>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</si>
  <si>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</si>
  <si>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</si>
  <si>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</si>
  <si>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</si>
  <si>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</si>
  <si>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</si>
  <si>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</si>
  <si>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</si>
  <si>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</si>
  <si>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</si>
  <si>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</si>
  <si>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</si>
  <si>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</si>
  <si>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</si>
  <si>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</si>
  <si>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</si>
  <si>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</si>
  <si>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</si>
  <si>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</si>
  <si>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</si>
  <si>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</si>
  <si>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</si>
  <si>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</si>
  <si>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</si>
  <si>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</si>
  <si>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</si>
  <si>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</si>
  <si>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</si>
  <si>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</si>
  <si>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</si>
  <si>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</si>
  <si>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</si>
  <si>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</si>
  <si>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</si>
  <si>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</si>
  <si>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</si>
  <si>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</si>
  <si>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</si>
  <si>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</si>
  <si>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</si>
  <si>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</si>
  <si>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</si>
  <si>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</si>
  <si>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</si>
  <si>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</si>
  <si>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</si>
  <si>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</si>
  <si>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</si>
  <si>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</si>
  <si>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</si>
  <si>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</si>
  <si>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</si>
  <si>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</si>
  <si>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</si>
  <si>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</si>
  <si>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</si>
  <si>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</si>
  <si>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</si>
  <si>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</si>
  <si>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</si>
  <si>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</si>
  <si>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</si>
  <si>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</si>
  <si>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</si>
  <si>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</si>
  <si>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</si>
  <si>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</si>
  <si>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</si>
  <si>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</si>
  <si>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</si>
  <si>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</si>
  <si>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</si>
  <si>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</si>
  <si>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</si>
  <si>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</si>
  <si>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</si>
  <si>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</si>
  <si>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</si>
  <si>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</si>
  <si>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</si>
  <si>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</si>
  <si>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</si>
  <si>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</si>
  <si>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</si>
  <si>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</si>
  <si>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</si>
  <si>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</si>
  <si>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</si>
  <si>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</si>
  <si>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</si>
  <si>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</si>
  <si>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</si>
  <si>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</si>
  <si>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</si>
  <si>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</si>
  <si>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</si>
  <si>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</si>
  <si>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</si>
  <si>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</si>
  <si>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</si>
  <si>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</si>
  <si>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</si>
  <si>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</si>
  <si>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</si>
  <si>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</si>
  <si>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</si>
  <si>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</si>
  <si>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</si>
  <si>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</si>
  <si>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</si>
  <si>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</si>
  <si>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</si>
  <si>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</si>
  <si>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</si>
  <si>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</si>
  <si>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</si>
  <si>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</si>
  <si>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</si>
  <si>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</si>
  <si>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</si>
  <si>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</si>
  <si>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</si>
  <si>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</si>
  <si>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</si>
  <si>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</si>
  <si>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</si>
  <si>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</si>
  <si>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</si>
  <si>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</si>
  <si>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</si>
  <si>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</si>
  <si>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</si>
  <si>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</si>
  <si>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</si>
  <si>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</si>
  <si>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</si>
  <si>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</si>
  <si>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</si>
  <si>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</si>
  <si>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</si>
  <si>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</si>
  <si>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</si>
  <si>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</si>
  <si>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</si>
  <si>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</si>
  <si>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</si>
  <si>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</si>
  <si>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</si>
  <si>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</si>
  <si>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</si>
  <si>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</si>
  <si>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</si>
  <si>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</si>
  <si>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</si>
  <si>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</si>
  <si>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</si>
  <si>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</si>
  <si>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</si>
  <si>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</si>
  <si>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</si>
  <si>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</si>
  <si>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</si>
  <si>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</si>
  <si>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</si>
  <si>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</si>
  <si>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</si>
  <si>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</si>
  <si>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</si>
  <si>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</si>
  <si>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</si>
  <si>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</si>
  <si>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</si>
  <si>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</si>
  <si>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</si>
  <si>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</si>
  <si>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</si>
  <si>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</si>
  <si>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</si>
  <si>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</si>
  <si>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</si>
  <si>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</si>
  <si>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</si>
  <si>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</si>
  <si>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</si>
  <si>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</si>
  <si>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</si>
  <si>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</si>
  <si>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</si>
  <si>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</si>
  <si>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</si>
  <si>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</si>
  <si>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</si>
  <si>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</si>
  <si>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</si>
  <si>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</si>
  <si>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</si>
  <si>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</si>
  <si>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</si>
  <si>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</si>
  <si>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</si>
  <si>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</si>
  <si>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</si>
  <si>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</si>
  <si>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</si>
  <si>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</si>
  <si>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</si>
  <si>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</si>
  <si>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</si>
  <si>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</si>
  <si>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</si>
  <si>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</si>
  <si>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</si>
  <si>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</si>
  <si>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</si>
  <si>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</si>
  <si>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</si>
  <si>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</si>
  <si>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</si>
  <si>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</si>
  <si>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</si>
  <si>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</si>
  <si>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</si>
  <si>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</si>
  <si>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</si>
  <si>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</si>
  <si>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</si>
  <si>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</si>
  <si>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</si>
  <si>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</si>
  <si>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</si>
  <si>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</si>
  <si>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</si>
  <si>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</si>
  <si>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</si>
  <si>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</si>
  <si>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</si>
  <si>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</si>
  <si>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</si>
  <si>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</si>
  <si>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</si>
  <si>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</si>
  <si>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</si>
  <si>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</si>
  <si>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</si>
  <si>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</si>
  <si>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</si>
  <si>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</si>
  <si>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</si>
  <si>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</si>
  <si>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</si>
  <si>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</si>
  <si>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</si>
  <si>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</si>
  <si>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</si>
  <si>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</si>
  <si>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</si>
  <si>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</si>
  <si>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</si>
  <si>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</si>
  <si>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</si>
  <si>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</si>
  <si>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</si>
  <si>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</si>
  <si>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</si>
  <si>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</si>
  <si>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</si>
  <si>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</si>
  <si>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</si>
  <si>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</si>
  <si>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</si>
  <si>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</si>
  <si>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</si>
  <si>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</si>
  <si>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</si>
  <si>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</si>
  <si>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</si>
  <si>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</si>
  <si>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</si>
  <si>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</si>
  <si>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</si>
  <si>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</si>
  <si>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</si>
  <si>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</si>
  <si>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</si>
  <si>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</si>
  <si>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</si>
  <si>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</si>
  <si>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</si>
  <si>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</si>
  <si>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</si>
  <si>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</si>
  <si>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</si>
  <si>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</si>
  <si>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</si>
  <si>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</si>
  <si>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</si>
  <si>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</si>
  <si>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</si>
  <si>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</si>
  <si>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</si>
  <si>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</si>
  <si>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</si>
  <si>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</si>
  <si>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</si>
  <si>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</si>
  <si>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</si>
  <si>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</si>
  <si>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</si>
  <si>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</si>
  <si>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</si>
  <si>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</si>
  <si>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</si>
  <si>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</si>
  <si>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</si>
  <si>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</si>
  <si>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</si>
  <si>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</si>
  <si>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</si>
  <si>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</si>
  <si>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</si>
  <si>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</si>
  <si>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</si>
  <si>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</si>
  <si>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</si>
  <si>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</si>
  <si>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</si>
  <si>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</si>
  <si>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</si>
  <si>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</si>
  <si>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</si>
  <si>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</si>
  <si>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</si>
  <si>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</si>
  <si>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</si>
  <si>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</si>
  <si>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</si>
  <si>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</si>
  <si>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</si>
  <si>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</si>
  <si>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</si>
  <si>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</si>
  <si>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</si>
  <si>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</si>
  <si>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</si>
  <si>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</si>
  <si>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</si>
  <si>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</si>
  <si>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</si>
  <si>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</si>
  <si>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</si>
  <si>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</si>
  <si>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</si>
  <si>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</si>
  <si>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</si>
  <si>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</si>
  <si>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</si>
  <si>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</si>
  <si>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</si>
  <si>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</si>
  <si>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</si>
  <si>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</si>
  <si>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</si>
  <si>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</si>
  <si>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</si>
  <si>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</si>
  <si>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</si>
  <si>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</si>
  <si>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</si>
  <si>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</si>
  <si>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</si>
  <si>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</si>
  <si>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</si>
  <si>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</si>
  <si>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</si>
  <si>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</si>
  <si>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</si>
  <si>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</si>
  <si>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</si>
  <si>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</si>
  <si>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</si>
  <si>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</si>
  <si>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</si>
  <si>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</si>
  <si>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</si>
  <si>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</si>
  <si>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</si>
  <si>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</si>
  <si>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</si>
  <si>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</si>
  <si>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</si>
  <si>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</si>
  <si>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</si>
  <si>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</si>
  <si>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</si>
  <si>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</si>
  <si>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</si>
  <si>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</si>
  <si>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</si>
  <si>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</si>
  <si>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</si>
  <si>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</si>
  <si>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</si>
  <si>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</si>
  <si>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</si>
  <si>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</si>
  <si>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</si>
  <si>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</si>
  <si>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</si>
  <si>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</si>
  <si>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</si>
  <si>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</si>
  <si>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</si>
  <si>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</si>
  <si>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</si>
  <si>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</si>
  <si>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</si>
  <si>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</si>
  <si>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</si>
  <si>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</si>
  <si>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</si>
  <si>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</si>
  <si>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</si>
  <si>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</si>
  <si>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</si>
  <si>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</si>
  <si>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</si>
  <si>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</si>
  <si>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</si>
  <si>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</si>
  <si>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</si>
  <si>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</si>
  <si>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</si>
  <si>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</si>
  <si>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</si>
  <si>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</si>
  <si>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</si>
  <si>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</si>
  <si>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</si>
  <si>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</si>
  <si>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</si>
  <si>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</si>
  <si>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</si>
  <si>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</si>
  <si>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</si>
  <si>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</si>
  <si>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</si>
  <si>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</si>
  <si>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</si>
  <si>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</si>
  <si>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</si>
  <si>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</si>
  <si>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</si>
  <si>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</si>
  <si>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</si>
  <si>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</si>
  <si>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</si>
  <si>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</si>
  <si>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</si>
  <si>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</si>
  <si>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</si>
  <si>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</si>
  <si>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</si>
  <si>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</si>
  <si>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</si>
  <si>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</si>
  <si>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</si>
  <si>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</si>
  <si>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</si>
  <si>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</si>
  <si>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</si>
  <si>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</si>
  <si>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</si>
  <si>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</si>
  <si>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</si>
  <si>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</si>
  <si>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</si>
  <si>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</si>
  <si>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</si>
  <si>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</si>
  <si>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</si>
  <si>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</si>
  <si>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</si>
  <si>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</si>
  <si>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</si>
  <si>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</si>
  <si>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</si>
  <si>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</si>
  <si>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</si>
  <si>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</si>
  <si>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</si>
  <si>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</si>
  <si>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</si>
  <si>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</si>
  <si>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</si>
  <si>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</si>
  <si>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</si>
  <si>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</si>
  <si>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</si>
  <si>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</si>
  <si>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</si>
  <si>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</si>
  <si>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</si>
  <si>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</si>
  <si>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</si>
  <si>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</si>
  <si>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</si>
  <si>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</si>
  <si>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</si>
  <si>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</si>
  <si>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</si>
  <si>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</si>
  <si>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</si>
  <si>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</si>
  <si>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</si>
  <si>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</si>
  <si>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</si>
  <si>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</si>
  <si>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</si>
  <si>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</si>
  <si>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</si>
  <si>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</si>
  <si>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</si>
  <si>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</si>
  <si>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</si>
  <si>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</si>
  <si>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</si>
  <si>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</si>
  <si>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</si>
  <si>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</si>
  <si>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</si>
  <si>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</si>
  <si>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</si>
  <si>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</si>
  <si>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</si>
  <si>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</si>
  <si>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</si>
  <si>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</si>
  <si>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</si>
  <si>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</si>
  <si>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</si>
  <si>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</si>
  <si>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</si>
  <si>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</si>
  <si>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</si>
  <si>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</si>
  <si>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</si>
  <si>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</si>
  <si>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</si>
  <si>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</si>
  <si>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</si>
  <si>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</si>
  <si>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</si>
  <si>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</si>
  <si>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</si>
  <si>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</si>
  <si>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</si>
  <si>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</si>
  <si>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</si>
  <si>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</si>
  <si>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</si>
  <si>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</si>
  <si>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</si>
  <si>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</si>
  <si>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</si>
  <si>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</si>
  <si>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</si>
  <si>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</si>
  <si>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</si>
  <si>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</si>
  <si>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</si>
  <si>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</si>
  <si>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</si>
  <si>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</si>
  <si>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</si>
  <si>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</si>
  <si>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</si>
  <si>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</si>
  <si>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</si>
  <si>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</si>
  <si>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</si>
  <si>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</si>
  <si>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</si>
  <si>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</si>
  <si>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</si>
  <si>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</si>
  <si>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</si>
  <si>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</si>
  <si>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</si>
  <si>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</si>
  <si>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</si>
  <si>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</si>
  <si>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</si>
  <si>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</si>
  <si>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</si>
  <si>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</si>
  <si>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</si>
  <si>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</si>
  <si>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</si>
  <si>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</si>
  <si>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</si>
  <si>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</si>
  <si>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</si>
  <si>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</si>
  <si>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</si>
  <si>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</si>
  <si>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</si>
  <si>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</si>
  <si>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</si>
  <si>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</si>
  <si>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</si>
  <si>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</si>
  <si>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</si>
  <si>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</si>
  <si>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</si>
  <si>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</si>
  <si>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</si>
  <si>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</si>
  <si>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</si>
  <si>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</si>
  <si>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</si>
  <si>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</si>
  <si>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</si>
  <si>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</si>
  <si>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</si>
  <si>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</si>
  <si>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</si>
  <si>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</si>
  <si>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</si>
  <si>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</si>
  <si>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</si>
  <si>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</si>
  <si>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</si>
  <si>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</si>
  <si>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</si>
  <si>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</si>
  <si>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</si>
  <si>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</si>
  <si>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</si>
  <si>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</si>
  <si>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</si>
  <si>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</si>
  <si>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</si>
  <si>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</si>
  <si>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</si>
  <si>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</si>
  <si>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</si>
  <si>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</si>
  <si>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</si>
  <si>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</si>
  <si>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</si>
  <si>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</si>
  <si>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</si>
  <si>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</si>
  <si>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</si>
  <si>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</si>
  <si>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</si>
  <si>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</si>
  <si>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</si>
  <si>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</si>
  <si>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</si>
  <si>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</si>
  <si>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</si>
  <si>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</si>
  <si>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</si>
  <si>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</si>
  <si>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</si>
  <si>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</si>
  <si>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</si>
  <si>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</si>
  <si>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</si>
  <si>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</si>
  <si>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</si>
  <si>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</si>
  <si>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</si>
  <si>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</si>
  <si>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</si>
  <si>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</si>
  <si>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</si>
  <si>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</si>
  <si>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</si>
  <si>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</si>
  <si>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</si>
  <si>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</si>
  <si>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</si>
  <si>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</si>
  <si>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</si>
  <si>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</si>
  <si>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</si>
  <si>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</si>
  <si>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</si>
  <si>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</si>
  <si>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</si>
  <si>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</si>
  <si>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</si>
  <si>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</si>
  <si>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</si>
  <si>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</si>
  <si>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</si>
  <si>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</si>
  <si>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</si>
  <si>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</si>
  <si>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</si>
  <si>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</si>
  <si>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</si>
  <si>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</si>
  <si>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</si>
  <si>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</si>
  <si>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</si>
  <si>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</si>
  <si>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</si>
  <si>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</si>
  <si>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</si>
  <si>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</si>
  <si>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</si>
  <si>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</si>
  <si>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</si>
  <si>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</si>
  <si>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</si>
  <si>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</si>
  <si>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</si>
  <si>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</si>
  <si>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</si>
  <si>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</si>
  <si>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</si>
  <si>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</si>
  <si>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</si>
  <si>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</si>
  <si>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</si>
  <si>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</si>
  <si>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</si>
  <si>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</si>
  <si>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</si>
  <si>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</si>
  <si>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</si>
  <si>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</si>
  <si>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</si>
  <si>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</si>
  <si>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</si>
  <si>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</si>
  <si>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</si>
  <si>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</si>
  <si>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</si>
  <si>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</si>
  <si>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</si>
  <si>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</si>
  <si>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</si>
  <si>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</si>
  <si>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</si>
  <si>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</si>
  <si>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</si>
  <si>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</si>
  <si>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</si>
  <si>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</si>
  <si>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</si>
  <si>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</si>
  <si>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</si>
  <si>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</si>
  <si>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</si>
  <si>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</si>
  <si>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</si>
  <si>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</si>
  <si>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</si>
  <si>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</si>
  <si>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</si>
  <si>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</si>
  <si>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</si>
  <si>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</si>
  <si>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</si>
  <si>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</si>
  <si>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</si>
  <si>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</si>
  <si>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</si>
  <si>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</si>
  <si>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</si>
  <si>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</si>
  <si>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</si>
  <si>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</si>
  <si>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</si>
  <si>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</si>
  <si>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</si>
  <si>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</si>
  <si>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</si>
  <si>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</si>
  <si>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</si>
  <si>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</si>
  <si>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</si>
  <si>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</si>
  <si>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</si>
  <si>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</si>
  <si>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</si>
  <si>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</si>
  <si>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</si>
  <si>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</si>
  <si>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</si>
  <si>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</si>
  <si>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</si>
  <si>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</si>
  <si>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</si>
  <si>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</si>
  <si>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</si>
  <si>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</si>
  <si>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</si>
  <si>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</si>
  <si>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</si>
  <si>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</si>
  <si>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</si>
  <si>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</si>
  <si>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</si>
  <si>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</si>
  <si>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</si>
  <si>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</si>
  <si>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</si>
  <si>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</si>
  <si>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</si>
  <si>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</si>
  <si>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</si>
  <si>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</si>
  <si>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</si>
  <si>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</si>
  <si>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</si>
  <si>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</si>
  <si>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</si>
  <si>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</si>
  <si>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</si>
  <si>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</si>
  <si>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</si>
  <si>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</si>
  <si>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</si>
  <si>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</si>
  <si>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</si>
  <si>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</si>
  <si>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</si>
  <si>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</si>
  <si>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</si>
  <si>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</si>
  <si>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</si>
  <si>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</si>
  <si>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</si>
  <si>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</si>
  <si>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</si>
  <si>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</si>
  <si>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</si>
  <si>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</si>
  <si>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</si>
  <si>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</si>
  <si>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</si>
  <si>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</si>
  <si>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</si>
  <si>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</si>
  <si>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</si>
  <si>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</si>
  <si>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</si>
  <si>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</si>
  <si>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</si>
  <si>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</si>
  <si>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</si>
  <si>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</si>
  <si>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</si>
  <si>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</si>
  <si>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</si>
  <si>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</si>
  <si>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</si>
  <si>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</si>
  <si>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</si>
  <si>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</si>
  <si>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</si>
  <si>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</si>
  <si>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</si>
  <si>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</si>
  <si>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</si>
  <si>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</si>
  <si>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</si>
  <si>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</si>
  <si>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</si>
  <si>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</si>
  <si>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</si>
  <si>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</si>
  <si>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</si>
  <si>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</si>
  <si>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</si>
  <si>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</si>
  <si>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</si>
  <si>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</si>
  <si>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</si>
  <si>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</si>
  <si>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</si>
  <si>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</si>
  <si>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</si>
  <si>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</si>
  <si>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</si>
  <si>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</si>
  <si>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</si>
  <si>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</si>
  <si>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</si>
  <si>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</si>
  <si>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</si>
  <si>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</si>
  <si>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</si>
  <si>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</si>
  <si>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</si>
  <si>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</si>
  <si>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</si>
  <si>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</si>
  <si>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</si>
  <si>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</si>
  <si>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</si>
  <si>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</si>
  <si>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</si>
  <si>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</si>
  <si>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</si>
  <si>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</si>
  <si>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</si>
  <si>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</si>
  <si>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</si>
  <si>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</si>
  <si>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</si>
  <si>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</si>
  <si>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</si>
  <si>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</si>
  <si>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</si>
  <si>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</si>
  <si>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</si>
  <si>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</si>
  <si>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</si>
  <si>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</si>
  <si>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</si>
  <si>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</si>
  <si>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</si>
  <si>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</si>
  <si>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</si>
  <si>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</si>
  <si>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</si>
  <si>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</si>
  <si>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</si>
  <si>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</si>
  <si>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</si>
  <si>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</si>
  <si>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</si>
  <si>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</si>
  <si>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</si>
  <si>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</si>
  <si>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</si>
  <si>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</si>
  <si>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</si>
  <si>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</si>
  <si>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</si>
  <si>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</si>
  <si>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</si>
  <si>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</si>
  <si>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</si>
  <si>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</si>
  <si>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</si>
  <si>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</si>
  <si>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</si>
  <si>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</si>
  <si>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</si>
  <si>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</si>
  <si>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</si>
  <si>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</si>
  <si>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</si>
  <si>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</si>
  <si>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</si>
  <si>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</si>
  <si>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</si>
  <si>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</si>
  <si>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</si>
  <si>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</si>
  <si>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</si>
  <si>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</si>
  <si>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</si>
  <si>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</si>
  <si>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</si>
  <si>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</si>
  <si>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</si>
  <si>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</si>
  <si>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</si>
  <si>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</si>
  <si>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</si>
  <si>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</si>
  <si>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</si>
  <si>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</si>
  <si>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</si>
  <si>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</si>
  <si>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</si>
  <si>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</si>
  <si>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</si>
  <si>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</si>
  <si>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</si>
  <si>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</si>
  <si>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</si>
  <si>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</si>
  <si>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</si>
  <si>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</si>
  <si>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</si>
  <si>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</si>
  <si>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</si>
  <si>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</si>
  <si>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</si>
  <si>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</si>
  <si>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</si>
  <si>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</si>
  <si>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</si>
  <si>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</si>
  <si>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</si>
  <si>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</si>
  <si>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</si>
  <si>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</si>
  <si>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</si>
  <si>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</si>
  <si>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</si>
  <si>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</si>
  <si>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</si>
  <si>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</si>
  <si>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</si>
  <si>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</si>
  <si>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</si>
  <si>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</si>
  <si>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</si>
  <si>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</si>
  <si>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</si>
  <si>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</si>
  <si>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</si>
  <si>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</si>
  <si>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</si>
  <si>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</si>
  <si>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</si>
  <si>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</si>
  <si>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</si>
  <si>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</si>
  <si>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</si>
  <si>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</si>
  <si>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</si>
  <si>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</si>
  <si>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</si>
  <si>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</si>
  <si>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</si>
  <si>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</si>
  <si>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</si>
  <si>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</si>
  <si>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</si>
  <si>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</si>
  <si>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</si>
  <si>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</si>
  <si>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</si>
  <si>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</si>
  <si>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</si>
  <si>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</si>
  <si>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</si>
  <si>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</si>
  <si>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</si>
  <si>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</si>
  <si>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</si>
  <si>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</si>
  <si>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</si>
  <si>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</si>
  <si>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</si>
  <si>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</si>
  <si>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</si>
  <si>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</si>
  <si>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</si>
  <si>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</si>
  <si>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</si>
  <si>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</si>
  <si>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</si>
  <si>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</si>
  <si>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</si>
  <si>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</si>
  <si>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</si>
  <si>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</si>
  <si>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</si>
  <si>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</si>
  <si>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</si>
  <si>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</si>
  <si>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</si>
  <si>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</si>
  <si>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</si>
  <si>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</si>
  <si>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</si>
  <si>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</si>
  <si>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</si>
  <si>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</si>
  <si>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</si>
  <si>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</si>
  <si>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</si>
  <si>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</si>
  <si>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</si>
  <si>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</si>
  <si>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</si>
  <si>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</si>
  <si>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</si>
  <si>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</si>
  <si>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</si>
  <si>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</si>
  <si>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</si>
  <si>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</si>
  <si>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</si>
  <si>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</si>
  <si>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</si>
  <si>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</si>
  <si>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</si>
  <si>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</si>
  <si>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</si>
  <si>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</si>
  <si>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</si>
  <si>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</si>
  <si>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</si>
  <si>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</si>
  <si>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</si>
  <si>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</si>
  <si>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</si>
  <si>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</si>
  <si>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</si>
  <si>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</si>
  <si>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</si>
  <si>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</si>
  <si>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</si>
  <si>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</si>
  <si>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</si>
  <si>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</si>
  <si>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</si>
  <si>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</si>
  <si>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</si>
  <si>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</si>
  <si>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</si>
  <si>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</si>
  <si>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</si>
  <si>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</si>
  <si>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</si>
  <si>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</si>
  <si>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</si>
  <si>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</si>
  <si>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</si>
  <si>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</si>
  <si>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</si>
  <si>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</si>
  <si>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</si>
  <si>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</si>
  <si>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</si>
  <si>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</si>
  <si>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</si>
  <si>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</si>
  <si>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</si>
  <si>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</si>
  <si>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</si>
  <si>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</si>
  <si>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</si>
  <si>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</si>
  <si>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</si>
  <si>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</si>
  <si>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</si>
  <si>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</si>
  <si>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</si>
  <si>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</si>
  <si>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</si>
  <si>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</si>
  <si>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</si>
  <si>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</si>
  <si>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</si>
  <si>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</si>
  <si>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</si>
  <si>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</si>
  <si>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</si>
  <si>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</si>
  <si>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</si>
  <si>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</si>
  <si>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</si>
  <si>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</si>
  <si>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</si>
  <si>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</si>
  <si>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</si>
  <si>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</si>
  <si>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</si>
  <si>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</si>
  <si>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</si>
  <si>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</si>
  <si>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</si>
  <si>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</si>
  <si>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</si>
  <si>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</si>
  <si>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</si>
  <si>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</si>
  <si>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</si>
  <si>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</si>
  <si>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</si>
  <si>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</si>
  <si>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</si>
  <si>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</si>
  <si>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</si>
  <si>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</si>
  <si>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</si>
  <si>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</si>
  <si>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</si>
  <si>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</si>
  <si>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</si>
  <si>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</si>
  <si>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</si>
  <si>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</si>
  <si>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</si>
  <si>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</si>
  <si>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</si>
  <si>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</si>
  <si>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</si>
  <si>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</si>
  <si>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</si>
  <si>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</si>
  <si>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</si>
  <si>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</si>
  <si>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</si>
  <si>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</si>
  <si>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</si>
  <si>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</si>
  <si>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</si>
  <si>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</si>
  <si>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</si>
  <si>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</si>
  <si>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</si>
  <si>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</si>
  <si>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</si>
  <si>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</si>
  <si>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</si>
  <si>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</si>
  <si>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</si>
  <si>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</si>
  <si>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</si>
  <si>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</si>
  <si>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</si>
  <si>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</si>
  <si>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</si>
  <si>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</si>
  <si>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</si>
  <si>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</si>
  <si>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</si>
  <si>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</si>
  <si>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</si>
  <si>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</si>
  <si>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</si>
  <si>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</si>
  <si>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</si>
  <si>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</si>
  <si>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</si>
  <si>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</si>
  <si>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</si>
  <si>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</si>
  <si>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</si>
  <si>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</si>
  <si>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</si>
  <si>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</si>
  <si>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</si>
  <si>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</si>
  <si>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</si>
  <si>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</si>
  <si>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</si>
  <si>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</si>
  <si>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</si>
  <si>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</si>
  <si>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</si>
  <si>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</si>
  <si>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</si>
  <si>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</si>
  <si>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</si>
  <si>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</si>
  <si>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</si>
  <si>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</si>
  <si>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</si>
  <si>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</si>
  <si>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</si>
  <si>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</si>
  <si>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</si>
  <si>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</si>
  <si>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</si>
  <si>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</si>
  <si>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</si>
  <si>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</si>
  <si>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</si>
  <si>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</si>
  <si>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</si>
  <si>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</si>
  <si>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</si>
  <si>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</si>
  <si>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</si>
  <si>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</si>
  <si>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</si>
  <si>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</si>
  <si>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</si>
  <si>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</si>
  <si>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</si>
  <si>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</si>
  <si>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</si>
  <si>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</si>
  <si>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</si>
  <si>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</si>
  <si>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</si>
  <si>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</si>
  <si>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</si>
  <si>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</si>
  <si>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</si>
  <si>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</si>
  <si>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</si>
  <si>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</si>
  <si>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</si>
  <si>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</si>
  <si>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</si>
  <si>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</si>
  <si>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</si>
  <si>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</si>
  <si>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</si>
  <si>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</si>
  <si>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</si>
  <si>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</si>
  <si>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</si>
  <si>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</si>
  <si>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</si>
  <si>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</si>
  <si>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</si>
  <si>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</si>
  <si>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</si>
  <si>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</si>
  <si>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</si>
  <si>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</si>
  <si>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</si>
  <si>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</si>
  <si>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</si>
  <si>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</si>
  <si>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</si>
  <si>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</si>
  <si>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</si>
  <si>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</si>
  <si>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</si>
  <si>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</si>
  <si>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</si>
  <si>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</si>
  <si>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</si>
  <si>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</si>
  <si>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</si>
  <si>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</si>
  <si>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</si>
  <si>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</si>
  <si>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</si>
  <si>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</si>
  <si>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</si>
  <si>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</si>
  <si>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</si>
  <si>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</si>
  <si>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</si>
  <si>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</si>
  <si>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</si>
  <si>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</si>
  <si>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</si>
  <si>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</si>
  <si>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</si>
  <si>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</si>
  <si>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</si>
  <si>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</si>
  <si>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</si>
  <si>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</si>
  <si>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</si>
  <si>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</si>
  <si>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</si>
  <si>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</si>
  <si>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</si>
  <si>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</si>
  <si>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</si>
  <si>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</si>
  <si>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</si>
  <si>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</si>
  <si>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</si>
  <si>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</si>
  <si>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</si>
  <si>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</si>
  <si>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</si>
  <si>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</si>
  <si>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</si>
  <si>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</si>
  <si>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</si>
  <si>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</si>
  <si>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</si>
  <si>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</si>
  <si>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</si>
  <si>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</si>
  <si>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</si>
  <si>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</si>
  <si>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</si>
  <si>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</si>
  <si>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</si>
  <si>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</si>
  <si>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</si>
  <si>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</si>
  <si>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</si>
  <si>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</si>
  <si>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</si>
  <si>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</si>
  <si>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</si>
  <si>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</si>
  <si>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</si>
  <si>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</si>
  <si>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</si>
  <si>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</si>
  <si>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</si>
  <si>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</si>
  <si>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</si>
  <si>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</si>
  <si>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</si>
  <si>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</si>
  <si>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</si>
  <si>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</si>
  <si>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</si>
  <si>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</si>
  <si>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</si>
  <si>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</si>
  <si>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</si>
  <si>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</si>
  <si>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</si>
  <si>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</si>
  <si>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</si>
  <si>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</si>
  <si>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</si>
  <si>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</si>
  <si>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</si>
  <si>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</si>
  <si>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</si>
  <si>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</si>
  <si>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</si>
  <si>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</si>
  <si>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</si>
  <si>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</si>
  <si>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</si>
  <si>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</si>
  <si>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</si>
  <si>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</si>
  <si>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</si>
  <si>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</si>
  <si>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</si>
  <si>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</si>
  <si>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</si>
  <si>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</si>
  <si>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</si>
  <si>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</si>
  <si>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</si>
  <si>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</si>
  <si>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</si>
  <si>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</si>
  <si>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</si>
  <si>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</si>
  <si>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</si>
  <si>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</si>
  <si>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</si>
  <si>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</si>
  <si>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</si>
  <si>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</si>
  <si>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</si>
  <si>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</si>
  <si>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</si>
  <si>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</si>
  <si>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</si>
  <si>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</si>
  <si>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</si>
  <si>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</si>
  <si>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</si>
  <si>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</si>
  <si>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</si>
  <si>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</si>
  <si>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</si>
  <si>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</si>
  <si>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</si>
  <si>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</si>
  <si>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</si>
  <si>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</si>
  <si>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</si>
  <si>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</si>
  <si>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</si>
  <si>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</si>
  <si>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</si>
  <si>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</si>
  <si>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</si>
  <si>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</si>
  <si>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</si>
  <si>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</si>
  <si>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</si>
  <si>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</si>
  <si>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</si>
  <si>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</si>
  <si>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</si>
  <si>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</si>
  <si>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</si>
  <si>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</si>
  <si>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</si>
  <si>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</si>
  <si>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</si>
  <si>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</si>
  <si>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</si>
  <si>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</si>
  <si>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</si>
  <si>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</si>
  <si>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</si>
  <si>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</si>
  <si>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</si>
  <si>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</si>
  <si>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</si>
  <si>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</si>
  <si>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</si>
  <si>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</si>
  <si>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</si>
  <si>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</si>
  <si>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</si>
  <si>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</si>
  <si>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</si>
  <si>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</si>
  <si>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</si>
  <si>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</si>
  <si>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</si>
  <si>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</si>
  <si>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</si>
  <si>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</si>
  <si>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</si>
  <si>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</si>
  <si>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</si>
  <si>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</si>
  <si>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</si>
  <si>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</si>
  <si>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</si>
  <si>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</si>
  <si>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</si>
  <si>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</si>
  <si>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</si>
  <si>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</si>
  <si>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</si>
  <si>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</si>
  <si>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</si>
  <si>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</si>
  <si>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</si>
  <si>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</si>
  <si>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</si>
  <si>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</si>
  <si>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</si>
  <si>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</si>
  <si>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</si>
  <si>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</si>
  <si>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</si>
  <si>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</si>
  <si>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</si>
  <si>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</si>
  <si>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</si>
  <si>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</si>
  <si>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</si>
  <si>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</si>
  <si>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</si>
  <si>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</si>
  <si>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</si>
  <si>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</si>
  <si>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</si>
  <si>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</si>
  <si>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</si>
  <si>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</si>
  <si>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</si>
  <si>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</si>
  <si>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</si>
  <si>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</si>
  <si>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</si>
  <si>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</si>
  <si>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</si>
  <si>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</si>
  <si>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</si>
  <si>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</si>
  <si>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</si>
  <si>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</si>
  <si>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</si>
  <si>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</si>
  <si>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</si>
  <si>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</si>
  <si>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</si>
  <si>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</si>
  <si>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</si>
  <si>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</si>
  <si>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</si>
  <si>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</si>
  <si>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</si>
  <si>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</si>
  <si>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</si>
  <si>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</si>
  <si>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</si>
  <si>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</si>
  <si>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</si>
  <si>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</si>
  <si>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</si>
  <si>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</si>
  <si>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</si>
  <si>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</si>
  <si>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</si>
  <si>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</si>
  <si>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</si>
  <si>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</si>
  <si>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</si>
  <si>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</si>
  <si>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</si>
  <si>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</si>
  <si>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</si>
  <si>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</si>
  <si>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</si>
  <si>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</si>
  <si>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</si>
  <si>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</si>
  <si>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</si>
  <si>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</si>
  <si>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</si>
  <si>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</si>
  <si>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</si>
  <si>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</si>
  <si>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</si>
  <si>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</si>
  <si>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</si>
  <si>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</si>
  <si>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</si>
  <si>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</si>
  <si>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</si>
  <si>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</si>
  <si>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</si>
  <si>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</si>
  <si>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</si>
  <si>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</si>
  <si>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</si>
  <si>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</si>
  <si>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</si>
  <si>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</si>
  <si>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</si>
  <si>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</si>
  <si>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</si>
  <si>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</si>
  <si>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</si>
  <si>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</si>
  <si>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</si>
  <si>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</si>
  <si>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</si>
  <si>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</si>
  <si>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</si>
  <si>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</si>
  <si>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</si>
  <si>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</si>
  <si>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</si>
  <si>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</si>
  <si>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</si>
  <si>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</si>
  <si>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</si>
  <si>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</si>
  <si>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</si>
  <si>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</si>
  <si>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</si>
  <si>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</si>
  <si>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</si>
  <si>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</si>
  <si>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</si>
  <si>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</si>
  <si>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</si>
  <si>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</si>
  <si>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</si>
  <si>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</si>
  <si>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</si>
  <si>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</si>
  <si>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</si>
  <si>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</si>
  <si>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</si>
  <si>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</si>
  <si>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</si>
  <si>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</si>
  <si>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</si>
  <si>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</si>
  <si>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</si>
  <si>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</si>
  <si>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</si>
  <si>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</si>
  <si>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</si>
  <si>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</si>
  <si>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</si>
  <si>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</si>
  <si>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</si>
  <si>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</si>
  <si>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</si>
  <si>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</si>
  <si>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</si>
  <si>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</si>
  <si>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</si>
  <si>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</si>
  <si>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</si>
  <si>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</si>
  <si>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</si>
  <si>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</si>
  <si>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</si>
  <si>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</si>
  <si>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</si>
  <si>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</si>
  <si>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</si>
  <si>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</si>
  <si>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</si>
  <si>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</si>
  <si>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</si>
  <si>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</si>
  <si>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</si>
  <si>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</si>
  <si>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</si>
  <si>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</si>
  <si>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</si>
  <si>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</si>
  <si>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</si>
  <si>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</si>
  <si>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</si>
  <si>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</si>
  <si>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</si>
  <si>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</si>
  <si>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</si>
  <si>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</si>
  <si>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</si>
  <si>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</si>
  <si>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</si>
  <si>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</si>
  <si>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</si>
  <si>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</si>
  <si>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</si>
  <si>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</si>
  <si>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</si>
  <si>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</si>
  <si>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</si>
  <si>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</si>
  <si>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</si>
  <si>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</si>
  <si>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</si>
  <si>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</si>
  <si>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</si>
  <si>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</si>
  <si>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</si>
  <si>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</si>
  <si>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</si>
  <si>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</si>
  <si>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</si>
  <si>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</si>
  <si>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</si>
  <si>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</si>
  <si>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</si>
  <si>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</si>
  <si>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</si>
  <si>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</si>
  <si>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</si>
  <si>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</si>
  <si>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</si>
  <si>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</si>
  <si>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</si>
  <si>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</si>
  <si>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</si>
  <si>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</si>
  <si>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</si>
  <si>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</si>
  <si>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</si>
  <si>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</si>
  <si>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</si>
  <si>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</si>
  <si>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</si>
  <si>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</si>
  <si>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</si>
  <si>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</si>
  <si>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</si>
  <si>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</si>
  <si>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</si>
  <si>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</si>
  <si>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</si>
  <si>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</si>
  <si>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</si>
  <si>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</si>
  <si>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</si>
  <si>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</si>
  <si>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</si>
  <si>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</si>
  <si>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</si>
  <si>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</si>
  <si>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</si>
  <si>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</si>
  <si>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</si>
  <si>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</si>
  <si>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</si>
  <si>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</si>
  <si>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</si>
  <si>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</si>
  <si>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</si>
  <si>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</si>
  <si>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</si>
  <si>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</si>
  <si>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</si>
  <si>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</si>
  <si>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</si>
  <si>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</si>
  <si>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</si>
  <si>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</si>
  <si>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</si>
  <si>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</si>
  <si>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</si>
  <si>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</si>
  <si>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</si>
  <si>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</si>
  <si>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</si>
  <si>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</si>
  <si>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</si>
  <si>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</si>
  <si>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</si>
  <si>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</si>
  <si>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</si>
  <si>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</si>
  <si>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</si>
  <si>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</si>
  <si>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</si>
  <si>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</si>
  <si>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</si>
  <si>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</si>
  <si>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</si>
  <si>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</si>
  <si>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</si>
  <si>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</si>
  <si>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</si>
  <si>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</si>
  <si>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</si>
  <si>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</si>
  <si>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</si>
  <si>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</si>
  <si>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</si>
  <si>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</si>
  <si>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</si>
  <si>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</si>
  <si>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</si>
  <si>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</si>
  <si>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</si>
  <si>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</si>
  <si>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</si>
  <si>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</si>
  <si>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</si>
  <si>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</si>
  <si>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</si>
  <si>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</si>
  <si>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</si>
  <si>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</si>
  <si>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</si>
  <si>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</si>
  <si>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</si>
  <si>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</si>
  <si>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</si>
  <si>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</si>
  <si>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</si>
  <si>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</si>
  <si>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</si>
  <si>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</si>
  <si>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</si>
  <si>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</si>
  <si>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</si>
  <si>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</si>
  <si>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</si>
  <si>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</si>
  <si>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</si>
  <si>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</si>
  <si>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</si>
  <si>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</si>
  <si>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</si>
  <si>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</si>
  <si>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</si>
  <si>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</si>
  <si>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</si>
  <si>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</si>
  <si>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</si>
  <si>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</si>
  <si>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</si>
  <si>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</si>
  <si>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</si>
  <si>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</si>
  <si>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</si>
  <si>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</si>
  <si>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</si>
  <si>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</si>
  <si>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</si>
  <si>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</si>
  <si>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</si>
  <si>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</si>
  <si>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</si>
  <si>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</si>
  <si>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</si>
  <si>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</si>
  <si>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</si>
  <si>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</si>
  <si>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</si>
  <si>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</si>
  <si>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</si>
  <si>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</si>
  <si>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</si>
  <si>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</si>
  <si>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</si>
  <si>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</si>
  <si>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</si>
  <si>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</si>
  <si>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</si>
  <si>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</si>
  <si>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</si>
  <si>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</si>
  <si>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</si>
  <si>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</si>
  <si>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</si>
  <si>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</si>
  <si>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</si>
  <si>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</si>
  <si>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</si>
  <si>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</si>
  <si>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</si>
  <si>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</si>
  <si>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</si>
  <si>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</si>
  <si>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</si>
  <si>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</si>
  <si>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</si>
  <si>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</si>
  <si>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</si>
  <si>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</si>
  <si>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</si>
  <si>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</si>
  <si>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</si>
  <si>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</si>
  <si>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</si>
  <si>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</si>
  <si>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</si>
  <si>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</si>
  <si>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</si>
  <si>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</si>
  <si>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</si>
  <si>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</si>
  <si>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</si>
  <si>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</si>
  <si>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</si>
  <si>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</si>
  <si>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</si>
  <si>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</si>
  <si>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</si>
  <si>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</si>
  <si>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</si>
  <si>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</si>
  <si>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</si>
  <si>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</si>
  <si>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</si>
  <si>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</si>
  <si>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</si>
  <si>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</si>
  <si>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</si>
  <si>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</si>
  <si>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</si>
  <si>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</si>
  <si>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</si>
  <si>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</si>
  <si>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</si>
  <si>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</si>
  <si>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</si>
  <si>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</si>
  <si>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</si>
  <si>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</si>
  <si>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</si>
  <si>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</si>
  <si>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</si>
  <si>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</si>
  <si>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</si>
  <si>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</si>
  <si>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</si>
  <si>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</si>
  <si>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</si>
  <si>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</si>
  <si>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</si>
  <si>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</si>
  <si>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</si>
  <si>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</si>
  <si>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</si>
  <si>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</si>
  <si>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</si>
  <si>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</si>
  <si>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</si>
  <si>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</si>
  <si>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</si>
  <si>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</si>
  <si>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</si>
  <si>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</si>
  <si>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</si>
  <si>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</si>
  <si>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</si>
  <si>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</si>
  <si>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</si>
  <si>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</si>
  <si>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</si>
  <si>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</si>
  <si>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</si>
  <si>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</si>
  <si>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</si>
  <si>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</si>
  <si>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</si>
  <si>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</si>
  <si>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</si>
  <si>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</si>
  <si>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</si>
  <si>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</si>
  <si>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</si>
  <si>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</si>
  <si>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</si>
  <si>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</si>
  <si>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</si>
  <si>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</si>
  <si>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</si>
  <si>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</si>
  <si>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</si>
  <si>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</si>
  <si>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</si>
  <si>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</si>
  <si>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</si>
  <si>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</si>
  <si>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</si>
  <si>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</si>
  <si>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</si>
  <si>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</si>
  <si>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</si>
  <si>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</si>
  <si>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</si>
  <si>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</si>
  <si>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</si>
  <si>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</si>
  <si>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</si>
  <si>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</si>
  <si>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</si>
  <si>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</si>
  <si>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</si>
  <si>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</si>
  <si>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</si>
  <si>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</si>
  <si>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</si>
  <si>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</si>
  <si>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</si>
  <si>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</si>
  <si>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</si>
  <si>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</si>
  <si>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</si>
  <si>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</si>
  <si>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</si>
  <si>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</si>
  <si>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</si>
  <si>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</si>
  <si>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</si>
  <si>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</si>
  <si>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</si>
  <si>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</si>
  <si>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</si>
  <si>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</si>
  <si>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</si>
  <si>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</si>
  <si>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</si>
  <si>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</si>
  <si>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</si>
  <si>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</si>
  <si>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</si>
  <si>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</si>
  <si>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</si>
  <si>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</si>
  <si>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</si>
  <si>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</si>
  <si>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</si>
  <si>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</si>
  <si>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</si>
  <si>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</si>
  <si>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</si>
  <si>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</si>
  <si>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</si>
  <si>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</si>
  <si>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</si>
  <si>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</si>
  <si>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</si>
  <si>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</si>
  <si>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</si>
  <si>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</si>
  <si>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</si>
  <si>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</si>
  <si>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</si>
  <si>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</si>
  <si>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</si>
  <si>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</si>
  <si>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</si>
  <si>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</si>
  <si>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</si>
  <si>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</si>
  <si>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</si>
  <si>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</si>
  <si>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</si>
  <si>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</si>
  <si>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</si>
  <si>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</si>
  <si>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</si>
  <si>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</si>
  <si>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</si>
  <si>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</si>
  <si>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</si>
  <si>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</si>
  <si>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</si>
  <si>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</si>
  <si>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</si>
  <si>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</si>
  <si>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</si>
  <si>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</si>
  <si>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</si>
  <si>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</si>
  <si>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</si>
  <si>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</si>
  <si>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</si>
  <si>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</si>
  <si>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</si>
  <si>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</si>
  <si>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</si>
  <si>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</si>
  <si>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</si>
  <si>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</si>
  <si>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</si>
  <si>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</si>
  <si>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</si>
  <si>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</si>
  <si>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</si>
  <si>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</si>
  <si>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</si>
  <si>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</si>
  <si>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</si>
  <si>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</si>
  <si>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</si>
  <si>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</si>
  <si>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</si>
  <si>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</si>
  <si>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</si>
  <si>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</si>
  <si>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</si>
  <si>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</si>
  <si>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</si>
  <si>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</si>
  <si>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</si>
  <si>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</si>
  <si>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</si>
  <si>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</si>
  <si>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</si>
  <si>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</si>
  <si>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</si>
  <si>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</si>
  <si>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</si>
  <si>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</si>
  <si>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</si>
  <si>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</si>
  <si>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</si>
  <si>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</si>
  <si>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</si>
  <si>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</si>
  <si>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</si>
  <si>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</si>
  <si>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</si>
  <si>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</si>
  <si>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</si>
  <si>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</si>
  <si>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</si>
  <si>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</si>
  <si>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</si>
  <si>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</si>
  <si>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</si>
  <si>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</si>
  <si>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</si>
  <si>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</si>
  <si>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</si>
  <si>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</si>
  <si>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</si>
  <si>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</si>
  <si>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</si>
  <si>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</si>
  <si>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</si>
  <si>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</si>
  <si>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</si>
  <si>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</si>
  <si>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</si>
  <si>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</si>
  <si>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</si>
  <si>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</si>
  <si>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</si>
  <si>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</si>
  <si>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</si>
  <si>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</si>
  <si>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</si>
  <si>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</si>
  <si>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</si>
  <si>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</si>
  <si>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</si>
  <si>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</si>
  <si>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</si>
  <si>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</si>
  <si>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</si>
  <si>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</si>
  <si>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</si>
  <si>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</si>
  <si>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</si>
  <si>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</si>
  <si>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</si>
  <si>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</si>
  <si>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</si>
  <si>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</si>
  <si>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</si>
  <si>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</si>
  <si>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</si>
  <si>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</si>
  <si>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</si>
  <si>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</si>
  <si>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</si>
  <si>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</si>
  <si>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</si>
  <si>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</si>
  <si>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</si>
  <si>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</si>
  <si>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</si>
  <si>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</si>
  <si>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</si>
  <si>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</si>
  <si>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</si>
  <si>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</si>
  <si>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</si>
  <si>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</si>
  <si>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</si>
  <si>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</si>
  <si>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</si>
  <si>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</si>
  <si>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</si>
  <si>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</si>
  <si>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</si>
  <si>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</si>
  <si>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</si>
  <si>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</si>
  <si>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</si>
  <si>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</si>
  <si>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</si>
  <si>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</si>
  <si>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</si>
  <si>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</si>
  <si>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</si>
  <si>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</si>
  <si>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</si>
  <si>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</si>
  <si>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</si>
  <si>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</si>
  <si>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</si>
  <si>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</si>
  <si>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</si>
  <si>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</si>
  <si>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</si>
  <si>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</si>
  <si>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</si>
  <si>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</si>
  <si>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</si>
  <si>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</si>
  <si>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</si>
  <si>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</si>
  <si>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</si>
  <si>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</si>
  <si>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</si>
  <si>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</si>
  <si>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</si>
  <si>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</si>
  <si>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</si>
  <si>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</si>
  <si>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</si>
  <si>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</si>
  <si>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</si>
  <si>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</si>
  <si>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</si>
  <si>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</si>
  <si>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</si>
  <si>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</si>
  <si>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</si>
  <si>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</si>
  <si>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</si>
  <si>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</si>
  <si>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</si>
  <si>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</si>
  <si>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</si>
  <si>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</si>
  <si>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</si>
  <si>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</si>
  <si>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</si>
  <si>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</si>
  <si>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</si>
  <si>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</si>
  <si>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</si>
  <si>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</si>
  <si>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</si>
  <si>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</si>
  <si>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</si>
  <si>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</si>
  <si>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</si>
  <si>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</si>
  <si>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</si>
  <si>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</si>
  <si>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</si>
  <si>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</si>
  <si>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</si>
  <si>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</si>
  <si>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</si>
  <si>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</si>
  <si>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</si>
  <si>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</si>
  <si>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</si>
  <si>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</si>
  <si>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</si>
  <si>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</si>
  <si>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</si>
  <si>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</si>
  <si>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</si>
  <si>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</si>
  <si>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</si>
  <si>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</si>
  <si>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</si>
  <si>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</si>
  <si>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</si>
  <si>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</si>
  <si>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</si>
  <si>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</si>
  <si>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</si>
  <si>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</si>
  <si>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</si>
  <si>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</si>
  <si>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</si>
  <si>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</si>
  <si>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</si>
  <si>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</si>
  <si>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</si>
  <si>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</si>
  <si>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</si>
  <si>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</si>
  <si>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</si>
  <si>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</si>
  <si>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</si>
  <si>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</si>
  <si>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</si>
  <si>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</si>
  <si>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</si>
  <si>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</si>
  <si>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</si>
  <si>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</si>
  <si>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</si>
  <si>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</si>
  <si>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</si>
  <si>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</si>
  <si>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</si>
  <si>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</si>
  <si>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</si>
  <si>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</si>
  <si>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</si>
  <si>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</si>
  <si>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</si>
  <si>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</si>
  <si>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</si>
  <si>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</si>
  <si>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</si>
  <si>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</si>
  <si>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</si>
  <si>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</si>
  <si>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</si>
  <si>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</si>
  <si>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</si>
  <si>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</si>
  <si>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</si>
  <si>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</si>
  <si>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</si>
  <si>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</si>
  <si>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</si>
  <si>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</si>
  <si>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</si>
  <si>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</si>
  <si>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</si>
  <si>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</si>
  <si>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</si>
  <si>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</si>
  <si>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</si>
  <si>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</si>
  <si>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</si>
  <si>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</si>
  <si>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</si>
  <si>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</si>
  <si>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</si>
  <si>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</si>
  <si>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</si>
  <si>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</si>
  <si>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</si>
  <si>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</si>
  <si>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</si>
  <si>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</si>
  <si>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</si>
  <si>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</si>
  <si>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</si>
  <si>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</si>
  <si>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</si>
  <si>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</si>
  <si>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</si>
  <si>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</si>
  <si>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</si>
  <si>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</si>
  <si>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</si>
  <si>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</si>
  <si>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</si>
  <si>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</si>
  <si>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</si>
  <si>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</si>
  <si>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</si>
  <si>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</si>
  <si>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</si>
  <si>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</si>
  <si>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</si>
  <si>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</si>
  <si>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</si>
  <si>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</si>
  <si>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</si>
  <si>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</si>
  <si>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</si>
  <si>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</si>
  <si>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</si>
  <si>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</si>
  <si>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</si>
  <si>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</si>
  <si>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</si>
  <si>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</si>
  <si>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</si>
  <si>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</si>
  <si>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</si>
  <si>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</si>
  <si>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</si>
  <si>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</si>
  <si>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</si>
  <si>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</si>
  <si>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</si>
  <si>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</si>
  <si>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</si>
  <si>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</si>
  <si>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</si>
  <si>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</si>
  <si>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</si>
  <si>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</si>
  <si>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</si>
  <si>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</si>
  <si>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</si>
  <si>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</si>
  <si>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</si>
  <si>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</si>
  <si>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</si>
  <si>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</si>
  <si>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</si>
  <si>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</si>
  <si>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</si>
  <si>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</si>
  <si>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</si>
  <si>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</si>
  <si>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</si>
  <si>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</si>
  <si>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</si>
  <si>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</si>
  <si>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</si>
  <si>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</si>
  <si>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</si>
  <si>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</si>
  <si>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</si>
  <si>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</si>
  <si>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</si>
  <si>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</si>
  <si>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</si>
  <si>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</si>
  <si>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</si>
  <si>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</si>
  <si>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</si>
  <si>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</si>
  <si>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</si>
  <si>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</si>
  <si>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</si>
  <si>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</si>
  <si>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</si>
  <si>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</si>
  <si>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</si>
  <si>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</si>
  <si>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</si>
  <si>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</si>
  <si>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</si>
  <si>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</si>
  <si>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</si>
  <si>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</si>
  <si>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</si>
  <si>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</si>
  <si>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</si>
  <si>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</si>
  <si>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</si>
  <si>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</si>
  <si>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</si>
  <si>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</si>
  <si>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</si>
  <si>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</si>
  <si>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</si>
  <si>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</si>
  <si>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</si>
  <si>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</si>
  <si>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</si>
  <si>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</si>
  <si>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</si>
  <si>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</si>
  <si>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</si>
  <si>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</si>
  <si>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</si>
  <si>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</si>
  <si>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</si>
  <si>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</si>
  <si>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</si>
  <si>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</si>
  <si>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</si>
  <si>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</si>
  <si>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</si>
  <si>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</si>
  <si>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</si>
  <si>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</si>
  <si>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</si>
  <si>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</si>
  <si>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</si>
  <si>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</si>
  <si>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</si>
  <si>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</si>
  <si>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</si>
  <si>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</si>
  <si>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</si>
  <si>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</si>
  <si>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</si>
  <si>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</si>
  <si>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</si>
  <si>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</si>
  <si>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</si>
  <si>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</si>
  <si>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</si>
  <si>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</si>
  <si>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</si>
  <si>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</si>
  <si>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</si>
  <si>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</si>
  <si>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</si>
  <si>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</si>
  <si>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</si>
  <si>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</si>
  <si>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</si>
  <si>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</si>
  <si>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</si>
  <si>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</si>
  <si>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</si>
  <si>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</si>
  <si>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</si>
  <si>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</si>
  <si>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</si>
  <si>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</si>
  <si>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</si>
  <si>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</si>
  <si>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</si>
  <si>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</si>
  <si>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</si>
  <si>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</si>
  <si>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</si>
  <si>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</si>
  <si>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</si>
  <si>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</si>
  <si>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</si>
  <si>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</si>
  <si>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</si>
  <si>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</si>
  <si>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</si>
  <si>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</si>
  <si>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</si>
  <si>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</si>
  <si>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</si>
  <si>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</si>
  <si>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</si>
  <si>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</si>
  <si>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</si>
  <si>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</si>
  <si>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</si>
  <si>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</si>
  <si>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</si>
  <si>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</si>
  <si>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</si>
  <si>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</si>
  <si>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</si>
  <si>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</si>
  <si>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</si>
  <si>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</si>
  <si>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</si>
  <si>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</si>
  <si>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</si>
  <si>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</si>
  <si>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</si>
  <si>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</si>
  <si>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</si>
  <si>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</si>
  <si>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</si>
  <si>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</si>
  <si>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</si>
  <si>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</si>
  <si>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</si>
  <si>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</si>
  <si>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</si>
  <si>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</si>
  <si>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</si>
  <si>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</si>
  <si>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</si>
  <si>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</si>
  <si>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</si>
  <si>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</si>
  <si>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</si>
  <si>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</si>
  <si>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</si>
  <si>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</si>
  <si>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</si>
  <si>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</si>
  <si>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</si>
  <si>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</si>
  <si>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</si>
  <si>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</si>
  <si>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</si>
  <si>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</si>
  <si>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</si>
  <si>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</si>
  <si>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</si>
  <si>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</si>
  <si>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</si>
  <si>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</si>
  <si>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</si>
  <si>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</si>
  <si>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</si>
  <si>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</si>
  <si>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</si>
  <si>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</si>
  <si>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</si>
  <si>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</si>
  <si>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</si>
  <si>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</si>
  <si>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</si>
  <si>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</si>
  <si>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</si>
  <si>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</si>
  <si>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</si>
  <si>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</si>
  <si>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</si>
  <si>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</si>
  <si>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</si>
  <si>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</si>
  <si>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</si>
  <si>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</si>
  <si>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</si>
  <si>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</si>
  <si>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</si>
  <si>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</si>
  <si>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</si>
  <si>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</si>
  <si>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</si>
  <si>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</si>
  <si>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</si>
  <si>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</si>
  <si>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</si>
  <si>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</si>
  <si>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</si>
  <si>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</si>
  <si>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</si>
  <si>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</si>
  <si>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</si>
  <si>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</si>
  <si>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</si>
  <si>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</si>
  <si>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</si>
  <si>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</si>
  <si>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</si>
  <si>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</si>
  <si>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</si>
  <si>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</si>
  <si>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</si>
  <si>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</si>
  <si>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</si>
  <si>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</si>
  <si>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</si>
  <si>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</si>
  <si>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</si>
  <si>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</si>
  <si>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</si>
  <si>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</si>
  <si>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</si>
  <si>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</si>
  <si>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</si>
  <si>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</si>
  <si>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</si>
  <si>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</si>
  <si>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</si>
  <si>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</si>
  <si>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</si>
  <si>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</si>
  <si>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</si>
  <si>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</si>
  <si>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</si>
  <si>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</si>
  <si>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</si>
  <si>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</si>
  <si>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</si>
  <si>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</si>
  <si>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</si>
  <si>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</si>
  <si>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</si>
  <si>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</si>
  <si>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</si>
  <si>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</si>
  <si>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</si>
  <si>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</si>
  <si>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</si>
  <si>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</si>
  <si>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</si>
  <si>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</si>
  <si>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</si>
  <si>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</si>
  <si>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</si>
  <si>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</si>
  <si>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</si>
  <si>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</si>
  <si>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</si>
  <si>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</si>
  <si>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</si>
  <si>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</si>
  <si>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</si>
  <si>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</si>
  <si>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</si>
  <si>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</si>
  <si>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</si>
  <si>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</si>
  <si>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</si>
  <si>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</si>
  <si>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</si>
  <si>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</si>
  <si>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</si>
  <si>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</si>
  <si>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</si>
  <si>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</si>
  <si>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</si>
  <si>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</si>
  <si>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</si>
  <si>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</si>
  <si>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</si>
  <si>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</si>
  <si>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</si>
  <si>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</si>
  <si>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</si>
  <si>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</si>
  <si>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</si>
  <si>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</si>
  <si>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</si>
  <si>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</si>
  <si>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</si>
  <si>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</si>
  <si>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</si>
  <si>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</si>
  <si>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</si>
  <si>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</si>
  <si>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</si>
  <si>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</si>
  <si>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</si>
  <si>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</si>
  <si>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</si>
  <si>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</si>
  <si>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</si>
  <si>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</si>
  <si>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</si>
  <si>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</si>
  <si>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</si>
  <si>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</si>
  <si>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</si>
  <si>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</si>
  <si>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</si>
  <si>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</si>
  <si>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</si>
  <si>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</si>
  <si>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</si>
  <si>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</si>
  <si>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</si>
  <si>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</si>
  <si>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</si>
  <si>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</si>
  <si>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</si>
  <si>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</si>
  <si>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</si>
  <si>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</si>
  <si>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</si>
  <si>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</si>
  <si>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</si>
  <si>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</si>
  <si>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</si>
  <si>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</si>
  <si>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</si>
  <si>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</si>
  <si>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</si>
  <si>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</si>
  <si>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</si>
  <si>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</si>
  <si>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</si>
  <si>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</si>
  <si>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</si>
  <si>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</si>
  <si>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</si>
  <si>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</si>
  <si>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</si>
  <si>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</si>
  <si>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</si>
  <si>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</si>
  <si>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</si>
  <si>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</si>
  <si>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</si>
  <si>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</si>
  <si>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</si>
  <si>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</si>
  <si>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</si>
  <si>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</si>
  <si>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</si>
  <si>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</si>
  <si>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</si>
  <si>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</si>
  <si>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</si>
  <si>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</si>
  <si>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</si>
  <si>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</si>
  <si>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</si>
  <si>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</si>
  <si>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</si>
  <si>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</si>
  <si>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</si>
  <si>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</si>
  <si>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</si>
  <si>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</si>
  <si>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</si>
  <si>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</si>
  <si>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</si>
  <si>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</si>
  <si>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</si>
  <si>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</si>
  <si>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</si>
  <si>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</si>
  <si>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</si>
  <si>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</si>
  <si>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</si>
  <si>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</si>
  <si>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</si>
  <si>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</si>
  <si>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</si>
  <si>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</si>
  <si>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</si>
  <si>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</si>
  <si>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</si>
  <si>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</si>
  <si>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</si>
  <si>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</si>
  <si>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</si>
  <si>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</si>
  <si>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</si>
  <si>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</si>
  <si>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</si>
  <si>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</si>
  <si>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</si>
  <si>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</si>
  <si>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</si>
  <si>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</si>
  <si>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</si>
  <si>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</si>
  <si>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</si>
  <si>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</si>
  <si>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</si>
  <si>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</si>
  <si>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</si>
  <si>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</si>
  <si>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</si>
  <si>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</si>
  <si>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</si>
  <si>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</si>
  <si>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</si>
  <si>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</si>
  <si>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</si>
  <si>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</si>
  <si>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</si>
  <si>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</si>
  <si>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</si>
  <si>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</si>
  <si>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</si>
  <si>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</si>
  <si>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</si>
  <si>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</si>
  <si>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</si>
  <si>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</si>
  <si>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</si>
  <si>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</si>
  <si>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</si>
  <si>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</si>
  <si>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</si>
  <si>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</si>
  <si>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</si>
  <si>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</si>
  <si>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</si>
  <si>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</si>
  <si>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</si>
  <si>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</si>
  <si>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</si>
  <si>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</si>
  <si>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</si>
  <si>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</si>
  <si>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</si>
  <si>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</si>
  <si>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</si>
  <si>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</si>
  <si>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</si>
  <si>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</si>
  <si>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</si>
  <si>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</si>
  <si>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</si>
  <si>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</si>
  <si>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</si>
  <si>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</si>
  <si>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</si>
  <si>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</si>
  <si>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</si>
  <si>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</si>
  <si>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</si>
  <si>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</si>
  <si>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</si>
  <si>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</si>
  <si>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</si>
  <si>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</si>
  <si>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</si>
  <si>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</si>
  <si>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</si>
  <si>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</si>
  <si>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</si>
  <si>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</si>
  <si>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</si>
  <si>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</si>
  <si>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</si>
  <si>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</si>
  <si>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</si>
  <si>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</si>
  <si>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</si>
  <si>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</si>
  <si>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</si>
  <si>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</si>
  <si>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</si>
  <si>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</si>
  <si>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</si>
  <si>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</si>
  <si>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</si>
  <si>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</si>
  <si>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</si>
  <si>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</si>
  <si>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</si>
  <si>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</si>
  <si>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</si>
  <si>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</si>
  <si>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</si>
  <si>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</si>
  <si>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</si>
  <si>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</si>
  <si>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</si>
  <si>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</si>
  <si>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</si>
  <si>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</si>
  <si>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</si>
  <si>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</si>
  <si>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</si>
  <si>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</si>
  <si>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</si>
  <si>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</si>
  <si>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</si>
  <si>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</si>
  <si>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</si>
  <si>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</si>
  <si>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</si>
  <si>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</si>
  <si>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</si>
  <si>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</si>
  <si>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</si>
  <si>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</si>
  <si>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</si>
  <si>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</si>
  <si>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</si>
  <si>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</si>
  <si>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</si>
  <si>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</si>
  <si>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</si>
  <si>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</si>
  <si>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</si>
  <si>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</si>
  <si>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</si>
  <si>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</si>
  <si>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</si>
  <si>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</si>
  <si>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</si>
  <si>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</si>
  <si>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</si>
  <si>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</si>
  <si>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</si>
  <si>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</si>
  <si>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</si>
  <si>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</si>
  <si>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</si>
  <si>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</si>
  <si>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</si>
  <si>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</si>
  <si>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</si>
  <si>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</si>
  <si>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</si>
  <si>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</si>
  <si>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</si>
  <si>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</si>
  <si>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</si>
  <si>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</si>
  <si>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</si>
  <si>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</si>
  <si>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</si>
  <si>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</si>
  <si>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</si>
  <si>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</si>
  <si>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</si>
  <si>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</si>
  <si>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</si>
  <si>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</si>
  <si>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</si>
  <si>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</si>
  <si>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</si>
  <si>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</si>
  <si>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</si>
  <si>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</si>
  <si>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</si>
  <si>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</si>
  <si>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</si>
  <si>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</si>
  <si>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</si>
  <si>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</si>
  <si>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</si>
  <si>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</si>
  <si>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</si>
  <si>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</si>
  <si>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</si>
  <si>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</si>
  <si>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</si>
  <si>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</si>
  <si>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</si>
  <si>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</si>
  <si>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</si>
  <si>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</si>
  <si>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</si>
  <si>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</si>
  <si>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</si>
  <si>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</si>
  <si>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</si>
  <si>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</si>
  <si>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</si>
  <si>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</si>
  <si>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</si>
  <si>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</si>
  <si>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</si>
  <si>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</si>
  <si>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</si>
  <si>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</si>
  <si>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</si>
  <si>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</si>
  <si>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</si>
  <si>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</si>
  <si>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</si>
  <si>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</si>
  <si>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</si>
  <si>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</si>
  <si>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</si>
  <si>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</si>
  <si>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</si>
  <si>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</si>
  <si>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</si>
  <si>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</si>
  <si>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</si>
  <si>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</si>
  <si>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</si>
  <si>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</si>
  <si>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</si>
  <si>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</si>
  <si>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</si>
  <si>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</si>
  <si>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</si>
  <si>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</si>
  <si>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</si>
  <si>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</si>
  <si>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</si>
  <si>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</si>
  <si>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</si>
  <si>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</si>
  <si>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</si>
  <si>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</si>
  <si>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</si>
  <si>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</si>
  <si>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</si>
  <si>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</si>
  <si>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</si>
  <si>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</si>
  <si>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</si>
  <si>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</si>
  <si>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</si>
  <si>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</si>
  <si>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</si>
  <si>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</si>
  <si>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</si>
  <si>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</si>
  <si>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</si>
  <si>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</si>
  <si>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</si>
  <si>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</si>
  <si>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</si>
  <si>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</si>
  <si>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</si>
  <si>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</si>
  <si>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</si>
  <si>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</si>
  <si>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</si>
  <si>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</si>
  <si>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</si>
  <si>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</si>
  <si>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</si>
  <si>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</si>
  <si>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</si>
  <si>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</si>
  <si>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</si>
  <si>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</si>
  <si>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</si>
  <si>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</si>
  <si>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</si>
  <si>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</si>
  <si>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</si>
  <si>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</si>
  <si>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</si>
  <si>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</si>
  <si>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</si>
  <si>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</si>
  <si>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</si>
  <si>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</si>
  <si>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</si>
  <si>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</si>
  <si>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</si>
  <si>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</si>
  <si>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</si>
  <si>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</si>
  <si>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</si>
  <si>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</si>
  <si>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</si>
  <si>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</si>
  <si>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</si>
  <si>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</si>
  <si>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</si>
  <si>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</si>
  <si>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</si>
  <si>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</si>
  <si>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</si>
  <si>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</si>
  <si>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</si>
  <si>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</si>
  <si>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</si>
  <si>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</si>
  <si>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</si>
  <si>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</si>
  <si>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</si>
  <si>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</si>
  <si>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</si>
  <si>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</si>
  <si>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</si>
  <si>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</si>
  <si>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</si>
  <si>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</si>
  <si>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</si>
  <si>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</si>
  <si>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</si>
  <si>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</si>
  <si>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</si>
  <si>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</si>
  <si>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</si>
  <si>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</si>
  <si>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</si>
  <si>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</si>
  <si>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</si>
  <si>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</si>
  <si>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</si>
  <si>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</si>
  <si>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</si>
  <si>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</si>
  <si>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</si>
  <si>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</si>
  <si>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</si>
  <si>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</si>
  <si>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</si>
  <si>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</si>
  <si>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</si>
  <si>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</si>
  <si>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</si>
  <si>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</si>
  <si>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</si>
  <si>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</si>
  <si>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</si>
  <si>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</si>
  <si>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</si>
  <si>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</si>
  <si>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</si>
  <si>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</si>
  <si>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</si>
  <si>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</si>
  <si>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</si>
  <si>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</si>
  <si>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</si>
  <si>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</si>
  <si>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</si>
  <si>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</si>
  <si>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</si>
  <si>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</si>
  <si>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</si>
  <si>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</si>
  <si>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</si>
  <si>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</si>
  <si>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</si>
  <si>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</si>
  <si>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</si>
  <si>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</si>
  <si>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</si>
  <si>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</si>
  <si>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</si>
  <si>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</si>
  <si>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</si>
  <si>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</si>
  <si>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</si>
  <si>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</si>
  <si>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</si>
  <si>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</si>
  <si>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</si>
  <si>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</si>
  <si>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</si>
  <si>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</si>
  <si>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</si>
  <si>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</si>
  <si>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</si>
  <si>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</si>
  <si>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</si>
  <si>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</si>
  <si>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</si>
  <si>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</si>
  <si>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</si>
  <si>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</si>
  <si>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</si>
  <si>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</si>
  <si>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</si>
  <si>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</si>
  <si>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</si>
  <si>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</si>
  <si>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</si>
  <si>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</si>
  <si>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</si>
  <si>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</si>
  <si>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</si>
  <si>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</si>
  <si>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</si>
  <si>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</si>
  <si>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</si>
  <si>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</si>
  <si>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</si>
  <si>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</si>
  <si>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</si>
  <si>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</si>
  <si>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</si>
  <si>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</si>
  <si>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</si>
  <si>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</si>
  <si>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</si>
  <si>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</si>
  <si>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</si>
  <si>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</si>
  <si>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</si>
  <si>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</si>
  <si>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</si>
  <si>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</si>
  <si>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</si>
  <si>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</si>
  <si>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</si>
  <si>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</si>
  <si>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</si>
  <si>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</si>
  <si>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</si>
  <si>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</si>
  <si>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</si>
  <si>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</si>
  <si>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</si>
  <si>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</si>
  <si>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</si>
  <si>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</si>
  <si>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</si>
  <si>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</si>
  <si>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</si>
  <si>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</si>
  <si>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</si>
  <si>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</si>
  <si>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</si>
  <si>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</si>
  <si>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</si>
  <si>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</si>
  <si>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</si>
  <si>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</si>
  <si>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</si>
  <si>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</si>
  <si>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</si>
  <si>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</si>
  <si>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</si>
  <si>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</si>
  <si>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</si>
  <si>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</si>
  <si>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</si>
  <si>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</si>
  <si>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</si>
  <si>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</si>
  <si>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</si>
  <si>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</si>
  <si>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</si>
  <si>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</si>
  <si>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</si>
  <si>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</si>
  <si>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</si>
  <si>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</si>
  <si>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</si>
  <si>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</si>
  <si>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</si>
  <si>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</si>
  <si>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</si>
  <si>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</si>
  <si>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</si>
  <si>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</si>
  <si>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</si>
  <si>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</si>
  <si>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</si>
  <si>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</si>
  <si>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</si>
  <si>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</si>
  <si>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</si>
  <si>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</si>
  <si>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</si>
  <si>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</si>
  <si>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</si>
  <si>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</si>
  <si>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</si>
  <si>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</si>
  <si>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</si>
  <si>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</si>
  <si>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</si>
  <si>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</si>
  <si>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</si>
  <si>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</si>
  <si>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</si>
  <si>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</si>
  <si>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</si>
  <si>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</si>
  <si>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</si>
  <si>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</si>
  <si>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</si>
  <si>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</si>
  <si>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</si>
  <si>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</si>
  <si>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</si>
  <si>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</si>
  <si>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</si>
  <si>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</si>
  <si>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</si>
  <si>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</si>
  <si>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</si>
  <si>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</si>
  <si>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</si>
  <si>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</si>
  <si>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</si>
  <si>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</si>
  <si>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</si>
  <si>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</si>
  <si>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</si>
  <si>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</si>
  <si>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</si>
  <si>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</si>
  <si>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</si>
  <si>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</si>
  <si>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</si>
  <si>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</si>
  <si>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</si>
  <si>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</si>
  <si>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</si>
  <si>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</si>
  <si>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</si>
  <si>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</si>
  <si>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</si>
  <si>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</si>
  <si>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</si>
  <si>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</si>
  <si>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</si>
  <si>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</si>
  <si>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</si>
  <si>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</si>
  <si>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</si>
  <si>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</si>
  <si>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</si>
  <si>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</si>
  <si>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</si>
  <si>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</si>
  <si>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</si>
  <si>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</si>
  <si>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</si>
  <si>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</si>
  <si>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</si>
  <si>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</si>
  <si>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</si>
  <si>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</si>
  <si>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</si>
  <si>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</si>
  <si>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</si>
  <si>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</si>
  <si>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</si>
  <si>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</si>
  <si>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</si>
  <si>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</si>
  <si>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</si>
  <si>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</si>
  <si>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</si>
  <si>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</si>
  <si>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</si>
  <si>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</si>
  <si>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</si>
  <si>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</si>
  <si>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</si>
  <si>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</si>
  <si>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</si>
  <si>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</si>
  <si>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</si>
  <si>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</si>
  <si>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</si>
  <si>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</si>
  <si>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</si>
  <si>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</si>
  <si>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</si>
  <si>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</si>
  <si>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</si>
  <si>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</si>
  <si>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</si>
  <si>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</si>
  <si>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</si>
  <si>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</si>
  <si>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</si>
  <si>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</si>
  <si>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</si>
  <si>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</si>
  <si>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</si>
  <si>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</si>
  <si>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</si>
  <si>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</si>
  <si>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</si>
  <si>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</si>
  <si>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</si>
  <si>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</si>
  <si>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</si>
  <si>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</si>
  <si>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</si>
  <si>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</si>
  <si>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</si>
  <si>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</si>
  <si>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</si>
  <si>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</si>
  <si>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</si>
  <si>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</si>
  <si>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</si>
  <si>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</si>
  <si>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</si>
  <si>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</si>
  <si>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</si>
  <si>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</si>
  <si>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</si>
  <si>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</si>
  <si>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</si>
  <si>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</si>
  <si>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</si>
  <si>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</si>
  <si>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</si>
  <si>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</si>
  <si>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</si>
  <si>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</si>
  <si>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</si>
  <si>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</si>
  <si>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</si>
  <si>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</si>
  <si>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</si>
  <si>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</si>
  <si>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</si>
  <si>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</si>
  <si>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</si>
  <si>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</si>
  <si>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</si>
  <si>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</si>
  <si>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</si>
  <si>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</si>
  <si>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</si>
  <si>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</si>
  <si>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</si>
  <si>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</si>
  <si>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</si>
  <si>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</si>
  <si>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</si>
  <si>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</si>
  <si>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</si>
  <si>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</si>
  <si>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</si>
  <si>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</si>
  <si>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</si>
  <si>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</si>
  <si>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</si>
  <si>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</si>
  <si>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</si>
  <si>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</si>
  <si>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</si>
  <si>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</si>
  <si>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</si>
  <si>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</si>
  <si>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</si>
  <si>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</si>
  <si>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</si>
  <si>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</si>
  <si>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</si>
  <si>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</si>
  <si>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</si>
  <si>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</si>
  <si>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</si>
  <si>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</si>
  <si>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</si>
  <si>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</si>
  <si>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</si>
  <si>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</si>
  <si>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</si>
  <si>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</si>
  <si>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</si>
  <si>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</si>
  <si>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</si>
  <si>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</si>
  <si>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</si>
  <si>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</si>
  <si>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</si>
  <si>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</si>
  <si>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</si>
  <si>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</si>
  <si>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</si>
  <si>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</si>
  <si>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</si>
  <si>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</si>
  <si>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</si>
  <si>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</si>
  <si>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</si>
  <si>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</si>
  <si>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</si>
  <si>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</si>
  <si>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</si>
  <si>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</si>
  <si>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</si>
  <si>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</si>
  <si>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</si>
  <si>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</si>
  <si>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</si>
  <si>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</si>
  <si>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</si>
  <si>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</si>
  <si>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</si>
  <si>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</si>
  <si>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</si>
  <si>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</si>
  <si>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</si>
  <si>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</si>
  <si>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</si>
  <si>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</si>
  <si>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</si>
  <si>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</si>
  <si>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</si>
  <si>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</si>
  <si>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</si>
  <si>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</si>
  <si>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</si>
  <si>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</si>
  <si>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</si>
  <si>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</si>
  <si>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</si>
  <si>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Check for the number of missing values marked with '?' in each column of the “Medical Examinations” Table and "Hospitalization Details" Table.</t>
  </si>
  <si>
    <t>blank with sep</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</si>
  <si>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</si>
  <si>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</si>
  <si>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</si>
  <si>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</si>
  <si>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</si>
  <si>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</si>
  <si>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</si>
  <si>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</si>
  <si>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</si>
  <si>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</si>
  <si>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</si>
  <si>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</si>
  <si>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</si>
  <si>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</si>
  <si>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</si>
  <si>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</si>
  <si>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</si>
  <si>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</si>
  <si>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</si>
  <si>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</si>
  <si>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</si>
  <si>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</si>
  <si>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</si>
  <si>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</si>
  <si>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</si>
  <si>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</si>
  <si>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</si>
  <si>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</si>
  <si>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</si>
  <si>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</si>
  <si>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</si>
  <si>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</si>
  <si>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</si>
  <si>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</si>
  <si>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</si>
  <si>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</si>
  <si>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</si>
  <si>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</si>
  <si>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</si>
  <si>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</si>
  <si>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</si>
  <si>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</si>
  <si>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</si>
  <si>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</si>
  <si>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</si>
  <si>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</si>
  <si>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</si>
  <si>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</si>
  <si>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</si>
  <si>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</si>
  <si>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</si>
  <si>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</si>
  <si>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</si>
  <si>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</si>
  <si>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</si>
  <si>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</si>
  <si>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</si>
  <si>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</si>
  <si>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</si>
  <si>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</si>
  <si>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</si>
  <si>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</si>
  <si>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</si>
  <si>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</si>
  <si>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</si>
  <si>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</si>
  <si>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</si>
  <si>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</si>
  <si>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</si>
  <si>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</si>
  <si>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</si>
  <si>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</si>
  <si>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</si>
  <si>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</si>
  <si>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</si>
  <si>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</si>
  <si>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</si>
  <si>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</si>
  <si>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</si>
  <si>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</si>
  <si>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</si>
  <si>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</si>
  <si>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</si>
  <si>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</si>
  <si>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</si>
  <si>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</si>
  <si>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</si>
  <si>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</si>
  <si>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</si>
  <si>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</si>
  <si>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</si>
  <si>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</si>
  <si>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</si>
  <si>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</si>
  <si>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</si>
  <si>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</si>
  <si>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</si>
  <si>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</si>
  <si>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</si>
  <si>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</si>
  <si>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</si>
  <si>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</si>
  <si>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</si>
  <si>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</si>
  <si>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</si>
  <si>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</si>
  <si>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</si>
  <si>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</si>
  <si>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</si>
  <si>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</si>
  <si>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</si>
  <si>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</si>
  <si>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</si>
  <si>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</si>
  <si>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</si>
  <si>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</si>
  <si>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</si>
  <si>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</si>
  <si>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</si>
  <si>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</si>
  <si>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</si>
  <si>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</si>
  <si>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</si>
  <si>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</si>
  <si>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</si>
  <si>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</si>
  <si>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</si>
  <si>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</si>
  <si>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</si>
  <si>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</si>
  <si>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</si>
  <si>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</si>
  <si>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</si>
  <si>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</si>
  <si>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</si>
  <si>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</si>
  <si>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</si>
  <si>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</si>
  <si>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</si>
  <si>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</si>
  <si>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</si>
  <si>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</si>
  <si>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</si>
  <si>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</si>
  <si>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</si>
  <si>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</si>
  <si>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</si>
  <si>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</si>
  <si>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</si>
  <si>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</si>
  <si>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</si>
  <si>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</si>
  <si>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</si>
  <si>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</si>
  <si>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</si>
  <si>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</si>
  <si>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</si>
  <si>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</si>
  <si>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</si>
  <si>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</si>
  <si>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</si>
  <si>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</si>
  <si>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</si>
  <si>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</si>
  <si>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</si>
  <si>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</si>
  <si>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</si>
  <si>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</si>
  <si>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</si>
  <si>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</si>
  <si>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</si>
  <si>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</si>
  <si>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</si>
  <si>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</si>
  <si>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</si>
  <si>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</si>
  <si>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</si>
  <si>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</si>
  <si>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</si>
  <si>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</si>
  <si>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</si>
  <si>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</si>
  <si>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</si>
  <si>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</si>
  <si>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</si>
  <si>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</si>
  <si>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</si>
  <si>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</si>
  <si>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</si>
  <si>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</si>
  <si>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</si>
  <si>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</si>
  <si>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</si>
  <si>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</si>
  <si>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</si>
  <si>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</si>
  <si>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</si>
  <si>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</si>
  <si>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</si>
  <si>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</si>
  <si>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</si>
  <si>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</si>
  <si>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</si>
  <si>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</si>
  <si>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</si>
  <si>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</si>
  <si>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</si>
  <si>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</si>
  <si>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</si>
  <si>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</si>
  <si>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</si>
  <si>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</si>
  <si>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</si>
  <si>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</si>
  <si>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</si>
  <si>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</si>
  <si>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</si>
  <si>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</si>
  <si>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</si>
  <si>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</si>
  <si>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</si>
  <si>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</si>
  <si>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</si>
  <si>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</si>
  <si>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</si>
  <si>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</si>
  <si>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</si>
  <si>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</si>
  <si>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</si>
  <si>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</si>
  <si>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</si>
  <si>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</si>
  <si>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</si>
  <si>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</si>
  <si>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</si>
  <si>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</si>
  <si>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</si>
  <si>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</si>
  <si>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</si>
  <si>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</si>
  <si>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</si>
  <si>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</si>
  <si>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</si>
  <si>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</si>
  <si>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</si>
  <si>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</si>
  <si>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</si>
  <si>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</si>
  <si>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</si>
  <si>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</si>
  <si>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</si>
  <si>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</si>
  <si>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</si>
  <si>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</si>
  <si>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</si>
  <si>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</si>
  <si>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</si>
  <si>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</si>
  <si>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</si>
  <si>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</si>
  <si>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</si>
  <si>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</si>
  <si>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</si>
  <si>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</si>
  <si>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</si>
  <si>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</si>
  <si>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</si>
  <si>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</si>
  <si>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</si>
  <si>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</si>
  <si>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</si>
  <si>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</si>
  <si>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</si>
  <si>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</si>
  <si>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</si>
  <si>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</si>
  <si>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</si>
  <si>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</si>
  <si>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</si>
  <si>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</si>
  <si>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</si>
  <si>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</si>
  <si>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</si>
  <si>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</si>
  <si>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</si>
  <si>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</si>
  <si>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</si>
  <si>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</si>
  <si>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</si>
  <si>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</si>
  <si>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</si>
  <si>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</si>
  <si>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</si>
  <si>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</si>
  <si>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</si>
  <si>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</si>
  <si>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</si>
  <si>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</si>
  <si>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</si>
  <si>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</si>
  <si>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</si>
  <si>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</si>
  <si>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</si>
  <si>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</si>
  <si>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</si>
  <si>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</si>
  <si>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</si>
  <si>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</si>
  <si>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</si>
  <si>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</si>
  <si>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</si>
  <si>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</si>
  <si>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</si>
  <si>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</si>
  <si>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</si>
  <si>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</si>
  <si>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</si>
  <si>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</si>
  <si>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</si>
  <si>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</si>
  <si>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</si>
  <si>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</si>
  <si>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</si>
  <si>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</si>
  <si>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</si>
  <si>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</si>
  <si>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</si>
  <si>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</si>
  <si>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</si>
  <si>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</si>
  <si>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</si>
  <si>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</si>
  <si>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</si>
  <si>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</si>
  <si>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</si>
  <si>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</si>
  <si>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</si>
  <si>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</si>
  <si>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</si>
  <si>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</si>
  <si>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</si>
  <si>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</si>
  <si>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</si>
  <si>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</si>
  <si>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</si>
  <si>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</si>
  <si>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</si>
  <si>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</si>
  <si>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</si>
  <si>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</si>
  <si>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</si>
  <si>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</si>
  <si>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</si>
  <si>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</si>
  <si>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</si>
  <si>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</si>
  <si>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</si>
  <si>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</si>
  <si>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</si>
  <si>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</si>
  <si>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</si>
  <si>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</si>
  <si>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</si>
  <si>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</si>
  <si>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</si>
  <si>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</si>
  <si>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</si>
  <si>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</si>
  <si>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</si>
  <si>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</si>
  <si>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</si>
  <si>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</si>
  <si>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</si>
  <si>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</si>
  <si>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</si>
  <si>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</si>
  <si>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</si>
  <si>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</si>
  <si>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</si>
  <si>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</si>
  <si>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</si>
  <si>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</si>
  <si>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</si>
  <si>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</si>
  <si>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</si>
  <si>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</si>
  <si>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</si>
  <si>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</si>
  <si>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</si>
  <si>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</si>
  <si>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</si>
  <si>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</si>
  <si>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</si>
  <si>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</si>
  <si>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</si>
  <si>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</si>
  <si>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</si>
  <si>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</si>
  <si>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</si>
  <si>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</si>
  <si>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</si>
  <si>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</si>
  <si>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</si>
  <si>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</si>
  <si>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</si>
  <si>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</si>
  <si>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</si>
  <si>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</si>
  <si>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</si>
  <si>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</si>
  <si>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</si>
  <si>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</si>
  <si>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</si>
  <si>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</si>
  <si>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</si>
  <si>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</si>
  <si>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</si>
  <si>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</si>
  <si>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</si>
  <si>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</si>
  <si>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</si>
  <si>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</si>
  <si>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</si>
  <si>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</si>
  <si>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</si>
  <si>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</si>
  <si>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</si>
  <si>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</si>
  <si>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</si>
  <si>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</si>
  <si>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</si>
  <si>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</si>
  <si>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</si>
  <si>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</si>
  <si>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</si>
  <si>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</si>
  <si>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</si>
  <si>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</si>
  <si>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</si>
  <si>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</si>
  <si>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</si>
  <si>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</si>
  <si>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</si>
  <si>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</si>
  <si>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</si>
  <si>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</si>
  <si>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</si>
  <si>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</si>
  <si>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</si>
  <si>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</si>
  <si>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</si>
  <si>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</si>
  <si>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</si>
  <si>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</si>
  <si>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</si>
  <si>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</si>
  <si>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</si>
  <si>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</si>
  <si>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</si>
  <si>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</si>
  <si>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</si>
  <si>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</si>
  <si>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</si>
  <si>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</si>
  <si>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</si>
  <si>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</si>
  <si>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</si>
  <si>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</si>
  <si>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</si>
  <si>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</si>
  <si>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</si>
  <si>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</si>
  <si>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</si>
  <si>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</si>
  <si>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</si>
  <si>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</si>
  <si>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</si>
  <si>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</si>
  <si>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</si>
  <si>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</si>
  <si>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</si>
  <si>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</si>
  <si>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</si>
  <si>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</si>
  <si>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</si>
  <si>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</si>
  <si>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</si>
  <si>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</si>
  <si>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</si>
  <si>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</si>
  <si>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</si>
  <si>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</si>
  <si>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</si>
  <si>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</si>
  <si>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</si>
  <si>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</si>
  <si>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</si>
  <si>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</si>
  <si>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</si>
  <si>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</si>
  <si>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</si>
  <si>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</si>
  <si>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</si>
  <si>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</si>
  <si>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</si>
  <si>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</si>
  <si>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</si>
  <si>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</si>
  <si>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</si>
  <si>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</si>
  <si>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</si>
  <si>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</si>
  <si>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</si>
  <si>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</si>
  <si>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</si>
  <si>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</si>
  <si>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</si>
  <si>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</si>
  <si>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</si>
  <si>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</si>
  <si>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</si>
  <si>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</si>
  <si>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</si>
  <si>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</si>
  <si>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</si>
  <si>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</si>
  <si>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</si>
  <si>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</si>
  <si>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</si>
  <si>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</si>
  <si>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</si>
  <si>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</si>
  <si>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</si>
  <si>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</si>
  <si>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</si>
  <si>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</si>
  <si>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</si>
  <si>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</si>
  <si>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</si>
  <si>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</si>
  <si>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</si>
  <si>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</si>
  <si>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</si>
  <si>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</si>
  <si>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</si>
  <si>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</si>
  <si>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</si>
  <si>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</si>
  <si>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</si>
  <si>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</si>
  <si>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</si>
  <si>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</si>
  <si>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</si>
  <si>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</si>
  <si>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</si>
  <si>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</si>
  <si>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</si>
  <si>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</si>
  <si>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</si>
  <si>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</si>
  <si>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</si>
  <si>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</si>
  <si>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</si>
  <si>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</si>
  <si>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</si>
  <si>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</si>
  <si>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</si>
  <si>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</si>
  <si>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</si>
  <si>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</si>
  <si>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</si>
  <si>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</si>
  <si>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</si>
  <si>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</si>
  <si>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</si>
  <si>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</si>
  <si>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</si>
  <si>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</si>
  <si>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</si>
  <si>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</si>
  <si>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</si>
  <si>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</si>
  <si>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</si>
  <si>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</si>
  <si>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</si>
  <si>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</si>
  <si>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</si>
  <si>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</si>
  <si>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</si>
  <si>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</si>
  <si>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</si>
  <si>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</si>
  <si>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</si>
  <si>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</si>
  <si>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</si>
  <si>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</si>
  <si>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</si>
  <si>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</si>
  <si>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</si>
  <si>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</si>
  <si>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</si>
  <si>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</si>
  <si>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</si>
  <si>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</si>
  <si>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</si>
  <si>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</si>
  <si>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</si>
  <si>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</si>
  <si>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</si>
  <si>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</si>
  <si>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</si>
  <si>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</si>
  <si>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</si>
  <si>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</si>
  <si>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</si>
  <si>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</si>
  <si>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</si>
  <si>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</si>
  <si>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</si>
  <si>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</si>
  <si>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</si>
  <si>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</si>
  <si>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</si>
  <si>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</si>
  <si>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</si>
  <si>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</si>
  <si>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</si>
  <si>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</si>
  <si>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</si>
  <si>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</si>
  <si>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</si>
  <si>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</si>
  <si>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</si>
  <si>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</si>
  <si>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</si>
  <si>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</si>
  <si>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</si>
  <si>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</si>
  <si>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</si>
  <si>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</si>
  <si>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</si>
  <si>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</si>
  <si>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</si>
  <si>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</si>
  <si>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</si>
  <si>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</si>
  <si>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</si>
  <si>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</si>
  <si>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</si>
  <si>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</si>
  <si>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</si>
  <si>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</si>
  <si>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</si>
  <si>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</si>
  <si>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</si>
  <si>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</si>
  <si>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</si>
  <si>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</si>
  <si>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</si>
  <si>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</si>
  <si>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</si>
  <si>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</si>
  <si>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</si>
  <si>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</si>
  <si>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</si>
  <si>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</si>
  <si>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</si>
  <si>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</si>
  <si>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</si>
  <si>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</si>
  <si>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</si>
  <si>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</si>
  <si>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</si>
  <si>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</si>
  <si>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</si>
  <si>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</si>
  <si>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</si>
  <si>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</si>
  <si>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</si>
  <si>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</si>
  <si>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</si>
  <si>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</si>
  <si>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</si>
  <si>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</si>
  <si>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</si>
  <si>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</si>
  <si>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</si>
  <si>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</si>
  <si>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</si>
  <si>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</si>
  <si>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</si>
  <si>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</si>
  <si>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</si>
  <si>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</si>
  <si>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</si>
  <si>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</si>
  <si>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</si>
  <si>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</si>
  <si>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</si>
  <si>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</si>
  <si>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</si>
  <si>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</si>
  <si>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</si>
  <si>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</si>
  <si>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</si>
  <si>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</si>
  <si>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</si>
  <si>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</si>
  <si>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</si>
  <si>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</si>
  <si>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</si>
  <si>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</si>
  <si>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</si>
  <si>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</si>
  <si>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</si>
  <si>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</si>
  <si>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</si>
  <si>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</si>
  <si>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</si>
  <si>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</si>
  <si>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</si>
  <si>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</si>
  <si>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</si>
  <si>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</si>
  <si>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</si>
  <si>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</si>
  <si>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</si>
  <si>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</si>
  <si>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</si>
  <si>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</si>
  <si>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</si>
  <si>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</si>
  <si>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</si>
  <si>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</si>
  <si>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</si>
  <si>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</si>
  <si>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</si>
  <si>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</si>
  <si>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</si>
  <si>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</si>
  <si>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</si>
  <si>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</si>
  <si>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</si>
  <si>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</si>
  <si>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</si>
  <si>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</si>
  <si>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</si>
  <si>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</si>
  <si>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</si>
  <si>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</si>
  <si>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</si>
  <si>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</si>
  <si>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</si>
  <si>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</si>
  <si>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</si>
  <si>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</si>
  <si>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</si>
  <si>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</si>
  <si>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</si>
  <si>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</si>
  <si>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</si>
  <si>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</si>
  <si>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</si>
  <si>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</si>
  <si>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</si>
  <si>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</si>
  <si>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</si>
  <si>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</si>
  <si>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</si>
  <si>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</si>
  <si>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</si>
  <si>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</si>
  <si>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</si>
  <si>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</si>
  <si>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</si>
  <si>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</si>
  <si>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</si>
  <si>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</si>
  <si>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</si>
  <si>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</si>
  <si>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</si>
  <si>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</si>
  <si>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</si>
  <si>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</si>
  <si>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</si>
  <si>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</si>
  <si>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</si>
  <si>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</si>
  <si>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</si>
  <si>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</si>
  <si>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</si>
  <si>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</si>
  <si>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</si>
  <si>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</si>
  <si>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</si>
  <si>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</si>
  <si>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</si>
  <si>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</si>
  <si>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</si>
  <si>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</si>
  <si>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</si>
  <si>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</si>
  <si>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</si>
  <si>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</si>
  <si>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</si>
  <si>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</si>
  <si>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</si>
  <si>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</si>
  <si>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</si>
  <si>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</si>
  <si>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</si>
  <si>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</si>
  <si>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</si>
  <si>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</si>
  <si>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</si>
  <si>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</si>
  <si>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</si>
  <si>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</si>
  <si>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</si>
  <si>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</si>
  <si>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</si>
  <si>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</si>
  <si>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</si>
  <si>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</si>
  <si>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</si>
  <si>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</si>
  <si>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</si>
  <si>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</si>
  <si>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</si>
  <si>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</si>
  <si>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</si>
  <si>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</si>
  <si>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</si>
  <si>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</si>
  <si>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</si>
  <si>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</si>
  <si>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</si>
  <si>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</si>
  <si>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</si>
  <si>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</si>
  <si>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</si>
  <si>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</si>
  <si>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</si>
  <si>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</si>
  <si>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</si>
  <si>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</si>
  <si>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</si>
  <si>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</si>
  <si>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</si>
  <si>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</si>
  <si>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</si>
  <si>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</si>
  <si>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</si>
  <si>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</si>
  <si>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</si>
  <si>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</si>
  <si>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</si>
  <si>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</si>
  <si>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</si>
  <si>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</si>
  <si>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</si>
  <si>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</si>
  <si>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</si>
  <si>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</si>
  <si>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</si>
  <si>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</si>
  <si>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</si>
  <si>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</si>
  <si>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</si>
  <si>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</si>
  <si>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</si>
  <si>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</si>
  <si>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</si>
  <si>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</si>
  <si>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</si>
  <si>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</si>
  <si>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</si>
  <si>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</si>
  <si>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</si>
  <si>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</si>
  <si>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</si>
  <si>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</si>
  <si>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</si>
  <si>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</si>
  <si>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</si>
  <si>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</si>
  <si>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</si>
  <si>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</si>
  <si>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</si>
  <si>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</si>
  <si>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</si>
  <si>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</si>
  <si>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</si>
  <si>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</si>
  <si>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</si>
  <si>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</si>
  <si>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</si>
  <si>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</si>
  <si>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</si>
  <si>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</si>
  <si>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</si>
  <si>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</si>
  <si>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</si>
  <si>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</si>
  <si>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</si>
  <si>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</si>
  <si>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</si>
  <si>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</si>
  <si>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</si>
  <si>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</si>
  <si>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</si>
  <si>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</si>
  <si>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</si>
  <si>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</si>
  <si>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</si>
  <si>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</si>
  <si>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</si>
  <si>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</si>
  <si>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</si>
  <si>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</si>
  <si>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</si>
  <si>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</si>
  <si>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</si>
  <si>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</si>
  <si>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</si>
  <si>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</si>
  <si>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</si>
  <si>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</si>
  <si>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</si>
  <si>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</si>
  <si>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</si>
  <si>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</si>
  <si>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</si>
  <si>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</si>
  <si>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</si>
  <si>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</si>
  <si>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</si>
  <si>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</si>
  <si>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</si>
  <si>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</si>
  <si>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</si>
  <si>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</si>
  <si>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</si>
  <si>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</si>
  <si>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</si>
  <si>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</si>
  <si>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</si>
  <si>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</si>
  <si>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</si>
  <si>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</si>
  <si>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</si>
  <si>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</si>
  <si>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</si>
  <si>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</si>
  <si>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</si>
  <si>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</si>
  <si>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</si>
  <si>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</si>
  <si>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</si>
  <si>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</si>
  <si>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</si>
  <si>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</si>
  <si>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</si>
  <si>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</si>
  <si>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</si>
  <si>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</si>
  <si>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</si>
  <si>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</si>
  <si>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</si>
  <si>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</si>
  <si>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</si>
  <si>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</si>
  <si>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</si>
  <si>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</si>
  <si>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</si>
  <si>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</si>
  <si>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</si>
  <si>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</si>
  <si>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</si>
  <si>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</si>
  <si>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</si>
  <si>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</si>
  <si>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</si>
  <si>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</si>
  <si>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</si>
  <si>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</si>
  <si>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</si>
  <si>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</si>
  <si>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</si>
  <si>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</si>
  <si>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</si>
  <si>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</si>
  <si>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</si>
  <si>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</si>
  <si>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</si>
  <si>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</si>
  <si>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</si>
  <si>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</si>
  <si>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</si>
  <si>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</si>
  <si>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</si>
  <si>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</si>
  <si>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</si>
  <si>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</si>
  <si>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</si>
  <si>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</si>
  <si>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</si>
  <si>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</si>
  <si>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</si>
  <si>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</si>
  <si>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</si>
  <si>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</si>
  <si>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</si>
  <si>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</si>
  <si>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</si>
  <si>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</si>
  <si>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</si>
  <si>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</si>
  <si>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</si>
  <si>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</si>
  <si>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</si>
  <si>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</si>
  <si>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</si>
  <si>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</si>
  <si>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</si>
  <si>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</si>
  <si>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</si>
  <si>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</si>
  <si>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</si>
  <si>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</si>
  <si>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</si>
  <si>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</si>
  <si>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</si>
  <si>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</si>
  <si>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</si>
  <si>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</si>
  <si>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</si>
  <si>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</si>
  <si>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</si>
  <si>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</si>
  <si>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</si>
  <si>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</si>
  <si>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</si>
  <si>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</si>
  <si>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</si>
  <si>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</si>
  <si>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</si>
  <si>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</si>
  <si>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</si>
  <si>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</si>
  <si>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</si>
  <si>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</si>
  <si>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</si>
  <si>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</si>
  <si>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</si>
  <si>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</si>
  <si>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</si>
  <si>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</si>
  <si>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</si>
  <si>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</si>
  <si>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</si>
  <si>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</si>
  <si>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</si>
  <si>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</si>
  <si>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</si>
  <si>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</si>
  <si>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</si>
  <si>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</si>
  <si>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</si>
  <si>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</si>
  <si>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</si>
  <si>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</si>
  <si>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</si>
  <si>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</si>
  <si>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</si>
  <si>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</si>
  <si>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</si>
  <si>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</si>
  <si>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</si>
  <si>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</si>
  <si>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</si>
  <si>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</si>
  <si>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</si>
  <si>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</si>
  <si>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</si>
  <si>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</si>
  <si>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</si>
  <si>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</si>
  <si>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</si>
  <si>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</si>
  <si>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</si>
  <si>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</si>
  <si>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</si>
  <si>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</si>
  <si>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</si>
  <si>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</si>
  <si>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</si>
  <si>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</si>
  <si>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</si>
  <si>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</si>
  <si>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</si>
  <si>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</si>
  <si>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</si>
  <si>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</si>
  <si>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</si>
  <si>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</si>
  <si>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</si>
  <si>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</si>
  <si>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</si>
  <si>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</si>
  <si>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</si>
  <si>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</si>
  <si>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</si>
  <si>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</si>
  <si>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</si>
  <si>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</si>
  <si>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</si>
  <si>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</si>
  <si>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</si>
  <si>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</si>
  <si>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</si>
  <si>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</si>
  <si>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</si>
  <si>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</si>
  <si>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</si>
  <si>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</si>
  <si>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</si>
  <si>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</si>
  <si>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</si>
  <si>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</si>
  <si>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</si>
  <si>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</si>
  <si>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</si>
  <si>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</si>
  <si>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</si>
  <si>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</si>
  <si>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</si>
  <si>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</si>
  <si>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</si>
  <si>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</si>
  <si>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</si>
  <si>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</si>
  <si>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</si>
  <si>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</si>
  <si>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</si>
  <si>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</si>
  <si>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</si>
  <si>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</si>
  <si>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</si>
  <si>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</si>
  <si>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</si>
  <si>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</si>
  <si>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</si>
  <si>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</si>
  <si>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</si>
  <si>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</si>
  <si>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</si>
  <si>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</si>
  <si>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</si>
  <si>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</si>
  <si>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</si>
  <si>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</si>
  <si>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</si>
  <si>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</si>
  <si>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</si>
  <si>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</si>
  <si>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</si>
  <si>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</si>
  <si>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</si>
  <si>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</si>
  <si>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</si>
  <si>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</si>
  <si>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</si>
  <si>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</si>
  <si>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</si>
  <si>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</si>
  <si>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</si>
  <si>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</si>
  <si>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</si>
  <si>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</si>
  <si>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</si>
  <si>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</si>
  <si>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</si>
  <si>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</si>
  <si>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</si>
  <si>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</si>
  <si>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</si>
  <si>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</si>
  <si>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</si>
  <si>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</si>
  <si>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</si>
  <si>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</si>
  <si>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</si>
  <si>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</si>
  <si>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</si>
  <si>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</si>
  <si>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</si>
  <si>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</si>
  <si>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</si>
  <si>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</si>
  <si>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</si>
  <si>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</si>
  <si>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</si>
  <si>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</si>
  <si>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</si>
  <si>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</si>
  <si>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</si>
  <si>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</si>
  <si>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</si>
  <si>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</si>
  <si>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</si>
  <si>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</si>
  <si>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</si>
  <si>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</si>
  <si>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</si>
  <si>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</si>
  <si>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</si>
  <si>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</si>
  <si>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</si>
  <si>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</si>
  <si>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</si>
  <si>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</si>
  <si>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</si>
  <si>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</si>
  <si>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</si>
  <si>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</si>
  <si>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</si>
  <si>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</si>
  <si>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</si>
  <si>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</si>
  <si>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</si>
  <si>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</si>
  <si>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</si>
  <si>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</si>
  <si>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</si>
  <si>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</si>
  <si>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</si>
  <si>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</si>
  <si>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</si>
  <si>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</si>
  <si>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</si>
  <si>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</si>
  <si>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</si>
  <si>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</si>
  <si>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</si>
  <si>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</si>
  <si>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</si>
  <si>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</si>
  <si>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</si>
  <si>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</si>
  <si>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</si>
  <si>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</si>
  <si>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</si>
  <si>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</si>
  <si>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</si>
  <si>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</si>
  <si>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</si>
  <si>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</si>
  <si>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</si>
  <si>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</si>
  <si>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</si>
  <si>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</si>
  <si>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</si>
  <si>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</si>
  <si>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</si>
  <si>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</si>
  <si>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</si>
  <si>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</si>
  <si>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</si>
  <si>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</si>
  <si>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</si>
  <si>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</si>
  <si>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</si>
  <si>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</si>
  <si>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</si>
  <si>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</si>
  <si>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</si>
  <si>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</si>
  <si>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</si>
  <si>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</si>
  <si>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</si>
  <si>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</si>
  <si>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</si>
  <si>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</si>
  <si>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</si>
  <si>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</si>
  <si>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</si>
  <si>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</si>
  <si>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</si>
  <si>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</si>
  <si>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</si>
  <si>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</si>
  <si>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</si>
  <si>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</si>
  <si>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</si>
  <si>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</si>
  <si>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</si>
  <si>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</si>
  <si>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</si>
  <si>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</si>
  <si>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</si>
  <si>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</si>
  <si>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</si>
  <si>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</si>
  <si>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</si>
  <si>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</si>
  <si>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</si>
  <si>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</si>
  <si>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</si>
  <si>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</si>
  <si>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</si>
  <si>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</si>
  <si>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</si>
  <si>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</si>
  <si>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</si>
  <si>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</si>
  <si>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</si>
  <si>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</si>
  <si>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</si>
  <si>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</si>
  <si>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</si>
  <si>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</si>
  <si>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</si>
  <si>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</si>
  <si>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</si>
  <si>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</si>
  <si>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</si>
  <si>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</si>
  <si>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</si>
  <si>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</si>
  <si>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</si>
  <si>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</si>
  <si>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</si>
  <si>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</si>
  <si>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</si>
  <si>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</si>
  <si>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</si>
  <si>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</si>
  <si>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</si>
  <si>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</si>
  <si>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</si>
  <si>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</si>
  <si>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</si>
  <si>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</si>
  <si>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</si>
  <si>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</si>
  <si>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</si>
  <si>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</si>
  <si>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</si>
  <si>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</si>
  <si>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</si>
  <si>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</si>
  <si>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</si>
  <si>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</si>
  <si>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</si>
  <si>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</si>
  <si>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</si>
  <si>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</si>
  <si>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</si>
  <si>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</si>
  <si>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</si>
  <si>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</si>
  <si>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</si>
  <si>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</si>
  <si>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</si>
  <si>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</si>
  <si>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</si>
  <si>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</si>
  <si>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</si>
  <si>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</si>
  <si>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</si>
  <si>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</si>
  <si>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</si>
  <si>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</si>
  <si>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</si>
  <si>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</si>
  <si>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</si>
  <si>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</si>
  <si>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</si>
  <si>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</si>
  <si>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</si>
  <si>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</si>
  <si>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</si>
  <si>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</si>
  <si>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</si>
  <si>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</si>
  <si>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</si>
  <si>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</si>
  <si>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</si>
  <si>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</si>
  <si>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</si>
  <si>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</si>
  <si>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</si>
  <si>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</si>
  <si>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</si>
  <si>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</si>
  <si>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</si>
  <si>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</si>
  <si>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</si>
  <si>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</si>
  <si>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</si>
  <si>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</si>
  <si>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</si>
  <si>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</si>
  <si>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</si>
  <si>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</si>
  <si>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</si>
  <si>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</si>
  <si>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</si>
  <si>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</si>
  <si>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</si>
  <si>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</si>
  <si>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</si>
  <si>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</si>
  <si>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</si>
  <si>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</si>
  <si>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</si>
  <si>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</si>
  <si>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</si>
  <si>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</si>
  <si>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</si>
  <si>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</si>
  <si>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</si>
  <si>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</si>
  <si>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</si>
  <si>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</si>
  <si>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</si>
  <si>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</si>
  <si>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</si>
  <si>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</si>
  <si>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</si>
  <si>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</si>
  <si>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</si>
  <si>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</si>
  <si>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</si>
  <si>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</si>
  <si>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</si>
  <si>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</si>
  <si>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</si>
  <si>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</si>
  <si>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</si>
  <si>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</si>
  <si>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</si>
  <si>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</si>
  <si>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</si>
  <si>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</si>
  <si>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</si>
  <si>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</si>
  <si>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</si>
  <si>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</si>
  <si>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</si>
  <si>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</si>
  <si>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</si>
  <si>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</si>
  <si>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</si>
  <si>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</si>
  <si>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</si>
  <si>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</si>
  <si>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</si>
  <si>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</si>
  <si>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</si>
  <si>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</si>
  <si>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</si>
  <si>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</si>
  <si>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</si>
  <si>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</si>
  <si>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</si>
  <si>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</si>
  <si>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</si>
  <si>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</si>
  <si>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</si>
  <si>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</si>
  <si>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</si>
  <si>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</si>
  <si>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</si>
  <si>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</si>
  <si>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</si>
  <si>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</si>
  <si>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</si>
  <si>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</si>
  <si>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</si>
  <si>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</si>
  <si>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</si>
  <si>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</si>
  <si>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</si>
  <si>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</si>
  <si>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</si>
  <si>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</si>
  <si>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</si>
  <si>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</si>
  <si>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</si>
  <si>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</si>
  <si>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</si>
  <si>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</si>
  <si>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</si>
  <si>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</si>
  <si>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</si>
  <si>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</si>
  <si>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</si>
  <si>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</si>
  <si>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</si>
  <si>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</si>
  <si>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</si>
  <si>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</si>
  <si>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</si>
  <si>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</si>
  <si>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</si>
  <si>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</si>
  <si>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</si>
  <si>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</si>
  <si>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</si>
  <si>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</si>
  <si>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</si>
  <si>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</si>
  <si>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</si>
  <si>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</si>
  <si>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</si>
  <si>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</si>
  <si>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</si>
  <si>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</si>
  <si>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</si>
  <si>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</si>
  <si>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</si>
  <si>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</si>
  <si>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</si>
  <si>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</si>
  <si>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</si>
  <si>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</si>
  <si>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</si>
  <si>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</si>
  <si>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</si>
  <si>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</si>
  <si>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</si>
  <si>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</si>
  <si>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</si>
  <si>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</si>
  <si>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</si>
  <si>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</si>
  <si>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</si>
  <si>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</si>
  <si>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</si>
  <si>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</si>
  <si>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</si>
  <si>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</si>
  <si>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</si>
  <si>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</si>
  <si>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</si>
  <si>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</si>
  <si>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</si>
  <si>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</si>
  <si>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</si>
  <si>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</si>
  <si>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</si>
  <si>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</si>
  <si>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</si>
  <si>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</si>
  <si>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</si>
  <si>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</si>
  <si>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</si>
  <si>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</si>
  <si>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</si>
  <si>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</si>
  <si>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</si>
  <si>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</si>
  <si>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</si>
  <si>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</si>
  <si>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</si>
  <si>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</si>
  <si>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</si>
  <si>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</si>
  <si>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</si>
  <si>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</si>
  <si>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</si>
  <si>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</si>
  <si>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</si>
  <si>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</si>
  <si>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</si>
  <si>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</si>
  <si>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</si>
  <si>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</si>
  <si>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</si>
  <si>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</si>
  <si>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</si>
  <si>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</si>
  <si>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</si>
  <si>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</si>
  <si>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</si>
  <si>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</si>
  <si>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</si>
  <si>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</si>
  <si>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</si>
  <si>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</si>
  <si>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</si>
  <si>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</si>
  <si>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</si>
  <si>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</si>
  <si>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</si>
  <si>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</si>
  <si>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</si>
  <si>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</si>
  <si>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</si>
  <si>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</si>
  <si>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</si>
  <si>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</si>
  <si>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</si>
  <si>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</si>
  <si>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</si>
  <si>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</si>
  <si>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</si>
  <si>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</si>
  <si>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</si>
  <si>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</si>
  <si>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</si>
  <si>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</si>
  <si>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</si>
  <si>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</si>
  <si>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</si>
  <si>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</si>
  <si>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</si>
  <si>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</si>
  <si>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</si>
  <si>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</si>
  <si>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</si>
  <si>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</si>
  <si>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</si>
  <si>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</si>
  <si>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</si>
  <si>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</si>
  <si>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</si>
  <si>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</si>
  <si>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</si>
  <si>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</si>
  <si>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</si>
  <si>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</si>
  <si>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</si>
  <si>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</si>
  <si>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</si>
  <si>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</si>
  <si>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</si>
  <si>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</si>
  <si>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</si>
  <si>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</si>
  <si>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</si>
  <si>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</si>
  <si>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</si>
  <si>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</si>
  <si>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</si>
  <si>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</si>
  <si>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</si>
  <si>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</si>
  <si>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</si>
  <si>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</si>
  <si>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</si>
  <si>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</si>
  <si>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</si>
  <si>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</si>
  <si>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</si>
  <si>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</si>
  <si>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</si>
  <si>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</si>
  <si>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</si>
  <si>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</si>
  <si>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</si>
  <si>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</si>
  <si>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</si>
  <si>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</si>
  <si>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</si>
  <si>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</si>
  <si>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</si>
  <si>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</si>
  <si>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</si>
  <si>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</si>
  <si>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</si>
  <si>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</si>
  <si>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</si>
  <si>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</si>
  <si>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</si>
  <si>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</si>
  <si>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</si>
  <si>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</si>
  <si>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</si>
  <si>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</si>
  <si>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</si>
  <si>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</si>
  <si>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</si>
  <si>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</si>
  <si>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</si>
  <si>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</si>
  <si>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</si>
  <si>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</si>
  <si>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</si>
  <si>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</si>
  <si>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</si>
  <si>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</si>
  <si>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</si>
  <si>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</si>
  <si>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</si>
  <si>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</si>
  <si>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</si>
  <si>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</si>
  <si>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</si>
  <si>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</si>
  <si>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</si>
  <si>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</si>
  <si>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</si>
  <si>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</si>
  <si>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</si>
  <si>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</si>
  <si>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</si>
  <si>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</si>
  <si>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</si>
  <si>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</si>
  <si>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</si>
  <si>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</si>
  <si>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</si>
  <si>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</si>
  <si>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</si>
  <si>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</si>
  <si>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</si>
  <si>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</si>
  <si>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</si>
  <si>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</si>
  <si>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</si>
  <si>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</si>
  <si>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</si>
  <si>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</si>
  <si>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</si>
  <si>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</si>
  <si>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</si>
  <si>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</si>
  <si>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</si>
  <si>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</si>
  <si>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</si>
  <si>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</si>
  <si>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</si>
  <si>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</si>
  <si>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</si>
  <si>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</si>
  <si>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</si>
  <si>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</si>
  <si>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</si>
  <si>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</si>
  <si>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</si>
  <si>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</si>
  <si>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</si>
  <si>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</si>
  <si>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</si>
  <si>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</si>
  <si>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</si>
  <si>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</si>
  <si>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</si>
  <si>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</si>
  <si>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</si>
  <si>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</si>
  <si>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</si>
  <si>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</si>
  <si>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</si>
  <si>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</si>
  <si>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</si>
  <si>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</si>
  <si>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</si>
  <si>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</si>
  <si>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</si>
  <si>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</si>
  <si>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</si>
  <si>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</si>
  <si>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</si>
  <si>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</si>
  <si>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</si>
  <si>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</si>
  <si>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</si>
  <si>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</si>
  <si>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</si>
  <si>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</si>
  <si>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</si>
  <si>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</si>
  <si>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</si>
  <si>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</si>
  <si>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</si>
  <si>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</si>
  <si>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</si>
  <si>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</si>
  <si>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</si>
  <si>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</si>
  <si>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</si>
  <si>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</si>
  <si>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</si>
  <si>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</si>
  <si>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</si>
  <si>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</si>
  <si>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</si>
  <si>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</si>
  <si>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</si>
  <si>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</si>
  <si>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</si>
  <si>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</si>
  <si>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</si>
  <si>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</si>
  <si>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</si>
  <si>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</si>
  <si>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</si>
  <si>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</si>
  <si>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</si>
  <si>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</si>
  <si>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</si>
  <si>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</si>
  <si>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</si>
  <si>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</si>
  <si>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</si>
  <si>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</si>
  <si>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</si>
  <si>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</si>
  <si>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</si>
  <si>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</si>
  <si>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</si>
  <si>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</si>
  <si>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</si>
  <si>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</si>
  <si>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</si>
  <si>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</si>
  <si>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</si>
  <si>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</si>
  <si>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</si>
  <si>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</si>
  <si>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</si>
  <si>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</si>
  <si>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</si>
  <si>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</si>
  <si>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</si>
  <si>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</si>
  <si>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</si>
  <si>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</si>
  <si>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</si>
  <si>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</si>
  <si>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</si>
  <si>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</si>
  <si>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</si>
  <si>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</si>
  <si>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</si>
  <si>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</si>
  <si>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</si>
  <si>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</si>
  <si>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</si>
  <si>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</si>
  <si>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</si>
  <si>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</si>
  <si>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</si>
  <si>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</si>
  <si>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</si>
  <si>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</si>
  <si>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</si>
  <si>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</si>
  <si>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</si>
  <si>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</si>
  <si>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</si>
  <si>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</si>
  <si>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</si>
  <si>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</si>
  <si>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</si>
  <si>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</si>
  <si>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</si>
  <si>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</si>
  <si>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</si>
  <si>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</si>
  <si>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</si>
  <si>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</si>
  <si>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</si>
  <si>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</si>
  <si>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</si>
  <si>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</si>
  <si>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</si>
  <si>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</si>
  <si>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</si>
  <si>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</si>
  <si>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</si>
  <si>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</si>
  <si>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</si>
  <si>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</si>
  <si>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</si>
  <si>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</si>
  <si>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</si>
  <si>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</si>
  <si>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</si>
  <si>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</si>
  <si>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</si>
  <si>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</si>
  <si>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</si>
  <si>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</si>
  <si>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</si>
  <si>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</si>
  <si>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</si>
  <si>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</si>
  <si>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</si>
  <si>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</si>
  <si>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</si>
  <si>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</si>
  <si>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</si>
  <si>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</si>
  <si>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</si>
  <si>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</si>
  <si>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</si>
  <si>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</si>
  <si>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</si>
  <si>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</si>
  <si>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</si>
  <si>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</si>
  <si>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</si>
  <si>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</si>
  <si>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</si>
  <si>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</si>
  <si>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</si>
  <si>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</si>
  <si>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</si>
  <si>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</si>
  <si>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</si>
  <si>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</si>
  <si>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</si>
  <si>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</si>
  <si>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</si>
  <si>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</si>
  <si>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</si>
  <si>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</si>
  <si>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</si>
  <si>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</si>
  <si>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</si>
  <si>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</si>
  <si>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</si>
  <si>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</si>
  <si>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</si>
  <si>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</si>
  <si>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</si>
  <si>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</si>
  <si>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</si>
  <si>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</si>
  <si>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</si>
  <si>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</si>
  <si>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</si>
  <si>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</si>
  <si>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</si>
  <si>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</si>
  <si>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</si>
  <si>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</si>
  <si>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</si>
  <si>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</si>
  <si>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</si>
  <si>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</si>
  <si>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</si>
  <si>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</si>
  <si>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</si>
  <si>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</si>
  <si>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</si>
  <si>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</si>
  <si>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</si>
  <si>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</si>
  <si>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</si>
  <si>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</si>
  <si>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</si>
  <si>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</si>
  <si>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</si>
  <si>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</si>
  <si>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</si>
  <si>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</si>
  <si>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</si>
  <si>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</si>
  <si>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</si>
  <si>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</si>
  <si>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</si>
  <si>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</si>
  <si>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</si>
  <si>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</si>
  <si>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</si>
  <si>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</si>
  <si>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</si>
  <si>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</si>
  <si>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</si>
  <si>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</si>
  <si>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</si>
  <si>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</si>
  <si>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</si>
  <si>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</si>
  <si>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</si>
  <si>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</si>
  <si>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</si>
  <si>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</si>
  <si>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</si>
  <si>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</si>
  <si>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</si>
  <si>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</si>
  <si>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</si>
  <si>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</si>
  <si>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</si>
  <si>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</si>
  <si>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</si>
  <si>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</si>
  <si>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</si>
  <si>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</si>
  <si>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</si>
  <si>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</si>
  <si>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</si>
  <si>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</si>
  <si>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</si>
  <si>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</si>
  <si>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</si>
  <si>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</si>
  <si>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</si>
  <si>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</si>
  <si>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</si>
  <si>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</si>
  <si>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</si>
  <si>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</si>
  <si>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</si>
  <si>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</si>
  <si>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</si>
  <si>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</si>
  <si>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</si>
  <si>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</si>
  <si>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</si>
  <si>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</si>
  <si>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</si>
  <si>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</si>
  <si>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</si>
  <si>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</si>
  <si>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</si>
  <si>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</si>
  <si>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</si>
  <si>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</si>
  <si>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</si>
  <si>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</si>
  <si>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</si>
  <si>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</si>
  <si>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</si>
  <si>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</si>
  <si>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</si>
  <si>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</si>
  <si>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</si>
  <si>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</si>
  <si>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</si>
  <si>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</si>
  <si>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</si>
  <si>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</si>
  <si>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</si>
  <si>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</si>
  <si>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</si>
  <si>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</si>
  <si>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</si>
  <si>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</si>
  <si>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</si>
  <si>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</si>
  <si>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</si>
  <si>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</si>
  <si>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</si>
  <si>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</si>
  <si>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</si>
  <si>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</si>
  <si>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</si>
  <si>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</si>
  <si>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</si>
  <si>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</si>
  <si>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</si>
  <si>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</si>
  <si>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</si>
  <si>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</si>
  <si>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</si>
  <si>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</si>
  <si>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</si>
  <si>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</si>
  <si>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</si>
  <si>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</si>
  <si>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</si>
  <si>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</si>
  <si>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</si>
  <si>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</si>
  <si>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</si>
  <si>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</si>
  <si>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</si>
  <si>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</si>
  <si>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</si>
  <si>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</si>
  <si>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</si>
  <si>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</si>
  <si>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</si>
  <si>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</si>
  <si>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</si>
  <si>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</si>
  <si>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</si>
  <si>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</si>
  <si>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</si>
  <si>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</si>
  <si>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</si>
  <si>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</si>
  <si>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</si>
  <si>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</si>
  <si>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</si>
  <si>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</si>
  <si>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</si>
  <si>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</si>
  <si>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</si>
  <si>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</si>
  <si>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</si>
  <si>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</si>
  <si>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</si>
  <si>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</si>
  <si>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</si>
  <si>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</si>
  <si>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</si>
  <si>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</si>
  <si>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</si>
  <si>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</si>
  <si>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</si>
  <si>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</si>
  <si>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</si>
  <si>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</si>
  <si>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</si>
  <si>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</si>
  <si>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</si>
  <si>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</si>
  <si>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</si>
  <si>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</si>
  <si>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</si>
  <si>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</si>
  <si>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</si>
  <si>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</si>
  <si>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</si>
  <si>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</si>
  <si>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</si>
  <si>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</si>
  <si>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</si>
  <si>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</si>
  <si>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</si>
  <si>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</si>
  <si>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</si>
  <si>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</si>
  <si>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</si>
  <si>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</si>
  <si>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</si>
  <si>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</si>
  <si>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</si>
  <si>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</si>
  <si>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</si>
  <si>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</si>
  <si>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</si>
  <si>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</si>
  <si>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</si>
  <si>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</si>
  <si>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</si>
  <si>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</si>
  <si>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</si>
  <si>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</si>
  <si>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</si>
  <si>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</si>
  <si>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</si>
  <si>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</si>
  <si>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</si>
  <si>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</si>
  <si>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</si>
  <si>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</si>
  <si>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</si>
  <si>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</si>
  <si>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</si>
  <si>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</si>
  <si>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</si>
  <si>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</si>
  <si>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</si>
  <si>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</si>
  <si>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</si>
  <si>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</si>
  <si>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</si>
  <si>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</si>
  <si>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</si>
  <si>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</si>
  <si>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</si>
  <si>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</si>
  <si>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</si>
  <si>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</si>
  <si>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</si>
  <si>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</si>
  <si>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</si>
  <si>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</si>
  <si>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</si>
  <si>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</si>
  <si>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</si>
  <si>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</si>
  <si>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</si>
  <si>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</si>
  <si>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</si>
  <si>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</si>
  <si>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</si>
  <si>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</si>
  <si>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</si>
  <si>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</si>
  <si>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</si>
  <si>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</si>
  <si>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</si>
  <si>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</si>
  <si>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</si>
  <si>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</si>
  <si>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</si>
  <si>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</si>
  <si>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</si>
  <si>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</si>
  <si>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</si>
  <si>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</si>
  <si>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</si>
  <si>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</si>
  <si>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</si>
  <si>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</si>
  <si>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</si>
  <si>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</si>
  <si>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</si>
  <si>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</si>
  <si>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</si>
  <si>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</si>
  <si>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</si>
  <si>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</si>
  <si>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</si>
  <si>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</si>
  <si>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</si>
  <si>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</si>
  <si>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</si>
  <si>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</si>
  <si>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</si>
  <si>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</si>
  <si>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</si>
  <si>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</si>
  <si>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</si>
  <si>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</si>
  <si>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</si>
  <si>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</si>
  <si>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</si>
  <si>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</si>
  <si>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</si>
  <si>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</si>
  <si>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</si>
  <si>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</si>
  <si>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</si>
  <si>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</si>
  <si>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</si>
  <si>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</si>
  <si>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</si>
  <si>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</si>
  <si>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</si>
  <si>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</si>
  <si>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</si>
  <si>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</si>
  <si>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</si>
  <si>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</si>
  <si>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</si>
  <si>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</si>
  <si>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</si>
  <si>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</si>
  <si>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</si>
  <si>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</si>
  <si>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</si>
  <si>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</si>
  <si>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</si>
  <si>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</si>
  <si>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</si>
  <si>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</si>
  <si>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</si>
  <si>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</si>
  <si>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</si>
  <si>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</si>
  <si>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</si>
  <si>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</si>
  <si>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</si>
  <si>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</si>
  <si>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</si>
  <si>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</si>
  <si>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</si>
  <si>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</si>
  <si>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</si>
  <si>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</si>
  <si>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</si>
  <si>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</si>
  <si>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</si>
  <si>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</si>
  <si>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</si>
  <si>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</si>
  <si>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</si>
  <si>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</si>
  <si>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</si>
  <si>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</si>
  <si>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</si>
  <si>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</si>
  <si>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</si>
  <si>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</si>
  <si>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</si>
  <si>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</si>
  <si>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</si>
  <si>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</si>
  <si>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</si>
  <si>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</si>
  <si>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</si>
  <si>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</si>
  <si>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</si>
  <si>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</si>
  <si>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</si>
  <si>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</si>
  <si>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</si>
  <si>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</si>
  <si>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</si>
  <si>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</si>
  <si>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</si>
  <si>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</si>
  <si>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</si>
  <si>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</si>
  <si>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</si>
  <si>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</si>
  <si>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</si>
  <si>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</si>
  <si>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</si>
  <si>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</si>
  <si>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</si>
  <si>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</si>
  <si>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</si>
  <si>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</si>
  <si>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</si>
  <si>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</si>
  <si>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</si>
  <si>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</si>
  <si>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</si>
  <si>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</si>
  <si>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</si>
  <si>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</si>
  <si>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</si>
  <si>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</si>
  <si>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</si>
  <si>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</si>
  <si>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</si>
  <si>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</si>
  <si>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</si>
  <si>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</si>
  <si>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</si>
  <si>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</si>
  <si>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</si>
  <si>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</si>
  <si>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</si>
  <si>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</si>
  <si>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</si>
  <si>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</si>
  <si>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</si>
  <si>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</si>
  <si>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</si>
  <si>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</si>
  <si>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</si>
  <si>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</si>
  <si>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</si>
  <si>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</si>
  <si>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</si>
  <si>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</si>
  <si>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</si>
  <si>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</si>
  <si>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</si>
  <si>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</si>
  <si>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</si>
  <si>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</si>
  <si>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</si>
  <si>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</si>
  <si>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</si>
  <si>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</si>
  <si>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</si>
  <si>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</si>
  <si>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</si>
  <si>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</si>
  <si>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</si>
  <si>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</si>
  <si>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</si>
  <si>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</si>
  <si>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</si>
  <si>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</si>
  <si>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</si>
  <si>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</si>
  <si>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</si>
  <si>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</si>
  <si>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</si>
  <si>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</si>
  <si>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</si>
  <si>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</si>
  <si>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</si>
  <si>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</si>
  <si>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</si>
  <si>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</si>
  <si>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</si>
  <si>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</si>
  <si>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</si>
  <si>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</si>
  <si>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</si>
  <si>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</si>
  <si>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</si>
  <si>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</si>
  <si>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</si>
  <si>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</si>
  <si>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</si>
  <si>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</si>
  <si>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</si>
  <si>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</si>
  <si>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</si>
  <si>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</si>
  <si>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</si>
  <si>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</si>
  <si>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</si>
  <si>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</si>
  <si>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</si>
  <si>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</si>
  <si>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</si>
  <si>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</si>
  <si>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</si>
  <si>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</si>
  <si>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</si>
  <si>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</si>
  <si>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</si>
  <si>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</si>
  <si>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</si>
  <si>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</si>
  <si>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</si>
  <si>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</si>
  <si>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</si>
  <si>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</si>
  <si>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</si>
  <si>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</si>
  <si>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</si>
  <si>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</si>
  <si>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</si>
  <si>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</si>
  <si>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</si>
  <si>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</si>
  <si>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</si>
  <si>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</si>
  <si>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</si>
  <si>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</si>
  <si>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</si>
  <si>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</si>
  <si>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</si>
  <si>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</si>
  <si>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</si>
  <si>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</si>
  <si>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</si>
  <si>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</si>
  <si>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</si>
  <si>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</si>
  <si>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</si>
  <si>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</si>
  <si>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</si>
  <si>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</si>
  <si>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</si>
  <si>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</si>
  <si>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</si>
  <si>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</si>
  <si>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</si>
  <si>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</si>
  <si>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</si>
  <si>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</si>
  <si>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</si>
  <si>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</si>
  <si>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</si>
  <si>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</si>
  <si>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</si>
  <si>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</si>
  <si>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</si>
  <si>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</si>
  <si>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</si>
  <si>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</si>
  <si>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</si>
  <si>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</si>
  <si>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</si>
  <si>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</si>
  <si>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</si>
  <si>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</si>
  <si>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</si>
  <si>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</si>
  <si>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</si>
  <si>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</si>
  <si>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</si>
  <si>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</si>
  <si>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</si>
  <si>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</si>
  <si>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</si>
  <si>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</si>
  <si>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</si>
  <si>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</si>
  <si>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</si>
  <si>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</si>
  <si>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</si>
  <si>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</si>
  <si>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</si>
  <si>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</si>
  <si>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</si>
  <si>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</si>
  <si>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</si>
  <si>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</si>
  <si>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</si>
  <si>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</si>
  <si>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</si>
  <si>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</si>
  <si>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</si>
  <si>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</si>
  <si>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</si>
  <si>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</si>
  <si>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</si>
  <si>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</si>
  <si>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</si>
  <si>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</si>
  <si>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</si>
  <si>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</si>
  <si>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</si>
  <si>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</si>
  <si>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</si>
  <si>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</si>
  <si>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</si>
  <si>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</si>
  <si>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</si>
  <si>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</si>
  <si>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</si>
  <si>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</si>
  <si>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</si>
  <si>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</si>
  <si>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</si>
  <si>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</si>
  <si>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</si>
  <si>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</si>
  <si>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</si>
  <si>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</si>
  <si>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</si>
  <si>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</si>
  <si>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</si>
  <si>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</si>
  <si>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</si>
  <si>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</si>
  <si>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</si>
  <si>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</si>
  <si>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</si>
  <si>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</si>
  <si>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</si>
  <si>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</si>
  <si>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</si>
  <si>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</si>
  <si>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</si>
  <si>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</si>
  <si>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</si>
  <si>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</si>
  <si>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</si>
  <si>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</si>
  <si>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</si>
  <si>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</si>
  <si>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</si>
  <si>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</si>
  <si>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</si>
  <si>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</si>
  <si>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</si>
  <si>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</si>
  <si>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</si>
  <si>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</si>
  <si>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</si>
  <si>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</si>
  <si>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</si>
  <si>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</si>
  <si>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</si>
  <si>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</si>
  <si>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</si>
  <si>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</si>
  <si>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</si>
  <si>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</si>
  <si>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</si>
  <si>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</si>
  <si>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</si>
  <si>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</si>
  <si>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</si>
  <si>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</si>
  <si>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</si>
  <si>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</si>
  <si>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</si>
  <si>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</si>
  <si>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</si>
  <si>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</si>
  <si>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</si>
  <si>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</si>
  <si>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</si>
  <si>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</si>
  <si>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</si>
  <si>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</si>
  <si>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</si>
  <si>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</si>
  <si>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</si>
  <si>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</si>
  <si>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</si>
  <si>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</si>
  <si>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</si>
  <si>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</si>
  <si>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</si>
  <si>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</si>
  <si>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</si>
  <si>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</si>
  <si>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</si>
  <si>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</si>
  <si>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</si>
  <si>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</si>
  <si>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</si>
  <si>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</si>
  <si>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</si>
  <si>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</si>
  <si>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</si>
  <si>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</si>
  <si>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</si>
  <si>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</si>
  <si>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</si>
  <si>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</si>
  <si>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</si>
  <si>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</si>
  <si>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</si>
  <si>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</si>
  <si>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</si>
  <si>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</si>
  <si>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</si>
  <si>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</si>
  <si>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</si>
  <si>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</si>
  <si>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</si>
  <si>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</si>
  <si>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</si>
  <si>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</si>
  <si>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</si>
  <si>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</si>
  <si>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</si>
  <si>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</si>
  <si>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</si>
  <si>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</si>
  <si>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</si>
  <si>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</si>
  <si>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</si>
  <si>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</si>
  <si>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</si>
  <si>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</si>
  <si>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</si>
  <si>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</si>
  <si>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</si>
  <si>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</si>
  <si>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</si>
  <si>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</si>
  <si>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</si>
  <si>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</si>
  <si>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</si>
  <si>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</si>
  <si>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</si>
  <si>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</si>
  <si>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</si>
  <si>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</si>
  <si>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</si>
  <si>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</si>
  <si>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</si>
  <si>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</si>
  <si>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</si>
  <si>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</si>
  <si>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</si>
  <si>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</si>
  <si>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</si>
  <si>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</si>
  <si>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</si>
  <si>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</si>
  <si>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</si>
  <si>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</si>
  <si>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</si>
  <si>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</si>
  <si>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</si>
  <si>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</si>
  <si>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</si>
  <si>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</si>
  <si>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</si>
  <si>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</si>
  <si>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</si>
  <si>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</si>
  <si>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</si>
  <si>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</si>
  <si>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</si>
  <si>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</si>
  <si>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</si>
  <si>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</si>
  <si>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</si>
  <si>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</si>
  <si>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</si>
  <si>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</si>
  <si>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</si>
  <si>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</si>
  <si>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</si>
  <si>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</si>
  <si>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</si>
  <si>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</si>
  <si>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</si>
  <si>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</si>
  <si>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</si>
  <si>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</si>
  <si>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</si>
  <si>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</si>
  <si>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</si>
  <si>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</si>
  <si>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</si>
  <si>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</si>
  <si>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</si>
  <si>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</si>
  <si>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</si>
  <si>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</si>
  <si>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</si>
  <si>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</si>
  <si>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</si>
  <si>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</si>
  <si>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</si>
  <si>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</si>
  <si>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</si>
  <si>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</si>
  <si>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</si>
  <si>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</si>
  <si>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</si>
  <si>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</si>
  <si>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</si>
  <si>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</si>
  <si>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</si>
  <si>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</si>
  <si>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</si>
  <si>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</si>
  <si>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</si>
  <si>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</si>
  <si>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</si>
  <si>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</si>
  <si>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</si>
  <si>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</si>
  <si>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</si>
  <si>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</si>
  <si>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</si>
  <si>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</si>
  <si>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</si>
  <si>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</si>
  <si>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</si>
  <si>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</si>
  <si>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</si>
  <si>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</si>
  <si>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</si>
  <si>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</si>
  <si>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</si>
  <si>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</si>
  <si>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</si>
  <si>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</si>
  <si>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</si>
  <si>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</si>
  <si>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</si>
  <si>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</si>
  <si>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</si>
  <si>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</si>
  <si>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</si>
  <si>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</si>
  <si>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</si>
  <si>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</si>
  <si>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</si>
  <si>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</si>
  <si>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</si>
  <si>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</si>
  <si>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</si>
  <si>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</si>
  <si>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</si>
  <si>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</si>
  <si>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</si>
  <si>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</si>
  <si>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</si>
  <si>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</si>
  <si>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</si>
  <si>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</si>
  <si>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</si>
  <si>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</si>
  <si>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</si>
  <si>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</si>
  <si>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</si>
  <si>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</si>
  <si>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</si>
  <si>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</si>
  <si>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</si>
  <si>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</si>
  <si>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</si>
  <si>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</si>
  <si>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</si>
  <si>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</si>
  <si>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</si>
  <si>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</si>
  <si>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</si>
  <si>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</si>
  <si>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</si>
  <si>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</si>
  <si>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</si>
  <si>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</si>
  <si>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</si>
  <si>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</si>
  <si>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</si>
  <si>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</si>
  <si>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</si>
  <si>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</si>
  <si>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</si>
  <si>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</si>
  <si>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</si>
  <si>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</si>
  <si>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</si>
  <si>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</si>
  <si>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</si>
  <si>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</si>
  <si>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</si>
  <si>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</si>
  <si>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</si>
  <si>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</si>
  <si>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</si>
  <si>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</si>
  <si>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</si>
  <si>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</si>
  <si>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</si>
  <si>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</si>
  <si>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</si>
  <si>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</si>
  <si>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</si>
  <si>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</si>
  <si>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</si>
  <si>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</si>
  <si>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</si>
  <si>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</si>
  <si>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</si>
  <si>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</si>
  <si>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</si>
  <si>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</si>
  <si>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</si>
  <si>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</si>
  <si>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</si>
  <si>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</si>
  <si>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</si>
  <si>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</si>
  <si>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</si>
  <si>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</si>
  <si>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</si>
  <si>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</si>
  <si>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</si>
  <si>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</si>
  <si>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</si>
  <si>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</si>
  <si>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</si>
  <si>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</si>
  <si>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</si>
  <si>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</si>
  <si>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</si>
  <si>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</si>
  <si>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</si>
  <si>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</si>
  <si>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</si>
  <si>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</si>
  <si>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</si>
  <si>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</si>
  <si>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</si>
  <si>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</si>
  <si>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</si>
  <si>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</si>
  <si>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</si>
  <si>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</si>
  <si>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</si>
  <si>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</si>
  <si>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</si>
  <si>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</si>
  <si>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</si>
  <si>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</si>
  <si>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</si>
  <si>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</si>
  <si>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</si>
  <si>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</si>
  <si>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</si>
  <si>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</si>
  <si>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</si>
  <si>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</si>
  <si>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</si>
  <si>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</si>
  <si>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</si>
  <si>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</si>
  <si>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</si>
  <si>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</si>
  <si>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</si>
  <si>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</si>
  <si>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</si>
  <si>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</si>
  <si>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</si>
  <si>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</si>
  <si>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</si>
  <si>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</si>
  <si>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</si>
  <si>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</si>
  <si>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</si>
  <si>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</si>
  <si>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</si>
  <si>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</si>
  <si>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</si>
  <si>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</si>
  <si>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</si>
  <si>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</si>
  <si>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</si>
  <si>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</si>
  <si>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</si>
  <si>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</si>
  <si>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</si>
  <si>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</si>
  <si>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</si>
  <si>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</si>
  <si>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</si>
  <si>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</si>
  <si>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</si>
  <si>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</si>
  <si>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</si>
  <si>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</si>
  <si>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</si>
  <si>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</si>
  <si>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</si>
  <si>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</si>
  <si>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</si>
  <si>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</si>
  <si>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</si>
  <si>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</si>
  <si>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</si>
  <si>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</si>
  <si>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</si>
  <si>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</si>
  <si>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</si>
  <si>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</si>
  <si>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</si>
  <si>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</si>
  <si>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</si>
  <si>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</si>
  <si>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</si>
  <si>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</si>
  <si>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</si>
  <si>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</si>
  <si>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</si>
  <si>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</si>
  <si>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</si>
  <si>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</si>
  <si>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</si>
  <si>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</si>
  <si>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</si>
  <si>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</si>
  <si>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</si>
  <si>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</si>
  <si>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</si>
  <si>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</si>
  <si>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</si>
  <si>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</si>
  <si>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</si>
  <si>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</si>
  <si>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</si>
  <si>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</si>
  <si>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</si>
  <si>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</si>
  <si>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</si>
  <si>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</si>
  <si>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</si>
  <si>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</si>
  <si>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</si>
  <si>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</si>
  <si>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</si>
  <si>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</si>
  <si>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</si>
  <si>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</si>
  <si>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</si>
  <si>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</si>
  <si>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</si>
  <si>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</si>
  <si>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</si>
  <si>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</si>
  <si>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</si>
  <si>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</si>
  <si>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</si>
  <si>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</si>
  <si>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</si>
  <si>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</si>
  <si>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</si>
  <si>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</si>
  <si>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</si>
  <si>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</si>
  <si>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</si>
  <si>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</si>
  <si>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</si>
  <si>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</si>
  <si>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</si>
  <si>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</si>
  <si>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</si>
  <si>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</si>
  <si>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</si>
  <si>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</si>
  <si>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</si>
  <si>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</si>
  <si>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</si>
  <si>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</si>
  <si>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</si>
  <si>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</si>
  <si>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</si>
  <si>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</si>
  <si>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</si>
  <si>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</si>
  <si>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</si>
  <si>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</si>
  <si>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</si>
  <si>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</si>
  <si>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</si>
  <si>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</si>
  <si>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</si>
  <si>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</si>
  <si>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</si>
  <si>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</si>
  <si>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</si>
  <si>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</si>
  <si>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</si>
  <si>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</si>
  <si>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</si>
  <si>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</si>
  <si>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</si>
  <si>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</si>
  <si>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</si>
  <si>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</si>
  <si>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</si>
  <si>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</si>
  <si>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</si>
  <si>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</si>
  <si>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</si>
  <si>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</si>
  <si>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</si>
  <si>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</si>
  <si>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</si>
  <si>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</si>
  <si>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</si>
  <si>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</si>
  <si>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</si>
  <si>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</si>
  <si>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</si>
  <si>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</si>
  <si>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</si>
  <si>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</si>
  <si>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</si>
  <si>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</si>
  <si>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</si>
  <si>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</si>
  <si>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</si>
  <si>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</si>
  <si>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</si>
  <si>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</si>
  <si>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</si>
  <si>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</si>
  <si>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</si>
  <si>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</si>
  <si>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</si>
  <si>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</si>
  <si>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</si>
  <si>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</si>
  <si>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</si>
  <si>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</si>
  <si>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</si>
  <si>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</si>
  <si>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</si>
  <si>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</si>
  <si>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</si>
  <si>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</si>
  <si>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</si>
  <si>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</si>
  <si>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</si>
  <si>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</si>
  <si>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</si>
  <si>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</si>
  <si>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</si>
  <si>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</si>
  <si>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</si>
  <si>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</si>
  <si>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</si>
  <si>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</si>
  <si>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</si>
  <si>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</si>
  <si>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</si>
  <si>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</si>
  <si>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</si>
  <si>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</si>
  <si>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</si>
  <si>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</si>
  <si>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</si>
  <si>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</si>
  <si>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</si>
  <si>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</si>
  <si>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</si>
  <si>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</si>
  <si>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</si>
  <si>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</si>
  <si>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</si>
  <si>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</si>
  <si>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</si>
  <si>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</si>
  <si>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</si>
  <si>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</si>
  <si>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</si>
  <si>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</si>
  <si>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</si>
  <si>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</si>
  <si>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</si>
  <si>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</si>
  <si>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</si>
  <si>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</si>
  <si>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</si>
  <si>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</si>
  <si>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</si>
  <si>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</si>
  <si>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</si>
  <si>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</si>
  <si>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</si>
  <si>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</si>
  <si>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</si>
  <si>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</si>
  <si>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</si>
  <si>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</si>
  <si>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</si>
  <si>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</si>
  <si>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</si>
  <si>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</si>
  <si>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</si>
  <si>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</si>
  <si>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</si>
  <si>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</si>
  <si>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</si>
  <si>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</si>
  <si>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</si>
  <si>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</si>
  <si>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</si>
  <si>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</si>
  <si>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</si>
  <si>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</si>
  <si>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</si>
  <si>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</si>
  <si>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</si>
  <si>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</si>
  <si>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</si>
  <si>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</si>
  <si>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</si>
  <si>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</si>
  <si>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</si>
  <si>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</si>
  <si>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</si>
  <si>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</si>
  <si>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</si>
  <si>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</si>
  <si>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</si>
  <si>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</si>
  <si>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</si>
  <si>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</si>
  <si>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</si>
  <si>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</si>
  <si>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</si>
  <si>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</si>
  <si>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</si>
  <si>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</si>
  <si>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</si>
  <si>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</si>
  <si>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</si>
  <si>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</si>
  <si>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</si>
  <si>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</si>
  <si>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</si>
  <si>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</si>
  <si>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</si>
  <si>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</si>
  <si>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</si>
  <si>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</si>
  <si>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</si>
  <si>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</si>
  <si>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</si>
  <si>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</si>
  <si>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</si>
  <si>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</si>
  <si>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</si>
  <si>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</si>
  <si>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</si>
  <si>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</si>
  <si>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</si>
  <si>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</si>
  <si>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</si>
  <si>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</si>
  <si>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</si>
  <si>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</si>
  <si>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</si>
  <si>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</si>
  <si>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</si>
  <si>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</si>
  <si>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</si>
  <si>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</si>
  <si>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</si>
  <si>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</si>
  <si>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</si>
  <si>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</si>
  <si>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</si>
  <si>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</si>
  <si>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</si>
  <si>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</si>
  <si>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</si>
  <si>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</si>
  <si>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</si>
  <si>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</si>
  <si>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</si>
  <si>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</si>
  <si>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</si>
  <si>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</si>
  <si>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</si>
  <si>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</si>
  <si>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</si>
  <si>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</si>
  <si>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</si>
  <si>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</si>
  <si>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</si>
  <si>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</si>
  <si>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</si>
  <si>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</si>
  <si>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</si>
  <si>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</si>
  <si>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</si>
  <si>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</si>
  <si>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</si>
  <si>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</si>
  <si>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</si>
  <si>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</si>
  <si>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</si>
  <si>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</si>
  <si>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</si>
  <si>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</si>
  <si>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</si>
  <si>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</si>
  <si>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</si>
  <si>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</si>
  <si>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</si>
  <si>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</si>
  <si>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</si>
  <si>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</si>
  <si>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</si>
  <si>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</si>
  <si>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</si>
  <si>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</si>
  <si>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</si>
  <si>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</si>
  <si>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</si>
  <si>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</si>
  <si>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</si>
  <si>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</si>
  <si>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</si>
  <si>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</si>
  <si>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</si>
  <si>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</si>
  <si>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</si>
  <si>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</si>
  <si>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</si>
  <si>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</si>
  <si>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</si>
  <si>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</si>
  <si>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</si>
  <si>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</si>
  <si>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</si>
  <si>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</si>
  <si>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</si>
  <si>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</si>
  <si>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</si>
  <si>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</si>
  <si>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</si>
  <si>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</si>
  <si>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</si>
  <si>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</si>
  <si>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</si>
  <si>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</si>
  <si>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</si>
  <si>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</si>
  <si>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</si>
  <si>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</si>
  <si>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</si>
  <si>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</si>
  <si>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</si>
  <si>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</si>
  <si>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</si>
  <si>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</si>
  <si>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</si>
  <si>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</si>
  <si>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</si>
  <si>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</si>
  <si>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</si>
  <si>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</si>
  <si>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</si>
  <si>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</si>
  <si>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</si>
  <si>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</si>
  <si>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</si>
  <si>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</si>
  <si>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</si>
  <si>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</si>
  <si>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</si>
  <si>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</si>
  <si>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</si>
  <si>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</si>
  <si>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</si>
  <si>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</si>
  <si>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</si>
  <si>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</si>
  <si>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</si>
  <si>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</si>
  <si>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</si>
  <si>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</si>
  <si>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</si>
  <si>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</si>
  <si>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</si>
  <si>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</si>
  <si>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</si>
  <si>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</si>
  <si>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</si>
  <si>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</si>
  <si>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</si>
  <si>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</si>
  <si>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</si>
  <si>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</si>
  <si>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</si>
  <si>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</si>
  <si>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</si>
  <si>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</si>
  <si>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</si>
  <si>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</si>
  <si>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</si>
  <si>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</si>
  <si>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</si>
  <si>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</si>
  <si>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</si>
  <si>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</si>
  <si>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</si>
  <si>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</si>
  <si>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</si>
  <si>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</si>
  <si>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</si>
  <si>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</si>
  <si>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</si>
  <si>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</si>
  <si>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</si>
  <si>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</si>
  <si>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</si>
  <si>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</si>
  <si>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</si>
  <si>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</si>
  <si>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</si>
  <si>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</si>
  <si>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</si>
  <si>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</si>
  <si>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</si>
  <si>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</si>
  <si>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</si>
  <si>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</si>
  <si>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</si>
  <si>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</si>
  <si>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</si>
  <si>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</si>
  <si>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</si>
  <si>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</si>
  <si>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</si>
  <si>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</si>
  <si>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</si>
  <si>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</si>
  <si>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</si>
  <si>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</si>
  <si>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</si>
  <si>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</si>
  <si>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</si>
  <si>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</si>
  <si>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</si>
  <si>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</si>
  <si>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</si>
  <si>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</si>
  <si>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</si>
  <si>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</si>
  <si>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</si>
  <si>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</si>
  <si>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</si>
  <si>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</si>
  <si>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</si>
  <si>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</si>
  <si>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</si>
  <si>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</si>
  <si>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</si>
  <si>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</si>
  <si>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</si>
  <si>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</si>
  <si>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</si>
  <si>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</si>
  <si>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</si>
  <si>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</si>
  <si>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</si>
  <si>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</si>
  <si>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</si>
  <si>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</si>
  <si>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</si>
  <si>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</si>
  <si>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</si>
  <si>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</si>
  <si>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</si>
  <si>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</si>
  <si>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</si>
  <si>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</si>
  <si>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</si>
  <si>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</si>
  <si>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</si>
  <si>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</si>
  <si>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</si>
  <si>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</si>
  <si>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</si>
  <si>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</si>
  <si>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</si>
  <si>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</si>
  <si>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</si>
  <si>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</si>
  <si>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</si>
  <si>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</si>
  <si>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</si>
  <si>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</si>
  <si>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</si>
  <si>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</si>
  <si>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</si>
  <si>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</si>
  <si>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</si>
  <si>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</si>
  <si>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</si>
  <si>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</si>
  <si>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</si>
  <si>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</si>
  <si>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</si>
  <si>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</si>
  <si>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</si>
  <si>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</si>
  <si>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</si>
  <si>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</si>
  <si>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</si>
  <si>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</si>
  <si>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</si>
  <si>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</si>
  <si>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</si>
  <si>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</si>
  <si>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</si>
  <si>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</si>
  <si>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</si>
  <si>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</si>
  <si>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</si>
  <si>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</si>
  <si>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</si>
  <si>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</si>
  <si>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</si>
  <si>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</si>
  <si>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</si>
  <si>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</si>
  <si>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</si>
  <si>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</si>
  <si>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</si>
  <si>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</si>
  <si>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</si>
  <si>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</si>
  <si>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</si>
  <si>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</si>
  <si>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</si>
  <si>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</si>
  <si>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</si>
  <si>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</si>
  <si>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</si>
  <si>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</si>
  <si>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</si>
  <si>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</si>
  <si>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</si>
  <si>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</si>
  <si>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</si>
  <si>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</si>
  <si>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</si>
  <si>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</si>
  <si>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</si>
  <si>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</si>
  <si>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</si>
  <si>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</si>
  <si>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</si>
  <si>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</si>
  <si>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</si>
  <si>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</si>
  <si>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</si>
  <si>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</si>
  <si>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</si>
  <si>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</si>
  <si>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</si>
  <si>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</si>
  <si>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</si>
  <si>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</si>
  <si>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</si>
  <si>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</si>
  <si>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</si>
  <si>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</si>
  <si>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</si>
  <si>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</si>
  <si>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</si>
  <si>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</si>
  <si>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</si>
  <si>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</si>
  <si>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</si>
  <si>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</si>
  <si>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</si>
  <si>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</si>
  <si>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</si>
  <si>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</si>
  <si>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</si>
  <si>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</si>
  <si>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</si>
  <si>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</si>
  <si>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</si>
  <si>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</si>
  <si>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</si>
  <si>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</si>
  <si>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</si>
  <si>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</si>
  <si>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</si>
  <si>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</si>
  <si>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</si>
  <si>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</si>
  <si>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</si>
  <si>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</si>
  <si>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</si>
  <si>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</si>
  <si>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</si>
  <si>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</si>
  <si>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</si>
  <si>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</si>
  <si>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</si>
  <si>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</si>
  <si>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</si>
  <si>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</si>
  <si>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</si>
  <si>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</si>
  <si>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</si>
  <si>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</si>
  <si>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</si>
  <si>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</si>
  <si>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</si>
  <si>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</si>
  <si>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</si>
  <si>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</si>
  <si>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</si>
  <si>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</si>
  <si>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</si>
  <si>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</si>
  <si>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</si>
  <si>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</si>
  <si>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</si>
  <si>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</si>
  <si>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</si>
  <si>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</si>
  <si>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</si>
  <si>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</si>
  <si>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</si>
  <si>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</si>
  <si>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</si>
  <si>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</si>
  <si>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</si>
  <si>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</si>
  <si>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</si>
  <si>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</si>
  <si>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</si>
  <si>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</si>
  <si>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</si>
  <si>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</si>
  <si>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</si>
  <si>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</si>
  <si>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</si>
  <si>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</si>
  <si>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</si>
  <si>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</si>
  <si>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</si>
  <si>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</si>
  <si>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</si>
  <si>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</si>
  <si>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</si>
  <si>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</si>
  <si>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</si>
  <si>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</si>
  <si>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</si>
  <si>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</si>
  <si>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</si>
  <si>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</si>
  <si>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</si>
  <si>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</si>
  <si>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</si>
  <si>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</si>
  <si>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</si>
  <si>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</si>
  <si>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</si>
  <si>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</si>
  <si>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</si>
  <si>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</si>
  <si>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</si>
  <si>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</si>
  <si>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</si>
  <si>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</si>
  <si>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</si>
  <si>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</si>
  <si>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</si>
  <si>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</si>
  <si>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</si>
  <si>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</si>
  <si>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</si>
  <si>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</si>
  <si>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</si>
  <si>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</si>
  <si>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weight status</t>
  </si>
  <si>
    <t>Diabetes Status</t>
  </si>
  <si>
    <t>Date of Birth</t>
  </si>
  <si>
    <t>customer age</t>
  </si>
  <si>
    <t>unknown</t>
  </si>
  <si>
    <t>Name</t>
  </si>
  <si>
    <t>Age</t>
  </si>
  <si>
    <t>Row Labels</t>
  </si>
  <si>
    <t>Grand Total</t>
  </si>
  <si>
    <t>Count of smoker</t>
  </si>
  <si>
    <t>Sum of HBA1C</t>
  </si>
  <si>
    <t>Average of HBA1C</t>
  </si>
  <si>
    <t>normal weight</t>
  </si>
  <si>
    <t>obesity</t>
  </si>
  <si>
    <t>overweight</t>
  </si>
  <si>
    <t>underweight</t>
  </si>
  <si>
    <t>#N/A</t>
  </si>
  <si>
    <t>Sum of charges</t>
  </si>
  <si>
    <t>Count of Diabetes Status</t>
  </si>
  <si>
    <t>Average of charges</t>
  </si>
  <si>
    <t>#VALUE!</t>
  </si>
  <si>
    <t>Sum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</si>
</sst>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2"/>
      <name val="Calibri"/>
      <family val="2"/>
      <scheme val="minor"/>
    </font>
    <font>
      <b/>
      <sz val="11"/>
      <name val="Calibri"/>
      <family val="2"/>
      <scheme val="minor"/>
    </font>
    <font>
      <sz val="1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tint="0.39997558519241921"/>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1" fillId="0" borderId="0"/>
  </cellStyleXfs>
  <cellXfs count="2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0" fontId="2" fillId="5" borderId="2" xfId="0" applyFont="1" applyFill="1" applyBorder="1" applyAlignment="1">
      <alignment horizontal="center" vertical="center"/>
    </xf>
    <xf numFmtId="0" fontId="2" fillId="3" borderId="0" xfId="0" applyFont="1" applyFill="1" applyAlignment="1">
      <alignment horizontal="center" vertical="center"/>
    </xf>
    <xf numFmtId="14" fontId="0" fillId="0" borderId="0" xfId="0" applyNumberFormat="1"/>
    <xf numFmtId="165" fontId="2" fillId="3" borderId="2" xfId="0" applyNumberFormat="1" applyFont="1" applyFill="1" applyBorder="1" applyAlignment="1">
      <alignment horizontal="center" vertical="center"/>
    </xf>
    <xf numFmtId="165" fontId="0" fillId="0" borderId="0" xfId="0" applyNumberFormat="1"/>
    <xf numFmtId="164" fontId="5" fillId="6" borderId="1" xfId="0" applyNumberFormat="1" applyFont="1" applyFill="1" applyBorder="1" applyAlignment="1">
      <alignment horizontal="center" vertical="center"/>
    </xf>
    <xf numFmtId="164" fontId="5" fillId="6" borderId="2" xfId="0" applyNumberFormat="1" applyFont="1" applyFill="1" applyBorder="1" applyAlignment="1">
      <alignment horizontal="center" vertical="center"/>
    </xf>
    <xf numFmtId="0" fontId="6" fillId="6" borderId="1" xfId="0" applyFont="1" applyFill="1" applyBorder="1" applyAlignment="1">
      <alignment horizontal="center" vertical="center"/>
    </xf>
    <xf numFmtId="0" fontId="7" fillId="6" borderId="0" xfId="0" applyFont="1" applyFill="1" applyAlignment="1">
      <alignment horizontal="center" vertical="center"/>
    </xf>
    <xf numFmtId="14" fontId="7" fillId="6" borderId="0" xfId="0" applyNumberFormat="1" applyFont="1" applyFill="1"/>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t>
            </a:r>
            <a:r>
              <a:rPr lang="en-IN" sz="800" b="0" i="0" u="none" strike="noStrike" baseline="0"/>
              <a:t>cancer history among smokers and non-smokers</a:t>
            </a:r>
            <a:r>
              <a:rPr lang="en-US" sz="800"/>
              <a:t>al</a:t>
            </a:r>
          </a:p>
        </c:rich>
      </c:tx>
      <c:layout>
        <c:manualLayout>
          <c:xMode val="edge"/>
          <c:yMode val="edge"/>
          <c:x val="0.17635481734995889"/>
          <c:y val="1.22052644653986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A5-4FDB-8AE7-827AD0592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A5-4FDB-8AE7-827AD05926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0-B1C9-47FF-B51B-F7D37B54E7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t>
            </a:r>
            <a:r>
              <a:rPr lang="en-IN" sz="1400" b="0" i="0" u="none" strike="noStrike" baseline="0"/>
              <a:t>major surgeries and average HbA1C</a:t>
            </a:r>
            <a:r>
              <a:rPr lang="en-US"/>
              <a:t>al</a:t>
            </a:r>
          </a:p>
        </c:rich>
      </c:tx>
      <c:layout>
        <c:manualLayout>
          <c:xMode val="edge"/>
          <c:yMode val="edge"/>
          <c:x val="0.19772804084420953"/>
          <c:y val="9.6712048924918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table'!$A$13:$A$17</c:f>
              <c:strCache>
                <c:ptCount val="4"/>
                <c:pt idx="0">
                  <c:v>0</c:v>
                </c:pt>
                <c:pt idx="1">
                  <c:v>1</c:v>
                </c:pt>
                <c:pt idx="2">
                  <c:v>2</c:v>
                </c:pt>
                <c:pt idx="3">
                  <c:v>3</c:v>
                </c:pt>
              </c:strCache>
            </c:strRef>
          </c:cat>
          <c:val>
            <c:numRef>
              <c:f>'pivot table'!$B$13:$B$17</c:f>
              <c:numCache>
                <c:formatCode>General</c:formatCode>
                <c:ptCount val="4"/>
                <c:pt idx="0">
                  <c:v>7.1031378026070673</c:v>
                </c:pt>
                <c:pt idx="1">
                  <c:v>5.811658031088081</c:v>
                </c:pt>
                <c:pt idx="2">
                  <c:v>7.0210948905109491</c:v>
                </c:pt>
                <c:pt idx="3">
                  <c:v>9.1436363636363662</c:v>
                </c:pt>
              </c:numCache>
            </c:numRef>
          </c:val>
          <c:extLst>
            <c:ext xmlns:c16="http://schemas.microsoft.com/office/drawing/2014/chart" uri="{C3380CC4-5D6E-409C-BE32-E72D297353CC}">
              <c16:uniqueId val="{00000000-6946-429C-962B-99F70FB897DF}"/>
            </c:ext>
          </c:extLst>
        </c:ser>
        <c:dLbls>
          <c:showLegendKey val="0"/>
          <c:showVal val="0"/>
          <c:showCatName val="0"/>
          <c:showSerName val="0"/>
          <c:showPercent val="0"/>
          <c:showBubbleSize val="0"/>
        </c:dLbls>
        <c:gapWidth val="219"/>
        <c:overlap val="-27"/>
        <c:axId val="1831838335"/>
        <c:axId val="1598374543"/>
      </c:barChart>
      <c:catAx>
        <c:axId val="183183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74543"/>
        <c:crosses val="autoZero"/>
        <c:auto val="1"/>
        <c:lblAlgn val="ctr"/>
        <c:lblOffset val="100"/>
        <c:noMultiLvlLbl val="0"/>
      </c:catAx>
      <c:valAx>
        <c:axId val="159837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3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Sum of charges</c:v>
                </c:pt>
              </c:strCache>
            </c:strRef>
          </c:tx>
          <c:spPr>
            <a:solidFill>
              <a:schemeClr val="accent1"/>
            </a:solidFill>
            <a:ln>
              <a:noFill/>
            </a:ln>
            <a:effectLst/>
          </c:spPr>
          <c:invertIfNegative val="0"/>
          <c:cat>
            <c:strRef>
              <c:f>'pivot table'!$A$22:$A$27</c:f>
              <c:strCache>
                <c:ptCount val="5"/>
                <c:pt idx="0">
                  <c:v>normal weight</c:v>
                </c:pt>
                <c:pt idx="1">
                  <c:v>obesity</c:v>
                </c:pt>
                <c:pt idx="2">
                  <c:v>overweight</c:v>
                </c:pt>
                <c:pt idx="3">
                  <c:v>underweight</c:v>
                </c:pt>
                <c:pt idx="4">
                  <c:v>#N/A</c:v>
                </c:pt>
              </c:strCache>
            </c:strRef>
          </c:cat>
          <c:val>
            <c:numRef>
              <c:f>'pivot table'!$B$22:$B$27</c:f>
              <c:numCache>
                <c:formatCode>General</c:formatCode>
                <c:ptCount val="5"/>
                <c:pt idx="0">
                  <c:v>5090670.7399999984</c:v>
                </c:pt>
                <c:pt idx="1">
                  <c:v>18764903.780000035</c:v>
                </c:pt>
                <c:pt idx="2">
                  <c:v>6249151.3299999926</c:v>
                </c:pt>
                <c:pt idx="3">
                  <c:v>1448534.2599999998</c:v>
                </c:pt>
                <c:pt idx="4">
                  <c:v>39098.5</c:v>
                </c:pt>
              </c:numCache>
            </c:numRef>
          </c:val>
          <c:extLst>
            <c:ext xmlns:c16="http://schemas.microsoft.com/office/drawing/2014/chart" uri="{C3380CC4-5D6E-409C-BE32-E72D297353CC}">
              <c16:uniqueId val="{00000000-8DF1-4D09-BEF3-3D52AC09E5F3}"/>
            </c:ext>
          </c:extLst>
        </c:ser>
        <c:ser>
          <c:idx val="1"/>
          <c:order val="1"/>
          <c:tx>
            <c:strRef>
              <c:f>'pivot table'!$C$21</c:f>
              <c:strCache>
                <c:ptCount val="1"/>
                <c:pt idx="0">
                  <c:v>Count of Diabetes Status</c:v>
                </c:pt>
              </c:strCache>
            </c:strRef>
          </c:tx>
          <c:spPr>
            <a:solidFill>
              <a:schemeClr val="accent2"/>
            </a:solidFill>
            <a:ln>
              <a:noFill/>
            </a:ln>
            <a:effectLst/>
          </c:spPr>
          <c:invertIfNegative val="0"/>
          <c:cat>
            <c:strRef>
              <c:f>'pivot table'!$A$22:$A$27</c:f>
              <c:strCache>
                <c:ptCount val="5"/>
                <c:pt idx="0">
                  <c:v>normal weight</c:v>
                </c:pt>
                <c:pt idx="1">
                  <c:v>obesity</c:v>
                </c:pt>
                <c:pt idx="2">
                  <c:v>overweight</c:v>
                </c:pt>
                <c:pt idx="3">
                  <c:v>underweight</c:v>
                </c:pt>
                <c:pt idx="4">
                  <c:v>#N/A</c:v>
                </c:pt>
              </c:strCache>
            </c:strRef>
          </c:cat>
          <c:val>
            <c:numRef>
              <c:f>'pivot table'!$C$22:$C$27</c:f>
              <c:numCache>
                <c:formatCode>General</c:formatCode>
                <c:ptCount val="5"/>
                <c:pt idx="0">
                  <c:v>437</c:v>
                </c:pt>
                <c:pt idx="1">
                  <c:v>1218</c:v>
                </c:pt>
                <c:pt idx="2">
                  <c:v>501</c:v>
                </c:pt>
                <c:pt idx="3">
                  <c:v>176</c:v>
                </c:pt>
                <c:pt idx="4">
                  <c:v>3</c:v>
                </c:pt>
              </c:numCache>
            </c:numRef>
          </c:val>
          <c:extLst>
            <c:ext xmlns:c16="http://schemas.microsoft.com/office/drawing/2014/chart" uri="{C3380CC4-5D6E-409C-BE32-E72D297353CC}">
              <c16:uniqueId val="{00000001-8DF1-4D09-BEF3-3D52AC09E5F3}"/>
            </c:ext>
          </c:extLst>
        </c:ser>
        <c:dLbls>
          <c:showLegendKey val="0"/>
          <c:showVal val="0"/>
          <c:showCatName val="0"/>
          <c:showSerName val="0"/>
          <c:showPercent val="0"/>
          <c:showBubbleSize val="0"/>
        </c:dLbls>
        <c:gapWidth val="182"/>
        <c:axId val="1867343775"/>
        <c:axId val="1598425903"/>
      </c:barChart>
      <c:catAx>
        <c:axId val="186734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25903"/>
        <c:crosses val="autoZero"/>
        <c:auto val="1"/>
        <c:lblAlgn val="ctr"/>
        <c:lblOffset val="100"/>
        <c:noMultiLvlLbl val="0"/>
      </c:catAx>
      <c:valAx>
        <c:axId val="1598425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34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multiLvlStrRef>
              <c:f>'pivot table'!$A$31:$A$81</c:f>
              <c:multiLvlStrCache>
                <c:ptCount val="46"/>
                <c:lvl>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pt idx="12">
                    <c:v>unknown</c:v>
                  </c:pt>
                  <c:pt idx="13">
                    <c:v>R1011</c:v>
                  </c:pt>
                  <c:pt idx="14">
                    <c:v>R1012</c:v>
                  </c:pt>
                  <c:pt idx="15">
                    <c:v>R1013</c:v>
                  </c:pt>
                  <c:pt idx="16">
                    <c:v>R1014</c:v>
                  </c:pt>
                  <c:pt idx="17">
                    <c:v>R1015</c:v>
                  </c:pt>
                  <c:pt idx="18">
                    <c:v>R1016</c:v>
                  </c:pt>
                  <c:pt idx="19">
                    <c:v>R1017</c:v>
                  </c:pt>
                  <c:pt idx="20">
                    <c:v>R1018</c:v>
                  </c:pt>
                  <c:pt idx="21">
                    <c:v>R1019</c:v>
                  </c:pt>
                  <c:pt idx="22">
                    <c:v>R1020</c:v>
                  </c:pt>
                  <c:pt idx="23">
                    <c:v>R1021</c:v>
                  </c:pt>
                  <c:pt idx="24">
                    <c:v>R1022</c:v>
                  </c:pt>
                  <c:pt idx="25">
                    <c:v>R1023</c:v>
                  </c:pt>
                  <c:pt idx="26">
                    <c:v>R1024</c:v>
                  </c:pt>
                  <c:pt idx="27">
                    <c:v>R1025</c:v>
                  </c:pt>
                  <c:pt idx="28">
                    <c:v>R1026</c:v>
                  </c:pt>
                  <c:pt idx="29">
                    <c:v>R1011</c:v>
                  </c:pt>
                  <c:pt idx="30">
                    <c:v>R1012</c:v>
                  </c:pt>
                  <c:pt idx="31">
                    <c:v>R1013</c:v>
                  </c:pt>
                  <c:pt idx="32">
                    <c:v>R1014</c:v>
                  </c:pt>
                  <c:pt idx="33">
                    <c:v>R1015</c:v>
                  </c:pt>
                  <c:pt idx="34">
                    <c:v>R1016</c:v>
                  </c:pt>
                  <c:pt idx="35">
                    <c:v>R1017</c:v>
                  </c:pt>
                  <c:pt idx="36">
                    <c:v>R1018</c:v>
                  </c:pt>
                  <c:pt idx="37">
                    <c:v>R1019</c:v>
                  </c:pt>
                  <c:pt idx="38">
                    <c:v>R1020</c:v>
                  </c:pt>
                  <c:pt idx="39">
                    <c:v>R1021</c:v>
                  </c:pt>
                  <c:pt idx="40">
                    <c:v>R1022</c:v>
                  </c:pt>
                  <c:pt idx="41">
                    <c:v>R1023</c:v>
                  </c:pt>
                  <c:pt idx="42">
                    <c:v>R1024</c:v>
                  </c:pt>
                  <c:pt idx="43">
                    <c:v>R1025</c:v>
                  </c:pt>
                  <c:pt idx="44">
                    <c:v>R1026</c:v>
                  </c:pt>
                  <c:pt idx="45">
                    <c:v>R1013</c:v>
                  </c:pt>
                </c:lvl>
                <c:lvl>
                  <c:pt idx="0">
                    <c:v>tier - 1</c:v>
                  </c:pt>
                  <c:pt idx="13">
                    <c:v>tier - 2</c:v>
                  </c:pt>
                  <c:pt idx="29">
                    <c:v>tier - 3</c:v>
                  </c:pt>
                  <c:pt idx="45">
                    <c:v>unknown</c:v>
                  </c:pt>
                </c:lvl>
              </c:multiLvlStrCache>
            </c:multiLvlStrRef>
          </c:cat>
          <c:val>
            <c:numRef>
              <c:f>'pivot table'!$B$31:$B$81</c:f>
              <c:numCache>
                <c:formatCode>General</c:formatCode>
                <c:ptCount val="4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18261.7575</c:v>
                </c:pt>
                <c:pt idx="10">
                  <c:v>32732.187142857143</c:v>
                </c:pt>
                <c:pt idx="11">
                  <c:v>18709.798000000003</c:v>
                </c:pt>
                <c:pt idx="12">
                  <c:v>20996.530000000002</c:v>
                </c:pt>
                <c:pt idx="13">
                  <c:v>18997.280691823889</c:v>
                </c:pt>
                <c:pt idx="14">
                  <c:v>10334.27932153393</c:v>
                </c:pt>
                <c:pt idx="15">
                  <c:v>8459.9776737967968</c:v>
                </c:pt>
                <c:pt idx="16">
                  <c:v>2395.17</c:v>
                </c:pt>
                <c:pt idx="17">
                  <c:v>15675.543333333329</c:v>
                </c:pt>
                <c:pt idx="18">
                  <c:v>16075.963333333331</c:v>
                </c:pt>
                <c:pt idx="19">
                  <c:v>11365.621874999999</c:v>
                </c:pt>
                <c:pt idx="20">
                  <c:v>10139.553333333331</c:v>
                </c:pt>
                <c:pt idx="21">
                  <c:v>8116.72</c:v>
                </c:pt>
                <c:pt idx="22">
                  <c:v>6760.543333333334</c:v>
                </c:pt>
                <c:pt idx="23">
                  <c:v>7668.1787234042558</c:v>
                </c:pt>
                <c:pt idx="24">
                  <c:v>10102.026666666667</c:v>
                </c:pt>
                <c:pt idx="25">
                  <c:v>13457.094583333337</c:v>
                </c:pt>
                <c:pt idx="26">
                  <c:v>10174.345999999996</c:v>
                </c:pt>
                <c:pt idx="27">
                  <c:v>6886.0368421052626</c:v>
                </c:pt>
                <c:pt idx="28">
                  <c:v>11919.607857142853</c:v>
                </c:pt>
                <c:pt idx="29">
                  <c:v>9250.3617857142908</c:v>
                </c:pt>
                <c:pt idx="30">
                  <c:v>10179.941965317917</c:v>
                </c:pt>
                <c:pt idx="31">
                  <c:v>6890.7568235294129</c:v>
                </c:pt>
                <c:pt idx="32">
                  <c:v>16950.485000000001</c:v>
                </c:pt>
                <c:pt idx="33">
                  <c:v>7570.7550000000001</c:v>
                </c:pt>
                <c:pt idx="34">
                  <c:v>8133.0084090909113</c:v>
                </c:pt>
                <c:pt idx="35">
                  <c:v>8667.3661538461529</c:v>
                </c:pt>
                <c:pt idx="36">
                  <c:v>12570.970000000001</c:v>
                </c:pt>
                <c:pt idx="37">
                  <c:v>12706.975999999999</c:v>
                </c:pt>
                <c:pt idx="38">
                  <c:v>11716.453333333333</c:v>
                </c:pt>
                <c:pt idx="39">
                  <c:v>11518.785652173914</c:v>
                </c:pt>
                <c:pt idx="40">
                  <c:v>11637.812000000002</c:v>
                </c:pt>
                <c:pt idx="41">
                  <c:v>12785.637000000001</c:v>
                </c:pt>
                <c:pt idx="42">
                  <c:v>13360.978888888887</c:v>
                </c:pt>
                <c:pt idx="43">
                  <c:v>10510.31380952381</c:v>
                </c:pt>
                <c:pt idx="44">
                  <c:v>12296.779729729731</c:v>
                </c:pt>
                <c:pt idx="45">
                  <c:v>700</c:v>
                </c:pt>
              </c:numCache>
            </c:numRef>
          </c:val>
          <c:extLst>
            <c:ext xmlns:c16="http://schemas.microsoft.com/office/drawing/2014/chart" uri="{C3380CC4-5D6E-409C-BE32-E72D297353CC}">
              <c16:uniqueId val="{00000000-3939-473C-97ED-805D192F9872}"/>
            </c:ext>
          </c:extLst>
        </c:ser>
        <c:dLbls>
          <c:showLegendKey val="0"/>
          <c:showVal val="0"/>
          <c:showCatName val="0"/>
          <c:showSerName val="0"/>
          <c:showPercent val="0"/>
          <c:showBubbleSize val="0"/>
        </c:dLbls>
        <c:gapWidth val="219"/>
        <c:overlap val="-27"/>
        <c:axId val="1859103503"/>
        <c:axId val="1598345263"/>
      </c:barChart>
      <c:catAx>
        <c:axId val="18591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45263"/>
        <c:crosses val="autoZero"/>
        <c:auto val="1"/>
        <c:lblAlgn val="ctr"/>
        <c:lblOffset val="100"/>
        <c:noMultiLvlLbl val="0"/>
      </c:catAx>
      <c:valAx>
        <c:axId val="159834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0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table!PivotTable6</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table'!$B$85</c:f>
              <c:strCache>
                <c:ptCount val="1"/>
                <c:pt idx="0">
                  <c:v>Sum of BMI</c:v>
                </c:pt>
              </c:strCache>
            </c:strRef>
          </c:tx>
          <c:spPr>
            <a:ln w="28575" cap="rnd">
              <a:solidFill>
                <a:schemeClr val="accent1"/>
              </a:solidFill>
              <a:round/>
            </a:ln>
            <a:effectLst/>
          </c:spPr>
          <c:marker>
            <c:symbol val="none"/>
          </c:marker>
          <c:cat>
            <c:strRef>
              <c:f>'pivot table'!$A$86:$A$135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#VALUE!</c:v>
                </c:pt>
              </c:strCache>
            </c:strRef>
          </c:cat>
          <c:val>
            <c:numRef>
              <c:f>'pivot table'!$B$86:$B$135</c:f>
              <c:numCache>
                <c:formatCode>General</c:formatCode>
                <c:ptCount val="49"/>
                <c:pt idx="0">
                  <c:v>2338.3550000000014</c:v>
                </c:pt>
                <c:pt idx="1">
                  <c:v>3281.2699999999986</c:v>
                </c:pt>
                <c:pt idx="2">
                  <c:v>1891.8849999999993</c:v>
                </c:pt>
                <c:pt idx="3">
                  <c:v>1656.8199999999995</c:v>
                </c:pt>
                <c:pt idx="4">
                  <c:v>1726.6099999999997</c:v>
                </c:pt>
                <c:pt idx="5">
                  <c:v>1664.4049999999997</c:v>
                </c:pt>
                <c:pt idx="6">
                  <c:v>1364.0949999999998</c:v>
                </c:pt>
                <c:pt idx="7">
                  <c:v>1913.2400000000002</c:v>
                </c:pt>
                <c:pt idx="8">
                  <c:v>1294.7299999999998</c:v>
                </c:pt>
                <c:pt idx="9">
                  <c:v>1774.9850000000001</c:v>
                </c:pt>
                <c:pt idx="10">
                  <c:v>1633.47</c:v>
                </c:pt>
                <c:pt idx="11">
                  <c:v>1721.6799999999998</c:v>
                </c:pt>
                <c:pt idx="12">
                  <c:v>1716.98</c:v>
                </c:pt>
                <c:pt idx="13">
                  <c:v>1704.9549999999999</c:v>
                </c:pt>
                <c:pt idx="14">
                  <c:v>1439.96</c:v>
                </c:pt>
                <c:pt idx="15">
                  <c:v>1398.1450000000002</c:v>
                </c:pt>
                <c:pt idx="16">
                  <c:v>1818.6000000000001</c:v>
                </c:pt>
                <c:pt idx="17">
                  <c:v>1391.2449999999997</c:v>
                </c:pt>
                <c:pt idx="18">
                  <c:v>1472.9799999999998</c:v>
                </c:pt>
                <c:pt idx="19">
                  <c:v>1631.13</c:v>
                </c:pt>
                <c:pt idx="20">
                  <c:v>1351.9949999999999</c:v>
                </c:pt>
                <c:pt idx="21">
                  <c:v>1616.0400000000004</c:v>
                </c:pt>
                <c:pt idx="22">
                  <c:v>1635.7000000000003</c:v>
                </c:pt>
                <c:pt idx="23">
                  <c:v>1315.0949999999998</c:v>
                </c:pt>
                <c:pt idx="24">
                  <c:v>1564.5550000000001</c:v>
                </c:pt>
                <c:pt idx="25">
                  <c:v>1628</c:v>
                </c:pt>
                <c:pt idx="26">
                  <c:v>1535.3050000000001</c:v>
                </c:pt>
                <c:pt idx="27">
                  <c:v>1482.3150000000001</c:v>
                </c:pt>
                <c:pt idx="28">
                  <c:v>1496.2500000000002</c:v>
                </c:pt>
                <c:pt idx="29">
                  <c:v>1529.085</c:v>
                </c:pt>
                <c:pt idx="30">
                  <c:v>1832.234999999999</c:v>
                </c:pt>
                <c:pt idx="31">
                  <c:v>1616.4650000000001</c:v>
                </c:pt>
                <c:pt idx="32">
                  <c:v>1714.9750000000006</c:v>
                </c:pt>
                <c:pt idx="33">
                  <c:v>1704.7000000000003</c:v>
                </c:pt>
                <c:pt idx="34">
                  <c:v>1459.3699999999997</c:v>
                </c:pt>
                <c:pt idx="35">
                  <c:v>1690.5599999999997</c:v>
                </c:pt>
                <c:pt idx="36">
                  <c:v>1158.5350000000001</c:v>
                </c:pt>
                <c:pt idx="37">
                  <c:v>1312.675</c:v>
                </c:pt>
                <c:pt idx="38">
                  <c:v>1388.5</c:v>
                </c:pt>
                <c:pt idx="39">
                  <c:v>1620.1799999999998</c:v>
                </c:pt>
                <c:pt idx="40">
                  <c:v>1137.3600000000001</c:v>
                </c:pt>
                <c:pt idx="41">
                  <c:v>1295.5450000000001</c:v>
                </c:pt>
                <c:pt idx="42">
                  <c:v>1378.6899999999998</c:v>
                </c:pt>
                <c:pt idx="43">
                  <c:v>918.4100000000002</c:v>
                </c:pt>
                <c:pt idx="44">
                  <c:v>463.62</c:v>
                </c:pt>
                <c:pt idx="45">
                  <c:v>806.85999999999979</c:v>
                </c:pt>
                <c:pt idx="46">
                  <c:v>517.86</c:v>
                </c:pt>
                <c:pt idx="47">
                  <c:v>184.935</c:v>
                </c:pt>
                <c:pt idx="48">
                  <c:v>129.78</c:v>
                </c:pt>
              </c:numCache>
            </c:numRef>
          </c:val>
          <c:smooth val="0"/>
          <c:extLst>
            <c:ext xmlns:c16="http://schemas.microsoft.com/office/drawing/2014/chart" uri="{C3380CC4-5D6E-409C-BE32-E72D297353CC}">
              <c16:uniqueId val="{00000000-62A2-4E7F-8661-92F5DD115C55}"/>
            </c:ext>
          </c:extLst>
        </c:ser>
        <c:ser>
          <c:idx val="1"/>
          <c:order val="1"/>
          <c:tx>
            <c:strRef>
              <c:f>'pivot table'!$C$85</c:f>
              <c:strCache>
                <c:ptCount val="1"/>
                <c:pt idx="0">
                  <c:v>Sum of HBA1C</c:v>
                </c:pt>
              </c:strCache>
            </c:strRef>
          </c:tx>
          <c:spPr>
            <a:ln w="28575" cap="rnd">
              <a:solidFill>
                <a:schemeClr val="accent2"/>
              </a:solidFill>
              <a:round/>
            </a:ln>
            <a:effectLst/>
          </c:spPr>
          <c:marker>
            <c:symbol val="none"/>
          </c:marker>
          <c:cat>
            <c:strRef>
              <c:f>'pivot table'!$A$86:$A$135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#VALUE!</c:v>
                </c:pt>
              </c:strCache>
            </c:strRef>
          </c:cat>
          <c:val>
            <c:numRef>
              <c:f>'pivot table'!$C$86:$C$135</c:f>
              <c:numCache>
                <c:formatCode>General</c:formatCode>
                <c:ptCount val="49"/>
                <c:pt idx="0">
                  <c:v>451.68999999999988</c:v>
                </c:pt>
                <c:pt idx="1">
                  <c:v>647.2099999999997</c:v>
                </c:pt>
                <c:pt idx="2">
                  <c:v>396.19000000000017</c:v>
                </c:pt>
                <c:pt idx="3">
                  <c:v>339.37</c:v>
                </c:pt>
                <c:pt idx="4">
                  <c:v>339.2000000000001</c:v>
                </c:pt>
                <c:pt idx="5">
                  <c:v>317.06000000000017</c:v>
                </c:pt>
                <c:pt idx="6">
                  <c:v>267.3900000000001</c:v>
                </c:pt>
                <c:pt idx="7">
                  <c:v>401.58000000000015</c:v>
                </c:pt>
                <c:pt idx="8">
                  <c:v>306.02999999999997</c:v>
                </c:pt>
                <c:pt idx="9">
                  <c:v>333.90999999999997</c:v>
                </c:pt>
                <c:pt idx="10">
                  <c:v>340.48000000000008</c:v>
                </c:pt>
                <c:pt idx="11">
                  <c:v>395.68999999999988</c:v>
                </c:pt>
                <c:pt idx="12">
                  <c:v>340.43</c:v>
                </c:pt>
                <c:pt idx="13">
                  <c:v>343.18</c:v>
                </c:pt>
                <c:pt idx="14">
                  <c:v>310.81999999999988</c:v>
                </c:pt>
                <c:pt idx="15">
                  <c:v>284.87</c:v>
                </c:pt>
                <c:pt idx="16">
                  <c:v>378.96</c:v>
                </c:pt>
                <c:pt idx="17">
                  <c:v>274.71000000000004</c:v>
                </c:pt>
                <c:pt idx="18">
                  <c:v>294.50000000000006</c:v>
                </c:pt>
                <c:pt idx="19">
                  <c:v>326.52999999999997</c:v>
                </c:pt>
                <c:pt idx="20">
                  <c:v>275.37999999999994</c:v>
                </c:pt>
                <c:pt idx="21">
                  <c:v>349.40000000000003</c:v>
                </c:pt>
                <c:pt idx="22">
                  <c:v>363.27999999999986</c:v>
                </c:pt>
                <c:pt idx="23">
                  <c:v>295.09000000000009</c:v>
                </c:pt>
                <c:pt idx="24">
                  <c:v>324.48999999999995</c:v>
                </c:pt>
                <c:pt idx="25">
                  <c:v>337.34000000000003</c:v>
                </c:pt>
                <c:pt idx="26">
                  <c:v>330.28999999999996</c:v>
                </c:pt>
                <c:pt idx="27">
                  <c:v>287.40999999999997</c:v>
                </c:pt>
                <c:pt idx="28">
                  <c:v>315.74999999999989</c:v>
                </c:pt>
                <c:pt idx="29">
                  <c:v>314.13999999999982</c:v>
                </c:pt>
                <c:pt idx="30">
                  <c:v>402.88</c:v>
                </c:pt>
                <c:pt idx="31">
                  <c:v>341.56000000000006</c:v>
                </c:pt>
                <c:pt idx="32">
                  <c:v>402.03999999999991</c:v>
                </c:pt>
                <c:pt idx="33">
                  <c:v>379.7600000000001</c:v>
                </c:pt>
                <c:pt idx="34">
                  <c:v>338.34</c:v>
                </c:pt>
                <c:pt idx="35">
                  <c:v>377.25999999999993</c:v>
                </c:pt>
                <c:pt idx="36">
                  <c:v>283.7</c:v>
                </c:pt>
                <c:pt idx="37">
                  <c:v>296.06000000000006</c:v>
                </c:pt>
                <c:pt idx="38">
                  <c:v>291.31999999999994</c:v>
                </c:pt>
                <c:pt idx="39">
                  <c:v>384.18</c:v>
                </c:pt>
                <c:pt idx="40">
                  <c:v>262.59000000000003</c:v>
                </c:pt>
                <c:pt idx="41">
                  <c:v>297.13999999999993</c:v>
                </c:pt>
                <c:pt idx="42">
                  <c:v>347.4199999999999</c:v>
                </c:pt>
                <c:pt idx="43">
                  <c:v>201.44</c:v>
                </c:pt>
                <c:pt idx="44">
                  <c:v>111.24</c:v>
                </c:pt>
                <c:pt idx="45">
                  <c:v>162.62000000000003</c:v>
                </c:pt>
                <c:pt idx="46">
                  <c:v>132.79</c:v>
                </c:pt>
                <c:pt idx="47">
                  <c:v>38.33</c:v>
                </c:pt>
                <c:pt idx="48">
                  <c:v>28.919999999999998</c:v>
                </c:pt>
              </c:numCache>
            </c:numRef>
          </c:val>
          <c:smooth val="0"/>
          <c:extLst>
            <c:ext xmlns:c16="http://schemas.microsoft.com/office/drawing/2014/chart" uri="{C3380CC4-5D6E-409C-BE32-E72D297353CC}">
              <c16:uniqueId val="{00000001-62A2-4E7F-8661-92F5DD115C55}"/>
            </c:ext>
          </c:extLst>
        </c:ser>
        <c:dLbls>
          <c:showLegendKey val="0"/>
          <c:showVal val="0"/>
          <c:showCatName val="0"/>
          <c:showSerName val="0"/>
          <c:showPercent val="0"/>
          <c:showBubbleSize val="0"/>
        </c:dLbls>
        <c:smooth val="0"/>
        <c:axId val="1941465199"/>
        <c:axId val="1598320783"/>
      </c:lineChart>
      <c:catAx>
        <c:axId val="194146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20783"/>
        <c:crosses val="autoZero"/>
        <c:auto val="1"/>
        <c:lblAlgn val="ctr"/>
        <c:lblOffset val="100"/>
        <c:noMultiLvlLbl val="0"/>
      </c:catAx>
      <c:valAx>
        <c:axId val="159832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46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table'!$B$139</c:f>
              <c:strCache>
                <c:ptCount val="1"/>
                <c:pt idx="0">
                  <c:v>Total</c:v>
                </c:pt>
              </c:strCache>
            </c:strRef>
          </c:tx>
          <c:spPr>
            <a:solidFill>
              <a:schemeClr val="accent1"/>
            </a:solidFill>
            <a:ln>
              <a:noFill/>
            </a:ln>
            <a:effectLst/>
          </c:spPr>
          <c:cat>
            <c:strRef>
              <c:f>'pivot table'!$A$140:$A$189</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#VALUE!</c:v>
                </c:pt>
              </c:strCache>
            </c:strRef>
          </c:cat>
          <c:val>
            <c:numRef>
              <c:f>'pivot table'!$B$140:$B$189</c:f>
              <c:numCache>
                <c:formatCode>General</c:formatCode>
                <c:ptCount val="49"/>
                <c:pt idx="0">
                  <c:v>1895944.04</c:v>
                </c:pt>
                <c:pt idx="1">
                  <c:v>2513379.0600000005</c:v>
                </c:pt>
                <c:pt idx="2">
                  <c:v>1568735.9599999997</c:v>
                </c:pt>
                <c:pt idx="3">
                  <c:v>1504686.9399999997</c:v>
                </c:pt>
                <c:pt idx="4">
                  <c:v>1198716.96</c:v>
                </c:pt>
                <c:pt idx="5">
                  <c:v>1062320.07</c:v>
                </c:pt>
                <c:pt idx="6">
                  <c:v>1098774.8600000003</c:v>
                </c:pt>
                <c:pt idx="7">
                  <c:v>1265116.5899999996</c:v>
                </c:pt>
                <c:pt idx="8">
                  <c:v>1002786.3100000002</c:v>
                </c:pt>
                <c:pt idx="9">
                  <c:v>1019637.72</c:v>
                </c:pt>
                <c:pt idx="10">
                  <c:v>1155372.6799999997</c:v>
                </c:pt>
                <c:pt idx="11">
                  <c:v>919603.09</c:v>
                </c:pt>
                <c:pt idx="12">
                  <c:v>881385.85999999964</c:v>
                </c:pt>
                <c:pt idx="13">
                  <c:v>810837.96999999974</c:v>
                </c:pt>
                <c:pt idx="14">
                  <c:v>673453.55000000028</c:v>
                </c:pt>
                <c:pt idx="15">
                  <c:v>551225.21000000008</c:v>
                </c:pt>
                <c:pt idx="16">
                  <c:v>813219.94000000018</c:v>
                </c:pt>
                <c:pt idx="17">
                  <c:v>535166.45999999985</c:v>
                </c:pt>
                <c:pt idx="18">
                  <c:v>611600.5699999996</c:v>
                </c:pt>
                <c:pt idx="19">
                  <c:v>443055.83999999991</c:v>
                </c:pt>
                <c:pt idx="20">
                  <c:v>526715.33999999985</c:v>
                </c:pt>
                <c:pt idx="21">
                  <c:v>521861.20999999996</c:v>
                </c:pt>
                <c:pt idx="22">
                  <c:v>495324.87</c:v>
                </c:pt>
                <c:pt idx="23">
                  <c:v>542884.96</c:v>
                </c:pt>
                <c:pt idx="24">
                  <c:v>480070.65000000008</c:v>
                </c:pt>
                <c:pt idx="25">
                  <c:v>461871.73</c:v>
                </c:pt>
                <c:pt idx="26">
                  <c:v>457379.58999999997</c:v>
                </c:pt>
                <c:pt idx="27">
                  <c:v>395670.31000000006</c:v>
                </c:pt>
                <c:pt idx="28">
                  <c:v>382109.7099999999</c:v>
                </c:pt>
                <c:pt idx="29">
                  <c:v>351640.78999999992</c:v>
                </c:pt>
                <c:pt idx="30">
                  <c:v>503560.49</c:v>
                </c:pt>
                <c:pt idx="31">
                  <c:v>457600.86000000016</c:v>
                </c:pt>
                <c:pt idx="32">
                  <c:v>441946.64999999997</c:v>
                </c:pt>
                <c:pt idx="33">
                  <c:v>412751.01</c:v>
                </c:pt>
                <c:pt idx="34">
                  <c:v>389042.42999999988</c:v>
                </c:pt>
                <c:pt idx="35">
                  <c:v>433377.81000000011</c:v>
                </c:pt>
                <c:pt idx="36">
                  <c:v>291109.51</c:v>
                </c:pt>
                <c:pt idx="37">
                  <c:v>300395.78000000009</c:v>
                </c:pt>
                <c:pt idx="38">
                  <c:v>308382.14000000007</c:v>
                </c:pt>
                <c:pt idx="39">
                  <c:v>387033.02999999991</c:v>
                </c:pt>
                <c:pt idx="40">
                  <c:v>281953.25000000006</c:v>
                </c:pt>
                <c:pt idx="41">
                  <c:v>293413.92</c:v>
                </c:pt>
                <c:pt idx="42">
                  <c:v>299432.39000000013</c:v>
                </c:pt>
                <c:pt idx="43">
                  <c:v>176325.53000000003</c:v>
                </c:pt>
                <c:pt idx="44">
                  <c:v>80912.69</c:v>
                </c:pt>
                <c:pt idx="45">
                  <c:v>148565.69000000003</c:v>
                </c:pt>
                <c:pt idx="46">
                  <c:v>92784.960000000006</c:v>
                </c:pt>
                <c:pt idx="47">
                  <c:v>35396.19</c:v>
                </c:pt>
                <c:pt idx="48">
                  <c:v>117825.44</c:v>
                </c:pt>
              </c:numCache>
            </c:numRef>
          </c:val>
          <c:extLst>
            <c:ext xmlns:c16="http://schemas.microsoft.com/office/drawing/2014/chart" uri="{C3380CC4-5D6E-409C-BE32-E72D297353CC}">
              <c16:uniqueId val="{00000000-3A8C-4CE7-A2E5-C273313D7F9F}"/>
            </c:ext>
          </c:extLst>
        </c:ser>
        <c:dLbls>
          <c:showLegendKey val="0"/>
          <c:showVal val="0"/>
          <c:showCatName val="0"/>
          <c:showSerName val="0"/>
          <c:showPercent val="0"/>
          <c:showBubbleSize val="0"/>
        </c:dLbls>
        <c:axId val="1951943135"/>
        <c:axId val="1598408623"/>
      </c:areaChart>
      <c:catAx>
        <c:axId val="195194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08623"/>
        <c:crosses val="autoZero"/>
        <c:auto val="1"/>
        <c:lblAlgn val="ctr"/>
        <c:lblOffset val="100"/>
        <c:noMultiLvlLbl val="0"/>
      </c:catAx>
      <c:valAx>
        <c:axId val="159840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43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t>
            </a:r>
            <a:r>
              <a:rPr lang="en-IN" sz="800" b="0" i="0" u="none" strike="noStrike" baseline="0"/>
              <a:t>cancer history among smokers and non-smokers</a:t>
            </a:r>
            <a:r>
              <a:rPr lang="en-US" sz="800"/>
              <a:t>al</a:t>
            </a:r>
          </a:p>
        </c:rich>
      </c:tx>
      <c:layout>
        <c:manualLayout>
          <c:xMode val="edge"/>
          <c:yMode val="edge"/>
          <c:x val="0.17635481734995889"/>
          <c:y val="1.22052644653986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20-4DF3-932B-A0F3339624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20-4DF3-932B-A0F3339624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4-7020-4DF3-932B-A0F3339624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t>
            </a:r>
            <a:r>
              <a:rPr lang="en-IN" sz="1400" b="0" i="0" u="none" strike="noStrike" baseline="0"/>
              <a:t>major surgeries and average HbA1C</a:t>
            </a:r>
            <a:r>
              <a:rPr lang="en-US"/>
              <a:t>al</a:t>
            </a:r>
          </a:p>
        </c:rich>
      </c:tx>
      <c:layout>
        <c:manualLayout>
          <c:xMode val="edge"/>
          <c:yMode val="edge"/>
          <c:x val="0.33178604090919228"/>
          <c:y val="6.38713264290239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table'!$A$13:$A$17</c:f>
              <c:strCache>
                <c:ptCount val="4"/>
                <c:pt idx="0">
                  <c:v>0</c:v>
                </c:pt>
                <c:pt idx="1">
                  <c:v>1</c:v>
                </c:pt>
                <c:pt idx="2">
                  <c:v>2</c:v>
                </c:pt>
                <c:pt idx="3">
                  <c:v>3</c:v>
                </c:pt>
              </c:strCache>
            </c:strRef>
          </c:cat>
          <c:val>
            <c:numRef>
              <c:f>'pivot table'!$B$13:$B$17</c:f>
              <c:numCache>
                <c:formatCode>General</c:formatCode>
                <c:ptCount val="4"/>
                <c:pt idx="0">
                  <c:v>7.1031378026070673</c:v>
                </c:pt>
                <c:pt idx="1">
                  <c:v>5.811658031088081</c:v>
                </c:pt>
                <c:pt idx="2">
                  <c:v>7.0210948905109491</c:v>
                </c:pt>
                <c:pt idx="3">
                  <c:v>9.1436363636363662</c:v>
                </c:pt>
              </c:numCache>
            </c:numRef>
          </c:val>
          <c:extLst>
            <c:ext xmlns:c16="http://schemas.microsoft.com/office/drawing/2014/chart" uri="{C3380CC4-5D6E-409C-BE32-E72D297353CC}">
              <c16:uniqueId val="{00000000-813F-4DB9-8748-F2982EBBF383}"/>
            </c:ext>
          </c:extLst>
        </c:ser>
        <c:dLbls>
          <c:showLegendKey val="0"/>
          <c:showVal val="0"/>
          <c:showCatName val="0"/>
          <c:showSerName val="0"/>
          <c:showPercent val="0"/>
          <c:showBubbleSize val="0"/>
        </c:dLbls>
        <c:gapWidth val="219"/>
        <c:overlap val="-27"/>
        <c:axId val="1831838335"/>
        <c:axId val="1598374543"/>
      </c:barChart>
      <c:catAx>
        <c:axId val="183183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74543"/>
        <c:crosses val="autoZero"/>
        <c:auto val="1"/>
        <c:lblAlgn val="ctr"/>
        <c:lblOffset val="100"/>
        <c:noMultiLvlLbl val="0"/>
      </c:catAx>
      <c:valAx>
        <c:axId val="159837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3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multiLvlStrRef>
              <c:f>'pivot table'!$A$31:$A$81</c:f>
              <c:multiLvlStrCache>
                <c:ptCount val="46"/>
                <c:lvl>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pt idx="12">
                    <c:v>unknown</c:v>
                  </c:pt>
                  <c:pt idx="13">
                    <c:v>R1011</c:v>
                  </c:pt>
                  <c:pt idx="14">
                    <c:v>R1012</c:v>
                  </c:pt>
                  <c:pt idx="15">
                    <c:v>R1013</c:v>
                  </c:pt>
                  <c:pt idx="16">
                    <c:v>R1014</c:v>
                  </c:pt>
                  <c:pt idx="17">
                    <c:v>R1015</c:v>
                  </c:pt>
                  <c:pt idx="18">
                    <c:v>R1016</c:v>
                  </c:pt>
                  <c:pt idx="19">
                    <c:v>R1017</c:v>
                  </c:pt>
                  <c:pt idx="20">
                    <c:v>R1018</c:v>
                  </c:pt>
                  <c:pt idx="21">
                    <c:v>R1019</c:v>
                  </c:pt>
                  <c:pt idx="22">
                    <c:v>R1020</c:v>
                  </c:pt>
                  <c:pt idx="23">
                    <c:v>R1021</c:v>
                  </c:pt>
                  <c:pt idx="24">
                    <c:v>R1022</c:v>
                  </c:pt>
                  <c:pt idx="25">
                    <c:v>R1023</c:v>
                  </c:pt>
                  <c:pt idx="26">
                    <c:v>R1024</c:v>
                  </c:pt>
                  <c:pt idx="27">
                    <c:v>R1025</c:v>
                  </c:pt>
                  <c:pt idx="28">
                    <c:v>R1026</c:v>
                  </c:pt>
                  <c:pt idx="29">
                    <c:v>R1011</c:v>
                  </c:pt>
                  <c:pt idx="30">
                    <c:v>R1012</c:v>
                  </c:pt>
                  <c:pt idx="31">
                    <c:v>R1013</c:v>
                  </c:pt>
                  <c:pt idx="32">
                    <c:v>R1014</c:v>
                  </c:pt>
                  <c:pt idx="33">
                    <c:v>R1015</c:v>
                  </c:pt>
                  <c:pt idx="34">
                    <c:v>R1016</c:v>
                  </c:pt>
                  <c:pt idx="35">
                    <c:v>R1017</c:v>
                  </c:pt>
                  <c:pt idx="36">
                    <c:v>R1018</c:v>
                  </c:pt>
                  <c:pt idx="37">
                    <c:v>R1019</c:v>
                  </c:pt>
                  <c:pt idx="38">
                    <c:v>R1020</c:v>
                  </c:pt>
                  <c:pt idx="39">
                    <c:v>R1021</c:v>
                  </c:pt>
                  <c:pt idx="40">
                    <c:v>R1022</c:v>
                  </c:pt>
                  <c:pt idx="41">
                    <c:v>R1023</c:v>
                  </c:pt>
                  <c:pt idx="42">
                    <c:v>R1024</c:v>
                  </c:pt>
                  <c:pt idx="43">
                    <c:v>R1025</c:v>
                  </c:pt>
                  <c:pt idx="44">
                    <c:v>R1026</c:v>
                  </c:pt>
                  <c:pt idx="45">
                    <c:v>R1013</c:v>
                  </c:pt>
                </c:lvl>
                <c:lvl>
                  <c:pt idx="0">
                    <c:v>tier - 1</c:v>
                  </c:pt>
                  <c:pt idx="13">
                    <c:v>tier - 2</c:v>
                  </c:pt>
                  <c:pt idx="29">
                    <c:v>tier - 3</c:v>
                  </c:pt>
                  <c:pt idx="45">
                    <c:v>unknown</c:v>
                  </c:pt>
                </c:lvl>
              </c:multiLvlStrCache>
            </c:multiLvlStrRef>
          </c:cat>
          <c:val>
            <c:numRef>
              <c:f>'pivot table'!$B$31:$B$81</c:f>
              <c:numCache>
                <c:formatCode>General</c:formatCode>
                <c:ptCount val="4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18261.7575</c:v>
                </c:pt>
                <c:pt idx="10">
                  <c:v>32732.187142857143</c:v>
                </c:pt>
                <c:pt idx="11">
                  <c:v>18709.798000000003</c:v>
                </c:pt>
                <c:pt idx="12">
                  <c:v>20996.530000000002</c:v>
                </c:pt>
                <c:pt idx="13">
                  <c:v>18997.280691823889</c:v>
                </c:pt>
                <c:pt idx="14">
                  <c:v>10334.27932153393</c:v>
                </c:pt>
                <c:pt idx="15">
                  <c:v>8459.9776737967968</c:v>
                </c:pt>
                <c:pt idx="16">
                  <c:v>2395.17</c:v>
                </c:pt>
                <c:pt idx="17">
                  <c:v>15675.543333333329</c:v>
                </c:pt>
                <c:pt idx="18">
                  <c:v>16075.963333333331</c:v>
                </c:pt>
                <c:pt idx="19">
                  <c:v>11365.621874999999</c:v>
                </c:pt>
                <c:pt idx="20">
                  <c:v>10139.553333333331</c:v>
                </c:pt>
                <c:pt idx="21">
                  <c:v>8116.72</c:v>
                </c:pt>
                <c:pt idx="22">
                  <c:v>6760.543333333334</c:v>
                </c:pt>
                <c:pt idx="23">
                  <c:v>7668.1787234042558</c:v>
                </c:pt>
                <c:pt idx="24">
                  <c:v>10102.026666666667</c:v>
                </c:pt>
                <c:pt idx="25">
                  <c:v>13457.094583333337</c:v>
                </c:pt>
                <c:pt idx="26">
                  <c:v>10174.345999999996</c:v>
                </c:pt>
                <c:pt idx="27">
                  <c:v>6886.0368421052626</c:v>
                </c:pt>
                <c:pt idx="28">
                  <c:v>11919.607857142853</c:v>
                </c:pt>
                <c:pt idx="29">
                  <c:v>9250.3617857142908</c:v>
                </c:pt>
                <c:pt idx="30">
                  <c:v>10179.941965317917</c:v>
                </c:pt>
                <c:pt idx="31">
                  <c:v>6890.7568235294129</c:v>
                </c:pt>
                <c:pt idx="32">
                  <c:v>16950.485000000001</c:v>
                </c:pt>
                <c:pt idx="33">
                  <c:v>7570.7550000000001</c:v>
                </c:pt>
                <c:pt idx="34">
                  <c:v>8133.0084090909113</c:v>
                </c:pt>
                <c:pt idx="35">
                  <c:v>8667.3661538461529</c:v>
                </c:pt>
                <c:pt idx="36">
                  <c:v>12570.970000000001</c:v>
                </c:pt>
                <c:pt idx="37">
                  <c:v>12706.975999999999</c:v>
                </c:pt>
                <c:pt idx="38">
                  <c:v>11716.453333333333</c:v>
                </c:pt>
                <c:pt idx="39">
                  <c:v>11518.785652173914</c:v>
                </c:pt>
                <c:pt idx="40">
                  <c:v>11637.812000000002</c:v>
                </c:pt>
                <c:pt idx="41">
                  <c:v>12785.637000000001</c:v>
                </c:pt>
                <c:pt idx="42">
                  <c:v>13360.978888888887</c:v>
                </c:pt>
                <c:pt idx="43">
                  <c:v>10510.31380952381</c:v>
                </c:pt>
                <c:pt idx="44">
                  <c:v>12296.779729729731</c:v>
                </c:pt>
                <c:pt idx="45">
                  <c:v>700</c:v>
                </c:pt>
              </c:numCache>
            </c:numRef>
          </c:val>
          <c:extLst>
            <c:ext xmlns:c16="http://schemas.microsoft.com/office/drawing/2014/chart" uri="{C3380CC4-5D6E-409C-BE32-E72D297353CC}">
              <c16:uniqueId val="{00000000-A44D-41D9-A69C-FDBB50DE85B4}"/>
            </c:ext>
          </c:extLst>
        </c:ser>
        <c:dLbls>
          <c:showLegendKey val="0"/>
          <c:showVal val="0"/>
          <c:showCatName val="0"/>
          <c:showSerName val="0"/>
          <c:showPercent val="0"/>
          <c:showBubbleSize val="0"/>
        </c:dLbls>
        <c:gapWidth val="219"/>
        <c:overlap val="-27"/>
        <c:axId val="1859103503"/>
        <c:axId val="1598345263"/>
      </c:barChart>
      <c:catAx>
        <c:axId val="1859103503"/>
        <c:scaling>
          <c:orientation val="minMax"/>
        </c:scaling>
        <c:delete val="1"/>
        <c:axPos val="b"/>
        <c:numFmt formatCode="General" sourceLinked="1"/>
        <c:majorTickMark val="none"/>
        <c:minorTickMark val="none"/>
        <c:tickLblPos val="nextTo"/>
        <c:crossAx val="1598345263"/>
        <c:crosses val="autoZero"/>
        <c:auto val="1"/>
        <c:lblAlgn val="ctr"/>
        <c:lblOffset val="100"/>
        <c:noMultiLvlLbl val="0"/>
      </c:catAx>
      <c:valAx>
        <c:axId val="15983452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910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Insights.xlsx]pivot table!PivotTable6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0045861202833517"/>
          <c:y val="0.38106347817633907"/>
          <c:w val="0.36744842378573644"/>
          <c:h val="0.50691163604549427"/>
        </c:manualLayout>
      </c:layout>
      <c:lineChart>
        <c:grouping val="standard"/>
        <c:varyColors val="0"/>
        <c:ser>
          <c:idx val="0"/>
          <c:order val="0"/>
          <c:tx>
            <c:strRef>
              <c:f>'pivot table'!$B$85</c:f>
              <c:strCache>
                <c:ptCount val="1"/>
                <c:pt idx="0">
                  <c:v>Sum of BMI</c:v>
                </c:pt>
              </c:strCache>
            </c:strRef>
          </c:tx>
          <c:spPr>
            <a:ln w="28575" cap="rnd">
              <a:solidFill>
                <a:schemeClr val="accent1"/>
              </a:solidFill>
              <a:round/>
            </a:ln>
            <a:effectLst/>
          </c:spPr>
          <c:marker>
            <c:symbol val="none"/>
          </c:marker>
          <c:cat>
            <c:strRef>
              <c:f>'pivot table'!$A$86:$A$135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#VALUE!</c:v>
                </c:pt>
              </c:strCache>
            </c:strRef>
          </c:cat>
          <c:val>
            <c:numRef>
              <c:f>'pivot table'!$B$86:$B$135</c:f>
              <c:numCache>
                <c:formatCode>General</c:formatCode>
                <c:ptCount val="49"/>
                <c:pt idx="0">
                  <c:v>2338.3550000000014</c:v>
                </c:pt>
                <c:pt idx="1">
                  <c:v>3281.2699999999986</c:v>
                </c:pt>
                <c:pt idx="2">
                  <c:v>1891.8849999999993</c:v>
                </c:pt>
                <c:pt idx="3">
                  <c:v>1656.8199999999995</c:v>
                </c:pt>
                <c:pt idx="4">
                  <c:v>1726.6099999999997</c:v>
                </c:pt>
                <c:pt idx="5">
                  <c:v>1664.4049999999997</c:v>
                </c:pt>
                <c:pt idx="6">
                  <c:v>1364.0949999999998</c:v>
                </c:pt>
                <c:pt idx="7">
                  <c:v>1913.2400000000002</c:v>
                </c:pt>
                <c:pt idx="8">
                  <c:v>1294.7299999999998</c:v>
                </c:pt>
                <c:pt idx="9">
                  <c:v>1774.9850000000001</c:v>
                </c:pt>
                <c:pt idx="10">
                  <c:v>1633.47</c:v>
                </c:pt>
                <c:pt idx="11">
                  <c:v>1721.6799999999998</c:v>
                </c:pt>
                <c:pt idx="12">
                  <c:v>1716.98</c:v>
                </c:pt>
                <c:pt idx="13">
                  <c:v>1704.9549999999999</c:v>
                </c:pt>
                <c:pt idx="14">
                  <c:v>1439.96</c:v>
                </c:pt>
                <c:pt idx="15">
                  <c:v>1398.1450000000002</c:v>
                </c:pt>
                <c:pt idx="16">
                  <c:v>1818.6000000000001</c:v>
                </c:pt>
                <c:pt idx="17">
                  <c:v>1391.2449999999997</c:v>
                </c:pt>
                <c:pt idx="18">
                  <c:v>1472.9799999999998</c:v>
                </c:pt>
                <c:pt idx="19">
                  <c:v>1631.13</c:v>
                </c:pt>
                <c:pt idx="20">
                  <c:v>1351.9949999999999</c:v>
                </c:pt>
                <c:pt idx="21">
                  <c:v>1616.0400000000004</c:v>
                </c:pt>
                <c:pt idx="22">
                  <c:v>1635.7000000000003</c:v>
                </c:pt>
                <c:pt idx="23">
                  <c:v>1315.0949999999998</c:v>
                </c:pt>
                <c:pt idx="24">
                  <c:v>1564.5550000000001</c:v>
                </c:pt>
                <c:pt idx="25">
                  <c:v>1628</c:v>
                </c:pt>
                <c:pt idx="26">
                  <c:v>1535.3050000000001</c:v>
                </c:pt>
                <c:pt idx="27">
                  <c:v>1482.3150000000001</c:v>
                </c:pt>
                <c:pt idx="28">
                  <c:v>1496.2500000000002</c:v>
                </c:pt>
                <c:pt idx="29">
                  <c:v>1529.085</c:v>
                </c:pt>
                <c:pt idx="30">
                  <c:v>1832.234999999999</c:v>
                </c:pt>
                <c:pt idx="31">
                  <c:v>1616.4650000000001</c:v>
                </c:pt>
                <c:pt idx="32">
                  <c:v>1714.9750000000006</c:v>
                </c:pt>
                <c:pt idx="33">
                  <c:v>1704.7000000000003</c:v>
                </c:pt>
                <c:pt idx="34">
                  <c:v>1459.3699999999997</c:v>
                </c:pt>
                <c:pt idx="35">
                  <c:v>1690.5599999999997</c:v>
                </c:pt>
                <c:pt idx="36">
                  <c:v>1158.5350000000001</c:v>
                </c:pt>
                <c:pt idx="37">
                  <c:v>1312.675</c:v>
                </c:pt>
                <c:pt idx="38">
                  <c:v>1388.5</c:v>
                </c:pt>
                <c:pt idx="39">
                  <c:v>1620.1799999999998</c:v>
                </c:pt>
                <c:pt idx="40">
                  <c:v>1137.3600000000001</c:v>
                </c:pt>
                <c:pt idx="41">
                  <c:v>1295.5450000000001</c:v>
                </c:pt>
                <c:pt idx="42">
                  <c:v>1378.6899999999998</c:v>
                </c:pt>
                <c:pt idx="43">
                  <c:v>918.4100000000002</c:v>
                </c:pt>
                <c:pt idx="44">
                  <c:v>463.62</c:v>
                </c:pt>
                <c:pt idx="45">
                  <c:v>806.85999999999979</c:v>
                </c:pt>
                <c:pt idx="46">
                  <c:v>517.86</c:v>
                </c:pt>
                <c:pt idx="47">
                  <c:v>184.935</c:v>
                </c:pt>
                <c:pt idx="48">
                  <c:v>129.78</c:v>
                </c:pt>
              </c:numCache>
            </c:numRef>
          </c:val>
          <c:smooth val="0"/>
          <c:extLst>
            <c:ext xmlns:c16="http://schemas.microsoft.com/office/drawing/2014/chart" uri="{C3380CC4-5D6E-409C-BE32-E72D297353CC}">
              <c16:uniqueId val="{00000000-3A7C-4876-B28E-92AE34B815E5}"/>
            </c:ext>
          </c:extLst>
        </c:ser>
        <c:ser>
          <c:idx val="1"/>
          <c:order val="1"/>
          <c:tx>
            <c:strRef>
              <c:f>'pivot table'!$C$85</c:f>
              <c:strCache>
                <c:ptCount val="1"/>
                <c:pt idx="0">
                  <c:v>Sum of HBA1C</c:v>
                </c:pt>
              </c:strCache>
            </c:strRef>
          </c:tx>
          <c:spPr>
            <a:ln w="28575" cap="rnd">
              <a:solidFill>
                <a:schemeClr val="accent2"/>
              </a:solidFill>
              <a:round/>
            </a:ln>
            <a:effectLst/>
          </c:spPr>
          <c:marker>
            <c:symbol val="none"/>
          </c:marker>
          <c:cat>
            <c:strRef>
              <c:f>'pivot table'!$A$86:$A$135</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#VALUE!</c:v>
                </c:pt>
              </c:strCache>
            </c:strRef>
          </c:cat>
          <c:val>
            <c:numRef>
              <c:f>'pivot table'!$C$86:$C$135</c:f>
              <c:numCache>
                <c:formatCode>General</c:formatCode>
                <c:ptCount val="49"/>
                <c:pt idx="0">
                  <c:v>451.68999999999988</c:v>
                </c:pt>
                <c:pt idx="1">
                  <c:v>647.2099999999997</c:v>
                </c:pt>
                <c:pt idx="2">
                  <c:v>396.19000000000017</c:v>
                </c:pt>
                <c:pt idx="3">
                  <c:v>339.37</c:v>
                </c:pt>
                <c:pt idx="4">
                  <c:v>339.2000000000001</c:v>
                </c:pt>
                <c:pt idx="5">
                  <c:v>317.06000000000017</c:v>
                </c:pt>
                <c:pt idx="6">
                  <c:v>267.3900000000001</c:v>
                </c:pt>
                <c:pt idx="7">
                  <c:v>401.58000000000015</c:v>
                </c:pt>
                <c:pt idx="8">
                  <c:v>306.02999999999997</c:v>
                </c:pt>
                <c:pt idx="9">
                  <c:v>333.90999999999997</c:v>
                </c:pt>
                <c:pt idx="10">
                  <c:v>340.48000000000008</c:v>
                </c:pt>
                <c:pt idx="11">
                  <c:v>395.68999999999988</c:v>
                </c:pt>
                <c:pt idx="12">
                  <c:v>340.43</c:v>
                </c:pt>
                <c:pt idx="13">
                  <c:v>343.18</c:v>
                </c:pt>
                <c:pt idx="14">
                  <c:v>310.81999999999988</c:v>
                </c:pt>
                <c:pt idx="15">
                  <c:v>284.87</c:v>
                </c:pt>
                <c:pt idx="16">
                  <c:v>378.96</c:v>
                </c:pt>
                <c:pt idx="17">
                  <c:v>274.71000000000004</c:v>
                </c:pt>
                <c:pt idx="18">
                  <c:v>294.50000000000006</c:v>
                </c:pt>
                <c:pt idx="19">
                  <c:v>326.52999999999997</c:v>
                </c:pt>
                <c:pt idx="20">
                  <c:v>275.37999999999994</c:v>
                </c:pt>
                <c:pt idx="21">
                  <c:v>349.40000000000003</c:v>
                </c:pt>
                <c:pt idx="22">
                  <c:v>363.27999999999986</c:v>
                </c:pt>
                <c:pt idx="23">
                  <c:v>295.09000000000009</c:v>
                </c:pt>
                <c:pt idx="24">
                  <c:v>324.48999999999995</c:v>
                </c:pt>
                <c:pt idx="25">
                  <c:v>337.34000000000003</c:v>
                </c:pt>
                <c:pt idx="26">
                  <c:v>330.28999999999996</c:v>
                </c:pt>
                <c:pt idx="27">
                  <c:v>287.40999999999997</c:v>
                </c:pt>
                <c:pt idx="28">
                  <c:v>315.74999999999989</c:v>
                </c:pt>
                <c:pt idx="29">
                  <c:v>314.13999999999982</c:v>
                </c:pt>
                <c:pt idx="30">
                  <c:v>402.88</c:v>
                </c:pt>
                <c:pt idx="31">
                  <c:v>341.56000000000006</c:v>
                </c:pt>
                <c:pt idx="32">
                  <c:v>402.03999999999991</c:v>
                </c:pt>
                <c:pt idx="33">
                  <c:v>379.7600000000001</c:v>
                </c:pt>
                <c:pt idx="34">
                  <c:v>338.34</c:v>
                </c:pt>
                <c:pt idx="35">
                  <c:v>377.25999999999993</c:v>
                </c:pt>
                <c:pt idx="36">
                  <c:v>283.7</c:v>
                </c:pt>
                <c:pt idx="37">
                  <c:v>296.06000000000006</c:v>
                </c:pt>
                <c:pt idx="38">
                  <c:v>291.31999999999994</c:v>
                </c:pt>
                <c:pt idx="39">
                  <c:v>384.18</c:v>
                </c:pt>
                <c:pt idx="40">
                  <c:v>262.59000000000003</c:v>
                </c:pt>
                <c:pt idx="41">
                  <c:v>297.13999999999993</c:v>
                </c:pt>
                <c:pt idx="42">
                  <c:v>347.4199999999999</c:v>
                </c:pt>
                <c:pt idx="43">
                  <c:v>201.44</c:v>
                </c:pt>
                <c:pt idx="44">
                  <c:v>111.24</c:v>
                </c:pt>
                <c:pt idx="45">
                  <c:v>162.62000000000003</c:v>
                </c:pt>
                <c:pt idx="46">
                  <c:v>132.79</c:v>
                </c:pt>
                <c:pt idx="47">
                  <c:v>38.33</c:v>
                </c:pt>
                <c:pt idx="48">
                  <c:v>28.919999999999998</c:v>
                </c:pt>
              </c:numCache>
            </c:numRef>
          </c:val>
          <c:smooth val="0"/>
          <c:extLst>
            <c:ext xmlns:c16="http://schemas.microsoft.com/office/drawing/2014/chart" uri="{C3380CC4-5D6E-409C-BE32-E72D297353CC}">
              <c16:uniqueId val="{00000001-3A7C-4876-B28E-92AE34B815E5}"/>
            </c:ext>
          </c:extLst>
        </c:ser>
        <c:dLbls>
          <c:showLegendKey val="0"/>
          <c:showVal val="0"/>
          <c:showCatName val="0"/>
          <c:showSerName val="0"/>
          <c:showPercent val="0"/>
          <c:showBubbleSize val="0"/>
        </c:dLbls>
        <c:smooth val="0"/>
        <c:axId val="1941465199"/>
        <c:axId val="1598320783"/>
      </c:lineChart>
      <c:catAx>
        <c:axId val="194146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20783"/>
        <c:crosses val="autoZero"/>
        <c:auto val="1"/>
        <c:lblAlgn val="ctr"/>
        <c:lblOffset val="100"/>
        <c:noMultiLvlLbl val="0"/>
      </c:catAx>
      <c:valAx>
        <c:axId val="159832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46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525780</xdr:colOff>
      <xdr:row>0</xdr:row>
      <xdr:rowOff>137160</xdr:rowOff>
    </xdr:from>
    <xdr:to>
      <xdr:col>7</xdr:col>
      <xdr:colOff>464820</xdr:colOff>
      <xdr:row>10</xdr:row>
      <xdr:rowOff>137160</xdr:rowOff>
    </xdr:to>
    <xdr:graphicFrame macro="">
      <xdr:nvGraphicFramePr>
        <xdr:cNvPr id="2" name="Chart 1">
          <a:extLst>
            <a:ext uri="{FF2B5EF4-FFF2-40B4-BE49-F238E27FC236}">
              <a16:creationId xmlns:a16="http://schemas.microsoft.com/office/drawing/2014/main" id="{A9829D59-A8D9-B753-462A-499B2F33F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381000</xdr:colOff>
      <xdr:row>11</xdr:row>
      <xdr:rowOff>45720</xdr:rowOff>
    </xdr:from>
    <xdr:to>
      <xdr:col>7</xdr:col>
      <xdr:colOff>594360</xdr:colOff>
      <xdr:row>19</xdr:row>
      <xdr:rowOff>129540</xdr:rowOff>
    </xdr:to>
    <xdr:graphicFrame macro="">
      <xdr:nvGraphicFramePr>
        <xdr:cNvPr id="3" name="Chart 2">
          <a:extLst>
            <a:ext uri="{FF2B5EF4-FFF2-40B4-BE49-F238E27FC236}">
              <a16:creationId xmlns:a16="http://schemas.microsoft.com/office/drawing/2014/main" id="{83E5FD49-0C4B-59B6-F3A8-B1FF4AED3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99060</xdr:colOff>
      <xdr:row>20</xdr:row>
      <xdr:rowOff>30480</xdr:rowOff>
    </xdr:from>
    <xdr:to>
      <xdr:col>8</xdr:col>
      <xdr:colOff>731520</xdr:colOff>
      <xdr:row>28</xdr:row>
      <xdr:rowOff>22860</xdr:rowOff>
    </xdr:to>
    <xdr:graphicFrame macro="">
      <xdr:nvGraphicFramePr>
        <xdr:cNvPr id="4" name="Chart 3">
          <a:extLst>
            <a:ext uri="{FF2B5EF4-FFF2-40B4-BE49-F238E27FC236}">
              <a16:creationId xmlns:a16="http://schemas.microsoft.com/office/drawing/2014/main" id="{A983CB82-FDB5-C4FD-69C5-F30F03CB6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655320</xdr:colOff>
      <xdr:row>30</xdr:row>
      <xdr:rowOff>175260</xdr:rowOff>
    </xdr:from>
    <xdr:to>
      <xdr:col>8</xdr:col>
      <xdr:colOff>289560</xdr:colOff>
      <xdr:row>48</xdr:row>
      <xdr:rowOff>137160</xdr:rowOff>
    </xdr:to>
    <xdr:graphicFrame macro="">
      <xdr:nvGraphicFramePr>
        <xdr:cNvPr id="5" name="Chart 4">
          <a:extLst>
            <a:ext uri="{FF2B5EF4-FFF2-40B4-BE49-F238E27FC236}">
              <a16:creationId xmlns:a16="http://schemas.microsoft.com/office/drawing/2014/main" id="{E1D9EF9D-4EC5-9222-7614-3B95BD6EC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426720</xdr:colOff>
      <xdr:row>86</xdr:row>
      <xdr:rowOff>15240</xdr:rowOff>
    </xdr:from>
    <xdr:to>
      <xdr:col>9</xdr:col>
      <xdr:colOff>60960</xdr:colOff>
      <xdr:row>101</xdr:row>
      <xdr:rowOff>15240</xdr:rowOff>
    </xdr:to>
    <xdr:graphicFrame macro="">
      <xdr:nvGraphicFramePr>
        <xdr:cNvPr id="6" name="Chart 5">
          <a:extLst>
            <a:ext uri="{FF2B5EF4-FFF2-40B4-BE49-F238E27FC236}">
              <a16:creationId xmlns:a16="http://schemas.microsoft.com/office/drawing/2014/main" id="{C110D9E1-8874-0786-BA04-DB399040E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403860</xdr:colOff>
      <xdr:row>166</xdr:row>
      <xdr:rowOff>137160</xdr:rowOff>
    </xdr:from>
    <xdr:to>
      <xdr:col>9</xdr:col>
      <xdr:colOff>38100</xdr:colOff>
      <xdr:row>181</xdr:row>
      <xdr:rowOff>137160</xdr:rowOff>
    </xdr:to>
    <xdr:graphicFrame macro="">
      <xdr:nvGraphicFramePr>
        <xdr:cNvPr id="7" name="Chart 6">
          <a:extLst>
            <a:ext uri="{FF2B5EF4-FFF2-40B4-BE49-F238E27FC236}">
              <a16:creationId xmlns:a16="http://schemas.microsoft.com/office/drawing/2014/main" id="{981A9BD7-5EB6-A90A-730C-8DB5DB2B4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396240</xdr:colOff>
      <xdr:row>25</xdr:row>
      <xdr:rowOff>99060</xdr:rowOff>
    </xdr:from>
    <xdr:to>
      <xdr:col>11</xdr:col>
      <xdr:colOff>579120</xdr:colOff>
      <xdr:row>39</xdr:row>
      <xdr:rowOff>5715</xdr:rowOff>
    </xdr:to>
    <mc:AlternateContent xmlns:mc="http://schemas.openxmlformats.org/markup-compatibility/2006" xmlns:a14="http://schemas.microsoft.com/office/drawing/2010/main">
      <mc:Choice Requires="a14">
        <xdr:graphicFrame macro="">
          <xdr:nvGraphicFramePr>
            <xdr:cNvPr id="14" name="Hospital tier">
              <a:extLst>
                <a:ext uri="{FF2B5EF4-FFF2-40B4-BE49-F238E27FC236}">
                  <a16:creationId xmlns:a16="http://schemas.microsoft.com/office/drawing/2014/main" id="{000927B3-BA72-0A1A-4CBE-19002ED47D66}"/>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8884920" y="4671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2</xdr:row>
      <xdr:rowOff>68580</xdr:rowOff>
    </xdr:from>
    <xdr:to>
      <xdr:col>14</xdr:col>
      <xdr:colOff>15240</xdr:colOff>
      <xdr:row>21</xdr:row>
      <xdr:rowOff>7620</xdr:rowOff>
    </xdr:to>
    <xdr:sp macro="" textlink="">
      <xdr:nvSpPr>
        <xdr:cNvPr id="2" name="Rectangle: Rounded Corners 1">
          <a:extLst>
            <a:ext uri="{FF2B5EF4-FFF2-40B4-BE49-F238E27FC236}">
              <a16:creationId xmlns:a16="http://schemas.microsoft.com/office/drawing/2014/main" id="{22347718-CD92-565A-E3DC-00774007D1D9}"/>
            </a:ext>
          </a:extLst>
        </xdr:cNvPr>
        <xdr:cNvSpPr/>
      </xdr:nvSpPr>
      <xdr:spPr>
        <a:xfrm>
          <a:off x="2362200" y="434340"/>
          <a:ext cx="6187440" cy="3413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2</xdr:row>
      <xdr:rowOff>68580</xdr:rowOff>
    </xdr:from>
    <xdr:to>
      <xdr:col>9</xdr:col>
      <xdr:colOff>106680</xdr:colOff>
      <xdr:row>10</xdr:row>
      <xdr:rowOff>76200</xdr:rowOff>
    </xdr:to>
    <xdr:graphicFrame macro="">
      <xdr:nvGraphicFramePr>
        <xdr:cNvPr id="3" name="Chart 2">
          <a:extLst>
            <a:ext uri="{FF2B5EF4-FFF2-40B4-BE49-F238E27FC236}">
              <a16:creationId xmlns:a16="http://schemas.microsoft.com/office/drawing/2014/main" id="{8231F538-5684-44D3-9EE3-C441E2724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175260</xdr:colOff>
      <xdr:row>2</xdr:row>
      <xdr:rowOff>83820</xdr:rowOff>
    </xdr:from>
    <xdr:to>
      <xdr:col>13</xdr:col>
      <xdr:colOff>426720</xdr:colOff>
      <xdr:row>10</xdr:row>
      <xdr:rowOff>167640</xdr:rowOff>
    </xdr:to>
    <xdr:graphicFrame macro="">
      <xdr:nvGraphicFramePr>
        <xdr:cNvPr id="4" name="Chart 3">
          <a:extLst>
            <a:ext uri="{FF2B5EF4-FFF2-40B4-BE49-F238E27FC236}">
              <a16:creationId xmlns:a16="http://schemas.microsoft.com/office/drawing/2014/main" id="{AE80642E-CFEA-451D-A6B3-753C1B05E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533400</xdr:colOff>
      <xdr:row>10</xdr:row>
      <xdr:rowOff>121920</xdr:rowOff>
    </xdr:from>
    <xdr:to>
      <xdr:col>8</xdr:col>
      <xdr:colOff>373380</xdr:colOff>
      <xdr:row>20</xdr:row>
      <xdr:rowOff>30480</xdr:rowOff>
    </xdr:to>
    <xdr:graphicFrame macro="">
      <xdr:nvGraphicFramePr>
        <xdr:cNvPr id="5" name="Chart 4">
          <a:extLst>
            <a:ext uri="{FF2B5EF4-FFF2-40B4-BE49-F238E27FC236}">
              <a16:creationId xmlns:a16="http://schemas.microsoft.com/office/drawing/2014/main" id="{0F3FF72D-7B3C-4F24-9578-5BA0CE7C2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381000</xdr:colOff>
      <xdr:row>10</xdr:row>
      <xdr:rowOff>91440</xdr:rowOff>
    </xdr:from>
    <xdr:to>
      <xdr:col>11</xdr:col>
      <xdr:colOff>312420</xdr:colOff>
      <xdr:row>20</xdr:row>
      <xdr:rowOff>114300</xdr:rowOff>
    </xdr:to>
    <xdr:graphicFrame macro="">
      <xdr:nvGraphicFramePr>
        <xdr:cNvPr id="6" name="Chart 5">
          <a:extLst>
            <a:ext uri="{FF2B5EF4-FFF2-40B4-BE49-F238E27FC236}">
              <a16:creationId xmlns:a16="http://schemas.microsoft.com/office/drawing/2014/main" id="{7D88164E-A593-46C0-81AA-32D303A94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403860</xdr:colOff>
      <xdr:row>11</xdr:row>
      <xdr:rowOff>114301</xdr:rowOff>
    </xdr:from>
    <xdr:to>
      <xdr:col>13</xdr:col>
      <xdr:colOff>518160</xdr:colOff>
      <xdr:row>18</xdr:row>
      <xdr:rowOff>53340</xdr:rowOff>
    </xdr:to>
    <mc:AlternateContent xmlns:mc="http://schemas.openxmlformats.org/markup-compatibility/2006" xmlns:a14="http://schemas.microsoft.com/office/drawing/2010/main">
      <mc:Choice Requires="a14">
        <xdr:graphicFrame macro="">
          <xdr:nvGraphicFramePr>
            <xdr:cNvPr id="7" name="Hospital tier 1">
              <a:extLst>
                <a:ext uri="{FF2B5EF4-FFF2-40B4-BE49-F238E27FC236}">
                  <a16:creationId xmlns:a16="http://schemas.microsoft.com/office/drawing/2014/main" id="{4724F717-538A-42E0-92BD-96F508CE361F}"/>
                </a:ext>
              </a:extLst>
            </xdr:cNvPr>
            <xdr:cNvGraphicFramePr/>
          </xdr:nvGraphicFramePr>
          <xdr:xfrm>
            <a:off x="0" y="0"/>
            <a:ext cx="0" cy="0"/>
          </xdr:xfrm>
          <a:graphic>
            <a:graphicData uri="http://schemas.microsoft.com/office/drawing/2010/slicer">
              <sle:slicer xmlns:sle="http://schemas.microsoft.com/office/drawing/2010/slicer" name="Hospital tier 1"/>
            </a:graphicData>
          </a:graphic>
        </xdr:graphicFrame>
      </mc:Choice>
      <mc:Fallback xmlns="">
        <xdr:sp macro="" textlink="">
          <xdr:nvSpPr>
            <xdr:cNvPr id="0" name=""/>
            <xdr:cNvSpPr>
              <a:spLocks noTextEdit="1"/>
            </xdr:cNvSpPr>
          </xdr:nvSpPr>
          <xdr:spPr>
            <a:xfrm>
              <a:off x="7109460" y="2125981"/>
              <a:ext cx="13335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950983449075" createdVersion="8" refreshedVersion="8" minRefreshableVersion="3" recordCount="2335" xr:uid="{8897BA23-80D3-49EF-95A6-49F946E0818F}">
  <cacheSource type="worksheet">
    <worksheetSource ref="A1:Q2336" sheet="health care"/>
  </cacheSource>
  <cacheFields count="17">
    <cacheField name="Customer ID" numFmtId="0">
      <sharedItems/>
    </cacheField>
    <cacheField name="Name" numFmtId="0">
      <sharedItems count="1595">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Tracie"/>
        <s v="  Tristan D"/>
        <s v="  Peiweng"/>
        <s v="  Theresa M"/>
        <s v="  Daniel J"/>
        <s v="  Courtney M"/>
        <s v="  Jose A"/>
        <s v="  Jonathon M"/>
        <s v="  Stephanie A"/>
        <s v="  Krista"/>
        <s v="  Jenessa"/>
        <s v="  Amanda N"/>
        <s v="  Teresa P"/>
        <s v="  Dorian"/>
        <s v="  Aberu"/>
        <s v="  Tania K"/>
        <s v="  Valery L"/>
        <s v="  Joanna G"/>
        <s v="  Stefanie F"/>
        <s v="  Liza J"/>
        <s v="  Ian M"/>
        <s v="  Claudia L"/>
        <s v="  Jessica M"/>
        <s v="  Billy Jr"/>
        <s v="  Tim"/>
        <s v="  Emma M"/>
        <s v="  Bridget K"/>
        <s v="  Gabriel"/>
        <s v="  Natasha"/>
        <s v="  Abby A"/>
        <s v="  Mckendree"/>
        <s v="  Joshua P"/>
        <s v="  Shure"/>
        <s v="  Brenda"/>
        <s v="  Joseph M"/>
        <s v="  Stephen J"/>
        <s v="  Kathya"/>
        <s v="  Wesley"/>
        <s v="  Jamie L"/>
        <s v="  Alexandra"/>
        <s v="  Rebecca J"/>
        <s v="  Austin T"/>
        <s v="  Jamie T"/>
        <s v="  Gillian"/>
        <s v="  Brenn E"/>
        <s v="  Thomas A"/>
        <s v="  Kevin J"/>
        <s v="  William H"/>
        <s v="  Gal"/>
        <s v="  Anton"/>
        <s v="  Yazmin"/>
        <s v="  Florian"/>
        <s v="  Claire"/>
        <s v="  Lynn M"/>
        <s v="  Candice"/>
        <s v="  Jennifer D"/>
        <s v="  Devon R"/>
        <s v="  Elena"/>
        <s v="  Bert"/>
        <s v="  John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Lisa J"/>
        <s v="  Doron P"/>
        <s v="  Katharina"/>
        <s v="  Carl"/>
        <s v="  Kelsey J"/>
        <s v="  Stephen A"/>
        <s v="  Katie C"/>
        <s v="  Melissa K"/>
        <s v="  Kara H"/>
        <s v="  Juan Carlos"/>
        <s v="  John III"/>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Justin M"/>
        <s v="  Svetlana V"/>
        <s v="  Jana L"/>
        <s v="  Torrey C III"/>
        <s v="  Lana J"/>
        <s v="  Rebecca E"/>
        <s v="  Katie M"/>
        <s v="  Elizabeth A"/>
        <s v="  Annie J"/>
        <s v="  Annie"/>
        <s v="  Amy T"/>
        <s v="  Katarina D"/>
        <s v="  B"/>
        <s v="  Alison"/>
        <s v="  Neil K"/>
        <s v="  Anne Hunter"/>
        <s v="  Sandra"/>
        <s v="  Rodney"/>
        <s v="  Carl R"/>
        <s v="  Maximilian"/>
        <s v="  Eirik"/>
        <s v="  Rik"/>
        <s v="  Yannick"/>
        <s v="  Sean R"/>
        <s v="  Sara A"/>
        <s v="  Thibaud"/>
        <s v="  Gretchen K"/>
        <s v="  Martina"/>
        <s v="  Dustin J"/>
        <s v="  Daniel V"/>
        <s v="  Saeger"/>
        <s v="  Buzunesh"/>
        <s v="  Mirte"/>
        <s v="  Kerry A"/>
        <s v="  Jonathan P"/>
        <s v="  Gina"/>
        <s v="  Dino"/>
        <s v="  Jan"/>
        <s v="  Jonathan E"/>
        <s v="  Mark A"/>
        <s v="  Stan J"/>
        <s v="  Krysta"/>
        <s v="  Natascia"/>
        <s v="  Monica"/>
        <s v="  Kelly C"/>
        <s v="  James V"/>
        <s v="  Angie"/>
        <s v="  Sabina"/>
        <s v="  Amy C"/>
        <s v="  Victoria U"/>
        <s v="  Amelia B"/>
        <s v="  Jackie J"/>
        <s v="  Kerry"/>
        <s v="  Cindy G"/>
        <s v="  Gennaro"/>
        <s v="  Terry"/>
        <s v="  Keara"/>
        <s v="  Katena"/>
        <s v="  Bean K"/>
        <s v="  Jan-Patrick"/>
        <s v="  Jesse J"/>
        <s v="  Lindsey M"/>
        <s v="  Marguerite K"/>
        <s v="  Travis"/>
        <s v="  Ricky"/>
        <s v="  Colleen L"/>
        <s v="  Charlie A"/>
        <s v="  Lauren C"/>
        <s v="  Erik R"/>
        <s v="  Jean-Marc"/>
        <s v="  Kerry L"/>
        <s v="  Ulrich"/>
        <s v="  Justin P"/>
        <s v="  Hannah E"/>
        <s v="  Joseph P"/>
        <s v="  Gina M"/>
        <s v="  Shantel C"/>
        <s v="  Jessica R"/>
        <s v="  Robyn"/>
        <s v="  Jessica F"/>
        <s v="  Brooke E"/>
        <s v="  Katelyn E"/>
        <s v="  Eoghan"/>
        <s v="  Pamela W"/>
        <s v="  Kassie"/>
        <s v="  Ruben Dario"/>
        <s v="  Lindsay M"/>
        <s v="  Samuel H"/>
        <s v="  Jenni"/>
        <s v="  Estuardo F"/>
        <s v="  Brett"/>
        <s v="  Sharon E"/>
        <s v="  Jacob W√¶ver"/>
        <s v="  Brooke S"/>
        <s v="  Kaye A"/>
        <s v="  Daniel C"/>
        <s v="  Laurie A"/>
        <s v="  Shelby"/>
        <s v="  Leticia"/>
        <s v="  John S"/>
        <s v="  Nelly S"/>
        <s v="  Meredith S"/>
        <s v="  Katherine A"/>
        <s v="  Steve"/>
        <s v="  Katharine"/>
        <s v="  Heather L"/>
        <s v="  Desiree"/>
        <s v="  Peter B"/>
        <s v="  Adam C"/>
        <s v="  Jon"/>
        <s v="  Steven J"/>
        <s v="  Jessica P"/>
        <s v="  Arturo H"/>
        <s v="  Ketil"/>
        <s v="  Christi"/>
        <s v="  Edivaldo B"/>
        <s v="  Eve"/>
        <s v="  Devin"/>
        <s v="  Shaun R"/>
        <s v="  Adrian"/>
        <s v="  Mallory"/>
        <s v="  Shawn E"/>
        <s v="  Johann A"/>
        <s v="  Robin M"/>
        <s v="  Kyle K"/>
        <s v="  Michael A"/>
        <s v="  Byron A"/>
        <s v="  Carine A"/>
        <s v="  Lindsay A"/>
        <s v="  Justin R"/>
        <s v="  Ayako N"/>
        <s v="  Emilee"/>
        <s v="  Stephen M"/>
        <s v="  Annemarie A"/>
        <s v="  Ashley R"/>
        <s v="  Leslie A"/>
        <s v="  Mauricio J"/>
        <s v="  Kieran"/>
        <s v="  Zeke M"/>
        <s v="  Chip"/>
        <s v="  Miguel Angel Sr"/>
        <s v="  Meghan"/>
        <s v="  Millicent M"/>
        <s v="  Kimberly K"/>
        <s v="  Justin C"/>
        <s v="  Tristan P"/>
        <s v="  Traci A"/>
        <s v="  Logan M"/>
        <s v="  Tiffany A"/>
        <s v="  Luke"/>
        <s v="  Leigh"/>
        <s v="  Yosuke"/>
        <s v="  Jodi"/>
        <s v="  Misti C"/>
        <s v="  Angela J"/>
        <s v="  Jonathan D"/>
        <s v="  Adrian R"/>
        <s v="  Rachel"/>
        <s v="  Susan"/>
        <s v="  Cameron M"/>
        <s v="  Claudia A"/>
        <s v="  Nicole M"/>
        <s v="  Jack"/>
        <s v="  Jackie K"/>
        <s v="  Tyler C"/>
        <s v="  Yoshie"/>
        <s v="  Lauren A"/>
        <s v="  Mason D"/>
        <s v="  Arturo"/>
        <s v="  Jake"/>
        <s v="  Alison L"/>
        <s v="  Karen A"/>
        <s v="  Thomas R"/>
        <s v="  Ezra"/>
        <s v="  Ari L"/>
        <s v="  Fanny"/>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Chatham"/>
        <s v="  Derek"/>
        <s v="  Kalvin J"/>
        <s v="  Barbara G"/>
        <s v="  Sunny S"/>
        <s v="  Marisa A"/>
        <s v="  Jenna M"/>
        <s v="  Lyazid"/>
        <s v="  Lindsey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Randall"/>
        <s v="  Azelie"/>
        <s v="  Monica M"/>
        <s v="  Katarina K"/>
        <s v="  Stacey L"/>
        <s v="  James C"/>
        <s v="  Kim"/>
        <s v="  Dariusz"/>
        <s v="  Kristen"/>
        <s v="  Jose Guadalupe P"/>
        <s v="  Holly J"/>
        <s v="  Tricity M"/>
        <s v="  Sarah A"/>
        <s v="  Tracy A"/>
        <s v="  Trent"/>
        <s v="  Julie"/>
        <s v="  Sawomir"/>
        <s v="  Micah"/>
        <s v="  Kelly H"/>
        <s v="  Austen G"/>
        <s v="  Tory J"/>
        <s v="  Robert J"/>
        <s v="  Steph"/>
        <s v="  Kristina"/>
        <s v="  Flo"/>
        <s v="  Sarah P"/>
        <s v="  Anabel"/>
        <s v="  Ian"/>
        <s v="  Richard J"/>
        <s v="  Jacqueline N"/>
        <s v="  Cindy"/>
        <s v="  Marcia"/>
        <s v="  Samantha R"/>
        <s v="  Isabelle"/>
        <s v="  Neil"/>
        <s v="  Nathan"/>
        <s v="  Kelli N"/>
        <s v="  Grant A"/>
        <s v="  Jonathan C"/>
        <s v="  Rachael M"/>
        <s v="  Pilar"/>
        <s v="  Kyle M"/>
        <s v="  Christie"/>
        <s v="  David A"/>
        <s v="  Masahiro"/>
        <s v="  Logan B"/>
        <s v="  Stephanie L"/>
        <s v="  Angela H"/>
        <s v="  Britt K"/>
        <s v="  Joyce R"/>
        <s v="  Michaela L"/>
        <s v="  Shalaleh"/>
        <s v="  Zuzana"/>
        <s v="  Matthew M"/>
        <s v="  Nadine A"/>
        <s v="  Peter J"/>
        <s v="  Douglas W"/>
        <s v="  Catherine"/>
        <s v="  Youngseong"/>
        <s v="  Brandon S"/>
        <s v="  Sean P"/>
        <s v="  Janez"/>
        <s v="  John I"/>
        <s v="  Deniz"/>
        <s v="  Alfredo"/>
        <s v="  Troy"/>
        <s v="  Jennefer"/>
        <s v="  Tracey L"/>
        <s v="  Esther"/>
        <s v="  Jackie"/>
        <s v="  Timothy P"/>
        <s v="  Hugo M"/>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W"/>
        <s v="  Norman H"/>
        <s v="  Tatyana K"/>
        <s v="  Chrissy"/>
        <s v="  Halle"/>
        <s v="  Tara D"/>
        <s v="  Rasim M"/>
        <s v="  Dina"/>
        <s v="  Caitrin"/>
        <s v="  Adriana S"/>
        <s v="  Kristen M"/>
        <s v="  Alix"/>
        <s v="  Kakushin"/>
        <s v="  Amanda C"/>
        <s v="  Valur"/>
        <s v="  Erica J"/>
        <s v="  Lissa"/>
        <s v="  Alyson"/>
        <s v="  Chance B"/>
        <s v="  Therese"/>
        <s v="  Beau"/>
        <s v="  Kelsey M"/>
        <s v="  Gretchen"/>
        <s v="  Nicholas E"/>
        <s v="  Deborah"/>
        <s v="  Chuck W"/>
        <s v="  Amany"/>
        <s v="  Kipling"/>
        <s v="  Duncan"/>
        <s v="  Louis C"/>
        <s v="  Ildiko M"/>
        <s v="  Melinda E"/>
        <s v="  Emily G"/>
        <s v="  Danilo"/>
        <s v="  Mikko"/>
        <s v="  Paula C"/>
        <s v="  Kirsten N"/>
        <s v="  Christy"/>
        <s v="  Jingjing"/>
        <s v="  Morgan"/>
        <s v="  Frankline"/>
        <s v="  Laura T"/>
        <s v="  Natalia"/>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s v="  Kirby W"/>
        <s v="  J A"/>
        <s v="  Dustin G"/>
        <s v="  Anthony G"/>
        <s v="  Eric N"/>
        <s v="  Connor"/>
        <s v="  Patrick H"/>
        <s v="  Deborah L"/>
        <s v="  Elleree"/>
        <s v="  Brandon J"/>
        <s v="  Nina Wavik Sr"/>
        <s v="  Dani"/>
        <s v="  Kathryn M"/>
        <s v="  Trent A"/>
        <s v="  Jennifer E"/>
        <s v="  Pat"/>
        <s v="  Rebecca M"/>
        <s v="  Ruth"/>
        <s v="  Gregory S"/>
        <s v="  Alexandra S"/>
        <s v="  Hillary"/>
        <s v="  Amy K"/>
        <s v="  Maaikel"/>
        <s v="  Christopher S"/>
        <s v="  Lyndsy"/>
        <s v="  Anna"/>
        <s v="  Eric S"/>
        <s v="  Sonja"/>
        <s v="  Martha L"/>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Flannery"/>
        <s v="  John T"/>
        <s v="  Candice M"/>
        <s v="  Theodore A"/>
        <s v="  Lindy"/>
        <s v="  Holly"/>
        <s v="  Meghan K"/>
        <s v="  Fred"/>
        <s v="  Sebastian"/>
        <s v="  Susan E"/>
        <s v="  Katy"/>
        <s v="  Juan D"/>
        <s v="  Evan P"/>
        <s v="  Aaron K"/>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acheField>
    <cacheField name="weight status" numFmtId="0">
      <sharedItems count="5">
        <s v="obesity"/>
        <s v="overweight"/>
        <s v="normal weight"/>
        <s v="underweight"/>
        <e v="#N/A"/>
      </sharedItems>
    </cacheField>
    <cacheField name="Diabetes Status" numFmtId="0">
      <sharedItems count="4">
        <s v="Diabetes"/>
        <s v="Prediabetes"/>
        <s v="Normal"/>
        <e v="#N/A"/>
      </sharedItems>
    </cacheField>
    <cacheField name="Date of Birth" numFmtId="0">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4">
        <s v="tier - 1"/>
        <s v="tier - 2"/>
        <s v="tier - 3"/>
        <s v="unknown"/>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MixedTypes="1" containsNumber="1" containsInteger="1" minValue="18" maxValue="65" count="49">
        <n v="31"/>
        <n v="30"/>
        <n v="25"/>
        <n v="21"/>
        <n v="28"/>
        <n v="20"/>
        <n v="23"/>
        <e v="#VALUE!"/>
        <n v="29"/>
        <n v="26"/>
        <n v="27"/>
        <n v="18"/>
        <n v="22"/>
        <n v="24"/>
        <n v="19"/>
        <n v="34"/>
        <n v="32"/>
        <n v="33"/>
        <n v="36"/>
        <n v="35"/>
        <n v="41"/>
        <n v="38"/>
        <n v="39"/>
        <n v="37"/>
        <n v="40"/>
        <n v="43"/>
        <n v="45"/>
        <n v="44"/>
        <n v="42"/>
        <n v="48"/>
        <n v="49"/>
        <n v="46"/>
        <n v="50"/>
        <n v="47"/>
        <n v="51"/>
        <n v="53"/>
        <n v="52"/>
        <n v="54"/>
        <n v="55"/>
        <n v="56"/>
        <n v="58"/>
        <n v="57"/>
        <n v="60"/>
        <n v="59"/>
        <n v="61"/>
        <n v="62"/>
        <n v="63"/>
        <n v="64"/>
        <n v="65"/>
      </sharedItems>
    </cacheField>
  </cacheFields>
  <extLst>
    <ext xmlns:x14="http://schemas.microsoft.com/office/spreadsheetml/2009/9/main" uri="{725AE2AE-9491-48be-B2B4-4EB974FC3084}">
      <x14:pivotCacheDefinition pivotCacheId="19474038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n v="47.41"/>
    <n v="7.47"/>
    <s v="No"/>
    <s v="No"/>
    <x v="0"/>
    <x v="0"/>
    <s v="yes"/>
    <x v="0"/>
    <x v="0"/>
    <s v="9-Jul-1992"/>
    <x v="0"/>
    <x v="0"/>
    <s v="tier - 3"/>
    <x v="0"/>
    <x v="0"/>
  </r>
  <r>
    <s v="Id2"/>
    <x v="1"/>
    <n v="30.36"/>
    <n v="5.77"/>
    <s v="No"/>
    <s v="No"/>
    <x v="0"/>
    <x v="0"/>
    <s v="yes"/>
    <x v="0"/>
    <x v="1"/>
    <s v="30-Nov-1992"/>
    <x v="1"/>
    <x v="1"/>
    <s v="tier - 3"/>
    <x v="0"/>
    <x v="1"/>
  </r>
  <r>
    <s v="Id3"/>
    <x v="2"/>
    <n v="34.484999999999999"/>
    <n v="11.87"/>
    <s v="yes"/>
    <s v="No"/>
    <x v="0"/>
    <x v="1"/>
    <s v="yes"/>
    <x v="0"/>
    <x v="1"/>
    <s v="30-Jun-1993"/>
    <x v="2"/>
    <x v="0"/>
    <s v="tier - 1"/>
    <x v="1"/>
    <x v="1"/>
  </r>
  <r>
    <s v="Id4"/>
    <x v="3"/>
    <n v="38.094999999999999"/>
    <n v="6.05"/>
    <s v="No"/>
    <s v="No"/>
    <x v="0"/>
    <x v="0"/>
    <s v="yes"/>
    <x v="0"/>
    <x v="2"/>
    <s v="13-Sep-1992"/>
    <x v="3"/>
    <x v="0"/>
    <s v="tier - 3"/>
    <x v="2"/>
    <x v="1"/>
  </r>
  <r>
    <s v="Id5"/>
    <x v="4"/>
    <n v="35.53"/>
    <n v="5.45"/>
    <s v="No"/>
    <s v="No"/>
    <x v="0"/>
    <x v="0"/>
    <s v="yes"/>
    <x v="0"/>
    <x v="0"/>
    <s v="27-Jul-1998"/>
    <x v="4"/>
    <x v="0"/>
    <s v="tier - 2"/>
    <x v="1"/>
    <x v="2"/>
  </r>
  <r>
    <s v="Id6"/>
    <x v="5"/>
    <n v="32.799999999999997"/>
    <n v="6.59"/>
    <s v="No"/>
    <s v="No"/>
    <x v="0"/>
    <x v="0"/>
    <s v="yes"/>
    <x v="0"/>
    <x v="1"/>
    <s v="20-Nov-2001"/>
    <x v="5"/>
    <x v="0"/>
    <s v="tier - 3"/>
    <x v="3"/>
    <x v="3"/>
  </r>
  <r>
    <s v="Id7"/>
    <x v="6"/>
    <n v="36.4"/>
    <n v="6.07"/>
    <s v="No"/>
    <s v="No"/>
    <x v="0"/>
    <x v="0"/>
    <s v="yes"/>
    <x v="0"/>
    <x v="0"/>
    <s v="1-Jun-1993"/>
    <x v="6"/>
    <x v="0"/>
    <s v="tier - 3"/>
    <x v="3"/>
    <x v="1"/>
  </r>
  <r>
    <s v="Id8"/>
    <x v="7"/>
    <n v="36.96"/>
    <n v="7.93"/>
    <s v="No"/>
    <s v="No"/>
    <x v="0"/>
    <x v="2"/>
    <s v="yes"/>
    <x v="0"/>
    <x v="0"/>
    <s v="4-Jul-1995"/>
    <x v="7"/>
    <x v="1"/>
    <s v="tier - 2"/>
    <x v="0"/>
    <x v="4"/>
  </r>
  <r>
    <s v="Id9"/>
    <x v="8"/>
    <n v="41.14"/>
    <n v="9.58"/>
    <s v="yes"/>
    <s v="No"/>
    <x v="1"/>
    <x v="3"/>
    <s v="yes"/>
    <x v="0"/>
    <x v="0"/>
    <s v="29-Nov-2002"/>
    <x v="8"/>
    <x v="0"/>
    <s v="tier - 2"/>
    <x v="0"/>
    <x v="5"/>
  </r>
  <r>
    <s v="Id10"/>
    <x v="9"/>
    <n v="38.06"/>
    <n v="10.79"/>
    <s v="No"/>
    <s v="No"/>
    <x v="0"/>
    <x v="0"/>
    <s v="yes"/>
    <x v="0"/>
    <x v="0"/>
    <s v="9-Nov-1997"/>
    <x v="9"/>
    <x v="0"/>
    <s v="tier - 2"/>
    <x v="0"/>
    <x v="2"/>
  </r>
  <r>
    <s v="Id11"/>
    <x v="10"/>
    <n v="37.700000000000003"/>
    <n v="5.96"/>
    <s v="yes"/>
    <s v="No"/>
    <x v="0"/>
    <x v="1"/>
    <s v="yes"/>
    <x v="0"/>
    <x v="0"/>
    <s v="12-Sep-2001"/>
    <x v="10"/>
    <x v="1"/>
    <s v="tier - 1"/>
    <x v="3"/>
    <x v="3"/>
  </r>
  <r>
    <s v="Id12"/>
    <x v="11"/>
    <n v="42.13"/>
    <n v="11.9"/>
    <s v="No"/>
    <s v="No"/>
    <x v="0"/>
    <x v="0"/>
    <s v="yes"/>
    <x v="0"/>
    <x v="0"/>
    <s v="26-Dec-1999"/>
    <x v="11"/>
    <x v="0"/>
    <s v="tier - 2"/>
    <x v="0"/>
    <x v="6"/>
  </r>
  <r>
    <s v="Id13"/>
    <x v="12"/>
    <n v="40.92"/>
    <n v="8.41"/>
    <s v="No"/>
    <s v="No"/>
    <x v="0"/>
    <x v="0"/>
    <s v="yes"/>
    <x v="0"/>
    <x v="0"/>
    <s v="14-Dec-1999"/>
    <x v="12"/>
    <x v="0"/>
    <s v="tier - 2"/>
    <x v="0"/>
    <x v="6"/>
  </r>
  <r>
    <s v="Id14"/>
    <x v="13"/>
    <n v="40.564999999999998"/>
    <n v="7.02"/>
    <s v="No"/>
    <s v="No"/>
    <x v="0"/>
    <x v="0"/>
    <s v="yes"/>
    <x v="0"/>
    <x v="0"/>
    <s v="19-unknown-2002"/>
    <x v="13"/>
    <x v="0"/>
    <s v="tier - 3"/>
    <x v="4"/>
    <x v="7"/>
  </r>
  <r>
    <s v="Id15"/>
    <x v="14"/>
    <n v="36.384999999999998"/>
    <n v="7.59"/>
    <s v="yes"/>
    <s v="No"/>
    <x v="0"/>
    <x v="1"/>
    <s v="yes"/>
    <x v="0"/>
    <x v="0"/>
    <s v="9-Aug-1993"/>
    <x v="14"/>
    <x v="0"/>
    <s v="tier - 3"/>
    <x v="2"/>
    <x v="8"/>
  </r>
  <r>
    <s v="Id16"/>
    <x v="15"/>
    <n v="39.9"/>
    <n v="11.32"/>
    <s v="No"/>
    <s v="No"/>
    <x v="0"/>
    <x v="0"/>
    <s v="yes"/>
    <x v="0"/>
    <x v="0"/>
    <s v="22-Oct-1996"/>
    <x v="15"/>
    <x v="0"/>
    <s v="tier - 3"/>
    <x v="3"/>
    <x v="9"/>
  </r>
  <r>
    <s v="Id17"/>
    <x v="16"/>
    <n v="33.799999999999997"/>
    <n v="7.67"/>
    <s v="No"/>
    <s v="No"/>
    <x v="0"/>
    <x v="2"/>
    <s v="yes"/>
    <x v="0"/>
    <x v="0"/>
    <s v="28-Jun-1993"/>
    <x v="16"/>
    <x v="1"/>
    <s v="tier - 3"/>
    <x v="3"/>
    <x v="1"/>
  </r>
  <r>
    <s v="Id18"/>
    <x v="17"/>
    <n v="36.765000000000001"/>
    <n v="7.29"/>
    <s v="yes"/>
    <s v="No"/>
    <x v="1"/>
    <x v="3"/>
    <s v="yes"/>
    <x v="0"/>
    <x v="0"/>
    <s v="18-unknown-1996"/>
    <x v="17"/>
    <x v="0"/>
    <s v="tier - 3"/>
    <x v="2"/>
    <x v="7"/>
  </r>
  <r>
    <s v="Id19"/>
    <x v="18"/>
    <n v="36.954999999999998"/>
    <n v="4.72"/>
    <s v="yes"/>
    <s v="No"/>
    <x v="0"/>
    <x v="3"/>
    <s v="yes"/>
    <x v="0"/>
    <x v="0"/>
    <s v="7-Dec-1995"/>
    <x v="18"/>
    <x v="0"/>
    <s v="tier - 3"/>
    <x v="1"/>
    <x v="10"/>
  </r>
  <r>
    <s v="Id20"/>
    <x v="19"/>
    <n v="42.9"/>
    <n v="11.41"/>
    <s v="No"/>
    <s v="No"/>
    <x v="0"/>
    <x v="0"/>
    <s v="yes"/>
    <x v="0"/>
    <x v="0"/>
    <s v="7-Oct-2004"/>
    <x v="19"/>
    <x v="0"/>
    <s v="tier - 2"/>
    <x v="0"/>
    <x v="11"/>
  </r>
  <r>
    <s v="Id21"/>
    <x v="20"/>
    <n v="36.299999999999997"/>
    <n v="11.5"/>
    <s v="yes"/>
    <s v="No"/>
    <x v="0"/>
    <x v="1"/>
    <s v="yes"/>
    <x v="0"/>
    <x v="1"/>
    <s v="18-Nov-2000"/>
    <x v="20"/>
    <x v="0"/>
    <s v="tier - 3"/>
    <x v="3"/>
    <x v="12"/>
  </r>
  <r>
    <s v="Id22"/>
    <x v="21"/>
    <n v="32.200000000000003"/>
    <n v="6.22"/>
    <s v="yes"/>
    <s v="No"/>
    <x v="0"/>
    <x v="1"/>
    <s v="yes"/>
    <x v="0"/>
    <x v="0"/>
    <s v="27-Nov-1993"/>
    <x v="21"/>
    <x v="1"/>
    <s v="tier - 1"/>
    <x v="3"/>
    <x v="8"/>
  </r>
  <r>
    <s v="Id23"/>
    <x v="22"/>
    <n v="31.3"/>
    <n v="11.38"/>
    <s v="No"/>
    <s v="No"/>
    <x v="0"/>
    <x v="2"/>
    <s v="yes"/>
    <x v="0"/>
    <x v="0"/>
    <s v="30-Oct-1994"/>
    <x v="22"/>
    <x v="1"/>
    <s v="tier - 1"/>
    <x v="3"/>
    <x v="4"/>
  </r>
  <r>
    <s v="Id24"/>
    <x v="23"/>
    <n v="41.8"/>
    <n v="7.89"/>
    <s v="yes"/>
    <s v="No"/>
    <x v="0"/>
    <x v="1"/>
    <s v="yes"/>
    <x v="0"/>
    <x v="0"/>
    <s v="28-Oct-1995"/>
    <x v="23"/>
    <x v="0"/>
    <s v="tier - 2"/>
    <x v="0"/>
    <x v="10"/>
  </r>
  <r>
    <s v="Id25"/>
    <x v="24"/>
    <n v="35.090000000000003"/>
    <n v="4.38"/>
    <s v="yes"/>
    <s v="No"/>
    <x v="0"/>
    <x v="1"/>
    <s v="yes"/>
    <x v="0"/>
    <x v="0"/>
    <s v="19-Aug-2001"/>
    <x v="24"/>
    <x v="1"/>
    <s v="tier - 1"/>
    <x v="0"/>
    <x v="3"/>
  </r>
  <r>
    <s v="Id26"/>
    <x v="25"/>
    <n v="33.880000000000003"/>
    <n v="7.01"/>
    <s v="No"/>
    <s v="No"/>
    <x v="0"/>
    <x v="2"/>
    <s v="yes"/>
    <x v="0"/>
    <x v="2"/>
    <s v="22-Nov-1994"/>
    <x v="25"/>
    <x v="1"/>
    <s v="tier - 3"/>
    <x v="0"/>
    <x v="4"/>
  </r>
  <r>
    <s v="Id27"/>
    <x v="26"/>
    <n v="30.875"/>
    <n v="11.88"/>
    <s v="No"/>
    <s v="No"/>
    <x v="0"/>
    <x v="0"/>
    <s v="yes"/>
    <x v="0"/>
    <x v="2"/>
    <s v="9-Oct-2000"/>
    <x v="26"/>
    <x v="0"/>
    <s v="tier - 1"/>
    <x v="1"/>
    <x v="12"/>
  </r>
  <r>
    <s v="Id28"/>
    <x v="27"/>
    <n v="36.86"/>
    <n v="5.19"/>
    <s v="yes"/>
    <s v="No"/>
    <x v="1"/>
    <x v="3"/>
    <s v="yes"/>
    <x v="0"/>
    <x v="0"/>
    <s v="5-Aug-1999"/>
    <x v="27"/>
    <x v="0"/>
    <s v="tier - 3"/>
    <x v="1"/>
    <x v="13"/>
  </r>
  <r>
    <s v="Id29"/>
    <x v="7"/>
    <n v="35.86"/>
    <n v="6.74"/>
    <s v="yes"/>
    <s v="No"/>
    <x v="0"/>
    <x v="1"/>
    <s v="yes"/>
    <x v="0"/>
    <x v="0"/>
    <s v="5-Oct-1995"/>
    <x v="28"/>
    <x v="0"/>
    <s v="tier - 1"/>
    <x v="0"/>
    <x v="10"/>
  </r>
  <r>
    <s v="Id30"/>
    <x v="28"/>
    <n v="37.049999999999997"/>
    <n v="8.44"/>
    <s v="No"/>
    <s v="No"/>
    <x v="0"/>
    <x v="0"/>
    <s v="yes"/>
    <x v="0"/>
    <x v="2"/>
    <s v="17-Nov-1994"/>
    <x v="29"/>
    <x v="0"/>
    <s v="tier - 3"/>
    <x v="2"/>
    <x v="4"/>
  </r>
  <r>
    <s v="Id31"/>
    <x v="29"/>
    <n v="43.89"/>
    <n v="8.7100000000000009"/>
    <s v="No"/>
    <s v="No"/>
    <x v="0"/>
    <x v="0"/>
    <s v="yes"/>
    <x v="0"/>
    <x v="0"/>
    <s v="20-Jul-2002"/>
    <x v="30"/>
    <x v="0"/>
    <s v="tier - 1"/>
    <x v="0"/>
    <x v="3"/>
  </r>
  <r>
    <s v="Id32"/>
    <x v="30"/>
    <n v="42.35"/>
    <n v="5.08"/>
    <s v="yes"/>
    <s v="No"/>
    <x v="0"/>
    <x v="0"/>
    <s v="yes"/>
    <x v="0"/>
    <x v="0"/>
    <s v="1-Jul-2002"/>
    <x v="31"/>
    <x v="0"/>
    <s v="tier - 3"/>
    <x v="0"/>
    <x v="3"/>
  </r>
  <r>
    <s v="Id33"/>
    <x v="31"/>
    <n v="31.35"/>
    <n v="6.86"/>
    <s v="No"/>
    <s v="No"/>
    <x v="0"/>
    <x v="0"/>
    <s v="yes"/>
    <x v="0"/>
    <x v="0"/>
    <s v="1-Jun-1995"/>
    <x v="32"/>
    <x v="0"/>
    <s v="tier - 1"/>
    <x v="1"/>
    <x v="4"/>
  </r>
  <r>
    <s v="Id34"/>
    <x v="32"/>
    <n v="47.6"/>
    <n v="5.95"/>
    <s v="yes"/>
    <s v="No"/>
    <x v="0"/>
    <x v="0"/>
    <s v="yes"/>
    <x v="0"/>
    <x v="1"/>
    <s v="28-Sep-1993"/>
    <x v="33"/>
    <x v="1"/>
    <s v="tier - 3"/>
    <x v="3"/>
    <x v="8"/>
  </r>
  <r>
    <s v="Id35"/>
    <x v="33"/>
    <n v="46.2"/>
    <n v="6.09"/>
    <s v="No"/>
    <s v="No"/>
    <x v="1"/>
    <x v="3"/>
    <s v="yes"/>
    <x v="0"/>
    <x v="0"/>
    <s v="24-Aug-2004"/>
    <x v="34"/>
    <x v="1"/>
    <s v="tier - 1"/>
    <x v="0"/>
    <x v="11"/>
  </r>
  <r>
    <s v="Id36"/>
    <x v="34"/>
    <n v="32.015000000000001"/>
    <n v="11.75"/>
    <s v="No"/>
    <s v="No"/>
    <x v="0"/>
    <x v="0"/>
    <s v="yes"/>
    <x v="0"/>
    <x v="1"/>
    <s v="13-Aug-1997"/>
    <x v="35"/>
    <x v="1"/>
    <s v="tier - 2"/>
    <x v="4"/>
    <x v="2"/>
  </r>
  <r>
    <s v="Id37"/>
    <x v="35"/>
    <n v="40.564999999999998"/>
    <n v="7.37"/>
    <s v="No"/>
    <s v="No"/>
    <x v="0"/>
    <x v="0"/>
    <s v="yes"/>
    <x v="0"/>
    <x v="0"/>
    <s v="26-Dec-1998"/>
    <x v="36"/>
    <x v="1"/>
    <s v="tier - 2"/>
    <x v="1"/>
    <x v="13"/>
  </r>
  <r>
    <s v="Id38"/>
    <x v="36"/>
    <n v="32.450000000000003"/>
    <n v="11.91"/>
    <s v="No"/>
    <s v="No"/>
    <x v="0"/>
    <x v="0"/>
    <s v="yes"/>
    <x v="0"/>
    <x v="1"/>
    <s v="13-Aug-2002"/>
    <x v="37"/>
    <x v="1"/>
    <s v="tier - 2"/>
    <x v="0"/>
    <x v="5"/>
  </r>
  <r>
    <s v="Id39"/>
    <x v="37"/>
    <n v="34.96"/>
    <n v="6.52"/>
    <s v="No"/>
    <s v="No"/>
    <x v="0"/>
    <x v="0"/>
    <s v="yes"/>
    <x v="0"/>
    <x v="0"/>
    <s v="12-Nov-2004"/>
    <x v="38"/>
    <x v="1"/>
    <s v="tier - 3"/>
    <x v="2"/>
    <x v="11"/>
  </r>
  <r>
    <s v="Id40"/>
    <x v="38"/>
    <n v="35.5"/>
    <n v="5.14"/>
    <s v="No"/>
    <s v="No"/>
    <x v="1"/>
    <x v="3"/>
    <s v="yes"/>
    <x v="0"/>
    <x v="0"/>
    <s v="14-Jun-2004"/>
    <x v="39"/>
    <x v="1"/>
    <s v="tier - 2"/>
    <x v="3"/>
    <x v="14"/>
  </r>
  <r>
    <s v="Id41"/>
    <x v="39"/>
    <n v="52.58"/>
    <n v="4.1900000000000004"/>
    <s v="No"/>
    <s v="yes"/>
    <x v="0"/>
    <x v="3"/>
    <s v="yes"/>
    <x v="0"/>
    <x v="1"/>
    <s v="19-Jul-2002"/>
    <x v="40"/>
    <x v="1"/>
    <s v="tier - 3"/>
    <x v="0"/>
    <x v="3"/>
  </r>
  <r>
    <s v="Id42"/>
    <x v="40"/>
    <n v="35.200000000000003"/>
    <n v="11.68"/>
    <s v="yes"/>
    <s v="No"/>
    <x v="0"/>
    <x v="0"/>
    <s v="yes"/>
    <x v="0"/>
    <x v="0"/>
    <s v="6-Oct-2004"/>
    <x v="41"/>
    <x v="1"/>
    <s v="tier - 3"/>
    <x v="0"/>
    <x v="11"/>
  </r>
  <r>
    <s v="Id43"/>
    <x v="22"/>
    <n v="38.06"/>
    <n v="6.98"/>
    <s v="No"/>
    <s v="No"/>
    <x v="0"/>
    <x v="0"/>
    <s v="yes"/>
    <x v="0"/>
    <x v="2"/>
    <s v="11-Jun-2004"/>
    <x v="42"/>
    <x v="1"/>
    <s v="tier - 2"/>
    <x v="0"/>
    <x v="14"/>
  </r>
  <r>
    <s v="Id44"/>
    <x v="41"/>
    <n v="34.21"/>
    <n v="8.34"/>
    <s v="No"/>
    <s v="No"/>
    <x v="0"/>
    <x v="0"/>
    <s v="yes"/>
    <x v="0"/>
    <x v="2"/>
    <s v="28-Nov-2004"/>
    <x v="43"/>
    <x v="1"/>
    <s v="tier - 1"/>
    <x v="0"/>
    <x v="11"/>
  </r>
  <r>
    <s v="Id45"/>
    <x v="42"/>
    <n v="38.94"/>
    <n v="8.49"/>
    <s v="yes"/>
    <s v="No"/>
    <x v="0"/>
    <x v="3"/>
    <s v="yes"/>
    <x v="0"/>
    <x v="0"/>
    <s v="11-Aug-2002"/>
    <x v="44"/>
    <x v="1"/>
    <s v="tier - 2"/>
    <x v="0"/>
    <x v="5"/>
  </r>
  <r>
    <s v="Id46"/>
    <x v="43"/>
    <n v="30.21"/>
    <n v="5.34"/>
    <s v="yes"/>
    <s v="No"/>
    <x v="0"/>
    <x v="3"/>
    <s v="yes"/>
    <x v="0"/>
    <x v="0"/>
    <s v="6-Nov-2004"/>
    <x v="45"/>
    <x v="1"/>
    <s v="tier - 1"/>
    <x v="1"/>
    <x v="11"/>
  </r>
  <r>
    <s v="Id47"/>
    <x v="44"/>
    <n v="33.630000000000003"/>
    <n v="4.43"/>
    <s v="yes"/>
    <s v="No"/>
    <x v="0"/>
    <x v="1"/>
    <s v="yes"/>
    <x v="0"/>
    <x v="0"/>
    <s v="15-Oct-2004"/>
    <x v="46"/>
    <x v="1"/>
    <s v="tier - 2"/>
    <x v="1"/>
    <x v="11"/>
  </r>
  <r>
    <s v="Id48"/>
    <x v="45"/>
    <n v="40.369999999999997"/>
    <n v="4.47"/>
    <s v="No"/>
    <s v="No"/>
    <x v="0"/>
    <x v="0"/>
    <s v="yes"/>
    <x v="0"/>
    <x v="2"/>
    <s v="27-Nov-2004"/>
    <x v="47"/>
    <x v="1"/>
    <s v="tier - 1"/>
    <x v="0"/>
    <x v="11"/>
  </r>
  <r>
    <s v="Id49"/>
    <x v="46"/>
    <n v="53.09"/>
    <n v="4.82"/>
    <s v="yes"/>
    <s v="No"/>
    <x v="0"/>
    <x v="1"/>
    <s v="yes"/>
    <x v="0"/>
    <x v="2"/>
    <s v="25-Oct-2001"/>
    <x v="48"/>
    <x v="1"/>
    <s v="tier - 3"/>
    <x v="1"/>
    <x v="3"/>
  </r>
  <r>
    <s v="Id50"/>
    <x v="47"/>
    <n v="31.79"/>
    <n v="5.51"/>
    <s v="yes"/>
    <s v="No"/>
    <x v="0"/>
    <x v="1"/>
    <s v="yes"/>
    <x v="0"/>
    <x v="2"/>
    <s v="12-Sep-2004"/>
    <x v="49"/>
    <x v="1"/>
    <s v="tier - 2"/>
    <x v="0"/>
    <x v="11"/>
  </r>
  <r>
    <s v="Id51"/>
    <x v="48"/>
    <n v="41.895000000000003"/>
    <n v="10.87"/>
    <s v="yes"/>
    <s v="No"/>
    <x v="0"/>
    <x v="3"/>
    <s v="yes"/>
    <x v="0"/>
    <x v="2"/>
    <s v="1-Oct-2002"/>
    <x v="50"/>
    <x v="1"/>
    <s v="tier - 1"/>
    <x v="5"/>
    <x v="5"/>
  </r>
  <r>
    <s v="Id52"/>
    <x v="49"/>
    <n v="31.16"/>
    <n v="9.34"/>
    <s v="No"/>
    <s v="No"/>
    <x v="0"/>
    <x v="0"/>
    <s v="yes"/>
    <x v="0"/>
    <x v="0"/>
    <s v="10-Jun-2004"/>
    <x v="51"/>
    <x v="1"/>
    <s v="tier - 2"/>
    <x v="1"/>
    <x v="14"/>
  </r>
  <r>
    <s v="Id53"/>
    <x v="11"/>
    <n v="34.104999999999997"/>
    <n v="5.03"/>
    <s v="yes"/>
    <s v="No"/>
    <x v="1"/>
    <x v="3"/>
    <s v="yes"/>
    <x v="0"/>
    <x v="2"/>
    <s v="12-Jun-2003"/>
    <x v="52"/>
    <x v="1"/>
    <s v="tier - 2"/>
    <x v="4"/>
    <x v="5"/>
  </r>
  <r>
    <s v="Id54"/>
    <x v="50"/>
    <n v="51.93"/>
    <n v="11.05"/>
    <s v="No"/>
    <s v="No"/>
    <x v="0"/>
    <x v="0"/>
    <s v="yes"/>
    <x v="0"/>
    <x v="1"/>
    <s v="18-Jul-2004"/>
    <x v="53"/>
    <x v="1"/>
    <s v="tier - 2"/>
    <x v="3"/>
    <x v="14"/>
  </r>
  <r>
    <s v="Id55"/>
    <x v="51"/>
    <n v="38.950000000000003"/>
    <n v="11.95"/>
    <s v="No"/>
    <s v="No"/>
    <x v="0"/>
    <x v="0"/>
    <s v="yes"/>
    <x v="0"/>
    <x v="2"/>
    <s v="26-Jul-1994"/>
    <x v="54"/>
    <x v="0"/>
    <s v="tier - 2"/>
    <x v="1"/>
    <x v="8"/>
  </r>
  <r>
    <s v="Id56"/>
    <x v="52"/>
    <n v="36.630000000000003"/>
    <n v="7.72"/>
    <s v="yes"/>
    <s v="No"/>
    <x v="0"/>
    <x v="3"/>
    <s v="yes"/>
    <x v="0"/>
    <x v="2"/>
    <s v="11-Nov-2004"/>
    <x v="55"/>
    <x v="0"/>
    <s v="tier - 3"/>
    <x v="0"/>
    <x v="11"/>
  </r>
  <r>
    <s v="Id57"/>
    <x v="53"/>
    <n v="34.200000000000003"/>
    <n v="5.75"/>
    <s v="No"/>
    <s v="No"/>
    <x v="0"/>
    <x v="1"/>
    <s v="yes"/>
    <x v="0"/>
    <x v="0"/>
    <s v="11-Jun-2002"/>
    <x v="56"/>
    <x v="0"/>
    <s v="tier - 1"/>
    <x v="3"/>
    <x v="3"/>
  </r>
  <r>
    <s v="Id58"/>
    <x v="54"/>
    <n v="50.63"/>
    <n v="11.89"/>
    <s v="No"/>
    <s v="No"/>
    <x v="0"/>
    <x v="0"/>
    <s v="yes"/>
    <x v="0"/>
    <x v="2"/>
    <s v="12-Nov-2001"/>
    <x v="57"/>
    <x v="0"/>
    <s v="tier - 2"/>
    <x v="3"/>
    <x v="3"/>
  </r>
  <r>
    <s v="Id59"/>
    <x v="55"/>
    <n v="36.479999999999997"/>
    <n v="6.2"/>
    <s v="No"/>
    <s v="No"/>
    <x v="0"/>
    <x v="0"/>
    <s v="yes"/>
    <x v="0"/>
    <x v="2"/>
    <s v="11-Aug-1996"/>
    <x v="58"/>
    <x v="0"/>
    <s v="tier - 2"/>
    <x v="1"/>
    <x v="9"/>
  </r>
  <r>
    <s v="Id60"/>
    <x v="56"/>
    <n v="54.82"/>
    <n v="10.61"/>
    <s v="No"/>
    <s v="No"/>
    <x v="0"/>
    <x v="0"/>
    <s v="yes"/>
    <x v="0"/>
    <x v="0"/>
    <s v="28-Jun-1997"/>
    <x v="59"/>
    <x v="0"/>
    <s v="tier - 3"/>
    <x v="3"/>
    <x v="9"/>
  </r>
  <r>
    <s v="Id61"/>
    <x v="57"/>
    <n v="38.06"/>
    <n v="6.04"/>
    <s v="No"/>
    <s v="No"/>
    <x v="1"/>
    <x v="3"/>
    <s v="yes"/>
    <x v="0"/>
    <x v="2"/>
    <s v="26-Aug-2002"/>
    <x v="60"/>
    <x v="0"/>
    <s v="tier - 3"/>
    <x v="0"/>
    <x v="5"/>
  </r>
  <r>
    <s v="Id62"/>
    <x v="58"/>
    <n v="51.48"/>
    <n v="9.33"/>
    <s v="yes"/>
    <s v="No"/>
    <x v="0"/>
    <x v="0"/>
    <s v="yes"/>
    <x v="0"/>
    <x v="2"/>
    <s v="28-Jun-1999"/>
    <x v="61"/>
    <x v="0"/>
    <s v="tier - 3"/>
    <x v="3"/>
    <x v="13"/>
  </r>
  <r>
    <s v="Id63"/>
    <x v="59"/>
    <n v="52.06"/>
    <n v="11.47"/>
    <s v="No"/>
    <s v="No"/>
    <x v="0"/>
    <x v="0"/>
    <s v="yes"/>
    <x v="0"/>
    <x v="2"/>
    <s v="6-Oct-1992"/>
    <x v="62"/>
    <x v="0"/>
    <s v="tier - 2"/>
    <x v="3"/>
    <x v="1"/>
  </r>
  <r>
    <s v="Id64"/>
    <x v="11"/>
    <n v="30.684999999999999"/>
    <n v="7.02"/>
    <s v="yes"/>
    <s v="No"/>
    <x v="0"/>
    <x v="0"/>
    <s v="yes"/>
    <x v="0"/>
    <x v="0"/>
    <s v="2-Jun-2004"/>
    <x v="63"/>
    <x v="0"/>
    <s v="tier - 2"/>
    <x v="4"/>
    <x v="14"/>
  </r>
  <r>
    <s v="Id65"/>
    <x v="60"/>
    <n v="36.08"/>
    <n v="8.8000000000000007"/>
    <s v="yes"/>
    <s v="No"/>
    <x v="0"/>
    <x v="3"/>
    <s v="yes"/>
    <x v="0"/>
    <x v="1"/>
    <s v="4-Nov-1996"/>
    <x v="64"/>
    <x v="0"/>
    <s v="tier - 3"/>
    <x v="0"/>
    <x v="9"/>
  </r>
  <r>
    <s v="Id66"/>
    <x v="61"/>
    <n v="54.99"/>
    <n v="8.68"/>
    <s v="No"/>
    <s v="No"/>
    <x v="0"/>
    <x v="1"/>
    <s v="yes"/>
    <x v="0"/>
    <x v="1"/>
    <s v="9-Jul-2004"/>
    <x v="65"/>
    <x v="0"/>
    <s v="tier - 1"/>
    <x v="3"/>
    <x v="14"/>
  </r>
  <r>
    <s v="Id67"/>
    <x v="62"/>
    <n v="35.97"/>
    <n v="6.12"/>
    <s v="No"/>
    <s v="No"/>
    <x v="1"/>
    <x v="3"/>
    <s v="yes"/>
    <x v="0"/>
    <x v="0"/>
    <s v="16-Oct-2004"/>
    <x v="66"/>
    <x v="0"/>
    <s v="tier - 1"/>
    <x v="0"/>
    <x v="11"/>
  </r>
  <r>
    <s v="Id68"/>
    <x v="63"/>
    <n v="45.54"/>
    <n v="5.4"/>
    <s v="yes"/>
    <s v="No"/>
    <x v="1"/>
    <x v="3"/>
    <s v="yes"/>
    <x v="0"/>
    <x v="2"/>
    <s v="13-Jul-1998"/>
    <x v="67"/>
    <x v="0"/>
    <s v="tier - 3"/>
    <x v="0"/>
    <x v="2"/>
  </r>
  <r>
    <s v="Id69"/>
    <x v="64"/>
    <n v="35.53"/>
    <n v="4.3600000000000003"/>
    <s v="yes"/>
    <s v="No"/>
    <x v="0"/>
    <x v="0"/>
    <s v="yes"/>
    <x v="0"/>
    <x v="0"/>
    <s v="12-Dec-2002"/>
    <x v="68"/>
    <x v="0"/>
    <s v="tier - 1"/>
    <x v="2"/>
    <x v="5"/>
  </r>
  <r>
    <s v="Id70"/>
    <x v="65"/>
    <n v="30.8"/>
    <n v="9.77"/>
    <s v="No"/>
    <s v="No"/>
    <x v="0"/>
    <x v="0"/>
    <s v="yes"/>
    <x v="0"/>
    <x v="0"/>
    <s v="11-Oct-1998"/>
    <x v="69"/>
    <x v="0"/>
    <s v="tier - 3"/>
    <x v="0"/>
    <x v="13"/>
  </r>
  <r>
    <s v="Id71"/>
    <x v="66"/>
    <n v="38.39"/>
    <n v="4.25"/>
    <s v="No"/>
    <s v="No"/>
    <x v="0"/>
    <x v="3"/>
    <s v="yes"/>
    <x v="0"/>
    <x v="2"/>
    <s v="1-Jul-2002"/>
    <x v="70"/>
    <x v="0"/>
    <s v="tier - 1"/>
    <x v="0"/>
    <x v="3"/>
  </r>
  <r>
    <s v="Id72"/>
    <x v="67"/>
    <n v="32.299999999999997"/>
    <n v="4.76"/>
    <s v="No"/>
    <s v="No"/>
    <x v="0"/>
    <x v="1"/>
    <s v="yes"/>
    <x v="0"/>
    <x v="1"/>
    <s v="2-Aug-2003"/>
    <x v="71"/>
    <x v="0"/>
    <s v="tier - 1"/>
    <x v="4"/>
    <x v="5"/>
  </r>
  <r>
    <s v="Id73"/>
    <x v="68"/>
    <n v="48.8"/>
    <n v="6.22"/>
    <s v="yes"/>
    <s v="No"/>
    <x v="0"/>
    <x v="1"/>
    <s v="yes"/>
    <x v="0"/>
    <x v="0"/>
    <s v="15-Sep-2003"/>
    <x v="72"/>
    <x v="0"/>
    <s v="tier - 3"/>
    <x v="3"/>
    <x v="14"/>
  </r>
  <r>
    <s v="Id74"/>
    <x v="69"/>
    <n v="45.5"/>
    <n v="7.96"/>
    <s v="No"/>
    <s v="No"/>
    <x v="0"/>
    <x v="0"/>
    <s v="yes"/>
    <x v="0"/>
    <x v="2"/>
    <s v="8-Sep-2003"/>
    <x v="73"/>
    <x v="0"/>
    <s v="tier - 3"/>
    <x v="3"/>
    <x v="14"/>
  </r>
  <r>
    <s v="Id75"/>
    <x v="70"/>
    <n v="53.61"/>
    <n v="10.92"/>
    <s v="yes"/>
    <s v="No"/>
    <x v="0"/>
    <x v="3"/>
    <s v="yes"/>
    <x v="0"/>
    <x v="0"/>
    <s v="15-Sep-2003"/>
    <x v="74"/>
    <x v="0"/>
    <s v="tier - 1"/>
    <x v="3"/>
    <x v="14"/>
  </r>
  <r>
    <s v="Id76"/>
    <x v="71"/>
    <n v="36.19"/>
    <n v="11.51"/>
    <s v="yes"/>
    <s v="No"/>
    <x v="0"/>
    <x v="3"/>
    <s v="yes"/>
    <x v="0"/>
    <x v="1"/>
    <s v="4-Nov-1997"/>
    <x v="75"/>
    <x v="0"/>
    <s v="tier - 2"/>
    <x v="0"/>
    <x v="2"/>
  </r>
  <r>
    <s v="Id77"/>
    <x v="72"/>
    <n v="34.6"/>
    <n v="5.99"/>
    <s v="yes"/>
    <s v="No"/>
    <x v="0"/>
    <x v="0"/>
    <s v="yes"/>
    <x v="0"/>
    <x v="2"/>
    <s v="10-Dec-2003"/>
    <x v="76"/>
    <x v="0"/>
    <s v="tier - 3"/>
    <x v="3"/>
    <x v="14"/>
  </r>
  <r>
    <s v="Id78"/>
    <x v="73"/>
    <n v="54.12"/>
    <n v="11.57"/>
    <s v="No"/>
    <s v="No"/>
    <x v="0"/>
    <x v="0"/>
    <s v="yes"/>
    <x v="0"/>
    <x v="2"/>
    <s v="13-Oct-2003"/>
    <x v="77"/>
    <x v="0"/>
    <s v="tier - 1"/>
    <x v="3"/>
    <x v="14"/>
  </r>
  <r>
    <s v="Id79"/>
    <x v="74"/>
    <n v="48.82"/>
    <n v="6.67"/>
    <s v="yes"/>
    <s v="No"/>
    <x v="0"/>
    <x v="0"/>
    <s v="yes"/>
    <x v="0"/>
    <x v="2"/>
    <s v="30-Oct-2003"/>
    <x v="78"/>
    <x v="0"/>
    <s v="tier - 2"/>
    <x v="3"/>
    <x v="14"/>
  </r>
  <r>
    <s v="Id80"/>
    <x v="75"/>
    <n v="51.01"/>
    <n v="9.1999999999999993"/>
    <s v="No"/>
    <s v="No"/>
    <x v="0"/>
    <x v="0"/>
    <s v="yes"/>
    <x v="0"/>
    <x v="1"/>
    <s v="15-Aug-2003"/>
    <x v="79"/>
    <x v="0"/>
    <s v="tier - 2"/>
    <x v="3"/>
    <x v="14"/>
  </r>
  <r>
    <s v="Id81"/>
    <x v="76"/>
    <n v="45.65"/>
    <n v="5.1100000000000003"/>
    <s v="yes"/>
    <s v="No"/>
    <x v="0"/>
    <x v="3"/>
    <s v="yes"/>
    <x v="0"/>
    <x v="2"/>
    <s v="21-Nov-2003"/>
    <x v="80"/>
    <x v="0"/>
    <s v="tier - 2"/>
    <x v="3"/>
    <x v="14"/>
  </r>
  <r>
    <s v="Id82"/>
    <x v="77"/>
    <n v="52.9"/>
    <n v="5.34"/>
    <s v="No"/>
    <s v="No"/>
    <x v="0"/>
    <x v="0"/>
    <s v="yes"/>
    <x v="0"/>
    <x v="2"/>
    <s v="4-Dec-2002"/>
    <x v="81"/>
    <x v="0"/>
    <s v="tier - 2"/>
    <x v="3"/>
    <x v="5"/>
  </r>
  <r>
    <s v="Id83"/>
    <x v="78"/>
    <n v="45.41"/>
    <n v="4.03"/>
    <s v="yes"/>
    <s v="No"/>
    <x v="0"/>
    <x v="3"/>
    <s v="yes"/>
    <x v="0"/>
    <x v="1"/>
    <s v="26-Oct-1997"/>
    <x v="82"/>
    <x v="0"/>
    <s v="tier - 3"/>
    <x v="3"/>
    <x v="2"/>
  </r>
  <r>
    <s v="Id84"/>
    <x v="79"/>
    <n v="49.41"/>
    <n v="4.2300000000000004"/>
    <s v="yes"/>
    <s v="No"/>
    <x v="1"/>
    <x v="3"/>
    <s v="yes"/>
    <x v="0"/>
    <x v="0"/>
    <s v="30-Sep-2004"/>
    <x v="83"/>
    <x v="0"/>
    <s v="tier - 2"/>
    <x v="3"/>
    <x v="11"/>
  </r>
  <r>
    <s v="Id85"/>
    <x v="80"/>
    <n v="31.824999999999999"/>
    <n v="4.0599999999999996"/>
    <s v="No"/>
    <s v="No"/>
    <x v="0"/>
    <x v="1"/>
    <s v="yes"/>
    <x v="0"/>
    <x v="0"/>
    <s v="28-Jul-2004"/>
    <x v="84"/>
    <x v="0"/>
    <s v="tier - 3"/>
    <x v="4"/>
    <x v="14"/>
  </r>
  <r>
    <s v="Id86"/>
    <x v="81"/>
    <n v="51.28"/>
    <n v="4.68"/>
    <s v="No"/>
    <s v="No"/>
    <x v="0"/>
    <x v="1"/>
    <s v="yes"/>
    <x v="0"/>
    <x v="2"/>
    <s v="26-Jun-2000"/>
    <x v="85"/>
    <x v="0"/>
    <s v="tier - 2"/>
    <x v="3"/>
    <x v="6"/>
  </r>
  <r>
    <s v="Id87"/>
    <x v="82"/>
    <n v="34.96"/>
    <n v="4.34"/>
    <s v="No"/>
    <s v="No"/>
    <x v="1"/>
    <x v="3"/>
    <s v="yes"/>
    <x v="0"/>
    <x v="2"/>
    <s v="4-Jun-1998"/>
    <x v="86"/>
    <x v="0"/>
    <s v="tier - 3"/>
    <x v="6"/>
    <x v="2"/>
  </r>
  <r>
    <s v="Id88"/>
    <x v="83"/>
    <n v="33.11"/>
    <n v="10.51"/>
    <s v="No"/>
    <s v="No"/>
    <x v="0"/>
    <x v="0"/>
    <s v="yes"/>
    <x v="1"/>
    <x v="2"/>
    <s v="29-Nov-2001"/>
    <x v="87"/>
    <x v="0"/>
    <s v="tier - 2"/>
    <x v="0"/>
    <x v="3"/>
  </r>
  <r>
    <s v="Id89"/>
    <x v="84"/>
    <n v="54.74"/>
    <n v="5.84"/>
    <s v="yes"/>
    <s v="No"/>
    <x v="1"/>
    <x v="3"/>
    <s v="yes"/>
    <x v="0"/>
    <x v="2"/>
    <s v="10-Dec-2002"/>
    <x v="88"/>
    <x v="0"/>
    <s v="tier - 2"/>
    <x v="3"/>
    <x v="5"/>
  </r>
  <r>
    <s v="Id90"/>
    <x v="85"/>
    <n v="32.56"/>
    <n v="5.41"/>
    <s v="No"/>
    <s v="No"/>
    <x v="1"/>
    <x v="3"/>
    <s v="yes"/>
    <x v="0"/>
    <x v="1"/>
    <s v="2-Dec-1999"/>
    <x v="89"/>
    <x v="0"/>
    <s v="tier - 2"/>
    <x v="0"/>
    <x v="6"/>
  </r>
  <r>
    <s v="Id91"/>
    <x v="86"/>
    <n v="39.049999999999997"/>
    <n v="6.06"/>
    <s v="No"/>
    <s v="No"/>
    <x v="0"/>
    <x v="3"/>
    <s v="yes"/>
    <x v="0"/>
    <x v="1"/>
    <s v="13-Oct-2002"/>
    <x v="90"/>
    <x v="0"/>
    <s v="tier - 2"/>
    <x v="0"/>
    <x v="5"/>
  </r>
  <r>
    <s v="Id92"/>
    <x v="87"/>
    <n v="42.75"/>
    <n v="4.22"/>
    <s v="No"/>
    <s v="No"/>
    <x v="0"/>
    <x v="0"/>
    <s v="yes"/>
    <x v="1"/>
    <x v="2"/>
    <s v="14-Oct-1999"/>
    <x v="91"/>
    <x v="0"/>
    <s v="tier - 1"/>
    <x v="2"/>
    <x v="6"/>
  </r>
  <r>
    <s v="Id93"/>
    <x v="88"/>
    <n v="50.58"/>
    <n v="5.12"/>
    <s v="No"/>
    <s v="No"/>
    <x v="0"/>
    <x v="1"/>
    <s v="yes"/>
    <x v="0"/>
    <x v="2"/>
    <s v="12-Jul-1998"/>
    <x v="92"/>
    <x v="0"/>
    <s v="tier - 3"/>
    <x v="3"/>
    <x v="2"/>
  </r>
  <r>
    <s v="Id94"/>
    <x v="11"/>
    <n v="30.495000000000001"/>
    <n v="4.57"/>
    <s v="yes"/>
    <s v="No"/>
    <x v="0"/>
    <x v="0"/>
    <s v="yes"/>
    <x v="0"/>
    <x v="2"/>
    <s v="30-Jul-1995"/>
    <x v="93"/>
    <x v="0"/>
    <s v="tier - 3"/>
    <x v="1"/>
    <x v="4"/>
  </r>
  <r>
    <s v="Id95"/>
    <x v="28"/>
    <n v="48.31"/>
    <n v="9.58"/>
    <s v="yes"/>
    <s v="No"/>
    <x v="0"/>
    <x v="1"/>
    <s v="yes"/>
    <x v="0"/>
    <x v="2"/>
    <s v="7-Nov-1997"/>
    <x v="94"/>
    <x v="0"/>
    <s v="tier - 1"/>
    <x v="3"/>
    <x v="2"/>
  </r>
  <r>
    <s v="Id96"/>
    <x v="89"/>
    <n v="48.99"/>
    <n v="9.7799999999999994"/>
    <s v="yes"/>
    <s v="No"/>
    <x v="0"/>
    <x v="3"/>
    <s v="yes"/>
    <x v="0"/>
    <x v="0"/>
    <s v="3-Dec-1998"/>
    <x v="95"/>
    <x v="0"/>
    <s v="tier - 3"/>
    <x v="1"/>
    <x v="13"/>
  </r>
  <r>
    <s v="Id97"/>
    <x v="90"/>
    <n v="38.39"/>
    <n v="4.1100000000000003"/>
    <s v="yes"/>
    <s v="No"/>
    <x v="0"/>
    <x v="0"/>
    <s v="yes"/>
    <x v="0"/>
    <x v="2"/>
    <s v="15-Aug-2002"/>
    <x v="96"/>
    <x v="0"/>
    <s v="tier - 2"/>
    <x v="0"/>
    <x v="5"/>
  </r>
  <r>
    <s v="Id98"/>
    <x v="91"/>
    <n v="44.34"/>
    <n v="4.0199999999999996"/>
    <s v="yes"/>
    <s v="No"/>
    <x v="0"/>
    <x v="1"/>
    <s v="yes"/>
    <x v="0"/>
    <x v="2"/>
    <s v="6-Jul-1999"/>
    <x v="97"/>
    <x v="0"/>
    <s v="tier - 3"/>
    <x v="3"/>
    <x v="13"/>
  </r>
  <r>
    <s v="Id99"/>
    <x v="92"/>
    <n v="41.51"/>
    <n v="6.92"/>
    <s v="No"/>
    <s v="No"/>
    <x v="0"/>
    <x v="0"/>
    <s v="yes"/>
    <x v="0"/>
    <x v="2"/>
    <s v="14-Nov-2002"/>
    <x v="98"/>
    <x v="0"/>
    <s v="tier - 3"/>
    <x v="3"/>
    <x v="5"/>
  </r>
  <r>
    <s v="Id100"/>
    <x v="62"/>
    <n v="48.2"/>
    <n v="4.84"/>
    <s v="No"/>
    <s v="No"/>
    <x v="0"/>
    <x v="0"/>
    <s v="yes"/>
    <x v="0"/>
    <x v="2"/>
    <s v="22-Dec-2002"/>
    <x v="99"/>
    <x v="0"/>
    <s v="tier - 3"/>
    <x v="1"/>
    <x v="5"/>
  </r>
  <r>
    <s v="Id101"/>
    <x v="93"/>
    <n v="35.75"/>
    <n v="8"/>
    <s v="yes"/>
    <s v="No"/>
    <x v="0"/>
    <x v="0"/>
    <s v="yes"/>
    <x v="0"/>
    <x v="2"/>
    <s v="5-Sep-1998"/>
    <x v="100"/>
    <x v="0"/>
    <s v="tier - 3"/>
    <x v="0"/>
    <x v="13"/>
  </r>
  <r>
    <s v="Id102"/>
    <x v="94"/>
    <n v="53.81"/>
    <n v="8.77"/>
    <s v="yes"/>
    <s v="No"/>
    <x v="0"/>
    <x v="0"/>
    <s v="yes"/>
    <x v="0"/>
    <x v="2"/>
    <s v="27-Oct-1997"/>
    <x v="101"/>
    <x v="0"/>
    <s v="tier - 2"/>
    <x v="3"/>
    <x v="2"/>
  </r>
  <r>
    <s v="Id103"/>
    <x v="95"/>
    <n v="49.48"/>
    <n v="4.96"/>
    <s v="No"/>
    <s v="No"/>
    <x v="1"/>
    <x v="3"/>
    <s v="yes"/>
    <x v="0"/>
    <x v="1"/>
    <s v="23-Jun-1996"/>
    <x v="102"/>
    <x v="0"/>
    <s v="tier - 3"/>
    <x v="1"/>
    <x v="10"/>
  </r>
  <r>
    <s v="Id104"/>
    <x v="96"/>
    <n v="34.1"/>
    <n v="4.43"/>
    <s v="yes"/>
    <s v="No"/>
    <x v="0"/>
    <x v="0"/>
    <s v="yes"/>
    <x v="0"/>
    <x v="0"/>
    <s v="23-Aug-2001"/>
    <x v="103"/>
    <x v="0"/>
    <s v="tier - 2"/>
    <x v="3"/>
    <x v="3"/>
  </r>
  <r>
    <s v="Id105"/>
    <x v="97"/>
    <n v="35.299999999999997"/>
    <n v="5.82"/>
    <s v="yes"/>
    <s v="No"/>
    <x v="1"/>
    <x v="3"/>
    <s v="yes"/>
    <x v="0"/>
    <x v="1"/>
    <s v="5-Dec-1997"/>
    <x v="104"/>
    <x v="0"/>
    <s v="tier - 2"/>
    <x v="3"/>
    <x v="2"/>
  </r>
  <r>
    <s v="Id106"/>
    <x v="98"/>
    <n v="43.83"/>
    <n v="6.03"/>
    <s v="yes"/>
    <s v="No"/>
    <x v="0"/>
    <x v="1"/>
    <s v="yes"/>
    <x v="0"/>
    <x v="2"/>
    <s v="1-Sep-2000"/>
    <x v="105"/>
    <x v="0"/>
    <s v="tier - 3"/>
    <x v="3"/>
    <x v="12"/>
  </r>
  <r>
    <s v="Id107"/>
    <x v="99"/>
    <n v="50.07"/>
    <n v="9.27"/>
    <s v="No"/>
    <s v="No"/>
    <x v="0"/>
    <x v="0"/>
    <s v="yes"/>
    <x v="0"/>
    <x v="1"/>
    <s v="19-Jun-1997"/>
    <x v="106"/>
    <x v="0"/>
    <s v="tier - 3"/>
    <x v="3"/>
    <x v="9"/>
  </r>
  <r>
    <s v="Id108"/>
    <x v="100"/>
    <n v="32.774999999999999"/>
    <n v="5.53"/>
    <s v="No"/>
    <s v="No"/>
    <x v="0"/>
    <x v="0"/>
    <s v="yes"/>
    <x v="0"/>
    <x v="1"/>
    <s v="20-Jun-2003"/>
    <x v="107"/>
    <x v="0"/>
    <s v="tier - 1"/>
    <x v="1"/>
    <x v="5"/>
  </r>
  <r>
    <s v="Id109"/>
    <x v="101"/>
    <n v="34.104999999999997"/>
    <n v="5.07"/>
    <s v="No"/>
    <s v="No"/>
    <x v="0"/>
    <x v="3"/>
    <s v="yes"/>
    <x v="0"/>
    <x v="0"/>
    <s v="7-Dec-1998"/>
    <x v="108"/>
    <x v="1"/>
    <s v="tier - 3"/>
    <x v="1"/>
    <x v="13"/>
  </r>
  <r>
    <s v="Id110"/>
    <x v="88"/>
    <n v="48.93"/>
    <n v="11.17"/>
    <s v="yes"/>
    <s v="No"/>
    <x v="0"/>
    <x v="3"/>
    <s v="yes"/>
    <x v="0"/>
    <x v="2"/>
    <s v="9-Jun-1997"/>
    <x v="109"/>
    <x v="1"/>
    <s v="tier - 2"/>
    <x v="3"/>
    <x v="9"/>
  </r>
  <r>
    <s v="Id111"/>
    <x v="102"/>
    <n v="37.07"/>
    <n v="6.14"/>
    <s v="yes"/>
    <s v="No"/>
    <x v="0"/>
    <x v="0"/>
    <s v="yes"/>
    <x v="0"/>
    <x v="0"/>
    <s v="7-Oct-1995"/>
    <x v="110"/>
    <x v="0"/>
    <s v="tier - 2"/>
    <x v="0"/>
    <x v="10"/>
  </r>
  <r>
    <s v="Id112"/>
    <x v="103"/>
    <n v="51.51"/>
    <n v="6.26"/>
    <s v="yes"/>
    <s v="No"/>
    <x v="1"/>
    <x v="3"/>
    <s v="yes"/>
    <x v="1"/>
    <x v="0"/>
    <s v="19-Jun-1998"/>
    <x v="111"/>
    <x v="1"/>
    <s v="tier - 2"/>
    <x v="3"/>
    <x v="2"/>
  </r>
  <r>
    <s v="Id113"/>
    <x v="104"/>
    <n v="34.799999999999997"/>
    <n v="4.72"/>
    <s v="yes"/>
    <s v="No"/>
    <x v="0"/>
    <x v="0"/>
    <s v="yes"/>
    <x v="0"/>
    <x v="2"/>
    <s v="25-Aug-2001"/>
    <x v="112"/>
    <x v="1"/>
    <s v="tier - 1"/>
    <x v="3"/>
    <x v="3"/>
  </r>
  <r>
    <s v="Id114"/>
    <x v="105"/>
    <n v="36.67"/>
    <n v="5.18"/>
    <s v="No"/>
    <s v="No"/>
    <x v="0"/>
    <x v="3"/>
    <s v="yes"/>
    <x v="0"/>
    <x v="2"/>
    <s v="7-Jul-2001"/>
    <x v="113"/>
    <x v="0"/>
    <s v="tier - 1"/>
    <x v="7"/>
    <x v="12"/>
  </r>
  <r>
    <s v="Id115"/>
    <x v="106"/>
    <n v="30.9"/>
    <n v="9.4"/>
    <s v="No"/>
    <s v="No"/>
    <x v="0"/>
    <x v="1"/>
    <s v="yes"/>
    <x v="0"/>
    <x v="2"/>
    <s v="2-Jun-2001"/>
    <x v="114"/>
    <x v="0"/>
    <s v="tier - 2"/>
    <x v="3"/>
    <x v="12"/>
  </r>
  <r>
    <s v="Id116"/>
    <x v="107"/>
    <n v="30.495000000000001"/>
    <n v="6.29"/>
    <s v="No"/>
    <s v="No"/>
    <x v="0"/>
    <x v="0"/>
    <s v="yes"/>
    <x v="0"/>
    <x v="1"/>
    <s v="5-Dec-2001"/>
    <x v="115"/>
    <x v="1"/>
    <s v="tier - 1"/>
    <x v="1"/>
    <x v="3"/>
  </r>
  <r>
    <s v="Id117"/>
    <x v="108"/>
    <n v="44.88"/>
    <n v="6.04"/>
    <s v="No"/>
    <s v="No"/>
    <x v="1"/>
    <x v="3"/>
    <s v="yes"/>
    <x v="0"/>
    <x v="2"/>
    <s v="22-Sep-1992"/>
    <x v="116"/>
    <x v="0"/>
    <s v="tier - 1"/>
    <x v="0"/>
    <x v="1"/>
  </r>
  <r>
    <s v="Id118"/>
    <x v="19"/>
    <n v="44.32"/>
    <n v="10.55"/>
    <s v="No"/>
    <s v="No"/>
    <x v="0"/>
    <x v="0"/>
    <s v="yes"/>
    <x v="0"/>
    <x v="2"/>
    <s v="19-Nov-2004"/>
    <x v="117"/>
    <x v="1"/>
    <s v="tier - 2"/>
    <x v="3"/>
    <x v="11"/>
  </r>
  <r>
    <s v="Id119"/>
    <x v="109"/>
    <n v="46.39"/>
    <n v="5.09"/>
    <s v="No"/>
    <s v="No"/>
    <x v="0"/>
    <x v="0"/>
    <s v="yes"/>
    <x v="0"/>
    <x v="0"/>
    <s v="22-Jul-2004"/>
    <x v="118"/>
    <x v="1"/>
    <s v="tier - 1"/>
    <x v="1"/>
    <x v="14"/>
  </r>
  <r>
    <s v="Id120"/>
    <x v="110"/>
    <n v="42.13"/>
    <n v="5.2"/>
    <s v="yes"/>
    <s v="No"/>
    <x v="0"/>
    <x v="3"/>
    <s v="yes"/>
    <x v="0"/>
    <x v="1"/>
    <s v="5-Aug-1995"/>
    <x v="119"/>
    <x v="0"/>
    <s v="tier - 3"/>
    <x v="0"/>
    <x v="4"/>
  </r>
  <r>
    <s v="Id121"/>
    <x v="111"/>
    <n v="30.78"/>
    <n v="8.4499999999999993"/>
    <s v="yes"/>
    <s v="No"/>
    <x v="0"/>
    <x v="0"/>
    <s v="yes"/>
    <x v="0"/>
    <x v="2"/>
    <s v="14-Sep-2003"/>
    <x v="120"/>
    <x v="0"/>
    <s v="tier - 2"/>
    <x v="6"/>
    <x v="14"/>
  </r>
  <r>
    <s v="Id122"/>
    <x v="112"/>
    <n v="31.35"/>
    <n v="9.5399999999999991"/>
    <s v="No"/>
    <s v="No"/>
    <x v="0"/>
    <x v="0"/>
    <s v="yes"/>
    <x v="0"/>
    <x v="2"/>
    <s v="21-Aug-2004"/>
    <x v="121"/>
    <x v="0"/>
    <s v="tier - 2"/>
    <x v="5"/>
    <x v="11"/>
  </r>
  <r>
    <s v="Id123"/>
    <x v="113"/>
    <n v="41.46"/>
    <n v="4.99"/>
    <s v="yes"/>
    <s v="No"/>
    <x v="0"/>
    <x v="1"/>
    <s v="yes"/>
    <x v="0"/>
    <x v="2"/>
    <s v="25-Jul-2004"/>
    <x v="122"/>
    <x v="1"/>
    <s v="tier - 2"/>
    <x v="3"/>
    <x v="14"/>
  </r>
  <r>
    <s v="Id124"/>
    <x v="114"/>
    <n v="48"/>
    <n v="10.54"/>
    <s v="No"/>
    <s v="No"/>
    <x v="0"/>
    <x v="0"/>
    <s v="yes"/>
    <x v="0"/>
    <x v="0"/>
    <s v="9-Sep-2003"/>
    <x v="123"/>
    <x v="1"/>
    <s v="tier - 3"/>
    <x v="3"/>
    <x v="14"/>
  </r>
  <r>
    <s v="Id125"/>
    <x v="115"/>
    <n v="49.13"/>
    <n v="4.54"/>
    <s v="No"/>
    <s v="No"/>
    <x v="0"/>
    <x v="0"/>
    <s v="yes"/>
    <x v="0"/>
    <x v="0"/>
    <s v="4-Dec-2003"/>
    <x v="124"/>
    <x v="1"/>
    <s v="tier - 3"/>
    <x v="3"/>
    <x v="14"/>
  </r>
  <r>
    <s v="Id126"/>
    <x v="116"/>
    <n v="37.799999999999997"/>
    <n v="6.29"/>
    <s v="No"/>
    <s v="No"/>
    <x v="0"/>
    <x v="3"/>
    <s v="yes"/>
    <x v="0"/>
    <x v="2"/>
    <s v="17-Jul-2003"/>
    <x v="125"/>
    <x v="0"/>
    <s v="tier - 3"/>
    <x v="3"/>
    <x v="5"/>
  </r>
  <r>
    <s v="Id127"/>
    <x v="117"/>
    <n v="38.299999999999997"/>
    <n v="9.51"/>
    <s v="No"/>
    <s v="No"/>
    <x v="0"/>
    <x v="0"/>
    <s v="yes"/>
    <x v="0"/>
    <x v="0"/>
    <s v="4-Oct-2004"/>
    <x v="126"/>
    <x v="1"/>
    <s v="tier - 1"/>
    <x v="3"/>
    <x v="11"/>
  </r>
  <r>
    <s v="Id128"/>
    <x v="118"/>
    <n v="32.774999999999999"/>
    <n v="4.72"/>
    <s v="No"/>
    <s v="No"/>
    <x v="0"/>
    <x v="0"/>
    <s v="yes"/>
    <x v="0"/>
    <x v="0"/>
    <s v="5-Dec-2004"/>
    <x v="127"/>
    <x v="0"/>
    <s v="tier - 1"/>
    <x v="4"/>
    <x v="11"/>
  </r>
  <r>
    <s v="Id129"/>
    <x v="119"/>
    <n v="34.200000000000003"/>
    <n v="5.91"/>
    <s v="yes"/>
    <s v="No"/>
    <x v="0"/>
    <x v="0"/>
    <s v="yes"/>
    <x v="0"/>
    <x v="2"/>
    <s v="9-Jul-2004"/>
    <x v="128"/>
    <x v="0"/>
    <s v="tier - 3"/>
    <x v="6"/>
    <x v="14"/>
  </r>
  <r>
    <s v="Id130"/>
    <x v="120"/>
    <n v="30.2"/>
    <n v="9.58"/>
    <s v="No"/>
    <s v="No"/>
    <x v="0"/>
    <x v="0"/>
    <s v="yes"/>
    <x v="0"/>
    <x v="0"/>
    <s v="3-Oct-2003"/>
    <x v="129"/>
    <x v="0"/>
    <s v="tier - 1"/>
    <x v="3"/>
    <x v="14"/>
  </r>
  <r>
    <s v="Id131"/>
    <x v="121"/>
    <n v="48.32"/>
    <n v="5.77"/>
    <s v="No"/>
    <s v="No"/>
    <x v="0"/>
    <x v="0"/>
    <s v="yes"/>
    <x v="0"/>
    <x v="0"/>
    <s v="16-Sep-2003"/>
    <x v="130"/>
    <x v="1"/>
    <s v="tier - 3"/>
    <x v="3"/>
    <x v="14"/>
  </r>
  <r>
    <s v="Id132"/>
    <x v="122"/>
    <n v="44.86"/>
    <n v="4.38"/>
    <s v="yes"/>
    <s v="No"/>
    <x v="0"/>
    <x v="0"/>
    <s v="yes"/>
    <x v="1"/>
    <x v="2"/>
    <s v="13-Dec-2004"/>
    <x v="131"/>
    <x v="1"/>
    <s v="tier - 3"/>
    <x v="3"/>
    <x v="11"/>
  </r>
  <r>
    <s v="Id133"/>
    <x v="123"/>
    <n v="52.15"/>
    <n v="5.65"/>
    <s v="No"/>
    <s v="No"/>
    <x v="0"/>
    <x v="3"/>
    <s v="yes"/>
    <x v="2"/>
    <x v="1"/>
    <s v="8-Aug-2004"/>
    <x v="132"/>
    <x v="1"/>
    <s v="tier - 2"/>
    <x v="3"/>
    <x v="11"/>
  </r>
  <r>
    <s v="Id134"/>
    <x v="124"/>
    <n v="41.12"/>
    <n v="7.54"/>
    <s v="yes"/>
    <s v="No"/>
    <x v="0"/>
    <x v="0"/>
    <s v="yes"/>
    <x v="0"/>
    <x v="2"/>
    <s v="13-Jun-2004"/>
    <x v="133"/>
    <x v="0"/>
    <s v="tier - 2"/>
    <x v="3"/>
    <x v="14"/>
  </r>
  <r>
    <s v="Id135"/>
    <x v="125"/>
    <n v="38.39"/>
    <n v="5.1100000000000003"/>
    <s v="yes"/>
    <s v="No"/>
    <x v="0"/>
    <x v="3"/>
    <s v="yes"/>
    <x v="0"/>
    <x v="2"/>
    <s v="30-Dec-2003"/>
    <x v="134"/>
    <x v="1"/>
    <s v="tier - 2"/>
    <x v="3"/>
    <x v="14"/>
  </r>
  <r>
    <s v="Id136"/>
    <x v="126"/>
    <n v="46.85"/>
    <n v="4.25"/>
    <s v="No"/>
    <s v="No"/>
    <x v="1"/>
    <x v="3"/>
    <s v="yes"/>
    <x v="0"/>
    <x v="1"/>
    <s v="16-Sep-2003"/>
    <x v="135"/>
    <x v="1"/>
    <s v="tier - 1"/>
    <x v="3"/>
    <x v="14"/>
  </r>
  <r>
    <s v="Id137"/>
    <x v="127"/>
    <n v="42.24"/>
    <n v="5.55"/>
    <s v="No"/>
    <s v="yes"/>
    <x v="0"/>
    <x v="3"/>
    <s v="yes"/>
    <x v="0"/>
    <x v="1"/>
    <s v="21-Aug-2003"/>
    <x v="136"/>
    <x v="1"/>
    <s v="tier - 2"/>
    <x v="0"/>
    <x v="14"/>
  </r>
  <r>
    <s v="Id138"/>
    <x v="128"/>
    <n v="34.39"/>
    <n v="5.78"/>
    <s v="No"/>
    <s v="No"/>
    <x v="0"/>
    <x v="0"/>
    <s v="yes"/>
    <x v="0"/>
    <x v="2"/>
    <s v="30-Dec-2003"/>
    <x v="137"/>
    <x v="0"/>
    <s v="tier - 2"/>
    <x v="1"/>
    <x v="14"/>
  </r>
  <r>
    <s v="Id139"/>
    <x v="129"/>
    <n v="42.89"/>
    <n v="5.28"/>
    <s v="yes"/>
    <s v="No"/>
    <x v="0"/>
    <x v="0"/>
    <s v="yes"/>
    <x v="0"/>
    <x v="1"/>
    <s v="23-Oct-2000"/>
    <x v="138"/>
    <x v="1"/>
    <s v="tier - 2"/>
    <x v="1"/>
    <x v="12"/>
  </r>
  <r>
    <s v="Id140"/>
    <x v="130"/>
    <n v="36.299999999999997"/>
    <n v="5.39"/>
    <s v="No"/>
    <s v="No"/>
    <x v="0"/>
    <x v="0"/>
    <s v="yes"/>
    <x v="0"/>
    <x v="2"/>
    <s v="10-Jun-2000"/>
    <x v="139"/>
    <x v="1"/>
    <s v="tier - 2"/>
    <x v="3"/>
    <x v="6"/>
  </r>
  <r>
    <s v="Id141"/>
    <x v="131"/>
    <n v="35.200000000000003"/>
    <n v="8.01"/>
    <s v="yes"/>
    <s v="No"/>
    <x v="0"/>
    <x v="3"/>
    <s v="yes"/>
    <x v="0"/>
    <x v="2"/>
    <s v="21-Oct-2000"/>
    <x v="140"/>
    <x v="0"/>
    <s v="tier - 3"/>
    <x v="0"/>
    <x v="12"/>
  </r>
  <r>
    <s v="Id142"/>
    <x v="132"/>
    <n v="53.62"/>
    <n v="5.21"/>
    <s v="No"/>
    <s v="No"/>
    <x v="0"/>
    <x v="0"/>
    <s v="yes"/>
    <x v="0"/>
    <x v="2"/>
    <s v="17-Nov-2004"/>
    <x v="141"/>
    <x v="1"/>
    <s v="tier - 2"/>
    <x v="3"/>
    <x v="11"/>
  </r>
  <r>
    <s v="Id143"/>
    <x v="133"/>
    <n v="36.67"/>
    <n v="6.27"/>
    <s v="No"/>
    <s v="No"/>
    <x v="0"/>
    <x v="0"/>
    <s v="yes"/>
    <x v="0"/>
    <x v="2"/>
    <s v="10-Dec-2004"/>
    <x v="142"/>
    <x v="1"/>
    <s v="tier - 2"/>
    <x v="2"/>
    <x v="11"/>
  </r>
  <r>
    <s v="Id144"/>
    <x v="134"/>
    <n v="33.4"/>
    <n v="10.73"/>
    <s v="yes"/>
    <s v="No"/>
    <x v="0"/>
    <x v="3"/>
    <s v="yes"/>
    <x v="0"/>
    <x v="2"/>
    <s v="7-Nov-2004"/>
    <x v="143"/>
    <x v="0"/>
    <s v="tier - 2"/>
    <x v="3"/>
    <x v="11"/>
  </r>
  <r>
    <s v="Id145"/>
    <x v="135"/>
    <n v="42.71"/>
    <n v="10.52"/>
    <s v="No"/>
    <s v="No"/>
    <x v="0"/>
    <x v="0"/>
    <s v="yes"/>
    <x v="2"/>
    <x v="0"/>
    <s v="14-Dec-2004"/>
    <x v="144"/>
    <x v="1"/>
    <s v="tier - 1"/>
    <x v="3"/>
    <x v="11"/>
  </r>
  <r>
    <s v="Id146"/>
    <x v="136"/>
    <n v="41.52"/>
    <n v="11.82"/>
    <s v="yes"/>
    <s v="No"/>
    <x v="0"/>
    <x v="1"/>
    <s v="yes"/>
    <x v="1"/>
    <x v="0"/>
    <s v="6-Dec-2004"/>
    <x v="145"/>
    <x v="1"/>
    <s v="tier - 3"/>
    <x v="3"/>
    <x v="11"/>
  </r>
  <r>
    <s v="Id147"/>
    <x v="137"/>
    <n v="39.4"/>
    <n v="6.76"/>
    <s v="No"/>
    <s v="No"/>
    <x v="0"/>
    <x v="0"/>
    <s v="yes"/>
    <x v="0"/>
    <x v="2"/>
    <s v="17-Oct-2004"/>
    <x v="146"/>
    <x v="0"/>
    <s v="tier - 3"/>
    <x v="3"/>
    <x v="11"/>
  </r>
  <r>
    <s v="Id148"/>
    <x v="138"/>
    <n v="46.45"/>
    <n v="5.62"/>
    <s v="No"/>
    <s v="No"/>
    <x v="0"/>
    <x v="0"/>
    <s v="yes"/>
    <x v="0"/>
    <x v="0"/>
    <s v="12-Dec-2004"/>
    <x v="147"/>
    <x v="0"/>
    <s v="tier - 3"/>
    <x v="3"/>
    <x v="11"/>
  </r>
  <r>
    <s v="Id149"/>
    <x v="139"/>
    <n v="35.75"/>
    <n v="4.1900000000000004"/>
    <s v="No"/>
    <s v="No"/>
    <x v="0"/>
    <x v="0"/>
    <s v="yes"/>
    <x v="0"/>
    <x v="2"/>
    <s v="19-Sep-2004"/>
    <x v="148"/>
    <x v="0"/>
    <s v="tier - 2"/>
    <x v="0"/>
    <x v="11"/>
  </r>
  <r>
    <s v="Id150"/>
    <x v="140"/>
    <n v="26.07"/>
    <n v="5.32"/>
    <s v="No"/>
    <s v="No"/>
    <x v="0"/>
    <x v="0"/>
    <s v="yes"/>
    <x v="0"/>
    <x v="2"/>
    <s v="21-Sep-2004"/>
    <x v="149"/>
    <x v="0"/>
    <s v="tier - 2"/>
    <x v="0"/>
    <x v="11"/>
  </r>
  <r>
    <s v="Id151"/>
    <x v="141"/>
    <n v="36.54"/>
    <n v="4.46"/>
    <s v="yes"/>
    <s v="No"/>
    <x v="0"/>
    <x v="3"/>
    <s v="yes"/>
    <x v="0"/>
    <x v="1"/>
    <s v="10-Jun-2004"/>
    <x v="150"/>
    <x v="1"/>
    <s v="tier - 3"/>
    <x v="3"/>
    <x v="14"/>
  </r>
  <r>
    <s v="Id152"/>
    <x v="137"/>
    <n v="51.64"/>
    <n v="5.65"/>
    <s v="No"/>
    <s v="No"/>
    <x v="0"/>
    <x v="0"/>
    <s v="yes"/>
    <x v="2"/>
    <x v="0"/>
    <s v="11-Sep-2004"/>
    <x v="151"/>
    <x v="1"/>
    <s v="tier - 3"/>
    <x v="3"/>
    <x v="11"/>
  </r>
  <r>
    <s v="Id153"/>
    <x v="142"/>
    <n v="42.83"/>
    <n v="6.04"/>
    <s v="No"/>
    <s v="No"/>
    <x v="0"/>
    <x v="1"/>
    <s v="yes"/>
    <x v="0"/>
    <x v="2"/>
    <s v="21-Oct-2004"/>
    <x v="152"/>
    <x v="1"/>
    <s v="tier - 2"/>
    <x v="3"/>
    <x v="11"/>
  </r>
  <r>
    <s v="Id154"/>
    <x v="143"/>
    <n v="40.15"/>
    <n v="5.76"/>
    <s v="No"/>
    <s v="No"/>
    <x v="0"/>
    <x v="3"/>
    <s v="yes"/>
    <x v="0"/>
    <x v="1"/>
    <s v="9-Sep-2004"/>
    <x v="153"/>
    <x v="0"/>
    <s v="tier - 3"/>
    <x v="0"/>
    <x v="11"/>
  </r>
  <r>
    <s v="Id155"/>
    <x v="144"/>
    <n v="27.8"/>
    <n v="4.3600000000000003"/>
    <s v="No"/>
    <s v="No"/>
    <x v="1"/>
    <x v="3"/>
    <s v="yes"/>
    <x v="0"/>
    <x v="1"/>
    <s v="21-Nov-2003"/>
    <x v="154"/>
    <x v="0"/>
    <s v="tier - 2"/>
    <x v="3"/>
    <x v="14"/>
  </r>
  <r>
    <s v="Id156"/>
    <x v="145"/>
    <n v="45.81"/>
    <n v="4.76"/>
    <s v="yes"/>
    <s v="No"/>
    <x v="1"/>
    <x v="3"/>
    <s v="yes"/>
    <x v="0"/>
    <x v="2"/>
    <s v="1-Sep-2003"/>
    <x v="155"/>
    <x v="1"/>
    <s v="tier - 2"/>
    <x v="3"/>
    <x v="14"/>
  </r>
  <r>
    <s v="Id157"/>
    <x v="62"/>
    <n v="34.43"/>
    <n v="10.82"/>
    <s v="yes"/>
    <s v="No"/>
    <x v="0"/>
    <x v="3"/>
    <s v="yes"/>
    <x v="0"/>
    <x v="2"/>
    <s v="9-Nov-2003"/>
    <x v="156"/>
    <x v="0"/>
    <s v="tier - 1"/>
    <x v="0"/>
    <x v="14"/>
  </r>
  <r>
    <s v="Id158"/>
    <x v="146"/>
    <n v="41.33"/>
    <n v="4.01"/>
    <s v="yes"/>
    <s v="No"/>
    <x v="0"/>
    <x v="0"/>
    <s v="yes"/>
    <x v="0"/>
    <x v="0"/>
    <s v="14-Nov-2003"/>
    <x v="157"/>
    <x v="1"/>
    <s v="tier - 2"/>
    <x v="3"/>
    <x v="14"/>
  </r>
  <r>
    <s v="Id159"/>
    <x v="147"/>
    <n v="31.92"/>
    <n v="5.12"/>
    <s v="yes"/>
    <s v="No"/>
    <x v="0"/>
    <x v="3"/>
    <s v="yes"/>
    <x v="1"/>
    <x v="1"/>
    <s v="25-Jul-2003"/>
    <x v="158"/>
    <x v="1"/>
    <s v="tier - 3"/>
    <x v="8"/>
    <x v="5"/>
  </r>
  <r>
    <s v="Id160"/>
    <x v="148"/>
    <n v="39.799999999999997"/>
    <n v="10.54"/>
    <s v="yes"/>
    <s v="No"/>
    <x v="0"/>
    <x v="1"/>
    <s v="yes"/>
    <x v="0"/>
    <x v="1"/>
    <s v="28-Jul-2003"/>
    <x v="159"/>
    <x v="1"/>
    <s v="tier - 3"/>
    <x v="3"/>
    <x v="5"/>
  </r>
  <r>
    <s v="Id161"/>
    <x v="149"/>
    <n v="42.82"/>
    <n v="4.21"/>
    <s v="No"/>
    <s v="No"/>
    <x v="0"/>
    <x v="0"/>
    <s v="yes"/>
    <x v="0"/>
    <x v="1"/>
    <s v="26-Sep-2003"/>
    <x v="160"/>
    <x v="1"/>
    <s v="tier - 2"/>
    <x v="1"/>
    <x v="14"/>
  </r>
  <r>
    <s v="Id162"/>
    <x v="150"/>
    <n v="33.630000000000003"/>
    <n v="5.42"/>
    <s v="No"/>
    <s v="No"/>
    <x v="0"/>
    <x v="0"/>
    <s v="yes"/>
    <x v="2"/>
    <x v="0"/>
    <s v="7-Oct-1998"/>
    <x v="161"/>
    <x v="0"/>
    <s v="tier - 2"/>
    <x v="9"/>
    <x v="13"/>
  </r>
  <r>
    <s v="Id163"/>
    <x v="151"/>
    <n v="37.07"/>
    <n v="4.28"/>
    <s v="No"/>
    <s v="yes"/>
    <x v="0"/>
    <x v="3"/>
    <s v="yes"/>
    <x v="0"/>
    <x v="2"/>
    <s v="19-Nov-2003"/>
    <x v="162"/>
    <x v="0"/>
    <s v="tier - 1"/>
    <x v="0"/>
    <x v="14"/>
  </r>
  <r>
    <s v="Id164"/>
    <x v="152"/>
    <n v="35.625"/>
    <n v="8.9"/>
    <s v="No"/>
    <s v="No"/>
    <x v="0"/>
    <x v="0"/>
    <s v="yes"/>
    <x v="1"/>
    <x v="0"/>
    <s v="13-Dec-2002"/>
    <x v="163"/>
    <x v="0"/>
    <s v="tier - 2"/>
    <x v="1"/>
    <x v="5"/>
  </r>
  <r>
    <s v="Id165"/>
    <x v="153"/>
    <n v="42.69"/>
    <n v="4.8899999999999997"/>
    <s v="No"/>
    <s v="No"/>
    <x v="1"/>
    <x v="3"/>
    <s v="yes"/>
    <x v="1"/>
    <x v="2"/>
    <s v="25-Sep-1999"/>
    <x v="164"/>
    <x v="1"/>
    <s v="tier - 1"/>
    <x v="3"/>
    <x v="6"/>
  </r>
  <r>
    <s v="Id166"/>
    <x v="154"/>
    <n v="37.869999999999997"/>
    <n v="4.29"/>
    <s v="yes"/>
    <s v="No"/>
    <x v="1"/>
    <x v="3"/>
    <s v="yes"/>
    <x v="1"/>
    <x v="2"/>
    <s v="19-Aug-2004"/>
    <x v="165"/>
    <x v="0"/>
    <s v="tier - 3"/>
    <x v="3"/>
    <x v="11"/>
  </r>
  <r>
    <s v="Id167"/>
    <x v="155"/>
    <n v="40.61"/>
    <n v="8"/>
    <s v="yes"/>
    <s v="No"/>
    <x v="0"/>
    <x v="3"/>
    <s v="yes"/>
    <x v="1"/>
    <x v="0"/>
    <s v="17-Nov-1999"/>
    <x v="166"/>
    <x v="1"/>
    <s v="tier - 3"/>
    <x v="3"/>
    <x v="6"/>
  </r>
  <r>
    <s v="Id168"/>
    <x v="156"/>
    <n v="30.78"/>
    <n v="4.67"/>
    <s v="yes"/>
    <s v="No"/>
    <x v="0"/>
    <x v="0"/>
    <s v="yes"/>
    <x v="3"/>
    <x v="2"/>
    <s v="1-Oct-1999"/>
    <x v="167"/>
    <x v="1"/>
    <s v="tier - 1"/>
    <x v="2"/>
    <x v="6"/>
  </r>
  <r>
    <s v="Id169"/>
    <x v="157"/>
    <n v="49.49"/>
    <n v="4.5"/>
    <s v="No"/>
    <s v="No"/>
    <x v="0"/>
    <x v="0"/>
    <s v="yes"/>
    <x v="0"/>
    <x v="1"/>
    <s v="11-Aug-2003"/>
    <x v="168"/>
    <x v="1"/>
    <s v="tier - 2"/>
    <x v="3"/>
    <x v="14"/>
  </r>
  <r>
    <s v="Id170"/>
    <x v="158"/>
    <n v="37.619999999999997"/>
    <n v="6.32"/>
    <s v="yes"/>
    <s v="yes"/>
    <x v="0"/>
    <x v="1"/>
    <s v="yes"/>
    <x v="2"/>
    <x v="0"/>
    <s v="4-Aug-2003"/>
    <x v="169"/>
    <x v="0"/>
    <s v="tier - 3"/>
    <x v="10"/>
    <x v="5"/>
  </r>
  <r>
    <s v="Id171"/>
    <x v="28"/>
    <n v="36.08"/>
    <n v="6.1"/>
    <s v="yes"/>
    <s v="No"/>
    <x v="0"/>
    <x v="3"/>
    <s v="yes"/>
    <x v="0"/>
    <x v="2"/>
    <s v="12-Dec-1999"/>
    <x v="170"/>
    <x v="1"/>
    <s v="tier - 2"/>
    <x v="0"/>
    <x v="6"/>
  </r>
  <r>
    <s v="Id172"/>
    <x v="159"/>
    <n v="33.5"/>
    <n v="5.4"/>
    <s v="No"/>
    <s v="No"/>
    <x v="0"/>
    <x v="0"/>
    <s v="yes"/>
    <x v="0"/>
    <x v="2"/>
    <s v="20-Jul-2003"/>
    <x v="171"/>
    <x v="1"/>
    <s v="tier - 3"/>
    <x v="3"/>
    <x v="5"/>
  </r>
  <r>
    <s v="Id173"/>
    <x v="160"/>
    <n v="47.46"/>
    <n v="6.24"/>
    <s v="yes"/>
    <s v="No"/>
    <x v="0"/>
    <x v="3"/>
    <s v="yes"/>
    <x v="1"/>
    <x v="1"/>
    <s v="6-Dec-1994"/>
    <x v="172"/>
    <x v="1"/>
    <s v="tier - 1"/>
    <x v="3"/>
    <x v="4"/>
  </r>
  <r>
    <s v="Id174"/>
    <x v="101"/>
    <n v="49.24"/>
    <n v="4.45"/>
    <s v="No"/>
    <s v="No"/>
    <x v="0"/>
    <x v="0"/>
    <s v="yes"/>
    <x v="0"/>
    <x v="2"/>
    <s v="27-Dec-2004"/>
    <x v="173"/>
    <x v="1"/>
    <s v="tier - 2"/>
    <x v="3"/>
    <x v="11"/>
  </r>
  <r>
    <s v="Id175"/>
    <x v="161"/>
    <n v="54.4"/>
    <n v="5.22"/>
    <s v="No"/>
    <s v="No"/>
    <x v="0"/>
    <x v="3"/>
    <s v="yes"/>
    <x v="1"/>
    <x v="0"/>
    <s v="2-Jul-1996"/>
    <x v="174"/>
    <x v="1"/>
    <s v="tier - 3"/>
    <x v="3"/>
    <x v="10"/>
  </r>
  <r>
    <s v="Id176"/>
    <x v="19"/>
    <n v="35.53"/>
    <n v="4.6100000000000003"/>
    <s v="No"/>
    <s v="No"/>
    <x v="0"/>
    <x v="3"/>
    <s v="yes"/>
    <x v="0"/>
    <x v="2"/>
    <s v="22-Sep-2002"/>
    <x v="175"/>
    <x v="0"/>
    <s v="tier - 1"/>
    <x v="0"/>
    <x v="5"/>
  </r>
  <r>
    <s v="Id177"/>
    <x v="162"/>
    <n v="39.729999999999997"/>
    <n v="6.24"/>
    <s v="No"/>
    <s v="No"/>
    <x v="0"/>
    <x v="0"/>
    <s v="yes"/>
    <x v="2"/>
    <x v="1"/>
    <s v="29-Oct-2002"/>
    <x v="176"/>
    <x v="1"/>
    <s v="tier - 1"/>
    <x v="3"/>
    <x v="5"/>
  </r>
  <r>
    <s v="Id178"/>
    <x v="163"/>
    <n v="35.68"/>
    <n v="10.039999999999999"/>
    <s v="No"/>
    <s v="No"/>
    <x v="0"/>
    <x v="0"/>
    <s v="yes"/>
    <x v="1"/>
    <x v="2"/>
    <s v="29-Aug-2002"/>
    <x v="177"/>
    <x v="1"/>
    <s v="tier - 1"/>
    <x v="3"/>
    <x v="5"/>
  </r>
  <r>
    <s v="Id179"/>
    <x v="164"/>
    <n v="48.86"/>
    <n v="6.09"/>
    <s v="No"/>
    <s v="No"/>
    <x v="0"/>
    <x v="0"/>
    <s v="yes"/>
    <x v="2"/>
    <x v="2"/>
    <s v="21-Aug-2002"/>
    <x v="178"/>
    <x v="1"/>
    <s v="tier - 2"/>
    <x v="3"/>
    <x v="5"/>
  </r>
  <r>
    <s v="Id180"/>
    <x v="165"/>
    <n v="34.799999999999997"/>
    <n v="11.4"/>
    <s v="yes"/>
    <s v="No"/>
    <x v="1"/>
    <x v="3"/>
    <s v="No"/>
    <x v="0"/>
    <x v="0"/>
    <s v="10-Aug-2001"/>
    <x v="179"/>
    <x v="1"/>
    <s v="tier - 2"/>
    <x v="3"/>
    <x v="3"/>
  </r>
  <r>
    <s v="Id181"/>
    <x v="166"/>
    <n v="32.49"/>
    <n v="4.29"/>
    <s v="No"/>
    <s v="No"/>
    <x v="1"/>
    <x v="3"/>
    <s v="yes"/>
    <x v="2"/>
    <x v="0"/>
    <s v="6-Oct-1994"/>
    <x v="180"/>
    <x v="1"/>
    <s v="tier - 1"/>
    <x v="1"/>
    <x v="4"/>
  </r>
  <r>
    <s v="Id182"/>
    <x v="167"/>
    <n v="39"/>
    <n v="5.7"/>
    <s v="No"/>
    <s v="No"/>
    <x v="0"/>
    <x v="1"/>
    <s v="yes"/>
    <x v="2"/>
    <x v="0"/>
    <s v="3-Aug-2001"/>
    <x v="181"/>
    <x v="0"/>
    <s v="tier - 3"/>
    <x v="3"/>
    <x v="12"/>
  </r>
  <r>
    <s v="Id183"/>
    <x v="168"/>
    <n v="35.299999999999997"/>
    <n v="6.09"/>
    <s v="No"/>
    <s v="No"/>
    <x v="0"/>
    <x v="3"/>
    <s v="yes"/>
    <x v="0"/>
    <x v="2"/>
    <s v="9-Dec-2001"/>
    <x v="182"/>
    <x v="1"/>
    <s v="tier - 3"/>
    <x v="3"/>
    <x v="3"/>
  </r>
  <r>
    <s v="Id184"/>
    <x v="169"/>
    <n v="33.42"/>
    <n v="10.67"/>
    <s v="No"/>
    <s v="No"/>
    <x v="0"/>
    <x v="0"/>
    <s v="yes"/>
    <x v="0"/>
    <x v="1"/>
    <s v="7-Sep-2002"/>
    <x v="183"/>
    <x v="1"/>
    <s v="tier - 1"/>
    <x v="3"/>
    <x v="5"/>
  </r>
  <r>
    <s v="Id185"/>
    <x v="170"/>
    <n v="37.18"/>
    <n v="6.75"/>
    <s v="yes"/>
    <s v="No"/>
    <x v="0"/>
    <x v="1"/>
    <s v="yes"/>
    <x v="0"/>
    <x v="2"/>
    <s v="29-Jul-2002"/>
    <x v="184"/>
    <x v="0"/>
    <s v="tier - 1"/>
    <x v="3"/>
    <x v="3"/>
  </r>
  <r>
    <s v="Id186"/>
    <x v="171"/>
    <n v="33.33"/>
    <n v="9.26"/>
    <s v="yes"/>
    <s v="No"/>
    <x v="0"/>
    <x v="1"/>
    <s v="No"/>
    <x v="0"/>
    <x v="1"/>
    <s v="28-Sep-1998"/>
    <x v="185"/>
    <x v="1"/>
    <s v="tier - 2"/>
    <x v="0"/>
    <x v="13"/>
  </r>
  <r>
    <s v="Id187"/>
    <x v="172"/>
    <n v="53.21"/>
    <n v="4.2699999999999996"/>
    <s v="No"/>
    <s v="No"/>
    <x v="0"/>
    <x v="3"/>
    <s v="yes"/>
    <x v="1"/>
    <x v="2"/>
    <s v="5-Oct-1998"/>
    <x v="186"/>
    <x v="0"/>
    <s v="tier - 2"/>
    <x v="3"/>
    <x v="13"/>
  </r>
  <r>
    <s v="Id188"/>
    <x v="173"/>
    <n v="38.729999999999997"/>
    <n v="11.51"/>
    <s v="No"/>
    <s v="No"/>
    <x v="0"/>
    <x v="1"/>
    <s v="yes"/>
    <x v="1"/>
    <x v="0"/>
    <s v="29-Sep-1998"/>
    <x v="187"/>
    <x v="1"/>
    <s v="tier - 3"/>
    <x v="3"/>
    <x v="13"/>
  </r>
  <r>
    <s v="Id189"/>
    <x v="174"/>
    <n v="29.73"/>
    <n v="7.22"/>
    <s v="No"/>
    <s v="No"/>
    <x v="0"/>
    <x v="0"/>
    <s v="yes"/>
    <x v="2"/>
    <x v="0"/>
    <s v="16-Jul-2002"/>
    <x v="188"/>
    <x v="1"/>
    <s v="tier - 2"/>
    <x v="3"/>
    <x v="3"/>
  </r>
  <r>
    <s v="Id190"/>
    <x v="175"/>
    <n v="34.700000000000003"/>
    <n v="4.37"/>
    <s v="No"/>
    <s v="No"/>
    <x v="1"/>
    <x v="3"/>
    <s v="yes"/>
    <x v="3"/>
    <x v="0"/>
    <s v="29-Dec-1998"/>
    <x v="189"/>
    <x v="1"/>
    <s v="tier - 3"/>
    <x v="3"/>
    <x v="13"/>
  </r>
  <r>
    <s v="Id191"/>
    <x v="176"/>
    <n v="38.28"/>
    <n v="11.56"/>
    <s v="yes"/>
    <s v="No"/>
    <x v="0"/>
    <x v="3"/>
    <s v="yes"/>
    <x v="2"/>
    <x v="2"/>
    <s v="29-Sep-2002"/>
    <x v="190"/>
    <x v="0"/>
    <s v="tier - 2"/>
    <x v="3"/>
    <x v="5"/>
  </r>
  <r>
    <s v="Id192"/>
    <x v="177"/>
    <n v="33.57"/>
    <n v="8.82"/>
    <s v="yes"/>
    <s v="No"/>
    <x v="0"/>
    <x v="0"/>
    <s v="yes"/>
    <x v="1"/>
    <x v="2"/>
    <s v="14-Sep-1998"/>
    <x v="191"/>
    <x v="0"/>
    <s v="tier - 3"/>
    <x v="3"/>
    <x v="13"/>
  </r>
  <r>
    <s v="Id193"/>
    <x v="178"/>
    <n v="52.06"/>
    <n v="4.6900000000000004"/>
    <s v="No"/>
    <s v="No"/>
    <x v="0"/>
    <x v="3"/>
    <s v="yes"/>
    <x v="1"/>
    <x v="1"/>
    <s v="14-Aug-2001"/>
    <x v="192"/>
    <x v="1"/>
    <s v="tier - 2"/>
    <x v="3"/>
    <x v="3"/>
  </r>
  <r>
    <s v="Id194"/>
    <x v="179"/>
    <n v="38.17"/>
    <n v="4.53"/>
    <s v="No"/>
    <s v="yes"/>
    <x v="0"/>
    <x v="3"/>
    <s v="yes"/>
    <x v="2"/>
    <x v="2"/>
    <s v="1-Jul-2001"/>
    <x v="193"/>
    <x v="0"/>
    <s v="tier - 2"/>
    <x v="0"/>
    <x v="12"/>
  </r>
  <r>
    <s v="Id195"/>
    <x v="180"/>
    <n v="36.954999999999998"/>
    <n v="5.84"/>
    <s v="No"/>
    <s v="No"/>
    <x v="1"/>
    <x v="3"/>
    <s v="yes"/>
    <x v="0"/>
    <x v="1"/>
    <s v="6-Sep-2001"/>
    <x v="194"/>
    <x v="0"/>
    <s v="tier - 1"/>
    <x v="1"/>
    <x v="3"/>
  </r>
  <r>
    <s v="Id196"/>
    <x v="181"/>
    <n v="34.4"/>
    <n v="4.9000000000000004"/>
    <s v="No"/>
    <s v="No"/>
    <x v="1"/>
    <x v="3"/>
    <s v="yes"/>
    <x v="2"/>
    <x v="0"/>
    <s v="4-Aug-2001"/>
    <x v="195"/>
    <x v="0"/>
    <s v="tier - 3"/>
    <x v="3"/>
    <x v="12"/>
  </r>
  <r>
    <s v="Id197"/>
    <x v="182"/>
    <n v="31.73"/>
    <n v="4.3"/>
    <s v="No"/>
    <s v="No"/>
    <x v="0"/>
    <x v="0"/>
    <s v="yes"/>
    <x v="0"/>
    <x v="1"/>
    <s v="2-Sep-2000"/>
    <x v="196"/>
    <x v="0"/>
    <s v="tier - 3"/>
    <x v="4"/>
    <x v="12"/>
  </r>
  <r>
    <s v="Id198"/>
    <x v="132"/>
    <n v="36.64"/>
    <n v="11.34"/>
    <s v="No"/>
    <s v="No"/>
    <x v="0"/>
    <x v="0"/>
    <s v="yes"/>
    <x v="2"/>
    <x v="1"/>
    <s v="26-Jul-2000"/>
    <x v="197"/>
    <x v="1"/>
    <s v="tier - 3"/>
    <x v="1"/>
    <x v="6"/>
  </r>
  <r>
    <s v="Id199"/>
    <x v="183"/>
    <n v="36.85"/>
    <n v="5.88"/>
    <s v="No"/>
    <s v="yes"/>
    <x v="0"/>
    <x v="3"/>
    <s v="yes"/>
    <x v="1"/>
    <x v="0"/>
    <s v="12-Jun-2004"/>
    <x v="198"/>
    <x v="1"/>
    <s v="tier - 2"/>
    <x v="0"/>
    <x v="14"/>
  </r>
  <r>
    <s v="Id200"/>
    <x v="129"/>
    <n v="33.33"/>
    <n v="5.01"/>
    <s v="yes"/>
    <s v="No"/>
    <x v="1"/>
    <x v="3"/>
    <s v="yes"/>
    <x v="3"/>
    <x v="0"/>
    <s v="14-Aug-2001"/>
    <x v="199"/>
    <x v="0"/>
    <s v="tier - 3"/>
    <x v="0"/>
    <x v="3"/>
  </r>
  <r>
    <s v="Id201"/>
    <x v="184"/>
    <n v="39.14"/>
    <n v="4.4000000000000004"/>
    <s v="No"/>
    <s v="No"/>
    <x v="1"/>
    <x v="3"/>
    <s v="yes"/>
    <x v="3"/>
    <x v="0"/>
    <s v="22-Jun-2001"/>
    <x v="200"/>
    <x v="1"/>
    <s v="tier - 2"/>
    <x v="3"/>
    <x v="12"/>
  </r>
  <r>
    <s v="Id202"/>
    <x v="185"/>
    <n v="32.9"/>
    <n v="6.26"/>
    <s v="yes"/>
    <s v="No"/>
    <x v="0"/>
    <x v="0"/>
    <s v="yes"/>
    <x v="2"/>
    <x v="2"/>
    <s v="28-Nov-2001"/>
    <x v="201"/>
    <x v="0"/>
    <s v="tier - 1"/>
    <x v="3"/>
    <x v="3"/>
  </r>
  <r>
    <s v="Id203"/>
    <x v="186"/>
    <n v="29.78"/>
    <n v="10.27"/>
    <s v="yes"/>
    <s v="No"/>
    <x v="1"/>
    <x v="3"/>
    <s v="yes"/>
    <x v="0"/>
    <x v="2"/>
    <s v="21-Jul-1989"/>
    <x v="202"/>
    <x v="1"/>
    <s v="tier - 1"/>
    <x v="3"/>
    <x v="15"/>
  </r>
  <r>
    <s v="Id204"/>
    <x v="83"/>
    <n v="32.78"/>
    <n v="5.27"/>
    <s v="No"/>
    <s v="No"/>
    <x v="0"/>
    <x v="0"/>
    <s v="yes"/>
    <x v="0"/>
    <x v="2"/>
    <s v="30-Sep-2003"/>
    <x v="203"/>
    <x v="1"/>
    <s v="tier - 3"/>
    <x v="0"/>
    <x v="14"/>
  </r>
  <r>
    <s v="Id205"/>
    <x v="187"/>
    <n v="41.65"/>
    <n v="10.73"/>
    <s v="yes"/>
    <s v="No"/>
    <x v="0"/>
    <x v="0"/>
    <s v="yes"/>
    <x v="1"/>
    <x v="0"/>
    <s v="4-Nov-2004"/>
    <x v="204"/>
    <x v="0"/>
    <s v="tier - 3"/>
    <x v="3"/>
    <x v="11"/>
  </r>
  <r>
    <s v="Id206"/>
    <x v="188"/>
    <n v="50.79"/>
    <n v="4.45"/>
    <s v="No"/>
    <s v="No"/>
    <x v="0"/>
    <x v="3"/>
    <s v="yes"/>
    <x v="2"/>
    <x v="2"/>
    <s v="30-Aug-2003"/>
    <x v="205"/>
    <x v="1"/>
    <s v="tier - 1"/>
    <x v="3"/>
    <x v="14"/>
  </r>
  <r>
    <s v="Id207"/>
    <x v="189"/>
    <n v="35.43"/>
    <n v="5.25"/>
    <s v="yes"/>
    <s v="No"/>
    <x v="0"/>
    <x v="0"/>
    <s v="yes"/>
    <x v="0"/>
    <x v="1"/>
    <s v="22-Dec-2003"/>
    <x v="206"/>
    <x v="1"/>
    <s v="tier - 2"/>
    <x v="3"/>
    <x v="14"/>
  </r>
  <r>
    <s v="Id208"/>
    <x v="190"/>
    <n v="35.25"/>
    <n v="9.51"/>
    <s v="No"/>
    <s v="No"/>
    <x v="0"/>
    <x v="0"/>
    <s v="yes"/>
    <x v="0"/>
    <x v="0"/>
    <s v="1-Sep-2003"/>
    <x v="207"/>
    <x v="1"/>
    <s v="tier - 3"/>
    <x v="1"/>
    <x v="14"/>
  </r>
  <r>
    <s v="Id209"/>
    <x v="191"/>
    <n v="36.85"/>
    <n v="11.12"/>
    <s v="No"/>
    <s v="No"/>
    <x v="0"/>
    <x v="0"/>
    <s v="yes"/>
    <x v="1"/>
    <x v="2"/>
    <s v="26-Sep-2003"/>
    <x v="208"/>
    <x v="1"/>
    <s v="tier - 1"/>
    <x v="3"/>
    <x v="14"/>
  </r>
  <r>
    <s v="Id210"/>
    <x v="192"/>
    <n v="31.02"/>
    <n v="4.5599999999999996"/>
    <s v="No"/>
    <s v="yes"/>
    <x v="0"/>
    <x v="3"/>
    <s v="yes"/>
    <x v="2"/>
    <x v="1"/>
    <s v="3-Sep-1997"/>
    <x v="209"/>
    <x v="1"/>
    <s v="tier - 3"/>
    <x v="0"/>
    <x v="2"/>
  </r>
  <r>
    <s v="Id211"/>
    <x v="193"/>
    <n v="35.6"/>
    <n v="4.0199999999999996"/>
    <s v="yes"/>
    <s v="yes"/>
    <x v="0"/>
    <x v="1"/>
    <s v="yes"/>
    <x v="0"/>
    <x v="2"/>
    <s v="19-Aug-2003"/>
    <x v="210"/>
    <x v="1"/>
    <s v="tier - 3"/>
    <x v="3"/>
    <x v="14"/>
  </r>
  <r>
    <s v="Id212"/>
    <x v="194"/>
    <n v="34.39"/>
    <n v="8.7200000000000006"/>
    <s v="No"/>
    <s v="No"/>
    <x v="0"/>
    <x v="0"/>
    <s v="yes"/>
    <x v="1"/>
    <x v="0"/>
    <s v="4-Oct-2004"/>
    <x v="211"/>
    <x v="0"/>
    <s v="tier - 3"/>
    <x v="3"/>
    <x v="11"/>
  </r>
  <r>
    <s v="Id213"/>
    <x v="195"/>
    <n v="29.06"/>
    <n v="6.25"/>
    <s v="yes"/>
    <s v="No"/>
    <x v="0"/>
    <x v="3"/>
    <s v="yes"/>
    <x v="0"/>
    <x v="2"/>
    <s v="27-Dec-2000"/>
    <x v="212"/>
    <x v="1"/>
    <s v="tier - 1"/>
    <x v="3"/>
    <x v="12"/>
  </r>
  <r>
    <s v="Id214"/>
    <x v="1"/>
    <n v="35.799999999999997"/>
    <n v="7.32"/>
    <s v="No"/>
    <s v="No"/>
    <x v="0"/>
    <x v="1"/>
    <s v="yes"/>
    <x v="2"/>
    <x v="1"/>
    <s v="22-Oct-2000"/>
    <x v="213"/>
    <x v="0"/>
    <s v="tier - 1"/>
    <x v="3"/>
    <x v="12"/>
  </r>
  <r>
    <s v="Id215"/>
    <x v="91"/>
    <n v="49.8"/>
    <n v="4.24"/>
    <s v="No"/>
    <s v="No"/>
    <x v="0"/>
    <x v="3"/>
    <s v="yes"/>
    <x v="2"/>
    <x v="2"/>
    <s v="29-Nov-2000"/>
    <x v="214"/>
    <x v="1"/>
    <s v="tier - 3"/>
    <x v="3"/>
    <x v="12"/>
  </r>
  <r>
    <s v="Id216"/>
    <x v="196"/>
    <n v="35.71"/>
    <n v="6.84"/>
    <s v="No"/>
    <s v="No"/>
    <x v="0"/>
    <x v="1"/>
    <s v="yes"/>
    <x v="1"/>
    <x v="0"/>
    <s v="10-Dec-2000"/>
    <x v="215"/>
    <x v="1"/>
    <s v="tier - 2"/>
    <x v="3"/>
    <x v="12"/>
  </r>
  <r>
    <s v="Id217"/>
    <x v="49"/>
    <n v="30.8"/>
    <n v="5.23"/>
    <s v="yes"/>
    <s v="No"/>
    <x v="0"/>
    <x v="3"/>
    <s v="yes"/>
    <x v="0"/>
    <x v="0"/>
    <s v="23-Aug-2000"/>
    <x v="216"/>
    <x v="0"/>
    <s v="tier - 2"/>
    <x v="3"/>
    <x v="12"/>
  </r>
  <r>
    <s v="Id218"/>
    <x v="79"/>
    <n v="33.69"/>
    <n v="9.68"/>
    <s v="No"/>
    <s v="No"/>
    <x v="0"/>
    <x v="0"/>
    <s v="yes"/>
    <x v="1"/>
    <x v="2"/>
    <s v="27-Sep-1994"/>
    <x v="217"/>
    <x v="1"/>
    <s v="tier - 3"/>
    <x v="3"/>
    <x v="4"/>
  </r>
  <r>
    <s v="Id219"/>
    <x v="197"/>
    <n v="42.27"/>
    <n v="6.05"/>
    <s v="yes"/>
    <s v="No"/>
    <x v="0"/>
    <x v="3"/>
    <s v="yes"/>
    <x v="1"/>
    <x v="2"/>
    <s v="16-Dec-1991"/>
    <x v="218"/>
    <x v="1"/>
    <s v="tier - 1"/>
    <x v="3"/>
    <x v="0"/>
  </r>
  <r>
    <s v="Id220"/>
    <x v="198"/>
    <n v="53.25"/>
    <n v="6.11"/>
    <s v="yes"/>
    <s v="No"/>
    <x v="1"/>
    <x v="3"/>
    <s v="yes"/>
    <x v="3"/>
    <x v="2"/>
    <s v="7-Dec-2004"/>
    <x v="219"/>
    <x v="0"/>
    <s v="tier - 2"/>
    <x v="3"/>
    <x v="11"/>
  </r>
  <r>
    <s v="Id221"/>
    <x v="199"/>
    <n v="26.8"/>
    <n v="10.93"/>
    <s v="yes"/>
    <s v="No"/>
    <x v="0"/>
    <x v="0"/>
    <s v="No"/>
    <x v="1"/>
    <x v="0"/>
    <s v="3-Sep-2004"/>
    <x v="220"/>
    <x v="1"/>
    <s v="tier - 2"/>
    <x v="3"/>
    <x v="11"/>
  </r>
  <r>
    <s v="Id222"/>
    <x v="200"/>
    <n v="28.5"/>
    <n v="5.12"/>
    <s v="No"/>
    <s v="No"/>
    <x v="0"/>
    <x v="3"/>
    <s v="yes"/>
    <x v="0"/>
    <x v="0"/>
    <s v="12-Sep-2004"/>
    <x v="221"/>
    <x v="0"/>
    <s v="tier - 1"/>
    <x v="4"/>
    <x v="11"/>
  </r>
  <r>
    <s v="Id223"/>
    <x v="201"/>
    <n v="22.895"/>
    <n v="5.72"/>
    <s v="No"/>
    <s v="No"/>
    <x v="0"/>
    <x v="0"/>
    <s v="yes"/>
    <x v="0"/>
    <x v="2"/>
    <s v="27-Jul-2004"/>
    <x v="222"/>
    <x v="0"/>
    <s v="tier - 1"/>
    <x v="6"/>
    <x v="14"/>
  </r>
  <r>
    <s v="Id224"/>
    <x v="202"/>
    <n v="34.06"/>
    <n v="11.83"/>
    <s v="yes"/>
    <s v="No"/>
    <x v="0"/>
    <x v="3"/>
    <s v="yes"/>
    <x v="1"/>
    <x v="0"/>
    <s v="6-Aug-2004"/>
    <x v="223"/>
    <x v="1"/>
    <s v="tier - 1"/>
    <x v="3"/>
    <x v="14"/>
  </r>
  <r>
    <s v="Id225"/>
    <x v="75"/>
    <n v="36.409999999999997"/>
    <n v="4.55"/>
    <s v="No"/>
    <s v="No"/>
    <x v="0"/>
    <x v="0"/>
    <s v="yes"/>
    <x v="2"/>
    <x v="2"/>
    <s v="28-Oct-2004"/>
    <x v="224"/>
    <x v="1"/>
    <s v="tier - 3"/>
    <x v="3"/>
    <x v="11"/>
  </r>
  <r>
    <s v="Id226"/>
    <x v="203"/>
    <n v="52.3"/>
    <n v="4.87"/>
    <s v="yes"/>
    <s v="No"/>
    <x v="1"/>
    <x v="3"/>
    <s v="yes"/>
    <x v="1"/>
    <x v="2"/>
    <s v="13-Nov-2004"/>
    <x v="225"/>
    <x v="1"/>
    <s v="tier - 2"/>
    <x v="3"/>
    <x v="11"/>
  </r>
  <r>
    <s v="Id227"/>
    <x v="204"/>
    <n v="52.66"/>
    <n v="4.45"/>
    <s v="No"/>
    <s v="No"/>
    <x v="0"/>
    <x v="3"/>
    <s v="yes"/>
    <x v="2"/>
    <x v="0"/>
    <s v="6-Aug-2004"/>
    <x v="226"/>
    <x v="1"/>
    <s v="tier - 1"/>
    <x v="3"/>
    <x v="14"/>
  </r>
  <r>
    <s v="Id228"/>
    <x v="205"/>
    <n v="29.57"/>
    <n v="9.42"/>
    <s v="yes"/>
    <s v="No"/>
    <x v="0"/>
    <x v="0"/>
    <s v="yes"/>
    <x v="0"/>
    <x v="0"/>
    <s v="27-Jul-2004"/>
    <x v="227"/>
    <x v="1"/>
    <s v="tier - 2"/>
    <x v="3"/>
    <x v="14"/>
  </r>
  <r>
    <s v="Id229"/>
    <x v="206"/>
    <n v="36.99"/>
    <n v="5.37"/>
    <s v="yes"/>
    <s v="No"/>
    <x v="1"/>
    <x v="3"/>
    <s v="yes"/>
    <x v="0"/>
    <x v="1"/>
    <s v="17-Nov-1994"/>
    <x v="228"/>
    <x v="1"/>
    <s v="tier - 3"/>
    <x v="3"/>
    <x v="4"/>
  </r>
  <r>
    <s v="Id230"/>
    <x v="207"/>
    <n v="31.4"/>
    <n v="4.5999999999999996"/>
    <s v="yes"/>
    <s v="No"/>
    <x v="0"/>
    <x v="3"/>
    <s v="yes"/>
    <x v="0"/>
    <x v="0"/>
    <s v="13-Jun-2004"/>
    <x v="229"/>
    <x v="1"/>
    <s v="tier - 3"/>
    <x v="3"/>
    <x v="14"/>
  </r>
  <r>
    <s v="Id231"/>
    <x v="208"/>
    <n v="34.9"/>
    <n v="6.22"/>
    <s v="No"/>
    <s v="No"/>
    <x v="1"/>
    <x v="3"/>
    <s v="yes"/>
    <x v="2"/>
    <x v="0"/>
    <s v="25-Sep-2004"/>
    <x v="230"/>
    <x v="0"/>
    <s v="tier - 3"/>
    <x v="3"/>
    <x v="11"/>
  </r>
  <r>
    <s v="Id232"/>
    <x v="209"/>
    <n v="31.13"/>
    <n v="4.5199999999999996"/>
    <s v="yes"/>
    <s v="No"/>
    <x v="0"/>
    <x v="3"/>
    <s v="yes"/>
    <x v="2"/>
    <x v="1"/>
    <s v="12-Dec-2004"/>
    <x v="231"/>
    <x v="0"/>
    <s v="tier - 2"/>
    <x v="0"/>
    <x v="11"/>
  </r>
  <r>
    <s v="Id233"/>
    <x v="210"/>
    <n v="34.799999999999997"/>
    <n v="6.18"/>
    <s v="No"/>
    <s v="No"/>
    <x v="1"/>
    <x v="3"/>
    <s v="yes"/>
    <x v="0"/>
    <x v="2"/>
    <s v="10-Dec-2003"/>
    <x v="232"/>
    <x v="0"/>
    <s v="tier - 2"/>
    <x v="3"/>
    <x v="14"/>
  </r>
  <r>
    <s v="Id234"/>
    <x v="211"/>
    <n v="31.68"/>
    <n v="4.4000000000000004"/>
    <s v="No"/>
    <s v="No"/>
    <x v="0"/>
    <x v="0"/>
    <s v="yes"/>
    <x v="0"/>
    <x v="0"/>
    <s v="30-Jun-2000"/>
    <x v="233"/>
    <x v="0"/>
    <s v="tier - 3"/>
    <x v="0"/>
    <x v="6"/>
  </r>
  <r>
    <s v="Id235"/>
    <x v="205"/>
    <n v="33.534999999999997"/>
    <n v="6.23"/>
    <s v="No"/>
    <s v="yes"/>
    <x v="0"/>
    <x v="3"/>
    <s v="yes"/>
    <x v="0"/>
    <x v="2"/>
    <s v="11-Dec-2000"/>
    <x v="234"/>
    <x v="0"/>
    <s v="tier - 3"/>
    <x v="4"/>
    <x v="12"/>
  </r>
  <r>
    <s v="Id236"/>
    <x v="212"/>
    <n v="31.92"/>
    <n v="5.33"/>
    <s v="yes"/>
    <s v="No"/>
    <x v="0"/>
    <x v="0"/>
    <s v="yes"/>
    <x v="1"/>
    <x v="0"/>
    <s v="15-Jul-2002"/>
    <x v="235"/>
    <x v="1"/>
    <s v="tier - 3"/>
    <x v="3"/>
    <x v="3"/>
  </r>
  <r>
    <s v="Id237"/>
    <x v="213"/>
    <n v="32.700000000000003"/>
    <n v="4.09"/>
    <s v="No"/>
    <s v="No"/>
    <x v="0"/>
    <x v="3"/>
    <s v="yes"/>
    <x v="2"/>
    <x v="0"/>
    <s v="12-Nov-2002"/>
    <x v="236"/>
    <x v="0"/>
    <s v="tier - 3"/>
    <x v="3"/>
    <x v="5"/>
  </r>
  <r>
    <s v="Id238"/>
    <x v="214"/>
    <n v="41.25"/>
    <n v="5.19"/>
    <s v="No"/>
    <s v="No"/>
    <x v="0"/>
    <x v="0"/>
    <s v="yes"/>
    <x v="1"/>
    <x v="1"/>
    <s v="16-Jun-1991"/>
    <x v="237"/>
    <x v="0"/>
    <s v="tier - 2"/>
    <x v="3"/>
    <x v="16"/>
  </r>
  <r>
    <s v="Id239"/>
    <x v="215"/>
    <n v="33.11"/>
    <n v="4.12"/>
    <s v="No"/>
    <s v="No"/>
    <x v="1"/>
    <x v="3"/>
    <s v="yes"/>
    <x v="1"/>
    <x v="0"/>
    <s v="5-Oct-1989"/>
    <x v="238"/>
    <x v="1"/>
    <s v="tier - 1"/>
    <x v="0"/>
    <x v="17"/>
  </r>
  <r>
    <s v="Id240"/>
    <x v="216"/>
    <n v="36.159999999999997"/>
    <n v="5.0999999999999996"/>
    <s v="No"/>
    <s v="No"/>
    <x v="0"/>
    <x v="3"/>
    <s v="yes"/>
    <x v="1"/>
    <x v="0"/>
    <s v="28-Nov-1996"/>
    <x v="239"/>
    <x v="1"/>
    <s v="tier - 3"/>
    <x v="3"/>
    <x v="9"/>
  </r>
  <r>
    <s v="Id241"/>
    <x v="217"/>
    <n v="33.72"/>
    <n v="6.21"/>
    <s v="yes"/>
    <s v="No"/>
    <x v="1"/>
    <x v="3"/>
    <s v="yes"/>
    <x v="0"/>
    <x v="2"/>
    <s v="6-Sep-2004"/>
    <x v="240"/>
    <x v="1"/>
    <s v="tier - 2"/>
    <x v="1"/>
    <x v="11"/>
  </r>
  <r>
    <s v="Id242"/>
    <x v="218"/>
    <n v="37.74"/>
    <n v="9.5299999999999994"/>
    <s v="yes"/>
    <s v="No"/>
    <x v="0"/>
    <x v="3"/>
    <s v="yes"/>
    <x v="2"/>
    <x v="2"/>
    <s v="17-Dec-1996"/>
    <x v="241"/>
    <x v="0"/>
    <s v="tier - 2"/>
    <x v="3"/>
    <x v="9"/>
  </r>
  <r>
    <s v="Id243"/>
    <x v="219"/>
    <n v="48.75"/>
    <n v="4.6399999999999997"/>
    <s v="yes"/>
    <s v="No"/>
    <x v="0"/>
    <x v="3"/>
    <s v="yes"/>
    <x v="2"/>
    <x v="1"/>
    <s v="18-Nov-2003"/>
    <x v="242"/>
    <x v="0"/>
    <s v="tier - 1"/>
    <x v="3"/>
    <x v="14"/>
  </r>
  <r>
    <s v="Id244"/>
    <x v="220"/>
    <n v="31.065000000000001"/>
    <n v="5.05"/>
    <s v="No"/>
    <s v="No"/>
    <x v="0"/>
    <x v="3"/>
    <s v="yes"/>
    <x v="0"/>
    <x v="2"/>
    <s v="21-Oct-1998"/>
    <x v="243"/>
    <x v="0"/>
    <s v="tier - 3"/>
    <x v="9"/>
    <x v="13"/>
  </r>
  <r>
    <s v="Id245"/>
    <x v="221"/>
    <n v="23.55"/>
    <n v="10.38"/>
    <s v="No"/>
    <s v="No"/>
    <x v="0"/>
    <x v="0"/>
    <s v="yes"/>
    <x v="2"/>
    <x v="1"/>
    <s v="5-Nov-2002"/>
    <x v="244"/>
    <x v="0"/>
    <s v="tier - 1"/>
    <x v="3"/>
    <x v="5"/>
  </r>
  <r>
    <s v="Id246"/>
    <x v="222"/>
    <n v="30.18"/>
    <n v="8.31"/>
    <s v="yes"/>
    <s v="No"/>
    <x v="0"/>
    <x v="3"/>
    <s v="yes"/>
    <x v="3"/>
    <x v="1"/>
    <s v="12-Dec-1988"/>
    <x v="245"/>
    <x v="1"/>
    <s v="tier - 1"/>
    <x v="1"/>
    <x v="15"/>
  </r>
  <r>
    <s v="Id247"/>
    <x v="223"/>
    <n v="29.94"/>
    <n v="7.59"/>
    <s v="No"/>
    <s v="No"/>
    <x v="0"/>
    <x v="0"/>
    <s v="yes"/>
    <x v="1"/>
    <x v="2"/>
    <s v="17-Dec-1999"/>
    <x v="246"/>
    <x v="1"/>
    <s v="tier - 2"/>
    <x v="3"/>
    <x v="6"/>
  </r>
  <r>
    <s v="Id248"/>
    <x v="224"/>
    <n v="31.4"/>
    <n v="5.49"/>
    <s v="No"/>
    <s v="No"/>
    <x v="0"/>
    <x v="0"/>
    <s v="yes"/>
    <x v="0"/>
    <x v="0"/>
    <s v="10-Aug-1999"/>
    <x v="247"/>
    <x v="1"/>
    <s v="tier - 3"/>
    <x v="3"/>
    <x v="6"/>
  </r>
  <r>
    <s v="Id249"/>
    <x v="225"/>
    <n v="53.06"/>
    <n v="11.68"/>
    <s v="No"/>
    <s v="No"/>
    <x v="0"/>
    <x v="0"/>
    <s v="yes"/>
    <x v="2"/>
    <x v="2"/>
    <s v="3-Jun-2001"/>
    <x v="248"/>
    <x v="1"/>
    <s v="tier - 3"/>
    <x v="3"/>
    <x v="12"/>
  </r>
  <r>
    <s v="Id250"/>
    <x v="226"/>
    <n v="30.25"/>
    <n v="4.1900000000000004"/>
    <s v="No"/>
    <s v="No"/>
    <x v="0"/>
    <x v="1"/>
    <s v="yes"/>
    <x v="1"/>
    <x v="2"/>
    <s v="12-Nov-1999"/>
    <x v="249"/>
    <x v="1"/>
    <s v="tier - 2"/>
    <x v="3"/>
    <x v="6"/>
  </r>
  <r>
    <s v="Id251"/>
    <x v="227"/>
    <n v="46.68"/>
    <n v="4.01"/>
    <s v="No"/>
    <s v="No"/>
    <x v="0"/>
    <x v="0"/>
    <s v="yes"/>
    <x v="1"/>
    <x v="0"/>
    <s v="21-Nov-1999"/>
    <x v="250"/>
    <x v="1"/>
    <s v="tier - 2"/>
    <x v="3"/>
    <x v="6"/>
  </r>
  <r>
    <s v="Id252"/>
    <x v="0"/>
    <n v="30.4"/>
    <n v="5.91"/>
    <s v="No"/>
    <s v="yes"/>
    <x v="0"/>
    <x v="1"/>
    <s v="yes"/>
    <x v="2"/>
    <x v="0"/>
    <s v="29-Jul-2002"/>
    <x v="251"/>
    <x v="1"/>
    <s v="tier - 2"/>
    <x v="1"/>
    <x v="3"/>
  </r>
  <r>
    <s v="Id253"/>
    <x v="228"/>
    <n v="30.2"/>
    <n v="4.47"/>
    <s v="yes"/>
    <s v="No"/>
    <x v="1"/>
    <x v="3"/>
    <s v="yes"/>
    <x v="0"/>
    <x v="2"/>
    <s v="19-Nov-1998"/>
    <x v="252"/>
    <x v="1"/>
    <s v="tier - 3"/>
    <x v="3"/>
    <x v="13"/>
  </r>
  <r>
    <s v="Id254"/>
    <x v="49"/>
    <n v="51.18"/>
    <n v="4.5599999999999996"/>
    <s v="yes"/>
    <s v="yes"/>
    <x v="0"/>
    <x v="1"/>
    <s v="yes"/>
    <x v="2"/>
    <x v="0"/>
    <s v="11-Jul-2002"/>
    <x v="253"/>
    <x v="1"/>
    <s v="tier - 3"/>
    <x v="3"/>
    <x v="3"/>
  </r>
  <r>
    <s v="Id255"/>
    <x v="229"/>
    <n v="22.18"/>
    <n v="9.9"/>
    <s v="No"/>
    <s v="No"/>
    <x v="0"/>
    <x v="0"/>
    <s v="yes"/>
    <x v="1"/>
    <x v="0"/>
    <s v="17-Aug-1998"/>
    <x v="254"/>
    <x v="0"/>
    <s v="tier - 3"/>
    <x v="3"/>
    <x v="13"/>
  </r>
  <r>
    <s v="Id256"/>
    <x v="230"/>
    <n v="31.92"/>
    <n v="5.1100000000000003"/>
    <s v="No"/>
    <s v="No"/>
    <x v="1"/>
    <x v="3"/>
    <s v="yes"/>
    <x v="1"/>
    <x v="0"/>
    <s v="2-Jul-1998"/>
    <x v="255"/>
    <x v="0"/>
    <s v="tier - 3"/>
    <x v="1"/>
    <x v="2"/>
  </r>
  <r>
    <s v="Id257"/>
    <x v="231"/>
    <n v="31.73"/>
    <n v="5.73"/>
    <s v="No"/>
    <s v="yes"/>
    <x v="0"/>
    <x v="3"/>
    <s v="yes"/>
    <x v="1"/>
    <x v="0"/>
    <s v="20-Jun-1998"/>
    <x v="256"/>
    <x v="0"/>
    <s v="tier - 1"/>
    <x v="6"/>
    <x v="2"/>
  </r>
  <r>
    <s v="Id258"/>
    <x v="232"/>
    <n v="45.52"/>
    <n v="6.04"/>
    <s v="No"/>
    <s v="No"/>
    <x v="1"/>
    <x v="3"/>
    <s v="yes"/>
    <x v="2"/>
    <x v="1"/>
    <s v="6-Nov-1995"/>
    <x v="257"/>
    <x v="1"/>
    <s v="tier - 2"/>
    <x v="3"/>
    <x v="10"/>
  </r>
  <r>
    <s v="Id259"/>
    <x v="233"/>
    <n v="52.81"/>
    <n v="5.19"/>
    <s v="No"/>
    <s v="No"/>
    <x v="1"/>
    <x v="3"/>
    <s v="yes"/>
    <x v="0"/>
    <x v="2"/>
    <s v="14-Oct-1995"/>
    <x v="258"/>
    <x v="0"/>
    <s v="tier - 2"/>
    <x v="3"/>
    <x v="10"/>
  </r>
  <r>
    <s v="Id260"/>
    <x v="234"/>
    <n v="33.58"/>
    <n v="5.56"/>
    <s v="No"/>
    <s v="No"/>
    <x v="0"/>
    <x v="3"/>
    <s v="yes"/>
    <x v="1"/>
    <x v="2"/>
    <s v="9-Jul-1995"/>
    <x v="259"/>
    <x v="1"/>
    <s v="tier - 3"/>
    <x v="3"/>
    <x v="4"/>
  </r>
  <r>
    <s v="Id261"/>
    <x v="235"/>
    <n v="30.684999999999999"/>
    <n v="8.23"/>
    <s v="No"/>
    <s v="No"/>
    <x v="0"/>
    <x v="0"/>
    <s v="yes"/>
    <x v="1"/>
    <x v="2"/>
    <s v="15-Oct-1995"/>
    <x v="260"/>
    <x v="0"/>
    <s v="tier - 1"/>
    <x v="11"/>
    <x v="10"/>
  </r>
  <r>
    <s v="Id262"/>
    <x v="236"/>
    <n v="37.524999999999999"/>
    <n v="9.0299999999999994"/>
    <s v="yes"/>
    <s v="No"/>
    <x v="0"/>
    <x v="1"/>
    <s v="No"/>
    <x v="2"/>
    <x v="2"/>
    <s v="6-Sep-2004"/>
    <x v="261"/>
    <x v="1"/>
    <s v="tier - 2"/>
    <x v="1"/>
    <x v="11"/>
  </r>
  <r>
    <s v="Id263"/>
    <x v="237"/>
    <n v="34.5"/>
    <n v="4.07"/>
    <s v="yes"/>
    <s v="No"/>
    <x v="0"/>
    <x v="0"/>
    <s v="yes"/>
    <x v="1"/>
    <x v="2"/>
    <s v="5-Aug-1991"/>
    <x v="262"/>
    <x v="1"/>
    <s v="tier - 2"/>
    <x v="3"/>
    <x v="16"/>
  </r>
  <r>
    <s v="Id264"/>
    <x v="238"/>
    <n v="28.16"/>
    <n v="5.77"/>
    <s v="No"/>
    <s v="No"/>
    <x v="0"/>
    <x v="1"/>
    <s v="yes"/>
    <x v="2"/>
    <x v="0"/>
    <s v="2-Nov-1997"/>
    <x v="263"/>
    <x v="1"/>
    <s v="tier - 3"/>
    <x v="3"/>
    <x v="2"/>
  </r>
  <r>
    <s v="Id265"/>
    <x v="239"/>
    <n v="30.02"/>
    <n v="5.98"/>
    <s v="No"/>
    <s v="No"/>
    <x v="1"/>
    <x v="3"/>
    <s v="yes"/>
    <x v="2"/>
    <x v="0"/>
    <s v="25-Aug-2000"/>
    <x v="264"/>
    <x v="1"/>
    <s v="tier - 3"/>
    <x v="1"/>
    <x v="12"/>
  </r>
  <r>
    <s v="Id266"/>
    <x v="201"/>
    <n v="37.82"/>
    <n v="6.01"/>
    <s v="No"/>
    <s v="No"/>
    <x v="0"/>
    <x v="0"/>
    <s v="yes"/>
    <x v="4"/>
    <x v="1"/>
    <s v="28-Jul-1997"/>
    <x v="265"/>
    <x v="1"/>
    <s v="tier - 1"/>
    <x v="3"/>
    <x v="9"/>
  </r>
  <r>
    <s v="Id267"/>
    <x v="240"/>
    <n v="33.14"/>
    <n v="5.67"/>
    <s v="yes"/>
    <s v="No"/>
    <x v="0"/>
    <x v="0"/>
    <s v="yes"/>
    <x v="2"/>
    <x v="2"/>
    <s v="1-Oct-1990"/>
    <x v="266"/>
    <x v="1"/>
    <s v="tier - 1"/>
    <x v="3"/>
    <x v="16"/>
  </r>
  <r>
    <s v="Id268"/>
    <x v="241"/>
    <n v="25.14"/>
    <n v="6.02"/>
    <s v="yes"/>
    <s v="No"/>
    <x v="1"/>
    <x v="3"/>
    <s v="yes"/>
    <x v="3"/>
    <x v="1"/>
    <s v="17-Nov-1991"/>
    <x v="267"/>
    <x v="1"/>
    <s v="tier - 2"/>
    <x v="3"/>
    <x v="0"/>
  </r>
  <r>
    <s v="Id269"/>
    <x v="25"/>
    <n v="20.18"/>
    <n v="11.19"/>
    <s v="No"/>
    <s v="No"/>
    <x v="0"/>
    <x v="0"/>
    <s v="yes"/>
    <x v="2"/>
    <x v="2"/>
    <s v="11-Oct-2002"/>
    <x v="268"/>
    <x v="0"/>
    <s v="tier - 2"/>
    <x v="3"/>
    <x v="5"/>
  </r>
  <r>
    <s v="Id270"/>
    <x v="242"/>
    <n v="44.36"/>
    <n v="5.1100000000000003"/>
    <s v="No"/>
    <s v="No"/>
    <x v="0"/>
    <x v="0"/>
    <s v="yes"/>
    <x v="1"/>
    <x v="2"/>
    <s v="20-Jul-2002"/>
    <x v="269"/>
    <x v="0"/>
    <s v="tier - 2"/>
    <x v="3"/>
    <x v="3"/>
  </r>
  <r>
    <s v="Id271"/>
    <x v="243"/>
    <n v="23.82"/>
    <n v="10.85"/>
    <s v="yes"/>
    <s v="No"/>
    <x v="0"/>
    <x v="0"/>
    <s v="yes"/>
    <x v="1"/>
    <x v="2"/>
    <s v="15-Oct-2001"/>
    <x v="270"/>
    <x v="1"/>
    <s v="tier - 3"/>
    <x v="3"/>
    <x v="3"/>
  </r>
  <r>
    <s v="Id272"/>
    <x v="7"/>
    <n v="45"/>
    <n v="5.24"/>
    <s v="yes"/>
    <s v="No"/>
    <x v="0"/>
    <x v="3"/>
    <s v="yes"/>
    <x v="0"/>
    <x v="0"/>
    <s v="28-Jul-2001"/>
    <x v="271"/>
    <x v="0"/>
    <s v="tier - 1"/>
    <x v="3"/>
    <x v="12"/>
  </r>
  <r>
    <s v="Id273"/>
    <x v="50"/>
    <n v="26.62"/>
    <n v="10.08"/>
    <s v="No"/>
    <s v="No"/>
    <x v="0"/>
    <x v="0"/>
    <s v="yes"/>
    <x v="2"/>
    <x v="2"/>
    <s v="26-Aug-2001"/>
    <x v="272"/>
    <x v="1"/>
    <s v="tier - 1"/>
    <x v="3"/>
    <x v="3"/>
  </r>
  <r>
    <s v="Id274"/>
    <x v="244"/>
    <n v="32.67"/>
    <n v="10.97"/>
    <s v="yes"/>
    <s v="No"/>
    <x v="0"/>
    <x v="0"/>
    <s v="yes"/>
    <x v="1"/>
    <x v="1"/>
    <s v="26-Aug-1997"/>
    <x v="273"/>
    <x v="1"/>
    <s v="tier - 3"/>
    <x v="3"/>
    <x v="2"/>
  </r>
  <r>
    <s v="Id275"/>
    <x v="245"/>
    <n v="44.44"/>
    <n v="4.9000000000000004"/>
    <s v="yes"/>
    <s v="No"/>
    <x v="0"/>
    <x v="3"/>
    <s v="yes"/>
    <x v="1"/>
    <x v="2"/>
    <s v="24-Jun-2000"/>
    <x v="274"/>
    <x v="0"/>
    <s v="tier - 2"/>
    <x v="3"/>
    <x v="6"/>
  </r>
  <r>
    <s v="Id276"/>
    <x v="187"/>
    <n v="28.31"/>
    <n v="5.33"/>
    <s v="No"/>
    <s v="No"/>
    <x v="0"/>
    <x v="0"/>
    <s v="yes"/>
    <x v="0"/>
    <x v="2"/>
    <s v="9-Dec-2000"/>
    <x v="275"/>
    <x v="0"/>
    <s v="tier - 3"/>
    <x v="1"/>
    <x v="12"/>
  </r>
  <r>
    <s v="Id277"/>
    <x v="246"/>
    <n v="25.05"/>
    <n v="4.6100000000000003"/>
    <s v="No"/>
    <s v="No"/>
    <x v="0"/>
    <x v="1"/>
    <s v="yes"/>
    <x v="2"/>
    <x v="2"/>
    <s v="5-Aug-1996"/>
    <x v="276"/>
    <x v="1"/>
    <s v="tier - 2"/>
    <x v="1"/>
    <x v="10"/>
  </r>
  <r>
    <s v="Id278"/>
    <x v="247"/>
    <n v="28.34"/>
    <n v="8.18"/>
    <s v="No"/>
    <s v="No"/>
    <x v="0"/>
    <x v="0"/>
    <s v="yes"/>
    <x v="1"/>
    <x v="0"/>
    <s v="17-Sep-1994"/>
    <x v="277"/>
    <x v="0"/>
    <s v="tier - 1"/>
    <x v="3"/>
    <x v="4"/>
  </r>
  <r>
    <s v="Id279"/>
    <x v="248"/>
    <n v="17.765000000000001"/>
    <n v="5.62"/>
    <s v="No"/>
    <s v="No"/>
    <x v="0"/>
    <x v="0"/>
    <s v="yes"/>
    <x v="2"/>
    <x v="0"/>
    <s v="2-Oct-1994"/>
    <x v="278"/>
    <x v="1"/>
    <s v="tier - 1"/>
    <x v="1"/>
    <x v="4"/>
  </r>
  <r>
    <s v="Id280"/>
    <x v="249"/>
    <n v="36.119999999999997"/>
    <n v="5.82"/>
    <s v="No"/>
    <s v="No"/>
    <x v="0"/>
    <x v="0"/>
    <s v="yes"/>
    <x v="2"/>
    <x v="1"/>
    <s v="11-Jun-1999"/>
    <x v="279"/>
    <x v="0"/>
    <s v="tier - 2"/>
    <x v="3"/>
    <x v="13"/>
  </r>
  <r>
    <s v="Id281"/>
    <x v="250"/>
    <n v="23.19"/>
    <n v="7.66"/>
    <s v="No"/>
    <s v="No"/>
    <x v="0"/>
    <x v="0"/>
    <s v="yes"/>
    <x v="1"/>
    <x v="1"/>
    <s v="13-Jun-1996"/>
    <x v="280"/>
    <x v="1"/>
    <s v="tier - 3"/>
    <x v="3"/>
    <x v="10"/>
  </r>
  <r>
    <s v="Id282"/>
    <x v="251"/>
    <n v="35.99"/>
    <n v="4.2300000000000004"/>
    <s v="No"/>
    <s v="No"/>
    <x v="0"/>
    <x v="0"/>
    <s v="yes"/>
    <x v="0"/>
    <x v="0"/>
    <s v="17-Jul-2003"/>
    <x v="281"/>
    <x v="0"/>
    <s v="tier - 1"/>
    <x v="3"/>
    <x v="5"/>
  </r>
  <r>
    <s v="Id283"/>
    <x v="252"/>
    <n v="30.25"/>
    <n v="5.58"/>
    <s v="No"/>
    <s v="No"/>
    <x v="1"/>
    <x v="3"/>
    <s v="yes"/>
    <x v="0"/>
    <x v="0"/>
    <s v="21-Nov-2003"/>
    <x v="282"/>
    <x v="0"/>
    <s v="tier - 2"/>
    <x v="0"/>
    <x v="14"/>
  </r>
  <r>
    <s v="Id284"/>
    <x v="253"/>
    <n v="26.24"/>
    <n v="6.26"/>
    <s v="yes"/>
    <s v="No"/>
    <x v="0"/>
    <x v="0"/>
    <s v="yes"/>
    <x v="0"/>
    <x v="0"/>
    <s v="1-Dec-2003"/>
    <x v="283"/>
    <x v="1"/>
    <s v="tier - 1"/>
    <x v="3"/>
    <x v="14"/>
  </r>
  <r>
    <s v="Id285"/>
    <x v="254"/>
    <n v="31.36"/>
    <n v="10.6"/>
    <s v="yes"/>
    <s v="No"/>
    <x v="0"/>
    <x v="0"/>
    <s v="yes"/>
    <x v="1"/>
    <x v="2"/>
    <s v="6-Aug-2003"/>
    <x v="284"/>
    <x v="1"/>
    <s v="tier - 2"/>
    <x v="3"/>
    <x v="5"/>
  </r>
  <r>
    <s v="Id286"/>
    <x v="255"/>
    <n v="25.69"/>
    <n v="4.78"/>
    <s v="yes"/>
    <s v="No"/>
    <x v="0"/>
    <x v="0"/>
    <s v="yes"/>
    <x v="1"/>
    <x v="2"/>
    <s v="30-Oct-1997"/>
    <x v="285"/>
    <x v="1"/>
    <s v="tier - 3"/>
    <x v="3"/>
    <x v="2"/>
  </r>
  <r>
    <s v="Id287"/>
    <x v="256"/>
    <n v="25.46"/>
    <n v="6.03"/>
    <s v="No"/>
    <s v="No"/>
    <x v="0"/>
    <x v="1"/>
    <s v="yes"/>
    <x v="1"/>
    <x v="2"/>
    <s v="20-Aug-1988"/>
    <x v="286"/>
    <x v="1"/>
    <s v="tier - 2"/>
    <x v="3"/>
    <x v="15"/>
  </r>
  <r>
    <s v="Id288"/>
    <x v="187"/>
    <n v="31.83"/>
    <n v="11.55"/>
    <s v="yes"/>
    <s v="No"/>
    <x v="0"/>
    <x v="3"/>
    <s v="yes"/>
    <x v="2"/>
    <x v="0"/>
    <s v="6-Oct-1997"/>
    <x v="287"/>
    <x v="1"/>
    <s v="tier - 2"/>
    <x v="3"/>
    <x v="2"/>
  </r>
  <r>
    <s v="Id289"/>
    <x v="257"/>
    <n v="24.43"/>
    <n v="7.59"/>
    <s v="yes"/>
    <s v="No"/>
    <x v="0"/>
    <x v="3"/>
    <s v="yes"/>
    <x v="2"/>
    <x v="1"/>
    <s v="3-Dec-2003"/>
    <x v="288"/>
    <x v="1"/>
    <s v="tier - 3"/>
    <x v="1"/>
    <x v="14"/>
  </r>
  <r>
    <s v="Id290"/>
    <x v="203"/>
    <n v="41.9"/>
    <n v="4.26"/>
    <s v="No"/>
    <s v="No"/>
    <x v="0"/>
    <x v="0"/>
    <s v="yes"/>
    <x v="2"/>
    <x v="1"/>
    <s v="17-Dec-2000"/>
    <x v="289"/>
    <x v="1"/>
    <s v="tier - 1"/>
    <x v="3"/>
    <x v="12"/>
  </r>
  <r>
    <s v="Id291"/>
    <x v="258"/>
    <n v="22.88"/>
    <n v="5.9"/>
    <s v="yes"/>
    <s v="No"/>
    <x v="1"/>
    <x v="3"/>
    <s v="yes"/>
    <x v="1"/>
    <x v="2"/>
    <s v="3-Oct-2000"/>
    <x v="290"/>
    <x v="0"/>
    <s v="tier - 2"/>
    <x v="3"/>
    <x v="12"/>
  </r>
  <r>
    <s v="Id292"/>
    <x v="259"/>
    <n v="29.734999999999999"/>
    <n v="7.79"/>
    <s v="No"/>
    <s v="No"/>
    <x v="0"/>
    <x v="0"/>
    <s v="No"/>
    <x v="1"/>
    <x v="2"/>
    <s v="11-Oct-2000"/>
    <x v="291"/>
    <x v="0"/>
    <s v="tier - 3"/>
    <x v="6"/>
    <x v="12"/>
  </r>
  <r>
    <s v="Id293"/>
    <x v="260"/>
    <n v="40.74"/>
    <n v="5.28"/>
    <s v="No"/>
    <s v="No"/>
    <x v="1"/>
    <x v="3"/>
    <s v="yes"/>
    <x v="0"/>
    <x v="2"/>
    <s v="10-Aug-1997"/>
    <x v="292"/>
    <x v="0"/>
    <s v="tier - 3"/>
    <x v="3"/>
    <x v="2"/>
  </r>
  <r>
    <s v="Id294"/>
    <x v="261"/>
    <n v="24.14"/>
    <n v="5.87"/>
    <s v="No"/>
    <s v="No"/>
    <x v="0"/>
    <x v="1"/>
    <s v="yes"/>
    <x v="2"/>
    <x v="0"/>
    <s v="14-Nov-2004"/>
    <x v="293"/>
    <x v="1"/>
    <s v="tier - 1"/>
    <x v="3"/>
    <x v="11"/>
  </r>
  <r>
    <s v="Id295"/>
    <x v="262"/>
    <n v="25.15"/>
    <n v="9.08"/>
    <s v="yes"/>
    <s v="No"/>
    <x v="0"/>
    <x v="3"/>
    <s v="yes"/>
    <x v="1"/>
    <x v="1"/>
    <s v="9-Jun-1999"/>
    <x v="294"/>
    <x v="1"/>
    <s v="tier - 3"/>
    <x v="3"/>
    <x v="13"/>
  </r>
  <r>
    <s v="Id296"/>
    <x v="263"/>
    <n v="28.71"/>
    <n v="5.2"/>
    <s v="No"/>
    <s v="No"/>
    <x v="0"/>
    <x v="3"/>
    <s v="yes"/>
    <x v="2"/>
    <x v="2"/>
    <s v="29-Aug-1999"/>
    <x v="295"/>
    <x v="1"/>
    <s v="tier - 1"/>
    <x v="3"/>
    <x v="6"/>
  </r>
  <r>
    <s v="Id297"/>
    <x v="264"/>
    <n v="23"/>
    <n v="5.48"/>
    <s v="No"/>
    <s v="No"/>
    <x v="0"/>
    <x v="0"/>
    <s v="yes"/>
    <x v="0"/>
    <x v="1"/>
    <s v="24-Dec-1999"/>
    <x v="296"/>
    <x v="1"/>
    <s v="tier - 2"/>
    <x v="1"/>
    <x v="6"/>
  </r>
  <r>
    <s v="Id298"/>
    <x v="265"/>
    <n v="36.86"/>
    <n v="11.95"/>
    <s v="No"/>
    <s v="No"/>
    <x v="0"/>
    <x v="0"/>
    <s v="No"/>
    <x v="2"/>
    <x v="2"/>
    <s v="4-Aug-2004"/>
    <x v="297"/>
    <x v="1"/>
    <s v="tier - 1"/>
    <x v="2"/>
    <x v="14"/>
  </r>
  <r>
    <s v="Id299"/>
    <x v="266"/>
    <n v="24.25"/>
    <n v="8.6999999999999993"/>
    <s v="yes"/>
    <s v="No"/>
    <x v="0"/>
    <x v="3"/>
    <s v="yes"/>
    <x v="0"/>
    <x v="2"/>
    <s v="23-Sep-2003"/>
    <x v="298"/>
    <x v="1"/>
    <s v="tier - 1"/>
    <x v="3"/>
    <x v="14"/>
  </r>
  <r>
    <s v="Id300"/>
    <x v="267"/>
    <n v="23.85"/>
    <n v="7.84"/>
    <s v="No"/>
    <s v="No"/>
    <x v="0"/>
    <x v="0"/>
    <s v="yes"/>
    <x v="2"/>
    <x v="1"/>
    <s v="1-Oct-2000"/>
    <x v="299"/>
    <x v="1"/>
    <s v="tier - 3"/>
    <x v="3"/>
    <x v="12"/>
  </r>
  <r>
    <s v="Id301"/>
    <x v="268"/>
    <n v="40.020000000000003"/>
    <n v="5.19"/>
    <s v="yes"/>
    <s v="No"/>
    <x v="0"/>
    <x v="3"/>
    <s v="yes"/>
    <x v="1"/>
    <x v="2"/>
    <s v="15-Nov-1998"/>
    <x v="300"/>
    <x v="1"/>
    <s v="tier - 2"/>
    <x v="3"/>
    <x v="13"/>
  </r>
  <r>
    <s v="Id302"/>
    <x v="78"/>
    <n v="19.170000000000002"/>
    <n v="8.41"/>
    <s v="No"/>
    <s v="No"/>
    <x v="0"/>
    <x v="0"/>
    <s v="yes"/>
    <x v="1"/>
    <x v="2"/>
    <s v="17-Jun-1998"/>
    <x v="301"/>
    <x v="1"/>
    <s v="tier - 1"/>
    <x v="3"/>
    <x v="2"/>
  </r>
  <r>
    <s v="Id303"/>
    <x v="269"/>
    <n v="43.53"/>
    <n v="5.86"/>
    <s v="yes"/>
    <s v="yes"/>
    <x v="0"/>
    <x v="1"/>
    <s v="yes"/>
    <x v="0"/>
    <x v="2"/>
    <s v="4-Sep-1998"/>
    <x v="302"/>
    <x v="0"/>
    <s v="tier - 1"/>
    <x v="3"/>
    <x v="13"/>
  </r>
  <r>
    <s v="Id304"/>
    <x v="270"/>
    <n v="46.06"/>
    <n v="4.18"/>
    <s v="No"/>
    <s v="yes"/>
    <x v="0"/>
    <x v="3"/>
    <s v="yes"/>
    <x v="1"/>
    <x v="2"/>
    <s v="1-Nov-1993"/>
    <x v="303"/>
    <x v="1"/>
    <s v="tier - 1"/>
    <x v="3"/>
    <x v="8"/>
  </r>
  <r>
    <s v="Id305"/>
    <x v="271"/>
    <n v="29.92"/>
    <n v="11.99"/>
    <s v="yes"/>
    <s v="No"/>
    <x v="0"/>
    <x v="1"/>
    <s v="yes"/>
    <x v="1"/>
    <x v="1"/>
    <s v="12-Aug-1993"/>
    <x v="304"/>
    <x v="1"/>
    <s v="tier - 2"/>
    <x v="0"/>
    <x v="8"/>
  </r>
  <r>
    <s v="Id306"/>
    <x v="272"/>
    <n v="28.46"/>
    <n v="4.8499999999999996"/>
    <s v="yes"/>
    <s v="No"/>
    <x v="0"/>
    <x v="3"/>
    <s v="yes"/>
    <x v="0"/>
    <x v="1"/>
    <s v="21-Jun-1996"/>
    <x v="305"/>
    <x v="1"/>
    <s v="tier - 1"/>
    <x v="3"/>
    <x v="10"/>
  </r>
  <r>
    <s v="Id307"/>
    <x v="61"/>
    <n v="24.56"/>
    <n v="6.18"/>
    <s v="yes"/>
    <s v="No"/>
    <x v="1"/>
    <x v="3"/>
    <s v="yes"/>
    <x v="1"/>
    <x v="2"/>
    <s v="14-Jul-2000"/>
    <x v="306"/>
    <x v="1"/>
    <s v="tier - 3"/>
    <x v="3"/>
    <x v="6"/>
  </r>
  <r>
    <s v="Id308"/>
    <x v="273"/>
    <n v="41.19"/>
    <n v="6.37"/>
    <s v="No"/>
    <s v="No"/>
    <x v="0"/>
    <x v="0"/>
    <s v="yes"/>
    <x v="1"/>
    <x v="2"/>
    <s v="1-Nov-1999"/>
    <x v="307"/>
    <x v="0"/>
    <s v="tier - 2"/>
    <x v="3"/>
    <x v="6"/>
  </r>
  <r>
    <s v="Id309"/>
    <x v="274"/>
    <n v="18.63"/>
    <n v="9.81"/>
    <s v="yes"/>
    <s v="No"/>
    <x v="0"/>
    <x v="1"/>
    <s v="yes"/>
    <x v="0"/>
    <x v="0"/>
    <s v="24-Oct-1996"/>
    <x v="308"/>
    <x v="1"/>
    <s v="tier - 3"/>
    <x v="3"/>
    <x v="9"/>
  </r>
  <r>
    <s v="Id310"/>
    <x v="275"/>
    <n v="26.26"/>
    <n v="11.8"/>
    <s v="yes"/>
    <s v="No"/>
    <x v="0"/>
    <x v="3"/>
    <s v="yes"/>
    <x v="0"/>
    <x v="1"/>
    <s v="13-Jun-1996"/>
    <x v="309"/>
    <x v="1"/>
    <s v="tier - 1"/>
    <x v="3"/>
    <x v="10"/>
  </r>
  <r>
    <s v="Id311"/>
    <x v="276"/>
    <n v="22.37"/>
    <n v="5.86"/>
    <s v="yes"/>
    <s v="No"/>
    <x v="1"/>
    <x v="3"/>
    <s v="yes"/>
    <x v="2"/>
    <x v="1"/>
    <s v="5-Jun-2003"/>
    <x v="310"/>
    <x v="1"/>
    <s v="tier - 1"/>
    <x v="1"/>
    <x v="5"/>
  </r>
  <r>
    <s v="Id312"/>
    <x v="277"/>
    <n v="39.619999999999997"/>
    <n v="4.28"/>
    <s v="No"/>
    <s v="No"/>
    <x v="0"/>
    <x v="3"/>
    <s v="yes"/>
    <x v="2"/>
    <x v="2"/>
    <s v="30-Jun-1996"/>
    <x v="311"/>
    <x v="1"/>
    <s v="tier - 3"/>
    <x v="3"/>
    <x v="10"/>
  </r>
  <r>
    <s v="Id313"/>
    <x v="278"/>
    <n v="18.329999999999998"/>
    <n v="4.16"/>
    <s v="yes"/>
    <s v="No"/>
    <x v="0"/>
    <x v="0"/>
    <s v="yes"/>
    <x v="1"/>
    <x v="1"/>
    <s v="30-Sep-2002"/>
    <x v="312"/>
    <x v="1"/>
    <s v="tier - 3"/>
    <x v="1"/>
    <x v="5"/>
  </r>
  <r>
    <s v="Id314"/>
    <x v="279"/>
    <n v="17.11"/>
    <n v="4.9800000000000004"/>
    <s v="yes"/>
    <s v="No"/>
    <x v="1"/>
    <x v="3"/>
    <s v="yes"/>
    <x v="1"/>
    <x v="2"/>
    <s v="24-Sep-1995"/>
    <x v="313"/>
    <x v="1"/>
    <s v="tier - 2"/>
    <x v="3"/>
    <x v="10"/>
  </r>
  <r>
    <s v="Id315"/>
    <x v="280"/>
    <n v="43.5"/>
    <n v="6.38"/>
    <s v="No"/>
    <s v="yes"/>
    <x v="0"/>
    <x v="3"/>
    <s v="yes"/>
    <x v="2"/>
    <x v="2"/>
    <s v="18-Jun-1987"/>
    <x v="314"/>
    <x v="1"/>
    <s v="tier - 2"/>
    <x v="3"/>
    <x v="18"/>
  </r>
  <r>
    <s v="Id316"/>
    <x v="161"/>
    <n v="25.364999999999998"/>
    <n v="5.19"/>
    <s v="No"/>
    <s v="No"/>
    <x v="0"/>
    <x v="1"/>
    <s v="No"/>
    <x v="1"/>
    <x v="2"/>
    <s v="20-Nov-1991"/>
    <x v="315"/>
    <x v="0"/>
    <s v="tier - 1"/>
    <x v="1"/>
    <x v="0"/>
  </r>
  <r>
    <s v="Id317"/>
    <x v="19"/>
    <n v="28.594999999999999"/>
    <n v="10.210000000000001"/>
    <s v="No"/>
    <s v="No"/>
    <x v="0"/>
    <x v="0"/>
    <s v="No"/>
    <x v="1"/>
    <x v="2"/>
    <s v="15-Dec-2002"/>
    <x v="316"/>
    <x v="0"/>
    <s v="tier - 1"/>
    <x v="7"/>
    <x v="5"/>
  </r>
  <r>
    <s v="Id318"/>
    <x v="281"/>
    <n v="29.83"/>
    <n v="9.6999999999999993"/>
    <s v="yes"/>
    <s v="No"/>
    <x v="1"/>
    <x v="3"/>
    <s v="yes"/>
    <x v="1"/>
    <x v="1"/>
    <s v="28-Sep-1988"/>
    <x v="317"/>
    <x v="0"/>
    <s v="tier - 1"/>
    <x v="7"/>
    <x v="15"/>
  </r>
  <r>
    <s v="Id319"/>
    <x v="282"/>
    <n v="24.7"/>
    <n v="10.25"/>
    <s v="No"/>
    <s v="No"/>
    <x v="0"/>
    <x v="2"/>
    <s v="No"/>
    <x v="0"/>
    <x v="0"/>
    <s v="19-Dec-1997"/>
    <x v="318"/>
    <x v="0"/>
    <s v="tier - 3"/>
    <x v="1"/>
    <x v="2"/>
  </r>
  <r>
    <s v="Id320"/>
    <x v="283"/>
    <n v="17.940000000000001"/>
    <n v="9.77"/>
    <s v="No"/>
    <s v="No"/>
    <x v="0"/>
    <x v="0"/>
    <s v="yes"/>
    <x v="0"/>
    <x v="2"/>
    <s v="15-Sep-1998"/>
    <x v="319"/>
    <x v="1"/>
    <s v="tier - 3"/>
    <x v="3"/>
    <x v="13"/>
  </r>
  <r>
    <s v="Id321"/>
    <x v="284"/>
    <n v="21.08"/>
    <n v="4.83"/>
    <s v="No"/>
    <s v="No"/>
    <x v="1"/>
    <x v="3"/>
    <s v="yes"/>
    <x v="2"/>
    <x v="2"/>
    <s v="9-Aug-1998"/>
    <x v="320"/>
    <x v="1"/>
    <s v="tier - 3"/>
    <x v="3"/>
    <x v="13"/>
  </r>
  <r>
    <s v="Id322"/>
    <x v="285"/>
    <n v="37.715000000000003"/>
    <n v="10.86"/>
    <s v="yes"/>
    <s v="No"/>
    <x v="0"/>
    <x v="0"/>
    <s v="No"/>
    <x v="0"/>
    <x v="2"/>
    <s v="22-Dec-1997"/>
    <x v="321"/>
    <x v="0"/>
    <s v="tier - 1"/>
    <x v="1"/>
    <x v="2"/>
  </r>
  <r>
    <s v="Id323"/>
    <x v="286"/>
    <n v="22.39"/>
    <n v="9.5299999999999994"/>
    <s v="yes"/>
    <s v="No"/>
    <x v="0"/>
    <x v="0"/>
    <s v="yes"/>
    <x v="0"/>
    <x v="2"/>
    <s v="21-Jun-2002"/>
    <x v="322"/>
    <x v="1"/>
    <s v="tier - 3"/>
    <x v="1"/>
    <x v="3"/>
  </r>
  <r>
    <s v="Id324"/>
    <x v="143"/>
    <n v="28.78"/>
    <n v="5.68"/>
    <s v="No"/>
    <s v="No"/>
    <x v="0"/>
    <x v="0"/>
    <s v="yes"/>
    <x v="1"/>
    <x v="2"/>
    <s v="26-Sep-1994"/>
    <x v="323"/>
    <x v="0"/>
    <s v="tier - 1"/>
    <x v="3"/>
    <x v="4"/>
  </r>
  <r>
    <s v="Id325"/>
    <x v="287"/>
    <n v="18.329999999999998"/>
    <n v="5.57"/>
    <s v="yes"/>
    <s v="No"/>
    <x v="0"/>
    <x v="0"/>
    <s v="yes"/>
    <x v="2"/>
    <x v="2"/>
    <s v="1-Oct-1989"/>
    <x v="324"/>
    <x v="0"/>
    <s v="tier - 1"/>
    <x v="3"/>
    <x v="17"/>
  </r>
  <r>
    <s v="Id326"/>
    <x v="288"/>
    <n v="26.39"/>
    <n v="4.58"/>
    <s v="yes"/>
    <s v="No"/>
    <x v="0"/>
    <x v="3"/>
    <s v="yes"/>
    <x v="2"/>
    <x v="2"/>
    <s v="10-Sep-1995"/>
    <x v="325"/>
    <x v="0"/>
    <s v="tier - 1"/>
    <x v="3"/>
    <x v="10"/>
  </r>
  <r>
    <s v="Id327"/>
    <x v="208"/>
    <n v="19.260000000000002"/>
    <n v="8.9600000000000009"/>
    <s v="yes"/>
    <s v="No"/>
    <x v="0"/>
    <x v="3"/>
    <s v="yes"/>
    <x v="1"/>
    <x v="0"/>
    <s v="13-Oct-2001"/>
    <x v="326"/>
    <x v="0"/>
    <s v="tier - 3"/>
    <x v="3"/>
    <x v="3"/>
  </r>
  <r>
    <s v="Id328"/>
    <x v="289"/>
    <n v="26.92"/>
    <n v="6.09"/>
    <s v="No"/>
    <s v="No"/>
    <x v="0"/>
    <x v="0"/>
    <s v="yes"/>
    <x v="0"/>
    <x v="0"/>
    <s v="1-Aug-1987"/>
    <x v="327"/>
    <x v="0"/>
    <s v="tier - 3"/>
    <x v="3"/>
    <x v="18"/>
  </r>
  <r>
    <s v="Id329"/>
    <x v="203"/>
    <n v="19.73"/>
    <n v="4.3600000000000003"/>
    <s v="No"/>
    <s v="No"/>
    <x v="0"/>
    <x v="0"/>
    <s v="yes"/>
    <x v="0"/>
    <x v="0"/>
    <s v="25-Jun-1999"/>
    <x v="328"/>
    <x v="0"/>
    <s v="tier - 1"/>
    <x v="1"/>
    <x v="13"/>
  </r>
  <r>
    <s v="Id330"/>
    <x v="290"/>
    <n v="23.56"/>
    <n v="11.74"/>
    <s v="yes"/>
    <s v="No"/>
    <x v="0"/>
    <x v="0"/>
    <s v="yes"/>
    <x v="2"/>
    <x v="2"/>
    <s v="10-Jul-1994"/>
    <x v="329"/>
    <x v="0"/>
    <s v="tier - 2"/>
    <x v="3"/>
    <x v="8"/>
  </r>
  <r>
    <s v="Id331"/>
    <x v="291"/>
    <n v="37.67"/>
    <n v="5.89"/>
    <s v="No"/>
    <s v="No"/>
    <x v="0"/>
    <x v="3"/>
    <s v="yes"/>
    <x v="0"/>
    <x v="0"/>
    <s v="25-Sep-1993"/>
    <x v="330"/>
    <x v="0"/>
    <s v="tier - 2"/>
    <x v="3"/>
    <x v="8"/>
  </r>
  <r>
    <s v="Id332"/>
    <x v="282"/>
    <n v="18.73"/>
    <n v="10.64"/>
    <s v="No"/>
    <s v="No"/>
    <x v="0"/>
    <x v="1"/>
    <s v="yes"/>
    <x v="1"/>
    <x v="1"/>
    <s v="29-Aug-2001"/>
    <x v="331"/>
    <x v="0"/>
    <s v="tier - 3"/>
    <x v="3"/>
    <x v="3"/>
  </r>
  <r>
    <s v="Id333"/>
    <x v="292"/>
    <n v="33.090000000000003"/>
    <n v="6.06"/>
    <s v="No"/>
    <s v="No"/>
    <x v="1"/>
    <x v="3"/>
    <s v="yes"/>
    <x v="2"/>
    <x v="1"/>
    <s v="25-Oct-1994"/>
    <x v="332"/>
    <x v="0"/>
    <s v="tier - 1"/>
    <x v="3"/>
    <x v="4"/>
  </r>
  <r>
    <s v="Id334"/>
    <x v="293"/>
    <n v="18.329999999999998"/>
    <n v="7.46"/>
    <s v="yes"/>
    <s v="No"/>
    <x v="0"/>
    <x v="3"/>
    <s v="yes"/>
    <x v="1"/>
    <x v="2"/>
    <s v="6-Jul-1994"/>
    <x v="333"/>
    <x v="0"/>
    <s v="tier - 1"/>
    <x v="3"/>
    <x v="8"/>
  </r>
  <r>
    <s v="Id335"/>
    <x v="294"/>
    <n v="27.74"/>
    <n v="4.68"/>
    <s v="yes"/>
    <s v="No"/>
    <x v="0"/>
    <x v="1"/>
    <s v="yes"/>
    <x v="2"/>
    <x v="2"/>
    <s v="14-Aug-1996"/>
    <x v="334"/>
    <x v="0"/>
    <s v="tier - 2"/>
    <x v="2"/>
    <x v="9"/>
  </r>
  <r>
    <s v="Id336"/>
    <x v="295"/>
    <n v="24.2"/>
    <n v="6.15"/>
    <s v="No"/>
    <s v="No"/>
    <x v="0"/>
    <x v="3"/>
    <s v="yes"/>
    <x v="1"/>
    <x v="2"/>
    <s v="3-Jul-1996"/>
    <x v="335"/>
    <x v="0"/>
    <s v="tier - 1"/>
    <x v="3"/>
    <x v="10"/>
  </r>
  <r>
    <s v="Id337"/>
    <x v="296"/>
    <n v="22.03"/>
    <n v="4.28"/>
    <s v="yes"/>
    <s v="No"/>
    <x v="0"/>
    <x v="0"/>
    <s v="yes"/>
    <x v="0"/>
    <x v="0"/>
    <s v="23-Sep-2000"/>
    <x v="336"/>
    <x v="0"/>
    <s v="tier - 1"/>
    <x v="3"/>
    <x v="12"/>
  </r>
  <r>
    <s v="Id338"/>
    <x v="188"/>
    <n v="26.885000000000002"/>
    <n v="9.86"/>
    <s v="No"/>
    <s v="No"/>
    <x v="0"/>
    <x v="2"/>
    <s v="yes"/>
    <x v="0"/>
    <x v="2"/>
    <s v="2-Sep-2001"/>
    <x v="337"/>
    <x v="0"/>
    <s v="tier - 2"/>
    <x v="1"/>
    <x v="3"/>
  </r>
  <r>
    <s v="Id339"/>
    <x v="152"/>
    <n v="16.36"/>
    <n v="11.19"/>
    <s v="No"/>
    <s v="No"/>
    <x v="0"/>
    <x v="0"/>
    <s v="yes"/>
    <x v="1"/>
    <x v="3"/>
    <s v="11-Oct-1996"/>
    <x v="338"/>
    <x v="0"/>
    <s v="tier - 3"/>
    <x v="1"/>
    <x v="9"/>
  </r>
  <r>
    <s v="Id340"/>
    <x v="297"/>
    <n v="32.299999999999997"/>
    <n v="4.8899999999999997"/>
    <s v="yes"/>
    <s v="No"/>
    <x v="1"/>
    <x v="3"/>
    <s v="No"/>
    <x v="1"/>
    <x v="1"/>
    <s v="5-Jul-1997"/>
    <x v="339"/>
    <x v="0"/>
    <s v="tier - 3"/>
    <x v="2"/>
    <x v="9"/>
  </r>
  <r>
    <s v="Id341"/>
    <x v="298"/>
    <n v="16.05"/>
    <n v="4.3499999999999996"/>
    <s v="yes"/>
    <s v="No"/>
    <x v="0"/>
    <x v="0"/>
    <s v="yes"/>
    <x v="0"/>
    <x v="0"/>
    <s v="22-Dec-1997"/>
    <x v="340"/>
    <x v="0"/>
    <s v="tier - 2"/>
    <x v="3"/>
    <x v="2"/>
  </r>
  <r>
    <s v="Id342"/>
    <x v="299"/>
    <n v="29.07"/>
    <n v="8.66"/>
    <s v="yes"/>
    <s v="No"/>
    <x v="0"/>
    <x v="1"/>
    <s v="yes"/>
    <x v="0"/>
    <x v="2"/>
    <s v="6-Jul-1997"/>
    <x v="341"/>
    <x v="0"/>
    <s v="tier - 3"/>
    <x v="1"/>
    <x v="9"/>
  </r>
  <r>
    <s v="Id343"/>
    <x v="91"/>
    <n v="17.43"/>
    <n v="8.64"/>
    <s v="No"/>
    <s v="No"/>
    <x v="0"/>
    <x v="0"/>
    <s v="yes"/>
    <x v="0"/>
    <x v="2"/>
    <s v="2-Aug-1997"/>
    <x v="342"/>
    <x v="0"/>
    <s v="tier - 1"/>
    <x v="3"/>
    <x v="9"/>
  </r>
  <r>
    <s v="Id344"/>
    <x v="300"/>
    <n v="19.329999999999998"/>
    <n v="4.2699999999999996"/>
    <s v="No"/>
    <s v="No"/>
    <x v="0"/>
    <x v="0"/>
    <s v="yes"/>
    <x v="0"/>
    <x v="0"/>
    <s v="2-Sep-1997"/>
    <x v="343"/>
    <x v="0"/>
    <s v="tier - 3"/>
    <x v="3"/>
    <x v="2"/>
  </r>
  <r>
    <s v="Id345"/>
    <x v="301"/>
    <n v="30.52"/>
    <n v="4.21"/>
    <s v="No"/>
    <s v="No"/>
    <x v="0"/>
    <x v="3"/>
    <s v="yes"/>
    <x v="1"/>
    <x v="1"/>
    <s v="13-Nov-1991"/>
    <x v="344"/>
    <x v="0"/>
    <s v="tier - 3"/>
    <x v="3"/>
    <x v="0"/>
  </r>
  <r>
    <s v="Id346"/>
    <x v="49"/>
    <n v="39.21"/>
    <n v="5.04"/>
    <s v="No"/>
    <s v="No"/>
    <x v="1"/>
    <x v="3"/>
    <s v="yes"/>
    <x v="0"/>
    <x v="0"/>
    <s v="2-Dec-1994"/>
    <x v="345"/>
    <x v="0"/>
    <s v="tier - 3"/>
    <x v="3"/>
    <x v="4"/>
  </r>
  <r>
    <s v="Id347"/>
    <x v="302"/>
    <n v="26.98"/>
    <n v="5.21"/>
    <s v="yes"/>
    <s v="No"/>
    <x v="0"/>
    <x v="1"/>
    <s v="yes"/>
    <x v="0"/>
    <x v="0"/>
    <s v="1-Jul-1994"/>
    <x v="346"/>
    <x v="0"/>
    <s v="tier - 1"/>
    <x v="1"/>
    <x v="8"/>
  </r>
  <r>
    <s v="Id348"/>
    <x v="303"/>
    <n v="25.84"/>
    <n v="8.83"/>
    <s v="No"/>
    <s v="No"/>
    <x v="0"/>
    <x v="0"/>
    <s v="No"/>
    <x v="2"/>
    <x v="1"/>
    <s v="6-Oct-2001"/>
    <x v="347"/>
    <x v="0"/>
    <s v="tier - 1"/>
    <x v="1"/>
    <x v="3"/>
  </r>
  <r>
    <s v="Id349"/>
    <x v="304"/>
    <n v="28.31"/>
    <n v="8.4700000000000006"/>
    <s v="yes"/>
    <s v="No"/>
    <x v="0"/>
    <x v="1"/>
    <s v="yes"/>
    <x v="0"/>
    <x v="0"/>
    <s v="3-Jul-2003"/>
    <x v="348"/>
    <x v="0"/>
    <s v="tier - 2"/>
    <x v="1"/>
    <x v="5"/>
  </r>
  <r>
    <s v="Id350"/>
    <x v="305"/>
    <n v="23.94"/>
    <n v="4.2"/>
    <s v="No"/>
    <s v="No"/>
    <x v="0"/>
    <x v="0"/>
    <s v="yes"/>
    <x v="2"/>
    <x v="2"/>
    <s v="17-Nov-1996"/>
    <x v="349"/>
    <x v="0"/>
    <s v="tier - 3"/>
    <x v="3"/>
    <x v="9"/>
  </r>
  <r>
    <s v="Id351"/>
    <x v="306"/>
    <n v="20.03"/>
    <n v="6.14"/>
    <s v="yes"/>
    <s v="No"/>
    <x v="0"/>
    <x v="0"/>
    <s v="yes"/>
    <x v="0"/>
    <x v="2"/>
    <s v="5-Dec-2003"/>
    <x v="350"/>
    <x v="0"/>
    <s v="tier - 3"/>
    <x v="3"/>
    <x v="14"/>
  </r>
  <r>
    <s v="Id352"/>
    <x v="307"/>
    <n v="41.42"/>
    <n v="6.07"/>
    <s v="No"/>
    <s v="No"/>
    <x v="0"/>
    <x v="0"/>
    <s v="No"/>
    <x v="0"/>
    <x v="0"/>
    <s v="18-Nov-2003"/>
    <x v="351"/>
    <x v="0"/>
    <s v="tier - 2"/>
    <x v="1"/>
    <x v="14"/>
  </r>
  <r>
    <s v="Id353"/>
    <x v="308"/>
    <n v="36.67"/>
    <n v="10.210000000000001"/>
    <s v="No"/>
    <s v="No"/>
    <x v="0"/>
    <x v="0"/>
    <s v="No"/>
    <x v="1"/>
    <x v="2"/>
    <s v="20-Jun-1997"/>
    <x v="352"/>
    <x v="0"/>
    <s v="tier - 1"/>
    <x v="1"/>
    <x v="9"/>
  </r>
  <r>
    <s v="Id354"/>
    <x v="309"/>
    <n v="27.645"/>
    <n v="4.6900000000000004"/>
    <s v="No"/>
    <s v="No"/>
    <x v="0"/>
    <x v="0"/>
    <s v="No"/>
    <x v="0"/>
    <x v="0"/>
    <s v="1-Sep-1991"/>
    <x v="353"/>
    <x v="0"/>
    <s v="tier - 2"/>
    <x v="1"/>
    <x v="0"/>
  </r>
  <r>
    <s v="Id355"/>
    <x v="310"/>
    <n v="22.72"/>
    <n v="5.71"/>
    <s v="No"/>
    <s v="No"/>
    <x v="0"/>
    <x v="0"/>
    <s v="yes"/>
    <x v="1"/>
    <x v="2"/>
    <s v="28-Oct-1993"/>
    <x v="354"/>
    <x v="0"/>
    <s v="tier - 2"/>
    <x v="3"/>
    <x v="8"/>
  </r>
  <r>
    <s v="Id356"/>
    <x v="311"/>
    <n v="36.520000000000003"/>
    <n v="9.07"/>
    <s v="yes"/>
    <s v="No"/>
    <x v="1"/>
    <x v="3"/>
    <s v="No"/>
    <x v="0"/>
    <x v="2"/>
    <s v="23-Jun-1995"/>
    <x v="355"/>
    <x v="0"/>
    <s v="tier - 1"/>
    <x v="0"/>
    <x v="4"/>
  </r>
  <r>
    <s v="Id357"/>
    <x v="312"/>
    <n v="33.96"/>
    <n v="4.99"/>
    <s v="No"/>
    <s v="No"/>
    <x v="0"/>
    <x v="0"/>
    <s v="yes"/>
    <x v="1"/>
    <x v="0"/>
    <s v="7-Oct-1993"/>
    <x v="356"/>
    <x v="0"/>
    <s v="tier - 3"/>
    <x v="3"/>
    <x v="8"/>
  </r>
  <r>
    <s v="Id358"/>
    <x v="313"/>
    <n v="26.695"/>
    <n v="8.31"/>
    <s v="No"/>
    <s v="No"/>
    <x v="0"/>
    <x v="0"/>
    <s v="yes"/>
    <x v="0"/>
    <x v="0"/>
    <s v="14-Dec-1996"/>
    <x v="357"/>
    <x v="0"/>
    <s v="tier - 2"/>
    <x v="9"/>
    <x v="9"/>
  </r>
  <r>
    <s v="Id359"/>
    <x v="314"/>
    <n v="18.45"/>
    <n v="5.07"/>
    <s v="yes"/>
    <s v="No"/>
    <x v="0"/>
    <x v="0"/>
    <s v="yes"/>
    <x v="0"/>
    <x v="1"/>
    <s v="13-Nov-1996"/>
    <x v="358"/>
    <x v="0"/>
    <s v="tier - 2"/>
    <x v="3"/>
    <x v="9"/>
  </r>
  <r>
    <s v="Id360"/>
    <x v="315"/>
    <n v="33.18"/>
    <n v="4.79"/>
    <s v="No"/>
    <s v="No"/>
    <x v="0"/>
    <x v="0"/>
    <s v="yes"/>
    <x v="2"/>
    <x v="2"/>
    <s v="10-Aug-1996"/>
    <x v="359"/>
    <x v="0"/>
    <s v="tier - 1"/>
    <x v="3"/>
    <x v="9"/>
  </r>
  <r>
    <s v="Id361"/>
    <x v="316"/>
    <n v="36.1"/>
    <n v="11.39"/>
    <s v="yes"/>
    <s v="No"/>
    <x v="0"/>
    <x v="1"/>
    <s v="No"/>
    <x v="0"/>
    <x v="2"/>
    <s v="27-Oct-1996"/>
    <x v="360"/>
    <x v="0"/>
    <s v="tier - 3"/>
    <x v="3"/>
    <x v="9"/>
  </r>
  <r>
    <s v="Id362"/>
    <x v="62"/>
    <n v="22.77"/>
    <n v="6"/>
    <s v="No"/>
    <s v="No"/>
    <x v="0"/>
    <x v="0"/>
    <s v="yes"/>
    <x v="2"/>
    <x v="2"/>
    <s v="16-Jul-2004"/>
    <x v="361"/>
    <x v="0"/>
    <s v="tier - 3"/>
    <x v="3"/>
    <x v="14"/>
  </r>
  <r>
    <s v="Id363"/>
    <x v="317"/>
    <n v="21.24"/>
    <n v="5.13"/>
    <s v="No"/>
    <s v="No"/>
    <x v="0"/>
    <x v="0"/>
    <s v="yes"/>
    <x v="0"/>
    <x v="0"/>
    <s v="19-Dec-1996"/>
    <x v="362"/>
    <x v="0"/>
    <s v="tier - 2"/>
    <x v="3"/>
    <x v="9"/>
  </r>
  <r>
    <s v="Id364"/>
    <x v="318"/>
    <n v="17.600000000000001"/>
    <n v="5.26"/>
    <s v="yes"/>
    <s v="No"/>
    <x v="0"/>
    <x v="0"/>
    <s v="yes"/>
    <x v="0"/>
    <x v="0"/>
    <s v="26-Dec-2001"/>
    <x v="363"/>
    <x v="0"/>
    <s v="tier - 1"/>
    <x v="3"/>
    <x v="3"/>
  </r>
  <r>
    <s v="Id365"/>
    <x v="319"/>
    <n v="26.29"/>
    <n v="6.84"/>
    <s v="No"/>
    <s v="No"/>
    <x v="0"/>
    <x v="0"/>
    <s v="yes"/>
    <x v="0"/>
    <x v="0"/>
    <s v="27-Aug-1986"/>
    <x v="364"/>
    <x v="0"/>
    <s v="tier - 1"/>
    <x v="0"/>
    <x v="18"/>
  </r>
  <r>
    <s v="Id366"/>
    <x v="320"/>
    <n v="35.31"/>
    <n v="9.0399999999999991"/>
    <s v="No"/>
    <s v="No"/>
    <x v="0"/>
    <x v="0"/>
    <s v="No"/>
    <x v="0"/>
    <x v="2"/>
    <s v="20-Jun-2000"/>
    <x v="365"/>
    <x v="0"/>
    <s v="tier - 3"/>
    <x v="0"/>
    <x v="6"/>
  </r>
  <r>
    <s v="Id367"/>
    <x v="321"/>
    <n v="27.04"/>
    <n v="4.0999999999999996"/>
    <s v="No"/>
    <s v="No"/>
    <x v="0"/>
    <x v="3"/>
    <s v="yes"/>
    <x v="0"/>
    <x v="2"/>
    <s v="14-Sep-1987"/>
    <x v="366"/>
    <x v="0"/>
    <s v="tier - 2"/>
    <x v="3"/>
    <x v="19"/>
  </r>
  <r>
    <s v="Id368"/>
    <x v="322"/>
    <n v="30.23"/>
    <n v="4.2300000000000004"/>
    <s v="yes"/>
    <s v="No"/>
    <x v="1"/>
    <x v="3"/>
    <s v="yes"/>
    <x v="0"/>
    <x v="2"/>
    <s v="29-Jul-2003"/>
    <x v="367"/>
    <x v="0"/>
    <s v="tier - 1"/>
    <x v="3"/>
    <x v="5"/>
  </r>
  <r>
    <s v="Id369"/>
    <x v="323"/>
    <n v="30.6"/>
    <n v="6.48"/>
    <s v="yes"/>
    <s v="No"/>
    <x v="1"/>
    <x v="3"/>
    <s v="yes"/>
    <x v="0"/>
    <x v="0"/>
    <s v="12-Oct-1993"/>
    <x v="368"/>
    <x v="1"/>
    <s v="tier - 3"/>
    <x v="3"/>
    <x v="8"/>
  </r>
  <r>
    <s v="Id370"/>
    <x v="324"/>
    <n v="26.8"/>
    <n v="5.53"/>
    <s v="No"/>
    <s v="No"/>
    <x v="0"/>
    <x v="3"/>
    <s v="yes"/>
    <x v="1"/>
    <x v="2"/>
    <s v="26-Jun-2004"/>
    <x v="369"/>
    <x v="1"/>
    <s v="tier - 3"/>
    <x v="3"/>
    <x v="14"/>
  </r>
  <r>
    <s v="Id371"/>
    <x v="325"/>
    <n v="16.86"/>
    <n v="4.07"/>
    <s v="yes"/>
    <s v="No"/>
    <x v="0"/>
    <x v="0"/>
    <s v="yes"/>
    <x v="2"/>
    <x v="2"/>
    <s v="19-Sep-1996"/>
    <x v="370"/>
    <x v="1"/>
    <s v="tier - 1"/>
    <x v="3"/>
    <x v="9"/>
  </r>
  <r>
    <s v="Id372"/>
    <x v="326"/>
    <n v="16.3"/>
    <n v="5.51"/>
    <s v="No"/>
    <s v="No"/>
    <x v="0"/>
    <x v="3"/>
    <s v="yes"/>
    <x v="0"/>
    <x v="0"/>
    <s v="18-Sep-1996"/>
    <x v="371"/>
    <x v="1"/>
    <s v="tier - 2"/>
    <x v="3"/>
    <x v="9"/>
  </r>
  <r>
    <s v="Id373"/>
    <x v="327"/>
    <n v="29.81"/>
    <n v="11.66"/>
    <s v="No"/>
    <s v="No"/>
    <x v="0"/>
    <x v="0"/>
    <s v="yes"/>
    <x v="0"/>
    <x v="0"/>
    <s v="22-Sep-1999"/>
    <x v="372"/>
    <x v="1"/>
    <s v="tier - 3"/>
    <x v="0"/>
    <x v="6"/>
  </r>
  <r>
    <s v="Id374"/>
    <x v="255"/>
    <n v="16.329999999999998"/>
    <n v="7.26"/>
    <s v="yes"/>
    <s v="No"/>
    <x v="0"/>
    <x v="0"/>
    <s v="yes"/>
    <x v="0"/>
    <x v="0"/>
    <s v="16-Sep-1998"/>
    <x v="373"/>
    <x v="1"/>
    <s v="tier - 1"/>
    <x v="3"/>
    <x v="13"/>
  </r>
  <r>
    <s v="Id375"/>
    <x v="328"/>
    <n v="16.37"/>
    <n v="4.79"/>
    <s v="yes"/>
    <s v="No"/>
    <x v="0"/>
    <x v="0"/>
    <s v="yes"/>
    <x v="0"/>
    <x v="0"/>
    <s v="24-Aug-2003"/>
    <x v="374"/>
    <x v="1"/>
    <s v="tier - 1"/>
    <x v="3"/>
    <x v="14"/>
  </r>
  <r>
    <s v="Id376"/>
    <x v="329"/>
    <n v="22.42"/>
    <n v="4.68"/>
    <s v="yes"/>
    <s v="No"/>
    <x v="0"/>
    <x v="3"/>
    <s v="No"/>
    <x v="0"/>
    <x v="0"/>
    <s v="15-Oct-1988"/>
    <x v="375"/>
    <x v="1"/>
    <s v="tier - 3"/>
    <x v="5"/>
    <x v="15"/>
  </r>
  <r>
    <s v="Id377"/>
    <x v="143"/>
    <n v="31.35"/>
    <n v="4.33"/>
    <s v="yes"/>
    <s v="No"/>
    <x v="1"/>
    <x v="3"/>
    <s v="No"/>
    <x v="0"/>
    <x v="0"/>
    <s v="22-Dec-1992"/>
    <x v="376"/>
    <x v="1"/>
    <s v="tier - 2"/>
    <x v="0"/>
    <x v="1"/>
  </r>
  <r>
    <s v="Id378"/>
    <x v="330"/>
    <n v="31.9"/>
    <n v="11.89"/>
    <s v="No"/>
    <s v="No"/>
    <x v="0"/>
    <x v="0"/>
    <s v="No"/>
    <x v="1"/>
    <x v="2"/>
    <s v="24-Sep-1994"/>
    <x v="377"/>
    <x v="1"/>
    <s v="tier - 2"/>
    <x v="0"/>
    <x v="4"/>
  </r>
  <r>
    <s v="Id379"/>
    <x v="178"/>
    <n v="30.6"/>
    <n v="5.24"/>
    <s v="No"/>
    <s v="No"/>
    <x v="0"/>
    <x v="0"/>
    <s v="yes"/>
    <x v="0"/>
    <x v="2"/>
    <s v="9-Oct-1995"/>
    <x v="378"/>
    <x v="1"/>
    <s v="tier - 1"/>
    <x v="3"/>
    <x v="10"/>
  </r>
  <r>
    <s v="Id380"/>
    <x v="331"/>
    <n v="28.975000000000001"/>
    <n v="7.63"/>
    <s v="No"/>
    <s v="No"/>
    <x v="0"/>
    <x v="0"/>
    <s v="yes"/>
    <x v="0"/>
    <x v="0"/>
    <s v="16-Jun-1995"/>
    <x v="379"/>
    <x v="1"/>
    <s v="tier - 1"/>
    <x v="6"/>
    <x v="4"/>
  </r>
  <r>
    <s v="Id381"/>
    <x v="332"/>
    <n v="24.86"/>
    <n v="8.92"/>
    <s v="yes"/>
    <s v="No"/>
    <x v="0"/>
    <x v="1"/>
    <s v="No"/>
    <x v="0"/>
    <x v="0"/>
    <s v="10-Oct-1981"/>
    <x v="380"/>
    <x v="1"/>
    <s v="tier - 2"/>
    <x v="0"/>
    <x v="20"/>
  </r>
  <r>
    <s v="Id382"/>
    <x v="6"/>
    <n v="19.54"/>
    <n v="5.37"/>
    <s v="No"/>
    <s v="No"/>
    <x v="0"/>
    <x v="0"/>
    <s v="yes"/>
    <x v="0"/>
    <x v="0"/>
    <s v="18-Aug-1988"/>
    <x v="381"/>
    <x v="1"/>
    <s v="tier - 3"/>
    <x v="3"/>
    <x v="15"/>
  </r>
  <r>
    <s v="Id383"/>
    <x v="210"/>
    <n v="26.74"/>
    <n v="4.3099999999999996"/>
    <s v="No"/>
    <s v="No"/>
    <x v="0"/>
    <x v="0"/>
    <s v="yes"/>
    <x v="0"/>
    <x v="0"/>
    <s v="23-Aug-1995"/>
    <x v="382"/>
    <x v="1"/>
    <s v="tier - 2"/>
    <x v="3"/>
    <x v="10"/>
  </r>
  <r>
    <s v="Id384"/>
    <x v="72"/>
    <n v="22.99"/>
    <n v="10.46"/>
    <s v="No"/>
    <s v="No"/>
    <x v="0"/>
    <x v="2"/>
    <s v="yes"/>
    <x v="0"/>
    <x v="0"/>
    <s v="11-Nov-2001"/>
    <x v="383"/>
    <x v="1"/>
    <s v="tier - 2"/>
    <x v="0"/>
    <x v="3"/>
  </r>
  <r>
    <s v="Id385"/>
    <x v="333"/>
    <n v="31.46"/>
    <n v="7.39"/>
    <s v="No"/>
    <s v="No"/>
    <x v="0"/>
    <x v="0"/>
    <s v="No"/>
    <x v="0"/>
    <x v="0"/>
    <s v="27-Dec-1986"/>
    <x v="384"/>
    <x v="1"/>
    <s v="tier - 2"/>
    <x v="0"/>
    <x v="18"/>
  </r>
  <r>
    <s v="Id386"/>
    <x v="334"/>
    <n v="30.86"/>
    <n v="6.18"/>
    <s v="No"/>
    <s v="yes"/>
    <x v="0"/>
    <x v="1"/>
    <s v="yes"/>
    <x v="0"/>
    <x v="0"/>
    <s v="6-Jun-1999"/>
    <x v="385"/>
    <x v="1"/>
    <s v="tier - 3"/>
    <x v="3"/>
    <x v="13"/>
  </r>
  <r>
    <s v="Id387"/>
    <x v="335"/>
    <n v="31.96"/>
    <n v="8.86"/>
    <s v="No"/>
    <s v="No"/>
    <x v="0"/>
    <x v="0"/>
    <s v="yes"/>
    <x v="0"/>
    <x v="0"/>
    <s v="4-Nov-1997"/>
    <x v="386"/>
    <x v="1"/>
    <s v="tier - 2"/>
    <x v="3"/>
    <x v="2"/>
  </r>
  <r>
    <s v="Id388"/>
    <x v="336"/>
    <n v="23.76"/>
    <n v="10.96"/>
    <s v="No"/>
    <s v="No"/>
    <x v="0"/>
    <x v="2"/>
    <s v="yes"/>
    <x v="0"/>
    <x v="2"/>
    <s v="12-Aug-1999"/>
    <x v="387"/>
    <x v="1"/>
    <s v="tier - 1"/>
    <x v="0"/>
    <x v="6"/>
  </r>
  <r>
    <s v="Id389"/>
    <x v="275"/>
    <n v="19.38"/>
    <n v="6.28"/>
    <s v="No"/>
    <s v="No"/>
    <x v="0"/>
    <x v="0"/>
    <s v="yes"/>
    <x v="0"/>
    <x v="0"/>
    <s v="4-Nov-1988"/>
    <x v="388"/>
    <x v="1"/>
    <s v="tier - 2"/>
    <x v="3"/>
    <x v="15"/>
  </r>
  <r>
    <s v="Id390"/>
    <x v="337"/>
    <n v="16.21"/>
    <n v="6.29"/>
    <s v="yes"/>
    <s v="No"/>
    <x v="0"/>
    <x v="3"/>
    <s v="yes"/>
    <x v="0"/>
    <x v="0"/>
    <s v="11-Oct-1990"/>
    <x v="389"/>
    <x v="1"/>
    <s v="tier - 1"/>
    <x v="3"/>
    <x v="16"/>
  </r>
  <r>
    <s v="Id391"/>
    <x v="338"/>
    <n v="32.54"/>
    <n v="4.0199999999999996"/>
    <s v="No"/>
    <s v="yes"/>
    <x v="0"/>
    <x v="3"/>
    <s v="yes"/>
    <x v="0"/>
    <x v="2"/>
    <s v="14-Jun-1985"/>
    <x v="390"/>
    <x v="1"/>
    <s v="tier - 2"/>
    <x v="3"/>
    <x v="21"/>
  </r>
  <r>
    <s v="Id392"/>
    <x v="47"/>
    <n v="36.765000000000001"/>
    <n v="11.95"/>
    <s v="yes"/>
    <s v="No"/>
    <x v="0"/>
    <x v="1"/>
    <s v="No"/>
    <x v="0"/>
    <x v="0"/>
    <s v="17-Nov-1992"/>
    <x v="391"/>
    <x v="1"/>
    <s v="tier - 3"/>
    <x v="1"/>
    <x v="1"/>
  </r>
  <r>
    <s v="Id393"/>
    <x v="339"/>
    <n v="35.909999999999997"/>
    <n v="8.7100000000000009"/>
    <s v="No"/>
    <s v="No"/>
    <x v="0"/>
    <x v="0"/>
    <s v="No"/>
    <x v="1"/>
    <x v="0"/>
    <s v="8-Nov-1990"/>
    <x v="392"/>
    <x v="1"/>
    <s v="tier - 2"/>
    <x v="2"/>
    <x v="16"/>
  </r>
  <r>
    <s v="Id394"/>
    <x v="340"/>
    <n v="32.06"/>
    <n v="4.67"/>
    <s v="No"/>
    <s v="yes"/>
    <x v="0"/>
    <x v="3"/>
    <s v="yes"/>
    <x v="0"/>
    <x v="0"/>
    <s v="14-Sep-1992"/>
    <x v="393"/>
    <x v="1"/>
    <s v="tier - 3"/>
    <x v="3"/>
    <x v="1"/>
  </r>
  <r>
    <s v="Id395"/>
    <x v="341"/>
    <n v="24.1"/>
    <n v="11.14"/>
    <s v="yes"/>
    <s v="No"/>
    <x v="0"/>
    <x v="3"/>
    <s v="No"/>
    <x v="0"/>
    <x v="0"/>
    <s v="6-Jul-1984"/>
    <x v="394"/>
    <x v="1"/>
    <s v="tier - 1"/>
    <x v="3"/>
    <x v="22"/>
  </r>
  <r>
    <s v="Id396"/>
    <x v="342"/>
    <n v="27.1"/>
    <n v="9.0500000000000007"/>
    <s v="No"/>
    <s v="No"/>
    <x v="0"/>
    <x v="1"/>
    <s v="No"/>
    <x v="0"/>
    <x v="0"/>
    <s v="10-Jul-2003"/>
    <x v="395"/>
    <x v="1"/>
    <s v="tier - 3"/>
    <x v="3"/>
    <x v="5"/>
  </r>
  <r>
    <s v="Id397"/>
    <x v="343"/>
    <n v="24.42"/>
    <n v="11.31"/>
    <s v="No"/>
    <s v="No"/>
    <x v="0"/>
    <x v="0"/>
    <s v="yes"/>
    <x v="0"/>
    <x v="2"/>
    <s v="14-Dec-1981"/>
    <x v="396"/>
    <x v="1"/>
    <s v="tier - 1"/>
    <x v="0"/>
    <x v="20"/>
  </r>
  <r>
    <s v="Id398"/>
    <x v="344"/>
    <n v="26.695"/>
    <n v="4.68"/>
    <s v="yes"/>
    <s v="No"/>
    <x v="0"/>
    <x v="1"/>
    <s v="yes"/>
    <x v="0"/>
    <x v="0"/>
    <s v="21-Oct-1995"/>
    <x v="397"/>
    <x v="1"/>
    <s v="tier - 3"/>
    <x v="1"/>
    <x v="10"/>
  </r>
  <r>
    <s v="Id399"/>
    <x v="83"/>
    <n v="27.79"/>
    <n v="6.05"/>
    <s v="yes"/>
    <s v="yes"/>
    <x v="0"/>
    <x v="3"/>
    <s v="yes"/>
    <x v="0"/>
    <x v="0"/>
    <s v="18-Aug-1988"/>
    <x v="398"/>
    <x v="1"/>
    <s v="tier - 3"/>
    <x v="3"/>
    <x v="15"/>
  </r>
  <r>
    <s v="Id400"/>
    <x v="345"/>
    <n v="32.68"/>
    <n v="4.68"/>
    <s v="yes"/>
    <s v="No"/>
    <x v="0"/>
    <x v="0"/>
    <s v="No"/>
    <x v="2"/>
    <x v="0"/>
    <s v="2-Dec-1989"/>
    <x v="399"/>
    <x v="1"/>
    <s v="tier - 2"/>
    <x v="1"/>
    <x v="17"/>
  </r>
  <r>
    <s v="Id401"/>
    <x v="346"/>
    <n v="26.4"/>
    <n v="9.5"/>
    <s v="yes"/>
    <s v="No"/>
    <x v="0"/>
    <x v="1"/>
    <s v="No"/>
    <x v="0"/>
    <x v="2"/>
    <s v="5-Nov-2004"/>
    <x v="400"/>
    <x v="1"/>
    <s v="tier - 2"/>
    <x v="0"/>
    <x v="11"/>
  </r>
  <r>
    <s v="Id402"/>
    <x v="347"/>
    <n v="23.655000000000001"/>
    <n v="10.84"/>
    <s v="yes"/>
    <s v="No"/>
    <x v="1"/>
    <x v="3"/>
    <s v="yes"/>
    <x v="0"/>
    <x v="0"/>
    <s v="1-Dec-1986"/>
    <x v="401"/>
    <x v="1"/>
    <s v="tier - 3"/>
    <x v="1"/>
    <x v="18"/>
  </r>
  <r>
    <s v="Id403"/>
    <x v="348"/>
    <n v="27.36"/>
    <n v="5.88"/>
    <s v="No"/>
    <s v="No"/>
    <x v="0"/>
    <x v="1"/>
    <s v="No"/>
    <x v="0"/>
    <x v="2"/>
    <s v="22-Aug-1994"/>
    <x v="402"/>
    <x v="1"/>
    <s v="tier - 3"/>
    <x v="2"/>
    <x v="4"/>
  </r>
  <r>
    <s v="Id404"/>
    <x v="349"/>
    <n v="27.82"/>
    <n v="5.24"/>
    <s v="yes"/>
    <s v="No"/>
    <x v="0"/>
    <x v="0"/>
    <s v="yes"/>
    <x v="0"/>
    <x v="0"/>
    <s v="22-Jun-1993"/>
    <x v="403"/>
    <x v="1"/>
    <s v="tier - 1"/>
    <x v="3"/>
    <x v="1"/>
  </r>
  <r>
    <s v="Id405"/>
    <x v="350"/>
    <n v="25.46"/>
    <n v="11.75"/>
    <s v="No"/>
    <s v="No"/>
    <x v="0"/>
    <x v="0"/>
    <s v="No"/>
    <x v="0"/>
    <x v="0"/>
    <s v="9-Sep-1986"/>
    <x v="404"/>
    <x v="1"/>
    <s v="tier - 3"/>
    <x v="6"/>
    <x v="18"/>
  </r>
  <r>
    <s v="Id406"/>
    <x v="351"/>
    <n v="25.1"/>
    <n v="6.97"/>
    <s v="No"/>
    <s v="No"/>
    <x v="0"/>
    <x v="0"/>
    <s v="yes"/>
    <x v="2"/>
    <x v="2"/>
    <s v="28-Oct-1991"/>
    <x v="405"/>
    <x v="1"/>
    <s v="tier - 2"/>
    <x v="3"/>
    <x v="0"/>
  </r>
  <r>
    <s v="Id407"/>
    <x v="352"/>
    <n v="32.11"/>
    <n v="4.76"/>
    <s v="No"/>
    <s v="No"/>
    <x v="0"/>
    <x v="1"/>
    <s v="No"/>
    <x v="0"/>
    <x v="1"/>
    <s v="25-Aug-1991"/>
    <x v="406"/>
    <x v="1"/>
    <s v="tier - 2"/>
    <x v="6"/>
    <x v="0"/>
  </r>
  <r>
    <s v="Id408"/>
    <x v="353"/>
    <n v="29.8"/>
    <n v="8.24"/>
    <s v="yes"/>
    <s v="No"/>
    <x v="0"/>
    <x v="3"/>
    <s v="yes"/>
    <x v="0"/>
    <x v="2"/>
    <s v="24-Oct-1991"/>
    <x v="407"/>
    <x v="1"/>
    <s v="tier - 1"/>
    <x v="3"/>
    <x v="0"/>
  </r>
  <r>
    <s v="Id409"/>
    <x v="354"/>
    <n v="24.01"/>
    <n v="4.76"/>
    <s v="No"/>
    <s v="No"/>
    <x v="0"/>
    <x v="3"/>
    <s v="yes"/>
    <x v="1"/>
    <x v="1"/>
    <s v="21-Nov-1994"/>
    <x v="408"/>
    <x v="1"/>
    <s v="tier - 3"/>
    <x v="3"/>
    <x v="4"/>
  </r>
  <r>
    <s v="Id410"/>
    <x v="355"/>
    <n v="23.21"/>
    <n v="6.03"/>
    <s v="No"/>
    <s v="No"/>
    <x v="0"/>
    <x v="3"/>
    <s v="No"/>
    <x v="2"/>
    <x v="1"/>
    <s v="24-Oct-1987"/>
    <x v="409"/>
    <x v="1"/>
    <s v="tier - 2"/>
    <x v="0"/>
    <x v="19"/>
  </r>
  <r>
    <s v="Id411"/>
    <x v="356"/>
    <n v="21.2"/>
    <n v="4.07"/>
    <s v="yes"/>
    <s v="No"/>
    <x v="0"/>
    <x v="3"/>
    <s v="yes"/>
    <x v="0"/>
    <x v="0"/>
    <s v="13-Dec-1981"/>
    <x v="410"/>
    <x v="1"/>
    <s v="tier - 2"/>
    <x v="3"/>
    <x v="20"/>
  </r>
  <r>
    <s v="Id412"/>
    <x v="357"/>
    <n v="28.215"/>
    <n v="8.26"/>
    <s v="yes"/>
    <s v="No"/>
    <x v="0"/>
    <x v="3"/>
    <s v="yes"/>
    <x v="0"/>
    <x v="0"/>
    <s v="28-Aug-1988"/>
    <x v="411"/>
    <x v="1"/>
    <s v="tier - 3"/>
    <x v="1"/>
    <x v="15"/>
  </r>
  <r>
    <s v="Id413"/>
    <x v="358"/>
    <n v="38.094999999999999"/>
    <n v="4.76"/>
    <s v="No"/>
    <s v="No"/>
    <x v="0"/>
    <x v="3"/>
    <s v="No"/>
    <x v="1"/>
    <x v="0"/>
    <s v="24-Jun-1999"/>
    <x v="412"/>
    <x v="1"/>
    <s v="tier - 1"/>
    <x v="2"/>
    <x v="13"/>
  </r>
  <r>
    <s v="Id414"/>
    <x v="359"/>
    <n v="22.61"/>
    <n v="6.13"/>
    <s v="yes"/>
    <s v="No"/>
    <x v="1"/>
    <x v="3"/>
    <s v="yes"/>
    <x v="1"/>
    <x v="0"/>
    <s v="29-Sep-1981"/>
    <x v="413"/>
    <x v="1"/>
    <s v="tier - 1"/>
    <x v="2"/>
    <x v="20"/>
  </r>
  <r>
    <s v="Id415"/>
    <x v="360"/>
    <n v="24.32"/>
    <n v="10.47"/>
    <s v="yes"/>
    <s v="No"/>
    <x v="0"/>
    <x v="1"/>
    <s v="yes"/>
    <x v="0"/>
    <x v="0"/>
    <s v="12-Aug-1994"/>
    <x v="414"/>
    <x v="1"/>
    <s v="tier - 2"/>
    <x v="4"/>
    <x v="4"/>
  </r>
  <r>
    <s v="Id416"/>
    <x v="6"/>
    <n v="20.96"/>
    <n v="4.04"/>
    <s v="yes"/>
    <s v="No"/>
    <x v="0"/>
    <x v="3"/>
    <s v="yes"/>
    <x v="0"/>
    <x v="0"/>
    <s v="19-Aug-1991"/>
    <x v="415"/>
    <x v="1"/>
    <s v="tier - 3"/>
    <x v="3"/>
    <x v="0"/>
  </r>
  <r>
    <s v="Id417"/>
    <x v="361"/>
    <n v="19.68"/>
    <n v="5.74"/>
    <s v="No"/>
    <s v="No"/>
    <x v="0"/>
    <x v="0"/>
    <s v="yes"/>
    <x v="0"/>
    <x v="0"/>
    <s v="6-Jun-2001"/>
    <x v="416"/>
    <x v="1"/>
    <s v="tier - 2"/>
    <x v="3"/>
    <x v="12"/>
  </r>
  <r>
    <s v="Id418"/>
    <x v="301"/>
    <n v="18.100000000000001"/>
    <n v="6.33"/>
    <s v="No"/>
    <s v="No"/>
    <x v="0"/>
    <x v="3"/>
    <s v="yes"/>
    <x v="2"/>
    <x v="2"/>
    <s v="18-Oct-2001"/>
    <x v="417"/>
    <x v="1"/>
    <s v="tier - 3"/>
    <x v="3"/>
    <x v="3"/>
  </r>
  <r>
    <s v="Id419"/>
    <x v="362"/>
    <n v="29.64"/>
    <n v="4.28"/>
    <s v="yes"/>
    <s v="No"/>
    <x v="0"/>
    <x v="0"/>
    <s v="No"/>
    <x v="0"/>
    <x v="1"/>
    <s v="24-Jun-1990"/>
    <x v="418"/>
    <x v="1"/>
    <s v="tier - 1"/>
    <x v="2"/>
    <x v="17"/>
  </r>
  <r>
    <s v="Id420"/>
    <x v="363"/>
    <n v="25.3"/>
    <n v="9.4700000000000006"/>
    <s v="yes"/>
    <s v="No"/>
    <x v="0"/>
    <x v="1"/>
    <s v="yes"/>
    <x v="0"/>
    <x v="0"/>
    <s v="25-Jul-1991"/>
    <x v="419"/>
    <x v="1"/>
    <s v="tier - 3"/>
    <x v="0"/>
    <x v="16"/>
  </r>
  <r>
    <s v="Id421"/>
    <x v="364"/>
    <n v="27.6"/>
    <n v="4.8499999999999996"/>
    <s v="yes"/>
    <s v="No"/>
    <x v="0"/>
    <x v="0"/>
    <s v="No"/>
    <x v="0"/>
    <x v="0"/>
    <s v="23-Oct-1996"/>
    <x v="420"/>
    <x v="1"/>
    <s v="tier - 2"/>
    <x v="3"/>
    <x v="9"/>
  </r>
  <r>
    <s v="Id422"/>
    <x v="365"/>
    <n v="27.645"/>
    <n v="11.03"/>
    <s v="yes"/>
    <s v="No"/>
    <x v="0"/>
    <x v="3"/>
    <s v="yes"/>
    <x v="0"/>
    <x v="0"/>
    <s v="13-Jul-2004"/>
    <x v="421"/>
    <x v="1"/>
    <s v="tier - 2"/>
    <x v="1"/>
    <x v="14"/>
  </r>
  <r>
    <s v="Id423"/>
    <x v="366"/>
    <n v="27.6"/>
    <n v="5.22"/>
    <s v="No"/>
    <s v="No"/>
    <x v="0"/>
    <x v="1"/>
    <s v="yes"/>
    <x v="0"/>
    <x v="1"/>
    <s v="14-Sep-1993"/>
    <x v="422"/>
    <x v="1"/>
    <s v="tier - 3"/>
    <x v="3"/>
    <x v="8"/>
  </r>
  <r>
    <s v="Id424"/>
    <x v="367"/>
    <n v="25.08"/>
    <n v="9.52"/>
    <s v="yes"/>
    <s v="No"/>
    <x v="0"/>
    <x v="1"/>
    <s v="No"/>
    <x v="0"/>
    <x v="2"/>
    <s v="27-Aug-1981"/>
    <x v="423"/>
    <x v="1"/>
    <s v="tier - 2"/>
    <x v="0"/>
    <x v="20"/>
  </r>
  <r>
    <s v="Id425"/>
    <x v="359"/>
    <n v="30.02"/>
    <n v="11.09"/>
    <s v="No"/>
    <s v="No"/>
    <x v="0"/>
    <x v="0"/>
    <s v="No"/>
    <x v="0"/>
    <x v="2"/>
    <s v="24-Nov-1997"/>
    <x v="424"/>
    <x v="1"/>
    <s v="tier - 2"/>
    <x v="1"/>
    <x v="2"/>
  </r>
  <r>
    <s v="Id426"/>
    <x v="187"/>
    <n v="27.36"/>
    <n v="9.4499999999999993"/>
    <s v="yes"/>
    <s v="No"/>
    <x v="0"/>
    <x v="1"/>
    <s v="yes"/>
    <x v="0"/>
    <x v="0"/>
    <s v="5-Jul-1985"/>
    <x v="425"/>
    <x v="1"/>
    <s v="tier - 3"/>
    <x v="1"/>
    <x v="21"/>
  </r>
  <r>
    <s v="Id427"/>
    <x v="368"/>
    <n v="22.2"/>
    <n v="5.51"/>
    <s v="No"/>
    <s v="No"/>
    <x v="0"/>
    <x v="0"/>
    <s v="yes"/>
    <x v="0"/>
    <x v="2"/>
    <s v="10-Jul-2000"/>
    <x v="426"/>
    <x v="1"/>
    <s v="tier - 1"/>
    <x v="3"/>
    <x v="6"/>
  </r>
  <r>
    <s v="Id428"/>
    <x v="369"/>
    <n v="25.71"/>
    <n v="4.18"/>
    <s v="No"/>
    <s v="yes"/>
    <x v="0"/>
    <x v="3"/>
    <s v="yes"/>
    <x v="1"/>
    <x v="0"/>
    <s v="15-Jun-2002"/>
    <x v="427"/>
    <x v="1"/>
    <s v="tier - 1"/>
    <x v="3"/>
    <x v="3"/>
  </r>
  <r>
    <s v="Id429"/>
    <x v="75"/>
    <n v="41.91"/>
    <n v="5.98"/>
    <s v="yes"/>
    <s v="No"/>
    <x v="0"/>
    <x v="3"/>
    <s v="No"/>
    <x v="0"/>
    <x v="0"/>
    <s v="24-Oct-1988"/>
    <x v="428"/>
    <x v="1"/>
    <s v="tier - 1"/>
    <x v="0"/>
    <x v="15"/>
  </r>
  <r>
    <s v="Id430"/>
    <x v="370"/>
    <n v="25.85"/>
    <n v="10.16"/>
    <s v="No"/>
    <s v="No"/>
    <x v="0"/>
    <x v="0"/>
    <s v="yes"/>
    <x v="0"/>
    <x v="0"/>
    <s v="29-Sep-1993"/>
    <x v="429"/>
    <x v="1"/>
    <s v="tier - 1"/>
    <x v="0"/>
    <x v="8"/>
  </r>
  <r>
    <s v="Id431"/>
    <x v="371"/>
    <n v="23.844999999999999"/>
    <n v="11.71"/>
    <s v="No"/>
    <s v="No"/>
    <x v="0"/>
    <x v="1"/>
    <s v="yes"/>
    <x v="0"/>
    <x v="0"/>
    <s v="11-Nov-1993"/>
    <x v="430"/>
    <x v="1"/>
    <s v="tier - 2"/>
    <x v="2"/>
    <x v="8"/>
  </r>
  <r>
    <s v="Id432"/>
    <x v="372"/>
    <n v="30.59"/>
    <n v="5.23"/>
    <s v="No"/>
    <s v="No"/>
    <x v="1"/>
    <x v="3"/>
    <s v="No"/>
    <x v="2"/>
    <x v="2"/>
    <s v="10-Jul-1999"/>
    <x v="431"/>
    <x v="1"/>
    <s v="tier - 2"/>
    <x v="1"/>
    <x v="13"/>
  </r>
  <r>
    <s v="Id433"/>
    <x v="352"/>
    <n v="24.795000000000002"/>
    <n v="6.85"/>
    <s v="No"/>
    <s v="No"/>
    <x v="0"/>
    <x v="0"/>
    <s v="yes"/>
    <x v="0"/>
    <x v="0"/>
    <s v="11-Jul-1995"/>
    <x v="432"/>
    <x v="1"/>
    <s v="tier - 2"/>
    <x v="1"/>
    <x v="4"/>
  </r>
  <r>
    <s v="Id434"/>
    <x v="83"/>
    <n v="24.13"/>
    <n v="7.05"/>
    <s v="yes"/>
    <s v="No"/>
    <x v="0"/>
    <x v="1"/>
    <s v="yes"/>
    <x v="0"/>
    <x v="0"/>
    <s v="29-Jul-1990"/>
    <x v="433"/>
    <x v="1"/>
    <s v="tier - 3"/>
    <x v="1"/>
    <x v="17"/>
  </r>
  <r>
    <s v="Id435"/>
    <x v="373"/>
    <n v="25.84"/>
    <n v="11.64"/>
    <s v="No"/>
    <s v="No"/>
    <x v="0"/>
    <x v="1"/>
    <s v="yes"/>
    <x v="2"/>
    <x v="2"/>
    <s v="17-Aug-1996"/>
    <x v="434"/>
    <x v="1"/>
    <s v="tier - 3"/>
    <x v="1"/>
    <x v="9"/>
  </r>
  <r>
    <s v="Id436"/>
    <x v="374"/>
    <n v="28"/>
    <n v="10.52"/>
    <s v="No"/>
    <s v="No"/>
    <x v="0"/>
    <x v="0"/>
    <s v="yes"/>
    <x v="0"/>
    <x v="2"/>
    <s v="8-Sep-1996"/>
    <x v="435"/>
    <x v="1"/>
    <s v="tier - 2"/>
    <x v="3"/>
    <x v="9"/>
  </r>
  <r>
    <s v="Id437"/>
    <x v="375"/>
    <n v="34.1"/>
    <n v="4.01"/>
    <s v="yes"/>
    <s v="No"/>
    <x v="1"/>
    <x v="3"/>
    <s v="No"/>
    <x v="0"/>
    <x v="2"/>
    <s v="22-Nov-1990"/>
    <x v="436"/>
    <x v="1"/>
    <s v="tier - 2"/>
    <x v="0"/>
    <x v="16"/>
  </r>
  <r>
    <s v="Id438"/>
    <x v="319"/>
    <n v="26.125"/>
    <n v="8.56"/>
    <s v="yes"/>
    <s v="No"/>
    <x v="0"/>
    <x v="3"/>
    <s v="yes"/>
    <x v="0"/>
    <x v="0"/>
    <s v="1-Nov-1990"/>
    <x v="437"/>
    <x v="1"/>
    <s v="tier - 3"/>
    <x v="2"/>
    <x v="16"/>
  </r>
  <r>
    <s v="Id439"/>
    <x v="376"/>
    <n v="25.6"/>
    <n v="10.5"/>
    <s v="No"/>
    <s v="No"/>
    <x v="0"/>
    <x v="1"/>
    <s v="yes"/>
    <x v="0"/>
    <x v="0"/>
    <s v="10-Jul-1989"/>
    <x v="438"/>
    <x v="1"/>
    <s v="tier - 2"/>
    <x v="3"/>
    <x v="15"/>
  </r>
  <r>
    <s v="Id440"/>
    <x v="377"/>
    <n v="24.32"/>
    <n v="6.39"/>
    <s v="No"/>
    <s v="No"/>
    <x v="0"/>
    <x v="0"/>
    <s v="No"/>
    <x v="0"/>
    <x v="2"/>
    <s v="13-Sep-2000"/>
    <x v="439"/>
    <x v="1"/>
    <s v="tier - 3"/>
    <x v="2"/>
    <x v="12"/>
  </r>
  <r>
    <s v="Id441"/>
    <x v="378"/>
    <n v="22.88"/>
    <n v="5.71"/>
    <s v="yes"/>
    <s v="No"/>
    <x v="1"/>
    <x v="3"/>
    <s v="yes"/>
    <x v="0"/>
    <x v="0"/>
    <s v="11-Oct-1992"/>
    <x v="440"/>
    <x v="1"/>
    <s v="tier - 3"/>
    <x v="0"/>
    <x v="1"/>
  </r>
  <r>
    <s v="Id442"/>
    <x v="379"/>
    <n v="24.984999999999999"/>
    <n v="4.43"/>
    <s v="yes"/>
    <s v="No"/>
    <x v="1"/>
    <x v="3"/>
    <s v="No"/>
    <x v="0"/>
    <x v="0"/>
    <s v="7-Jul-1984"/>
    <x v="441"/>
    <x v="1"/>
    <s v="tier - 3"/>
    <x v="11"/>
    <x v="22"/>
  </r>
  <r>
    <s v="Id443"/>
    <x v="380"/>
    <n v="33.1"/>
    <n v="5.52"/>
    <s v="No"/>
    <s v="No"/>
    <x v="1"/>
    <x v="3"/>
    <s v="No"/>
    <x v="0"/>
    <x v="0"/>
    <s v="10-Nov-1983"/>
    <x v="442"/>
    <x v="1"/>
    <s v="tier - 2"/>
    <x v="3"/>
    <x v="22"/>
  </r>
  <r>
    <s v="Id444"/>
    <x v="381"/>
    <n v="27.83"/>
    <n v="9.1999999999999993"/>
    <s v="yes"/>
    <s v="No"/>
    <x v="0"/>
    <x v="3"/>
    <s v="yes"/>
    <x v="1"/>
    <x v="0"/>
    <s v="26-Dec-1993"/>
    <x v="443"/>
    <x v="1"/>
    <s v="tier - 2"/>
    <x v="0"/>
    <x v="8"/>
  </r>
  <r>
    <s v="Id445"/>
    <x v="382"/>
    <n v="30.875"/>
    <n v="10.97"/>
    <s v="yes"/>
    <s v="No"/>
    <x v="0"/>
    <x v="1"/>
    <s v="No"/>
    <x v="1"/>
    <x v="0"/>
    <s v="30-Nov-1988"/>
    <x v="444"/>
    <x v="1"/>
    <s v="tier - 2"/>
    <x v="2"/>
    <x v="15"/>
  </r>
  <r>
    <s v="Id446"/>
    <x v="289"/>
    <n v="27.265000000000001"/>
    <n v="4.25"/>
    <s v="No"/>
    <s v="No"/>
    <x v="1"/>
    <x v="3"/>
    <s v="No"/>
    <x v="0"/>
    <x v="2"/>
    <s v="13-Aug-1993"/>
    <x v="445"/>
    <x v="1"/>
    <s v="tier - 1"/>
    <x v="1"/>
    <x v="8"/>
  </r>
  <r>
    <s v="Id447"/>
    <x v="383"/>
    <n v="26.7"/>
    <n v="5.23"/>
    <s v="No"/>
    <s v="No"/>
    <x v="1"/>
    <x v="3"/>
    <s v="yes"/>
    <x v="0"/>
    <x v="1"/>
    <s v="14-Sep-1995"/>
    <x v="446"/>
    <x v="2"/>
    <s v="tier - 2"/>
    <x v="3"/>
    <x v="10"/>
  </r>
  <r>
    <s v="Id448"/>
    <x v="384"/>
    <n v="29.925000000000001"/>
    <n v="5.96"/>
    <s v="yes"/>
    <s v="No"/>
    <x v="1"/>
    <x v="3"/>
    <s v="yes"/>
    <x v="0"/>
    <x v="2"/>
    <s v="16-Sep-1983"/>
    <x v="447"/>
    <x v="2"/>
    <s v="tier - 1"/>
    <x v="9"/>
    <x v="22"/>
  </r>
  <r>
    <s v="Id449"/>
    <x v="385"/>
    <n v="19.95"/>
    <n v="4.29"/>
    <s v="yes"/>
    <s v="No"/>
    <x v="0"/>
    <x v="1"/>
    <s v="yes"/>
    <x v="0"/>
    <x v="2"/>
    <s v="18-Oct-2002"/>
    <x v="448"/>
    <x v="2"/>
    <s v="tier - 3"/>
    <x v="7"/>
    <x v="5"/>
  </r>
  <r>
    <s v="Id450"/>
    <x v="386"/>
    <n v="24.225000000000001"/>
    <n v="4.09"/>
    <s v="No"/>
    <s v="No"/>
    <x v="0"/>
    <x v="0"/>
    <s v="No"/>
    <x v="0"/>
    <x v="2"/>
    <s v="1-Dec-1990"/>
    <x v="449"/>
    <x v="2"/>
    <s v="tier - 2"/>
    <x v="2"/>
    <x v="16"/>
  </r>
  <r>
    <s v="Id451"/>
    <x v="387"/>
    <n v="28.12"/>
    <n v="4.88"/>
    <s v="No"/>
    <s v="No"/>
    <x v="0"/>
    <x v="0"/>
    <s v="yes"/>
    <x v="0"/>
    <x v="0"/>
    <s v="14-Dec-1990"/>
    <x v="450"/>
    <x v="1"/>
    <s v="tier - 3"/>
    <x v="2"/>
    <x v="16"/>
  </r>
  <r>
    <s v="Id452"/>
    <x v="388"/>
    <n v="23.21"/>
    <n v="6.76"/>
    <s v="No"/>
    <s v="No"/>
    <x v="0"/>
    <x v="0"/>
    <s v="yes"/>
    <x v="0"/>
    <x v="2"/>
    <s v="21-Aug-1994"/>
    <x v="451"/>
    <x v="1"/>
    <s v="tier - 3"/>
    <x v="0"/>
    <x v="4"/>
  </r>
  <r>
    <s v="Id453"/>
    <x v="389"/>
    <n v="23.98"/>
    <n v="10.67"/>
    <s v="No"/>
    <s v="No"/>
    <x v="0"/>
    <x v="0"/>
    <s v="No"/>
    <x v="0"/>
    <x v="0"/>
    <s v="6-Aug-1991"/>
    <x v="452"/>
    <x v="2"/>
    <s v="tier - 1"/>
    <x v="0"/>
    <x v="16"/>
  </r>
  <r>
    <s v="Id454"/>
    <x v="123"/>
    <n v="30"/>
    <n v="6.21"/>
    <s v="No"/>
    <s v="No"/>
    <x v="0"/>
    <x v="0"/>
    <s v="yes"/>
    <x v="1"/>
    <x v="0"/>
    <s v="18-Jun-1992"/>
    <x v="453"/>
    <x v="1"/>
    <s v="tier - 2"/>
    <x v="3"/>
    <x v="0"/>
  </r>
  <r>
    <s v="Id455"/>
    <x v="6"/>
    <n v="17.350000000000001"/>
    <n v="5.03"/>
    <s v="yes"/>
    <s v="No"/>
    <x v="0"/>
    <x v="0"/>
    <s v="yes"/>
    <x v="0"/>
    <x v="0"/>
    <s v="28-Jun-1992"/>
    <x v="454"/>
    <x v="2"/>
    <s v="tier - 1"/>
    <x v="3"/>
    <x v="0"/>
  </r>
  <r>
    <s v="Id456"/>
    <x v="390"/>
    <n v="22.704999999999998"/>
    <n v="5.27"/>
    <s v="No"/>
    <s v="No"/>
    <x v="0"/>
    <x v="0"/>
    <s v="No"/>
    <x v="1"/>
    <x v="0"/>
    <s v="4-Aug-1992"/>
    <x v="455"/>
    <x v="2"/>
    <s v="tier - 1"/>
    <x v="1"/>
    <x v="0"/>
  </r>
  <r>
    <s v="Id457"/>
    <x v="257"/>
    <n v="25.41"/>
    <n v="10.53"/>
    <s v="yes"/>
    <s v="No"/>
    <x v="0"/>
    <x v="3"/>
    <s v="yes"/>
    <x v="0"/>
    <x v="2"/>
    <s v="26-Nov-1998"/>
    <x v="456"/>
    <x v="2"/>
    <s v="tier - 3"/>
    <x v="0"/>
    <x v="13"/>
  </r>
  <r>
    <s v="Id458"/>
    <x v="391"/>
    <n v="18.23"/>
    <n v="5.78"/>
    <s v="No"/>
    <s v="No"/>
    <x v="1"/>
    <x v="3"/>
    <s v="yes"/>
    <x v="3"/>
    <x v="0"/>
    <s v="16-Sep-1984"/>
    <x v="457"/>
    <x v="1"/>
    <s v="tier - 1"/>
    <x v="3"/>
    <x v="21"/>
  </r>
  <r>
    <s v="Id459"/>
    <x v="392"/>
    <n v="24.7"/>
    <n v="4.3600000000000003"/>
    <s v="No"/>
    <s v="No"/>
    <x v="1"/>
    <x v="3"/>
    <s v="yes"/>
    <x v="1"/>
    <x v="2"/>
    <s v="25-Jun-1989"/>
    <x v="458"/>
    <x v="2"/>
    <s v="tier - 1"/>
    <x v="1"/>
    <x v="15"/>
  </r>
  <r>
    <s v="Id460"/>
    <x v="393"/>
    <n v="37.4"/>
    <n v="9.7200000000000006"/>
    <s v="yes"/>
    <s v="No"/>
    <x v="1"/>
    <x v="3"/>
    <s v="No"/>
    <x v="0"/>
    <x v="2"/>
    <s v="3-Oct-1995"/>
    <x v="459"/>
    <x v="2"/>
    <s v="tier - 1"/>
    <x v="3"/>
    <x v="10"/>
  </r>
  <r>
    <s v="Id461"/>
    <x v="394"/>
    <n v="26.885000000000002"/>
    <n v="5.18"/>
    <s v="No"/>
    <s v="No"/>
    <x v="1"/>
    <x v="3"/>
    <s v="yes"/>
    <x v="2"/>
    <x v="0"/>
    <s v="6-Sep-1997"/>
    <x v="460"/>
    <x v="2"/>
    <s v="tier - 2"/>
    <x v="1"/>
    <x v="2"/>
  </r>
  <r>
    <s v="Id462"/>
    <x v="54"/>
    <n v="25.27"/>
    <n v="5.29"/>
    <s v="No"/>
    <s v="No"/>
    <x v="1"/>
    <x v="3"/>
    <s v="yes"/>
    <x v="0"/>
    <x v="0"/>
    <s v="14-Dec-1998"/>
    <x v="461"/>
    <x v="2"/>
    <s v="tier - 1"/>
    <x v="2"/>
    <x v="13"/>
  </r>
  <r>
    <s v="Id463"/>
    <x v="395"/>
    <n v="23.655000000000001"/>
    <n v="4.8600000000000003"/>
    <s v="yes"/>
    <s v="No"/>
    <x v="0"/>
    <x v="0"/>
    <s v="yes"/>
    <x v="0"/>
    <x v="0"/>
    <s v="27-Jun-1992"/>
    <x v="462"/>
    <x v="2"/>
    <s v="tier - 1"/>
    <x v="1"/>
    <x v="0"/>
  </r>
  <r>
    <s v="Id464"/>
    <x v="396"/>
    <n v="55.05"/>
    <n v="7.66"/>
    <s v="No"/>
    <s v="No"/>
    <x v="0"/>
    <x v="0"/>
    <s v="No"/>
    <x v="0"/>
    <x v="0"/>
    <s v="3-Nov-1991"/>
    <x v="463"/>
    <x v="1"/>
    <s v="tier - 2"/>
    <x v="1"/>
    <x v="0"/>
  </r>
  <r>
    <s v="Id465"/>
    <x v="72"/>
    <n v="24.89"/>
    <n v="6.1"/>
    <s v="yes"/>
    <s v="No"/>
    <x v="1"/>
    <x v="3"/>
    <s v="yes"/>
    <x v="2"/>
    <x v="0"/>
    <s v="1-Dec-1991"/>
    <x v="464"/>
    <x v="2"/>
    <s v="tier - 3"/>
    <x v="2"/>
    <x v="0"/>
  </r>
  <r>
    <s v="Id466"/>
    <x v="397"/>
    <n v="18.715"/>
    <n v="4.4400000000000004"/>
    <s v="No"/>
    <s v="No"/>
    <x v="0"/>
    <x v="0"/>
    <s v="No"/>
    <x v="0"/>
    <x v="2"/>
    <s v="16-Jun-1982"/>
    <x v="465"/>
    <x v="1"/>
    <s v="tier - 3"/>
    <x v="1"/>
    <x v="20"/>
  </r>
  <r>
    <s v="Id467"/>
    <x v="398"/>
    <n v="28.12"/>
    <n v="6.15"/>
    <s v="No"/>
    <s v="No"/>
    <x v="0"/>
    <x v="0"/>
    <s v="yes"/>
    <x v="1"/>
    <x v="0"/>
    <s v="14-Oct-1995"/>
    <x v="466"/>
    <x v="1"/>
    <s v="tier - 2"/>
    <x v="1"/>
    <x v="10"/>
  </r>
  <r>
    <s v="Id468"/>
    <x v="399"/>
    <n v="26.6"/>
    <n v="4.53"/>
    <s v="No"/>
    <s v="No"/>
    <x v="0"/>
    <x v="0"/>
    <s v="yes"/>
    <x v="0"/>
    <x v="2"/>
    <s v="20-Nov-1983"/>
    <x v="467"/>
    <x v="1"/>
    <s v="tier - 1"/>
    <x v="1"/>
    <x v="22"/>
  </r>
  <r>
    <s v="Id469"/>
    <x v="400"/>
    <n v="30.114999999999998"/>
    <n v="5.48"/>
    <s v="No"/>
    <s v="yes"/>
    <x v="0"/>
    <x v="3"/>
    <s v="No"/>
    <x v="0"/>
    <x v="0"/>
    <s v="18-Jun-1992"/>
    <x v="468"/>
    <x v="2"/>
    <s v="tier - 1"/>
    <x v="2"/>
    <x v="0"/>
  </r>
  <r>
    <s v="Id470"/>
    <x v="401"/>
    <n v="24.605"/>
    <n v="5.48"/>
    <s v="No"/>
    <s v="No"/>
    <x v="0"/>
    <x v="0"/>
    <s v="yes"/>
    <x v="0"/>
    <x v="0"/>
    <s v="8-Jun-2003"/>
    <x v="469"/>
    <x v="2"/>
    <s v="tier - 3"/>
    <x v="9"/>
    <x v="5"/>
  </r>
  <r>
    <s v="Id471"/>
    <x v="402"/>
    <n v="29.6"/>
    <n v="8.1"/>
    <s v="No"/>
    <s v="No"/>
    <x v="0"/>
    <x v="0"/>
    <s v="No"/>
    <x v="0"/>
    <x v="0"/>
    <s v="25-Nov-2000"/>
    <x v="470"/>
    <x v="2"/>
    <s v="tier - 2"/>
    <x v="3"/>
    <x v="12"/>
  </r>
  <r>
    <s v="Id472"/>
    <x v="203"/>
    <n v="24.42"/>
    <n v="7.16"/>
    <s v="No"/>
    <s v="No"/>
    <x v="0"/>
    <x v="0"/>
    <s v="yes"/>
    <x v="2"/>
    <x v="0"/>
    <s v="19-Dec-1988"/>
    <x v="471"/>
    <x v="2"/>
    <s v="tier - 2"/>
    <x v="0"/>
    <x v="15"/>
  </r>
  <r>
    <s v="Id473"/>
    <x v="403"/>
    <n v="20.9"/>
    <n v="4.55"/>
    <s v="yes"/>
    <s v="No"/>
    <x v="1"/>
    <x v="3"/>
    <s v="yes"/>
    <x v="0"/>
    <x v="2"/>
    <s v="2-Nov-1994"/>
    <x v="472"/>
    <x v="2"/>
    <s v="tier - 1"/>
    <x v="0"/>
    <x v="4"/>
  </r>
  <r>
    <s v="Id474"/>
    <x v="11"/>
    <n v="22.895"/>
    <n v="6.03"/>
    <s v="No"/>
    <s v="No"/>
    <x v="0"/>
    <x v="0"/>
    <s v="yes"/>
    <x v="0"/>
    <x v="2"/>
    <s v="26-Oct-1994"/>
    <x v="473"/>
    <x v="2"/>
    <s v="tier - 3"/>
    <x v="1"/>
    <x v="4"/>
  </r>
  <r>
    <s v="Id475"/>
    <x v="404"/>
    <n v="28.3"/>
    <n v="5.47"/>
    <s v="yes"/>
    <s v="No"/>
    <x v="1"/>
    <x v="3"/>
    <s v="yes"/>
    <x v="0"/>
    <x v="0"/>
    <s v="1-Jun-1991"/>
    <x v="474"/>
    <x v="2"/>
    <s v="tier - 2"/>
    <x v="3"/>
    <x v="16"/>
  </r>
  <r>
    <s v="Id476"/>
    <x v="405"/>
    <n v="54.3"/>
    <n v="4.1500000000000004"/>
    <s v="yes"/>
    <s v="No"/>
    <x v="0"/>
    <x v="3"/>
    <s v="No"/>
    <x v="0"/>
    <x v="2"/>
    <s v="1-Nov-1994"/>
    <x v="475"/>
    <x v="1"/>
    <s v="tier - 3"/>
    <x v="1"/>
    <x v="4"/>
  </r>
  <r>
    <s v="Id477"/>
    <x v="406"/>
    <n v="33.344999999999999"/>
    <n v="11.32"/>
    <s v="yes"/>
    <s v="No"/>
    <x v="0"/>
    <x v="3"/>
    <s v="No"/>
    <x v="3"/>
    <x v="2"/>
    <s v="13-Sep-1991"/>
    <x v="476"/>
    <x v="1"/>
    <s v="tier - 1"/>
    <x v="2"/>
    <x v="0"/>
  </r>
  <r>
    <s v="Id478"/>
    <x v="407"/>
    <n v="33"/>
    <n v="9.51"/>
    <s v="yes"/>
    <s v="No"/>
    <x v="0"/>
    <x v="0"/>
    <s v="No"/>
    <x v="0"/>
    <x v="0"/>
    <s v="28-Aug-1990"/>
    <x v="477"/>
    <x v="1"/>
    <s v="tier - 3"/>
    <x v="0"/>
    <x v="16"/>
  </r>
  <r>
    <s v="Id479"/>
    <x v="408"/>
    <n v="28.024999999999999"/>
    <n v="7.67"/>
    <s v="yes"/>
    <s v="No"/>
    <x v="0"/>
    <x v="3"/>
    <s v="yes"/>
    <x v="0"/>
    <x v="2"/>
    <s v="29-Nov-1997"/>
    <x v="478"/>
    <x v="1"/>
    <s v="tier - 3"/>
    <x v="6"/>
    <x v="2"/>
  </r>
  <r>
    <s v="Id480"/>
    <x v="409"/>
    <n v="28.69"/>
    <n v="6.23"/>
    <s v="No"/>
    <s v="No"/>
    <x v="0"/>
    <x v="3"/>
    <s v="yes"/>
    <x v="0"/>
    <x v="0"/>
    <s v="29-Jun-1982"/>
    <x v="479"/>
    <x v="2"/>
    <s v="tier - 1"/>
    <x v="1"/>
    <x v="20"/>
  </r>
  <r>
    <s v="Id481"/>
    <x v="168"/>
    <n v="40.28"/>
    <n v="8.9"/>
    <s v="No"/>
    <s v="No"/>
    <x v="0"/>
    <x v="0"/>
    <s v="No"/>
    <x v="1"/>
    <x v="0"/>
    <s v="18-Jul-1988"/>
    <x v="480"/>
    <x v="2"/>
    <s v="tier - 2"/>
    <x v="9"/>
    <x v="19"/>
  </r>
  <r>
    <s v="Id482"/>
    <x v="410"/>
    <n v="37.299999999999997"/>
    <n v="7.79"/>
    <s v="yes"/>
    <s v="No"/>
    <x v="0"/>
    <x v="0"/>
    <s v="No"/>
    <x v="0"/>
    <x v="1"/>
    <s v="11-Aug-1986"/>
    <x v="481"/>
    <x v="1"/>
    <s v="tier - 3"/>
    <x v="3"/>
    <x v="18"/>
  </r>
  <r>
    <s v="Id483"/>
    <x v="411"/>
    <n v="54.47"/>
    <n v="4.49"/>
    <s v="yes"/>
    <s v="No"/>
    <x v="0"/>
    <x v="1"/>
    <s v="No"/>
    <x v="0"/>
    <x v="0"/>
    <s v="13-Jul-1986"/>
    <x v="482"/>
    <x v="2"/>
    <s v="tier - 2"/>
    <x v="1"/>
    <x v="23"/>
  </r>
  <r>
    <s v="Id484"/>
    <x v="412"/>
    <n v="38.06"/>
    <n v="5.24"/>
    <s v="yes"/>
    <s v="No"/>
    <x v="1"/>
    <x v="3"/>
    <s v="No"/>
    <x v="0"/>
    <x v="0"/>
    <s v="16-Sep-1988"/>
    <x v="483"/>
    <x v="1"/>
    <s v="tier - 2"/>
    <x v="0"/>
    <x v="15"/>
  </r>
  <r>
    <s v="Id485"/>
    <x v="145"/>
    <n v="51.47"/>
    <n v="9.6"/>
    <s v="No"/>
    <s v="No"/>
    <x v="0"/>
    <x v="0"/>
    <s v="No"/>
    <x v="0"/>
    <x v="0"/>
    <s v="15-Aug-1992"/>
    <x v="484"/>
    <x v="1"/>
    <s v="tier - 1"/>
    <x v="1"/>
    <x v="1"/>
  </r>
  <r>
    <s v="Id486"/>
    <x v="66"/>
    <n v="29.8"/>
    <n v="5.78"/>
    <s v="yes"/>
    <s v="No"/>
    <x v="0"/>
    <x v="0"/>
    <s v="No"/>
    <x v="0"/>
    <x v="0"/>
    <s v="29-Dec-1994"/>
    <x v="485"/>
    <x v="2"/>
    <s v="tier - 2"/>
    <x v="3"/>
    <x v="4"/>
  </r>
  <r>
    <s v="Id487"/>
    <x v="413"/>
    <n v="49.77"/>
    <n v="7.02"/>
    <s v="No"/>
    <s v="No"/>
    <x v="0"/>
    <x v="0"/>
    <s v="No"/>
    <x v="0"/>
    <x v="2"/>
    <s v="4-Sep-1993"/>
    <x v="486"/>
    <x v="2"/>
    <s v="tier - 2"/>
    <x v="12"/>
    <x v="8"/>
  </r>
  <r>
    <s v="Id488"/>
    <x v="414"/>
    <n v="25.555"/>
    <n v="4.09"/>
    <s v="yes"/>
    <s v="No"/>
    <x v="0"/>
    <x v="0"/>
    <s v="yes"/>
    <x v="0"/>
    <x v="0"/>
    <s v="23-Dec-1993"/>
    <x v="487"/>
    <x v="2"/>
    <s v="tier - 1"/>
    <x v="2"/>
    <x v="8"/>
  </r>
  <r>
    <s v="Id489"/>
    <x v="124"/>
    <n v="29.64"/>
    <n v="4.93"/>
    <s v="No"/>
    <s v="No"/>
    <x v="1"/>
    <x v="3"/>
    <s v="No"/>
    <x v="2"/>
    <x v="0"/>
    <s v="8-Oct-1994"/>
    <x v="488"/>
    <x v="2"/>
    <s v="tier - 3"/>
    <x v="4"/>
    <x v="4"/>
  </r>
  <r>
    <s v="Id490"/>
    <x v="6"/>
    <n v="53.93"/>
    <n v="5.34"/>
    <s v="yes"/>
    <s v="No"/>
    <x v="0"/>
    <x v="1"/>
    <s v="No"/>
    <x v="1"/>
    <x v="0"/>
    <s v="24-Oct-1994"/>
    <x v="489"/>
    <x v="1"/>
    <s v="tier - 3"/>
    <x v="1"/>
    <x v="4"/>
  </r>
  <r>
    <s v="Id491"/>
    <x v="415"/>
    <n v="28.024999999999999"/>
    <n v="5.65"/>
    <s v="No"/>
    <s v="No"/>
    <x v="0"/>
    <x v="3"/>
    <s v="yes"/>
    <x v="1"/>
    <x v="2"/>
    <s v="3-Sep-1991"/>
    <x v="490"/>
    <x v="1"/>
    <s v="tier - 3"/>
    <x v="1"/>
    <x v="0"/>
  </r>
  <r>
    <s v="Id492"/>
    <x v="416"/>
    <n v="27.5"/>
    <n v="4.49"/>
    <s v="No"/>
    <s v="No"/>
    <x v="0"/>
    <x v="0"/>
    <s v="No"/>
    <x v="2"/>
    <x v="0"/>
    <s v="28-Jun-1994"/>
    <x v="491"/>
    <x v="1"/>
    <s v="tier - 1"/>
    <x v="3"/>
    <x v="8"/>
  </r>
  <r>
    <s v="Id493"/>
    <x v="270"/>
    <n v="21.8"/>
    <n v="10.55"/>
    <s v="No"/>
    <s v="No"/>
    <x v="0"/>
    <x v="0"/>
    <s v="yes"/>
    <x v="0"/>
    <x v="0"/>
    <s v="8-Aug-1990"/>
    <x v="492"/>
    <x v="2"/>
    <s v="tier - 3"/>
    <x v="3"/>
    <x v="16"/>
  </r>
  <r>
    <s v="Id494"/>
    <x v="417"/>
    <n v="26.41"/>
    <n v="4.92"/>
    <s v="yes"/>
    <s v="No"/>
    <x v="1"/>
    <x v="3"/>
    <s v="yes"/>
    <x v="2"/>
    <x v="0"/>
    <s v="15-Jul-1990"/>
    <x v="493"/>
    <x v="1"/>
    <s v="tier - 1"/>
    <x v="4"/>
    <x v="17"/>
  </r>
  <r>
    <s v="Id495"/>
    <x v="418"/>
    <n v="27.835000000000001"/>
    <n v="5.9"/>
    <s v="yes"/>
    <s v="No"/>
    <x v="0"/>
    <x v="3"/>
    <s v="yes"/>
    <x v="2"/>
    <x v="0"/>
    <s v="4-Jul-1991"/>
    <x v="494"/>
    <x v="1"/>
    <s v="tier - 1"/>
    <x v="1"/>
    <x v="16"/>
  </r>
  <r>
    <s v="Id496"/>
    <x v="91"/>
    <n v="51.74"/>
    <n v="4.9800000000000004"/>
    <s v="yes"/>
    <s v="No"/>
    <x v="0"/>
    <x v="1"/>
    <s v="No"/>
    <x v="0"/>
    <x v="2"/>
    <s v="20-Nov-1999"/>
    <x v="495"/>
    <x v="0"/>
    <s v="tier - 3"/>
    <x v="12"/>
    <x v="6"/>
  </r>
  <r>
    <s v="Id497"/>
    <x v="419"/>
    <n v="23.37"/>
    <n v="5.8"/>
    <s v="No"/>
    <s v="No"/>
    <x v="0"/>
    <x v="0"/>
    <s v="yes"/>
    <x v="0"/>
    <x v="2"/>
    <s v="18-Jul-2004"/>
    <x v="496"/>
    <x v="0"/>
    <s v="tier - 2"/>
    <x v="2"/>
    <x v="14"/>
  </r>
  <r>
    <s v="Id498"/>
    <x v="203"/>
    <n v="29.7"/>
    <n v="6.21"/>
    <s v="yes"/>
    <s v="No"/>
    <x v="1"/>
    <x v="3"/>
    <s v="yes"/>
    <x v="0"/>
    <x v="2"/>
    <s v="12-Jul-1992"/>
    <x v="497"/>
    <x v="0"/>
    <s v="tier - 3"/>
    <x v="3"/>
    <x v="0"/>
  </r>
  <r>
    <s v="Id499"/>
    <x v="420"/>
    <n v="20.045000000000002"/>
    <n v="6.17"/>
    <s v="No"/>
    <s v="No"/>
    <x v="1"/>
    <x v="3"/>
    <s v="yes"/>
    <x v="1"/>
    <x v="0"/>
    <s v="26-Jun-1988"/>
    <x v="498"/>
    <x v="0"/>
    <s v="tier - 1"/>
    <x v="2"/>
    <x v="19"/>
  </r>
  <r>
    <s v="Id500"/>
    <x v="91"/>
    <n v="27.83"/>
    <n v="5.36"/>
    <s v="No"/>
    <s v="No"/>
    <x v="0"/>
    <x v="1"/>
    <s v="No"/>
    <x v="0"/>
    <x v="2"/>
    <s v="13-Oct-1997"/>
    <x v="499"/>
    <x v="0"/>
    <s v="tier - 3"/>
    <x v="0"/>
    <x v="2"/>
  </r>
  <r>
    <s v="Id501"/>
    <x v="421"/>
    <n v="28.93"/>
    <n v="5.2"/>
    <s v="No"/>
    <s v="No"/>
    <x v="0"/>
    <x v="0"/>
    <s v="yes"/>
    <x v="0"/>
    <x v="2"/>
    <s v="27-Sep-1982"/>
    <x v="500"/>
    <x v="0"/>
    <s v="tier - 2"/>
    <x v="0"/>
    <x v="24"/>
  </r>
  <r>
    <s v="Id502"/>
    <x v="422"/>
    <n v="33.82"/>
    <n v="5.42"/>
    <s v="No"/>
    <s v="No"/>
    <x v="0"/>
    <x v="0"/>
    <s v="No"/>
    <x v="0"/>
    <x v="0"/>
    <s v="16-Jun-1980"/>
    <x v="501"/>
    <x v="0"/>
    <s v="tier - 2"/>
    <x v="1"/>
    <x v="25"/>
  </r>
  <r>
    <s v="Id503"/>
    <x v="423"/>
    <n v="20.234999999999999"/>
    <n v="6.84"/>
    <s v="No"/>
    <s v="No"/>
    <x v="0"/>
    <x v="0"/>
    <s v="yes"/>
    <x v="0"/>
    <x v="1"/>
    <s v="2-Oct-2003"/>
    <x v="502"/>
    <x v="0"/>
    <s v="tier - 1"/>
    <x v="2"/>
    <x v="14"/>
  </r>
  <r>
    <s v="Id504"/>
    <x v="424"/>
    <n v="49.2"/>
    <n v="10.9"/>
    <s v="yes"/>
    <s v="No"/>
    <x v="1"/>
    <x v="3"/>
    <s v="No"/>
    <x v="0"/>
    <x v="1"/>
    <s v="5-Dec-1987"/>
    <x v="503"/>
    <x v="0"/>
    <s v="tier - 3"/>
    <x v="1"/>
    <x v="19"/>
  </r>
  <r>
    <s v="Id505"/>
    <x v="75"/>
    <n v="26.4"/>
    <n v="4.87"/>
    <s v="yes"/>
    <s v="No"/>
    <x v="0"/>
    <x v="0"/>
    <s v="yes"/>
    <x v="0"/>
    <x v="1"/>
    <s v="21-Dec-1988"/>
    <x v="504"/>
    <x v="0"/>
    <s v="tier - 1"/>
    <x v="0"/>
    <x v="15"/>
  </r>
  <r>
    <s v="Id506"/>
    <x v="425"/>
    <n v="28.38"/>
    <n v="6.07"/>
    <s v="No"/>
    <s v="No"/>
    <x v="0"/>
    <x v="3"/>
    <s v="yes"/>
    <x v="1"/>
    <x v="0"/>
    <s v="13-Aug-1992"/>
    <x v="505"/>
    <x v="0"/>
    <s v="tier - 2"/>
    <x v="0"/>
    <x v="1"/>
  </r>
  <r>
    <s v="Id507"/>
    <x v="426"/>
    <n v="24.64"/>
    <n v="4.33"/>
    <s v="No"/>
    <s v="No"/>
    <x v="0"/>
    <x v="0"/>
    <s v="yes"/>
    <x v="1"/>
    <x v="0"/>
    <s v="29-Jun-1993"/>
    <x v="506"/>
    <x v="0"/>
    <s v="tier - 1"/>
    <x v="0"/>
    <x v="1"/>
  </r>
  <r>
    <s v="Id508"/>
    <x v="427"/>
    <n v="39.71"/>
    <n v="5.83"/>
    <s v="No"/>
    <s v="No"/>
    <x v="0"/>
    <x v="3"/>
    <s v="No"/>
    <x v="0"/>
    <x v="0"/>
    <s v="13-Jun-1988"/>
    <x v="507"/>
    <x v="0"/>
    <s v="tier - 3"/>
    <x v="9"/>
    <x v="19"/>
  </r>
  <r>
    <s v="Id509"/>
    <x v="428"/>
    <n v="22.22"/>
    <n v="5.5"/>
    <s v="No"/>
    <s v="No"/>
    <x v="0"/>
    <x v="0"/>
    <s v="yes"/>
    <x v="0"/>
    <x v="2"/>
    <s v="17-Nov-1990"/>
    <x v="508"/>
    <x v="0"/>
    <s v="tier - 1"/>
    <x v="0"/>
    <x v="16"/>
  </r>
  <r>
    <s v="Id510"/>
    <x v="429"/>
    <n v="33.344999999999999"/>
    <n v="4.79"/>
    <s v="No"/>
    <s v="No"/>
    <x v="1"/>
    <x v="3"/>
    <s v="No"/>
    <x v="0"/>
    <x v="0"/>
    <s v="22-Dec-2004"/>
    <x v="509"/>
    <x v="0"/>
    <s v="tier - 3"/>
    <x v="1"/>
    <x v="11"/>
  </r>
  <r>
    <s v="Id511"/>
    <x v="315"/>
    <n v="24.42"/>
    <n v="5.81"/>
    <s v="No"/>
    <s v="No"/>
    <x v="0"/>
    <x v="3"/>
    <s v="yes"/>
    <x v="1"/>
    <x v="0"/>
    <s v="20-Sep-1990"/>
    <x v="510"/>
    <x v="0"/>
    <s v="tier - 3"/>
    <x v="0"/>
    <x v="16"/>
  </r>
  <r>
    <s v="Id512"/>
    <x v="145"/>
    <n v="29.81"/>
    <n v="5.58"/>
    <s v="No"/>
    <s v="No"/>
    <x v="0"/>
    <x v="0"/>
    <s v="yes"/>
    <x v="2"/>
    <x v="0"/>
    <s v="25-Dec-1996"/>
    <x v="511"/>
    <x v="0"/>
    <s v="tier - 3"/>
    <x v="0"/>
    <x v="9"/>
  </r>
  <r>
    <s v="Id513"/>
    <x v="430"/>
    <n v="51.18"/>
    <n v="4.4000000000000004"/>
    <s v="yes"/>
    <s v="No"/>
    <x v="0"/>
    <x v="1"/>
    <s v="No"/>
    <x v="0"/>
    <x v="1"/>
    <s v="18-Sep-1989"/>
    <x v="512"/>
    <x v="0"/>
    <s v="tier - 1"/>
    <x v="1"/>
    <x v="17"/>
  </r>
  <r>
    <s v="Id514"/>
    <x v="431"/>
    <n v="51.37"/>
    <n v="8.18"/>
    <s v="yes"/>
    <s v="No"/>
    <x v="0"/>
    <x v="0"/>
    <s v="No"/>
    <x v="0"/>
    <x v="2"/>
    <s v="2-Jul-2000"/>
    <x v="513"/>
    <x v="0"/>
    <s v="tier - 1"/>
    <x v="1"/>
    <x v="6"/>
  </r>
  <r>
    <s v="Id515"/>
    <x v="432"/>
    <n v="36.19"/>
    <n v="5.52"/>
    <s v="yes"/>
    <s v="No"/>
    <x v="0"/>
    <x v="0"/>
    <s v="No"/>
    <x v="2"/>
    <x v="0"/>
    <s v="29-Jun-1998"/>
    <x v="514"/>
    <x v="0"/>
    <s v="tier - 3"/>
    <x v="0"/>
    <x v="2"/>
  </r>
  <r>
    <s v="Id516"/>
    <x v="62"/>
    <n v="25.9"/>
    <n v="4.84"/>
    <s v="No"/>
    <s v="No"/>
    <x v="0"/>
    <x v="0"/>
    <s v="yes"/>
    <x v="2"/>
    <x v="0"/>
    <s v="22-Jun-1985"/>
    <x v="515"/>
    <x v="0"/>
    <s v="tier - 3"/>
    <x v="3"/>
    <x v="21"/>
  </r>
  <r>
    <s v="Id517"/>
    <x v="101"/>
    <n v="35.72"/>
    <n v="4.08"/>
    <s v="No"/>
    <s v="No"/>
    <x v="1"/>
    <x v="3"/>
    <s v="No"/>
    <x v="0"/>
    <x v="1"/>
    <s v="25-Oct-1996"/>
    <x v="516"/>
    <x v="0"/>
    <s v="tier - 1"/>
    <x v="2"/>
    <x v="9"/>
  </r>
  <r>
    <s v="Id518"/>
    <x v="420"/>
    <n v="27.94"/>
    <n v="4.4800000000000004"/>
    <s v="No"/>
    <s v="No"/>
    <x v="1"/>
    <x v="3"/>
    <s v="yes"/>
    <x v="0"/>
    <x v="2"/>
    <s v="5-Aug-1990"/>
    <x v="517"/>
    <x v="0"/>
    <s v="tier - 2"/>
    <x v="0"/>
    <x v="17"/>
  </r>
  <r>
    <s v="Id519"/>
    <x v="346"/>
    <n v="27.1"/>
    <n v="5.73"/>
    <s v="No"/>
    <s v="No"/>
    <x v="0"/>
    <x v="0"/>
    <s v="yes"/>
    <x v="0"/>
    <x v="0"/>
    <s v="26-Sep-1990"/>
    <x v="518"/>
    <x v="0"/>
    <s v="tier - 3"/>
    <x v="3"/>
    <x v="16"/>
  </r>
  <r>
    <s v="Id520"/>
    <x v="433"/>
    <n v="18.3"/>
    <n v="5.46"/>
    <s v="yes"/>
    <s v="No"/>
    <x v="1"/>
    <x v="3"/>
    <s v="yes"/>
    <x v="0"/>
    <x v="2"/>
    <s v="13-Jul-1990"/>
    <x v="519"/>
    <x v="0"/>
    <s v="tier - 3"/>
    <x v="3"/>
    <x v="17"/>
  </r>
  <r>
    <s v="Id521"/>
    <x v="434"/>
    <n v="25.3"/>
    <n v="5.0199999999999996"/>
    <s v="yes"/>
    <s v="No"/>
    <x v="0"/>
    <x v="3"/>
    <s v="yes"/>
    <x v="2"/>
    <x v="2"/>
    <s v="18-Oct-1979"/>
    <x v="520"/>
    <x v="0"/>
    <s v="tier - 3"/>
    <x v="0"/>
    <x v="25"/>
  </r>
  <r>
    <s v="Id522"/>
    <x v="25"/>
    <n v="38.83"/>
    <n v="6.36"/>
    <s v="No"/>
    <s v="No"/>
    <x v="0"/>
    <x v="3"/>
    <s v="No"/>
    <x v="0"/>
    <x v="0"/>
    <s v="4-Oct-2003"/>
    <x v="521"/>
    <x v="0"/>
    <s v="tier - 1"/>
    <x v="0"/>
    <x v="14"/>
  </r>
  <r>
    <s v="Id523"/>
    <x v="435"/>
    <n v="27.6"/>
    <n v="5.36"/>
    <s v="No"/>
    <s v="No"/>
    <x v="0"/>
    <x v="3"/>
    <s v="No"/>
    <x v="0"/>
    <x v="0"/>
    <s v="4-Sep-1990"/>
    <x v="522"/>
    <x v="0"/>
    <s v="tier - 3"/>
    <x v="3"/>
    <x v="16"/>
  </r>
  <r>
    <s v="Id524"/>
    <x v="436"/>
    <n v="46.4"/>
    <n v="8.3699999999999992"/>
    <s v="yes"/>
    <s v="No"/>
    <x v="1"/>
    <x v="3"/>
    <s v="No"/>
    <x v="0"/>
    <x v="0"/>
    <s v="22-Jun-2003"/>
    <x v="523"/>
    <x v="0"/>
    <s v="tier - 1"/>
    <x v="12"/>
    <x v="5"/>
  </r>
  <r>
    <s v="Id525"/>
    <x v="437"/>
    <n v="51.92"/>
    <n v="5.18"/>
    <s v="yes"/>
    <s v="No"/>
    <x v="1"/>
    <x v="3"/>
    <s v="No"/>
    <x v="2"/>
    <x v="0"/>
    <s v="4-Dec-1977"/>
    <x v="524"/>
    <x v="0"/>
    <s v="tier - 3"/>
    <x v="1"/>
    <x v="26"/>
  </r>
  <r>
    <s v="Id526"/>
    <x v="174"/>
    <n v="32.395000000000003"/>
    <n v="5.68"/>
    <s v="yes"/>
    <s v="No"/>
    <x v="0"/>
    <x v="3"/>
    <s v="No"/>
    <x v="0"/>
    <x v="2"/>
    <s v="12-Aug-1981"/>
    <x v="525"/>
    <x v="0"/>
    <s v="tier - 2"/>
    <x v="2"/>
    <x v="20"/>
  </r>
  <r>
    <s v="Id527"/>
    <x v="438"/>
    <n v="46.19"/>
    <n v="7.31"/>
    <s v="yes"/>
    <s v="No"/>
    <x v="1"/>
    <x v="3"/>
    <s v="No"/>
    <x v="0"/>
    <x v="1"/>
    <s v="9-Oct-1992"/>
    <x v="526"/>
    <x v="0"/>
    <s v="tier - 1"/>
    <x v="12"/>
    <x v="1"/>
  </r>
  <r>
    <s v="Id528"/>
    <x v="54"/>
    <n v="27.93"/>
    <n v="4.67"/>
    <s v="No"/>
    <s v="No"/>
    <x v="1"/>
    <x v="3"/>
    <s v="No"/>
    <x v="0"/>
    <x v="1"/>
    <s v="28-Sep-1992"/>
    <x v="527"/>
    <x v="0"/>
    <s v="tier - 3"/>
    <x v="1"/>
    <x v="1"/>
  </r>
  <r>
    <s v="Id529"/>
    <x v="230"/>
    <n v="45.62"/>
    <n v="6.87"/>
    <s v="No"/>
    <s v="No"/>
    <x v="0"/>
    <x v="0"/>
    <s v="No"/>
    <x v="0"/>
    <x v="2"/>
    <s v="12-Aug-1994"/>
    <x v="528"/>
    <x v="0"/>
    <s v="tier - 1"/>
    <x v="8"/>
    <x v="4"/>
  </r>
  <r>
    <s v="Id530"/>
    <x v="439"/>
    <n v="35.31"/>
    <n v="5.87"/>
    <s v="No"/>
    <s v="No"/>
    <x v="1"/>
    <x v="3"/>
    <s v="No"/>
    <x v="0"/>
    <x v="2"/>
    <s v="2-Jul-1980"/>
    <x v="529"/>
    <x v="0"/>
    <s v="tier - 2"/>
    <x v="0"/>
    <x v="25"/>
  </r>
  <r>
    <s v="Id531"/>
    <x v="440"/>
    <n v="30.4"/>
    <n v="4.07"/>
    <s v="yes"/>
    <s v="No"/>
    <x v="0"/>
    <x v="3"/>
    <s v="No"/>
    <x v="0"/>
    <x v="0"/>
    <s v="5-Sep-1986"/>
    <x v="530"/>
    <x v="0"/>
    <s v="tier - 1"/>
    <x v="1"/>
    <x v="18"/>
  </r>
  <r>
    <s v="Id532"/>
    <x v="135"/>
    <n v="20.13"/>
    <n v="6.47"/>
    <s v="No"/>
    <s v="No"/>
    <x v="1"/>
    <x v="3"/>
    <s v="yes"/>
    <x v="0"/>
    <x v="0"/>
    <s v="12-Oct-1991"/>
    <x v="531"/>
    <x v="0"/>
    <s v="tier - 1"/>
    <x v="0"/>
    <x v="0"/>
  </r>
  <r>
    <s v="Id533"/>
    <x v="441"/>
    <n v="23.655000000000001"/>
    <n v="5.14"/>
    <s v="No"/>
    <s v="No"/>
    <x v="0"/>
    <x v="3"/>
    <s v="yes"/>
    <x v="1"/>
    <x v="0"/>
    <s v="24-Nov-2004"/>
    <x v="532"/>
    <x v="0"/>
    <s v="tier - 2"/>
    <x v="1"/>
    <x v="11"/>
  </r>
  <r>
    <s v="Id534"/>
    <x v="427"/>
    <n v="49.05"/>
    <n v="9.77"/>
    <s v="yes"/>
    <s v="No"/>
    <x v="0"/>
    <x v="0"/>
    <s v="No"/>
    <x v="0"/>
    <x v="0"/>
    <s v="5-Jun-1987"/>
    <x v="533"/>
    <x v="0"/>
    <s v="tier - 1"/>
    <x v="8"/>
    <x v="18"/>
  </r>
  <r>
    <s v="Id535"/>
    <x v="442"/>
    <n v="51.94"/>
    <n v="8.8000000000000007"/>
    <s v="yes"/>
    <s v="No"/>
    <x v="0"/>
    <x v="1"/>
    <s v="No"/>
    <x v="0"/>
    <x v="0"/>
    <s v="2-Sep-1987"/>
    <x v="534"/>
    <x v="0"/>
    <s v="tier - 3"/>
    <x v="1"/>
    <x v="19"/>
  </r>
  <r>
    <s v="Id536"/>
    <x v="443"/>
    <n v="29.83"/>
    <n v="5.84"/>
    <s v="No"/>
    <s v="No"/>
    <x v="0"/>
    <x v="3"/>
    <s v="yes"/>
    <x v="0"/>
    <x v="0"/>
    <s v="22-Nov-1987"/>
    <x v="535"/>
    <x v="0"/>
    <s v="tier - 1"/>
    <x v="9"/>
    <x v="19"/>
  </r>
  <r>
    <s v="Id537"/>
    <x v="444"/>
    <n v="22.6"/>
    <n v="10.43"/>
    <s v="yes"/>
    <s v="No"/>
    <x v="0"/>
    <x v="3"/>
    <s v="yes"/>
    <x v="3"/>
    <x v="0"/>
    <s v="16-Aug-1992"/>
    <x v="536"/>
    <x v="0"/>
    <s v="tier - 3"/>
    <x v="3"/>
    <x v="1"/>
  </r>
  <r>
    <s v="Id538"/>
    <x v="445"/>
    <n v="46.69"/>
    <n v="4.25"/>
    <s v="yes"/>
    <s v="No"/>
    <x v="0"/>
    <x v="3"/>
    <s v="No"/>
    <x v="2"/>
    <x v="0"/>
    <s v="27-Sep-1987"/>
    <x v="537"/>
    <x v="0"/>
    <s v="tier - 2"/>
    <x v="1"/>
    <x v="19"/>
  </r>
  <r>
    <s v="Id539"/>
    <x v="440"/>
    <n v="28.49"/>
    <n v="4.8899999999999997"/>
    <s v="No"/>
    <s v="No"/>
    <x v="0"/>
    <x v="0"/>
    <s v="yes"/>
    <x v="0"/>
    <x v="0"/>
    <s v="1-Aug-1989"/>
    <x v="538"/>
    <x v="0"/>
    <s v="tier - 2"/>
    <x v="0"/>
    <x v="15"/>
  </r>
  <r>
    <s v="Id540"/>
    <x v="62"/>
    <n v="28.5"/>
    <n v="5.55"/>
    <s v="yes"/>
    <s v="No"/>
    <x v="0"/>
    <x v="3"/>
    <s v="yes"/>
    <x v="0"/>
    <x v="2"/>
    <s v="9-Dec-1989"/>
    <x v="539"/>
    <x v="0"/>
    <s v="tier - 3"/>
    <x v="1"/>
    <x v="17"/>
  </r>
  <r>
    <s v="Id541"/>
    <x v="446"/>
    <n v="24.4"/>
    <n v="4.5199999999999996"/>
    <s v="No"/>
    <s v="No"/>
    <x v="0"/>
    <x v="3"/>
    <s v="yes"/>
    <x v="0"/>
    <x v="2"/>
    <s v="22-Jun-1987"/>
    <x v="540"/>
    <x v="0"/>
    <s v="tier - 3"/>
    <x v="3"/>
    <x v="18"/>
  </r>
  <r>
    <s v="Id542"/>
    <x v="447"/>
    <n v="29.15"/>
    <n v="4.45"/>
    <s v="yes"/>
    <s v="No"/>
    <x v="0"/>
    <x v="3"/>
    <s v="yes"/>
    <x v="1"/>
    <x v="0"/>
    <s v="16-Dec-1989"/>
    <x v="541"/>
    <x v="0"/>
    <s v="tier - 1"/>
    <x v="0"/>
    <x v="17"/>
  </r>
  <r>
    <s v="Id543"/>
    <x v="207"/>
    <n v="27.28"/>
    <n v="4.72"/>
    <s v="No"/>
    <s v="yes"/>
    <x v="0"/>
    <x v="3"/>
    <s v="yes"/>
    <x v="0"/>
    <x v="0"/>
    <s v="3-Oct-1978"/>
    <x v="542"/>
    <x v="0"/>
    <s v="tier - 3"/>
    <x v="0"/>
    <x v="27"/>
  </r>
  <r>
    <s v="Id544"/>
    <x v="448"/>
    <n v="32.229999999999997"/>
    <n v="4.6500000000000004"/>
    <s v="yes"/>
    <s v="No"/>
    <x v="1"/>
    <x v="3"/>
    <s v="No"/>
    <x v="0"/>
    <x v="2"/>
    <s v="3-Jul-1981"/>
    <x v="543"/>
    <x v="0"/>
    <s v="tier - 1"/>
    <x v="0"/>
    <x v="28"/>
  </r>
  <r>
    <s v="Id545"/>
    <x v="449"/>
    <n v="44.2"/>
    <n v="11.34"/>
    <s v="yes"/>
    <s v="No"/>
    <x v="1"/>
    <x v="3"/>
    <s v="No"/>
    <x v="0"/>
    <x v="1"/>
    <s v="1-Dec-1995"/>
    <x v="544"/>
    <x v="0"/>
    <s v="tier - 2"/>
    <x v="12"/>
    <x v="10"/>
  </r>
  <r>
    <s v="Id546"/>
    <x v="329"/>
    <n v="29.734999999999999"/>
    <n v="4.53"/>
    <s v="No"/>
    <s v="No"/>
    <x v="1"/>
    <x v="3"/>
    <s v="No"/>
    <x v="0"/>
    <x v="1"/>
    <s v="27-Jun-2002"/>
    <x v="545"/>
    <x v="0"/>
    <s v="tier - 1"/>
    <x v="1"/>
    <x v="3"/>
  </r>
  <r>
    <s v="Id547"/>
    <x v="450"/>
    <n v="28.31"/>
    <n v="6.35"/>
    <s v="No"/>
    <s v="No"/>
    <x v="0"/>
    <x v="0"/>
    <s v="yes"/>
    <x v="0"/>
    <x v="0"/>
    <s v="11-Dec-2000"/>
    <x v="546"/>
    <x v="0"/>
    <s v="tier - 1"/>
    <x v="1"/>
    <x v="12"/>
  </r>
  <r>
    <s v="Id548"/>
    <x v="451"/>
    <n v="46.62"/>
    <n v="8.51"/>
    <s v="No"/>
    <s v="No"/>
    <x v="0"/>
    <x v="0"/>
    <s v="No"/>
    <x v="0"/>
    <x v="0"/>
    <s v="10-Sep-1992"/>
    <x v="547"/>
    <x v="0"/>
    <s v="tier - 2"/>
    <x v="1"/>
    <x v="1"/>
  </r>
  <r>
    <s v="Id549"/>
    <x v="452"/>
    <n v="51.75"/>
    <n v="8.59"/>
    <s v="yes"/>
    <s v="No"/>
    <x v="0"/>
    <x v="3"/>
    <s v="No"/>
    <x v="1"/>
    <x v="0"/>
    <s v="15-Oct-1984"/>
    <x v="548"/>
    <x v="0"/>
    <s v="tier - 3"/>
    <x v="8"/>
    <x v="21"/>
  </r>
  <r>
    <s v="Id550"/>
    <x v="453"/>
    <n v="25.7"/>
    <n v="4.13"/>
    <s v="yes"/>
    <s v="No"/>
    <x v="0"/>
    <x v="0"/>
    <s v="yes"/>
    <x v="0"/>
    <x v="2"/>
    <s v="29-Sep-1995"/>
    <x v="549"/>
    <x v="0"/>
    <s v="tier - 2"/>
    <x v="3"/>
    <x v="10"/>
  </r>
  <r>
    <s v="Id551"/>
    <x v="454"/>
    <n v="31.79"/>
    <n v="4.55"/>
    <s v="No"/>
    <s v="No"/>
    <x v="0"/>
    <x v="0"/>
    <s v="No"/>
    <x v="0"/>
    <x v="0"/>
    <s v="13-Dec-1979"/>
    <x v="550"/>
    <x v="0"/>
    <s v="tier - 2"/>
    <x v="0"/>
    <x v="25"/>
  </r>
  <r>
    <s v="Id552"/>
    <x v="402"/>
    <n v="24.795000000000002"/>
    <n v="4.5199999999999996"/>
    <s v="No"/>
    <s v="No"/>
    <x v="0"/>
    <x v="0"/>
    <s v="yes"/>
    <x v="1"/>
    <x v="0"/>
    <s v="11-Sep-1974"/>
    <x v="551"/>
    <x v="0"/>
    <s v="tier - 2"/>
    <x v="6"/>
    <x v="29"/>
  </r>
  <r>
    <s v="Id553"/>
    <x v="455"/>
    <n v="53.98"/>
    <n v="5.07"/>
    <s v="No"/>
    <s v="No"/>
    <x v="1"/>
    <x v="3"/>
    <s v="No"/>
    <x v="0"/>
    <x v="2"/>
    <s v="7-Jun-2001"/>
    <x v="552"/>
    <x v="0"/>
    <s v="tier - 3"/>
    <x v="1"/>
    <x v="12"/>
  </r>
  <r>
    <s v="Id554"/>
    <x v="456"/>
    <n v="41.325000000000003"/>
    <n v="4.04"/>
    <s v="yes"/>
    <s v="No"/>
    <x v="1"/>
    <x v="3"/>
    <s v="No"/>
    <x v="1"/>
    <x v="2"/>
    <s v="27-Dec-1995"/>
    <x v="553"/>
    <x v="0"/>
    <s v="tier - 2"/>
    <x v="2"/>
    <x v="10"/>
  </r>
  <r>
    <s v="Id555"/>
    <x v="93"/>
    <n v="51.65"/>
    <n v="5.3"/>
    <s v="yes"/>
    <s v="No"/>
    <x v="0"/>
    <x v="0"/>
    <s v="No"/>
    <x v="1"/>
    <x v="0"/>
    <s v="1-Sep-1989"/>
    <x v="554"/>
    <x v="0"/>
    <s v="tier - 2"/>
    <x v="1"/>
    <x v="17"/>
  </r>
  <r>
    <s v="Id556"/>
    <x v="457"/>
    <n v="44.52"/>
    <n v="8.64"/>
    <s v="yes"/>
    <s v="No"/>
    <x v="1"/>
    <x v="3"/>
    <s v="No"/>
    <x v="0"/>
    <x v="2"/>
    <s v="29-Sep-1997"/>
    <x v="555"/>
    <x v="0"/>
    <s v="tier - 2"/>
    <x v="1"/>
    <x v="2"/>
  </r>
  <r>
    <s v="Id557"/>
    <x v="458"/>
    <n v="53.29"/>
    <n v="4.03"/>
    <s v="No"/>
    <s v="No"/>
    <x v="1"/>
    <x v="3"/>
    <s v="No"/>
    <x v="0"/>
    <x v="2"/>
    <s v="23-Dec-1986"/>
    <x v="556"/>
    <x v="0"/>
    <s v="tier - 2"/>
    <x v="1"/>
    <x v="18"/>
  </r>
  <r>
    <s v="Id558"/>
    <x v="88"/>
    <n v="46.63"/>
    <n v="4.26"/>
    <s v="yes"/>
    <s v="No"/>
    <x v="0"/>
    <x v="1"/>
    <s v="No"/>
    <x v="0"/>
    <x v="2"/>
    <s v="27-Oct-1986"/>
    <x v="557"/>
    <x v="0"/>
    <s v="tier - 3"/>
    <x v="1"/>
    <x v="18"/>
  </r>
  <r>
    <s v="Id559"/>
    <x v="406"/>
    <n v="28.88"/>
    <n v="5.35"/>
    <s v="No"/>
    <s v="No"/>
    <x v="1"/>
    <x v="3"/>
    <s v="yes"/>
    <x v="1"/>
    <x v="2"/>
    <s v="10-Jul-1989"/>
    <x v="558"/>
    <x v="0"/>
    <s v="tier - 1"/>
    <x v="1"/>
    <x v="15"/>
  </r>
  <r>
    <s v="Id560"/>
    <x v="459"/>
    <n v="23.98"/>
    <n v="4.9000000000000004"/>
    <s v="No"/>
    <s v="No"/>
    <x v="0"/>
    <x v="0"/>
    <s v="?"/>
    <x v="0"/>
    <x v="0"/>
    <s v="28-Nov-1990"/>
    <x v="559"/>
    <x v="0"/>
    <s v="tier - 3"/>
    <x v="0"/>
    <x v="16"/>
  </r>
  <r>
    <s v="Id561"/>
    <x v="460"/>
    <n v="23.65"/>
    <n v="4.5"/>
    <s v="No"/>
    <s v="No"/>
    <x v="0"/>
    <x v="0"/>
    <s v="No"/>
    <x v="0"/>
    <x v="0"/>
    <s v="23-Sep-1988"/>
    <x v="560"/>
    <x v="0"/>
    <s v="tier - 3"/>
    <x v="0"/>
    <x v="15"/>
  </r>
  <r>
    <s v="Id562"/>
    <x v="461"/>
    <n v="49.09"/>
    <n v="8.3800000000000008"/>
    <s v="yes"/>
    <s v="No"/>
    <x v="0"/>
    <x v="1"/>
    <s v="No"/>
    <x v="0"/>
    <x v="2"/>
    <s v="10-Jul-1993"/>
    <x v="561"/>
    <x v="0"/>
    <s v="tier - 3"/>
    <x v="1"/>
    <x v="1"/>
  </r>
  <r>
    <s v="Id563"/>
    <x v="462"/>
    <n v="28.024999999999999"/>
    <n v="7.03"/>
    <s v="No"/>
    <s v="No"/>
    <x v="0"/>
    <x v="0"/>
    <s v="yes"/>
    <x v="0"/>
    <x v="0"/>
    <s v="18-Oct-1981"/>
    <x v="562"/>
    <x v="0"/>
    <s v="tier - 1"/>
    <x v="1"/>
    <x v="20"/>
  </r>
  <r>
    <s v="Id564"/>
    <x v="463"/>
    <n v="43.32"/>
    <n v="8.75"/>
    <s v="yes"/>
    <s v="No"/>
    <x v="1"/>
    <x v="3"/>
    <s v="No"/>
    <x v="0"/>
    <x v="2"/>
    <s v="21-Aug-2002"/>
    <x v="563"/>
    <x v="0"/>
    <s v="tier - 2"/>
    <x v="1"/>
    <x v="5"/>
  </r>
  <r>
    <s v="Id565"/>
    <x v="440"/>
    <n v="45.92"/>
    <n v="9.51"/>
    <s v="No"/>
    <s v="No"/>
    <x v="0"/>
    <x v="0"/>
    <s v="No"/>
    <x v="1"/>
    <x v="0"/>
    <s v="10-Aug-1993"/>
    <x v="564"/>
    <x v="0"/>
    <s v="tier - 1"/>
    <x v="12"/>
    <x v="8"/>
  </r>
  <r>
    <s v="Id566"/>
    <x v="464"/>
    <n v="44.03"/>
    <n v="9.36"/>
    <s v="No"/>
    <s v="No"/>
    <x v="0"/>
    <x v="0"/>
    <s v="No"/>
    <x v="2"/>
    <x v="0"/>
    <s v="23-Aug-1991"/>
    <x v="565"/>
    <x v="0"/>
    <s v="tier - 2"/>
    <x v="8"/>
    <x v="0"/>
  </r>
  <r>
    <s v="Id567"/>
    <x v="465"/>
    <n v="24.6"/>
    <n v="4.8099999999999996"/>
    <s v="No"/>
    <s v="No"/>
    <x v="0"/>
    <x v="0"/>
    <s v="yes"/>
    <x v="0"/>
    <x v="0"/>
    <s v="27-Nov-1991"/>
    <x v="566"/>
    <x v="0"/>
    <s v="tier - 2"/>
    <x v="3"/>
    <x v="0"/>
  </r>
  <r>
    <s v="Id568"/>
    <x v="466"/>
    <n v="49.15"/>
    <n v="8.08"/>
    <s v="No"/>
    <s v="No"/>
    <x v="0"/>
    <x v="0"/>
    <s v="No"/>
    <x v="0"/>
    <x v="0"/>
    <s v="26-Jun-1974"/>
    <x v="567"/>
    <x v="0"/>
    <s v="tier - 1"/>
    <x v="1"/>
    <x v="30"/>
  </r>
  <r>
    <s v="Id569"/>
    <x v="467"/>
    <n v="28.31"/>
    <n v="6.29"/>
    <s v="No"/>
    <s v="No"/>
    <x v="1"/>
    <x v="3"/>
    <s v="yes"/>
    <x v="1"/>
    <x v="0"/>
    <s v="30-Aug-1991"/>
    <x v="568"/>
    <x v="1"/>
    <s v="tier - 1"/>
    <x v="1"/>
    <x v="0"/>
  </r>
  <r>
    <s v="Id570"/>
    <x v="468"/>
    <n v="22.99"/>
    <n v="6.29"/>
    <s v="No"/>
    <s v="No"/>
    <x v="0"/>
    <x v="3"/>
    <s v="yes"/>
    <x v="2"/>
    <x v="0"/>
    <s v="7-Nov-1973"/>
    <x v="569"/>
    <x v="1"/>
    <s v="tier - 1"/>
    <x v="1"/>
    <x v="30"/>
  </r>
  <r>
    <s v="Id571"/>
    <x v="469"/>
    <n v="29.07"/>
    <n v="5.12"/>
    <s v="No"/>
    <s v="No"/>
    <x v="1"/>
    <x v="3"/>
    <s v="yes"/>
    <x v="0"/>
    <x v="0"/>
    <s v="24-Jun-1988"/>
    <x v="570"/>
    <x v="1"/>
    <s v="tier - 3"/>
    <x v="1"/>
    <x v="19"/>
  </r>
  <r>
    <s v="Id572"/>
    <x v="184"/>
    <n v="42.02"/>
    <n v="9.9499999999999993"/>
    <s v="yes"/>
    <s v="No"/>
    <x v="1"/>
    <x v="3"/>
    <s v="No"/>
    <x v="0"/>
    <x v="0"/>
    <s v="5-Oct-2001"/>
    <x v="571"/>
    <x v="1"/>
    <s v="tier - 3"/>
    <x v="8"/>
    <x v="3"/>
  </r>
  <r>
    <s v="Id573"/>
    <x v="470"/>
    <n v="49.07"/>
    <n v="9.08"/>
    <s v="yes"/>
    <s v="No"/>
    <x v="0"/>
    <x v="3"/>
    <s v="No"/>
    <x v="0"/>
    <x v="2"/>
    <s v="4-Sep-1988"/>
    <x v="572"/>
    <x v="1"/>
    <s v="tier - 3"/>
    <x v="12"/>
    <x v="15"/>
  </r>
  <r>
    <s v="Id574"/>
    <x v="471"/>
    <n v="19.8"/>
    <n v="4.82"/>
    <s v="No"/>
    <s v="No"/>
    <x v="0"/>
    <x v="0"/>
    <s v="yes"/>
    <x v="0"/>
    <x v="0"/>
    <s v="9-Jun-1977"/>
    <x v="573"/>
    <x v="1"/>
    <s v="tier - 1"/>
    <x v="0"/>
    <x v="31"/>
  </r>
  <r>
    <s v="Id575"/>
    <x v="472"/>
    <n v="27.36"/>
    <n v="4.6500000000000004"/>
    <s v="No"/>
    <s v="yes"/>
    <x v="0"/>
    <x v="3"/>
    <s v="yes"/>
    <x v="0"/>
    <x v="0"/>
    <s v="8-Jul-1988"/>
    <x v="574"/>
    <x v="1"/>
    <s v="tier - 2"/>
    <x v="9"/>
    <x v="19"/>
  </r>
  <r>
    <s v="Id576"/>
    <x v="473"/>
    <n v="42.95"/>
    <n v="5.16"/>
    <s v="yes"/>
    <s v="No"/>
    <x v="0"/>
    <x v="3"/>
    <s v="No"/>
    <x v="0"/>
    <x v="2"/>
    <s v="9-Nov-1988"/>
    <x v="575"/>
    <x v="1"/>
    <s v="tier - 2"/>
    <x v="1"/>
    <x v="15"/>
  </r>
  <r>
    <s v="Id577"/>
    <x v="113"/>
    <n v="42.66"/>
    <n v="10.44"/>
    <s v="No"/>
    <s v="No"/>
    <x v="0"/>
    <x v="0"/>
    <s v="No"/>
    <x v="0"/>
    <x v="1"/>
    <s v="28-Dec-1985"/>
    <x v="576"/>
    <x v="1"/>
    <s v="tier - 2"/>
    <x v="12"/>
    <x v="23"/>
  </r>
  <r>
    <s v="Id578"/>
    <x v="474"/>
    <n v="33.630000000000003"/>
    <n v="5.69"/>
    <s v="No"/>
    <s v="No"/>
    <x v="0"/>
    <x v="3"/>
    <s v="No"/>
    <x v="0"/>
    <x v="0"/>
    <s v="10-Sep-1991"/>
    <x v="577"/>
    <x v="1"/>
    <s v="tier - 3"/>
    <x v="4"/>
    <x v="0"/>
  </r>
  <r>
    <s v="Id579"/>
    <x v="475"/>
    <n v="26.84"/>
    <n v="6.5"/>
    <s v="No"/>
    <s v="No"/>
    <x v="0"/>
    <x v="0"/>
    <s v="yes"/>
    <x v="0"/>
    <x v="2"/>
    <s v="29-Jun-1986"/>
    <x v="578"/>
    <x v="1"/>
    <s v="tier - 3"/>
    <x v="0"/>
    <x v="23"/>
  </r>
  <r>
    <s v="Id580"/>
    <x v="476"/>
    <n v="28.3"/>
    <n v="5.73"/>
    <s v="No"/>
    <s v="No"/>
    <x v="1"/>
    <x v="3"/>
    <s v="yes"/>
    <x v="1"/>
    <x v="2"/>
    <s v="4-Dec-1997"/>
    <x v="579"/>
    <x v="1"/>
    <s v="tier - 2"/>
    <x v="3"/>
    <x v="2"/>
  </r>
  <r>
    <s v="Id581"/>
    <x v="477"/>
    <n v="27.06"/>
    <n v="5.74"/>
    <s v="yes"/>
    <s v="No"/>
    <x v="0"/>
    <x v="0"/>
    <s v="yes"/>
    <x v="0"/>
    <x v="2"/>
    <s v="16-Oct-2001"/>
    <x v="580"/>
    <x v="1"/>
    <s v="tier - 3"/>
    <x v="0"/>
    <x v="3"/>
  </r>
  <r>
    <s v="Id582"/>
    <x v="2"/>
    <n v="47.13"/>
    <n v="8.6999999999999993"/>
    <s v="No"/>
    <s v="No"/>
    <x v="0"/>
    <x v="0"/>
    <s v="No"/>
    <x v="2"/>
    <x v="0"/>
    <s v="29-Jul-1997"/>
    <x v="581"/>
    <x v="1"/>
    <s v="tier - 2"/>
    <x v="8"/>
    <x v="9"/>
  </r>
  <r>
    <s v="Id583"/>
    <x v="478"/>
    <n v="51.72"/>
    <n v="5.09"/>
    <s v="No"/>
    <s v="No"/>
    <x v="0"/>
    <x v="0"/>
    <s v="No"/>
    <x v="0"/>
    <x v="1"/>
    <s v="7-Sep-1980"/>
    <x v="582"/>
    <x v="1"/>
    <s v="tier - 3"/>
    <x v="1"/>
    <x v="28"/>
  </r>
  <r>
    <s v="Id584"/>
    <x v="357"/>
    <n v="48.59"/>
    <n v="5.57"/>
    <s v="No"/>
    <s v="No"/>
    <x v="0"/>
    <x v="0"/>
    <s v="No"/>
    <x v="0"/>
    <x v="1"/>
    <s v="11-Jun-1993"/>
    <x v="583"/>
    <x v="1"/>
    <s v="tier - 3"/>
    <x v="8"/>
    <x v="1"/>
  </r>
  <r>
    <s v="Id585"/>
    <x v="479"/>
    <n v="45.18"/>
    <n v="10.87"/>
    <s v="No"/>
    <s v="No"/>
    <x v="0"/>
    <x v="0"/>
    <s v="No"/>
    <x v="2"/>
    <x v="0"/>
    <s v="22-Nov-1978"/>
    <x v="584"/>
    <x v="1"/>
    <s v="tier - 3"/>
    <x v="1"/>
    <x v="27"/>
  </r>
  <r>
    <s v="Id586"/>
    <x v="319"/>
    <n v="27.9"/>
    <n v="6.02"/>
    <s v="No"/>
    <s v="No"/>
    <x v="1"/>
    <x v="3"/>
    <s v="yes"/>
    <x v="0"/>
    <x v="2"/>
    <s v="14-Jul-1997"/>
    <x v="585"/>
    <x v="1"/>
    <s v="tier - 2"/>
    <x v="3"/>
    <x v="9"/>
  </r>
  <r>
    <s v="Id587"/>
    <x v="480"/>
    <n v="51.33"/>
    <n v="7"/>
    <s v="No"/>
    <s v="No"/>
    <x v="0"/>
    <x v="0"/>
    <s v="No"/>
    <x v="0"/>
    <x v="0"/>
    <s v="19-Jun-1999"/>
    <x v="586"/>
    <x v="1"/>
    <s v="tier - 3"/>
    <x v="3"/>
    <x v="13"/>
  </r>
  <r>
    <s v="Id588"/>
    <x v="481"/>
    <n v="30.59"/>
    <n v="5.56"/>
    <s v="yes"/>
    <s v="No"/>
    <x v="0"/>
    <x v="3"/>
    <s v="No"/>
    <x v="0"/>
    <x v="0"/>
    <s v="18-Nov-1987"/>
    <x v="587"/>
    <x v="1"/>
    <s v="tier - 3"/>
    <x v="2"/>
    <x v="19"/>
  </r>
  <r>
    <s v="Id589"/>
    <x v="482"/>
    <n v="39.229999999999997"/>
    <n v="8.4499999999999993"/>
    <s v="No"/>
    <s v="No"/>
    <x v="0"/>
    <x v="0"/>
    <s v="No"/>
    <x v="0"/>
    <x v="2"/>
    <s v="1-Nov-1988"/>
    <x v="588"/>
    <x v="1"/>
    <s v="tier - 2"/>
    <x v="12"/>
    <x v="15"/>
  </r>
  <r>
    <s v="Id590"/>
    <x v="483"/>
    <n v="19.094999999999999"/>
    <n v="6.19"/>
    <s v="No"/>
    <s v="No"/>
    <x v="0"/>
    <x v="0"/>
    <s v="yes"/>
    <x v="1"/>
    <x v="1"/>
    <s v="13-Sep-1987"/>
    <x v="589"/>
    <x v="1"/>
    <s v="tier - 2"/>
    <x v="2"/>
    <x v="19"/>
  </r>
  <r>
    <s v="Id591"/>
    <x v="233"/>
    <n v="49.72"/>
    <n v="7.71"/>
    <s v="No"/>
    <s v="No"/>
    <x v="0"/>
    <x v="0"/>
    <s v="No"/>
    <x v="1"/>
    <x v="0"/>
    <s v="15-Sep-1988"/>
    <x v="590"/>
    <x v="1"/>
    <s v="tier - 1"/>
    <x v="1"/>
    <x v="15"/>
  </r>
  <r>
    <s v="Id592"/>
    <x v="484"/>
    <n v="21.754999999999999"/>
    <n v="4.63"/>
    <s v="No"/>
    <s v="No"/>
    <x v="1"/>
    <x v="3"/>
    <s v="yes"/>
    <x v="0"/>
    <x v="1"/>
    <s v="10-Dec-1993"/>
    <x v="591"/>
    <x v="1"/>
    <s v="tier - 1"/>
    <x v="2"/>
    <x v="8"/>
  </r>
  <r>
    <s v="Id593"/>
    <x v="485"/>
    <n v="48.39"/>
    <n v="4.6100000000000003"/>
    <s v="No"/>
    <s v="No"/>
    <x v="0"/>
    <x v="0"/>
    <s v="No"/>
    <x v="0"/>
    <x v="0"/>
    <s v="22-Aug-1984"/>
    <x v="592"/>
    <x v="1"/>
    <s v="tier - 1"/>
    <x v="1"/>
    <x v="21"/>
  </r>
  <r>
    <s v="Id594"/>
    <x v="486"/>
    <n v="47.15"/>
    <n v="9.5299999999999994"/>
    <s v="yes"/>
    <s v="No"/>
    <x v="0"/>
    <x v="3"/>
    <s v="No"/>
    <x v="1"/>
    <x v="0"/>
    <s v="22-Aug-1990"/>
    <x v="593"/>
    <x v="1"/>
    <s v="tier - 1"/>
    <x v="12"/>
    <x v="16"/>
  </r>
  <r>
    <s v="Id595"/>
    <x v="487"/>
    <n v="47.59"/>
    <n v="11.43"/>
    <s v="yes"/>
    <s v="No"/>
    <x v="0"/>
    <x v="1"/>
    <s v="No"/>
    <x v="0"/>
    <x v="0"/>
    <s v="9-Oct-1990"/>
    <x v="594"/>
    <x v="1"/>
    <s v="tier - 2"/>
    <x v="3"/>
    <x v="16"/>
  </r>
  <r>
    <s v="Id596"/>
    <x v="488"/>
    <n v="39.81"/>
    <n v="7.65"/>
    <s v="yes"/>
    <s v="No"/>
    <x v="1"/>
    <x v="3"/>
    <s v="No"/>
    <x v="2"/>
    <x v="0"/>
    <s v="29-Aug-1991"/>
    <x v="595"/>
    <x v="1"/>
    <s v="tier - 2"/>
    <x v="8"/>
    <x v="0"/>
  </r>
  <r>
    <s v="Id597"/>
    <x v="489"/>
    <n v="31.02"/>
    <n v="5.87"/>
    <s v="yes"/>
    <s v="No"/>
    <x v="0"/>
    <x v="0"/>
    <s v="No"/>
    <x v="0"/>
    <x v="1"/>
    <s v="16-Oct-1984"/>
    <x v="596"/>
    <x v="1"/>
    <s v="tier - 1"/>
    <x v="0"/>
    <x v="21"/>
  </r>
  <r>
    <s v="Id598"/>
    <x v="490"/>
    <n v="24.75"/>
    <n v="4.3600000000000003"/>
    <s v="yes"/>
    <s v="No"/>
    <x v="0"/>
    <x v="3"/>
    <s v="yes"/>
    <x v="1"/>
    <x v="0"/>
    <s v="12-Sep-1979"/>
    <x v="597"/>
    <x v="1"/>
    <s v="tier - 1"/>
    <x v="0"/>
    <x v="25"/>
  </r>
  <r>
    <s v="Id599"/>
    <x v="491"/>
    <n v="30.114999999999998"/>
    <n v="10.119999999999999"/>
    <s v="No"/>
    <s v="No"/>
    <x v="0"/>
    <x v="2"/>
    <s v="No"/>
    <x v="0"/>
    <x v="2"/>
    <s v="6-Jun-2004"/>
    <x v="598"/>
    <x v="1"/>
    <s v="tier - 2"/>
    <x v="1"/>
    <x v="14"/>
  </r>
  <r>
    <s v="Id600"/>
    <x v="492"/>
    <n v="26.03"/>
    <n v="4.01"/>
    <s v="No"/>
    <s v="No"/>
    <x v="1"/>
    <x v="3"/>
    <s v="yes"/>
    <x v="0"/>
    <x v="0"/>
    <s v="24-Oct-1983"/>
    <x v="599"/>
    <x v="1"/>
    <s v="tier - 1"/>
    <x v="1"/>
    <x v="22"/>
  </r>
  <r>
    <s v="Id601"/>
    <x v="493"/>
    <n v="20.045000000000002"/>
    <n v="4.7699999999999996"/>
    <s v="yes"/>
    <s v="No"/>
    <x v="0"/>
    <x v="3"/>
    <s v="yes"/>
    <x v="0"/>
    <x v="0"/>
    <s v="17-Jun-1993"/>
    <x v="600"/>
    <x v="1"/>
    <s v="tier - 3"/>
    <x v="1"/>
    <x v="1"/>
  </r>
  <r>
    <s v="Id602"/>
    <x v="178"/>
    <n v="40.24"/>
    <n v="6.83"/>
    <s v="No"/>
    <s v="No"/>
    <x v="0"/>
    <x v="0"/>
    <s v="No"/>
    <x v="1"/>
    <x v="0"/>
    <s v="1-Dec-1999"/>
    <x v="601"/>
    <x v="1"/>
    <s v="tier - 3"/>
    <x v="12"/>
    <x v="6"/>
  </r>
  <r>
    <s v="Id603"/>
    <x v="494"/>
    <n v="43.15"/>
    <n v="6.14"/>
    <s v="yes"/>
    <s v="No"/>
    <x v="1"/>
    <x v="3"/>
    <s v="No"/>
    <x v="0"/>
    <x v="0"/>
    <s v="6-Jun-1995"/>
    <x v="602"/>
    <x v="1"/>
    <s v="tier - 3"/>
    <x v="12"/>
    <x v="4"/>
  </r>
  <r>
    <s v="Id604"/>
    <x v="477"/>
    <n v="27.7"/>
    <n v="5.6"/>
    <s v="No"/>
    <s v="No"/>
    <x v="1"/>
    <x v="3"/>
    <s v="yes"/>
    <x v="1"/>
    <x v="0"/>
    <s v="29-Jun-1987"/>
    <x v="603"/>
    <x v="1"/>
    <s v="tier - 3"/>
    <x v="3"/>
    <x v="18"/>
  </r>
  <r>
    <s v="Id605"/>
    <x v="495"/>
    <n v="45.68"/>
    <n v="4.8"/>
    <s v="No"/>
    <s v="No"/>
    <x v="0"/>
    <x v="1"/>
    <s v="No"/>
    <x v="0"/>
    <x v="0"/>
    <s v="26-Dec-1987"/>
    <x v="604"/>
    <x v="1"/>
    <s v="tier - 2"/>
    <x v="8"/>
    <x v="19"/>
  </r>
  <r>
    <s v="Id606"/>
    <x v="496"/>
    <n v="27.3"/>
    <n v="11.89"/>
    <s v="No"/>
    <s v="No"/>
    <x v="0"/>
    <x v="0"/>
    <s v="yes"/>
    <x v="0"/>
    <x v="2"/>
    <s v="5-Jul-1987"/>
    <x v="605"/>
    <x v="1"/>
    <s v="tier - 1"/>
    <x v="3"/>
    <x v="18"/>
  </r>
  <r>
    <s v="Id607"/>
    <x v="497"/>
    <n v="54.45"/>
    <n v="4.7300000000000004"/>
    <s v="yes"/>
    <s v="No"/>
    <x v="0"/>
    <x v="3"/>
    <s v="No"/>
    <x v="0"/>
    <x v="1"/>
    <s v="9-Sep-1987"/>
    <x v="606"/>
    <x v="1"/>
    <s v="tier - 1"/>
    <x v="1"/>
    <x v="19"/>
  </r>
  <r>
    <s v="Id608"/>
    <x v="498"/>
    <n v="54.43"/>
    <n v="4.6100000000000003"/>
    <s v="yes"/>
    <s v="No"/>
    <x v="0"/>
    <x v="3"/>
    <s v="No"/>
    <x v="0"/>
    <x v="2"/>
    <s v="6-Jul-1990"/>
    <x v="607"/>
    <x v="1"/>
    <s v="tier - 2"/>
    <x v="1"/>
    <x v="17"/>
  </r>
  <r>
    <s v="Id609"/>
    <x v="499"/>
    <n v="48.01"/>
    <n v="7.3"/>
    <s v="No"/>
    <s v="No"/>
    <x v="0"/>
    <x v="0"/>
    <s v="No"/>
    <x v="2"/>
    <x v="0"/>
    <s v="25-Nov-1989"/>
    <x v="608"/>
    <x v="1"/>
    <s v="tier - 3"/>
    <x v="1"/>
    <x v="17"/>
  </r>
  <r>
    <s v="Id610"/>
    <x v="500"/>
    <n v="48.32"/>
    <n v="5.88"/>
    <s v="No"/>
    <s v="No"/>
    <x v="0"/>
    <x v="0"/>
    <s v="No"/>
    <x v="0"/>
    <x v="0"/>
    <s v="19-Jul-1989"/>
    <x v="609"/>
    <x v="1"/>
    <s v="tier - 1"/>
    <x v="12"/>
    <x v="15"/>
  </r>
  <r>
    <s v="Id611"/>
    <x v="501"/>
    <n v="22.895"/>
    <n v="4.0599999999999996"/>
    <s v="No"/>
    <s v="No"/>
    <x v="1"/>
    <x v="3"/>
    <s v="yes"/>
    <x v="1"/>
    <x v="0"/>
    <s v="25-Oct-1986"/>
    <x v="610"/>
    <x v="1"/>
    <s v="tier - 3"/>
    <x v="6"/>
    <x v="18"/>
  </r>
  <r>
    <s v="Id612"/>
    <x v="234"/>
    <n v="54.85"/>
    <n v="4.9000000000000004"/>
    <s v="No"/>
    <s v="No"/>
    <x v="0"/>
    <x v="3"/>
    <s v="No"/>
    <x v="0"/>
    <x v="0"/>
    <s v="20-Sep-1986"/>
    <x v="611"/>
    <x v="1"/>
    <s v="tier - 1"/>
    <x v="3"/>
    <x v="18"/>
  </r>
  <r>
    <s v="Id613"/>
    <x v="502"/>
    <n v="21.85"/>
    <n v="5.52"/>
    <s v="No"/>
    <s v="No"/>
    <x v="1"/>
    <x v="3"/>
    <s v="yes"/>
    <x v="1"/>
    <x v="1"/>
    <s v="20-Oct-1986"/>
    <x v="612"/>
    <x v="1"/>
    <s v="tier - 1"/>
    <x v="2"/>
    <x v="18"/>
  </r>
  <r>
    <s v="Id614"/>
    <x v="503"/>
    <n v="51.86"/>
    <n v="5.2"/>
    <s v="yes"/>
    <s v="No"/>
    <x v="0"/>
    <x v="0"/>
    <s v="No"/>
    <x v="2"/>
    <x v="0"/>
    <s v="1-Sep-1987"/>
    <x v="613"/>
    <x v="1"/>
    <s v="tier - 3"/>
    <x v="1"/>
    <x v="19"/>
  </r>
  <r>
    <s v="Id615"/>
    <x v="504"/>
    <n v="39.049999999999997"/>
    <n v="7.59"/>
    <s v="No"/>
    <s v="No"/>
    <x v="0"/>
    <x v="2"/>
    <s v="No"/>
    <x v="0"/>
    <x v="0"/>
    <s v="12-Nov-1974"/>
    <x v="614"/>
    <x v="1"/>
    <s v="tier - 2"/>
    <x v="0"/>
    <x v="29"/>
  </r>
  <r>
    <s v="Id616"/>
    <x v="505"/>
    <n v="31.824999999999999"/>
    <n v="8.2799999999999994"/>
    <s v="No"/>
    <s v="No"/>
    <x v="0"/>
    <x v="2"/>
    <s v="No"/>
    <x v="0"/>
    <x v="1"/>
    <s v="22-Aug-2004"/>
    <x v="615"/>
    <x v="1"/>
    <s v="tier - 2"/>
    <x v="2"/>
    <x v="11"/>
  </r>
  <r>
    <s v="Id617"/>
    <x v="174"/>
    <n v="46.43"/>
    <n v="6.72"/>
    <s v="No"/>
    <s v="No"/>
    <x v="0"/>
    <x v="0"/>
    <s v="No"/>
    <x v="2"/>
    <x v="2"/>
    <s v="9-Sep-2000"/>
    <x v="616"/>
    <x v="1"/>
    <s v="tier - 2"/>
    <x v="12"/>
    <x v="12"/>
  </r>
  <r>
    <s v="Id618"/>
    <x v="171"/>
    <n v="53.63"/>
    <n v="5.47"/>
    <s v="yes"/>
    <s v="No"/>
    <x v="0"/>
    <x v="3"/>
    <s v="No"/>
    <x v="1"/>
    <x v="2"/>
    <s v="13-Nov-1994"/>
    <x v="617"/>
    <x v="1"/>
    <s v="tier - 3"/>
    <x v="1"/>
    <x v="4"/>
  </r>
  <r>
    <s v="Id619"/>
    <x v="215"/>
    <n v="48.7"/>
    <n v="4.71"/>
    <s v="No"/>
    <s v="No"/>
    <x v="0"/>
    <x v="0"/>
    <s v="No"/>
    <x v="0"/>
    <x v="0"/>
    <s v="2-Sep-1974"/>
    <x v="618"/>
    <x v="1"/>
    <s v="tier - 2"/>
    <x v="1"/>
    <x v="29"/>
  </r>
  <r>
    <s v="Id620"/>
    <x v="506"/>
    <n v="48.81"/>
    <n v="5.49"/>
    <s v="No"/>
    <s v="No"/>
    <x v="0"/>
    <x v="0"/>
    <s v="No"/>
    <x v="1"/>
    <x v="1"/>
    <s v="18-Jun-1992"/>
    <x v="619"/>
    <x v="1"/>
    <s v="tier - 1"/>
    <x v="1"/>
    <x v="0"/>
  </r>
  <r>
    <s v="Id621"/>
    <x v="507"/>
    <n v="47.53"/>
    <n v="4.72"/>
    <s v="No"/>
    <s v="No"/>
    <x v="0"/>
    <x v="0"/>
    <s v="No"/>
    <x v="0"/>
    <x v="0"/>
    <s v="28-Aug-1991"/>
    <x v="620"/>
    <x v="1"/>
    <s v="tier - 3"/>
    <x v="12"/>
    <x v="0"/>
  </r>
  <r>
    <s v="Id622"/>
    <x v="508"/>
    <n v="36.85"/>
    <n v="6.7"/>
    <s v="No"/>
    <s v="No"/>
    <x v="0"/>
    <x v="0"/>
    <s v="No"/>
    <x v="1"/>
    <x v="0"/>
    <s v="15-Dec-1972"/>
    <x v="621"/>
    <x v="1"/>
    <s v="tier - 1"/>
    <x v="13"/>
    <x v="32"/>
  </r>
  <r>
    <s v="Id623"/>
    <x v="509"/>
    <n v="29.3"/>
    <n v="5.5"/>
    <s v="No"/>
    <s v="No"/>
    <x v="0"/>
    <x v="0"/>
    <s v="No"/>
    <x v="0"/>
    <x v="2"/>
    <s v="7-Nov-1989"/>
    <x v="622"/>
    <x v="1"/>
    <s v="tier - 3"/>
    <x v="3"/>
    <x v="17"/>
  </r>
  <r>
    <s v="Id624"/>
    <x v="510"/>
    <n v="19.3"/>
    <n v="4.46"/>
    <s v="No"/>
    <s v="No"/>
    <x v="0"/>
    <x v="3"/>
    <s v="yes"/>
    <x v="2"/>
    <x v="0"/>
    <s v="7-Dec-1994"/>
    <x v="623"/>
    <x v="1"/>
    <s v="tier - 3"/>
    <x v="3"/>
    <x v="4"/>
  </r>
  <r>
    <s v="Id625"/>
    <x v="511"/>
    <n v="24.13"/>
    <n v="5.29"/>
    <s v="yes"/>
    <s v="No"/>
    <x v="1"/>
    <x v="3"/>
    <s v="yes"/>
    <x v="0"/>
    <x v="0"/>
    <s v="1-Jun-1986"/>
    <x v="624"/>
    <x v="1"/>
    <s v="tier - 2"/>
    <x v="1"/>
    <x v="23"/>
  </r>
  <r>
    <s v="Id626"/>
    <x v="512"/>
    <n v="46.7"/>
    <n v="10.99"/>
    <s v="No"/>
    <s v="No"/>
    <x v="0"/>
    <x v="0"/>
    <s v="No"/>
    <x v="0"/>
    <x v="0"/>
    <s v="18-Nov-1989"/>
    <x v="625"/>
    <x v="1"/>
    <s v="tier - 1"/>
    <x v="1"/>
    <x v="17"/>
  </r>
  <r>
    <s v="Id627"/>
    <x v="513"/>
    <n v="45.27"/>
    <n v="5.2"/>
    <s v="yes"/>
    <s v="No"/>
    <x v="0"/>
    <x v="0"/>
    <s v="No"/>
    <x v="0"/>
    <x v="0"/>
    <s v="22-Jul-1986"/>
    <x v="626"/>
    <x v="1"/>
    <s v="tier - 2"/>
    <x v="1"/>
    <x v="23"/>
  </r>
  <r>
    <s v="Id628"/>
    <x v="514"/>
    <n v="44.29"/>
    <n v="9.66"/>
    <s v="No"/>
    <s v="No"/>
    <x v="0"/>
    <x v="1"/>
    <s v="No"/>
    <x v="0"/>
    <x v="0"/>
    <s v="1-Jun-1984"/>
    <x v="627"/>
    <x v="1"/>
    <s v="tier - 2"/>
    <x v="12"/>
    <x v="22"/>
  </r>
  <r>
    <s v="Id629"/>
    <x v="515"/>
    <n v="54.59"/>
    <n v="4.22"/>
    <s v="yes"/>
    <s v="No"/>
    <x v="0"/>
    <x v="3"/>
    <s v="No"/>
    <x v="0"/>
    <x v="1"/>
    <s v="8-Aug-1988"/>
    <x v="628"/>
    <x v="1"/>
    <s v="tier - 2"/>
    <x v="3"/>
    <x v="15"/>
  </r>
  <r>
    <s v="Id630"/>
    <x v="516"/>
    <n v="32.965000000000003"/>
    <n v="11.78"/>
    <s v="No"/>
    <s v="No"/>
    <x v="0"/>
    <x v="0"/>
    <s v="No"/>
    <x v="0"/>
    <x v="0"/>
    <s v="6-Nov-1989"/>
    <x v="629"/>
    <x v="1"/>
    <s v="tier - 2"/>
    <x v="1"/>
    <x v="17"/>
  </r>
  <r>
    <s v="Id631"/>
    <x v="517"/>
    <n v="38.049999999999997"/>
    <n v="9.6199999999999992"/>
    <s v="No"/>
    <s v="No"/>
    <x v="0"/>
    <x v="0"/>
    <s v="No"/>
    <x v="1"/>
    <x v="0"/>
    <s v="3-Sep-1984"/>
    <x v="630"/>
    <x v="1"/>
    <s v="tier - 2"/>
    <x v="12"/>
    <x v="21"/>
  </r>
  <r>
    <s v="Id632"/>
    <x v="201"/>
    <n v="46.14"/>
    <n v="10.78"/>
    <s v="No"/>
    <s v="No"/>
    <x v="0"/>
    <x v="0"/>
    <s v="No"/>
    <x v="2"/>
    <x v="0"/>
    <s v="1-Aug-1984"/>
    <x v="631"/>
    <x v="1"/>
    <s v="tier - 2"/>
    <x v="1"/>
    <x v="22"/>
  </r>
  <r>
    <s v="Id633"/>
    <x v="357"/>
    <n v="41.325000000000003"/>
    <n v="5.1100000000000003"/>
    <s v="yes"/>
    <s v="No"/>
    <x v="0"/>
    <x v="1"/>
    <s v="No"/>
    <x v="0"/>
    <x v="0"/>
    <s v="23-Dec-1985"/>
    <x v="632"/>
    <x v="1"/>
    <s v="tier - 3"/>
    <x v="1"/>
    <x v="23"/>
  </r>
  <r>
    <s v="Id634"/>
    <x v="518"/>
    <n v="44.64"/>
    <n v="7.18"/>
    <s v="No"/>
    <s v="No"/>
    <x v="0"/>
    <x v="0"/>
    <s v="No"/>
    <x v="0"/>
    <x v="2"/>
    <s v="27-Sep-1975"/>
    <x v="633"/>
    <x v="1"/>
    <s v="tier - 2"/>
    <x v="12"/>
    <x v="33"/>
  </r>
  <r>
    <s v="Id635"/>
    <x v="519"/>
    <n v="25.175000000000001"/>
    <n v="4.96"/>
    <s v="No"/>
    <s v="yes"/>
    <x v="0"/>
    <x v="3"/>
    <s v="?"/>
    <x v="1"/>
    <x v="1"/>
    <s v="27-Sep-1982"/>
    <x v="634"/>
    <x v="1"/>
    <s v="tier - 3"/>
    <x v="5"/>
    <x v="24"/>
  </r>
  <r>
    <s v="Id636"/>
    <x v="520"/>
    <n v="43.11"/>
    <n v="4.67"/>
    <s v="yes"/>
    <s v="No"/>
    <x v="0"/>
    <x v="0"/>
    <s v="No"/>
    <x v="1"/>
    <x v="1"/>
    <s v="6-Jul-1991"/>
    <x v="635"/>
    <x v="1"/>
    <s v="tier - 1"/>
    <x v="12"/>
    <x v="16"/>
  </r>
  <r>
    <s v="Id637"/>
    <x v="223"/>
    <n v="53.32"/>
    <n v="5.0599999999999996"/>
    <s v="No"/>
    <s v="No"/>
    <x v="0"/>
    <x v="0"/>
    <s v="No"/>
    <x v="0"/>
    <x v="0"/>
    <s v="17-Sep-1992"/>
    <x v="636"/>
    <x v="1"/>
    <s v="tier - 1"/>
    <x v="1"/>
    <x v="1"/>
  </r>
  <r>
    <s v="Id638"/>
    <x v="114"/>
    <n v="38.04"/>
    <n v="5.0199999999999996"/>
    <s v="yes"/>
    <s v="No"/>
    <x v="0"/>
    <x v="3"/>
    <s v="No"/>
    <x v="2"/>
    <x v="1"/>
    <s v="8-Jun-1978"/>
    <x v="637"/>
    <x v="1"/>
    <s v="tier - 2"/>
    <x v="1"/>
    <x v="26"/>
  </r>
  <r>
    <s v="Id639"/>
    <x v="521"/>
    <n v="37.9"/>
    <n v="7.76"/>
    <s v="No"/>
    <s v="No"/>
    <x v="0"/>
    <x v="0"/>
    <s v="No"/>
    <x v="0"/>
    <x v="0"/>
    <s v="25-Aug-1982"/>
    <x v="638"/>
    <x v="1"/>
    <s v="tier - 2"/>
    <x v="3"/>
    <x v="24"/>
  </r>
  <r>
    <s v="Id640"/>
    <x v="522"/>
    <n v="39.6"/>
    <n v="9.32"/>
    <s v="No"/>
    <s v="No"/>
    <x v="0"/>
    <x v="0"/>
    <s v="No"/>
    <x v="2"/>
    <x v="0"/>
    <s v="25-Dec-1986"/>
    <x v="639"/>
    <x v="1"/>
    <s v="tier - 1"/>
    <x v="12"/>
    <x v="18"/>
  </r>
  <r>
    <s v="Id641"/>
    <x v="523"/>
    <n v="50.92"/>
    <n v="5.31"/>
    <s v="yes"/>
    <s v="No"/>
    <x v="0"/>
    <x v="3"/>
    <s v="No"/>
    <x v="1"/>
    <x v="1"/>
    <s v="24-Oct-1973"/>
    <x v="640"/>
    <x v="1"/>
    <s v="tier - 3"/>
    <x v="8"/>
    <x v="30"/>
  </r>
  <r>
    <s v="Id642"/>
    <x v="524"/>
    <n v="21.85"/>
    <n v="5.56"/>
    <s v="yes"/>
    <s v="No"/>
    <x v="0"/>
    <x v="0"/>
    <s v="yes"/>
    <x v="0"/>
    <x v="2"/>
    <s v="2-Dec-1986"/>
    <x v="641"/>
    <x v="1"/>
    <s v="tier - 3"/>
    <x v="2"/>
    <x v="18"/>
  </r>
  <r>
    <s v="Id643"/>
    <x v="6"/>
    <n v="36.08"/>
    <n v="7.11"/>
    <s v="yes"/>
    <s v="No"/>
    <x v="1"/>
    <x v="3"/>
    <s v="No"/>
    <x v="0"/>
    <x v="0"/>
    <s v="12-Jul-1986"/>
    <x v="642"/>
    <x v="1"/>
    <s v="tier - 3"/>
    <x v="14"/>
    <x v="23"/>
  </r>
  <r>
    <s v="Id644"/>
    <x v="525"/>
    <n v="40.44"/>
    <n v="5.13"/>
    <s v="yes"/>
    <s v="No"/>
    <x v="1"/>
    <x v="3"/>
    <s v="No"/>
    <x v="3"/>
    <x v="0"/>
    <s v="30-Sep-1986"/>
    <x v="643"/>
    <x v="1"/>
    <s v="tier - 2"/>
    <x v="8"/>
    <x v="18"/>
  </r>
  <r>
    <s v="Id645"/>
    <x v="345"/>
    <n v="38.094999999999999"/>
    <n v="10.199999999999999"/>
    <s v="No"/>
    <s v="No"/>
    <x v="0"/>
    <x v="0"/>
    <s v="No"/>
    <x v="1"/>
    <x v="0"/>
    <s v="26-Aug-1984"/>
    <x v="644"/>
    <x v="1"/>
    <s v="tier - 2"/>
    <x v="2"/>
    <x v="21"/>
  </r>
  <r>
    <s v="Id646"/>
    <x v="526"/>
    <n v="44.95"/>
    <n v="10.4"/>
    <s v="No"/>
    <s v="No"/>
    <x v="0"/>
    <x v="0"/>
    <s v="No"/>
    <x v="0"/>
    <x v="2"/>
    <s v="17-Aug-1984"/>
    <x v="645"/>
    <x v="1"/>
    <s v="tier - 1"/>
    <x v="1"/>
    <x v="21"/>
  </r>
  <r>
    <s v="Id647"/>
    <x v="527"/>
    <n v="35.54"/>
    <n v="10.67"/>
    <s v="No"/>
    <s v="No"/>
    <x v="0"/>
    <x v="0"/>
    <s v="No"/>
    <x v="1"/>
    <x v="1"/>
    <s v="29-Jul-1988"/>
    <x v="646"/>
    <x v="1"/>
    <s v="tier - 1"/>
    <x v="1"/>
    <x v="19"/>
  </r>
  <r>
    <s v="Id648"/>
    <x v="528"/>
    <n v="39.799999999999997"/>
    <n v="4.6500000000000004"/>
    <s v="yes"/>
    <s v="No"/>
    <x v="0"/>
    <x v="1"/>
    <s v="No"/>
    <x v="0"/>
    <x v="2"/>
    <s v="7-Nov-1981"/>
    <x v="647"/>
    <x v="1"/>
    <s v="tier - 3"/>
    <x v="3"/>
    <x v="20"/>
  </r>
  <r>
    <s v="Id649"/>
    <x v="346"/>
    <n v="33.659999999999997"/>
    <n v="5.65"/>
    <s v="yes"/>
    <s v="No"/>
    <x v="0"/>
    <x v="1"/>
    <s v="No"/>
    <x v="1"/>
    <x v="2"/>
    <s v="7-Dec-1980"/>
    <x v="648"/>
    <x v="1"/>
    <s v="tier - 1"/>
    <x v="0"/>
    <x v="28"/>
  </r>
  <r>
    <s v="Id650"/>
    <x v="529"/>
    <n v="35.5"/>
    <n v="11.97"/>
    <s v="No"/>
    <s v="No"/>
    <x v="0"/>
    <x v="0"/>
    <s v="No"/>
    <x v="1"/>
    <x v="1"/>
    <s v="22-Sep-1999"/>
    <x v="649"/>
    <x v="1"/>
    <s v="tier - 2"/>
    <x v="1"/>
    <x v="6"/>
  </r>
  <r>
    <s v="Id651"/>
    <x v="11"/>
    <n v="41.63"/>
    <n v="6.71"/>
    <s v="No"/>
    <s v="No"/>
    <x v="0"/>
    <x v="0"/>
    <s v="No"/>
    <x v="0"/>
    <x v="0"/>
    <s v="18-Sep-1974"/>
    <x v="650"/>
    <x v="1"/>
    <s v="tier - 1"/>
    <x v="8"/>
    <x v="29"/>
  </r>
  <r>
    <s v="Id652"/>
    <x v="530"/>
    <n v="46.49"/>
    <n v="11.92"/>
    <s v="No"/>
    <s v="No"/>
    <x v="0"/>
    <x v="0"/>
    <s v="No"/>
    <x v="2"/>
    <x v="0"/>
    <s v="5-Sep-1985"/>
    <x v="651"/>
    <x v="1"/>
    <s v="tier - 1"/>
    <x v="3"/>
    <x v="23"/>
  </r>
  <r>
    <s v="Id653"/>
    <x v="531"/>
    <n v="43.29"/>
    <n v="5.35"/>
    <s v="No"/>
    <s v="No"/>
    <x v="0"/>
    <x v="1"/>
    <s v="No"/>
    <x v="0"/>
    <x v="0"/>
    <s v="21-Nov-1986"/>
    <x v="652"/>
    <x v="1"/>
    <s v="tier - 1"/>
    <x v="1"/>
    <x v="18"/>
  </r>
  <r>
    <s v="Id654"/>
    <x v="89"/>
    <n v="43.08"/>
    <n v="8.9600000000000009"/>
    <s v="yes"/>
    <s v="No"/>
    <x v="0"/>
    <x v="3"/>
    <s v="No"/>
    <x v="0"/>
    <x v="2"/>
    <s v="3-Oct-1983"/>
    <x v="653"/>
    <x v="1"/>
    <s v="tier - 1"/>
    <x v="8"/>
    <x v="22"/>
  </r>
  <r>
    <s v="Id655"/>
    <x v="532"/>
    <n v="39.07"/>
    <n v="11.93"/>
    <s v="No"/>
    <s v="No"/>
    <x v="0"/>
    <x v="0"/>
    <s v="No"/>
    <x v="0"/>
    <x v="2"/>
    <s v="18-Nov-1988"/>
    <x v="654"/>
    <x v="1"/>
    <s v="tier - 2"/>
    <x v="13"/>
    <x v="15"/>
  </r>
  <r>
    <s v="Id656"/>
    <x v="533"/>
    <n v="41.3"/>
    <n v="9.59"/>
    <s v="No"/>
    <s v="No"/>
    <x v="0"/>
    <x v="0"/>
    <s v="No"/>
    <x v="1"/>
    <x v="0"/>
    <s v="11-Sep-1978"/>
    <x v="655"/>
    <x v="1"/>
    <s v="tier - 3"/>
    <x v="8"/>
    <x v="27"/>
  </r>
  <r>
    <s v="Id657"/>
    <x v="534"/>
    <n v="42.95"/>
    <n v="11.88"/>
    <s v="yes"/>
    <s v="No"/>
    <x v="0"/>
    <x v="1"/>
    <s v="No"/>
    <x v="1"/>
    <x v="0"/>
    <s v="15-Nov-1994"/>
    <x v="656"/>
    <x v="1"/>
    <s v="tier - 3"/>
    <x v="3"/>
    <x v="4"/>
  </r>
  <r>
    <s v="Id658"/>
    <x v="535"/>
    <n v="46.96"/>
    <n v="4.6399999999999997"/>
    <s v="No"/>
    <s v="No"/>
    <x v="1"/>
    <x v="3"/>
    <s v="No"/>
    <x v="0"/>
    <x v="2"/>
    <s v="9-Dec-1987"/>
    <x v="657"/>
    <x v="1"/>
    <s v="tier - 1"/>
    <x v="3"/>
    <x v="19"/>
  </r>
  <r>
    <s v="Id659"/>
    <x v="536"/>
    <n v="30.495000000000001"/>
    <n v="9.5299999999999994"/>
    <s v="No"/>
    <s v="No"/>
    <x v="0"/>
    <x v="0"/>
    <s v="No"/>
    <x v="1"/>
    <x v="1"/>
    <s v="8-Jun-1983"/>
    <x v="658"/>
    <x v="1"/>
    <s v="tier - 2"/>
    <x v="1"/>
    <x v="24"/>
  </r>
  <r>
    <s v="Id660"/>
    <x v="537"/>
    <n v="17.954999999999998"/>
    <n v="5.29"/>
    <s v="yes"/>
    <s v="No"/>
    <x v="0"/>
    <x v="3"/>
    <s v="yes"/>
    <x v="0"/>
    <x v="2"/>
    <s v="27-Sep-1978"/>
    <x v="659"/>
    <x v="1"/>
    <s v="tier - 2"/>
    <x v="2"/>
    <x v="27"/>
  </r>
  <r>
    <s v="Id661"/>
    <x v="538"/>
    <n v="25.6"/>
    <n v="10.95"/>
    <s v="No"/>
    <s v="No"/>
    <x v="0"/>
    <x v="2"/>
    <s v="No"/>
    <x v="1"/>
    <x v="0"/>
    <s v="3-Sep-1983"/>
    <x v="660"/>
    <x v="1"/>
    <s v="tier - 3"/>
    <x v="3"/>
    <x v="22"/>
  </r>
  <r>
    <s v="Id662"/>
    <x v="539"/>
    <n v="34.21"/>
    <n v="9.17"/>
    <s v="No"/>
    <s v="No"/>
    <x v="0"/>
    <x v="0"/>
    <s v="No"/>
    <x v="1"/>
    <x v="0"/>
    <s v="12-Aug-1984"/>
    <x v="661"/>
    <x v="1"/>
    <s v="tier - 1"/>
    <x v="14"/>
    <x v="21"/>
  </r>
  <r>
    <s v="Id663"/>
    <x v="540"/>
    <n v="39.74"/>
    <n v="7.39"/>
    <s v="No"/>
    <s v="No"/>
    <x v="0"/>
    <x v="0"/>
    <s v="No"/>
    <x v="0"/>
    <x v="0"/>
    <s v="28-Oct-1972"/>
    <x v="662"/>
    <x v="1"/>
    <s v="tier - 2"/>
    <x v="1"/>
    <x v="32"/>
  </r>
  <r>
    <s v="Id664"/>
    <x v="541"/>
    <n v="49.53"/>
    <n v="9.1300000000000008"/>
    <s v="yes"/>
    <s v="No"/>
    <x v="0"/>
    <x v="0"/>
    <s v="No"/>
    <x v="0"/>
    <x v="0"/>
    <s v="3-Nov-1992"/>
    <x v="663"/>
    <x v="1"/>
    <s v="tier - 1"/>
    <x v="3"/>
    <x v="1"/>
  </r>
  <r>
    <s v="Id665"/>
    <x v="542"/>
    <n v="39.33"/>
    <n v="10.4"/>
    <s v="No"/>
    <s v="No"/>
    <x v="0"/>
    <x v="2"/>
    <s v="No"/>
    <x v="0"/>
    <x v="0"/>
    <s v="6-Jul-1974"/>
    <x v="664"/>
    <x v="1"/>
    <s v="tier - 2"/>
    <x v="2"/>
    <x v="30"/>
  </r>
  <r>
    <s v="Id666"/>
    <x v="543"/>
    <n v="39.979999999999997"/>
    <n v="9.4600000000000009"/>
    <s v="yes"/>
    <s v="No"/>
    <x v="0"/>
    <x v="1"/>
    <s v="No"/>
    <x v="2"/>
    <x v="0"/>
    <s v="15-Jun-1981"/>
    <x v="665"/>
    <x v="1"/>
    <s v="tier - 2"/>
    <x v="8"/>
    <x v="28"/>
  </r>
  <r>
    <s v="Id667"/>
    <x v="460"/>
    <n v="46.51"/>
    <n v="8.69"/>
    <s v="yes"/>
    <s v="No"/>
    <x v="0"/>
    <x v="0"/>
    <s v="No"/>
    <x v="1"/>
    <x v="1"/>
    <s v="3-Nov-1993"/>
    <x v="666"/>
    <x v="1"/>
    <s v="tier - 3"/>
    <x v="12"/>
    <x v="8"/>
  </r>
  <r>
    <s v="Id668"/>
    <x v="544"/>
    <n v="43.58"/>
    <n v="4.2300000000000004"/>
    <s v="No"/>
    <s v="No"/>
    <x v="1"/>
    <x v="3"/>
    <s v="No"/>
    <x v="0"/>
    <x v="0"/>
    <s v="30-Aug-1981"/>
    <x v="667"/>
    <x v="1"/>
    <s v="tier - 3"/>
    <x v="12"/>
    <x v="20"/>
  </r>
  <r>
    <s v="Id669"/>
    <x v="170"/>
    <n v="42.28"/>
    <n v="9.16"/>
    <s v="yes"/>
    <s v="No"/>
    <x v="0"/>
    <x v="3"/>
    <s v="No"/>
    <x v="0"/>
    <x v="0"/>
    <s v="18-Dec-1971"/>
    <x v="668"/>
    <x v="1"/>
    <s v="tier - 3"/>
    <x v="8"/>
    <x v="34"/>
  </r>
  <r>
    <s v="Id670"/>
    <x v="75"/>
    <n v="35.520000000000003"/>
    <n v="8.26"/>
    <s v="No"/>
    <s v="No"/>
    <x v="0"/>
    <x v="0"/>
    <s v="No"/>
    <x v="1"/>
    <x v="0"/>
    <s v="19-Oct-1987"/>
    <x v="669"/>
    <x v="1"/>
    <s v="tier - 2"/>
    <x v="12"/>
    <x v="19"/>
  </r>
  <r>
    <s v="Id671"/>
    <x v="545"/>
    <n v="33.6"/>
    <n v="11.25"/>
    <s v="No"/>
    <s v="No"/>
    <x v="0"/>
    <x v="0"/>
    <s v="No"/>
    <x v="0"/>
    <x v="0"/>
    <s v="21-Aug-1972"/>
    <x v="670"/>
    <x v="1"/>
    <s v="tier - 3"/>
    <x v="14"/>
    <x v="32"/>
  </r>
  <r>
    <s v="Id672"/>
    <x v="546"/>
    <n v="22.42"/>
    <n v="6.74"/>
    <s v="No"/>
    <s v="No"/>
    <x v="0"/>
    <x v="0"/>
    <s v="yes"/>
    <x v="1"/>
    <x v="0"/>
    <s v="10-Jun-1993"/>
    <x v="671"/>
    <x v="1"/>
    <s v="tier - 2"/>
    <x v="1"/>
    <x v="1"/>
  </r>
  <r>
    <s v="Id673"/>
    <x v="547"/>
    <n v="46.86"/>
    <n v="4.87"/>
    <s v="No"/>
    <s v="No"/>
    <x v="0"/>
    <x v="0"/>
    <s v="No"/>
    <x v="2"/>
    <x v="0"/>
    <s v="30-Aug-1983"/>
    <x v="672"/>
    <x v="1"/>
    <s v="tier - 2"/>
    <x v="3"/>
    <x v="22"/>
  </r>
  <r>
    <s v="Id674"/>
    <x v="548"/>
    <n v="32.965000000000003"/>
    <n v="6.68"/>
    <s v="No"/>
    <s v="No"/>
    <x v="0"/>
    <x v="2"/>
    <s v="No"/>
    <x v="1"/>
    <x v="0"/>
    <s v="1-Nov-2004"/>
    <x v="673"/>
    <x v="1"/>
    <s v="tier - 1"/>
    <x v="1"/>
    <x v="11"/>
  </r>
  <r>
    <s v="Id675"/>
    <x v="549"/>
    <n v="39.340000000000003"/>
    <n v="5.0199999999999996"/>
    <s v="yes"/>
    <s v="No"/>
    <x v="1"/>
    <x v="3"/>
    <s v="No"/>
    <x v="1"/>
    <x v="2"/>
    <s v="18-Sep-1980"/>
    <x v="674"/>
    <x v="1"/>
    <s v="tier - 1"/>
    <x v="1"/>
    <x v="28"/>
  </r>
  <r>
    <s v="Id676"/>
    <x v="550"/>
    <n v="47"/>
    <n v="10.64"/>
    <s v="yes"/>
    <s v="No"/>
    <x v="0"/>
    <x v="0"/>
    <s v="No"/>
    <x v="2"/>
    <x v="0"/>
    <s v="2-Nov-1972"/>
    <x v="675"/>
    <x v="1"/>
    <s v="tier - 1"/>
    <x v="1"/>
    <x v="32"/>
  </r>
  <r>
    <s v="Id677"/>
    <x v="551"/>
    <n v="36.71"/>
    <n v="8.74"/>
    <s v="yes"/>
    <s v="No"/>
    <x v="0"/>
    <x v="0"/>
    <s v="No"/>
    <x v="0"/>
    <x v="0"/>
    <s v="22-Jul-2002"/>
    <x v="676"/>
    <x v="1"/>
    <s v="tier - 3"/>
    <x v="12"/>
    <x v="3"/>
  </r>
  <r>
    <s v="Id678"/>
    <x v="552"/>
    <n v="53.48"/>
    <n v="5.64"/>
    <s v="No"/>
    <s v="No"/>
    <x v="0"/>
    <x v="0"/>
    <s v="No"/>
    <x v="0"/>
    <x v="1"/>
    <s v="27-Sep-1971"/>
    <x v="677"/>
    <x v="1"/>
    <s v="tier - 3"/>
    <x v="3"/>
    <x v="34"/>
  </r>
  <r>
    <s v="Id679"/>
    <x v="553"/>
    <n v="35.5"/>
    <n v="10.37"/>
    <s v="No"/>
    <s v="No"/>
    <x v="0"/>
    <x v="0"/>
    <s v="No"/>
    <x v="1"/>
    <x v="1"/>
    <s v="27-Jul-1987"/>
    <x v="678"/>
    <x v="1"/>
    <s v="tier - 3"/>
    <x v="14"/>
    <x v="18"/>
  </r>
  <r>
    <s v="Id680"/>
    <x v="344"/>
    <n v="36.979999999999997"/>
    <n v="9.56"/>
    <s v="yes"/>
    <s v="No"/>
    <x v="0"/>
    <x v="0"/>
    <s v="No"/>
    <x v="1"/>
    <x v="2"/>
    <s v="20-Aug-1995"/>
    <x v="679"/>
    <x v="1"/>
    <s v="tier - 3"/>
    <x v="13"/>
    <x v="10"/>
  </r>
  <r>
    <s v="Id681"/>
    <x v="554"/>
    <n v="32.395000000000003"/>
    <n v="8.23"/>
    <s v="yes"/>
    <s v="No"/>
    <x v="1"/>
    <x v="3"/>
    <s v="No"/>
    <x v="2"/>
    <x v="0"/>
    <s v="30-Sep-1987"/>
    <x v="680"/>
    <x v="1"/>
    <s v="tier - 1"/>
    <x v="2"/>
    <x v="19"/>
  </r>
  <r>
    <s v="Id682"/>
    <x v="555"/>
    <n v="32.729999999999997"/>
    <n v="7.03"/>
    <s v="No"/>
    <s v="No"/>
    <x v="0"/>
    <x v="0"/>
    <s v="No"/>
    <x v="1"/>
    <x v="2"/>
    <s v="18-Jun-1985"/>
    <x v="681"/>
    <x v="1"/>
    <s v="tier - 1"/>
    <x v="15"/>
    <x v="21"/>
  </r>
  <r>
    <s v="Id683"/>
    <x v="91"/>
    <n v="20.52"/>
    <n v="5.45"/>
    <s v="No"/>
    <s v="No"/>
    <x v="0"/>
    <x v="3"/>
    <s v="yes"/>
    <x v="0"/>
    <x v="2"/>
    <s v="22-Nov-1984"/>
    <x v="682"/>
    <x v="1"/>
    <s v="tier - 1"/>
    <x v="2"/>
    <x v="21"/>
  </r>
  <r>
    <s v="Id684"/>
    <x v="556"/>
    <n v="51.72"/>
    <n v="5.76"/>
    <s v="No"/>
    <s v="No"/>
    <x v="0"/>
    <x v="0"/>
    <s v="No"/>
    <x v="0"/>
    <x v="2"/>
    <s v="19-Oct-1993"/>
    <x v="683"/>
    <x v="1"/>
    <s v="tier - 3"/>
    <x v="3"/>
    <x v="8"/>
  </r>
  <r>
    <s v="Id685"/>
    <x v="557"/>
    <n v="50.2"/>
    <n v="5.4"/>
    <s v="No"/>
    <s v="No"/>
    <x v="0"/>
    <x v="0"/>
    <s v="No"/>
    <x v="0"/>
    <x v="2"/>
    <s v="8-Jul-1982"/>
    <x v="684"/>
    <x v="1"/>
    <s v="tier - 3"/>
    <x v="1"/>
    <x v="20"/>
  </r>
  <r>
    <s v="Id686"/>
    <x v="558"/>
    <n v="25.52"/>
    <n v="6.35"/>
    <s v="No"/>
    <s v="No"/>
    <x v="1"/>
    <x v="3"/>
    <s v="No"/>
    <x v="1"/>
    <x v="2"/>
    <s v="21-Dec-1982"/>
    <x v="685"/>
    <x v="1"/>
    <s v="tier - 2"/>
    <x v="0"/>
    <x v="24"/>
  </r>
  <r>
    <s v="Id687"/>
    <x v="559"/>
    <n v="35.200000000000003"/>
    <n v="6.26"/>
    <s v="yes"/>
    <s v="No"/>
    <x v="0"/>
    <x v="1"/>
    <s v="No"/>
    <x v="1"/>
    <x v="0"/>
    <s v="29-Jul-1987"/>
    <x v="686"/>
    <x v="1"/>
    <s v="tier - 2"/>
    <x v="0"/>
    <x v="18"/>
  </r>
  <r>
    <s v="Id688"/>
    <x v="560"/>
    <n v="41.26"/>
    <n v="5.97"/>
    <s v="yes"/>
    <s v="No"/>
    <x v="0"/>
    <x v="0"/>
    <s v="No"/>
    <x v="0"/>
    <x v="0"/>
    <s v="13-Aug-1993"/>
    <x v="687"/>
    <x v="1"/>
    <s v="tier - 3"/>
    <x v="1"/>
    <x v="8"/>
  </r>
  <r>
    <s v="Id689"/>
    <x v="561"/>
    <n v="17.195"/>
    <n v="5.29"/>
    <s v="yes"/>
    <s v="No"/>
    <x v="0"/>
    <x v="0"/>
    <s v="yes"/>
    <x v="0"/>
    <x v="0"/>
    <s v="30-Jul-1994"/>
    <x v="688"/>
    <x v="1"/>
    <s v="tier - 3"/>
    <x v="2"/>
    <x v="8"/>
  </r>
  <r>
    <s v="Id690"/>
    <x v="562"/>
    <n v="23.085000000000001"/>
    <n v="4.2699999999999996"/>
    <s v="yes"/>
    <s v="No"/>
    <x v="0"/>
    <x v="1"/>
    <s v="No"/>
    <x v="0"/>
    <x v="0"/>
    <s v="14-Jul-1987"/>
    <x v="689"/>
    <x v="1"/>
    <s v="tier - 3"/>
    <x v="8"/>
    <x v="18"/>
  </r>
  <r>
    <s v="Id691"/>
    <x v="563"/>
    <n v="21.66"/>
    <n v="5.2"/>
    <s v="yes"/>
    <s v="No"/>
    <x v="0"/>
    <x v="1"/>
    <s v="No"/>
    <x v="0"/>
    <x v="2"/>
    <s v="13-Aug-2003"/>
    <x v="690"/>
    <x v="1"/>
    <s v="tier - 1"/>
    <x v="2"/>
    <x v="14"/>
  </r>
  <r>
    <s v="Id692"/>
    <x v="564"/>
    <n v="36.47"/>
    <n v="8.23"/>
    <s v="yes"/>
    <s v="No"/>
    <x v="0"/>
    <x v="0"/>
    <s v="No"/>
    <x v="1"/>
    <x v="2"/>
    <s v="15-Jul-2004"/>
    <x v="691"/>
    <x v="1"/>
    <s v="tier - 2"/>
    <x v="14"/>
    <x v="14"/>
  </r>
  <r>
    <s v="Id693"/>
    <x v="565"/>
    <n v="36.08"/>
    <n v="10.33"/>
    <s v="yes"/>
    <s v="No"/>
    <x v="0"/>
    <x v="0"/>
    <s v="No"/>
    <x v="2"/>
    <x v="0"/>
    <s v="5-Aug-1980"/>
    <x v="692"/>
    <x v="1"/>
    <s v="tier - 2"/>
    <x v="12"/>
    <x v="25"/>
  </r>
  <r>
    <s v="Id694"/>
    <x v="566"/>
    <n v="23.18"/>
    <n v="6.13"/>
    <s v="No"/>
    <s v="No"/>
    <x v="0"/>
    <x v="0"/>
    <s v="No"/>
    <x v="1"/>
    <x v="0"/>
    <s v="21-Jul-1980"/>
    <x v="693"/>
    <x v="1"/>
    <s v="tier - 1"/>
    <x v="1"/>
    <x v="25"/>
  </r>
  <r>
    <s v="Id695"/>
    <x v="567"/>
    <n v="39.159999999999997"/>
    <n v="8.08"/>
    <s v="No"/>
    <s v="No"/>
    <x v="0"/>
    <x v="2"/>
    <s v="No"/>
    <x v="0"/>
    <x v="0"/>
    <s v="22-Jul-1989"/>
    <x v="694"/>
    <x v="1"/>
    <s v="tier - 3"/>
    <x v="0"/>
    <x v="15"/>
  </r>
  <r>
    <s v="Id696"/>
    <x v="568"/>
    <n v="38.19"/>
    <n v="10.49"/>
    <s v="No"/>
    <s v="No"/>
    <x v="0"/>
    <x v="2"/>
    <s v="No"/>
    <x v="0"/>
    <x v="1"/>
    <s v="19-Sep-1984"/>
    <x v="695"/>
    <x v="1"/>
    <s v="tier - 2"/>
    <x v="4"/>
    <x v="21"/>
  </r>
  <r>
    <s v="Id697"/>
    <x v="569"/>
    <n v="26.41"/>
    <n v="8.11"/>
    <s v="No"/>
    <s v="No"/>
    <x v="0"/>
    <x v="2"/>
    <s v="No"/>
    <x v="1"/>
    <x v="2"/>
    <s v="11-Nov-1984"/>
    <x v="696"/>
    <x v="1"/>
    <s v="tier - 1"/>
    <x v="11"/>
    <x v="21"/>
  </r>
  <r>
    <s v="Id698"/>
    <x v="78"/>
    <n v="28.785"/>
    <n v="6.6"/>
    <s v="No"/>
    <s v="No"/>
    <x v="0"/>
    <x v="0"/>
    <s v="No"/>
    <x v="2"/>
    <x v="3"/>
    <s v="25-Jun-1970"/>
    <x v="697"/>
    <x v="1"/>
    <s v="tier - 3"/>
    <x v="2"/>
    <x v="35"/>
  </r>
  <r>
    <s v="Id699"/>
    <x v="570"/>
    <n v="26.695"/>
    <n v="10.14"/>
    <s v="yes"/>
    <s v="No"/>
    <x v="1"/>
    <x v="3"/>
    <s v="No"/>
    <x v="0"/>
    <x v="0"/>
    <s v="10-Oct-1980"/>
    <x v="698"/>
    <x v="1"/>
    <s v="tier - 2"/>
    <x v="1"/>
    <x v="28"/>
  </r>
  <r>
    <s v="Id700"/>
    <x v="571"/>
    <n v="32.799999999999997"/>
    <n v="6.06"/>
    <s v="yes"/>
    <s v="No"/>
    <x v="0"/>
    <x v="3"/>
    <s v="No"/>
    <x v="1"/>
    <x v="0"/>
    <s v="11-Oct-1974"/>
    <x v="699"/>
    <x v="1"/>
    <s v="tier - 2"/>
    <x v="3"/>
    <x v="29"/>
  </r>
  <r>
    <s v="Id701"/>
    <x v="572"/>
    <n v="35.869999999999997"/>
    <n v="9.91"/>
    <s v="yes"/>
    <s v="No"/>
    <x v="0"/>
    <x v="0"/>
    <s v="No"/>
    <x v="0"/>
    <x v="0"/>
    <s v="10-Jun-1988"/>
    <x v="700"/>
    <x v="1"/>
    <s v="tier - 1"/>
    <x v="12"/>
    <x v="19"/>
  </r>
  <r>
    <s v="Id702"/>
    <x v="573"/>
    <n v="21.66"/>
    <n v="4.1399999999999997"/>
    <s v="yes"/>
    <s v="No"/>
    <x v="0"/>
    <x v="1"/>
    <s v="No"/>
    <x v="0"/>
    <x v="1"/>
    <s v="17-Aug-1974"/>
    <x v="701"/>
    <x v="1"/>
    <s v="tier - 2"/>
    <x v="1"/>
    <x v="29"/>
  </r>
  <r>
    <s v="Id703"/>
    <x v="574"/>
    <n v="37.72"/>
    <n v="4.38"/>
    <s v="yes"/>
    <s v="No"/>
    <x v="1"/>
    <x v="3"/>
    <s v="No"/>
    <x v="1"/>
    <x v="0"/>
    <s v="8-Aug-1980"/>
    <x v="702"/>
    <x v="1"/>
    <s v="tier - 3"/>
    <x v="13"/>
    <x v="28"/>
  </r>
  <r>
    <s v="Id704"/>
    <x v="72"/>
    <n v="39.700000000000003"/>
    <n v="9.83"/>
    <s v="No"/>
    <s v="No"/>
    <x v="0"/>
    <x v="2"/>
    <s v="No"/>
    <x v="1"/>
    <x v="1"/>
    <s v="16-Aug-1989"/>
    <x v="703"/>
    <x v="1"/>
    <s v="tier - 2"/>
    <x v="3"/>
    <x v="17"/>
  </r>
  <r>
    <s v="Id705"/>
    <x v="575"/>
    <n v="35.97"/>
    <n v="11.08"/>
    <s v="No"/>
    <s v="No"/>
    <x v="0"/>
    <x v="2"/>
    <s v="No"/>
    <x v="2"/>
    <x v="0"/>
    <s v="28-Jul-1996"/>
    <x v="704"/>
    <x v="1"/>
    <s v="tier - 3"/>
    <x v="0"/>
    <x v="10"/>
  </r>
  <r>
    <s v="Id706"/>
    <x v="576"/>
    <n v="37.85"/>
    <n v="11.01"/>
    <s v="No"/>
    <s v="No"/>
    <x v="0"/>
    <x v="0"/>
    <s v="No"/>
    <x v="0"/>
    <x v="0"/>
    <s v="8-Nov-1994"/>
    <x v="705"/>
    <x v="1"/>
    <s v="tier - 3"/>
    <x v="1"/>
    <x v="4"/>
  </r>
  <r>
    <s v="Id707"/>
    <x v="366"/>
    <n v="21.66"/>
    <n v="4.37"/>
    <s v="No"/>
    <s v="yes"/>
    <x v="0"/>
    <x v="3"/>
    <s v="yes"/>
    <x v="2"/>
    <x v="0"/>
    <s v="21-Sep-1984"/>
    <x v="706"/>
    <x v="1"/>
    <s v="tier - 2"/>
    <x v="2"/>
    <x v="21"/>
  </r>
  <r>
    <s v="Id708"/>
    <x v="440"/>
    <n v="39.369999999999997"/>
    <n v="5.91"/>
    <s v="No"/>
    <s v="No"/>
    <x v="0"/>
    <x v="1"/>
    <s v="No"/>
    <x v="1"/>
    <x v="1"/>
    <s v="8-Aug-1979"/>
    <x v="707"/>
    <x v="1"/>
    <s v="tier - 2"/>
    <x v="12"/>
    <x v="25"/>
  </r>
  <r>
    <s v="Id709"/>
    <x v="577"/>
    <n v="40.880000000000003"/>
    <n v="7.65"/>
    <s v="No"/>
    <s v="No"/>
    <x v="0"/>
    <x v="0"/>
    <s v="No"/>
    <x v="1"/>
    <x v="1"/>
    <s v="14-Oct-1984"/>
    <x v="708"/>
    <x v="1"/>
    <s v="tier - 2"/>
    <x v="12"/>
    <x v="21"/>
  </r>
  <r>
    <s v="Id710"/>
    <x v="578"/>
    <n v="26.22"/>
    <n v="5.37"/>
    <s v="yes"/>
    <s v="No"/>
    <x v="0"/>
    <x v="1"/>
    <s v="No"/>
    <x v="2"/>
    <x v="2"/>
    <s v="25-Jul-1984"/>
    <x v="709"/>
    <x v="1"/>
    <s v="tier - 3"/>
    <x v="1"/>
    <x v="22"/>
  </r>
  <r>
    <s v="Id711"/>
    <x v="579"/>
    <n v="25.08"/>
    <n v="5.75"/>
    <s v="yes"/>
    <s v="No"/>
    <x v="0"/>
    <x v="1"/>
    <s v="No"/>
    <x v="2"/>
    <x v="1"/>
    <s v="9-Jun-1970"/>
    <x v="710"/>
    <x v="1"/>
    <s v="tier - 1"/>
    <x v="1"/>
    <x v="35"/>
  </r>
  <r>
    <s v="Id712"/>
    <x v="580"/>
    <n v="39.1"/>
    <n v="6.79"/>
    <s v="yes"/>
    <s v="No"/>
    <x v="0"/>
    <x v="1"/>
    <s v="No"/>
    <x v="2"/>
    <x v="1"/>
    <s v="9-Sep-1995"/>
    <x v="711"/>
    <x v="1"/>
    <s v="tier - 1"/>
    <x v="3"/>
    <x v="10"/>
  </r>
  <r>
    <s v="Id713"/>
    <x v="581"/>
    <n v="37.905000000000001"/>
    <n v="7.03"/>
    <s v="No"/>
    <s v="No"/>
    <x v="0"/>
    <x v="2"/>
    <s v="No"/>
    <x v="1"/>
    <x v="0"/>
    <s v="21-Jul-1985"/>
    <x v="712"/>
    <x v="1"/>
    <s v="tier - 2"/>
    <x v="1"/>
    <x v="21"/>
  </r>
  <r>
    <s v="Id714"/>
    <x v="225"/>
    <n v="43.35"/>
    <n v="5.41"/>
    <s v="yes"/>
    <s v="No"/>
    <x v="1"/>
    <x v="3"/>
    <s v="No"/>
    <x v="0"/>
    <x v="2"/>
    <s v="25-Jul-1991"/>
    <x v="713"/>
    <x v="1"/>
    <s v="tier - 1"/>
    <x v="12"/>
    <x v="16"/>
  </r>
  <r>
    <s v="Id715"/>
    <x v="582"/>
    <n v="36.15"/>
    <n v="8.0500000000000007"/>
    <s v="No"/>
    <s v="No"/>
    <x v="0"/>
    <x v="0"/>
    <s v="No"/>
    <x v="1"/>
    <x v="2"/>
    <s v="11-Aug-1983"/>
    <x v="714"/>
    <x v="1"/>
    <s v="tier - 1"/>
    <x v="12"/>
    <x v="22"/>
  </r>
  <r>
    <s v="Id716"/>
    <x v="583"/>
    <n v="44.98"/>
    <n v="5.94"/>
    <s v="No"/>
    <s v="No"/>
    <x v="0"/>
    <x v="3"/>
    <s v="No"/>
    <x v="0"/>
    <x v="2"/>
    <s v="16-Nov-1983"/>
    <x v="715"/>
    <x v="1"/>
    <s v="tier - 1"/>
    <x v="1"/>
    <x v="22"/>
  </r>
  <r>
    <s v="Id717"/>
    <x v="584"/>
    <n v="38.28"/>
    <n v="5.51"/>
    <s v="No"/>
    <s v="yes"/>
    <x v="0"/>
    <x v="3"/>
    <s v="No"/>
    <x v="0"/>
    <x v="2"/>
    <s v="18-Aug-1990"/>
    <x v="716"/>
    <x v="1"/>
    <s v="tier - 3"/>
    <x v="0"/>
    <x v="16"/>
  </r>
  <r>
    <s v="Id718"/>
    <x v="585"/>
    <n v="32.299999999999997"/>
    <n v="6.55"/>
    <s v="yes"/>
    <s v="No"/>
    <x v="0"/>
    <x v="1"/>
    <s v="No"/>
    <x v="0"/>
    <x v="2"/>
    <s v="9-Nov-1969"/>
    <x v="717"/>
    <x v="1"/>
    <s v="tier - 1"/>
    <x v="1"/>
    <x v="35"/>
  </r>
  <r>
    <s v="Id719"/>
    <x v="586"/>
    <n v="39.51"/>
    <n v="5.79"/>
    <s v="yes"/>
    <s v="No"/>
    <x v="0"/>
    <x v="0"/>
    <s v="No"/>
    <x v="1"/>
    <x v="2"/>
    <s v="5-Sep-1978"/>
    <x v="718"/>
    <x v="1"/>
    <s v="tier - 3"/>
    <x v="8"/>
    <x v="27"/>
  </r>
  <r>
    <s v="Id720"/>
    <x v="587"/>
    <n v="50.46"/>
    <n v="4.5599999999999996"/>
    <s v="No"/>
    <s v="No"/>
    <x v="0"/>
    <x v="0"/>
    <s v="No"/>
    <x v="1"/>
    <x v="2"/>
    <s v="12-Dec-1976"/>
    <x v="719"/>
    <x v="1"/>
    <s v="tier - 3"/>
    <x v="1"/>
    <x v="31"/>
  </r>
  <r>
    <s v="Id721"/>
    <x v="28"/>
    <n v="31.73"/>
    <n v="7"/>
    <s v="No"/>
    <s v="No"/>
    <x v="0"/>
    <x v="0"/>
    <s v="No"/>
    <x v="0"/>
    <x v="1"/>
    <s v="14-Oct-1970"/>
    <x v="720"/>
    <x v="1"/>
    <s v="tier - 3"/>
    <x v="2"/>
    <x v="36"/>
  </r>
  <r>
    <s v="Id722"/>
    <x v="355"/>
    <n v="32.1"/>
    <n v="6.57"/>
    <s v="yes"/>
    <s v="No"/>
    <x v="1"/>
    <x v="3"/>
    <s v="No"/>
    <x v="0"/>
    <x v="1"/>
    <s v="6-Nov-1973"/>
    <x v="721"/>
    <x v="1"/>
    <s v="tier - 3"/>
    <x v="3"/>
    <x v="30"/>
  </r>
  <r>
    <s v="Id723"/>
    <x v="588"/>
    <n v="27.83"/>
    <n v="11.61"/>
    <s v="yes"/>
    <s v="No"/>
    <x v="1"/>
    <x v="3"/>
    <s v="No"/>
    <x v="0"/>
    <x v="2"/>
    <s v="15-Oct-1985"/>
    <x v="722"/>
    <x v="1"/>
    <s v="tier - 2"/>
    <x v="0"/>
    <x v="23"/>
  </r>
  <r>
    <s v="Id724"/>
    <x v="416"/>
    <n v="27.72"/>
    <n v="8.16"/>
    <s v="yes"/>
    <s v="No"/>
    <x v="1"/>
    <x v="3"/>
    <s v="No"/>
    <x v="1"/>
    <x v="2"/>
    <s v="6-Oct-1984"/>
    <x v="723"/>
    <x v="1"/>
    <s v="tier - 1"/>
    <x v="0"/>
    <x v="21"/>
  </r>
  <r>
    <s v="Id725"/>
    <x v="589"/>
    <n v="36.765000000000001"/>
    <n v="4.4800000000000004"/>
    <s v="yes"/>
    <s v="No"/>
    <x v="0"/>
    <x v="1"/>
    <s v="No"/>
    <x v="1"/>
    <x v="1"/>
    <s v="9-Aug-1985"/>
    <x v="724"/>
    <x v="1"/>
    <s v="tier - 1"/>
    <x v="4"/>
    <x v="23"/>
  </r>
  <r>
    <s v="Id726"/>
    <x v="244"/>
    <n v="48.36"/>
    <n v="4.08"/>
    <s v="No"/>
    <s v="No"/>
    <x v="0"/>
    <x v="0"/>
    <s v="No"/>
    <x v="1"/>
    <x v="2"/>
    <s v="5-Oct-1970"/>
    <x v="725"/>
    <x v="1"/>
    <s v="tier - 1"/>
    <x v="8"/>
    <x v="36"/>
  </r>
  <r>
    <s v="Id727"/>
    <x v="19"/>
    <n v="31.445"/>
    <n v="4.4000000000000004"/>
    <s v="yes"/>
    <s v="No"/>
    <x v="0"/>
    <x v="1"/>
    <s v="No"/>
    <x v="0"/>
    <x v="1"/>
    <s v="1-Nov-1988"/>
    <x v="726"/>
    <x v="1"/>
    <s v="tier - 2"/>
    <x v="9"/>
    <x v="15"/>
  </r>
  <r>
    <s v="Id728"/>
    <x v="590"/>
    <n v="27.55"/>
    <n v="9.02"/>
    <s v="No"/>
    <s v="No"/>
    <x v="0"/>
    <x v="0"/>
    <s v="No"/>
    <x v="0"/>
    <x v="1"/>
    <s v="22-Nov-1981"/>
    <x v="727"/>
    <x v="1"/>
    <s v="tier - 1"/>
    <x v="1"/>
    <x v="20"/>
  </r>
  <r>
    <s v="Id729"/>
    <x v="591"/>
    <n v="33.11"/>
    <n v="8.06"/>
    <s v="No"/>
    <s v="No"/>
    <x v="0"/>
    <x v="0"/>
    <s v="No"/>
    <x v="2"/>
    <x v="0"/>
    <s v="1-Oct-1981"/>
    <x v="728"/>
    <x v="1"/>
    <s v="tier - 2"/>
    <x v="0"/>
    <x v="20"/>
  </r>
  <r>
    <s v="Id730"/>
    <x v="592"/>
    <n v="36.85"/>
    <n v="6.21"/>
    <s v="yes"/>
    <s v="No"/>
    <x v="0"/>
    <x v="1"/>
    <s v="No"/>
    <x v="2"/>
    <x v="0"/>
    <s v="23-Oct-1988"/>
    <x v="729"/>
    <x v="1"/>
    <s v="tier - 2"/>
    <x v="0"/>
    <x v="15"/>
  </r>
  <r>
    <s v="Id731"/>
    <x v="165"/>
    <n v="36.299999999999997"/>
    <n v="5.79"/>
    <s v="yes"/>
    <s v="No"/>
    <x v="0"/>
    <x v="1"/>
    <s v="No"/>
    <x v="0"/>
    <x v="2"/>
    <s v="22-Jul-1985"/>
    <x v="730"/>
    <x v="1"/>
    <s v="tier - 3"/>
    <x v="0"/>
    <x v="21"/>
  </r>
  <r>
    <s v="Id732"/>
    <x v="593"/>
    <n v="45.34"/>
    <n v="5.69"/>
    <s v="yes"/>
    <s v="No"/>
    <x v="0"/>
    <x v="0"/>
    <s v="No"/>
    <x v="0"/>
    <x v="2"/>
    <s v="20-Dec-1985"/>
    <x v="731"/>
    <x v="1"/>
    <s v="tier - 2"/>
    <x v="1"/>
    <x v="23"/>
  </r>
  <r>
    <s v="Id733"/>
    <x v="594"/>
    <n v="31.8"/>
    <n v="5.36"/>
    <s v="yes"/>
    <s v="No"/>
    <x v="0"/>
    <x v="1"/>
    <s v="No"/>
    <x v="2"/>
    <x v="0"/>
    <s v="22-Sep-1985"/>
    <x v="732"/>
    <x v="1"/>
    <s v="tier - 2"/>
    <x v="3"/>
    <x v="23"/>
  </r>
  <r>
    <s v="Id734"/>
    <x v="595"/>
    <n v="41.02"/>
    <n v="11.37"/>
    <s v="No"/>
    <s v="No"/>
    <x v="0"/>
    <x v="0"/>
    <s v="No"/>
    <x v="0"/>
    <x v="0"/>
    <s v="10-Sep-1999"/>
    <x v="733"/>
    <x v="1"/>
    <s v="tier - 1"/>
    <x v="1"/>
    <x v="6"/>
  </r>
  <r>
    <s v="Id735"/>
    <x v="596"/>
    <n v="32.68"/>
    <n v="11.87"/>
    <s v="No"/>
    <s v="No"/>
    <x v="0"/>
    <x v="0"/>
    <s v="No"/>
    <x v="0"/>
    <x v="0"/>
    <s v="12-Aug-1992"/>
    <x v="734"/>
    <x v="1"/>
    <s v="tier - 2"/>
    <x v="1"/>
    <x v="1"/>
  </r>
  <r>
    <s v="Id736"/>
    <x v="597"/>
    <n v="21.7"/>
    <n v="4.9000000000000004"/>
    <s v="No"/>
    <s v="No"/>
    <x v="1"/>
    <x v="3"/>
    <s v="yes"/>
    <x v="1"/>
    <x v="0"/>
    <s v="29-Jun-1972"/>
    <x v="735"/>
    <x v="1"/>
    <s v="tier - 1"/>
    <x v="3"/>
    <x v="34"/>
  </r>
  <r>
    <s v="Id737"/>
    <x v="268"/>
    <n v="40.479999999999997"/>
    <n v="6.7"/>
    <s v="No"/>
    <s v="No"/>
    <x v="0"/>
    <x v="2"/>
    <s v="No"/>
    <x v="2"/>
    <x v="0"/>
    <s v="19-Sep-1978"/>
    <x v="736"/>
    <x v="2"/>
    <s v="tier - 1"/>
    <x v="0"/>
    <x v="27"/>
  </r>
  <r>
    <s v="Id738"/>
    <x v="598"/>
    <n v="34.5"/>
    <n v="10.3"/>
    <s v="No"/>
    <s v="No"/>
    <x v="0"/>
    <x v="2"/>
    <s v="No"/>
    <x v="2"/>
    <x v="2"/>
    <s v="11-Aug-1983"/>
    <x v="737"/>
    <x v="2"/>
    <s v="tier - 3"/>
    <x v="3"/>
    <x v="22"/>
  </r>
  <r>
    <s v="Id739"/>
    <x v="599"/>
    <n v="45.9"/>
    <n v="11.14"/>
    <s v="yes"/>
    <s v="No"/>
    <x v="0"/>
    <x v="3"/>
    <s v="No"/>
    <x v="1"/>
    <x v="0"/>
    <s v="10-Oct-1979"/>
    <x v="738"/>
    <x v="2"/>
    <s v="tier - 2"/>
    <x v="1"/>
    <x v="25"/>
  </r>
  <r>
    <s v="Id740"/>
    <x v="600"/>
    <n v="33.479999999999997"/>
    <n v="4.74"/>
    <s v="yes"/>
    <s v="No"/>
    <x v="0"/>
    <x v="1"/>
    <s v="No"/>
    <x v="2"/>
    <x v="0"/>
    <s v="11-Nov-1972"/>
    <x v="739"/>
    <x v="2"/>
    <s v="tier - 3"/>
    <x v="12"/>
    <x v="32"/>
  </r>
  <r>
    <s v="Id741"/>
    <x v="203"/>
    <n v="28.31"/>
    <n v="5.96"/>
    <s v="yes"/>
    <s v="No"/>
    <x v="0"/>
    <x v="1"/>
    <s v="No"/>
    <x v="3"/>
    <x v="0"/>
    <s v="8-Sep-1972"/>
    <x v="740"/>
    <x v="2"/>
    <s v="tier - 1"/>
    <x v="1"/>
    <x v="32"/>
  </r>
  <r>
    <s v="Id742"/>
    <x v="601"/>
    <n v="21.565000000000001"/>
    <n v="4.95"/>
    <s v="No"/>
    <s v="yes"/>
    <x v="0"/>
    <x v="3"/>
    <s v="yes"/>
    <x v="0"/>
    <x v="2"/>
    <s v="11-Oct-1970"/>
    <x v="741"/>
    <x v="2"/>
    <s v="tier - 2"/>
    <x v="11"/>
    <x v="36"/>
  </r>
  <r>
    <s v="Id743"/>
    <x v="386"/>
    <n v="35.590000000000003"/>
    <n v="5.21"/>
    <s v="yes"/>
    <s v="No"/>
    <x v="1"/>
    <x v="3"/>
    <s v="No"/>
    <x v="0"/>
    <x v="2"/>
    <s v="17-Oct-1995"/>
    <x v="742"/>
    <x v="2"/>
    <s v="tier - 2"/>
    <x v="12"/>
    <x v="10"/>
  </r>
  <r>
    <s v="Id744"/>
    <x v="602"/>
    <n v="43.44"/>
    <n v="4.8600000000000003"/>
    <s v="yes"/>
    <s v="No"/>
    <x v="0"/>
    <x v="0"/>
    <s v="No"/>
    <x v="0"/>
    <x v="0"/>
    <s v="25-Sep-1984"/>
    <x v="743"/>
    <x v="2"/>
    <s v="tier - 3"/>
    <x v="12"/>
    <x v="21"/>
  </r>
  <r>
    <s v="Id745"/>
    <x v="603"/>
    <n v="21.754999999999999"/>
    <n v="7.79"/>
    <s v="yes"/>
    <s v="No"/>
    <x v="0"/>
    <x v="0"/>
    <s v="No"/>
    <x v="0"/>
    <x v="0"/>
    <s v="30-Jun-1981"/>
    <x v="744"/>
    <x v="2"/>
    <s v="tier - 2"/>
    <x v="2"/>
    <x v="28"/>
  </r>
  <r>
    <s v="Id746"/>
    <x v="604"/>
    <n v="44.55"/>
    <n v="7.12"/>
    <s v="yes"/>
    <s v="No"/>
    <x v="0"/>
    <x v="3"/>
    <s v="No"/>
    <x v="0"/>
    <x v="0"/>
    <s v="16-Oct-1993"/>
    <x v="745"/>
    <x v="2"/>
    <s v="tier - 2"/>
    <x v="8"/>
    <x v="8"/>
  </r>
  <r>
    <s v="Id747"/>
    <x v="605"/>
    <n v="43.32"/>
    <n v="4.67"/>
    <s v="yes"/>
    <s v="No"/>
    <x v="0"/>
    <x v="0"/>
    <s v="No"/>
    <x v="0"/>
    <x v="0"/>
    <s v="24-Nov-1981"/>
    <x v="746"/>
    <x v="2"/>
    <s v="tier - 1"/>
    <x v="12"/>
    <x v="20"/>
  </r>
  <r>
    <s v="Id748"/>
    <x v="203"/>
    <n v="31.23"/>
    <n v="9.1199999999999992"/>
    <s v="yes"/>
    <s v="No"/>
    <x v="1"/>
    <x v="3"/>
    <s v="No"/>
    <x v="1"/>
    <x v="0"/>
    <s v="26-Aug-1981"/>
    <x v="747"/>
    <x v="2"/>
    <s v="tier - 2"/>
    <x v="14"/>
    <x v="20"/>
  </r>
  <r>
    <s v="Id749"/>
    <x v="62"/>
    <n v="42.81"/>
    <n v="4.1500000000000004"/>
    <s v="No"/>
    <s v="No"/>
    <x v="0"/>
    <x v="3"/>
    <s v="No"/>
    <x v="0"/>
    <x v="1"/>
    <s v="4-Jul-1996"/>
    <x v="748"/>
    <x v="2"/>
    <s v="tier - 3"/>
    <x v="8"/>
    <x v="10"/>
  </r>
  <r>
    <s v="Id750"/>
    <x v="61"/>
    <n v="35.909999999999997"/>
    <n v="6.72"/>
    <s v="yes"/>
    <s v="No"/>
    <x v="0"/>
    <x v="1"/>
    <s v="No"/>
    <x v="0"/>
    <x v="2"/>
    <s v="17-Sep-1974"/>
    <x v="749"/>
    <x v="2"/>
    <s v="tier - 3"/>
    <x v="2"/>
    <x v="29"/>
  </r>
  <r>
    <s v="Id751"/>
    <x v="79"/>
    <n v="36.65"/>
    <n v="5.01"/>
    <s v="yes"/>
    <s v="No"/>
    <x v="1"/>
    <x v="3"/>
    <s v="No"/>
    <x v="2"/>
    <x v="0"/>
    <s v="4-Sep-1969"/>
    <x v="750"/>
    <x v="2"/>
    <s v="tier - 3"/>
    <x v="1"/>
    <x v="35"/>
  </r>
  <r>
    <s v="Id752"/>
    <x v="606"/>
    <n v="22.04"/>
    <n v="10.9"/>
    <s v="yes"/>
    <s v="No"/>
    <x v="0"/>
    <x v="1"/>
    <s v="No"/>
    <x v="2"/>
    <x v="0"/>
    <s v="27-Jul-2004"/>
    <x v="751"/>
    <x v="2"/>
    <s v="tier - 3"/>
    <x v="2"/>
    <x v="14"/>
  </r>
  <r>
    <s v="Id753"/>
    <x v="607"/>
    <n v="31.824999999999999"/>
    <n v="5.52"/>
    <s v="yes"/>
    <s v="No"/>
    <x v="0"/>
    <x v="3"/>
    <s v="No"/>
    <x v="1"/>
    <x v="2"/>
    <s v="19-Nov-1985"/>
    <x v="752"/>
    <x v="2"/>
    <s v="tier - 1"/>
    <x v="2"/>
    <x v="23"/>
  </r>
  <r>
    <s v="Id754"/>
    <x v="608"/>
    <n v="53.58"/>
    <n v="4.55"/>
    <s v="No"/>
    <s v="No"/>
    <x v="0"/>
    <x v="3"/>
    <s v="No"/>
    <x v="0"/>
    <x v="1"/>
    <s v="15-Dec-1985"/>
    <x v="753"/>
    <x v="2"/>
    <s v="tier - 1"/>
    <x v="1"/>
    <x v="23"/>
  </r>
  <r>
    <s v="Id755"/>
    <x v="609"/>
    <n v="34.299999999999997"/>
    <n v="11.76"/>
    <s v="No"/>
    <s v="No"/>
    <x v="0"/>
    <x v="0"/>
    <s v="No"/>
    <x v="1"/>
    <x v="2"/>
    <s v="13-Aug-1990"/>
    <x v="754"/>
    <x v="2"/>
    <s v="tier - 3"/>
    <x v="12"/>
    <x v="16"/>
  </r>
  <r>
    <s v="Id756"/>
    <x v="610"/>
    <n v="32.11"/>
    <n v="7.06"/>
    <s v="No"/>
    <s v="No"/>
    <x v="0"/>
    <x v="0"/>
    <s v="No"/>
    <x v="0"/>
    <x v="0"/>
    <s v="25-Sep-1986"/>
    <x v="755"/>
    <x v="2"/>
    <s v="tier - 3"/>
    <x v="6"/>
    <x v="18"/>
  </r>
  <r>
    <s v="Id757"/>
    <x v="611"/>
    <n v="31.78"/>
    <n v="11.35"/>
    <s v="yes"/>
    <s v="No"/>
    <x v="1"/>
    <x v="3"/>
    <s v="No"/>
    <x v="0"/>
    <x v="1"/>
    <s v="21-Oct-1983"/>
    <x v="756"/>
    <x v="2"/>
    <s v="tier - 1"/>
    <x v="1"/>
    <x v="22"/>
  </r>
  <r>
    <s v="Id758"/>
    <x v="161"/>
    <n v="46.89"/>
    <n v="5.52"/>
    <s v="No"/>
    <s v="No"/>
    <x v="0"/>
    <x v="0"/>
    <s v="No"/>
    <x v="2"/>
    <x v="2"/>
    <s v="19-Aug-1983"/>
    <x v="757"/>
    <x v="2"/>
    <s v="tier - 2"/>
    <x v="8"/>
    <x v="22"/>
  </r>
  <r>
    <s v="Id759"/>
    <x v="612"/>
    <n v="39.35"/>
    <n v="7.86"/>
    <s v="yes"/>
    <s v="No"/>
    <x v="0"/>
    <x v="3"/>
    <s v="No"/>
    <x v="3"/>
    <x v="0"/>
    <s v="30-Oct-1980"/>
    <x v="758"/>
    <x v="2"/>
    <s v="tier - 2"/>
    <x v="1"/>
    <x v="28"/>
  </r>
  <r>
    <s v="Id760"/>
    <x v="613"/>
    <n v="39.200000000000003"/>
    <n v="11.38"/>
    <s v="No"/>
    <s v="No"/>
    <x v="0"/>
    <x v="0"/>
    <s v="No"/>
    <x v="2"/>
    <x v="2"/>
    <s v="24-Jun-1989"/>
    <x v="759"/>
    <x v="2"/>
    <s v="tier - 3"/>
    <x v="3"/>
    <x v="15"/>
  </r>
  <r>
    <s v="Id761"/>
    <x v="416"/>
    <n v="39.159999999999997"/>
    <n v="10.48"/>
    <s v="No"/>
    <s v="No"/>
    <x v="0"/>
    <x v="0"/>
    <s v="No"/>
    <x v="1"/>
    <x v="1"/>
    <s v="7-Jul-1996"/>
    <x v="760"/>
    <x v="2"/>
    <s v="tier - 2"/>
    <x v="0"/>
    <x v="10"/>
  </r>
  <r>
    <s v="Id762"/>
    <x v="233"/>
    <n v="44.1"/>
    <n v="5.04"/>
    <s v="yes"/>
    <s v="No"/>
    <x v="0"/>
    <x v="0"/>
    <s v="No"/>
    <x v="0"/>
    <x v="2"/>
    <s v="9-Nov-1970"/>
    <x v="761"/>
    <x v="2"/>
    <s v="tier - 1"/>
    <x v="1"/>
    <x v="36"/>
  </r>
  <r>
    <s v="Id763"/>
    <x v="32"/>
    <n v="33.200000000000003"/>
    <n v="9.06"/>
    <s v="No"/>
    <s v="No"/>
    <x v="0"/>
    <x v="0"/>
    <s v="No"/>
    <x v="3"/>
    <x v="0"/>
    <s v="13-Aug-1984"/>
    <x v="762"/>
    <x v="2"/>
    <s v="tier - 2"/>
    <x v="3"/>
    <x v="21"/>
  </r>
  <r>
    <s v="Id764"/>
    <x v="614"/>
    <n v="29.92"/>
    <n v="11.07"/>
    <s v="No"/>
    <s v="No"/>
    <x v="0"/>
    <x v="0"/>
    <s v="No"/>
    <x v="0"/>
    <x v="1"/>
    <s v="18-Nov-1976"/>
    <x v="763"/>
    <x v="2"/>
    <s v="tier - 1"/>
    <x v="0"/>
    <x v="31"/>
  </r>
  <r>
    <s v="Id765"/>
    <x v="615"/>
    <n v="25"/>
    <n v="10.45"/>
    <s v="No"/>
    <s v="No"/>
    <x v="0"/>
    <x v="0"/>
    <s v="No"/>
    <x v="0"/>
    <x v="2"/>
    <s v="6-Aug-1982"/>
    <x v="764"/>
    <x v="2"/>
    <s v="tier - 1"/>
    <x v="3"/>
    <x v="20"/>
  </r>
  <r>
    <s v="Id766"/>
    <x v="616"/>
    <n v="38.869999999999997"/>
    <n v="8.6300000000000008"/>
    <s v="yes"/>
    <s v="No"/>
    <x v="0"/>
    <x v="3"/>
    <s v="No"/>
    <x v="0"/>
    <x v="1"/>
    <s v="16-Aug-1997"/>
    <x v="765"/>
    <x v="2"/>
    <s v="tier - 2"/>
    <x v="1"/>
    <x v="2"/>
  </r>
  <r>
    <s v="Id767"/>
    <x v="617"/>
    <n v="32.299999999999997"/>
    <n v="5.28"/>
    <s v="yes"/>
    <s v="No"/>
    <x v="0"/>
    <x v="1"/>
    <s v="No"/>
    <x v="0"/>
    <x v="0"/>
    <s v="28-Oct-1982"/>
    <x v="766"/>
    <x v="2"/>
    <s v="tier - 3"/>
    <x v="2"/>
    <x v="24"/>
  </r>
  <r>
    <s v="Id768"/>
    <x v="618"/>
    <n v="31.16"/>
    <n v="7.49"/>
    <s v="yes"/>
    <s v="No"/>
    <x v="0"/>
    <x v="1"/>
    <s v="No"/>
    <x v="0"/>
    <x v="2"/>
    <s v="9-Sep-1987"/>
    <x v="767"/>
    <x v="2"/>
    <s v="tier - 3"/>
    <x v="1"/>
    <x v="19"/>
  </r>
  <r>
    <s v="Id769"/>
    <x v="270"/>
    <n v="54.59"/>
    <n v="4.2699999999999996"/>
    <s v="No"/>
    <s v="No"/>
    <x v="0"/>
    <x v="0"/>
    <s v="No"/>
    <x v="1"/>
    <x v="0"/>
    <s v="10-Dec-1985"/>
    <x v="768"/>
    <x v="2"/>
    <s v="tier - 3"/>
    <x v="1"/>
    <x v="23"/>
  </r>
  <r>
    <s v="Id770"/>
    <x v="619"/>
    <n v="21.09"/>
    <n v="9.2200000000000006"/>
    <s v="yes"/>
    <s v="No"/>
    <x v="0"/>
    <x v="1"/>
    <s v="No"/>
    <x v="0"/>
    <x v="0"/>
    <s v="20-Aug-1970"/>
    <x v="769"/>
    <x v="2"/>
    <s v="tier - 2"/>
    <x v="1"/>
    <x v="36"/>
  </r>
  <r>
    <s v="Id771"/>
    <x v="1"/>
    <n v="52.41"/>
    <n v="5.99"/>
    <s v="No"/>
    <s v="No"/>
    <x v="0"/>
    <x v="3"/>
    <s v="No"/>
    <x v="3"/>
    <x v="0"/>
    <s v="22-Aug-1971"/>
    <x v="770"/>
    <x v="2"/>
    <s v="tier - 3"/>
    <x v="8"/>
    <x v="34"/>
  </r>
  <r>
    <s v="Id772"/>
    <x v="143"/>
    <n v="41.47"/>
    <n v="5.86"/>
    <s v="yes"/>
    <s v="No"/>
    <x v="0"/>
    <x v="1"/>
    <s v="No"/>
    <x v="0"/>
    <x v="1"/>
    <s v="4-Sep-1987"/>
    <x v="771"/>
    <x v="2"/>
    <s v="tier - 3"/>
    <x v="0"/>
    <x v="19"/>
  </r>
  <r>
    <s v="Id773"/>
    <x v="152"/>
    <n v="33.1"/>
    <n v="5.19"/>
    <s v="yes"/>
    <s v="No"/>
    <x v="0"/>
    <x v="1"/>
    <s v="No"/>
    <x v="0"/>
    <x v="3"/>
    <s v="30-Dec-1976"/>
    <x v="772"/>
    <x v="2"/>
    <s v="tier - 1"/>
    <x v="3"/>
    <x v="31"/>
  </r>
  <r>
    <s v="Id774"/>
    <x v="203"/>
    <n v="30.8"/>
    <n v="4.37"/>
    <s v="yes"/>
    <s v="No"/>
    <x v="0"/>
    <x v="1"/>
    <s v="No"/>
    <x v="1"/>
    <x v="2"/>
    <s v="5-Aug-1975"/>
    <x v="773"/>
    <x v="2"/>
    <s v="tier - 3"/>
    <x v="3"/>
    <x v="29"/>
  </r>
  <r>
    <s v="Id775"/>
    <x v="620"/>
    <n v="42.06"/>
    <n v="5.32"/>
    <s v="No"/>
    <s v="No"/>
    <x v="0"/>
    <x v="3"/>
    <s v="No"/>
    <x v="0"/>
    <x v="1"/>
    <s v="22-Jul-1985"/>
    <x v="774"/>
    <x v="2"/>
    <s v="tier - 2"/>
    <x v="8"/>
    <x v="21"/>
  </r>
  <r>
    <s v="Id776"/>
    <x v="621"/>
    <n v="39.270000000000003"/>
    <n v="5.64"/>
    <s v="No"/>
    <s v="No"/>
    <x v="1"/>
    <x v="3"/>
    <s v="No"/>
    <x v="1"/>
    <x v="0"/>
    <s v="26-Aug-1984"/>
    <x v="775"/>
    <x v="2"/>
    <s v="tier - 3"/>
    <x v="12"/>
    <x v="21"/>
  </r>
  <r>
    <s v="Id777"/>
    <x v="622"/>
    <n v="30.71"/>
    <n v="5.59"/>
    <s v="yes"/>
    <s v="No"/>
    <x v="0"/>
    <x v="3"/>
    <s v="No"/>
    <x v="1"/>
    <x v="2"/>
    <s v="1-Nov-1984"/>
    <x v="776"/>
    <x v="2"/>
    <s v="tier - 2"/>
    <x v="15"/>
    <x v="21"/>
  </r>
  <r>
    <s v="Id778"/>
    <x v="623"/>
    <n v="47.19"/>
    <n v="5.29"/>
    <s v="No"/>
    <s v="No"/>
    <x v="0"/>
    <x v="0"/>
    <s v="No"/>
    <x v="0"/>
    <x v="2"/>
    <s v="27-Jul-1981"/>
    <x v="777"/>
    <x v="2"/>
    <s v="tier - 1"/>
    <x v="1"/>
    <x v="28"/>
  </r>
  <r>
    <s v="Id779"/>
    <x v="187"/>
    <n v="30.02"/>
    <n v="6.65"/>
    <s v="No"/>
    <s v="No"/>
    <x v="0"/>
    <x v="0"/>
    <s v="No"/>
    <x v="2"/>
    <x v="0"/>
    <s v="8-Jun-1980"/>
    <x v="778"/>
    <x v="2"/>
    <s v="tier - 1"/>
    <x v="1"/>
    <x v="25"/>
  </r>
  <r>
    <s v="Id780"/>
    <x v="366"/>
    <n v="37.909999999999997"/>
    <n v="5.68"/>
    <s v="yes"/>
    <s v="No"/>
    <x v="0"/>
    <x v="0"/>
    <s v="No"/>
    <x v="3"/>
    <x v="0"/>
    <s v="1-Dec-1970"/>
    <x v="779"/>
    <x v="2"/>
    <s v="tier - 2"/>
    <x v="1"/>
    <x v="36"/>
  </r>
  <r>
    <s v="Id781"/>
    <x v="624"/>
    <n v="54.61"/>
    <n v="4.49"/>
    <s v="No"/>
    <s v="No"/>
    <x v="0"/>
    <x v="0"/>
    <s v="No"/>
    <x v="0"/>
    <x v="2"/>
    <s v="9-Oct-1982"/>
    <x v="780"/>
    <x v="2"/>
    <s v="tier - 3"/>
    <x v="1"/>
    <x v="24"/>
  </r>
  <r>
    <s v="Id782"/>
    <x v="625"/>
    <n v="36.005000000000003"/>
    <n v="6.9"/>
    <s v="No"/>
    <s v="No"/>
    <x v="0"/>
    <x v="0"/>
    <s v="No"/>
    <x v="0"/>
    <x v="2"/>
    <s v="28-Aug-1982"/>
    <x v="781"/>
    <x v="2"/>
    <s v="tier - 3"/>
    <x v="8"/>
    <x v="24"/>
  </r>
  <r>
    <s v="Id783"/>
    <x v="626"/>
    <n v="28.7"/>
    <n v="11.52"/>
    <s v="No"/>
    <s v="No"/>
    <x v="0"/>
    <x v="0"/>
    <s v="No"/>
    <x v="0"/>
    <x v="1"/>
    <s v="7-Jul-1994"/>
    <x v="782"/>
    <x v="2"/>
    <s v="tier - 2"/>
    <x v="3"/>
    <x v="8"/>
  </r>
  <r>
    <s v="Id784"/>
    <x v="627"/>
    <n v="34.295000000000002"/>
    <n v="11.24"/>
    <s v="No"/>
    <s v="No"/>
    <x v="0"/>
    <x v="0"/>
    <s v="No"/>
    <x v="0"/>
    <x v="1"/>
    <s v="23-Oct-1976"/>
    <x v="783"/>
    <x v="2"/>
    <s v="tier - 3"/>
    <x v="2"/>
    <x v="31"/>
  </r>
  <r>
    <s v="Id785"/>
    <x v="628"/>
    <n v="27.55"/>
    <n v="10.98"/>
    <s v="No"/>
    <s v="No"/>
    <x v="0"/>
    <x v="0"/>
    <s v="No"/>
    <x v="1"/>
    <x v="2"/>
    <s v="12-Aug-1982"/>
    <x v="784"/>
    <x v="2"/>
    <s v="tier - 1"/>
    <x v="2"/>
    <x v="24"/>
  </r>
  <r>
    <s v="Id786"/>
    <x v="629"/>
    <n v="40.700000000000003"/>
    <n v="5.42"/>
    <s v="No"/>
    <s v="No"/>
    <x v="0"/>
    <x v="0"/>
    <s v="No"/>
    <x v="0"/>
    <x v="2"/>
    <s v="2-Oct-1982"/>
    <x v="785"/>
    <x v="2"/>
    <s v="tier - 2"/>
    <x v="1"/>
    <x v="24"/>
  </r>
  <r>
    <s v="Id787"/>
    <x v="630"/>
    <n v="18.335000000000001"/>
    <n v="10.97"/>
    <s v="No"/>
    <s v="No"/>
    <x v="0"/>
    <x v="0"/>
    <s v="No"/>
    <x v="0"/>
    <x v="0"/>
    <s v="3-Dec-1969"/>
    <x v="786"/>
    <x v="2"/>
    <s v="tier - 1"/>
    <x v="2"/>
    <x v="35"/>
  </r>
  <r>
    <s v="Id788"/>
    <x v="631"/>
    <n v="33.914999999999999"/>
    <n v="9.56"/>
    <s v="yes"/>
    <s v="No"/>
    <x v="0"/>
    <x v="1"/>
    <s v="No"/>
    <x v="1"/>
    <x v="0"/>
    <s v="18-Dec-1986"/>
    <x v="787"/>
    <x v="2"/>
    <s v="tier - 2"/>
    <x v="4"/>
    <x v="18"/>
  </r>
  <r>
    <s v="Id789"/>
    <x v="632"/>
    <n v="33.534999999999997"/>
    <n v="9.4"/>
    <s v="yes"/>
    <s v="No"/>
    <x v="0"/>
    <x v="1"/>
    <s v="No"/>
    <x v="1"/>
    <x v="0"/>
    <s v="6-Aug-1989"/>
    <x v="788"/>
    <x v="2"/>
    <s v="tier - 2"/>
    <x v="16"/>
    <x v="15"/>
  </r>
  <r>
    <s v="Id790"/>
    <x v="633"/>
    <n v="23.655000000000001"/>
    <n v="8.48"/>
    <s v="yes"/>
    <s v="No"/>
    <x v="0"/>
    <x v="1"/>
    <s v="No"/>
    <x v="1"/>
    <x v="0"/>
    <s v="11-Dec-1968"/>
    <x v="789"/>
    <x v="2"/>
    <s v="tier - 2"/>
    <x v="6"/>
    <x v="37"/>
  </r>
  <r>
    <s v="Id791"/>
    <x v="90"/>
    <n v="28"/>
    <n v="5.57"/>
    <s v="No"/>
    <s v="No"/>
    <x v="0"/>
    <x v="0"/>
    <s v="No"/>
    <x v="3"/>
    <x v="0"/>
    <s v="20-Sep-1984"/>
    <x v="790"/>
    <x v="2"/>
    <s v="tier - 3"/>
    <x v="3"/>
    <x v="21"/>
  </r>
  <r>
    <s v="Id792"/>
    <x v="634"/>
    <n v="30.23"/>
    <n v="6.94"/>
    <s v="yes"/>
    <s v="No"/>
    <x v="1"/>
    <x v="3"/>
    <s v="No"/>
    <x v="0"/>
    <x v="1"/>
    <s v="20-Jul-1981"/>
    <x v="791"/>
    <x v="2"/>
    <s v="tier - 1"/>
    <x v="1"/>
    <x v="28"/>
  </r>
  <r>
    <s v="Id793"/>
    <x v="635"/>
    <n v="51.14"/>
    <n v="4.05"/>
    <s v="No"/>
    <s v="No"/>
    <x v="0"/>
    <x v="3"/>
    <s v="No"/>
    <x v="0"/>
    <x v="2"/>
    <s v="5-Oct-1984"/>
    <x v="792"/>
    <x v="2"/>
    <s v="tier - 2"/>
    <x v="12"/>
    <x v="21"/>
  </r>
  <r>
    <s v="Id794"/>
    <x v="636"/>
    <n v="24.32"/>
    <n v="10.220000000000001"/>
    <s v="No"/>
    <s v="No"/>
    <x v="0"/>
    <x v="0"/>
    <s v="No"/>
    <x v="2"/>
    <x v="0"/>
    <s v="22-Nov-1982"/>
    <x v="793"/>
    <x v="2"/>
    <s v="tier - 3"/>
    <x v="1"/>
    <x v="24"/>
  </r>
  <r>
    <s v="Id795"/>
    <x v="174"/>
    <n v="38.06"/>
    <n v="9.24"/>
    <s v="No"/>
    <s v="No"/>
    <x v="0"/>
    <x v="0"/>
    <s v="No"/>
    <x v="1"/>
    <x v="0"/>
    <s v="29-Dec-1982"/>
    <x v="794"/>
    <x v="2"/>
    <s v="tier - 2"/>
    <x v="3"/>
    <x v="24"/>
  </r>
  <r>
    <s v="Id796"/>
    <x v="637"/>
    <n v="37.700000000000003"/>
    <n v="8.6"/>
    <s v="No"/>
    <s v="No"/>
    <x v="0"/>
    <x v="0"/>
    <s v="No"/>
    <x v="0"/>
    <x v="1"/>
    <s v="7-Nov-1982"/>
    <x v="795"/>
    <x v="2"/>
    <s v="tier - 2"/>
    <x v="12"/>
    <x v="24"/>
  </r>
  <r>
    <s v="Id797"/>
    <x v="638"/>
    <n v="44"/>
    <n v="9.32"/>
    <s v="yes"/>
    <s v="No"/>
    <x v="0"/>
    <x v="1"/>
    <s v="No"/>
    <x v="0"/>
    <x v="1"/>
    <s v="28-Aug-1982"/>
    <x v="796"/>
    <x v="2"/>
    <s v="tier - 2"/>
    <x v="3"/>
    <x v="24"/>
  </r>
  <r>
    <s v="Id798"/>
    <x v="639"/>
    <n v="41.45"/>
    <n v="6.12"/>
    <s v="yes"/>
    <s v="No"/>
    <x v="0"/>
    <x v="0"/>
    <s v="No"/>
    <x v="0"/>
    <x v="1"/>
    <s v="29-Aug-1973"/>
    <x v="797"/>
    <x v="2"/>
    <s v="tier - 1"/>
    <x v="12"/>
    <x v="30"/>
  </r>
  <r>
    <s v="Id799"/>
    <x v="640"/>
    <n v="25.364999999999998"/>
    <n v="9.19"/>
    <s v="yes"/>
    <s v="No"/>
    <x v="0"/>
    <x v="0"/>
    <s v="No"/>
    <x v="0"/>
    <x v="1"/>
    <s v="4-Sep-2003"/>
    <x v="798"/>
    <x v="2"/>
    <s v="tier - 3"/>
    <x v="2"/>
    <x v="14"/>
  </r>
  <r>
    <s v="Id800"/>
    <x v="347"/>
    <n v="34.56"/>
    <n v="5.84"/>
    <s v="yes"/>
    <s v="No"/>
    <x v="1"/>
    <x v="3"/>
    <s v="No"/>
    <x v="0"/>
    <x v="1"/>
    <s v="6-Jun-1990"/>
    <x v="799"/>
    <x v="2"/>
    <s v="tier - 1"/>
    <x v="1"/>
    <x v="17"/>
  </r>
  <r>
    <s v="Id801"/>
    <x v="641"/>
    <n v="28.2"/>
    <n v="7.19"/>
    <s v="yes"/>
    <s v="No"/>
    <x v="0"/>
    <x v="1"/>
    <s v="No"/>
    <x v="1"/>
    <x v="0"/>
    <s v="8-Dec-1984"/>
    <x v="800"/>
    <x v="2"/>
    <s v="tier - 1"/>
    <x v="3"/>
    <x v="21"/>
  </r>
  <r>
    <s v="Id802"/>
    <x v="642"/>
    <n v="30.43"/>
    <n v="9.39"/>
    <s v="No"/>
    <s v="No"/>
    <x v="0"/>
    <x v="0"/>
    <s v="No"/>
    <x v="1"/>
    <x v="0"/>
    <s v="8-Nov-1970"/>
    <x v="801"/>
    <x v="2"/>
    <s v="tier - 2"/>
    <x v="15"/>
    <x v="36"/>
  </r>
  <r>
    <s v="Id803"/>
    <x v="381"/>
    <n v="32.395000000000003"/>
    <n v="4.2699999999999996"/>
    <s v="yes"/>
    <s v="No"/>
    <x v="0"/>
    <x v="3"/>
    <s v="No"/>
    <x v="3"/>
    <x v="0"/>
    <s v="1-Jul-1984"/>
    <x v="802"/>
    <x v="2"/>
    <s v="tier - 1"/>
    <x v="2"/>
    <x v="22"/>
  </r>
  <r>
    <s v="Id804"/>
    <x v="381"/>
    <n v="24.035"/>
    <n v="11.71"/>
    <s v="No"/>
    <s v="No"/>
    <x v="0"/>
    <x v="0"/>
    <s v="No"/>
    <x v="0"/>
    <x v="2"/>
    <s v="19-Nov-1989"/>
    <x v="803"/>
    <x v="2"/>
    <s v="tier - 1"/>
    <x v="1"/>
    <x v="17"/>
  </r>
  <r>
    <s v="Id805"/>
    <x v="643"/>
    <n v="37.119999999999997"/>
    <n v="5.29"/>
    <s v="No"/>
    <s v="No"/>
    <x v="0"/>
    <x v="1"/>
    <s v="No"/>
    <x v="3"/>
    <x v="0"/>
    <s v="27-Sep-1982"/>
    <x v="804"/>
    <x v="2"/>
    <s v="tier - 2"/>
    <x v="1"/>
    <x v="24"/>
  </r>
  <r>
    <s v="Id806"/>
    <x v="7"/>
    <n v="34.840000000000003"/>
    <n v="6"/>
    <s v="yes"/>
    <s v="No"/>
    <x v="1"/>
    <x v="3"/>
    <s v="No"/>
    <x v="0"/>
    <x v="1"/>
    <s v="17-Sep-1981"/>
    <x v="805"/>
    <x v="2"/>
    <s v="tier - 3"/>
    <x v="1"/>
    <x v="20"/>
  </r>
  <r>
    <s v="Id807"/>
    <x v="644"/>
    <n v="29.53"/>
    <n v="10.64"/>
    <s v="No"/>
    <s v="No"/>
    <x v="0"/>
    <x v="0"/>
    <s v="No"/>
    <x v="0"/>
    <x v="2"/>
    <s v="20-Oct-1989"/>
    <x v="806"/>
    <x v="2"/>
    <s v="tier - 1"/>
    <x v="1"/>
    <x v="17"/>
  </r>
  <r>
    <s v="Id808"/>
    <x v="645"/>
    <n v="42.51"/>
    <n v="8.2100000000000009"/>
    <s v="yes"/>
    <s v="No"/>
    <x v="0"/>
    <x v="0"/>
    <s v="No"/>
    <x v="0"/>
    <x v="1"/>
    <s v="9-Jul-1985"/>
    <x v="807"/>
    <x v="2"/>
    <s v="tier - 1"/>
    <x v="1"/>
    <x v="21"/>
  </r>
  <r>
    <s v="Id809"/>
    <x v="646"/>
    <n v="38.14"/>
    <n v="5.58"/>
    <s v="No"/>
    <s v="No"/>
    <x v="1"/>
    <x v="3"/>
    <s v="No"/>
    <x v="0"/>
    <x v="2"/>
    <s v="13-Jul-1968"/>
    <x v="808"/>
    <x v="2"/>
    <s v="tier - 2"/>
    <x v="12"/>
    <x v="38"/>
  </r>
  <r>
    <s v="Id810"/>
    <x v="647"/>
    <n v="39.93"/>
    <n v="8.75"/>
    <s v="No"/>
    <s v="No"/>
    <x v="0"/>
    <x v="0"/>
    <s v="No"/>
    <x v="1"/>
    <x v="2"/>
    <s v="12-Dec-1971"/>
    <x v="809"/>
    <x v="2"/>
    <s v="tier - 1"/>
    <x v="0"/>
    <x v="34"/>
  </r>
  <r>
    <s v="Id811"/>
    <x v="114"/>
    <n v="38.83"/>
    <n v="11.86"/>
    <s v="No"/>
    <s v="No"/>
    <x v="0"/>
    <x v="0"/>
    <s v="No"/>
    <x v="1"/>
    <x v="1"/>
    <s v="12-Jun-1983"/>
    <x v="810"/>
    <x v="2"/>
    <s v="tier - 3"/>
    <x v="0"/>
    <x v="24"/>
  </r>
  <r>
    <s v="Id812"/>
    <x v="648"/>
    <n v="37.4"/>
    <n v="11.46"/>
    <s v="No"/>
    <s v="No"/>
    <x v="0"/>
    <x v="0"/>
    <s v="No"/>
    <x v="1"/>
    <x v="1"/>
    <s v="13-Jun-1994"/>
    <x v="811"/>
    <x v="2"/>
    <s v="tier - 1"/>
    <x v="3"/>
    <x v="8"/>
  </r>
  <r>
    <s v="Id813"/>
    <x v="477"/>
    <n v="21.4"/>
    <n v="9.0299999999999994"/>
    <s v="No"/>
    <s v="No"/>
    <x v="0"/>
    <x v="0"/>
    <s v="No"/>
    <x v="1"/>
    <x v="2"/>
    <s v="21-Oct-1978"/>
    <x v="812"/>
    <x v="2"/>
    <s v="tier - 1"/>
    <x v="3"/>
    <x v="27"/>
  </r>
  <r>
    <s v="Id814"/>
    <x v="649"/>
    <n v="38.380000000000003"/>
    <n v="8.26"/>
    <s v="yes"/>
    <s v="No"/>
    <x v="0"/>
    <x v="1"/>
    <s v="No"/>
    <x v="3"/>
    <x v="0"/>
    <s v="18-Jul-1968"/>
    <x v="813"/>
    <x v="2"/>
    <s v="tier - 1"/>
    <x v="1"/>
    <x v="38"/>
  </r>
  <r>
    <s v="Id815"/>
    <x v="650"/>
    <n v="33.659999999999997"/>
    <n v="5.42"/>
    <s v="yes"/>
    <s v="No"/>
    <x v="0"/>
    <x v="1"/>
    <s v="No"/>
    <x v="2"/>
    <x v="2"/>
    <s v="7-Aug-1986"/>
    <x v="814"/>
    <x v="2"/>
    <s v="tier - 3"/>
    <x v="0"/>
    <x v="18"/>
  </r>
  <r>
    <s v="Id816"/>
    <x v="651"/>
    <n v="31.79"/>
    <n v="11.33"/>
    <s v="yes"/>
    <s v="No"/>
    <x v="1"/>
    <x v="3"/>
    <s v="No"/>
    <x v="3"/>
    <x v="0"/>
    <s v="5-Jun-1986"/>
    <x v="815"/>
    <x v="2"/>
    <s v="tier - 2"/>
    <x v="0"/>
    <x v="23"/>
  </r>
  <r>
    <s v="Id817"/>
    <x v="652"/>
    <n v="29.7"/>
    <n v="7.69"/>
    <s v="yes"/>
    <s v="No"/>
    <x v="1"/>
    <x v="3"/>
    <s v="No"/>
    <x v="3"/>
    <x v="0"/>
    <s v="17-Jun-1970"/>
    <x v="816"/>
    <x v="2"/>
    <s v="tier - 2"/>
    <x v="0"/>
    <x v="35"/>
  </r>
  <r>
    <s v="Id818"/>
    <x v="340"/>
    <n v="25.46"/>
    <n v="8.77"/>
    <s v="yes"/>
    <s v="No"/>
    <x v="1"/>
    <x v="3"/>
    <s v="No"/>
    <x v="2"/>
    <x v="0"/>
    <s v="9-Dec-1966"/>
    <x v="817"/>
    <x v="2"/>
    <s v="tier - 2"/>
    <x v="4"/>
    <x v="39"/>
  </r>
  <r>
    <s v="Id819"/>
    <x v="653"/>
    <n v="39.14"/>
    <n v="4.91"/>
    <s v="No"/>
    <s v="yes"/>
    <x v="0"/>
    <x v="3"/>
    <s v="No"/>
    <x v="1"/>
    <x v="1"/>
    <s v="10-Oct-1988"/>
    <x v="818"/>
    <x v="2"/>
    <s v="tier - 1"/>
    <x v="9"/>
    <x v="15"/>
  </r>
  <r>
    <s v="Id820"/>
    <x v="484"/>
    <n v="41.2"/>
    <n v="4.95"/>
    <s v="No"/>
    <s v="No"/>
    <x v="0"/>
    <x v="3"/>
    <s v="No"/>
    <x v="2"/>
    <x v="2"/>
    <s v="21-Sep-1981"/>
    <x v="819"/>
    <x v="2"/>
    <s v="tier - 3"/>
    <x v="1"/>
    <x v="20"/>
  </r>
  <r>
    <s v="Id821"/>
    <x v="654"/>
    <n v="28.81"/>
    <n v="10.8"/>
    <s v="yes"/>
    <s v="No"/>
    <x v="1"/>
    <x v="3"/>
    <s v="No"/>
    <x v="1"/>
    <x v="2"/>
    <s v="3-Sep-1981"/>
    <x v="820"/>
    <x v="2"/>
    <s v="tier - 3"/>
    <x v="14"/>
    <x v="20"/>
  </r>
  <r>
    <s v="Id822"/>
    <x v="655"/>
    <n v="37.409999999999997"/>
    <n v="7.21"/>
    <s v="No"/>
    <s v="No"/>
    <x v="0"/>
    <x v="1"/>
    <s v="No"/>
    <x v="0"/>
    <x v="2"/>
    <s v="8-Oct-1981"/>
    <x v="821"/>
    <x v="2"/>
    <s v="tier - 1"/>
    <x v="1"/>
    <x v="20"/>
  </r>
  <r>
    <s v="Id823"/>
    <x v="38"/>
    <n v="52.54"/>
    <n v="5.12"/>
    <s v="No"/>
    <s v="No"/>
    <x v="1"/>
    <x v="3"/>
    <s v="No"/>
    <x v="2"/>
    <x v="0"/>
    <s v="23-Nov-1980"/>
    <x v="822"/>
    <x v="2"/>
    <s v="tier - 2"/>
    <x v="1"/>
    <x v="28"/>
  </r>
  <r>
    <s v="Id824"/>
    <x v="656"/>
    <n v="17.29"/>
    <n v="4.62"/>
    <s v="No"/>
    <s v="yes"/>
    <x v="0"/>
    <x v="3"/>
    <s v="yes"/>
    <x v="2"/>
    <x v="1"/>
    <s v="24-Dec-1985"/>
    <x v="823"/>
    <x v="2"/>
    <s v="tier - 3"/>
    <x v="4"/>
    <x v="23"/>
  </r>
  <r>
    <s v="Id825"/>
    <x v="657"/>
    <n v="31.74"/>
    <n v="7.68"/>
    <s v="yes"/>
    <s v="No"/>
    <x v="0"/>
    <x v="0"/>
    <s v="No"/>
    <x v="0"/>
    <x v="2"/>
    <s v="29-Jun-1991"/>
    <x v="824"/>
    <x v="2"/>
    <s v="tier - 3"/>
    <x v="14"/>
    <x v="16"/>
  </r>
  <r>
    <s v="Id826"/>
    <x v="658"/>
    <n v="26.504999999999999"/>
    <n v="6.79"/>
    <s v="yes"/>
    <s v="No"/>
    <x v="1"/>
    <x v="3"/>
    <s v="No"/>
    <x v="0"/>
    <x v="2"/>
    <s v="17-Aug-1975"/>
    <x v="825"/>
    <x v="2"/>
    <s v="tier - 3"/>
    <x v="2"/>
    <x v="33"/>
  </r>
  <r>
    <s v="Id827"/>
    <x v="659"/>
    <n v="36.479999999999997"/>
    <n v="11.09"/>
    <s v="No"/>
    <s v="No"/>
    <x v="0"/>
    <x v="0"/>
    <s v="No"/>
    <x v="0"/>
    <x v="2"/>
    <s v="8-Jul-1994"/>
    <x v="826"/>
    <x v="2"/>
    <s v="tier - 1"/>
    <x v="2"/>
    <x v="8"/>
  </r>
  <r>
    <s v="Id828"/>
    <x v="660"/>
    <n v="39.159999999999997"/>
    <n v="5.24"/>
    <s v="yes"/>
    <s v="No"/>
    <x v="1"/>
    <x v="3"/>
    <s v="No"/>
    <x v="0"/>
    <x v="0"/>
    <s v="15-Jul-1979"/>
    <x v="827"/>
    <x v="2"/>
    <s v="tier - 1"/>
    <x v="12"/>
    <x v="27"/>
  </r>
  <r>
    <s v="Id829"/>
    <x v="661"/>
    <n v="28.22"/>
    <n v="7.51"/>
    <s v="yes"/>
    <s v="No"/>
    <x v="1"/>
    <x v="3"/>
    <s v="No"/>
    <x v="1"/>
    <x v="2"/>
    <s v="30-Nov-2000"/>
    <x v="828"/>
    <x v="2"/>
    <s v="tier - 3"/>
    <x v="15"/>
    <x v="12"/>
  </r>
  <r>
    <s v="Id830"/>
    <x v="662"/>
    <n v="35"/>
    <n v="4.13"/>
    <s v="No"/>
    <s v="No"/>
    <x v="0"/>
    <x v="1"/>
    <s v="No"/>
    <x v="0"/>
    <x v="0"/>
    <s v="15-Jun-1977"/>
    <x v="829"/>
    <x v="2"/>
    <s v="tier - 3"/>
    <x v="12"/>
    <x v="31"/>
  </r>
  <r>
    <s v="Id831"/>
    <x v="143"/>
    <n v="36.24"/>
    <n v="8.3800000000000008"/>
    <s v="yes"/>
    <s v="No"/>
    <x v="0"/>
    <x v="3"/>
    <s v="No"/>
    <x v="1"/>
    <x v="1"/>
    <s v="4-Nov-1979"/>
    <x v="830"/>
    <x v="2"/>
    <s v="tier - 3"/>
    <x v="14"/>
    <x v="25"/>
  </r>
  <r>
    <s v="Id832"/>
    <x v="663"/>
    <n v="36.954999999999998"/>
    <n v="8.07"/>
    <s v="No"/>
    <s v="No"/>
    <x v="0"/>
    <x v="0"/>
    <s v="No"/>
    <x v="0"/>
    <x v="2"/>
    <s v="19-Jun-1981"/>
    <x v="831"/>
    <x v="2"/>
    <s v="tier - 1"/>
    <x v="6"/>
    <x v="28"/>
  </r>
  <r>
    <s v="Id833"/>
    <x v="664"/>
    <n v="29.64"/>
    <n v="8.9499999999999993"/>
    <s v="No"/>
    <s v="No"/>
    <x v="0"/>
    <x v="0"/>
    <s v="No"/>
    <x v="2"/>
    <x v="1"/>
    <s v="5-Aug-1978"/>
    <x v="832"/>
    <x v="2"/>
    <s v="tier - 3"/>
    <x v="4"/>
    <x v="26"/>
  </r>
  <r>
    <s v="Id834"/>
    <x v="559"/>
    <n v="42.74"/>
    <n v="6.31"/>
    <s v="yes"/>
    <s v="No"/>
    <x v="0"/>
    <x v="3"/>
    <s v="No"/>
    <x v="0"/>
    <x v="2"/>
    <s v="23-Oct-1969"/>
    <x v="833"/>
    <x v="2"/>
    <s v="tier - 1"/>
    <x v="12"/>
    <x v="35"/>
  </r>
  <r>
    <s v="Id835"/>
    <x v="665"/>
    <n v="36.130000000000003"/>
    <n v="7.19"/>
    <s v="yes"/>
    <s v="No"/>
    <x v="0"/>
    <x v="1"/>
    <s v="No"/>
    <x v="2"/>
    <x v="0"/>
    <s v="23-Jun-1981"/>
    <x v="834"/>
    <x v="2"/>
    <s v="tier - 1"/>
    <x v="3"/>
    <x v="28"/>
  </r>
  <r>
    <s v="Id836"/>
    <x v="666"/>
    <n v="31.55"/>
    <n v="6.11"/>
    <s v="yes"/>
    <s v="No"/>
    <x v="0"/>
    <x v="3"/>
    <s v="No"/>
    <x v="1"/>
    <x v="2"/>
    <s v="24-Dec-2004"/>
    <x v="835"/>
    <x v="2"/>
    <s v="tier - 3"/>
    <x v="3"/>
    <x v="11"/>
  </r>
  <r>
    <s v="Id837"/>
    <x v="667"/>
    <n v="52.75"/>
    <n v="6.02"/>
    <s v="No"/>
    <s v="No"/>
    <x v="0"/>
    <x v="3"/>
    <s v="No"/>
    <x v="0"/>
    <x v="1"/>
    <s v="10-Sep-1985"/>
    <x v="836"/>
    <x v="2"/>
    <s v="tier - 2"/>
    <x v="3"/>
    <x v="23"/>
  </r>
  <r>
    <s v="Id838"/>
    <x v="464"/>
    <n v="36.67"/>
    <n v="11.86"/>
    <s v="No"/>
    <s v="No"/>
    <x v="0"/>
    <x v="0"/>
    <s v="No"/>
    <x v="1"/>
    <x v="2"/>
    <s v="21-Dec-1989"/>
    <x v="837"/>
    <x v="2"/>
    <s v="tier - 3"/>
    <x v="14"/>
    <x v="17"/>
  </r>
  <r>
    <s v="Id839"/>
    <x v="207"/>
    <n v="38.06"/>
    <n v="8.25"/>
    <s v="No"/>
    <s v="No"/>
    <x v="0"/>
    <x v="0"/>
    <s v="No"/>
    <x v="2"/>
    <x v="0"/>
    <s v="5-Sep-1984"/>
    <x v="838"/>
    <x v="2"/>
    <s v="tier - 2"/>
    <x v="0"/>
    <x v="21"/>
  </r>
  <r>
    <s v="Id840"/>
    <x v="668"/>
    <n v="38"/>
    <n v="8.1300000000000008"/>
    <s v="No"/>
    <s v="No"/>
    <x v="0"/>
    <x v="0"/>
    <s v="No"/>
    <x v="1"/>
    <x v="2"/>
    <s v="29-Nov-1978"/>
    <x v="839"/>
    <x v="2"/>
    <s v="tier - 2"/>
    <x v="3"/>
    <x v="27"/>
  </r>
  <r>
    <s v="Id841"/>
    <x v="669"/>
    <n v="35.1"/>
    <n v="10.1"/>
    <s v="No"/>
    <s v="No"/>
    <x v="0"/>
    <x v="0"/>
    <s v="No"/>
    <x v="0"/>
    <x v="2"/>
    <s v="30-Aug-1980"/>
    <x v="840"/>
    <x v="2"/>
    <s v="tier - 2"/>
    <x v="3"/>
    <x v="28"/>
  </r>
  <r>
    <s v="Id842"/>
    <x v="621"/>
    <n v="33.82"/>
    <n v="5.89"/>
    <s v="yes"/>
    <s v="No"/>
    <x v="0"/>
    <x v="1"/>
    <s v="No"/>
    <x v="1"/>
    <x v="2"/>
    <s v="5-Oct-1980"/>
    <x v="841"/>
    <x v="2"/>
    <s v="tier - 1"/>
    <x v="1"/>
    <x v="28"/>
  </r>
  <r>
    <s v="Id843"/>
    <x v="670"/>
    <n v="37.43"/>
    <n v="4.97"/>
    <s v="No"/>
    <s v="No"/>
    <x v="0"/>
    <x v="1"/>
    <s v="No"/>
    <x v="1"/>
    <x v="2"/>
    <s v="15-Dec-1978"/>
    <x v="842"/>
    <x v="2"/>
    <s v="tier - 1"/>
    <x v="3"/>
    <x v="27"/>
  </r>
  <r>
    <s v="Id844"/>
    <x v="437"/>
    <n v="30.5"/>
    <n v="9.9"/>
    <s v="No"/>
    <s v="No"/>
    <x v="0"/>
    <x v="0"/>
    <s v="No"/>
    <x v="2"/>
    <x v="0"/>
    <s v="18-Aug-1980"/>
    <x v="843"/>
    <x v="2"/>
    <s v="tier - 1"/>
    <x v="3"/>
    <x v="28"/>
  </r>
  <r>
    <s v="Id845"/>
    <x v="671"/>
    <n v="24.53"/>
    <n v="9.0500000000000007"/>
    <s v="No"/>
    <s v="No"/>
    <x v="0"/>
    <x v="0"/>
    <s v="No"/>
    <x v="2"/>
    <x v="2"/>
    <s v="3-Jun-1975"/>
    <x v="844"/>
    <x v="2"/>
    <s v="tier - 3"/>
    <x v="0"/>
    <x v="29"/>
  </r>
  <r>
    <s v="Id846"/>
    <x v="672"/>
    <n v="25.74"/>
    <n v="10.93"/>
    <s v="No"/>
    <s v="No"/>
    <x v="0"/>
    <x v="0"/>
    <s v="No"/>
    <x v="0"/>
    <x v="2"/>
    <s v="10-Dec-1985"/>
    <x v="845"/>
    <x v="2"/>
    <s v="tier - 1"/>
    <x v="0"/>
    <x v="23"/>
  </r>
  <r>
    <s v="Id847"/>
    <x v="673"/>
    <n v="34.08"/>
    <n v="7.58"/>
    <s v="yes"/>
    <s v="No"/>
    <x v="0"/>
    <x v="1"/>
    <s v="No"/>
    <x v="2"/>
    <x v="2"/>
    <s v="18-Oct-1982"/>
    <x v="846"/>
    <x v="2"/>
    <s v="tier - 1"/>
    <x v="1"/>
    <x v="24"/>
  </r>
  <r>
    <s v="Id848"/>
    <x v="674"/>
    <n v="31.35"/>
    <n v="11"/>
    <s v="yes"/>
    <s v="No"/>
    <x v="1"/>
    <x v="3"/>
    <s v="No"/>
    <x v="0"/>
    <x v="0"/>
    <s v="1-Sep-1982"/>
    <x v="847"/>
    <x v="2"/>
    <s v="tier - 1"/>
    <x v="1"/>
    <x v="24"/>
  </r>
  <r>
    <s v="Id849"/>
    <x v="49"/>
    <n v="26.79"/>
    <n v="5.0599999999999996"/>
    <s v="No"/>
    <s v="No"/>
    <x v="0"/>
    <x v="3"/>
    <s v="No"/>
    <x v="2"/>
    <x v="2"/>
    <s v="6-Jul-1969"/>
    <x v="848"/>
    <x v="2"/>
    <s v="tier - 3"/>
    <x v="1"/>
    <x v="37"/>
  </r>
  <r>
    <s v="Id850"/>
    <x v="41"/>
    <n v="42.78"/>
    <n v="6.11"/>
    <s v="yes"/>
    <s v="No"/>
    <x v="0"/>
    <x v="3"/>
    <s v="No"/>
    <x v="1"/>
    <x v="1"/>
    <s v="2-Jun-1978"/>
    <x v="849"/>
    <x v="2"/>
    <s v="tier - 1"/>
    <x v="8"/>
    <x v="26"/>
  </r>
  <r>
    <s v="Id851"/>
    <x v="675"/>
    <n v="46.75"/>
    <n v="6.66"/>
    <s v="yes"/>
    <s v="No"/>
    <x v="0"/>
    <x v="1"/>
    <s v="No"/>
    <x v="2"/>
    <x v="0"/>
    <s v="29-Oct-1995"/>
    <x v="850"/>
    <x v="2"/>
    <s v="tier - 2"/>
    <x v="0"/>
    <x v="10"/>
  </r>
  <r>
    <s v="Id852"/>
    <x v="171"/>
    <n v="32.15"/>
    <n v="4.0199999999999996"/>
    <s v="yes"/>
    <s v="No"/>
    <x v="1"/>
    <x v="3"/>
    <s v="No"/>
    <x v="2"/>
    <x v="2"/>
    <s v="26-Jul-1980"/>
    <x v="851"/>
    <x v="2"/>
    <s v="tier - 1"/>
    <x v="15"/>
    <x v="25"/>
  </r>
  <r>
    <s v="Id853"/>
    <x v="74"/>
    <n v="43.4"/>
    <n v="8.81"/>
    <s v="yes"/>
    <s v="No"/>
    <x v="0"/>
    <x v="1"/>
    <s v="No"/>
    <x v="1"/>
    <x v="2"/>
    <s v="22-Oct-1980"/>
    <x v="852"/>
    <x v="2"/>
    <s v="tier - 1"/>
    <x v="3"/>
    <x v="28"/>
  </r>
  <r>
    <s v="Id854"/>
    <x v="676"/>
    <n v="31.57"/>
    <n v="7.92"/>
    <s v="yes"/>
    <s v="No"/>
    <x v="0"/>
    <x v="1"/>
    <s v="No"/>
    <x v="0"/>
    <x v="2"/>
    <s v="21-Jul-1980"/>
    <x v="853"/>
    <x v="2"/>
    <s v="tier - 3"/>
    <x v="0"/>
    <x v="25"/>
  </r>
  <r>
    <s v="Id855"/>
    <x v="205"/>
    <n v="24.32"/>
    <n v="7.48"/>
    <s v="No"/>
    <s v="No"/>
    <x v="0"/>
    <x v="0"/>
    <s v="No"/>
    <x v="2"/>
    <x v="0"/>
    <s v="28-Jun-1980"/>
    <x v="854"/>
    <x v="2"/>
    <s v="tier - 3"/>
    <x v="1"/>
    <x v="25"/>
  </r>
  <r>
    <s v="Id856"/>
    <x v="677"/>
    <n v="31.07"/>
    <n v="4.62"/>
    <s v="yes"/>
    <s v="No"/>
    <x v="0"/>
    <x v="1"/>
    <s v="No"/>
    <x v="0"/>
    <x v="2"/>
    <s v="24-Jun-1978"/>
    <x v="855"/>
    <x v="2"/>
    <s v="tier - 2"/>
    <x v="1"/>
    <x v="26"/>
  </r>
  <r>
    <s v="Id857"/>
    <x v="678"/>
    <n v="35.814999999999998"/>
    <n v="8.4700000000000006"/>
    <s v="No"/>
    <s v="No"/>
    <x v="0"/>
    <x v="0"/>
    <s v="No"/>
    <x v="2"/>
    <x v="1"/>
    <s v="6-Oct-1982"/>
    <x v="856"/>
    <x v="2"/>
    <s v="tier - 3"/>
    <x v="1"/>
    <x v="24"/>
  </r>
  <r>
    <s v="Id858"/>
    <x v="381"/>
    <n v="40.81"/>
    <n v="10.58"/>
    <s v="yes"/>
    <s v="No"/>
    <x v="0"/>
    <x v="0"/>
    <s v="No"/>
    <x v="0"/>
    <x v="2"/>
    <s v="18-Jun-1992"/>
    <x v="857"/>
    <x v="2"/>
    <s v="tier - 3"/>
    <x v="0"/>
    <x v="0"/>
  </r>
  <r>
    <s v="Id859"/>
    <x v="679"/>
    <n v="24.605"/>
    <n v="7.48"/>
    <s v="No"/>
    <s v="No"/>
    <x v="0"/>
    <x v="0"/>
    <s v="No"/>
    <x v="1"/>
    <x v="2"/>
    <s v="11-Aug-1987"/>
    <x v="858"/>
    <x v="2"/>
    <s v="tier - 3"/>
    <x v="1"/>
    <x v="19"/>
  </r>
  <r>
    <s v="Id860"/>
    <x v="680"/>
    <n v="21.47"/>
    <n v="7.82"/>
    <s v="No"/>
    <s v="No"/>
    <x v="0"/>
    <x v="0"/>
    <s v="No"/>
    <x v="0"/>
    <x v="1"/>
    <s v="29-Jun-1968"/>
    <x v="859"/>
    <x v="2"/>
    <s v="tier - 1"/>
    <x v="1"/>
    <x v="38"/>
  </r>
  <r>
    <s v="Id861"/>
    <x v="49"/>
    <n v="52.89"/>
    <n v="4.96"/>
    <s v="yes"/>
    <s v="No"/>
    <x v="0"/>
    <x v="3"/>
    <s v="No"/>
    <x v="1"/>
    <x v="2"/>
    <s v="1-Aug-1993"/>
    <x v="860"/>
    <x v="2"/>
    <s v="tier - 3"/>
    <x v="1"/>
    <x v="1"/>
  </r>
  <r>
    <s v="Id862"/>
    <x v="296"/>
    <n v="32.965000000000003"/>
    <n v="6.15"/>
    <s v="yes"/>
    <s v="No"/>
    <x v="0"/>
    <x v="3"/>
    <s v="No"/>
    <x v="2"/>
    <x v="2"/>
    <s v="7-Jul-1984"/>
    <x v="861"/>
    <x v="2"/>
    <s v="tier - 3"/>
    <x v="2"/>
    <x v="22"/>
  </r>
  <r>
    <s v="Id863"/>
    <x v="681"/>
    <n v="36.799999999999997"/>
    <n v="4.62"/>
    <s v="No"/>
    <s v="No"/>
    <x v="1"/>
    <x v="3"/>
    <s v="No"/>
    <x v="3"/>
    <x v="0"/>
    <s v="8-Aug-1999"/>
    <x v="862"/>
    <x v="2"/>
    <s v="tier - 1"/>
    <x v="13"/>
    <x v="6"/>
  </r>
  <r>
    <s v="Id864"/>
    <x v="682"/>
    <n v="34.299999999999997"/>
    <n v="4.87"/>
    <s v="No"/>
    <s v="No"/>
    <x v="0"/>
    <x v="1"/>
    <s v="No"/>
    <x v="2"/>
    <x v="0"/>
    <s v="21-Nov-1984"/>
    <x v="863"/>
    <x v="2"/>
    <s v="tier - 2"/>
    <x v="14"/>
    <x v="21"/>
  </r>
  <r>
    <s v="Id865"/>
    <x v="63"/>
    <n v="35.244999999999997"/>
    <n v="4.63"/>
    <s v="No"/>
    <s v="No"/>
    <x v="0"/>
    <x v="0"/>
    <s v="No"/>
    <x v="0"/>
    <x v="1"/>
    <s v="24-Jun-1976"/>
    <x v="864"/>
    <x v="2"/>
    <s v="tier - 3"/>
    <x v="4"/>
    <x v="33"/>
  </r>
  <r>
    <s v="Id866"/>
    <x v="683"/>
    <n v="26.23"/>
    <n v="11.93"/>
    <s v="No"/>
    <s v="No"/>
    <x v="0"/>
    <x v="0"/>
    <s v="No"/>
    <x v="2"/>
    <x v="0"/>
    <s v="30-Jul-1978"/>
    <x v="865"/>
    <x v="2"/>
    <s v="tier - 2"/>
    <x v="2"/>
    <x v="26"/>
  </r>
  <r>
    <s v="Id867"/>
    <x v="684"/>
    <n v="36.1"/>
    <n v="5.65"/>
    <s v="yes"/>
    <s v="No"/>
    <x v="0"/>
    <x v="1"/>
    <s v="No"/>
    <x v="3"/>
    <x v="0"/>
    <s v="29-Jun-1984"/>
    <x v="866"/>
    <x v="2"/>
    <s v="tier - 3"/>
    <x v="3"/>
    <x v="22"/>
  </r>
  <r>
    <s v="Id868"/>
    <x v="98"/>
    <n v="37.1"/>
    <n v="11.21"/>
    <s v="yes"/>
    <s v="No"/>
    <x v="1"/>
    <x v="3"/>
    <s v="No"/>
    <x v="0"/>
    <x v="2"/>
    <s v="6-Sep-1978"/>
    <x v="867"/>
    <x v="2"/>
    <s v="tier - 3"/>
    <x v="3"/>
    <x v="27"/>
  </r>
  <r>
    <s v="Id869"/>
    <x v="11"/>
    <n v="27.5"/>
    <n v="10.62"/>
    <s v="yes"/>
    <s v="No"/>
    <x v="1"/>
    <x v="3"/>
    <s v="No"/>
    <x v="2"/>
    <x v="2"/>
    <s v="17-Jul-1981"/>
    <x v="868"/>
    <x v="2"/>
    <s v="tier - 2"/>
    <x v="3"/>
    <x v="28"/>
  </r>
  <r>
    <s v="Id870"/>
    <x v="685"/>
    <n v="24.7"/>
    <n v="10.7"/>
    <s v="yes"/>
    <s v="No"/>
    <x v="1"/>
    <x v="3"/>
    <s v="No"/>
    <x v="0"/>
    <x v="2"/>
    <s v="22-Jun-1980"/>
    <x v="869"/>
    <x v="2"/>
    <s v="tier - 3"/>
    <x v="6"/>
    <x v="25"/>
  </r>
  <r>
    <s v="Id871"/>
    <x v="686"/>
    <n v="26.78"/>
    <n v="10.02"/>
    <s v="yes"/>
    <s v="No"/>
    <x v="1"/>
    <x v="3"/>
    <s v="No"/>
    <x v="2"/>
    <x v="2"/>
    <s v="7-Oct-1980"/>
    <x v="870"/>
    <x v="2"/>
    <s v="tier - 1"/>
    <x v="15"/>
    <x v="28"/>
  </r>
  <r>
    <s v="Id872"/>
    <x v="687"/>
    <n v="45.8"/>
    <n v="4.8499999999999996"/>
    <s v="No"/>
    <s v="No"/>
    <x v="0"/>
    <x v="0"/>
    <s v="No"/>
    <x v="3"/>
    <x v="2"/>
    <s v="30-Sep-1980"/>
    <x v="871"/>
    <x v="2"/>
    <s v="tier - 1"/>
    <x v="3"/>
    <x v="28"/>
  </r>
  <r>
    <s v="Id873"/>
    <x v="366"/>
    <n v="29"/>
    <n v="4.3899999999999997"/>
    <s v="yes"/>
    <s v="No"/>
    <x v="0"/>
    <x v="1"/>
    <s v="No"/>
    <x v="1"/>
    <x v="2"/>
    <s v="16-Aug-1982"/>
    <x v="872"/>
    <x v="2"/>
    <s v="tier - 1"/>
    <x v="15"/>
    <x v="24"/>
  </r>
  <r>
    <s v="Id874"/>
    <x v="688"/>
    <n v="33.534999999999997"/>
    <n v="8.24"/>
    <s v="yes"/>
    <s v="No"/>
    <x v="0"/>
    <x v="0"/>
    <s v="No"/>
    <x v="0"/>
    <x v="2"/>
    <s v="19-Jul-1975"/>
    <x v="873"/>
    <x v="2"/>
    <s v="tier - 2"/>
    <x v="1"/>
    <x v="29"/>
  </r>
  <r>
    <s v="Id875"/>
    <x v="689"/>
    <n v="32.774999999999999"/>
    <n v="9.77"/>
    <s v="yes"/>
    <s v="No"/>
    <x v="0"/>
    <x v="0"/>
    <s v="No"/>
    <x v="2"/>
    <x v="0"/>
    <s v="26-Aug-1968"/>
    <x v="874"/>
    <x v="2"/>
    <s v="tier - 1"/>
    <x v="1"/>
    <x v="37"/>
  </r>
  <r>
    <s v="Id876"/>
    <x v="690"/>
    <n v="37.51"/>
    <n v="5.5"/>
    <s v="yes"/>
    <s v="No"/>
    <x v="0"/>
    <x v="1"/>
    <s v="No"/>
    <x v="0"/>
    <x v="2"/>
    <s v="14-Sep-1982"/>
    <x v="875"/>
    <x v="2"/>
    <s v="tier - 3"/>
    <x v="0"/>
    <x v="24"/>
  </r>
  <r>
    <s v="Id877"/>
    <x v="530"/>
    <n v="39.86"/>
    <n v="11.84"/>
    <s v="yes"/>
    <s v="No"/>
    <x v="0"/>
    <x v="3"/>
    <s v="No"/>
    <x v="1"/>
    <x v="1"/>
    <s v="11-Aug-1983"/>
    <x v="876"/>
    <x v="2"/>
    <s v="tier - 2"/>
    <x v="12"/>
    <x v="22"/>
  </r>
  <r>
    <s v="Id878"/>
    <x v="691"/>
    <n v="42.13"/>
    <n v="4.66"/>
    <s v="No"/>
    <s v="No"/>
    <x v="0"/>
    <x v="0"/>
    <s v="No"/>
    <x v="0"/>
    <x v="1"/>
    <s v="21-Nov-1983"/>
    <x v="877"/>
    <x v="2"/>
    <s v="tier - 3"/>
    <x v="12"/>
    <x v="22"/>
  </r>
  <r>
    <s v="Id879"/>
    <x v="692"/>
    <n v="35.99"/>
    <n v="11.11"/>
    <s v="No"/>
    <s v="No"/>
    <x v="0"/>
    <x v="0"/>
    <s v="No"/>
    <x v="2"/>
    <x v="2"/>
    <s v="28-Jun-1991"/>
    <x v="878"/>
    <x v="2"/>
    <s v="tier - 1"/>
    <x v="1"/>
    <x v="16"/>
  </r>
  <r>
    <s v="Id880"/>
    <x v="693"/>
    <n v="35.200000000000003"/>
    <n v="7.72"/>
    <s v="yes"/>
    <s v="No"/>
    <x v="1"/>
    <x v="3"/>
    <s v="No"/>
    <x v="0"/>
    <x v="2"/>
    <s v="15-Sep-1977"/>
    <x v="879"/>
    <x v="2"/>
    <s v="tier - 1"/>
    <x v="0"/>
    <x v="26"/>
  </r>
  <r>
    <s v="Id881"/>
    <x v="694"/>
    <n v="29.91"/>
    <n v="5.55"/>
    <s v="yes"/>
    <s v="No"/>
    <x v="0"/>
    <x v="1"/>
    <s v="No"/>
    <x v="1"/>
    <x v="2"/>
    <s v="13-Jul-1986"/>
    <x v="880"/>
    <x v="2"/>
    <s v="tier - 3"/>
    <x v="1"/>
    <x v="23"/>
  </r>
  <r>
    <s v="Id882"/>
    <x v="248"/>
    <n v="36.479999999999997"/>
    <n v="5.05"/>
    <s v="yes"/>
    <s v="No"/>
    <x v="0"/>
    <x v="3"/>
    <s v="No"/>
    <x v="3"/>
    <x v="0"/>
    <s v="2-Sep-1986"/>
    <x v="881"/>
    <x v="2"/>
    <s v="tier - 3"/>
    <x v="1"/>
    <x v="18"/>
  </r>
  <r>
    <s v="Id883"/>
    <x v="695"/>
    <n v="27.5"/>
    <n v="8.69"/>
    <s v="yes"/>
    <s v="No"/>
    <x v="1"/>
    <x v="3"/>
    <s v="No"/>
    <x v="0"/>
    <x v="1"/>
    <s v="24-Jul-1982"/>
    <x v="882"/>
    <x v="2"/>
    <s v="tier - 1"/>
    <x v="3"/>
    <x v="20"/>
  </r>
  <r>
    <s v="Id884"/>
    <x v="696"/>
    <n v="33.44"/>
    <n v="5.9"/>
    <s v="yes"/>
    <s v="No"/>
    <x v="0"/>
    <x v="3"/>
    <s v="No"/>
    <x v="2"/>
    <x v="2"/>
    <s v="14-Aug-1981"/>
    <x v="883"/>
    <x v="2"/>
    <s v="tier - 3"/>
    <x v="1"/>
    <x v="20"/>
  </r>
  <r>
    <s v="Id885"/>
    <x v="697"/>
    <n v="28.215"/>
    <n v="6.29"/>
    <s v="yes"/>
    <s v="No"/>
    <x v="0"/>
    <x v="3"/>
    <s v="No"/>
    <x v="2"/>
    <x v="2"/>
    <s v="13-Jun-1981"/>
    <x v="884"/>
    <x v="2"/>
    <s v="tier - 1"/>
    <x v="1"/>
    <x v="28"/>
  </r>
  <r>
    <s v="Id886"/>
    <x v="698"/>
    <n v="27.17"/>
    <n v="5.84"/>
    <s v="yes"/>
    <s v="No"/>
    <x v="0"/>
    <x v="3"/>
    <s v="No"/>
    <x v="0"/>
    <x v="2"/>
    <s v="25-Oct-1973"/>
    <x v="885"/>
    <x v="2"/>
    <s v="tier - 2"/>
    <x v="1"/>
    <x v="30"/>
  </r>
  <r>
    <s v="Id887"/>
    <x v="699"/>
    <n v="35.380000000000003"/>
    <n v="6.12"/>
    <s v="No"/>
    <s v="No"/>
    <x v="0"/>
    <x v="0"/>
    <s v="No"/>
    <x v="1"/>
    <x v="2"/>
    <s v="4-Aug-1981"/>
    <x v="886"/>
    <x v="2"/>
    <s v="tier - 1"/>
    <x v="1"/>
    <x v="28"/>
  </r>
  <r>
    <s v="Id888"/>
    <x v="700"/>
    <n v="43.48"/>
    <n v="6.24"/>
    <s v="No"/>
    <s v="No"/>
    <x v="0"/>
    <x v="0"/>
    <s v="No"/>
    <x v="1"/>
    <x v="2"/>
    <s v="18-Dec-1976"/>
    <x v="887"/>
    <x v="2"/>
    <s v="tier - 3"/>
    <x v="12"/>
    <x v="31"/>
  </r>
  <r>
    <s v="Id889"/>
    <x v="701"/>
    <n v="41.73"/>
    <n v="6.25"/>
    <s v="No"/>
    <s v="No"/>
    <x v="0"/>
    <x v="3"/>
    <s v="No"/>
    <x v="0"/>
    <x v="1"/>
    <s v="2-Nov-1985"/>
    <x v="888"/>
    <x v="2"/>
    <s v="tier - 3"/>
    <x v="1"/>
    <x v="23"/>
  </r>
  <r>
    <s v="Id890"/>
    <x v="168"/>
    <n v="28.9"/>
    <n v="11.96"/>
    <s v="No"/>
    <s v="No"/>
    <x v="0"/>
    <x v="0"/>
    <s v="No"/>
    <x v="1"/>
    <x v="2"/>
    <s v="26-Dec-1966"/>
    <x v="889"/>
    <x v="2"/>
    <s v="tier - 3"/>
    <x v="3"/>
    <x v="39"/>
  </r>
  <r>
    <s v="Id891"/>
    <x v="702"/>
    <n v="25.74"/>
    <n v="7.69"/>
    <s v="No"/>
    <s v="No"/>
    <x v="0"/>
    <x v="0"/>
    <s v="No"/>
    <x v="1"/>
    <x v="2"/>
    <s v="6-Jun-1965"/>
    <x v="890"/>
    <x v="2"/>
    <s v="tier - 2"/>
    <x v="0"/>
    <x v="40"/>
  </r>
  <r>
    <s v="Id892"/>
    <x v="703"/>
    <n v="36.06"/>
    <n v="8.83"/>
    <s v="No"/>
    <s v="No"/>
    <x v="0"/>
    <x v="0"/>
    <s v="No"/>
    <x v="1"/>
    <x v="2"/>
    <s v="25-Jun-1965"/>
    <x v="891"/>
    <x v="2"/>
    <s v="tier - 3"/>
    <x v="1"/>
    <x v="40"/>
  </r>
  <r>
    <s v="Id893"/>
    <x v="704"/>
    <n v="43.28"/>
    <n v="4.41"/>
    <s v="No"/>
    <s v="No"/>
    <x v="0"/>
    <x v="0"/>
    <s v="No"/>
    <x v="2"/>
    <x v="0"/>
    <s v="11-Aug-1972"/>
    <x v="892"/>
    <x v="2"/>
    <s v="tier - 3"/>
    <x v="12"/>
    <x v="32"/>
  </r>
  <r>
    <s v="Id894"/>
    <x v="19"/>
    <n v="28.785"/>
    <n v="9.1"/>
    <s v="yes"/>
    <s v="No"/>
    <x v="1"/>
    <x v="3"/>
    <s v="No"/>
    <x v="2"/>
    <x v="2"/>
    <s v="11-Jul-1965"/>
    <x v="893"/>
    <x v="2"/>
    <s v="tier - 1"/>
    <x v="1"/>
    <x v="40"/>
  </r>
  <r>
    <s v="Id895"/>
    <x v="705"/>
    <n v="25.46"/>
    <n v="11.52"/>
    <s v="yes"/>
    <s v="No"/>
    <x v="1"/>
    <x v="3"/>
    <s v="No"/>
    <x v="1"/>
    <x v="2"/>
    <s v="15-Nov-2004"/>
    <x v="894"/>
    <x v="2"/>
    <s v="tier - 1"/>
    <x v="1"/>
    <x v="11"/>
  </r>
  <r>
    <s v="Id896"/>
    <x v="706"/>
    <n v="30.8"/>
    <n v="10.95"/>
    <s v="No"/>
    <s v="No"/>
    <x v="0"/>
    <x v="0"/>
    <s v="No"/>
    <x v="1"/>
    <x v="1"/>
    <s v="19-Jun-1979"/>
    <x v="895"/>
    <x v="2"/>
    <s v="tier - 3"/>
    <x v="3"/>
    <x v="27"/>
  </r>
  <r>
    <s v="Id897"/>
    <x v="707"/>
    <n v="28.88"/>
    <n v="11.5"/>
    <s v="No"/>
    <s v="No"/>
    <x v="0"/>
    <x v="0"/>
    <s v="No"/>
    <x v="0"/>
    <x v="2"/>
    <s v="25-Jul-1984"/>
    <x v="896"/>
    <x v="2"/>
    <s v="tier - 1"/>
    <x v="2"/>
    <x v="22"/>
  </r>
  <r>
    <s v="Id898"/>
    <x v="708"/>
    <n v="23"/>
    <n v="9.8800000000000008"/>
    <s v="No"/>
    <s v="No"/>
    <x v="0"/>
    <x v="0"/>
    <s v="No"/>
    <x v="0"/>
    <x v="2"/>
    <s v="19-Sep-1979"/>
    <x v="897"/>
    <x v="2"/>
    <s v="tier - 3"/>
    <x v="3"/>
    <x v="25"/>
  </r>
  <r>
    <s v="Id899"/>
    <x v="38"/>
    <n v="38.25"/>
    <n v="6.2"/>
    <s v="No"/>
    <s v="No"/>
    <x v="0"/>
    <x v="3"/>
    <s v="No"/>
    <x v="0"/>
    <x v="2"/>
    <s v="15-Jun-1986"/>
    <x v="898"/>
    <x v="2"/>
    <s v="tier - 2"/>
    <x v="13"/>
    <x v="23"/>
  </r>
  <r>
    <s v="Id900"/>
    <x v="709"/>
    <n v="39.25"/>
    <n v="8.41"/>
    <s v="yes"/>
    <s v="No"/>
    <x v="0"/>
    <x v="3"/>
    <s v="No"/>
    <x v="0"/>
    <x v="2"/>
    <s v="18-Dec-1977"/>
    <x v="899"/>
    <x v="2"/>
    <s v="tier - 2"/>
    <x v="12"/>
    <x v="26"/>
  </r>
  <r>
    <s v="Id901"/>
    <x v="710"/>
    <n v="26.6"/>
    <n v="5.07"/>
    <s v="yes"/>
    <s v="No"/>
    <x v="0"/>
    <x v="1"/>
    <s v="No"/>
    <x v="0"/>
    <x v="1"/>
    <s v="26-Jun-1979"/>
    <x v="900"/>
    <x v="2"/>
    <s v="tier - 1"/>
    <x v="1"/>
    <x v="27"/>
  </r>
  <r>
    <s v="Id902"/>
    <x v="469"/>
    <n v="35.700000000000003"/>
    <n v="4.0599999999999996"/>
    <s v="No"/>
    <s v="No"/>
    <x v="1"/>
    <x v="3"/>
    <s v="No"/>
    <x v="2"/>
    <x v="0"/>
    <s v="1-Dec-1977"/>
    <x v="901"/>
    <x v="2"/>
    <s v="tier - 3"/>
    <x v="14"/>
    <x v="26"/>
  </r>
  <r>
    <s v="Id903"/>
    <x v="711"/>
    <n v="20.100000000000001"/>
    <n v="10.52"/>
    <s v="No"/>
    <s v="No"/>
    <x v="0"/>
    <x v="0"/>
    <s v="No"/>
    <x v="0"/>
    <x v="2"/>
    <s v="5-Oct-1993"/>
    <x v="902"/>
    <x v="2"/>
    <s v="tier - 1"/>
    <x v="3"/>
    <x v="8"/>
  </r>
  <r>
    <s v="Id904"/>
    <x v="712"/>
    <n v="22.23"/>
    <n v="9.65"/>
    <s v="No"/>
    <s v="No"/>
    <x v="0"/>
    <x v="0"/>
    <s v="No"/>
    <x v="2"/>
    <x v="2"/>
    <s v="21-Jun-1983"/>
    <x v="903"/>
    <x v="2"/>
    <s v="tier - 2"/>
    <x v="2"/>
    <x v="24"/>
  </r>
  <r>
    <s v="Id905"/>
    <x v="713"/>
    <n v="36.47"/>
    <n v="6.21"/>
    <s v="No"/>
    <s v="No"/>
    <x v="0"/>
    <x v="0"/>
    <s v="No"/>
    <x v="3"/>
    <x v="1"/>
    <s v="16-Jul-1981"/>
    <x v="904"/>
    <x v="2"/>
    <s v="tier - 3"/>
    <x v="14"/>
    <x v="28"/>
  </r>
  <r>
    <s v="Id906"/>
    <x v="667"/>
    <n v="49.64"/>
    <n v="4.76"/>
    <s v="No"/>
    <s v="No"/>
    <x v="1"/>
    <x v="3"/>
    <s v="No"/>
    <x v="2"/>
    <x v="2"/>
    <s v="9-Dec-1965"/>
    <x v="905"/>
    <x v="2"/>
    <s v="tier - 2"/>
    <x v="1"/>
    <x v="41"/>
  </r>
  <r>
    <s v="Id907"/>
    <x v="714"/>
    <n v="36.799999999999997"/>
    <n v="5.73"/>
    <s v="yes"/>
    <s v="No"/>
    <x v="1"/>
    <x v="3"/>
    <s v="No"/>
    <x v="2"/>
    <x v="2"/>
    <s v="24-Nov-1981"/>
    <x v="906"/>
    <x v="2"/>
    <s v="tier - 2"/>
    <x v="12"/>
    <x v="20"/>
  </r>
  <r>
    <s v="Id908"/>
    <x v="715"/>
    <n v="33.880000000000003"/>
    <n v="10.78"/>
    <s v="yes"/>
    <s v="No"/>
    <x v="0"/>
    <x v="0"/>
    <s v="No"/>
    <x v="2"/>
    <x v="0"/>
    <s v="22-Jul-1993"/>
    <x v="907"/>
    <x v="2"/>
    <s v="tier - 3"/>
    <x v="0"/>
    <x v="1"/>
  </r>
  <r>
    <s v="Id909"/>
    <x v="282"/>
    <n v="32.01"/>
    <n v="5.08"/>
    <s v="yes"/>
    <s v="No"/>
    <x v="0"/>
    <x v="3"/>
    <s v="No"/>
    <x v="2"/>
    <x v="2"/>
    <s v="5-Dec-1965"/>
    <x v="908"/>
    <x v="2"/>
    <s v="tier - 2"/>
    <x v="0"/>
    <x v="41"/>
  </r>
  <r>
    <s v="Id910"/>
    <x v="716"/>
    <n v="33.630000000000003"/>
    <n v="11.39"/>
    <s v="No"/>
    <s v="No"/>
    <x v="0"/>
    <x v="0"/>
    <s v="No"/>
    <x v="0"/>
    <x v="2"/>
    <s v="19-Sep-1983"/>
    <x v="909"/>
    <x v="2"/>
    <s v="tier - 2"/>
    <x v="1"/>
    <x v="22"/>
  </r>
  <r>
    <s v="Id911"/>
    <x v="717"/>
    <n v="34.865000000000002"/>
    <n v="5.35"/>
    <s v="yes"/>
    <s v="No"/>
    <x v="0"/>
    <x v="3"/>
    <s v="No"/>
    <x v="0"/>
    <x v="2"/>
    <s v="12-Nov-1978"/>
    <x v="910"/>
    <x v="2"/>
    <s v="tier - 2"/>
    <x v="4"/>
    <x v="27"/>
  </r>
  <r>
    <s v="Id912"/>
    <x v="357"/>
    <n v="43.11"/>
    <n v="5.6"/>
    <s v="No"/>
    <s v="No"/>
    <x v="0"/>
    <x v="0"/>
    <s v="No"/>
    <x v="2"/>
    <x v="2"/>
    <s v="2-Dec-1978"/>
    <x v="911"/>
    <x v="2"/>
    <s v="tier - 1"/>
    <x v="8"/>
    <x v="27"/>
  </r>
  <r>
    <s v="Id913"/>
    <x v="79"/>
    <n v="30.305"/>
    <n v="4.2699999999999996"/>
    <s v="yes"/>
    <s v="No"/>
    <x v="0"/>
    <x v="3"/>
    <s v="No"/>
    <x v="2"/>
    <x v="0"/>
    <s v="25-Aug-1977"/>
    <x v="912"/>
    <x v="2"/>
    <s v="tier - 3"/>
    <x v="9"/>
    <x v="26"/>
  </r>
  <r>
    <s v="Id914"/>
    <x v="718"/>
    <n v="25.175000000000001"/>
    <n v="5.57"/>
    <s v="yes"/>
    <s v="No"/>
    <x v="0"/>
    <x v="3"/>
    <s v="No"/>
    <x v="2"/>
    <x v="0"/>
    <s v="1-Sep-1979"/>
    <x v="913"/>
    <x v="2"/>
    <s v="tier - 1"/>
    <x v="9"/>
    <x v="25"/>
  </r>
  <r>
    <s v="Id915"/>
    <x v="719"/>
    <n v="26.8"/>
    <n v="5.68"/>
    <s v="yes"/>
    <s v="No"/>
    <x v="0"/>
    <x v="3"/>
    <s v="No"/>
    <x v="0"/>
    <x v="2"/>
    <s v="7-Jul-1980"/>
    <x v="914"/>
    <x v="2"/>
    <s v="tier - 1"/>
    <x v="14"/>
    <x v="25"/>
  </r>
  <r>
    <s v="Id916"/>
    <x v="720"/>
    <n v="21.78"/>
    <n v="5.3"/>
    <s v="No"/>
    <s v="yes"/>
    <x v="0"/>
    <x v="3"/>
    <s v="No"/>
    <x v="0"/>
    <x v="1"/>
    <s v="25-Sep-1977"/>
    <x v="915"/>
    <x v="2"/>
    <s v="tier - 3"/>
    <x v="0"/>
    <x v="26"/>
  </r>
  <r>
    <s v="Id917"/>
    <x v="721"/>
    <n v="30.14"/>
    <n v="9.4499999999999993"/>
    <s v="yes"/>
    <s v="No"/>
    <x v="0"/>
    <x v="0"/>
    <s v="No"/>
    <x v="0"/>
    <x v="1"/>
    <s v="30-Sep-1977"/>
    <x v="916"/>
    <x v="2"/>
    <s v="tier - 1"/>
    <x v="0"/>
    <x v="26"/>
  </r>
  <r>
    <s v="Id918"/>
    <x v="365"/>
    <n v="29.7"/>
    <n v="6.79"/>
    <s v="yes"/>
    <s v="No"/>
    <x v="0"/>
    <x v="0"/>
    <s v="No"/>
    <x v="0"/>
    <x v="2"/>
    <s v="1-Jun-2001"/>
    <x v="917"/>
    <x v="2"/>
    <s v="tier - 2"/>
    <x v="3"/>
    <x v="12"/>
  </r>
  <r>
    <s v="Id919"/>
    <x v="45"/>
    <n v="32.395000000000003"/>
    <n v="11.1"/>
    <s v="yes"/>
    <s v="No"/>
    <x v="0"/>
    <x v="0"/>
    <s v="No"/>
    <x v="2"/>
    <x v="2"/>
    <s v="4-Aug-1967"/>
    <x v="918"/>
    <x v="2"/>
    <s v="tier - 3"/>
    <x v="2"/>
    <x v="39"/>
  </r>
  <r>
    <s v="Id920"/>
    <x v="722"/>
    <n v="36.64"/>
    <n v="7.26"/>
    <s v="No"/>
    <s v="No"/>
    <x v="0"/>
    <x v="0"/>
    <s v="No"/>
    <x v="1"/>
    <x v="2"/>
    <s v="14-Jun-1996"/>
    <x v="919"/>
    <x v="2"/>
    <s v="tier - 3"/>
    <x v="3"/>
    <x v="10"/>
  </r>
  <r>
    <s v="Id921"/>
    <x v="723"/>
    <n v="39.049999999999997"/>
    <n v="5.27"/>
    <s v="yes"/>
    <s v="No"/>
    <x v="0"/>
    <x v="3"/>
    <s v="No"/>
    <x v="0"/>
    <x v="1"/>
    <s v="15-Dec-1988"/>
    <x v="920"/>
    <x v="2"/>
    <s v="tier - 2"/>
    <x v="0"/>
    <x v="15"/>
  </r>
  <r>
    <s v="Id922"/>
    <x v="724"/>
    <n v="33.1"/>
    <n v="5.46"/>
    <s v="yes"/>
    <s v="No"/>
    <x v="0"/>
    <x v="3"/>
    <s v="No"/>
    <x v="1"/>
    <x v="2"/>
    <s v="28-Oct-1997"/>
    <x v="921"/>
    <x v="2"/>
    <s v="tier - 2"/>
    <x v="3"/>
    <x v="2"/>
  </r>
  <r>
    <s v="Id923"/>
    <x v="725"/>
    <n v="31.824999999999999"/>
    <n v="8.1300000000000008"/>
    <s v="No"/>
    <s v="No"/>
    <x v="0"/>
    <x v="0"/>
    <s v="No"/>
    <x v="2"/>
    <x v="2"/>
    <s v="10-Jul-1983"/>
    <x v="922"/>
    <x v="2"/>
    <s v="tier - 3"/>
    <x v="1"/>
    <x v="24"/>
  </r>
  <r>
    <s v="Id924"/>
    <x v="726"/>
    <n v="29"/>
    <n v="4.25"/>
    <s v="yes"/>
    <s v="No"/>
    <x v="0"/>
    <x v="3"/>
    <s v="No"/>
    <x v="2"/>
    <x v="0"/>
    <s v="18-Oct-1978"/>
    <x v="923"/>
    <x v="2"/>
    <s v="tier - 2"/>
    <x v="3"/>
    <x v="27"/>
  </r>
  <r>
    <s v="Id925"/>
    <x v="727"/>
    <n v="30.495000000000001"/>
    <n v="8.68"/>
    <s v="No"/>
    <s v="No"/>
    <x v="0"/>
    <x v="0"/>
    <s v="No"/>
    <x v="2"/>
    <x v="0"/>
    <s v="10-Oct-1976"/>
    <x v="924"/>
    <x v="2"/>
    <s v="tier - 2"/>
    <x v="1"/>
    <x v="31"/>
  </r>
  <r>
    <s v="Id926"/>
    <x v="728"/>
    <n v="25.2"/>
    <n v="6.25"/>
    <s v="yes"/>
    <s v="No"/>
    <x v="0"/>
    <x v="3"/>
    <s v="No"/>
    <x v="0"/>
    <x v="2"/>
    <s v="14-Dec-1978"/>
    <x v="925"/>
    <x v="2"/>
    <s v="tier - 3"/>
    <x v="3"/>
    <x v="27"/>
  </r>
  <r>
    <s v="Id927"/>
    <x v="565"/>
    <n v="22.77"/>
    <n v="4.47"/>
    <s v="yes"/>
    <s v="No"/>
    <x v="0"/>
    <x v="3"/>
    <s v="No"/>
    <x v="0"/>
    <x v="2"/>
    <s v="22-Aug-1984"/>
    <x v="926"/>
    <x v="2"/>
    <s v="tier - 3"/>
    <x v="0"/>
    <x v="21"/>
  </r>
  <r>
    <s v="Id928"/>
    <x v="729"/>
    <n v="23.18"/>
    <n v="8.31"/>
    <s v="No"/>
    <s v="No"/>
    <x v="0"/>
    <x v="0"/>
    <s v="No"/>
    <x v="1"/>
    <x v="2"/>
    <s v="15-Dec-1988"/>
    <x v="927"/>
    <x v="2"/>
    <s v="tier - 1"/>
    <x v="1"/>
    <x v="15"/>
  </r>
  <r>
    <s v="Id929"/>
    <x v="730"/>
    <n v="35.409999999999997"/>
    <n v="5.68"/>
    <s v="No"/>
    <s v="No"/>
    <x v="0"/>
    <x v="0"/>
    <s v="No"/>
    <x v="0"/>
    <x v="2"/>
    <s v="14-Aug-1994"/>
    <x v="928"/>
    <x v="2"/>
    <s v="tier - 3"/>
    <x v="12"/>
    <x v="4"/>
  </r>
  <r>
    <s v="Id930"/>
    <x v="731"/>
    <n v="32.11"/>
    <n v="4.75"/>
    <s v="yes"/>
    <s v="No"/>
    <x v="0"/>
    <x v="1"/>
    <s v="No"/>
    <x v="1"/>
    <x v="2"/>
    <s v="17-Jul-1967"/>
    <x v="929"/>
    <x v="2"/>
    <s v="tier - 3"/>
    <x v="4"/>
    <x v="39"/>
  </r>
  <r>
    <s v="Id931"/>
    <x v="566"/>
    <n v="34.479999999999997"/>
    <n v="6.31"/>
    <s v="No"/>
    <s v="No"/>
    <x v="1"/>
    <x v="3"/>
    <s v="No"/>
    <x v="2"/>
    <x v="1"/>
    <s v="30-Sep-1997"/>
    <x v="930"/>
    <x v="2"/>
    <s v="tier - 1"/>
    <x v="12"/>
    <x v="2"/>
  </r>
  <r>
    <s v="Id932"/>
    <x v="161"/>
    <n v="34.39"/>
    <n v="6.28"/>
    <s v="yes"/>
    <s v="No"/>
    <x v="0"/>
    <x v="3"/>
    <s v="No"/>
    <x v="0"/>
    <x v="1"/>
    <s v="3-Jul-1968"/>
    <x v="931"/>
    <x v="2"/>
    <s v="tier - 1"/>
    <x v="1"/>
    <x v="38"/>
  </r>
  <r>
    <s v="Id933"/>
    <x v="732"/>
    <n v="26.4"/>
    <n v="9.2899999999999991"/>
    <s v="yes"/>
    <s v="No"/>
    <x v="1"/>
    <x v="3"/>
    <s v="No"/>
    <x v="0"/>
    <x v="1"/>
    <s v="17-Sep-1996"/>
    <x v="932"/>
    <x v="2"/>
    <s v="tier - 3"/>
    <x v="0"/>
    <x v="9"/>
  </r>
  <r>
    <s v="Id934"/>
    <x v="733"/>
    <n v="28.1"/>
    <n v="5.79"/>
    <s v="yes"/>
    <s v="No"/>
    <x v="1"/>
    <x v="3"/>
    <s v="No"/>
    <x v="0"/>
    <x v="2"/>
    <s v="28-Nov-1978"/>
    <x v="933"/>
    <x v="2"/>
    <s v="tier - 1"/>
    <x v="3"/>
    <x v="27"/>
  </r>
  <r>
    <s v="Id935"/>
    <x v="734"/>
    <n v="27"/>
    <n v="4.54"/>
    <s v="yes"/>
    <s v="No"/>
    <x v="0"/>
    <x v="3"/>
    <s v="No"/>
    <x v="0"/>
    <x v="2"/>
    <s v="6-Nov-1978"/>
    <x v="934"/>
    <x v="2"/>
    <s v="tier - 1"/>
    <x v="3"/>
    <x v="27"/>
  </r>
  <r>
    <s v="Id936"/>
    <x v="57"/>
    <n v="28.594999999999999"/>
    <n v="4.68"/>
    <s v="yes"/>
    <s v="No"/>
    <x v="0"/>
    <x v="3"/>
    <s v="No"/>
    <x v="0"/>
    <x v="1"/>
    <s v="29-Nov-1978"/>
    <x v="935"/>
    <x v="2"/>
    <s v="tier - 1"/>
    <x v="1"/>
    <x v="27"/>
  </r>
  <r>
    <s v="Id937"/>
    <x v="735"/>
    <n v="36.799999999999997"/>
    <n v="5.88"/>
    <s v="No"/>
    <s v="No"/>
    <x v="0"/>
    <x v="3"/>
    <s v="No"/>
    <x v="1"/>
    <x v="2"/>
    <s v="24-Aug-1978"/>
    <x v="936"/>
    <x v="2"/>
    <s v="tier - 3"/>
    <x v="12"/>
    <x v="27"/>
  </r>
  <r>
    <s v="Id938"/>
    <x v="736"/>
    <n v="23.75"/>
    <n v="5.42"/>
    <s v="yes"/>
    <s v="No"/>
    <x v="1"/>
    <x v="3"/>
    <s v="No"/>
    <x v="0"/>
    <x v="2"/>
    <s v="13-Dec-2001"/>
    <x v="937"/>
    <x v="2"/>
    <s v="tier - 1"/>
    <x v="2"/>
    <x v="3"/>
  </r>
  <r>
    <s v="Id939"/>
    <x v="737"/>
    <n v="35.619999999999997"/>
    <n v="4.16"/>
    <s v="No"/>
    <s v="No"/>
    <x v="0"/>
    <x v="0"/>
    <s v="No"/>
    <x v="1"/>
    <x v="2"/>
    <s v="20-Jun-1980"/>
    <x v="938"/>
    <x v="2"/>
    <s v="tier - 2"/>
    <x v="14"/>
    <x v="25"/>
  </r>
  <r>
    <s v="Id940"/>
    <x v="344"/>
    <n v="30.69"/>
    <n v="7.05"/>
    <s v="yes"/>
    <s v="No"/>
    <x v="0"/>
    <x v="1"/>
    <s v="No"/>
    <x v="0"/>
    <x v="1"/>
    <s v="24-Jul-1980"/>
    <x v="939"/>
    <x v="2"/>
    <s v="tier - 1"/>
    <x v="14"/>
    <x v="25"/>
  </r>
  <r>
    <s v="Id941"/>
    <x v="738"/>
    <n v="35.799999999999997"/>
    <n v="5.63"/>
    <s v="yes"/>
    <s v="No"/>
    <x v="0"/>
    <x v="1"/>
    <s v="No"/>
    <x v="2"/>
    <x v="2"/>
    <s v="15-Jun-1999"/>
    <x v="940"/>
    <x v="2"/>
    <s v="tier - 1"/>
    <x v="3"/>
    <x v="13"/>
  </r>
  <r>
    <s v="Id942"/>
    <x v="739"/>
    <n v="28.785"/>
    <n v="4.24"/>
    <s v="yes"/>
    <s v="No"/>
    <x v="0"/>
    <x v="1"/>
    <s v="No"/>
    <x v="0"/>
    <x v="2"/>
    <s v="16-Oct-1980"/>
    <x v="941"/>
    <x v="2"/>
    <s v="tier - 3"/>
    <x v="2"/>
    <x v="28"/>
  </r>
  <r>
    <s v="Id943"/>
    <x v="740"/>
    <n v="28.594999999999999"/>
    <n v="4.96"/>
    <s v="yes"/>
    <s v="No"/>
    <x v="0"/>
    <x v="1"/>
    <s v="No"/>
    <x v="0"/>
    <x v="1"/>
    <s v="10-Aug-1993"/>
    <x v="942"/>
    <x v="2"/>
    <s v="tier - 1"/>
    <x v="2"/>
    <x v="8"/>
  </r>
  <r>
    <s v="Id944"/>
    <x v="741"/>
    <n v="48.75"/>
    <n v="4.34"/>
    <s v="No"/>
    <s v="No"/>
    <x v="0"/>
    <x v="0"/>
    <s v="No"/>
    <x v="3"/>
    <x v="0"/>
    <s v="30-Sep-1998"/>
    <x v="943"/>
    <x v="2"/>
    <s v="tier - 2"/>
    <x v="8"/>
    <x v="13"/>
  </r>
  <r>
    <s v="Id945"/>
    <x v="83"/>
    <n v="28.31"/>
    <n v="5.43"/>
    <s v="yes"/>
    <s v="No"/>
    <x v="0"/>
    <x v="1"/>
    <s v="No"/>
    <x v="0"/>
    <x v="0"/>
    <s v="27-Dec-1965"/>
    <x v="944"/>
    <x v="2"/>
    <s v="tier - 2"/>
    <x v="2"/>
    <x v="41"/>
  </r>
  <r>
    <s v="Id946"/>
    <x v="19"/>
    <n v="38.39"/>
    <n v="8.33"/>
    <s v="yes"/>
    <s v="No"/>
    <x v="0"/>
    <x v="3"/>
    <s v="No"/>
    <x v="3"/>
    <x v="2"/>
    <s v="9-Oct-1976"/>
    <x v="945"/>
    <x v="2"/>
    <s v="tier - 3"/>
    <x v="13"/>
    <x v="31"/>
  </r>
  <r>
    <s v="Id947"/>
    <x v="742"/>
    <n v="25.87"/>
    <n v="5.63"/>
    <s v="yes"/>
    <s v="No"/>
    <x v="0"/>
    <x v="3"/>
    <s v="No"/>
    <x v="2"/>
    <x v="1"/>
    <s v="24-Nov-1996"/>
    <x v="946"/>
    <x v="2"/>
    <s v="tier - 1"/>
    <x v="16"/>
    <x v="9"/>
  </r>
  <r>
    <s v="Id948"/>
    <x v="135"/>
    <n v="43.7"/>
    <n v="7.23"/>
    <s v="No"/>
    <s v="No"/>
    <x v="0"/>
    <x v="0"/>
    <s v="No"/>
    <x v="0"/>
    <x v="2"/>
    <s v="13-Sep-1995"/>
    <x v="947"/>
    <x v="2"/>
    <s v="tier - 3"/>
    <x v="3"/>
    <x v="10"/>
  </r>
  <r>
    <s v="Id949"/>
    <x v="201"/>
    <n v="40.945"/>
    <n v="10.57"/>
    <s v="No"/>
    <s v="No"/>
    <x v="0"/>
    <x v="0"/>
    <s v="No"/>
    <x v="0"/>
    <x v="2"/>
    <s v="11-Oct-1971"/>
    <x v="948"/>
    <x v="2"/>
    <s v="tier - 3"/>
    <x v="4"/>
    <x v="34"/>
  </r>
  <r>
    <s v="Id950"/>
    <x v="398"/>
    <n v="27.94"/>
    <n v="7.92"/>
    <s v="No"/>
    <s v="No"/>
    <x v="0"/>
    <x v="0"/>
    <s v="No"/>
    <x v="3"/>
    <x v="1"/>
    <s v="19-Dec-1981"/>
    <x v="949"/>
    <x v="2"/>
    <s v="tier - 1"/>
    <x v="0"/>
    <x v="20"/>
  </r>
  <r>
    <s v="Id951"/>
    <x v="743"/>
    <n v="31.9"/>
    <n v="10.119999999999999"/>
    <s v="No"/>
    <s v="No"/>
    <x v="0"/>
    <x v="1"/>
    <s v="No"/>
    <x v="0"/>
    <x v="2"/>
    <s v="18-Dec-1982"/>
    <x v="950"/>
    <x v="2"/>
    <s v="tier - 2"/>
    <x v="3"/>
    <x v="24"/>
  </r>
  <r>
    <s v="Id952"/>
    <x v="744"/>
    <n v="31.64"/>
    <n v="7.91"/>
    <s v="No"/>
    <s v="No"/>
    <x v="0"/>
    <x v="0"/>
    <s v="No"/>
    <x v="3"/>
    <x v="0"/>
    <s v="12-Jul-1987"/>
    <x v="951"/>
    <x v="2"/>
    <s v="tier - 1"/>
    <x v="1"/>
    <x v="18"/>
  </r>
  <r>
    <s v="Id953"/>
    <x v="745"/>
    <n v="46.7"/>
    <n v="10.9"/>
    <s v="No"/>
    <s v="No"/>
    <x v="0"/>
    <x v="0"/>
    <s v="No"/>
    <x v="1"/>
    <x v="1"/>
    <s v="29-Dec-1978"/>
    <x v="952"/>
    <x v="2"/>
    <s v="tier - 1"/>
    <x v="3"/>
    <x v="27"/>
  </r>
  <r>
    <s v="Id954"/>
    <x v="746"/>
    <n v="18.335000000000001"/>
    <n v="11.83"/>
    <s v="No"/>
    <s v="No"/>
    <x v="0"/>
    <x v="0"/>
    <s v="No"/>
    <x v="3"/>
    <x v="0"/>
    <s v="2-Jun-1979"/>
    <x v="953"/>
    <x v="2"/>
    <s v="tier - 1"/>
    <x v="6"/>
    <x v="27"/>
  </r>
  <r>
    <s v="Id955"/>
    <x v="685"/>
    <n v="31.24"/>
    <n v="7.42"/>
    <s v="yes"/>
    <s v="No"/>
    <x v="0"/>
    <x v="1"/>
    <s v="No"/>
    <x v="2"/>
    <x v="2"/>
    <s v="10-Sep-1980"/>
    <x v="954"/>
    <x v="2"/>
    <s v="tier - 1"/>
    <x v="1"/>
    <x v="28"/>
  </r>
  <r>
    <s v="Id956"/>
    <x v="747"/>
    <n v="39.22"/>
    <n v="5.62"/>
    <s v="yes"/>
    <s v="No"/>
    <x v="0"/>
    <x v="3"/>
    <s v="No"/>
    <x v="3"/>
    <x v="2"/>
    <s v="4-Dec-1978"/>
    <x v="955"/>
    <x v="2"/>
    <s v="tier - 1"/>
    <x v="12"/>
    <x v="27"/>
  </r>
  <r>
    <s v="Id957"/>
    <x v="135"/>
    <n v="24.414999999999999"/>
    <n v="7.16"/>
    <s v="No"/>
    <s v="No"/>
    <x v="0"/>
    <x v="0"/>
    <s v="No"/>
    <x v="2"/>
    <x v="2"/>
    <s v="29-Aug-1977"/>
    <x v="956"/>
    <x v="2"/>
    <s v="tier - 1"/>
    <x v="1"/>
    <x v="26"/>
  </r>
  <r>
    <s v="Id958"/>
    <x v="748"/>
    <n v="32.299999999999997"/>
    <n v="9.89"/>
    <s v="No"/>
    <s v="No"/>
    <x v="0"/>
    <x v="0"/>
    <s v="No"/>
    <x v="2"/>
    <x v="0"/>
    <s v="18-Jul-1965"/>
    <x v="957"/>
    <x v="2"/>
    <s v="tier - 1"/>
    <x v="2"/>
    <x v="40"/>
  </r>
  <r>
    <s v="Id959"/>
    <x v="749"/>
    <n v="39.94"/>
    <n v="5.14"/>
    <s v="No"/>
    <s v="No"/>
    <x v="0"/>
    <x v="0"/>
    <s v="No"/>
    <x v="0"/>
    <x v="2"/>
    <s v="4-Sep-1978"/>
    <x v="958"/>
    <x v="2"/>
    <s v="tier - 3"/>
    <x v="12"/>
    <x v="27"/>
  </r>
  <r>
    <s v="Id960"/>
    <x v="561"/>
    <n v="30"/>
    <n v="5.61"/>
    <s v="yes"/>
    <s v="No"/>
    <x v="1"/>
    <x v="3"/>
    <s v="No"/>
    <x v="2"/>
    <x v="1"/>
    <s v="12-Dec-1976"/>
    <x v="959"/>
    <x v="2"/>
    <s v="tier - 1"/>
    <x v="1"/>
    <x v="31"/>
  </r>
  <r>
    <s v="Id961"/>
    <x v="347"/>
    <n v="35.340000000000003"/>
    <n v="5.51"/>
    <s v="yes"/>
    <s v="No"/>
    <x v="1"/>
    <x v="3"/>
    <s v="No"/>
    <x v="2"/>
    <x v="0"/>
    <s v="30-Jun-1981"/>
    <x v="960"/>
    <x v="2"/>
    <s v="tier - 3"/>
    <x v="12"/>
    <x v="28"/>
  </r>
  <r>
    <s v="Id962"/>
    <x v="276"/>
    <n v="32.204999999999998"/>
    <n v="8.3800000000000008"/>
    <s v="yes"/>
    <s v="No"/>
    <x v="0"/>
    <x v="1"/>
    <s v="No"/>
    <x v="3"/>
    <x v="0"/>
    <s v="21-Dec-1997"/>
    <x v="961"/>
    <x v="2"/>
    <s v="tier - 1"/>
    <x v="7"/>
    <x v="2"/>
  </r>
  <r>
    <s v="Id963"/>
    <x v="750"/>
    <n v="33.880000000000003"/>
    <n v="4.68"/>
    <s v="No"/>
    <s v="yes"/>
    <x v="0"/>
    <x v="3"/>
    <s v="No"/>
    <x v="0"/>
    <x v="2"/>
    <s v="6-Dec-1974"/>
    <x v="962"/>
    <x v="2"/>
    <s v="tier - 2"/>
    <x v="0"/>
    <x v="29"/>
  </r>
  <r>
    <s v="Id964"/>
    <x v="751"/>
    <n v="26.63"/>
    <n v="4.3600000000000003"/>
    <s v="yes"/>
    <s v="No"/>
    <x v="0"/>
    <x v="1"/>
    <s v="No"/>
    <x v="3"/>
    <x v="2"/>
    <s v="25-Dec-1999"/>
    <x v="963"/>
    <x v="2"/>
    <s v="tier - 2"/>
    <x v="15"/>
    <x v="6"/>
  </r>
  <r>
    <s v="Id965"/>
    <x v="752"/>
    <n v="28.7"/>
    <n v="7.74"/>
    <s v="No"/>
    <s v="No"/>
    <x v="0"/>
    <x v="0"/>
    <s v="No"/>
    <x v="0"/>
    <x v="2"/>
    <s v="2-Dec-1997"/>
    <x v="964"/>
    <x v="2"/>
    <s v="tier - 2"/>
    <x v="3"/>
    <x v="2"/>
  </r>
  <r>
    <s v="Id966"/>
    <x v="753"/>
    <n v="25.65"/>
    <n v="4.05"/>
    <s v="yes"/>
    <s v="No"/>
    <x v="0"/>
    <x v="1"/>
    <s v="No"/>
    <x v="1"/>
    <x v="2"/>
    <s v="9-Nov-1974"/>
    <x v="965"/>
    <x v="2"/>
    <s v="tier - 1"/>
    <x v="1"/>
    <x v="29"/>
  </r>
  <r>
    <s v="Id967"/>
    <x v="754"/>
    <n v="36.384999999999998"/>
    <n v="11.49"/>
    <s v="No"/>
    <s v="No"/>
    <x v="0"/>
    <x v="0"/>
    <s v="No"/>
    <x v="3"/>
    <x v="0"/>
    <s v="21-Dec-1991"/>
    <x v="966"/>
    <x v="2"/>
    <s v="tier - 3"/>
    <x v="1"/>
    <x v="0"/>
  </r>
  <r>
    <s v="Id968"/>
    <x v="59"/>
    <n v="34.69"/>
    <n v="5.65"/>
    <s v="No"/>
    <s v="No"/>
    <x v="0"/>
    <x v="0"/>
    <s v="No"/>
    <x v="0"/>
    <x v="1"/>
    <s v="12-Oct-1989"/>
    <x v="967"/>
    <x v="2"/>
    <s v="tier - 3"/>
    <x v="14"/>
    <x v="17"/>
  </r>
  <r>
    <s v="Id969"/>
    <x v="506"/>
    <n v="37.68"/>
    <n v="4.29"/>
    <s v="yes"/>
    <s v="No"/>
    <x v="0"/>
    <x v="0"/>
    <s v="No"/>
    <x v="3"/>
    <x v="0"/>
    <s v="5-Oct-2001"/>
    <x v="968"/>
    <x v="2"/>
    <s v="tier - 1"/>
    <x v="1"/>
    <x v="3"/>
  </r>
  <r>
    <s v="Id970"/>
    <x v="755"/>
    <n v="35.49"/>
    <n v="4.74"/>
    <s v="yes"/>
    <s v="No"/>
    <x v="1"/>
    <x v="3"/>
    <s v="No"/>
    <x v="0"/>
    <x v="2"/>
    <s v="17-Nov-1994"/>
    <x v="969"/>
    <x v="2"/>
    <s v="tier - 1"/>
    <x v="14"/>
    <x v="4"/>
  </r>
  <r>
    <s v="Id971"/>
    <x v="355"/>
    <n v="44.7"/>
    <n v="7.6"/>
    <s v="yes"/>
    <s v="No"/>
    <x v="0"/>
    <x v="1"/>
    <s v="No"/>
    <x v="0"/>
    <x v="1"/>
    <s v="10-Oct-1962"/>
    <x v="970"/>
    <x v="2"/>
    <s v="tier - 2"/>
    <x v="3"/>
    <x v="42"/>
  </r>
  <r>
    <s v="Id972"/>
    <x v="756"/>
    <n v="38.380000000000003"/>
    <n v="8.5"/>
    <s v="yes"/>
    <s v="No"/>
    <x v="0"/>
    <x v="1"/>
    <s v="No"/>
    <x v="1"/>
    <x v="2"/>
    <s v="20-Jul-1977"/>
    <x v="971"/>
    <x v="2"/>
    <s v="tier - 3"/>
    <x v="2"/>
    <x v="31"/>
  </r>
  <r>
    <s v="Id973"/>
    <x v="145"/>
    <n v="35.244999999999997"/>
    <n v="11.22"/>
    <s v="yes"/>
    <s v="No"/>
    <x v="0"/>
    <x v="0"/>
    <s v="No"/>
    <x v="0"/>
    <x v="1"/>
    <s v="29-Oct-1987"/>
    <x v="972"/>
    <x v="2"/>
    <s v="tier - 1"/>
    <x v="11"/>
    <x v="19"/>
  </r>
  <r>
    <s v="Id974"/>
    <x v="757"/>
    <n v="49.84"/>
    <n v="5.0999999999999996"/>
    <s v="yes"/>
    <s v="No"/>
    <x v="1"/>
    <x v="3"/>
    <s v="No"/>
    <x v="0"/>
    <x v="1"/>
    <s v="9-Jul-1966"/>
    <x v="973"/>
    <x v="2"/>
    <s v="tier - 2"/>
    <x v="12"/>
    <x v="41"/>
  </r>
  <r>
    <s v="Id975"/>
    <x v="567"/>
    <n v="49.06"/>
    <n v="5.43"/>
    <s v="yes"/>
    <s v="No"/>
    <x v="0"/>
    <x v="3"/>
    <s v="No"/>
    <x v="1"/>
    <x v="2"/>
    <s v="28-Dec-1981"/>
    <x v="974"/>
    <x v="2"/>
    <s v="tier - 2"/>
    <x v="0"/>
    <x v="20"/>
  </r>
  <r>
    <s v="Id976"/>
    <x v="758"/>
    <n v="30.88"/>
    <n v="5.82"/>
    <s v="No"/>
    <s v="No"/>
    <x v="0"/>
    <x v="1"/>
    <s v="No"/>
    <x v="1"/>
    <x v="2"/>
    <s v="19-Jun-1970"/>
    <x v="975"/>
    <x v="2"/>
    <s v="tier - 2"/>
    <x v="15"/>
    <x v="35"/>
  </r>
  <r>
    <s v="Id977"/>
    <x v="759"/>
    <n v="33.35"/>
    <n v="6.05"/>
    <s v="No"/>
    <s v="No"/>
    <x v="1"/>
    <x v="3"/>
    <s v="No"/>
    <x v="0"/>
    <x v="2"/>
    <s v="10-Aug-1975"/>
    <x v="976"/>
    <x v="2"/>
    <s v="tier - 1"/>
    <x v="12"/>
    <x v="33"/>
  </r>
  <r>
    <s v="Id978"/>
    <x v="268"/>
    <n v="38"/>
    <n v="6.38"/>
    <s v="yes"/>
    <s v="No"/>
    <x v="0"/>
    <x v="3"/>
    <s v="No"/>
    <x v="0"/>
    <x v="1"/>
    <s v="23-Nov-1972"/>
    <x v="977"/>
    <x v="2"/>
    <s v="tier - 2"/>
    <x v="3"/>
    <x v="32"/>
  </r>
  <r>
    <s v="Id979"/>
    <x v="44"/>
    <n v="36.08"/>
    <n v="5.73"/>
    <s v="yes"/>
    <s v="No"/>
    <x v="0"/>
    <x v="3"/>
    <s v="No"/>
    <x v="2"/>
    <x v="2"/>
    <s v="28-Aug-1983"/>
    <x v="978"/>
    <x v="2"/>
    <s v="tier - 1"/>
    <x v="0"/>
    <x v="22"/>
  </r>
  <r>
    <s v="Id980"/>
    <x v="203"/>
    <n v="35.700000000000003"/>
    <n v="5.47"/>
    <s v="yes"/>
    <s v="No"/>
    <x v="0"/>
    <x v="3"/>
    <s v="No"/>
    <x v="3"/>
    <x v="2"/>
    <s v="20-Aug-1983"/>
    <x v="979"/>
    <x v="2"/>
    <s v="tier - 1"/>
    <x v="3"/>
    <x v="22"/>
  </r>
  <r>
    <s v="Id981"/>
    <x v="760"/>
    <n v="34.01"/>
    <n v="11.3"/>
    <s v="No"/>
    <s v="No"/>
    <x v="0"/>
    <x v="0"/>
    <s v="No"/>
    <x v="0"/>
    <x v="2"/>
    <s v="22-Aug-1962"/>
    <x v="980"/>
    <x v="2"/>
    <s v="tier - 3"/>
    <x v="1"/>
    <x v="42"/>
  </r>
  <r>
    <s v="Id982"/>
    <x v="761"/>
    <n v="31.54"/>
    <n v="6.72"/>
    <s v="No"/>
    <s v="No"/>
    <x v="0"/>
    <x v="0"/>
    <s v="No"/>
    <x v="0"/>
    <x v="1"/>
    <s v="18-Sep-1995"/>
    <x v="981"/>
    <x v="2"/>
    <s v="tier - 1"/>
    <x v="1"/>
    <x v="10"/>
  </r>
  <r>
    <s v="Id983"/>
    <x v="208"/>
    <n v="23.3"/>
    <n v="5.36"/>
    <s v="yes"/>
    <s v="No"/>
    <x v="0"/>
    <x v="3"/>
    <s v="No"/>
    <x v="3"/>
    <x v="0"/>
    <s v="8-Nov-1980"/>
    <x v="982"/>
    <x v="2"/>
    <s v="tier - 3"/>
    <x v="3"/>
    <x v="28"/>
  </r>
  <r>
    <s v="Id984"/>
    <x v="762"/>
    <n v="27.75"/>
    <n v="9.8800000000000008"/>
    <s v="No"/>
    <s v="No"/>
    <x v="0"/>
    <x v="0"/>
    <s v="No"/>
    <x v="1"/>
    <x v="1"/>
    <s v="3-Nov-1989"/>
    <x v="983"/>
    <x v="2"/>
    <s v="tier - 2"/>
    <x v="15"/>
    <x v="17"/>
  </r>
  <r>
    <s v="Id985"/>
    <x v="763"/>
    <n v="42.46"/>
    <n v="4.1100000000000003"/>
    <s v="No"/>
    <s v="No"/>
    <x v="0"/>
    <x v="0"/>
    <s v="No"/>
    <x v="0"/>
    <x v="2"/>
    <s v="17-Jul-1978"/>
    <x v="984"/>
    <x v="2"/>
    <s v="tier - 3"/>
    <x v="0"/>
    <x v="26"/>
  </r>
  <r>
    <s v="Id986"/>
    <x v="764"/>
    <n v="54.47"/>
    <n v="7.48"/>
    <s v="No"/>
    <s v="No"/>
    <x v="0"/>
    <x v="0"/>
    <s v="No"/>
    <x v="0"/>
    <x v="1"/>
    <s v="20-Dec-1976"/>
    <x v="985"/>
    <x v="2"/>
    <s v="tier - 3"/>
    <x v="1"/>
    <x v="31"/>
  </r>
  <r>
    <s v="Id987"/>
    <x v="228"/>
    <n v="24.93"/>
    <n v="9.18"/>
    <s v="yes"/>
    <s v="No"/>
    <x v="1"/>
    <x v="3"/>
    <s v="No"/>
    <x v="3"/>
    <x v="0"/>
    <s v="6-Nov-1977"/>
    <x v="986"/>
    <x v="2"/>
    <s v="tier - 1"/>
    <x v="1"/>
    <x v="26"/>
  </r>
  <r>
    <s v="Id988"/>
    <x v="696"/>
    <n v="48.12"/>
    <n v="4.51"/>
    <s v="yes"/>
    <s v="No"/>
    <x v="0"/>
    <x v="3"/>
    <s v="No"/>
    <x v="2"/>
    <x v="1"/>
    <s v="12-Dec-2003"/>
    <x v="987"/>
    <x v="2"/>
    <s v="tier - 2"/>
    <x v="12"/>
    <x v="14"/>
  </r>
  <r>
    <s v="Id989"/>
    <x v="765"/>
    <n v="24.91"/>
    <n v="7.33"/>
    <s v="yes"/>
    <s v="No"/>
    <x v="1"/>
    <x v="3"/>
    <s v="No"/>
    <x v="1"/>
    <x v="2"/>
    <s v="28-Nov-1985"/>
    <x v="988"/>
    <x v="2"/>
    <s v="tier - 3"/>
    <x v="1"/>
    <x v="23"/>
  </r>
  <r>
    <s v="Id990"/>
    <x v="75"/>
    <n v="27.645"/>
    <n v="10.56"/>
    <s v="No"/>
    <s v="No"/>
    <x v="0"/>
    <x v="0"/>
    <s v="No"/>
    <x v="2"/>
    <x v="1"/>
    <s v="27-Dec-1982"/>
    <x v="989"/>
    <x v="2"/>
    <s v="tier - 1"/>
    <x v="1"/>
    <x v="24"/>
  </r>
  <r>
    <s v="Id991"/>
    <x v="766"/>
    <n v="33.700000000000003"/>
    <n v="4.01"/>
    <s v="No"/>
    <s v="No"/>
    <x v="0"/>
    <x v="1"/>
    <s v="No"/>
    <x v="0"/>
    <x v="2"/>
    <s v="12-Dec-1970"/>
    <x v="990"/>
    <x v="2"/>
    <s v="tier - 2"/>
    <x v="3"/>
    <x v="36"/>
  </r>
  <r>
    <s v="Id992"/>
    <x v="767"/>
    <n v="38.93"/>
    <n v="5.64"/>
    <s v="yes"/>
    <s v="No"/>
    <x v="0"/>
    <x v="3"/>
    <s v="No"/>
    <x v="0"/>
    <x v="2"/>
    <s v="28-Jun-1975"/>
    <x v="991"/>
    <x v="2"/>
    <s v="tier - 1"/>
    <x v="13"/>
    <x v="29"/>
  </r>
  <r>
    <s v="Id993"/>
    <x v="768"/>
    <n v="32.774999999999999"/>
    <n v="8.02"/>
    <s v="yes"/>
    <s v="No"/>
    <x v="0"/>
    <x v="1"/>
    <s v="No"/>
    <x v="0"/>
    <x v="2"/>
    <s v="11-Aug-1965"/>
    <x v="992"/>
    <x v="2"/>
    <s v="tier - 1"/>
    <x v="1"/>
    <x v="41"/>
  </r>
  <r>
    <s v="Id994"/>
    <x v="769"/>
    <n v="29.83"/>
    <n v="7.2"/>
    <s v="yes"/>
    <s v="No"/>
    <x v="0"/>
    <x v="0"/>
    <s v="No"/>
    <x v="0"/>
    <x v="2"/>
    <s v="15-Dec-1975"/>
    <x v="993"/>
    <x v="2"/>
    <s v="tier - 3"/>
    <x v="2"/>
    <x v="33"/>
  </r>
  <r>
    <s v="Id995"/>
    <x v="770"/>
    <n v="28.31"/>
    <n v="4.55"/>
    <s v="No"/>
    <s v="yes"/>
    <x v="0"/>
    <x v="3"/>
    <s v="No"/>
    <x v="1"/>
    <x v="2"/>
    <s v="21-Oct-1965"/>
    <x v="994"/>
    <x v="2"/>
    <s v="tier - 2"/>
    <x v="9"/>
    <x v="41"/>
  </r>
  <r>
    <s v="Id996"/>
    <x v="771"/>
    <n v="29.79"/>
    <n v="9.0299999999999994"/>
    <s v="No"/>
    <s v="No"/>
    <x v="0"/>
    <x v="0"/>
    <s v="No"/>
    <x v="0"/>
    <x v="2"/>
    <s v="7-Nov-1993"/>
    <x v="995"/>
    <x v="2"/>
    <s v="tier - 1"/>
    <x v="15"/>
    <x v="8"/>
  </r>
  <r>
    <s v="Id997"/>
    <x v="772"/>
    <n v="36.6"/>
    <n v="5.2"/>
    <s v="yes"/>
    <s v="No"/>
    <x v="1"/>
    <x v="3"/>
    <s v="No"/>
    <x v="2"/>
    <x v="2"/>
    <s v="28-Aug-2001"/>
    <x v="996"/>
    <x v="2"/>
    <s v="tier - 2"/>
    <x v="3"/>
    <x v="3"/>
  </r>
  <r>
    <s v="Id998"/>
    <x v="386"/>
    <n v="35.93"/>
    <n v="8.3000000000000007"/>
    <s v="yes"/>
    <s v="No"/>
    <x v="0"/>
    <x v="0"/>
    <s v="No"/>
    <x v="0"/>
    <x v="2"/>
    <s v="12-Oct-1994"/>
    <x v="997"/>
    <x v="2"/>
    <s v="tier - 1"/>
    <x v="12"/>
    <x v="4"/>
  </r>
  <r>
    <s v="Id999"/>
    <x v="773"/>
    <n v="28.6"/>
    <n v="5.56"/>
    <s v="yes"/>
    <s v="No"/>
    <x v="1"/>
    <x v="3"/>
    <s v="No"/>
    <x v="3"/>
    <x v="1"/>
    <s v="21-Dec-1975"/>
    <x v="998"/>
    <x v="2"/>
    <s v="tier - 1"/>
    <x v="3"/>
    <x v="33"/>
  </r>
  <r>
    <s v="Id1000"/>
    <x v="774"/>
    <n v="39.17"/>
    <n v="4.1500000000000004"/>
    <s v="No"/>
    <s v="No"/>
    <x v="0"/>
    <x v="0"/>
    <s v="No"/>
    <x v="2"/>
    <x v="2"/>
    <s v="10-Jun-1967"/>
    <x v="999"/>
    <x v="2"/>
    <s v="tier - 2"/>
    <x v="12"/>
    <x v="39"/>
  </r>
  <r>
    <s v="Id1001"/>
    <x v="77"/>
    <n v="26.41"/>
    <n v="5.99"/>
    <s v="yes"/>
    <s v="No"/>
    <x v="1"/>
    <x v="3"/>
    <s v="No"/>
    <x v="2"/>
    <x v="2"/>
    <s v="11-Oct-1973"/>
    <x v="1000"/>
    <x v="2"/>
    <s v="tier - 1"/>
    <x v="4"/>
    <x v="30"/>
  </r>
  <r>
    <s v="Id1002"/>
    <x v="775"/>
    <n v="30.63"/>
    <n v="5.8"/>
    <s v="yes"/>
    <s v="No"/>
    <x v="0"/>
    <x v="0"/>
    <s v="No"/>
    <x v="1"/>
    <x v="1"/>
    <s v="1-Sep-1978"/>
    <x v="1001"/>
    <x v="2"/>
    <s v="tier - 2"/>
    <x v="15"/>
    <x v="27"/>
  </r>
  <r>
    <s v="Id1003"/>
    <x v="776"/>
    <n v="31.73"/>
    <n v="7.32"/>
    <s v="yes"/>
    <s v="No"/>
    <x v="0"/>
    <x v="1"/>
    <s v="No"/>
    <x v="0"/>
    <x v="2"/>
    <s v="16-Dec-1973"/>
    <x v="1002"/>
    <x v="2"/>
    <s v="tier - 2"/>
    <x v="1"/>
    <x v="30"/>
  </r>
  <r>
    <s v="Id1004"/>
    <x v="35"/>
    <n v="30.7"/>
    <n v="5.16"/>
    <s v="No"/>
    <s v="No"/>
    <x v="0"/>
    <x v="1"/>
    <s v="No"/>
    <x v="2"/>
    <x v="2"/>
    <s v="30-Aug-1973"/>
    <x v="1003"/>
    <x v="2"/>
    <s v="tier - 2"/>
    <x v="14"/>
    <x v="30"/>
  </r>
  <r>
    <s v="Id1005"/>
    <x v="89"/>
    <n v="25.934999999999999"/>
    <n v="5.96"/>
    <s v="yes"/>
    <s v="No"/>
    <x v="0"/>
    <x v="1"/>
    <s v="No"/>
    <x v="0"/>
    <x v="2"/>
    <s v="3-Sep-1973"/>
    <x v="1004"/>
    <x v="2"/>
    <s v="tier - 1"/>
    <x v="4"/>
    <x v="30"/>
  </r>
  <r>
    <s v="Id1006"/>
    <x v="777"/>
    <n v="35.9"/>
    <n v="4.8499999999999996"/>
    <s v="yes"/>
    <s v="No"/>
    <x v="1"/>
    <x v="3"/>
    <s v="No"/>
    <x v="2"/>
    <x v="2"/>
    <s v="21-Jun-1990"/>
    <x v="1005"/>
    <x v="2"/>
    <s v="tier - 2"/>
    <x v="3"/>
    <x v="17"/>
  </r>
  <r>
    <s v="Id1007"/>
    <x v="778"/>
    <n v="26.7"/>
    <n v="5.09"/>
    <s v="yes"/>
    <s v="No"/>
    <x v="1"/>
    <x v="3"/>
    <s v="No"/>
    <x v="3"/>
    <x v="2"/>
    <s v="28-Jun-1982"/>
    <x v="1006"/>
    <x v="2"/>
    <s v="tier - 2"/>
    <x v="3"/>
    <x v="20"/>
  </r>
  <r>
    <s v="Id1008"/>
    <x v="779"/>
    <n v="33.71"/>
    <n v="4.9400000000000004"/>
    <s v="No"/>
    <s v="No"/>
    <x v="0"/>
    <x v="0"/>
    <s v="No"/>
    <x v="0"/>
    <x v="2"/>
    <s v="5-Nov-1963"/>
    <x v="1007"/>
    <x v="2"/>
    <s v="tier - 1"/>
    <x v="14"/>
    <x v="43"/>
  </r>
  <r>
    <s v="Id1009"/>
    <x v="171"/>
    <n v="41.91"/>
    <n v="4.92"/>
    <s v="yes"/>
    <s v="No"/>
    <x v="0"/>
    <x v="1"/>
    <s v="No"/>
    <x v="3"/>
    <x v="0"/>
    <s v="8-Jun-1983"/>
    <x v="1008"/>
    <x v="2"/>
    <s v="tier - 1"/>
    <x v="0"/>
    <x v="24"/>
  </r>
  <r>
    <s v="Id1010"/>
    <x v="780"/>
    <n v="39.82"/>
    <n v="6.05"/>
    <s v="yes"/>
    <s v="No"/>
    <x v="0"/>
    <x v="1"/>
    <s v="No"/>
    <x v="1"/>
    <x v="2"/>
    <s v="21-Oct-1997"/>
    <x v="1009"/>
    <x v="2"/>
    <s v="tier - 1"/>
    <x v="0"/>
    <x v="2"/>
  </r>
  <r>
    <s v="Id1011"/>
    <x v="225"/>
    <n v="28.12"/>
    <n v="4.67"/>
    <s v="No"/>
    <s v="No"/>
    <x v="0"/>
    <x v="1"/>
    <s v="No"/>
    <x v="2"/>
    <x v="2"/>
    <s v="23-Nov-1962"/>
    <x v="1010"/>
    <x v="2"/>
    <s v="tier - 2"/>
    <x v="1"/>
    <x v="42"/>
  </r>
  <r>
    <s v="Id1012"/>
    <x v="721"/>
    <n v="26.98"/>
    <n v="9.81"/>
    <s v="yes"/>
    <s v="No"/>
    <x v="0"/>
    <x v="0"/>
    <s v="No"/>
    <x v="1"/>
    <x v="1"/>
    <s v="24-Oct-1978"/>
    <x v="1011"/>
    <x v="2"/>
    <s v="tier - 2"/>
    <x v="1"/>
    <x v="27"/>
  </r>
  <r>
    <s v="Id1013"/>
    <x v="781"/>
    <n v="27.2"/>
    <n v="6.06"/>
    <s v="yes"/>
    <s v="No"/>
    <x v="0"/>
    <x v="1"/>
    <s v="No"/>
    <x v="3"/>
    <x v="1"/>
    <s v="30-Jun-1978"/>
    <x v="1012"/>
    <x v="2"/>
    <s v="tier - 3"/>
    <x v="3"/>
    <x v="26"/>
  </r>
  <r>
    <s v="Id1014"/>
    <x v="438"/>
    <n v="25.3"/>
    <n v="5.19"/>
    <s v="yes"/>
    <s v="No"/>
    <x v="0"/>
    <x v="1"/>
    <s v="No"/>
    <x v="3"/>
    <x v="0"/>
    <s v="3-Sep-1976"/>
    <x v="1013"/>
    <x v="2"/>
    <s v="tier - 3"/>
    <x v="3"/>
    <x v="31"/>
  </r>
  <r>
    <s v="Id1015"/>
    <x v="147"/>
    <n v="30.25"/>
    <n v="10.16"/>
    <s v="No"/>
    <s v="No"/>
    <x v="0"/>
    <x v="0"/>
    <s v="No"/>
    <x v="0"/>
    <x v="2"/>
    <s v="30-Jun-1976"/>
    <x v="1014"/>
    <x v="2"/>
    <s v="tier - 2"/>
    <x v="1"/>
    <x v="33"/>
  </r>
  <r>
    <s v="Id1016"/>
    <x v="782"/>
    <n v="54"/>
    <n v="4.68"/>
    <s v="yes"/>
    <s v="yes"/>
    <x v="0"/>
    <x v="1"/>
    <s v="No"/>
    <x v="3"/>
    <x v="0"/>
    <s v="2-Sep-1976"/>
    <x v="1015"/>
    <x v="2"/>
    <s v="tier - 1"/>
    <x v="3"/>
    <x v="31"/>
  </r>
  <r>
    <s v="Id1017"/>
    <x v="783"/>
    <n v="51.86"/>
    <n v="5.32"/>
    <s v="yes"/>
    <s v="No"/>
    <x v="0"/>
    <x v="0"/>
    <s v="No"/>
    <x v="1"/>
    <x v="2"/>
    <s v="27-Sep-1982"/>
    <x v="1016"/>
    <x v="2"/>
    <s v="tier - 1"/>
    <x v="12"/>
    <x v="24"/>
  </r>
  <r>
    <s v="Id1018"/>
    <x v="784"/>
    <n v="31.39"/>
    <n v="6.99"/>
    <s v="No"/>
    <s v="No"/>
    <x v="0"/>
    <x v="0"/>
    <s v="No"/>
    <x v="2"/>
    <x v="2"/>
    <s v="5-Sep-1964"/>
    <x v="1017"/>
    <x v="2"/>
    <s v="tier - 2"/>
    <x v="15"/>
    <x v="40"/>
  </r>
  <r>
    <s v="Id1019"/>
    <x v="7"/>
    <n v="39.97"/>
    <n v="5.55"/>
    <s v="No"/>
    <s v="No"/>
    <x v="0"/>
    <x v="0"/>
    <s v="No"/>
    <x v="0"/>
    <x v="1"/>
    <s v="5-Aug-1974"/>
    <x v="1018"/>
    <x v="2"/>
    <s v="tier - 1"/>
    <x v="1"/>
    <x v="30"/>
  </r>
  <r>
    <s v="Id1020"/>
    <x v="785"/>
    <n v="41.23"/>
    <n v="6.94"/>
    <s v="No"/>
    <s v="No"/>
    <x v="0"/>
    <x v="0"/>
    <s v="No"/>
    <x v="0"/>
    <x v="0"/>
    <s v="28-Nov-2000"/>
    <x v="1019"/>
    <x v="2"/>
    <s v="tier - 3"/>
    <x v="1"/>
    <x v="12"/>
  </r>
  <r>
    <s v="Id1021"/>
    <x v="786"/>
    <n v="49.45"/>
    <n v="4.2"/>
    <s v="yes"/>
    <s v="No"/>
    <x v="0"/>
    <x v="0"/>
    <s v="No"/>
    <x v="2"/>
    <x v="2"/>
    <s v="26-Sep-1974"/>
    <x v="1020"/>
    <x v="2"/>
    <s v="tier - 3"/>
    <x v="1"/>
    <x v="29"/>
  </r>
  <r>
    <s v="Id1022"/>
    <x v="787"/>
    <n v="41.04"/>
    <n v="5.59"/>
    <s v="No"/>
    <s v="No"/>
    <x v="0"/>
    <x v="0"/>
    <s v="No"/>
    <x v="2"/>
    <x v="1"/>
    <s v="22-Dec-1974"/>
    <x v="1021"/>
    <x v="2"/>
    <s v="tier - 2"/>
    <x v="1"/>
    <x v="29"/>
  </r>
  <r>
    <s v="Id1023"/>
    <x v="788"/>
    <n v="27.93"/>
    <n v="9.9600000000000009"/>
    <s v="No"/>
    <s v="No"/>
    <x v="0"/>
    <x v="0"/>
    <s v="No"/>
    <x v="0"/>
    <x v="2"/>
    <s v="6-Jun-1974"/>
    <x v="1022"/>
    <x v="2"/>
    <s v="tier - 1"/>
    <x v="1"/>
    <x v="30"/>
  </r>
  <r>
    <s v="Id1024"/>
    <x v="789"/>
    <n v="21.01"/>
    <n v="7.37"/>
    <s v="No"/>
    <s v="No"/>
    <x v="0"/>
    <x v="0"/>
    <s v="No"/>
    <x v="2"/>
    <x v="2"/>
    <s v="26-Jun-1978"/>
    <x v="1023"/>
    <x v="2"/>
    <s v="tier - 1"/>
    <x v="0"/>
    <x v="26"/>
  </r>
  <r>
    <s v="Id1025"/>
    <x v="11"/>
    <n v="52.37"/>
    <n v="5.0599999999999996"/>
    <s v="yes"/>
    <s v="yes"/>
    <x v="0"/>
    <x v="1"/>
    <s v="No"/>
    <x v="3"/>
    <x v="0"/>
    <s v="7-Aug-1979"/>
    <x v="1024"/>
    <x v="2"/>
    <s v="tier - 3"/>
    <x v="1"/>
    <x v="25"/>
  </r>
  <r>
    <s v="Id1026"/>
    <x v="790"/>
    <n v="40.369999999999997"/>
    <n v="8.2100000000000009"/>
    <s v="No"/>
    <s v="No"/>
    <x v="0"/>
    <x v="0"/>
    <s v="No"/>
    <x v="3"/>
    <x v="1"/>
    <s v="22-Jun-1993"/>
    <x v="1025"/>
    <x v="2"/>
    <s v="tier - 3"/>
    <x v="0"/>
    <x v="1"/>
  </r>
  <r>
    <s v="Id1027"/>
    <x v="791"/>
    <n v="41.47"/>
    <n v="10.34"/>
    <s v="No"/>
    <s v="No"/>
    <x v="0"/>
    <x v="1"/>
    <s v="No"/>
    <x v="3"/>
    <x v="2"/>
    <s v="12-Jul-1976"/>
    <x v="1026"/>
    <x v="2"/>
    <s v="tier - 1"/>
    <x v="0"/>
    <x v="33"/>
  </r>
  <r>
    <s v="Id1028"/>
    <x v="790"/>
    <n v="33.725000000000001"/>
    <n v="5.51"/>
    <s v="yes"/>
    <s v="No"/>
    <x v="0"/>
    <x v="1"/>
    <s v="No"/>
    <x v="0"/>
    <x v="1"/>
    <s v="20-Jul-1976"/>
    <x v="1027"/>
    <x v="2"/>
    <s v="tier - 2"/>
    <x v="1"/>
    <x v="33"/>
  </r>
  <r>
    <s v="Id1029"/>
    <x v="77"/>
    <n v="28.1"/>
    <n v="11.2"/>
    <s v="No"/>
    <s v="No"/>
    <x v="0"/>
    <x v="0"/>
    <s v="No"/>
    <x v="0"/>
    <x v="2"/>
    <s v="7-Jul-1976"/>
    <x v="1028"/>
    <x v="2"/>
    <s v="tier - 2"/>
    <x v="3"/>
    <x v="33"/>
  </r>
  <r>
    <s v="Id1030"/>
    <x v="792"/>
    <n v="37.43"/>
    <n v="4.3499999999999996"/>
    <s v="yes"/>
    <s v="No"/>
    <x v="1"/>
    <x v="3"/>
    <s v="No"/>
    <x v="0"/>
    <x v="0"/>
    <s v="12-Jun-1976"/>
    <x v="1029"/>
    <x v="2"/>
    <s v="tier - 3"/>
    <x v="1"/>
    <x v="33"/>
  </r>
  <r>
    <s v="Id1031"/>
    <x v="793"/>
    <n v="23.7"/>
    <n v="10.45"/>
    <s v="No"/>
    <s v="No"/>
    <x v="0"/>
    <x v="0"/>
    <s v="No"/>
    <x v="3"/>
    <x v="0"/>
    <s v="21-Sep-1963"/>
    <x v="1030"/>
    <x v="2"/>
    <s v="tier - 3"/>
    <x v="3"/>
    <x v="43"/>
  </r>
  <r>
    <s v="Id1032"/>
    <x v="794"/>
    <n v="24.795000000000002"/>
    <n v="4.07"/>
    <s v="yes"/>
    <s v="No"/>
    <x v="1"/>
    <x v="3"/>
    <s v="No"/>
    <x v="0"/>
    <x v="1"/>
    <s v="4-Sep-1971"/>
    <x v="1031"/>
    <x v="2"/>
    <s v="tier - 3"/>
    <x v="1"/>
    <x v="34"/>
  </r>
  <r>
    <s v="Id1033"/>
    <x v="795"/>
    <n v="31.9"/>
    <n v="8.34"/>
    <s v="No"/>
    <s v="No"/>
    <x v="0"/>
    <x v="0"/>
    <s v="No"/>
    <x v="2"/>
    <x v="1"/>
    <s v="18-Sep-1971"/>
    <x v="1032"/>
    <x v="2"/>
    <s v="tier - 3"/>
    <x v="0"/>
    <x v="34"/>
  </r>
  <r>
    <s v="Id1034"/>
    <x v="335"/>
    <n v="32.68"/>
    <n v="7.41"/>
    <s v="No"/>
    <s v="No"/>
    <x v="0"/>
    <x v="0"/>
    <s v="No"/>
    <x v="1"/>
    <x v="2"/>
    <s v="11-Jun-1979"/>
    <x v="1033"/>
    <x v="2"/>
    <s v="tier - 1"/>
    <x v="2"/>
    <x v="27"/>
  </r>
  <r>
    <s v="Id1035"/>
    <x v="796"/>
    <n v="47.13"/>
    <n v="4.3099999999999996"/>
    <s v="No"/>
    <s v="No"/>
    <x v="0"/>
    <x v="0"/>
    <s v="No"/>
    <x v="2"/>
    <x v="2"/>
    <s v="4-Sep-1977"/>
    <x v="1034"/>
    <x v="2"/>
    <s v="tier - 3"/>
    <x v="1"/>
    <x v="26"/>
  </r>
  <r>
    <s v="Id1036"/>
    <x v="465"/>
    <n v="36.67"/>
    <n v="10.83"/>
    <s v="No"/>
    <s v="No"/>
    <x v="0"/>
    <x v="0"/>
    <s v="No"/>
    <x v="0"/>
    <x v="1"/>
    <s v="28-Sep-1975"/>
    <x v="1035"/>
    <x v="2"/>
    <s v="tier - 3"/>
    <x v="1"/>
    <x v="33"/>
  </r>
  <r>
    <s v="Id1037"/>
    <x v="62"/>
    <n v="33.630000000000003"/>
    <n v="11.31"/>
    <s v="No"/>
    <s v="No"/>
    <x v="0"/>
    <x v="0"/>
    <s v="No"/>
    <x v="0"/>
    <x v="1"/>
    <s v="24-Sep-1963"/>
    <x v="1036"/>
    <x v="2"/>
    <s v="tier - 3"/>
    <x v="1"/>
    <x v="43"/>
  </r>
  <r>
    <s v="Id1038"/>
    <x v="797"/>
    <n v="32.67"/>
    <n v="11.81"/>
    <s v="yes"/>
    <s v="No"/>
    <x v="0"/>
    <x v="0"/>
    <s v="No"/>
    <x v="0"/>
    <x v="2"/>
    <s v="9-Sep-1972"/>
    <x v="1037"/>
    <x v="2"/>
    <s v="tier - 2"/>
    <x v="0"/>
    <x v="32"/>
  </r>
  <r>
    <s v="Id1039"/>
    <x v="240"/>
    <n v="33.299999999999997"/>
    <n v="8.26"/>
    <s v="yes"/>
    <s v="No"/>
    <x v="0"/>
    <x v="1"/>
    <s v="No"/>
    <x v="1"/>
    <x v="2"/>
    <s v="4-Sep-1972"/>
    <x v="1038"/>
    <x v="2"/>
    <s v="tier - 2"/>
    <x v="3"/>
    <x v="32"/>
  </r>
  <r>
    <s v="Id1040"/>
    <x v="798"/>
    <n v="30.78"/>
    <n v="10.74"/>
    <s v="yes"/>
    <s v="No"/>
    <x v="0"/>
    <x v="1"/>
    <s v="No"/>
    <x v="1"/>
    <x v="2"/>
    <s v="12-Jun-1966"/>
    <x v="1039"/>
    <x v="2"/>
    <s v="tier - 2"/>
    <x v="8"/>
    <x v="41"/>
  </r>
  <r>
    <s v="Id1041"/>
    <x v="149"/>
    <n v="28.975000000000001"/>
    <n v="7.69"/>
    <s v="yes"/>
    <s v="No"/>
    <x v="0"/>
    <x v="0"/>
    <s v="No"/>
    <x v="0"/>
    <x v="2"/>
    <s v="19-Jun-1984"/>
    <x v="1040"/>
    <x v="2"/>
    <s v="tier - 1"/>
    <x v="9"/>
    <x v="22"/>
  </r>
  <r>
    <s v="Id1042"/>
    <x v="799"/>
    <n v="33.4"/>
    <n v="4.84"/>
    <s v="No"/>
    <s v="No"/>
    <x v="0"/>
    <x v="0"/>
    <s v="No"/>
    <x v="0"/>
    <x v="2"/>
    <s v="26-Dec-1972"/>
    <x v="1041"/>
    <x v="2"/>
    <s v="tier - 1"/>
    <x v="3"/>
    <x v="32"/>
  </r>
  <r>
    <s v="Id1043"/>
    <x v="800"/>
    <n v="21.5"/>
    <n v="9.77"/>
    <s v="yes"/>
    <s v="No"/>
    <x v="0"/>
    <x v="0"/>
    <s v="No"/>
    <x v="3"/>
    <x v="1"/>
    <s v="9-Sep-1992"/>
    <x v="1042"/>
    <x v="2"/>
    <s v="tier - 2"/>
    <x v="3"/>
    <x v="1"/>
  </r>
  <r>
    <s v="Id1044"/>
    <x v="801"/>
    <n v="38.14"/>
    <n v="5.84"/>
    <s v="No"/>
    <s v="No"/>
    <x v="0"/>
    <x v="0"/>
    <s v="No"/>
    <x v="2"/>
    <x v="2"/>
    <s v="10-Nov-1993"/>
    <x v="1043"/>
    <x v="2"/>
    <s v="tier - 2"/>
    <x v="13"/>
    <x v="8"/>
  </r>
  <r>
    <s v="Id1045"/>
    <x v="802"/>
    <n v="35.42"/>
    <n v="8.6999999999999993"/>
    <s v="yes"/>
    <s v="No"/>
    <x v="0"/>
    <x v="3"/>
    <s v="No"/>
    <x v="2"/>
    <x v="2"/>
    <s v="26-Dec-1977"/>
    <x v="1044"/>
    <x v="2"/>
    <s v="tier - 1"/>
    <x v="12"/>
    <x v="26"/>
  </r>
  <r>
    <s v="Id1046"/>
    <x v="803"/>
    <n v="35.625"/>
    <n v="10.79"/>
    <s v="No"/>
    <s v="No"/>
    <x v="0"/>
    <x v="0"/>
    <s v="No"/>
    <x v="2"/>
    <x v="2"/>
    <s v="21-Jun-1977"/>
    <x v="1045"/>
    <x v="2"/>
    <s v="tier - 1"/>
    <x v="4"/>
    <x v="31"/>
  </r>
  <r>
    <s v="Id1047"/>
    <x v="790"/>
    <n v="45.51"/>
    <n v="4.32"/>
    <s v="No"/>
    <s v="No"/>
    <x v="0"/>
    <x v="3"/>
    <s v="No"/>
    <x v="3"/>
    <x v="1"/>
    <s v="29-Dec-1977"/>
    <x v="1046"/>
    <x v="2"/>
    <s v="tier - 1"/>
    <x v="1"/>
    <x v="26"/>
  </r>
  <r>
    <s v="Id1048"/>
    <x v="804"/>
    <n v="37.1"/>
    <n v="7.19"/>
    <s v="yes"/>
    <s v="No"/>
    <x v="0"/>
    <x v="0"/>
    <s v="No"/>
    <x v="1"/>
    <x v="1"/>
    <s v="13-Aug-1979"/>
    <x v="1047"/>
    <x v="2"/>
    <s v="tier - 3"/>
    <x v="3"/>
    <x v="25"/>
  </r>
  <r>
    <s v="Id1049"/>
    <x v="805"/>
    <n v="30.5"/>
    <n v="11.94"/>
    <s v="yes"/>
    <s v="No"/>
    <x v="0"/>
    <x v="0"/>
    <s v="No"/>
    <x v="0"/>
    <x v="2"/>
    <s v="26-Jul-1977"/>
    <x v="1048"/>
    <x v="2"/>
    <s v="tier - 2"/>
    <x v="3"/>
    <x v="31"/>
  </r>
  <r>
    <s v="Id1050"/>
    <x v="566"/>
    <n v="28.16"/>
    <n v="5.56"/>
    <s v="No"/>
    <s v="No"/>
    <x v="0"/>
    <x v="1"/>
    <s v="No"/>
    <x v="0"/>
    <x v="2"/>
    <s v="24-Jul-?"/>
    <x v="1049"/>
    <x v="2"/>
    <s v="tier - 3"/>
    <x v="0"/>
    <x v="7"/>
  </r>
  <r>
    <s v="Id1051"/>
    <x v="806"/>
    <n v="29.1"/>
    <n v="5.64"/>
    <s v="yes"/>
    <s v="No"/>
    <x v="0"/>
    <x v="0"/>
    <s v="No"/>
    <x v="3"/>
    <x v="2"/>
    <s v="27-Dec-1981"/>
    <x v="1050"/>
    <x v="2"/>
    <s v="tier - 1"/>
    <x v="15"/>
    <x v="20"/>
  </r>
  <r>
    <s v="Id1052"/>
    <x v="807"/>
    <n v="30.22"/>
    <n v="4.6500000000000004"/>
    <s v="No"/>
    <s v="No"/>
    <x v="0"/>
    <x v="0"/>
    <s v="No"/>
    <x v="0"/>
    <x v="2"/>
    <s v="6-Nov-1975"/>
    <x v="1051"/>
    <x v="2"/>
    <s v="tier - 2"/>
    <x v="14"/>
    <x v="33"/>
  </r>
  <r>
    <s v="Id1053"/>
    <x v="808"/>
    <n v="24.29"/>
    <n v="9.0500000000000007"/>
    <s v="No"/>
    <s v="No"/>
    <x v="0"/>
    <x v="0"/>
    <s v="No"/>
    <x v="0"/>
    <x v="2"/>
    <s v="12-Dec-?"/>
    <x v="1052"/>
    <x v="2"/>
    <s v="tier - 3"/>
    <x v="0"/>
    <x v="7"/>
  </r>
  <r>
    <s v="Id1054"/>
    <x v="398"/>
    <n v="29.39"/>
    <n v="4.5199999999999996"/>
    <s v="yes"/>
    <s v="No"/>
    <x v="0"/>
    <x v="0"/>
    <s v="No"/>
    <x v="0"/>
    <x v="2"/>
    <s v="6-Aug-1975"/>
    <x v="1053"/>
    <x v="2"/>
    <s v="tier - 2"/>
    <x v="14"/>
    <x v="29"/>
  </r>
  <r>
    <s v="Id1055"/>
    <x v="366"/>
    <n v="25.66"/>
    <n v="4.62"/>
    <s v="yes"/>
    <s v="No"/>
    <x v="0"/>
    <x v="3"/>
    <s v="No"/>
    <x v="0"/>
    <x v="2"/>
    <s v="21-Aug-1975"/>
    <x v="1054"/>
    <x v="2"/>
    <s v="tier - 3"/>
    <x v="0"/>
    <x v="33"/>
  </r>
  <r>
    <s v="Id1056"/>
    <x v="809"/>
    <n v="39.11"/>
    <n v="5.87"/>
    <s v="No"/>
    <s v="No"/>
    <x v="0"/>
    <x v="0"/>
    <s v="No"/>
    <x v="0"/>
    <x v="2"/>
    <s v="21-Sep-1988"/>
    <x v="1055"/>
    <x v="2"/>
    <s v="tier - 3"/>
    <x v="1"/>
    <x v="15"/>
  </r>
  <r>
    <s v="Id1057"/>
    <x v="810"/>
    <n v="43.78"/>
    <n v="5.71"/>
    <s v="No"/>
    <s v="No"/>
    <x v="0"/>
    <x v="3"/>
    <s v="No"/>
    <x v="1"/>
    <x v="2"/>
    <s v="26-Sep-1975"/>
    <x v="1056"/>
    <x v="2"/>
    <s v="tier - 3"/>
    <x v="12"/>
    <x v="33"/>
  </r>
  <r>
    <s v="Id1058"/>
    <x v="730"/>
    <n v="24.35"/>
    <n v="9.08"/>
    <s v="No"/>
    <s v="No"/>
    <x v="0"/>
    <x v="0"/>
    <s v="No"/>
    <x v="1"/>
    <x v="2"/>
    <s v="6-Dec-1982"/>
    <x v="1057"/>
    <x v="2"/>
    <s v="tier - 3"/>
    <x v="1"/>
    <x v="24"/>
  </r>
  <r>
    <s v="Id1059"/>
    <x v="187"/>
    <n v="40.299999999999997"/>
    <n v="5.3"/>
    <s v="yes"/>
    <s v="No"/>
    <x v="0"/>
    <x v="1"/>
    <s v="No"/>
    <x v="0"/>
    <x v="2"/>
    <s v="11-Nov-1987"/>
    <x v="1058"/>
    <x v="2"/>
    <s v="tier - 3"/>
    <x v="3"/>
    <x v="19"/>
  </r>
  <r>
    <s v="Id1060"/>
    <x v="811"/>
    <n v="32.774999999999999"/>
    <n v="11.76"/>
    <s v="yes"/>
    <s v="No"/>
    <x v="0"/>
    <x v="0"/>
    <s v="No"/>
    <x v="2"/>
    <x v="2"/>
    <s v="30-Dec-1983"/>
    <x v="1059"/>
    <x v="2"/>
    <s v="tier - 2"/>
    <x v="1"/>
    <x v="22"/>
  </r>
  <r>
    <s v="Id1061"/>
    <x v="812"/>
    <n v="39.6"/>
    <n v="5.1100000000000003"/>
    <s v="yes"/>
    <s v="No"/>
    <x v="0"/>
    <x v="1"/>
    <s v="No"/>
    <x v="2"/>
    <x v="1"/>
    <s v="25-Jul-1983"/>
    <x v="1060"/>
    <x v="2"/>
    <s v="tier - 2"/>
    <x v="3"/>
    <x v="24"/>
  </r>
  <r>
    <s v="Id1062"/>
    <x v="813"/>
    <n v="30.97"/>
    <n v="5.54"/>
    <s v="No"/>
    <s v="No"/>
    <x v="0"/>
    <x v="1"/>
    <s v="No"/>
    <x v="1"/>
    <x v="2"/>
    <s v="11-Jul-1973"/>
    <x v="1061"/>
    <x v="2"/>
    <s v="tier - 1"/>
    <x v="1"/>
    <x v="32"/>
  </r>
  <r>
    <s v="Id1063"/>
    <x v="814"/>
    <n v="27.645"/>
    <n v="8.8699999999999992"/>
    <s v="yes"/>
    <s v="No"/>
    <x v="0"/>
    <x v="0"/>
    <s v="No"/>
    <x v="2"/>
    <x v="1"/>
    <s v="24-Sep-1977"/>
    <x v="1062"/>
    <x v="2"/>
    <s v="tier - 1"/>
    <x v="1"/>
    <x v="26"/>
  </r>
  <r>
    <s v="Id1064"/>
    <x v="815"/>
    <n v="34.43"/>
    <n v="5.96"/>
    <s v="yes"/>
    <s v="No"/>
    <x v="0"/>
    <x v="1"/>
    <s v="No"/>
    <x v="0"/>
    <x v="2"/>
    <s v="12-Nov-1977"/>
    <x v="1063"/>
    <x v="2"/>
    <s v="tier - 3"/>
    <x v="0"/>
    <x v="26"/>
  </r>
  <r>
    <s v="Id1065"/>
    <x v="816"/>
    <n v="39.6"/>
    <n v="4.4400000000000004"/>
    <s v="yes"/>
    <s v="No"/>
    <x v="1"/>
    <x v="3"/>
    <s v="No"/>
    <x v="3"/>
    <x v="2"/>
    <s v="15-Oct-1977"/>
    <x v="1064"/>
    <x v="2"/>
    <s v="tier - 3"/>
    <x v="0"/>
    <x v="26"/>
  </r>
  <r>
    <s v="Id1066"/>
    <x v="817"/>
    <n v="22.1"/>
    <n v="4.6500000000000004"/>
    <s v="yes"/>
    <s v="No"/>
    <x v="0"/>
    <x v="1"/>
    <s v="No"/>
    <x v="3"/>
    <x v="1"/>
    <s v="17-Jul-1979"/>
    <x v="1065"/>
    <x v="2"/>
    <s v="tier - 3"/>
    <x v="3"/>
    <x v="27"/>
  </r>
  <r>
    <s v="Id1067"/>
    <x v="622"/>
    <n v="33.25"/>
    <n v="5.64"/>
    <s v="yes"/>
    <s v="No"/>
    <x v="1"/>
    <x v="3"/>
    <s v="No"/>
    <x v="1"/>
    <x v="1"/>
    <s v="2-Sep-1977"/>
    <x v="1066"/>
    <x v="2"/>
    <s v="tier - 1"/>
    <x v="2"/>
    <x v="26"/>
  </r>
  <r>
    <s v="Id1068"/>
    <x v="6"/>
    <n v="33.33"/>
    <n v="10.19"/>
    <s v="No"/>
    <s v="No"/>
    <x v="0"/>
    <x v="0"/>
    <s v="No"/>
    <x v="0"/>
    <x v="1"/>
    <s v="3-Aug-1975"/>
    <x v="1067"/>
    <x v="2"/>
    <s v="tier - 2"/>
    <x v="0"/>
    <x v="29"/>
  </r>
  <r>
    <s v="Id1069"/>
    <x v="818"/>
    <n v="30.5"/>
    <n v="10.79"/>
    <s v="No"/>
    <s v="No"/>
    <x v="0"/>
    <x v="0"/>
    <s v="No"/>
    <x v="0"/>
    <x v="2"/>
    <s v="21-Oct-1965"/>
    <x v="1068"/>
    <x v="2"/>
    <s v="tier - 3"/>
    <x v="3"/>
    <x v="41"/>
  </r>
  <r>
    <s v="Id1070"/>
    <x v="819"/>
    <n v="30.3"/>
    <n v="4.24"/>
    <s v="No"/>
    <s v="No"/>
    <x v="0"/>
    <x v="0"/>
    <s v="No"/>
    <x v="0"/>
    <x v="1"/>
    <s v="10-Aug-1969"/>
    <x v="1069"/>
    <x v="2"/>
    <s v="tier - 1"/>
    <x v="1"/>
    <x v="35"/>
  </r>
  <r>
    <s v="Id1071"/>
    <x v="303"/>
    <n v="26.22"/>
    <n v="5.83"/>
    <s v="No"/>
    <s v="No"/>
    <x v="0"/>
    <x v="1"/>
    <s v="No"/>
    <x v="0"/>
    <x v="2"/>
    <s v="16-Aug-1974"/>
    <x v="1070"/>
    <x v="2"/>
    <s v="tier - 1"/>
    <x v="1"/>
    <x v="29"/>
  </r>
  <r>
    <s v="Id1072"/>
    <x v="820"/>
    <n v="29.99"/>
    <n v="11.85"/>
    <s v="No"/>
    <s v="No"/>
    <x v="0"/>
    <x v="0"/>
    <s v="No"/>
    <x v="1"/>
    <x v="2"/>
    <s v="11-Oct-1973"/>
    <x v="1071"/>
    <x v="2"/>
    <s v="tier - 3"/>
    <x v="15"/>
    <x v="30"/>
  </r>
  <r>
    <s v="Id1073"/>
    <x v="821"/>
    <n v="36.380000000000003"/>
    <n v="5.98"/>
    <s v="No"/>
    <s v="No"/>
    <x v="0"/>
    <x v="3"/>
    <s v="No"/>
    <x v="0"/>
    <x v="2"/>
    <s v="28-Oct-1980"/>
    <x v="1072"/>
    <x v="2"/>
    <s v="tier - 1"/>
    <x v="1"/>
    <x v="28"/>
  </r>
  <r>
    <s v="Id1074"/>
    <x v="135"/>
    <n v="31.16"/>
    <n v="4.26"/>
    <s v="yes"/>
    <s v="No"/>
    <x v="1"/>
    <x v="3"/>
    <s v="No"/>
    <x v="1"/>
    <x v="1"/>
    <s v="25-Jun-1973"/>
    <x v="1073"/>
    <x v="2"/>
    <s v="tier - 1"/>
    <x v="1"/>
    <x v="32"/>
  </r>
  <r>
    <s v="Id1075"/>
    <x v="453"/>
    <n v="25.55"/>
    <n v="4.96"/>
    <s v="yes"/>
    <s v="No"/>
    <x v="0"/>
    <x v="3"/>
    <s v="No"/>
    <x v="1"/>
    <x v="2"/>
    <s v="17-Jun-1976"/>
    <x v="1074"/>
    <x v="2"/>
    <s v="tier - 1"/>
    <x v="0"/>
    <x v="33"/>
  </r>
  <r>
    <s v="Id1076"/>
    <x v="822"/>
    <n v="28.77"/>
    <n v="4"/>
    <s v="yes"/>
    <s v="No"/>
    <x v="0"/>
    <x v="0"/>
    <s v="No"/>
    <x v="1"/>
    <x v="2"/>
    <s v="23-Aug-1999"/>
    <x v="1075"/>
    <x v="2"/>
    <s v="tier - 2"/>
    <x v="14"/>
    <x v="6"/>
  </r>
  <r>
    <s v="Id1077"/>
    <x v="823"/>
    <n v="23.14"/>
    <n v="4.1500000000000004"/>
    <s v="yes"/>
    <s v="No"/>
    <x v="0"/>
    <x v="3"/>
    <s v="No"/>
    <x v="0"/>
    <x v="2"/>
    <s v="9-Sep-1969"/>
    <x v="1076"/>
    <x v="2"/>
    <s v="tier - 1"/>
    <x v="1"/>
    <x v="35"/>
  </r>
  <r>
    <s v="Id1078"/>
    <x v="203"/>
    <n v="39.6"/>
    <n v="11.36"/>
    <s v="No"/>
    <s v="No"/>
    <x v="0"/>
    <x v="0"/>
    <s v="No"/>
    <x v="0"/>
    <x v="2"/>
    <s v="6-Sep-1974"/>
    <x v="1077"/>
    <x v="2"/>
    <s v="tier - 1"/>
    <x v="3"/>
    <x v="29"/>
  </r>
  <r>
    <s v="Id1079"/>
    <x v="824"/>
    <n v="29.2"/>
    <n v="7.53"/>
    <s v="No"/>
    <s v="No"/>
    <x v="0"/>
    <x v="0"/>
    <s v="No"/>
    <x v="2"/>
    <x v="2"/>
    <s v="23-Aug-1971"/>
    <x v="1078"/>
    <x v="2"/>
    <s v="tier - 3"/>
    <x v="3"/>
    <x v="34"/>
  </r>
  <r>
    <s v="Id1080"/>
    <x v="825"/>
    <n v="32.774999999999999"/>
    <n v="7.95"/>
    <s v="No"/>
    <s v="No"/>
    <x v="0"/>
    <x v="0"/>
    <s v="No"/>
    <x v="1"/>
    <x v="2"/>
    <s v="18-Jun-1971"/>
    <x v="1079"/>
    <x v="2"/>
    <s v="tier - 1"/>
    <x v="4"/>
    <x v="36"/>
  </r>
  <r>
    <s v="Id1081"/>
    <x v="462"/>
    <n v="24.035"/>
    <n v="8.5"/>
    <s v="No"/>
    <s v="No"/>
    <x v="0"/>
    <x v="0"/>
    <s v="No"/>
    <x v="3"/>
    <x v="2"/>
    <s v="29-Aug-1965"/>
    <x v="1080"/>
    <x v="2"/>
    <s v="tier - 1"/>
    <x v="6"/>
    <x v="41"/>
  </r>
  <r>
    <s v="Id1082"/>
    <x v="826"/>
    <n v="30.55"/>
    <n v="5.89"/>
    <s v="No"/>
    <s v="No"/>
    <x v="1"/>
    <x v="3"/>
    <s v="No"/>
    <x v="1"/>
    <x v="1"/>
    <s v="7-Nov-2001"/>
    <x v="1081"/>
    <x v="2"/>
    <s v="tier - 2"/>
    <x v="15"/>
    <x v="3"/>
  </r>
  <r>
    <s v="Id1083"/>
    <x v="827"/>
    <n v="28.81"/>
    <n v="8.76"/>
    <s v="No"/>
    <s v="No"/>
    <x v="0"/>
    <x v="1"/>
    <s v="No"/>
    <x v="1"/>
    <x v="2"/>
    <s v="14-Jun-1976"/>
    <x v="1082"/>
    <x v="2"/>
    <s v="tier - 2"/>
    <x v="15"/>
    <x v="33"/>
  </r>
  <r>
    <s v="Id1084"/>
    <x v="828"/>
    <n v="31.66"/>
    <n v="4.1100000000000003"/>
    <s v="No"/>
    <s v="No"/>
    <x v="0"/>
    <x v="0"/>
    <s v="No"/>
    <x v="0"/>
    <x v="1"/>
    <s v="19-Oct-1976"/>
    <x v="1083"/>
    <x v="2"/>
    <s v="tier - 1"/>
    <x v="14"/>
    <x v="31"/>
  </r>
  <r>
    <s v="Id1085"/>
    <x v="453"/>
    <n v="28.215"/>
    <n v="7.56"/>
    <s v="yes"/>
    <s v="No"/>
    <x v="0"/>
    <x v="3"/>
    <s v="No"/>
    <x v="0"/>
    <x v="2"/>
    <s v="22-Aug-1988"/>
    <x v="1084"/>
    <x v="2"/>
    <s v="tier - 1"/>
    <x v="5"/>
    <x v="15"/>
  </r>
  <r>
    <s v="Id1086"/>
    <x v="203"/>
    <n v="26.12"/>
    <n v="4.17"/>
    <s v="yes"/>
    <s v="No"/>
    <x v="1"/>
    <x v="3"/>
    <s v="No"/>
    <x v="1"/>
    <x v="1"/>
    <s v="14-Jul-1976"/>
    <x v="1085"/>
    <x v="2"/>
    <s v="tier - 2"/>
    <x v="16"/>
    <x v="33"/>
  </r>
  <r>
    <s v="Id1087"/>
    <x v="829"/>
    <n v="36.630000000000003"/>
    <n v="11.42"/>
    <s v="No"/>
    <s v="No"/>
    <x v="0"/>
    <x v="1"/>
    <s v="No"/>
    <x v="1"/>
    <x v="2"/>
    <s v="14-Nov-1972"/>
    <x v="1086"/>
    <x v="2"/>
    <s v="tier - 3"/>
    <x v="0"/>
    <x v="32"/>
  </r>
  <r>
    <s v="Id1088"/>
    <x v="830"/>
    <n v="33.344999999999999"/>
    <n v="7.33"/>
    <s v="No"/>
    <s v="No"/>
    <x v="0"/>
    <x v="1"/>
    <s v="No"/>
    <x v="2"/>
    <x v="2"/>
    <s v="22-Nov-1972"/>
    <x v="1087"/>
    <x v="2"/>
    <s v="tier - 3"/>
    <x v="2"/>
    <x v="32"/>
  </r>
  <r>
    <s v="Id1089"/>
    <x v="831"/>
    <n v="27.11"/>
    <n v="6.7"/>
    <s v="No"/>
    <s v="No"/>
    <x v="0"/>
    <x v="0"/>
    <s v="No"/>
    <x v="0"/>
    <x v="1"/>
    <s v="18-Jun-1974"/>
    <x v="1088"/>
    <x v="2"/>
    <s v="tier - 1"/>
    <x v="15"/>
    <x v="30"/>
  </r>
  <r>
    <s v="Id1090"/>
    <x v="832"/>
    <n v="26.6"/>
    <n v="5.27"/>
    <s v="yes"/>
    <s v="No"/>
    <x v="1"/>
    <x v="3"/>
    <s v="No"/>
    <x v="0"/>
    <x v="2"/>
    <s v="9-Sep-1973"/>
    <x v="1089"/>
    <x v="2"/>
    <s v="tier - 1"/>
    <x v="1"/>
    <x v="30"/>
  </r>
  <r>
    <s v="Id1091"/>
    <x v="833"/>
    <n v="30.41"/>
    <n v="7.72"/>
    <s v="No"/>
    <s v="No"/>
    <x v="0"/>
    <x v="0"/>
    <s v="No"/>
    <x v="3"/>
    <x v="2"/>
    <s v="16-Dec-1978"/>
    <x v="1090"/>
    <x v="2"/>
    <s v="tier - 1"/>
    <x v="1"/>
    <x v="27"/>
  </r>
  <r>
    <s v="Id1092"/>
    <x v="834"/>
    <n v="28.98"/>
    <n v="8.68"/>
    <s v="No"/>
    <s v="No"/>
    <x v="0"/>
    <x v="1"/>
    <s v="No"/>
    <x v="1"/>
    <x v="2"/>
    <s v="28-Nov-1997"/>
    <x v="1091"/>
    <x v="2"/>
    <s v="tier - 2"/>
    <x v="14"/>
    <x v="2"/>
  </r>
  <r>
    <s v="Id1093"/>
    <x v="835"/>
    <n v="31.24"/>
    <n v="9.8000000000000007"/>
    <s v="No"/>
    <s v="No"/>
    <x v="0"/>
    <x v="0"/>
    <s v="No"/>
    <x v="1"/>
    <x v="2"/>
    <s v="6-Sep-1967"/>
    <x v="1092"/>
    <x v="2"/>
    <s v="tier - 1"/>
    <x v="0"/>
    <x v="38"/>
  </r>
  <r>
    <s v="Id1094"/>
    <x v="664"/>
    <n v="31.54"/>
    <n v="4.4400000000000004"/>
    <s v="No"/>
    <s v="No"/>
    <x v="0"/>
    <x v="0"/>
    <s v="No"/>
    <x v="1"/>
    <x v="2"/>
    <s v="7-Jul-1975"/>
    <x v="1093"/>
    <x v="2"/>
    <s v="tier - 1"/>
    <x v="14"/>
    <x v="29"/>
  </r>
  <r>
    <s v="Id1095"/>
    <x v="145"/>
    <n v="38.6"/>
    <n v="7.19"/>
    <s v="yes"/>
    <s v="No"/>
    <x v="0"/>
    <x v="1"/>
    <s v="No"/>
    <x v="0"/>
    <x v="2"/>
    <s v="6-Jun-1972"/>
    <x v="1094"/>
    <x v="2"/>
    <s v="tier - 3"/>
    <x v="3"/>
    <x v="34"/>
  </r>
  <r>
    <s v="Id1096"/>
    <x v="836"/>
    <n v="37.950000000000003"/>
    <n v="6.06"/>
    <s v="No"/>
    <s v="No"/>
    <x v="0"/>
    <x v="0"/>
    <s v="No"/>
    <x v="2"/>
    <x v="2"/>
    <s v="25-Dec-1976"/>
    <x v="1095"/>
    <x v="2"/>
    <s v="tier - 1"/>
    <x v="12"/>
    <x v="31"/>
  </r>
  <r>
    <s v="Id1097"/>
    <x v="837"/>
    <n v="38.97"/>
    <n v="5.12"/>
    <s v="No"/>
    <s v="No"/>
    <x v="0"/>
    <x v="0"/>
    <s v="No"/>
    <x v="3"/>
    <x v="1"/>
    <s v="27-Sep-1992"/>
    <x v="1096"/>
    <x v="2"/>
    <s v="tier - 2"/>
    <x v="1"/>
    <x v="1"/>
  </r>
  <r>
    <s v="Id1098"/>
    <x v="566"/>
    <n v="21.2"/>
    <n v="10.72"/>
    <s v="No"/>
    <s v="No"/>
    <x v="0"/>
    <x v="0"/>
    <s v="No"/>
    <x v="0"/>
    <x v="1"/>
    <s v="17-Aug-1974"/>
    <x v="1097"/>
    <x v="2"/>
    <s v="tier - 3"/>
    <x v="1"/>
    <x v="29"/>
  </r>
  <r>
    <s v="Id1099"/>
    <x v="838"/>
    <n v="23.96"/>
    <n v="9.58"/>
    <s v="yes"/>
    <s v="No"/>
    <x v="1"/>
    <x v="3"/>
    <s v="No"/>
    <x v="0"/>
    <x v="2"/>
    <s v="15-Jul-1983"/>
    <x v="1098"/>
    <x v="2"/>
    <s v="tier - 1"/>
    <x v="0"/>
    <x v="24"/>
  </r>
  <r>
    <s v="Id1100"/>
    <x v="839"/>
    <n v="35.93"/>
    <n v="6.4"/>
    <s v="yes"/>
    <s v="No"/>
    <x v="0"/>
    <x v="3"/>
    <s v="No"/>
    <x v="0"/>
    <x v="2"/>
    <s v="8-Sep-1974"/>
    <x v="1099"/>
    <x v="2"/>
    <s v="tier - 1"/>
    <x v="14"/>
    <x v="29"/>
  </r>
  <r>
    <s v="Id1101"/>
    <x v="386"/>
    <n v="26.11"/>
    <n v="6.8"/>
    <s v="yes"/>
    <s v="No"/>
    <x v="0"/>
    <x v="1"/>
    <s v="No"/>
    <x v="1"/>
    <x v="2"/>
    <s v="21-Jul-1974"/>
    <x v="1100"/>
    <x v="2"/>
    <s v="tier - 1"/>
    <x v="2"/>
    <x v="30"/>
  </r>
  <r>
    <s v="Id1102"/>
    <x v="6"/>
    <n v="32.299999999999997"/>
    <n v="9.48"/>
    <s v="No"/>
    <s v="No"/>
    <x v="0"/>
    <x v="1"/>
    <s v="No"/>
    <x v="2"/>
    <x v="2"/>
    <s v="11-Oct-1973"/>
    <x v="1101"/>
    <x v="2"/>
    <s v="tier - 3"/>
    <x v="1"/>
    <x v="30"/>
  </r>
  <r>
    <s v="Id1103"/>
    <x v="840"/>
    <n v="28.69"/>
    <n v="7.45"/>
    <s v="No"/>
    <s v="No"/>
    <x v="0"/>
    <x v="1"/>
    <s v="No"/>
    <x v="1"/>
    <x v="2"/>
    <s v="16-Dec-1979"/>
    <x v="1102"/>
    <x v="2"/>
    <s v="tier - 2"/>
    <x v="1"/>
    <x v="25"/>
  </r>
  <r>
    <s v="Id1104"/>
    <x v="841"/>
    <n v="31.28"/>
    <n v="6.94"/>
    <s v="yes"/>
    <s v="No"/>
    <x v="0"/>
    <x v="3"/>
    <s v="No"/>
    <x v="0"/>
    <x v="1"/>
    <s v="1-Dec-1993"/>
    <x v="1103"/>
    <x v="2"/>
    <s v="tier - 2"/>
    <x v="3"/>
    <x v="8"/>
  </r>
  <r>
    <s v="Id1105"/>
    <x v="842"/>
    <n v="30.21"/>
    <n v="7.83"/>
    <s v="No"/>
    <s v="No"/>
    <x v="0"/>
    <x v="0"/>
    <s v="No"/>
    <x v="0"/>
    <x v="1"/>
    <s v="7-Dec-1972"/>
    <x v="1104"/>
    <x v="2"/>
    <s v="tier - 1"/>
    <x v="1"/>
    <x v="32"/>
  </r>
  <r>
    <s v="Id1106"/>
    <x v="109"/>
    <n v="38.28"/>
    <n v="10.17"/>
    <s v="yes"/>
    <s v="No"/>
    <x v="0"/>
    <x v="0"/>
    <s v="No"/>
    <x v="0"/>
    <x v="0"/>
    <s v="2-Dec-1972"/>
    <x v="1105"/>
    <x v="2"/>
    <s v="tier - 3"/>
    <x v="0"/>
    <x v="32"/>
  </r>
  <r>
    <s v="Id1107"/>
    <x v="488"/>
    <n v="29.9"/>
    <n v="8.9600000000000009"/>
    <s v="yes"/>
    <s v="No"/>
    <x v="0"/>
    <x v="0"/>
    <s v="No"/>
    <x v="0"/>
    <x v="2"/>
    <s v="4-Nov-1977"/>
    <x v="1106"/>
    <x v="2"/>
    <s v="tier - 2"/>
    <x v="3"/>
    <x v="26"/>
  </r>
  <r>
    <s v="Id1108"/>
    <x v="843"/>
    <n v="23.18"/>
    <n v="6.96"/>
    <s v="yes"/>
    <s v="No"/>
    <x v="0"/>
    <x v="1"/>
    <s v="No"/>
    <x v="1"/>
    <x v="2"/>
    <s v="9-Nov-1965"/>
    <x v="1107"/>
    <x v="2"/>
    <s v="tier - 1"/>
    <x v="2"/>
    <x v="41"/>
  </r>
  <r>
    <s v="Id1109"/>
    <x v="844"/>
    <n v="33.020000000000003"/>
    <n v="5.07"/>
    <s v="yes"/>
    <s v="No"/>
    <x v="0"/>
    <x v="0"/>
    <s v="No"/>
    <x v="3"/>
    <x v="1"/>
    <s v="2-Dec-1977"/>
    <x v="1108"/>
    <x v="2"/>
    <s v="tier - 2"/>
    <x v="12"/>
    <x v="26"/>
  </r>
  <r>
    <s v="Id1110"/>
    <x v="845"/>
    <n v="27.29"/>
    <n v="5.85"/>
    <s v="No"/>
    <s v="No"/>
    <x v="0"/>
    <x v="1"/>
    <s v="No"/>
    <x v="2"/>
    <x v="2"/>
    <s v="12-Aug-1970"/>
    <x v="1109"/>
    <x v="2"/>
    <s v="tier - 3"/>
    <x v="15"/>
    <x v="36"/>
  </r>
  <r>
    <s v="Id1111"/>
    <x v="75"/>
    <n v="23.18"/>
    <n v="10.56"/>
    <s v="No"/>
    <s v="No"/>
    <x v="0"/>
    <x v="1"/>
    <s v="No"/>
    <x v="2"/>
    <x v="2"/>
    <s v="18-Oct-1970"/>
    <x v="1110"/>
    <x v="2"/>
    <s v="tier - 2"/>
    <x v="1"/>
    <x v="36"/>
  </r>
  <r>
    <s v="Id1112"/>
    <x v="846"/>
    <n v="32.659999999999997"/>
    <n v="8.92"/>
    <s v="yes"/>
    <s v="No"/>
    <x v="0"/>
    <x v="0"/>
    <s v="No"/>
    <x v="2"/>
    <x v="2"/>
    <s v="8-Dec-1982"/>
    <x v="1111"/>
    <x v="2"/>
    <s v="tier - 1"/>
    <x v="15"/>
    <x v="24"/>
  </r>
  <r>
    <s v="Id1113"/>
    <x v="89"/>
    <n v="30.78"/>
    <n v="8.6300000000000008"/>
    <s v="No"/>
    <s v="No"/>
    <x v="0"/>
    <x v="0"/>
    <s v="No"/>
    <x v="0"/>
    <x v="1"/>
    <s v="23-Aug-1990"/>
    <x v="1112"/>
    <x v="2"/>
    <s v="tier - 1"/>
    <x v="4"/>
    <x v="16"/>
  </r>
  <r>
    <s v="Id1114"/>
    <x v="847"/>
    <n v="47.2"/>
    <n v="6.29"/>
    <s v="yes"/>
    <s v="No"/>
    <x v="1"/>
    <x v="3"/>
    <s v="No"/>
    <x v="0"/>
    <x v="1"/>
    <s v="24-Oct-1970"/>
    <x v="1113"/>
    <x v="2"/>
    <s v="tier - 2"/>
    <x v="1"/>
    <x v="36"/>
  </r>
  <r>
    <s v="Id1115"/>
    <x v="848"/>
    <n v="31.6"/>
    <n v="5.75"/>
    <s v="No"/>
    <s v="No"/>
    <x v="0"/>
    <x v="1"/>
    <s v="No"/>
    <x v="1"/>
    <x v="2"/>
    <s v="29-Dec-1971"/>
    <x v="1114"/>
    <x v="2"/>
    <s v="tier - 3"/>
    <x v="3"/>
    <x v="34"/>
  </r>
  <r>
    <s v="Id1116"/>
    <x v="849"/>
    <n v="33.914999999999999"/>
    <n v="6.66"/>
    <s v="yes"/>
    <s v="No"/>
    <x v="0"/>
    <x v="3"/>
    <s v="No"/>
    <x v="1"/>
    <x v="2"/>
    <s v="25-Dec-1973"/>
    <x v="1115"/>
    <x v="2"/>
    <s v="tier - 3"/>
    <x v="1"/>
    <x v="30"/>
  </r>
  <r>
    <s v="Id1117"/>
    <x v="850"/>
    <n v="23.54"/>
    <n v="5.0999999999999996"/>
    <s v="No"/>
    <s v="No"/>
    <x v="0"/>
    <x v="1"/>
    <s v="No"/>
    <x v="1"/>
    <x v="1"/>
    <s v="10-Sep-1976"/>
    <x v="1116"/>
    <x v="2"/>
    <s v="tier - 1"/>
    <x v="0"/>
    <x v="31"/>
  </r>
  <r>
    <s v="Id1118"/>
    <x v="207"/>
    <n v="27.074999999999999"/>
    <n v="4.41"/>
    <s v="No"/>
    <s v="No"/>
    <x v="0"/>
    <x v="1"/>
    <s v="No"/>
    <x v="0"/>
    <x v="2"/>
    <s v="25-Dec-1986"/>
    <x v="1117"/>
    <x v="2"/>
    <s v="tier - 1"/>
    <x v="2"/>
    <x v="18"/>
  </r>
  <r>
    <s v="Id1119"/>
    <x v="851"/>
    <n v="25.8"/>
    <n v="5.52"/>
    <s v="yes"/>
    <s v="No"/>
    <x v="0"/>
    <x v="0"/>
    <s v="No"/>
    <x v="0"/>
    <x v="0"/>
    <s v="5-Dec-1981"/>
    <x v="1118"/>
    <x v="2"/>
    <s v="tier - 2"/>
    <x v="3"/>
    <x v="20"/>
  </r>
  <r>
    <s v="Id1120"/>
    <x v="852"/>
    <n v="36.1"/>
    <n v="4.62"/>
    <s v="yes"/>
    <s v="No"/>
    <x v="1"/>
    <x v="3"/>
    <s v="No"/>
    <x v="0"/>
    <x v="2"/>
    <s v="6-Dec-1975"/>
    <x v="1119"/>
    <x v="2"/>
    <s v="tier - 3"/>
    <x v="3"/>
    <x v="33"/>
  </r>
  <r>
    <s v="Id1121"/>
    <x v="853"/>
    <n v="30.495000000000001"/>
    <n v="5.74"/>
    <s v="yes"/>
    <s v="No"/>
    <x v="1"/>
    <x v="3"/>
    <s v="No"/>
    <x v="1"/>
    <x v="2"/>
    <s v="5-Oct-1980"/>
    <x v="1120"/>
    <x v="2"/>
    <s v="tier - 1"/>
    <x v="6"/>
    <x v="28"/>
  </r>
  <r>
    <s v="Id1122"/>
    <x v="664"/>
    <n v="21.4"/>
    <n v="6.3"/>
    <s v="yes"/>
    <s v="No"/>
    <x v="1"/>
    <x v="3"/>
    <s v="No"/>
    <x v="0"/>
    <x v="2"/>
    <s v="21-Aug-1974"/>
    <x v="1121"/>
    <x v="2"/>
    <s v="tier - 2"/>
    <x v="3"/>
    <x v="29"/>
  </r>
  <r>
    <s v="Id1123"/>
    <x v="854"/>
    <n v="32.299999999999997"/>
    <n v="10.27"/>
    <s v="No"/>
    <s v="No"/>
    <x v="0"/>
    <x v="0"/>
    <s v="No"/>
    <x v="0"/>
    <x v="2"/>
    <s v="6-Aug-1971"/>
    <x v="1122"/>
    <x v="2"/>
    <s v="tier - 2"/>
    <x v="2"/>
    <x v="36"/>
  </r>
  <r>
    <s v="Id1124"/>
    <x v="351"/>
    <n v="29.78"/>
    <n v="5.85"/>
    <s v="No"/>
    <s v="No"/>
    <x v="1"/>
    <x v="3"/>
    <s v="No"/>
    <x v="1"/>
    <x v="2"/>
    <s v="27-Oct-1973"/>
    <x v="1123"/>
    <x v="2"/>
    <s v="tier - 1"/>
    <x v="14"/>
    <x v="30"/>
  </r>
  <r>
    <s v="Id1125"/>
    <x v="855"/>
    <n v="34.76"/>
    <n v="5.92"/>
    <s v="yes"/>
    <s v="No"/>
    <x v="0"/>
    <x v="3"/>
    <s v="No"/>
    <x v="0"/>
    <x v="1"/>
    <s v="2-Jul-1971"/>
    <x v="1124"/>
    <x v="2"/>
    <s v="tier - 3"/>
    <x v="12"/>
    <x v="36"/>
  </r>
  <r>
    <s v="Id1126"/>
    <x v="856"/>
    <n v="18.335000000000001"/>
    <n v="10.01"/>
    <s v="yes"/>
    <s v="No"/>
    <x v="0"/>
    <x v="1"/>
    <s v="No"/>
    <x v="2"/>
    <x v="2"/>
    <s v="26-Nov-1969"/>
    <x v="1125"/>
    <x v="1"/>
    <s v="tier - 3"/>
    <x v="1"/>
    <x v="35"/>
  </r>
  <r>
    <s v="Id1127"/>
    <x v="357"/>
    <n v="32.299999999999997"/>
    <n v="9.59"/>
    <s v="No"/>
    <s v="No"/>
    <x v="0"/>
    <x v="0"/>
    <s v="No"/>
    <x v="0"/>
    <x v="2"/>
    <s v="16-Oct-1973"/>
    <x v="1126"/>
    <x v="1"/>
    <s v="tier - 2"/>
    <x v="9"/>
    <x v="30"/>
  </r>
  <r>
    <s v="Id1128"/>
    <x v="47"/>
    <n v="27.74"/>
    <n v="10.37"/>
    <s v="No"/>
    <s v="No"/>
    <x v="0"/>
    <x v="0"/>
    <s v="No"/>
    <x v="2"/>
    <x v="2"/>
    <s v="18-Sep-1973"/>
    <x v="1127"/>
    <x v="1"/>
    <s v="tier - 3"/>
    <x v="11"/>
    <x v="30"/>
  </r>
  <r>
    <s v="Id1129"/>
    <x v="857"/>
    <n v="24"/>
    <n v="4.01"/>
    <s v="yes"/>
    <s v="No"/>
    <x v="0"/>
    <x v="3"/>
    <s v="No"/>
    <x v="0"/>
    <x v="2"/>
    <s v="3-Nov-1976"/>
    <x v="1128"/>
    <x v="2"/>
    <s v="tier - 3"/>
    <x v="0"/>
    <x v="31"/>
  </r>
  <r>
    <s v="Id1130"/>
    <x v="440"/>
    <n v="31.78"/>
    <n v="4.24"/>
    <s v="yes"/>
    <s v="No"/>
    <x v="1"/>
    <x v="3"/>
    <s v="No"/>
    <x v="1"/>
    <x v="2"/>
    <s v="16-Oct-1973"/>
    <x v="1129"/>
    <x v="1"/>
    <s v="tier - 2"/>
    <x v="1"/>
    <x v="30"/>
  </r>
  <r>
    <s v="Id1131"/>
    <x v="858"/>
    <n v="32.25"/>
    <n v="5.36"/>
    <s v="yes"/>
    <s v="No"/>
    <x v="0"/>
    <x v="0"/>
    <s v="No"/>
    <x v="1"/>
    <x v="1"/>
    <s v="8-Jun-1963"/>
    <x v="1130"/>
    <x v="1"/>
    <s v="tier - 3"/>
    <x v="15"/>
    <x v="42"/>
  </r>
  <r>
    <s v="Id1132"/>
    <x v="859"/>
    <n v="30.114999999999998"/>
    <n v="4.99"/>
    <s v="No"/>
    <s v="No"/>
    <x v="0"/>
    <x v="1"/>
    <s v="No"/>
    <x v="1"/>
    <x v="1"/>
    <s v="12-Oct-1977"/>
    <x v="1131"/>
    <x v="1"/>
    <s v="tier - 3"/>
    <x v="1"/>
    <x v="26"/>
  </r>
  <r>
    <s v="Id1133"/>
    <x v="860"/>
    <n v="22.41"/>
    <n v="8.68"/>
    <s v="No"/>
    <s v="No"/>
    <x v="0"/>
    <x v="0"/>
    <s v="No"/>
    <x v="1"/>
    <x v="1"/>
    <s v="9-Jul-1988"/>
    <x v="1132"/>
    <x v="2"/>
    <s v="tier - 2"/>
    <x v="0"/>
    <x v="19"/>
  </r>
  <r>
    <s v="Id1134"/>
    <x v="175"/>
    <n v="45.72"/>
    <n v="4.2300000000000004"/>
    <s v="yes"/>
    <s v="No"/>
    <x v="0"/>
    <x v="0"/>
    <s v="No"/>
    <x v="3"/>
    <x v="2"/>
    <s v="12-Oct-1996"/>
    <x v="1133"/>
    <x v="1"/>
    <s v="tier - 3"/>
    <x v="1"/>
    <x v="9"/>
  </r>
  <r>
    <s v="Id1135"/>
    <x v="61"/>
    <n v="25"/>
    <n v="5.32"/>
    <s v="yes"/>
    <s v="No"/>
    <x v="0"/>
    <x v="1"/>
    <s v="No"/>
    <x v="0"/>
    <x v="1"/>
    <s v="1-Jul-1988"/>
    <x v="1134"/>
    <x v="2"/>
    <s v="tier - 3"/>
    <x v="0"/>
    <x v="19"/>
  </r>
  <r>
    <s v="Id1136"/>
    <x v="861"/>
    <n v="39.5"/>
    <n v="6.66"/>
    <s v="No"/>
    <s v="No"/>
    <x v="0"/>
    <x v="0"/>
    <s v="No"/>
    <x v="0"/>
    <x v="2"/>
    <s v="8-Oct-1971"/>
    <x v="1135"/>
    <x v="1"/>
    <s v="tier - 3"/>
    <x v="3"/>
    <x v="34"/>
  </r>
  <r>
    <s v="Id1137"/>
    <x v="862"/>
    <n v="37.729999999999997"/>
    <n v="7.4"/>
    <s v="No"/>
    <s v="No"/>
    <x v="0"/>
    <x v="0"/>
    <s v="No"/>
    <x v="0"/>
    <x v="2"/>
    <s v="24-Nov-1969"/>
    <x v="1136"/>
    <x v="1"/>
    <s v="tier - 1"/>
    <x v="0"/>
    <x v="35"/>
  </r>
  <r>
    <s v="Id1138"/>
    <x v="863"/>
    <n v="40.659999999999997"/>
    <n v="10.08"/>
    <s v="No"/>
    <s v="No"/>
    <x v="0"/>
    <x v="0"/>
    <s v="No"/>
    <x v="3"/>
    <x v="2"/>
    <s v="26-Nov-1971"/>
    <x v="1137"/>
    <x v="1"/>
    <s v="tier - 3"/>
    <x v="2"/>
    <x v="34"/>
  </r>
  <r>
    <s v="Id1139"/>
    <x v="864"/>
    <n v="34.200000000000003"/>
    <n v="8.58"/>
    <s v="No"/>
    <s v="No"/>
    <x v="0"/>
    <x v="0"/>
    <s v="No"/>
    <x v="0"/>
    <x v="1"/>
    <s v="2-Dec-1975"/>
    <x v="1138"/>
    <x v="1"/>
    <s v="tier - 2"/>
    <x v="3"/>
    <x v="33"/>
  </r>
  <r>
    <s v="Id1140"/>
    <x v="47"/>
    <n v="46.51"/>
    <n v="5.84"/>
    <s v="No"/>
    <s v="No"/>
    <x v="0"/>
    <x v="3"/>
    <s v="No"/>
    <x v="2"/>
    <x v="2"/>
    <s v="29-Dec-1971"/>
    <x v="1139"/>
    <x v="1"/>
    <s v="tier - 2"/>
    <x v="8"/>
    <x v="34"/>
  </r>
  <r>
    <s v="Id1141"/>
    <x v="62"/>
    <n v="28.88"/>
    <n v="4.8600000000000003"/>
    <s v="yes"/>
    <s v="No"/>
    <x v="1"/>
    <x v="3"/>
    <s v="No"/>
    <x v="1"/>
    <x v="2"/>
    <s v="20-Oct-1971"/>
    <x v="1140"/>
    <x v="2"/>
    <s v="tier - 3"/>
    <x v="1"/>
    <x v="34"/>
  </r>
  <r>
    <s v="Id1142"/>
    <x v="174"/>
    <n v="33.914999999999999"/>
    <n v="11.52"/>
    <s v="No"/>
    <s v="No"/>
    <x v="0"/>
    <x v="0"/>
    <s v="No"/>
    <x v="2"/>
    <x v="2"/>
    <s v="17-Oct-1976"/>
    <x v="1141"/>
    <x v="1"/>
    <s v="tier - 3"/>
    <x v="2"/>
    <x v="31"/>
  </r>
  <r>
    <s v="Id1143"/>
    <x v="664"/>
    <n v="24.32"/>
    <n v="6.15"/>
    <s v="yes"/>
    <s v="No"/>
    <x v="1"/>
    <x v="3"/>
    <s v="No"/>
    <x v="0"/>
    <x v="2"/>
    <s v="30-Oct-1976"/>
    <x v="1142"/>
    <x v="2"/>
    <s v="tier - 3"/>
    <x v="1"/>
    <x v="31"/>
  </r>
  <r>
    <s v="Id1144"/>
    <x v="865"/>
    <n v="25.8"/>
    <n v="9.94"/>
    <s v="No"/>
    <s v="No"/>
    <x v="0"/>
    <x v="0"/>
    <s v="No"/>
    <x v="0"/>
    <x v="2"/>
    <s v="3-Nov-1976"/>
    <x v="1143"/>
    <x v="1"/>
    <s v="tier - 2"/>
    <x v="3"/>
    <x v="31"/>
  </r>
  <r>
    <s v="Id1145"/>
    <x v="22"/>
    <n v="21.56"/>
    <n v="10.56"/>
    <s v="No"/>
    <s v="No"/>
    <x v="0"/>
    <x v="0"/>
    <s v="No"/>
    <x v="0"/>
    <x v="1"/>
    <s v="27-Nov-1974"/>
    <x v="1144"/>
    <x v="1"/>
    <s v="tier - 3"/>
    <x v="0"/>
    <x v="29"/>
  </r>
  <r>
    <s v="Id1146"/>
    <x v="866"/>
    <n v="31.6"/>
    <n v="6.79"/>
    <s v="No"/>
    <s v="No"/>
    <x v="0"/>
    <x v="0"/>
    <s v="No"/>
    <x v="1"/>
    <x v="2"/>
    <s v="8-Jun-1974"/>
    <x v="1145"/>
    <x v="2"/>
    <s v="tier - 3"/>
    <x v="3"/>
    <x v="30"/>
  </r>
  <r>
    <s v="Id1147"/>
    <x v="867"/>
    <n v="42.93"/>
    <n v="4.8"/>
    <s v="No"/>
    <s v="No"/>
    <x v="0"/>
    <x v="3"/>
    <s v="No"/>
    <x v="0"/>
    <x v="2"/>
    <s v="14-Nov-1987"/>
    <x v="1146"/>
    <x v="1"/>
    <s v="tier - 1"/>
    <x v="1"/>
    <x v="19"/>
  </r>
  <r>
    <s v="Id1148"/>
    <x v="93"/>
    <n v="26.72"/>
    <n v="5.75"/>
    <s v="No"/>
    <s v="No"/>
    <x v="0"/>
    <x v="1"/>
    <s v="No"/>
    <x v="1"/>
    <x v="1"/>
    <s v="17-Jul-1979"/>
    <x v="1147"/>
    <x v="1"/>
    <s v="tier - 3"/>
    <x v="14"/>
    <x v="27"/>
  </r>
  <r>
    <s v="Id1149"/>
    <x v="145"/>
    <n v="26.67"/>
    <n v="5.81"/>
    <s v="No"/>
    <s v="No"/>
    <x v="0"/>
    <x v="1"/>
    <s v="No"/>
    <x v="0"/>
    <x v="1"/>
    <s v="4-Jun-1969"/>
    <x v="1148"/>
    <x v="1"/>
    <s v="tier - 2"/>
    <x v="14"/>
    <x v="37"/>
  </r>
  <r>
    <s v="Id1150"/>
    <x v="868"/>
    <n v="42.68"/>
    <n v="9.2799999999999994"/>
    <s v="No"/>
    <s v="No"/>
    <x v="0"/>
    <x v="1"/>
    <s v="No"/>
    <x v="0"/>
    <x v="1"/>
    <s v="28-Nov-1976"/>
    <x v="1149"/>
    <x v="1"/>
    <s v="tier - 1"/>
    <x v="0"/>
    <x v="31"/>
  </r>
  <r>
    <s v="Id1151"/>
    <x v="869"/>
    <n v="24.31"/>
    <n v="6.37"/>
    <s v="No"/>
    <s v="No"/>
    <x v="0"/>
    <x v="0"/>
    <s v="No"/>
    <x v="0"/>
    <x v="2"/>
    <s v="24-Aug-1969"/>
    <x v="1150"/>
    <x v="2"/>
    <s v="tier - 2"/>
    <x v="0"/>
    <x v="35"/>
  </r>
  <r>
    <s v="Id1152"/>
    <x v="870"/>
    <n v="44.75"/>
    <n v="5.09"/>
    <s v="yes"/>
    <s v="No"/>
    <x v="0"/>
    <x v="0"/>
    <s v="No"/>
    <x v="0"/>
    <x v="2"/>
    <s v="22-Aug-1992"/>
    <x v="1151"/>
    <x v="1"/>
    <s v="tier - 3"/>
    <x v="8"/>
    <x v="1"/>
  </r>
  <r>
    <s v="Id1153"/>
    <x v="425"/>
    <n v="30.78"/>
    <n v="7.94"/>
    <s v="No"/>
    <s v="No"/>
    <x v="0"/>
    <x v="1"/>
    <s v="No"/>
    <x v="3"/>
    <x v="2"/>
    <s v="29-Nov-1971"/>
    <x v="1152"/>
    <x v="1"/>
    <s v="tier - 2"/>
    <x v="2"/>
    <x v="34"/>
  </r>
  <r>
    <s v="Id1154"/>
    <x v="871"/>
    <n v="21.86"/>
    <n v="10.95"/>
    <s v="No"/>
    <s v="No"/>
    <x v="0"/>
    <x v="0"/>
    <s v="No"/>
    <x v="0"/>
    <x v="2"/>
    <s v="21-Dec-1973"/>
    <x v="1153"/>
    <x v="2"/>
    <s v="tier - 1"/>
    <x v="1"/>
    <x v="30"/>
  </r>
  <r>
    <s v="Id1155"/>
    <x v="872"/>
    <n v="49.09"/>
    <n v="6.3"/>
    <s v="yes"/>
    <s v="No"/>
    <x v="0"/>
    <x v="0"/>
    <s v="No"/>
    <x v="0"/>
    <x v="2"/>
    <s v="28-Jul-1975"/>
    <x v="1154"/>
    <x v="1"/>
    <s v="tier - 2"/>
    <x v="1"/>
    <x v="29"/>
  </r>
  <r>
    <s v="Id1156"/>
    <x v="873"/>
    <n v="47.74"/>
    <n v="8.0500000000000007"/>
    <s v="yes"/>
    <s v="No"/>
    <x v="0"/>
    <x v="1"/>
    <s v="No"/>
    <x v="1"/>
    <x v="2"/>
    <s v="22-Sep-1972"/>
    <x v="1155"/>
    <x v="1"/>
    <s v="tier - 1"/>
    <x v="0"/>
    <x v="32"/>
  </r>
  <r>
    <s v="Id1157"/>
    <x v="874"/>
    <n v="30.2"/>
    <n v="9.8800000000000008"/>
    <s v="yes"/>
    <s v="No"/>
    <x v="0"/>
    <x v="1"/>
    <s v="No"/>
    <x v="2"/>
    <x v="2"/>
    <s v="22-Sep-1972"/>
    <x v="1156"/>
    <x v="2"/>
    <s v="tier - 1"/>
    <x v="3"/>
    <x v="32"/>
  </r>
  <r>
    <s v="Id1158"/>
    <x v="875"/>
    <n v="33.25"/>
    <n v="7.42"/>
    <s v="yes"/>
    <s v="No"/>
    <x v="0"/>
    <x v="1"/>
    <s v="No"/>
    <x v="0"/>
    <x v="2"/>
    <s v="14-Aug-1974"/>
    <x v="1157"/>
    <x v="2"/>
    <s v="tier - 1"/>
    <x v="4"/>
    <x v="29"/>
  </r>
  <r>
    <s v="Id1159"/>
    <x v="876"/>
    <n v="26.6"/>
    <n v="8.4499999999999993"/>
    <s v="yes"/>
    <s v="No"/>
    <x v="0"/>
    <x v="3"/>
    <s v="No"/>
    <x v="0"/>
    <x v="2"/>
    <s v="1-Dec-1973"/>
    <x v="1158"/>
    <x v="1"/>
    <s v="tier - 1"/>
    <x v="2"/>
    <x v="30"/>
  </r>
  <r>
    <s v="Id1160"/>
    <x v="877"/>
    <n v="26.35"/>
    <n v="6.21"/>
    <s v="No"/>
    <s v="No"/>
    <x v="0"/>
    <x v="1"/>
    <s v="No"/>
    <x v="0"/>
    <x v="2"/>
    <s v="4-Dec-1966"/>
    <x v="1159"/>
    <x v="1"/>
    <s v="tier - 1"/>
    <x v="14"/>
    <x v="39"/>
  </r>
  <r>
    <s v="Id1161"/>
    <x v="878"/>
    <n v="39.994999999999997"/>
    <n v="4.6500000000000004"/>
    <s v="No"/>
    <s v="No"/>
    <x v="0"/>
    <x v="0"/>
    <s v="No"/>
    <x v="0"/>
    <x v="1"/>
    <s v="28-Nov-1973"/>
    <x v="1160"/>
    <x v="1"/>
    <s v="tier - 3"/>
    <x v="2"/>
    <x v="30"/>
  </r>
  <r>
    <s v="Id1162"/>
    <x v="602"/>
    <n v="22.92"/>
    <n v="5.87"/>
    <s v="yes"/>
    <s v="No"/>
    <x v="0"/>
    <x v="3"/>
    <s v="No"/>
    <x v="0"/>
    <x v="1"/>
    <s v="18-Oct-1981"/>
    <x v="1161"/>
    <x v="2"/>
    <s v="tier - 3"/>
    <x v="0"/>
    <x v="20"/>
  </r>
  <r>
    <s v="Id1163"/>
    <x v="879"/>
    <n v="24.78"/>
    <n v="4.24"/>
    <s v="yes"/>
    <s v="No"/>
    <x v="0"/>
    <x v="1"/>
    <s v="No"/>
    <x v="2"/>
    <x v="2"/>
    <s v="15-Dec-1964"/>
    <x v="1162"/>
    <x v="2"/>
    <s v="tier - 2"/>
    <x v="0"/>
    <x v="40"/>
  </r>
  <r>
    <s v="Id1164"/>
    <x v="880"/>
    <n v="34.07"/>
    <n v="7.81"/>
    <s v="yes"/>
    <s v="No"/>
    <x v="0"/>
    <x v="0"/>
    <s v="No"/>
    <x v="0"/>
    <x v="2"/>
    <s v="27-Dec-1972"/>
    <x v="1163"/>
    <x v="1"/>
    <s v="tier - 3"/>
    <x v="3"/>
    <x v="32"/>
  </r>
  <r>
    <s v="Id1165"/>
    <x v="881"/>
    <n v="30.14"/>
    <n v="9.85"/>
    <s v="No"/>
    <s v="No"/>
    <x v="0"/>
    <x v="0"/>
    <s v="No"/>
    <x v="0"/>
    <x v="2"/>
    <s v="29-Aug-1982"/>
    <x v="1164"/>
    <x v="1"/>
    <s v="tier - 2"/>
    <x v="3"/>
    <x v="24"/>
  </r>
  <r>
    <s v="Id1166"/>
    <x v="189"/>
    <n v="18.05"/>
    <n v="6.94"/>
    <s v="No"/>
    <s v="No"/>
    <x v="0"/>
    <x v="0"/>
    <s v="No"/>
    <x v="1"/>
    <x v="2"/>
    <s v="29-Oct-1975"/>
    <x v="1165"/>
    <x v="1"/>
    <s v="tier - 1"/>
    <x v="1"/>
    <x v="33"/>
  </r>
  <r>
    <s v="Id1167"/>
    <x v="37"/>
    <n v="37.4"/>
    <n v="11.3"/>
    <s v="yes"/>
    <s v="No"/>
    <x v="0"/>
    <x v="1"/>
    <s v="No"/>
    <x v="1"/>
    <x v="2"/>
    <s v="16-Dec-1970"/>
    <x v="1166"/>
    <x v="1"/>
    <s v="tier - 2"/>
    <x v="3"/>
    <x v="36"/>
  </r>
  <r>
    <s v="Id1168"/>
    <x v="882"/>
    <n v="25.75"/>
    <n v="9.23"/>
    <s v="No"/>
    <s v="No"/>
    <x v="0"/>
    <x v="0"/>
    <s v="No"/>
    <x v="1"/>
    <x v="2"/>
    <s v="23-Jun-1998"/>
    <x v="1167"/>
    <x v="2"/>
    <s v="tier - 2"/>
    <x v="0"/>
    <x v="2"/>
  </r>
  <r>
    <s v="Id1169"/>
    <x v="883"/>
    <n v="32.299999999999997"/>
    <n v="4.37"/>
    <s v="No"/>
    <s v="No"/>
    <x v="0"/>
    <x v="1"/>
    <s v="No"/>
    <x v="3"/>
    <x v="2"/>
    <s v="19-Dec-1979"/>
    <x v="1168"/>
    <x v="1"/>
    <s v="tier - 2"/>
    <x v="3"/>
    <x v="25"/>
  </r>
  <r>
    <s v="Id1170"/>
    <x v="884"/>
    <n v="28.61"/>
    <n v="5.76"/>
    <s v="No"/>
    <s v="No"/>
    <x v="1"/>
    <x v="3"/>
    <s v="No"/>
    <x v="3"/>
    <x v="1"/>
    <s v="23-Oct-1972"/>
    <x v="1169"/>
    <x v="1"/>
    <s v="tier - 2"/>
    <x v="14"/>
    <x v="32"/>
  </r>
  <r>
    <s v="Id1171"/>
    <x v="885"/>
    <n v="45.41"/>
    <n v="4.96"/>
    <s v="No"/>
    <s v="No"/>
    <x v="0"/>
    <x v="3"/>
    <s v="No"/>
    <x v="0"/>
    <x v="2"/>
    <s v="22-Jun-1968"/>
    <x v="1170"/>
    <x v="1"/>
    <s v="tier - 2"/>
    <x v="12"/>
    <x v="38"/>
  </r>
  <r>
    <s v="Id1172"/>
    <x v="886"/>
    <n v="31.2"/>
    <n v="11.04"/>
    <s v="yes"/>
    <s v="No"/>
    <x v="0"/>
    <x v="1"/>
    <s v="No"/>
    <x v="0"/>
    <x v="0"/>
    <s v="30-Sep-1970"/>
    <x v="1171"/>
    <x v="1"/>
    <s v="tier - 3"/>
    <x v="3"/>
    <x v="36"/>
  </r>
  <r>
    <s v="Id1173"/>
    <x v="887"/>
    <n v="29.83"/>
    <n v="7.81"/>
    <s v="yes"/>
    <s v="No"/>
    <x v="0"/>
    <x v="3"/>
    <s v="No"/>
    <x v="1"/>
    <x v="2"/>
    <s v="19-Jul-1971"/>
    <x v="1172"/>
    <x v="2"/>
    <s v="tier - 3"/>
    <x v="1"/>
    <x v="36"/>
  </r>
  <r>
    <s v="Id1174"/>
    <x v="888"/>
    <n v="29.06"/>
    <n v="4.55"/>
    <s v="No"/>
    <s v="No"/>
    <x v="0"/>
    <x v="0"/>
    <s v="No"/>
    <x v="1"/>
    <x v="1"/>
    <s v="8-Jul-1974"/>
    <x v="1173"/>
    <x v="1"/>
    <s v="tier - 1"/>
    <x v="15"/>
    <x v="30"/>
  </r>
  <r>
    <s v="Id1175"/>
    <x v="889"/>
    <n v="27.454999999999998"/>
    <n v="6.13"/>
    <s v="No"/>
    <s v="No"/>
    <x v="0"/>
    <x v="1"/>
    <s v="No"/>
    <x v="0"/>
    <x v="0"/>
    <s v="8-Aug-1981"/>
    <x v="1174"/>
    <x v="2"/>
    <s v="tier - 3"/>
    <x v="4"/>
    <x v="20"/>
  </r>
  <r>
    <s v="Id1176"/>
    <x v="890"/>
    <n v="23.01"/>
    <n v="6.04"/>
    <s v="yes"/>
    <s v="No"/>
    <x v="0"/>
    <x v="3"/>
    <s v="No"/>
    <x v="2"/>
    <x v="2"/>
    <s v="16-Sep-1966"/>
    <x v="1175"/>
    <x v="2"/>
    <s v="tier - 3"/>
    <x v="0"/>
    <x v="39"/>
  </r>
  <r>
    <s v="Id1177"/>
    <x v="891"/>
    <n v="31.39"/>
    <n v="8.85"/>
    <s v="yes"/>
    <s v="No"/>
    <x v="0"/>
    <x v="0"/>
    <s v="No"/>
    <x v="3"/>
    <x v="2"/>
    <s v="7-Nov-1964"/>
    <x v="1176"/>
    <x v="1"/>
    <s v="tier - 1"/>
    <x v="14"/>
    <x v="40"/>
  </r>
  <r>
    <s v="Id1178"/>
    <x v="892"/>
    <n v="34.770000000000003"/>
    <n v="10.54"/>
    <s v="No"/>
    <s v="No"/>
    <x v="0"/>
    <x v="1"/>
    <s v="No"/>
    <x v="1"/>
    <x v="0"/>
    <s v="19-Sep-1977"/>
    <x v="1177"/>
    <x v="1"/>
    <s v="tier - 3"/>
    <x v="1"/>
    <x v="26"/>
  </r>
  <r>
    <s v="Id1179"/>
    <x v="66"/>
    <n v="24.48"/>
    <n v="4.37"/>
    <s v="yes"/>
    <s v="No"/>
    <x v="0"/>
    <x v="1"/>
    <s v="No"/>
    <x v="2"/>
    <x v="2"/>
    <s v="10-Jul-1972"/>
    <x v="1178"/>
    <x v="2"/>
    <s v="tier - 2"/>
    <x v="0"/>
    <x v="34"/>
  </r>
  <r>
    <s v="Id1180"/>
    <x v="171"/>
    <n v="22.61"/>
    <n v="9.6300000000000008"/>
    <s v="No"/>
    <s v="No"/>
    <x v="0"/>
    <x v="1"/>
    <s v="No"/>
    <x v="0"/>
    <x v="2"/>
    <s v="27-Jun-1975"/>
    <x v="1179"/>
    <x v="1"/>
    <s v="tier - 1"/>
    <x v="1"/>
    <x v="29"/>
  </r>
  <r>
    <s v="Id1181"/>
    <x v="25"/>
    <n v="34.299999999999997"/>
    <n v="10.37"/>
    <s v="No"/>
    <s v="No"/>
    <x v="0"/>
    <x v="0"/>
    <s v="No"/>
    <x v="1"/>
    <x v="1"/>
    <s v="12-Sep-1970"/>
    <x v="1180"/>
    <x v="2"/>
    <s v="tier - 1"/>
    <x v="3"/>
    <x v="36"/>
  </r>
  <r>
    <s v="Id1182"/>
    <x v="893"/>
    <n v="46.09"/>
    <n v="5.44"/>
    <s v="No"/>
    <s v="No"/>
    <x v="0"/>
    <x v="1"/>
    <s v="No"/>
    <x v="1"/>
    <x v="1"/>
    <s v="18-Aug-1970"/>
    <x v="1181"/>
    <x v="1"/>
    <s v="tier - 1"/>
    <x v="0"/>
    <x v="36"/>
  </r>
  <r>
    <s v="Id1183"/>
    <x v="894"/>
    <n v="44.744999999999997"/>
    <n v="5.19"/>
    <s v="No"/>
    <s v="No"/>
    <x v="0"/>
    <x v="1"/>
    <s v="No"/>
    <x v="0"/>
    <x v="2"/>
    <s v="4-Jul-1970"/>
    <x v="1182"/>
    <x v="1"/>
    <s v="tier - 1"/>
    <x v="2"/>
    <x v="35"/>
  </r>
  <r>
    <s v="Id1184"/>
    <x v="895"/>
    <n v="26.33"/>
    <n v="11.8"/>
    <s v="yes"/>
    <s v="No"/>
    <x v="0"/>
    <x v="3"/>
    <s v="No"/>
    <x v="1"/>
    <x v="2"/>
    <s v="14-Jul-2001"/>
    <x v="1183"/>
    <x v="1"/>
    <s v="tier - 2"/>
    <x v="2"/>
    <x v="12"/>
  </r>
  <r>
    <s v="Id1185"/>
    <x v="896"/>
    <n v="26.6"/>
    <n v="8.3800000000000008"/>
    <s v="No"/>
    <s v="No"/>
    <x v="0"/>
    <x v="1"/>
    <s v="No"/>
    <x v="2"/>
    <x v="2"/>
    <s v="5-Sep-1965"/>
    <x v="1184"/>
    <x v="1"/>
    <s v="tier - 3"/>
    <x v="14"/>
    <x v="41"/>
  </r>
  <r>
    <s v="Id1186"/>
    <x v="22"/>
    <n v="27.5"/>
    <n v="7.58"/>
    <s v="No"/>
    <s v="No"/>
    <x v="0"/>
    <x v="0"/>
    <s v="No"/>
    <x v="1"/>
    <x v="2"/>
    <s v="7-Jul-1973"/>
    <x v="1185"/>
    <x v="1"/>
    <s v="tier - 2"/>
    <x v="3"/>
    <x v="32"/>
  </r>
  <r>
    <s v="Id1187"/>
    <x v="897"/>
    <n v="41.55"/>
    <n v="4.6100000000000003"/>
    <s v="No"/>
    <s v="No"/>
    <x v="0"/>
    <x v="3"/>
    <s v="No"/>
    <x v="2"/>
    <x v="1"/>
    <s v="8-Aug-1996"/>
    <x v="1186"/>
    <x v="1"/>
    <s v="tier - 1"/>
    <x v="1"/>
    <x v="9"/>
  </r>
  <r>
    <s v="Id1188"/>
    <x v="898"/>
    <n v="41.47"/>
    <n v="4.7"/>
    <s v="yes"/>
    <s v="No"/>
    <x v="1"/>
    <x v="3"/>
    <s v="No"/>
    <x v="0"/>
    <x v="2"/>
    <s v="7-Jun-1977"/>
    <x v="1187"/>
    <x v="2"/>
    <s v="tier - 2"/>
    <x v="0"/>
    <x v="31"/>
  </r>
  <r>
    <s v="Id1189"/>
    <x v="899"/>
    <n v="24.795000000000002"/>
    <n v="6.05"/>
    <s v="yes"/>
    <s v="No"/>
    <x v="0"/>
    <x v="0"/>
    <s v="No"/>
    <x v="1"/>
    <x v="1"/>
    <s v="17-Sep-1973"/>
    <x v="1188"/>
    <x v="1"/>
    <s v="tier - 3"/>
    <x v="6"/>
    <x v="30"/>
  </r>
  <r>
    <s v="Id1190"/>
    <x v="900"/>
    <n v="29.48"/>
    <n v="5.63"/>
    <s v="yes"/>
    <s v="No"/>
    <x v="1"/>
    <x v="3"/>
    <s v="No"/>
    <x v="3"/>
    <x v="1"/>
    <s v="28-Jun-1972"/>
    <x v="1189"/>
    <x v="1"/>
    <s v="tier - 2"/>
    <x v="0"/>
    <x v="34"/>
  </r>
  <r>
    <s v="Id1191"/>
    <x v="901"/>
    <n v="28.09"/>
    <n v="6.06"/>
    <s v="No"/>
    <s v="No"/>
    <x v="1"/>
    <x v="3"/>
    <s v="No"/>
    <x v="0"/>
    <x v="1"/>
    <s v="26-Sep-1972"/>
    <x v="1190"/>
    <x v="1"/>
    <s v="tier - 2"/>
    <x v="14"/>
    <x v="32"/>
  </r>
  <r>
    <s v="Id1192"/>
    <x v="219"/>
    <n v="32.729999999999997"/>
    <n v="5.19"/>
    <s v="No"/>
    <s v="No"/>
    <x v="0"/>
    <x v="3"/>
    <s v="No"/>
    <x v="0"/>
    <x v="2"/>
    <s v="13-Aug-1992"/>
    <x v="1191"/>
    <x v="1"/>
    <s v="tier - 3"/>
    <x v="14"/>
    <x v="1"/>
  </r>
  <r>
    <s v="Id1193"/>
    <x v="302"/>
    <n v="27.36"/>
    <n v="8.9600000000000009"/>
    <s v="No"/>
    <s v="No"/>
    <x v="0"/>
    <x v="0"/>
    <s v="No"/>
    <x v="2"/>
    <x v="2"/>
    <s v="4-Nov-1968"/>
    <x v="1192"/>
    <x v="1"/>
    <s v="tier - 3"/>
    <x v="2"/>
    <x v="37"/>
  </r>
  <r>
    <s v="Id1194"/>
    <x v="101"/>
    <n v="27.265000000000001"/>
    <n v="11.39"/>
    <s v="No"/>
    <s v="No"/>
    <x v="0"/>
    <x v="0"/>
    <s v="No"/>
    <x v="0"/>
    <x v="1"/>
    <s v="23-Oct-1971"/>
    <x v="1193"/>
    <x v="1"/>
    <s v="tier - 1"/>
    <x v="2"/>
    <x v="34"/>
  </r>
  <r>
    <s v="Id1195"/>
    <x v="902"/>
    <n v="48.07"/>
    <n v="4.0599999999999996"/>
    <s v="yes"/>
    <s v="No"/>
    <x v="0"/>
    <x v="0"/>
    <s v="No"/>
    <x v="0"/>
    <x v="2"/>
    <s v="17-Jul-1971"/>
    <x v="1194"/>
    <x v="1"/>
    <s v="tier - 1"/>
    <x v="2"/>
    <x v="36"/>
  </r>
  <r>
    <s v="Id1196"/>
    <x v="903"/>
    <n v="30.8"/>
    <n v="5.23"/>
    <s v="yes"/>
    <s v="No"/>
    <x v="0"/>
    <x v="0"/>
    <s v="No"/>
    <x v="1"/>
    <x v="2"/>
    <s v="20-Oct-1969"/>
    <x v="1195"/>
    <x v="1"/>
    <s v="tier - 2"/>
    <x v="3"/>
    <x v="35"/>
  </r>
  <r>
    <s v="Id1197"/>
    <x v="904"/>
    <n v="32.299999999999997"/>
    <n v="5.05"/>
    <s v="yes"/>
    <s v="No"/>
    <x v="0"/>
    <x v="0"/>
    <s v="No"/>
    <x v="2"/>
    <x v="2"/>
    <s v="9-Nov-1971"/>
    <x v="1196"/>
    <x v="1"/>
    <s v="tier - 3"/>
    <x v="2"/>
    <x v="34"/>
  </r>
  <r>
    <s v="Id1198"/>
    <x v="790"/>
    <n v="39.700000000000003"/>
    <n v="7.34"/>
    <s v="No"/>
    <s v="No"/>
    <x v="0"/>
    <x v="0"/>
    <s v="No"/>
    <x v="2"/>
    <x v="2"/>
    <s v="13-Aug-1969"/>
    <x v="1197"/>
    <x v="2"/>
    <s v="tier - 3"/>
    <x v="3"/>
    <x v="35"/>
  </r>
  <r>
    <s v="Id1199"/>
    <x v="905"/>
    <n v="35.97"/>
    <n v="8.1300000000000008"/>
    <s v="No"/>
    <s v="No"/>
    <x v="0"/>
    <x v="0"/>
    <s v="No"/>
    <x v="1"/>
    <x v="2"/>
    <s v="6-Jul-1998"/>
    <x v="1198"/>
    <x v="2"/>
    <s v="tier - 2"/>
    <x v="0"/>
    <x v="2"/>
  </r>
  <r>
    <s v="Id1200"/>
    <x v="730"/>
    <n v="25.86"/>
    <n v="6.68"/>
    <s v="yes"/>
    <s v="No"/>
    <x v="0"/>
    <x v="3"/>
    <s v="No"/>
    <x v="0"/>
    <x v="1"/>
    <s v="22-Dec-1971"/>
    <x v="1199"/>
    <x v="1"/>
    <s v="tier - 2"/>
    <x v="2"/>
    <x v="34"/>
  </r>
  <r>
    <s v="Id1201"/>
    <x v="47"/>
    <n v="30.03"/>
    <n v="11.51"/>
    <s v="No"/>
    <s v="No"/>
    <x v="0"/>
    <x v="0"/>
    <s v="No"/>
    <x v="2"/>
    <x v="2"/>
    <s v="3-Jul-1971"/>
    <x v="1200"/>
    <x v="1"/>
    <s v="tier - 1"/>
    <x v="0"/>
    <x v="36"/>
  </r>
  <r>
    <s v="Id1202"/>
    <x v="906"/>
    <n v="25.76"/>
    <n v="6.02"/>
    <s v="yes"/>
    <s v="No"/>
    <x v="1"/>
    <x v="3"/>
    <s v="No"/>
    <x v="0"/>
    <x v="1"/>
    <s v="3-Oct-1971"/>
    <x v="1201"/>
    <x v="1"/>
    <s v="tier - 3"/>
    <x v="0"/>
    <x v="34"/>
  </r>
  <r>
    <s v="Id1203"/>
    <x v="907"/>
    <n v="22.42"/>
    <n v="7.96"/>
    <s v="No"/>
    <s v="No"/>
    <x v="0"/>
    <x v="0"/>
    <s v="No"/>
    <x v="1"/>
    <x v="1"/>
    <s v="8-Nov-1971"/>
    <x v="1202"/>
    <x v="2"/>
    <s v="tier - 1"/>
    <x v="4"/>
    <x v="34"/>
  </r>
  <r>
    <s v="Id1204"/>
    <x v="300"/>
    <n v="33.18"/>
    <n v="6.01"/>
    <s v="yes"/>
    <s v="No"/>
    <x v="0"/>
    <x v="3"/>
    <s v="No"/>
    <x v="1"/>
    <x v="0"/>
    <s v="5-Nov-1966"/>
    <x v="1203"/>
    <x v="1"/>
    <s v="tier - 1"/>
    <x v="14"/>
    <x v="39"/>
  </r>
  <r>
    <s v="Id1205"/>
    <x v="908"/>
    <n v="43.04"/>
    <n v="5.9"/>
    <s v="yes"/>
    <s v="No"/>
    <x v="0"/>
    <x v="0"/>
    <s v="No"/>
    <x v="0"/>
    <x v="0"/>
    <s v="8-Jul-1996"/>
    <x v="1204"/>
    <x v="1"/>
    <s v="tier - 1"/>
    <x v="12"/>
    <x v="10"/>
  </r>
  <r>
    <s v="Id1206"/>
    <x v="909"/>
    <n v="34.15"/>
    <n v="4.49"/>
    <s v="yes"/>
    <s v="No"/>
    <x v="0"/>
    <x v="3"/>
    <s v="No"/>
    <x v="3"/>
    <x v="2"/>
    <s v="17-Aug-1962"/>
    <x v="1205"/>
    <x v="1"/>
    <s v="tier - 1"/>
    <x v="1"/>
    <x v="42"/>
  </r>
  <r>
    <s v="Id1207"/>
    <x v="910"/>
    <n v="25.78"/>
    <n v="6.25"/>
    <s v="No"/>
    <s v="No"/>
    <x v="0"/>
    <x v="0"/>
    <s v="No"/>
    <x v="3"/>
    <x v="2"/>
    <s v="14-Sep-1972"/>
    <x v="1206"/>
    <x v="1"/>
    <s v="tier - 1"/>
    <x v="2"/>
    <x v="32"/>
  </r>
  <r>
    <s v="Id1208"/>
    <x v="911"/>
    <n v="21.02"/>
    <n v="9.6199999999999992"/>
    <s v="yes"/>
    <s v="No"/>
    <x v="1"/>
    <x v="3"/>
    <s v="No"/>
    <x v="3"/>
    <x v="1"/>
    <s v="19-Aug-1985"/>
    <x v="1207"/>
    <x v="2"/>
    <s v="tier - 1"/>
    <x v="0"/>
    <x v="23"/>
  </r>
  <r>
    <s v="Id1209"/>
    <x v="912"/>
    <n v="37.51"/>
    <n v="11.06"/>
    <s v="No"/>
    <s v="No"/>
    <x v="0"/>
    <x v="1"/>
    <s v="No"/>
    <x v="1"/>
    <x v="1"/>
    <s v="3-Dec-1983"/>
    <x v="1208"/>
    <x v="2"/>
    <s v="tier - 3"/>
    <x v="0"/>
    <x v="22"/>
  </r>
  <r>
    <s v="Id1210"/>
    <x v="145"/>
    <n v="25.745000000000001"/>
    <n v="6.11"/>
    <s v="yes"/>
    <s v="No"/>
    <x v="0"/>
    <x v="0"/>
    <s v="No"/>
    <x v="0"/>
    <x v="2"/>
    <s v="11-Sep-1964"/>
    <x v="1209"/>
    <x v="1"/>
    <s v="tier - 1"/>
    <x v="1"/>
    <x v="40"/>
  </r>
  <r>
    <s v="Id1211"/>
    <x v="913"/>
    <n v="31.35"/>
    <n v="11.49"/>
    <s v="No"/>
    <s v="No"/>
    <x v="0"/>
    <x v="1"/>
    <s v="No"/>
    <x v="0"/>
    <x v="2"/>
    <s v="26-Dec-1971"/>
    <x v="1210"/>
    <x v="2"/>
    <s v="tier - 3"/>
    <x v="4"/>
    <x v="34"/>
  </r>
  <r>
    <s v="Id1212"/>
    <x v="144"/>
    <n v="29.83"/>
    <n v="8.68"/>
    <s v="No"/>
    <s v="No"/>
    <x v="0"/>
    <x v="1"/>
    <s v="No"/>
    <x v="1"/>
    <x v="1"/>
    <s v="6-Oct-1971"/>
    <x v="1211"/>
    <x v="1"/>
    <s v="tier - 3"/>
    <x v="11"/>
    <x v="34"/>
  </r>
  <r>
    <s v="Id1213"/>
    <x v="366"/>
    <n v="25.49"/>
    <n v="5.68"/>
    <s v="yes"/>
    <s v="No"/>
    <x v="1"/>
    <x v="3"/>
    <s v="No"/>
    <x v="0"/>
    <x v="0"/>
    <s v="11-Aug-1970"/>
    <x v="1212"/>
    <x v="1"/>
    <s v="tier - 3"/>
    <x v="0"/>
    <x v="36"/>
  </r>
  <r>
    <s v="Id1214"/>
    <x v="566"/>
    <n v="34.1"/>
    <n v="8.4499999999999993"/>
    <s v="No"/>
    <s v="No"/>
    <x v="0"/>
    <x v="0"/>
    <s v="No"/>
    <x v="2"/>
    <x v="1"/>
    <s v="3-Jul-1988"/>
    <x v="1213"/>
    <x v="1"/>
    <s v="tier - 3"/>
    <x v="0"/>
    <x v="19"/>
  </r>
  <r>
    <s v="Id1215"/>
    <x v="914"/>
    <n v="25.84"/>
    <n v="8.51"/>
    <s v="No"/>
    <s v="No"/>
    <x v="0"/>
    <x v="1"/>
    <s v="No"/>
    <x v="1"/>
    <x v="0"/>
    <s v="28-Dec-1979"/>
    <x v="1214"/>
    <x v="2"/>
    <s v="tier - 2"/>
    <x v="4"/>
    <x v="25"/>
  </r>
  <r>
    <s v="Id1216"/>
    <x v="915"/>
    <n v="20.6"/>
    <n v="7.62"/>
    <s v="No"/>
    <s v="No"/>
    <x v="0"/>
    <x v="0"/>
    <s v="No"/>
    <x v="0"/>
    <x v="1"/>
    <s v="30-Aug-1974"/>
    <x v="1215"/>
    <x v="1"/>
    <s v="tier - 1"/>
    <x v="3"/>
    <x v="29"/>
  </r>
  <r>
    <s v="Id1217"/>
    <x v="561"/>
    <n v="28.88"/>
    <n v="10.18"/>
    <s v="No"/>
    <s v="No"/>
    <x v="0"/>
    <x v="0"/>
    <s v="No"/>
    <x v="0"/>
    <x v="2"/>
    <s v="22-Aug-1969"/>
    <x v="1216"/>
    <x v="1"/>
    <s v="tier - 1"/>
    <x v="1"/>
    <x v="35"/>
  </r>
  <r>
    <s v="Id1218"/>
    <x v="916"/>
    <n v="28.24"/>
    <n v="5.36"/>
    <s v="No"/>
    <s v="No"/>
    <x v="0"/>
    <x v="0"/>
    <s v="No"/>
    <x v="2"/>
    <x v="2"/>
    <s v="27-Oct-1969"/>
    <x v="1217"/>
    <x v="1"/>
    <s v="tier - 1"/>
    <x v="14"/>
    <x v="35"/>
  </r>
  <r>
    <s v="Id1219"/>
    <x v="7"/>
    <n v="25.46"/>
    <n v="11.78"/>
    <s v="yes"/>
    <s v="No"/>
    <x v="0"/>
    <x v="3"/>
    <s v="No"/>
    <x v="2"/>
    <x v="2"/>
    <s v="3-Jul-1969"/>
    <x v="1218"/>
    <x v="2"/>
    <s v="tier - 3"/>
    <x v="5"/>
    <x v="37"/>
  </r>
  <r>
    <s v="Id1220"/>
    <x v="917"/>
    <n v="29.64"/>
    <n v="10.82"/>
    <s v="yes"/>
    <s v="No"/>
    <x v="0"/>
    <x v="0"/>
    <s v="No"/>
    <x v="0"/>
    <x v="0"/>
    <s v="19-Dec-1976"/>
    <x v="1219"/>
    <x v="1"/>
    <s v="tier - 3"/>
    <x v="9"/>
    <x v="31"/>
  </r>
  <r>
    <s v="Id1221"/>
    <x v="918"/>
    <n v="31.27"/>
    <n v="7.73"/>
    <s v="yes"/>
    <s v="No"/>
    <x v="0"/>
    <x v="3"/>
    <s v="No"/>
    <x v="2"/>
    <x v="1"/>
    <s v="19-Oct-1972"/>
    <x v="1220"/>
    <x v="1"/>
    <s v="tier - 3"/>
    <x v="14"/>
    <x v="32"/>
  </r>
  <r>
    <s v="Id1222"/>
    <x v="494"/>
    <n v="19.95"/>
    <n v="6.24"/>
    <s v="yes"/>
    <s v="No"/>
    <x v="0"/>
    <x v="0"/>
    <s v="No"/>
    <x v="1"/>
    <x v="1"/>
    <s v="8-Aug-1972"/>
    <x v="1221"/>
    <x v="1"/>
    <s v="tier - 1"/>
    <x v="1"/>
    <x v="32"/>
  </r>
  <r>
    <s v="Id1223"/>
    <x v="919"/>
    <n v="21.3"/>
    <n v="10.42"/>
    <s v="No"/>
    <s v="No"/>
    <x v="0"/>
    <x v="1"/>
    <s v="No"/>
    <x v="1"/>
    <x v="1"/>
    <s v="2-Jul-1975"/>
    <x v="1222"/>
    <x v="1"/>
    <s v="tier - 3"/>
    <x v="3"/>
    <x v="29"/>
  </r>
  <r>
    <s v="Id1224"/>
    <x v="920"/>
    <n v="31.635000000000002"/>
    <n v="11.11"/>
    <s v="No"/>
    <s v="No"/>
    <x v="0"/>
    <x v="0"/>
    <s v="No"/>
    <x v="3"/>
    <x v="2"/>
    <s v="16-Nov-1972"/>
    <x v="1223"/>
    <x v="2"/>
    <s v="tier - 1"/>
    <x v="1"/>
    <x v="32"/>
  </r>
  <r>
    <s v="Id1225"/>
    <x v="921"/>
    <n v="23.9"/>
    <n v="7.67"/>
    <s v="yes"/>
    <s v="No"/>
    <x v="0"/>
    <x v="1"/>
    <s v="No"/>
    <x v="3"/>
    <x v="2"/>
    <s v="5-Sep-1997"/>
    <x v="1224"/>
    <x v="1"/>
    <s v="tier - 2"/>
    <x v="1"/>
    <x v="2"/>
  </r>
  <r>
    <s v="Id1226"/>
    <x v="922"/>
    <n v="34.15"/>
    <n v="6.15"/>
    <s v="No"/>
    <s v="No"/>
    <x v="0"/>
    <x v="0"/>
    <s v="No"/>
    <x v="0"/>
    <x v="0"/>
    <s v="30-Dec-1974"/>
    <x v="1225"/>
    <x v="1"/>
    <s v="tier - 2"/>
    <x v="14"/>
    <x v="29"/>
  </r>
  <r>
    <s v="Id1227"/>
    <x v="923"/>
    <n v="28.71"/>
    <n v="5.71"/>
    <s v="No"/>
    <s v="No"/>
    <x v="0"/>
    <x v="0"/>
    <s v="No"/>
    <x v="1"/>
    <x v="0"/>
    <s v="12-Jun-1981"/>
    <x v="1226"/>
    <x v="1"/>
    <s v="tier - 1"/>
    <x v="1"/>
    <x v="28"/>
  </r>
  <r>
    <s v="Id1228"/>
    <x v="924"/>
    <n v="36.700000000000003"/>
    <n v="8.6999999999999993"/>
    <s v="yes"/>
    <s v="No"/>
    <x v="0"/>
    <x v="1"/>
    <s v="No"/>
    <x v="1"/>
    <x v="2"/>
    <s v="13-Oct-1973"/>
    <x v="1227"/>
    <x v="2"/>
    <s v="tier - 2"/>
    <x v="3"/>
    <x v="30"/>
  </r>
  <r>
    <s v="Id1229"/>
    <x v="219"/>
    <n v="34.1"/>
    <n v="9.0399999999999991"/>
    <s v="yes"/>
    <s v="No"/>
    <x v="0"/>
    <x v="1"/>
    <s v="No"/>
    <x v="0"/>
    <x v="2"/>
    <s v="10-Jul-1972"/>
    <x v="1228"/>
    <x v="2"/>
    <s v="tier - 3"/>
    <x v="0"/>
    <x v="34"/>
  </r>
  <r>
    <s v="Id1230"/>
    <x v="925"/>
    <n v="25.7"/>
    <n v="5.61"/>
    <s v="No"/>
    <s v="No"/>
    <x v="0"/>
    <x v="0"/>
    <s v="No"/>
    <x v="0"/>
    <x v="1"/>
    <s v="16-Oct-1985"/>
    <x v="1229"/>
    <x v="1"/>
    <s v="tier - 1"/>
    <x v="3"/>
    <x v="23"/>
  </r>
  <r>
    <s v="Id1231"/>
    <x v="926"/>
    <n v="21.68"/>
    <n v="8.1199999999999992"/>
    <s v="No"/>
    <s v="No"/>
    <x v="0"/>
    <x v="0"/>
    <s v="No"/>
    <x v="0"/>
    <x v="2"/>
    <s v="24-Dec-1970"/>
    <x v="1230"/>
    <x v="2"/>
    <s v="tier - 1"/>
    <x v="3"/>
    <x v="36"/>
  </r>
  <r>
    <s v="Id1232"/>
    <x v="927"/>
    <n v="25.175000000000001"/>
    <n v="4.74"/>
    <s v="No"/>
    <s v="No"/>
    <x v="0"/>
    <x v="0"/>
    <s v="No"/>
    <x v="2"/>
    <x v="1"/>
    <s v="26-Sep-1967"/>
    <x v="1231"/>
    <x v="1"/>
    <s v="tier - 2"/>
    <x v="2"/>
    <x v="38"/>
  </r>
  <r>
    <s v="Id1233"/>
    <x v="928"/>
    <n v="44.77"/>
    <n v="4.0599999999999996"/>
    <s v="No"/>
    <s v="No"/>
    <x v="0"/>
    <x v="1"/>
    <s v="No"/>
    <x v="0"/>
    <x v="1"/>
    <s v="28-Jun-1967"/>
    <x v="1232"/>
    <x v="2"/>
    <s v="tier - 2"/>
    <x v="0"/>
    <x v="39"/>
  </r>
  <r>
    <s v="Id1234"/>
    <x v="929"/>
    <n v="37.07"/>
    <n v="5.69"/>
    <s v="No"/>
    <s v="No"/>
    <x v="0"/>
    <x v="1"/>
    <s v="No"/>
    <x v="0"/>
    <x v="2"/>
    <s v="23-Sep-1968"/>
    <x v="1233"/>
    <x v="1"/>
    <s v="tier - 2"/>
    <x v="0"/>
    <x v="37"/>
  </r>
  <r>
    <s v="Id1235"/>
    <x v="845"/>
    <n v="39.799999999999997"/>
    <n v="5.66"/>
    <s v="No"/>
    <s v="No"/>
    <x v="1"/>
    <x v="3"/>
    <s v="No"/>
    <x v="0"/>
    <x v="2"/>
    <s v="15-Aug-1975"/>
    <x v="1234"/>
    <x v="1"/>
    <s v="tier - 3"/>
    <x v="12"/>
    <x v="33"/>
  </r>
  <r>
    <s v="Id1236"/>
    <x v="930"/>
    <n v="26.36"/>
    <n v="4.32"/>
    <s v="No"/>
    <s v="No"/>
    <x v="1"/>
    <x v="3"/>
    <s v="No"/>
    <x v="0"/>
    <x v="2"/>
    <s v="5-Sep-1973"/>
    <x v="1235"/>
    <x v="1"/>
    <s v="tier - 1"/>
    <x v="15"/>
    <x v="30"/>
  </r>
  <r>
    <s v="Id1237"/>
    <x v="931"/>
    <n v="29.925000000000001"/>
    <n v="8.2899999999999991"/>
    <s v="No"/>
    <s v="No"/>
    <x v="0"/>
    <x v="1"/>
    <s v="No"/>
    <x v="0"/>
    <x v="2"/>
    <s v="27-Nov-1973"/>
    <x v="1236"/>
    <x v="1"/>
    <s v="tier - 1"/>
    <x v="1"/>
    <x v="30"/>
  </r>
  <r>
    <s v="Id1238"/>
    <x v="144"/>
    <n v="37.29"/>
    <n v="10.46"/>
    <s v="No"/>
    <s v="No"/>
    <x v="0"/>
    <x v="0"/>
    <s v="No"/>
    <x v="2"/>
    <x v="2"/>
    <s v="21-Jun-1970"/>
    <x v="1237"/>
    <x v="1"/>
    <s v="tier - 2"/>
    <x v="0"/>
    <x v="35"/>
  </r>
  <r>
    <s v="Id1239"/>
    <x v="932"/>
    <n v="30.2"/>
    <n v="11.96"/>
    <s v="No"/>
    <s v="No"/>
    <x v="0"/>
    <x v="0"/>
    <s v="No"/>
    <x v="1"/>
    <x v="2"/>
    <s v="14-Sep-1988"/>
    <x v="1238"/>
    <x v="2"/>
    <s v="tier - 2"/>
    <x v="3"/>
    <x v="15"/>
  </r>
  <r>
    <s v="Id1240"/>
    <x v="933"/>
    <n v="24.225000000000001"/>
    <n v="4.25"/>
    <s v="yes"/>
    <s v="No"/>
    <x v="1"/>
    <x v="3"/>
    <s v="No"/>
    <x v="1"/>
    <x v="2"/>
    <s v="24-Sep-1963"/>
    <x v="1239"/>
    <x v="1"/>
    <s v="tier - 3"/>
    <x v="1"/>
    <x v="43"/>
  </r>
  <r>
    <s v="Id1241"/>
    <x v="934"/>
    <n v="31.445"/>
    <n v="8.33"/>
    <s v="No"/>
    <s v="No"/>
    <x v="0"/>
    <x v="0"/>
    <s v="No"/>
    <x v="1"/>
    <x v="2"/>
    <s v="12-Jul-1962"/>
    <x v="1240"/>
    <x v="2"/>
    <s v="tier - 2"/>
    <x v="4"/>
    <x v="44"/>
  </r>
  <r>
    <s v="Id1242"/>
    <x v="935"/>
    <n v="38.880000000000003"/>
    <n v="4.29"/>
    <s v="No"/>
    <s v="No"/>
    <x v="0"/>
    <x v="3"/>
    <s v="No"/>
    <x v="3"/>
    <x v="2"/>
    <s v="17-Nov-1991"/>
    <x v="1241"/>
    <x v="1"/>
    <s v="tier - 3"/>
    <x v="12"/>
    <x v="0"/>
  </r>
  <r>
    <s v="Id1243"/>
    <x v="936"/>
    <n v="43.89"/>
    <n v="6.32"/>
    <s v="yes"/>
    <s v="No"/>
    <x v="0"/>
    <x v="0"/>
    <s v="No"/>
    <x v="2"/>
    <x v="2"/>
    <s v="21-Aug-1991"/>
    <x v="1242"/>
    <x v="2"/>
    <s v="tier - 2"/>
    <x v="0"/>
    <x v="0"/>
  </r>
  <r>
    <s v="Id1244"/>
    <x v="818"/>
    <n v="25.6"/>
    <n v="5.65"/>
    <s v="No"/>
    <s v="No"/>
    <x v="0"/>
    <x v="1"/>
    <s v="No"/>
    <x v="0"/>
    <x v="2"/>
    <s v="1-Dec-1970"/>
    <x v="1243"/>
    <x v="1"/>
    <s v="tier - 1"/>
    <x v="3"/>
    <x v="36"/>
  </r>
  <r>
    <s v="Id1245"/>
    <x v="937"/>
    <n v="29.545000000000002"/>
    <n v="8.41"/>
    <s v="yes"/>
    <s v="No"/>
    <x v="0"/>
    <x v="3"/>
    <s v="No"/>
    <x v="1"/>
    <x v="2"/>
    <s v="21-Jul-1982"/>
    <x v="1244"/>
    <x v="1"/>
    <s v="tier - 2"/>
    <x v="1"/>
    <x v="20"/>
  </r>
  <r>
    <s v="Id1246"/>
    <x v="938"/>
    <n v="23.25"/>
    <n v="11.96"/>
    <s v="yes"/>
    <s v="No"/>
    <x v="0"/>
    <x v="0"/>
    <s v="No"/>
    <x v="1"/>
    <x v="1"/>
    <s v="19-Jul-1968"/>
    <x v="1245"/>
    <x v="2"/>
    <s v="tier - 2"/>
    <x v="0"/>
    <x v="38"/>
  </r>
  <r>
    <s v="Id1247"/>
    <x v="939"/>
    <n v="43.95"/>
    <n v="5.17"/>
    <s v="yes"/>
    <s v="No"/>
    <x v="1"/>
    <x v="3"/>
    <s v="No"/>
    <x v="1"/>
    <x v="2"/>
    <s v="8-Aug-1973"/>
    <x v="1246"/>
    <x v="1"/>
    <s v="tier - 2"/>
    <x v="1"/>
    <x v="30"/>
  </r>
  <r>
    <s v="Id1248"/>
    <x v="346"/>
    <n v="21.85"/>
    <n v="8.76"/>
    <s v="No"/>
    <s v="No"/>
    <x v="0"/>
    <x v="0"/>
    <s v="No"/>
    <x v="0"/>
    <x v="1"/>
    <s v="29-Sep-1974"/>
    <x v="1247"/>
    <x v="1"/>
    <s v="tier - 3"/>
    <x v="6"/>
    <x v="29"/>
  </r>
  <r>
    <s v="Id1249"/>
    <x v="135"/>
    <n v="25.73"/>
    <n v="7.99"/>
    <s v="No"/>
    <s v="No"/>
    <x v="0"/>
    <x v="1"/>
    <s v="No"/>
    <x v="0"/>
    <x v="2"/>
    <s v="17-Jun-1969"/>
    <x v="1248"/>
    <x v="1"/>
    <s v="tier - 3"/>
    <x v="1"/>
    <x v="37"/>
  </r>
  <r>
    <s v="Id1250"/>
    <x v="940"/>
    <n v="32.229999999999997"/>
    <n v="8.59"/>
    <s v="No"/>
    <s v="No"/>
    <x v="0"/>
    <x v="0"/>
    <s v="No"/>
    <x v="0"/>
    <x v="2"/>
    <s v="6-Sep-1971"/>
    <x v="1249"/>
    <x v="1"/>
    <s v="tier - 3"/>
    <x v="0"/>
    <x v="34"/>
  </r>
  <r>
    <s v="Id1251"/>
    <x v="941"/>
    <n v="32.204999999999998"/>
    <n v="6.14"/>
    <s v="No"/>
    <s v="No"/>
    <x v="0"/>
    <x v="1"/>
    <s v="No"/>
    <x v="0"/>
    <x v="2"/>
    <s v="29-Sep-1973"/>
    <x v="1250"/>
    <x v="2"/>
    <s v="tier - 2"/>
    <x v="1"/>
    <x v="30"/>
  </r>
  <r>
    <s v="Id1252"/>
    <x v="508"/>
    <n v="26.41"/>
    <n v="4.08"/>
    <s v="No"/>
    <s v="No"/>
    <x v="0"/>
    <x v="1"/>
    <s v="No"/>
    <x v="0"/>
    <x v="2"/>
    <s v="19-Sep-1973"/>
    <x v="1251"/>
    <x v="2"/>
    <s v="tier - 1"/>
    <x v="1"/>
    <x v="30"/>
  </r>
  <r>
    <s v="Id1253"/>
    <x v="942"/>
    <n v="30.2"/>
    <n v="6.25"/>
    <s v="yes"/>
    <s v="No"/>
    <x v="0"/>
    <x v="0"/>
    <s v="No"/>
    <x v="0"/>
    <x v="2"/>
    <s v="7-Jul-1969"/>
    <x v="1252"/>
    <x v="1"/>
    <s v="tier - 3"/>
    <x v="3"/>
    <x v="37"/>
  </r>
  <r>
    <s v="Id1254"/>
    <x v="75"/>
    <n v="31.26"/>
    <n v="5.94"/>
    <s v="yes"/>
    <s v="No"/>
    <x v="0"/>
    <x v="3"/>
    <s v="No"/>
    <x v="1"/>
    <x v="2"/>
    <s v="5-Jun-1975"/>
    <x v="1253"/>
    <x v="1"/>
    <s v="tier - 1"/>
    <x v="15"/>
    <x v="29"/>
  </r>
  <r>
    <s v="Id1255"/>
    <x v="943"/>
    <n v="33.725000000000001"/>
    <n v="6.45"/>
    <s v="yes"/>
    <s v="No"/>
    <x v="0"/>
    <x v="0"/>
    <s v="No"/>
    <x v="2"/>
    <x v="1"/>
    <s v="24-Oct-1980"/>
    <x v="1254"/>
    <x v="1"/>
    <s v="tier - 3"/>
    <x v="2"/>
    <x v="28"/>
  </r>
  <r>
    <s v="Id1256"/>
    <x v="944"/>
    <n v="28.9"/>
    <n v="5.74"/>
    <s v="yes"/>
    <s v="No"/>
    <x v="0"/>
    <x v="0"/>
    <s v="No"/>
    <x v="3"/>
    <x v="2"/>
    <s v="11-Oct-1973"/>
    <x v="1255"/>
    <x v="1"/>
    <s v="tier - 1"/>
    <x v="3"/>
    <x v="30"/>
  </r>
  <r>
    <s v="Id1257"/>
    <x v="143"/>
    <n v="45.69"/>
    <n v="4.43"/>
    <s v="yes"/>
    <s v="No"/>
    <x v="0"/>
    <x v="0"/>
    <s v="No"/>
    <x v="1"/>
    <x v="2"/>
    <s v="25-Nov-1979"/>
    <x v="1256"/>
    <x v="1"/>
    <s v="tier - 3"/>
    <x v="8"/>
    <x v="25"/>
  </r>
  <r>
    <s v="Id1258"/>
    <x v="945"/>
    <n v="21.03"/>
    <n v="6.5"/>
    <s v="No"/>
    <s v="No"/>
    <x v="0"/>
    <x v="0"/>
    <s v="No"/>
    <x v="0"/>
    <x v="2"/>
    <s v="27-Dec-1968"/>
    <x v="1257"/>
    <x v="2"/>
    <s v="tier - 2"/>
    <x v="0"/>
    <x v="37"/>
  </r>
  <r>
    <s v="Id1259"/>
    <x v="946"/>
    <n v="37"/>
    <n v="8.75"/>
    <s v="No"/>
    <s v="No"/>
    <x v="0"/>
    <x v="0"/>
    <s v="No"/>
    <x v="0"/>
    <x v="0"/>
    <s v="23-Aug-1968"/>
    <x v="1258"/>
    <x v="1"/>
    <s v="tier - 1"/>
    <x v="3"/>
    <x v="37"/>
  </r>
  <r>
    <s v="Id1260"/>
    <x v="947"/>
    <n v="25.4"/>
    <n v="11.96"/>
    <s v="No"/>
    <s v="No"/>
    <x v="0"/>
    <x v="0"/>
    <s v="No"/>
    <x v="0"/>
    <x v="1"/>
    <s v="29-Aug-1968"/>
    <x v="1259"/>
    <x v="1"/>
    <s v="tier - 3"/>
    <x v="3"/>
    <x v="37"/>
  </r>
  <r>
    <s v="Id1261"/>
    <x v="344"/>
    <n v="32.299999999999997"/>
    <n v="10.54"/>
    <s v="No"/>
    <s v="No"/>
    <x v="0"/>
    <x v="0"/>
    <s v="No"/>
    <x v="0"/>
    <x v="0"/>
    <s v="8-Nov-1968"/>
    <x v="1260"/>
    <x v="1"/>
    <s v="tier - 3"/>
    <x v="1"/>
    <x v="37"/>
  </r>
  <r>
    <s v="Id1262"/>
    <x v="948"/>
    <n v="23.94"/>
    <n v="4.54"/>
    <s v="yes"/>
    <s v="No"/>
    <x v="1"/>
    <x v="3"/>
    <s v="No"/>
    <x v="1"/>
    <x v="1"/>
    <s v="14-Oct-1964"/>
    <x v="1261"/>
    <x v="1"/>
    <s v="tier - 1"/>
    <x v="0"/>
    <x v="40"/>
  </r>
  <r>
    <s v="Id1263"/>
    <x v="949"/>
    <n v="46.4"/>
    <n v="5.71"/>
    <s v="No"/>
    <s v="No"/>
    <x v="0"/>
    <x v="0"/>
    <s v="No"/>
    <x v="1"/>
    <x v="2"/>
    <s v="3-Aug-1976"/>
    <x v="1262"/>
    <x v="1"/>
    <s v="tier - 3"/>
    <x v="3"/>
    <x v="33"/>
  </r>
  <r>
    <s v="Id1264"/>
    <x v="950"/>
    <n v="40.375"/>
    <n v="6.25"/>
    <s v="yes"/>
    <s v="No"/>
    <x v="0"/>
    <x v="0"/>
    <s v="No"/>
    <x v="2"/>
    <x v="2"/>
    <s v="27-Jul-1964"/>
    <x v="1263"/>
    <x v="1"/>
    <s v="tier - 3"/>
    <x v="1"/>
    <x v="43"/>
  </r>
  <r>
    <s v="Id1265"/>
    <x v="951"/>
    <n v="28.7"/>
    <n v="9.4700000000000006"/>
    <s v="No"/>
    <s v="No"/>
    <x v="0"/>
    <x v="1"/>
    <s v="No"/>
    <x v="1"/>
    <x v="0"/>
    <s v="22-Sep-1969"/>
    <x v="1264"/>
    <x v="2"/>
    <s v="tier - 3"/>
    <x v="3"/>
    <x v="35"/>
  </r>
  <r>
    <s v="Id1266"/>
    <x v="187"/>
    <n v="26.63"/>
    <n v="5.7"/>
    <s v="No"/>
    <s v="No"/>
    <x v="0"/>
    <x v="0"/>
    <s v="No"/>
    <x v="2"/>
    <x v="0"/>
    <s v="28-Jun-1987"/>
    <x v="1265"/>
    <x v="1"/>
    <s v="tier - 3"/>
    <x v="14"/>
    <x v="18"/>
  </r>
  <r>
    <s v="Id1267"/>
    <x v="952"/>
    <n v="22.515000000000001"/>
    <n v="11.18"/>
    <s v="No"/>
    <s v="No"/>
    <x v="0"/>
    <x v="1"/>
    <s v="No"/>
    <x v="2"/>
    <x v="2"/>
    <s v="21-Aug-1978"/>
    <x v="1266"/>
    <x v="1"/>
    <s v="tier - 1"/>
    <x v="6"/>
    <x v="27"/>
  </r>
  <r>
    <s v="Id1268"/>
    <x v="953"/>
    <n v="36.575000000000003"/>
    <n v="10.98"/>
    <s v="No"/>
    <s v="No"/>
    <x v="0"/>
    <x v="0"/>
    <s v="No"/>
    <x v="0"/>
    <x v="0"/>
    <s v="19-Oct-1972"/>
    <x v="1267"/>
    <x v="1"/>
    <s v="tier - 1"/>
    <x v="1"/>
    <x v="32"/>
  </r>
  <r>
    <s v="Id1269"/>
    <x v="948"/>
    <n v="23.66"/>
    <n v="5.1100000000000003"/>
    <s v="yes"/>
    <s v="No"/>
    <x v="1"/>
    <x v="3"/>
    <s v="No"/>
    <x v="0"/>
    <x v="0"/>
    <s v="25-Oct-1977"/>
    <x v="1268"/>
    <x v="1"/>
    <s v="tier - 3"/>
    <x v="0"/>
    <x v="26"/>
  </r>
  <r>
    <s v="Id1270"/>
    <x v="954"/>
    <n v="18.62"/>
    <n v="10.24"/>
    <s v="No"/>
    <s v="No"/>
    <x v="0"/>
    <x v="0"/>
    <s v="No"/>
    <x v="0"/>
    <x v="0"/>
    <s v="26-Sep-1971"/>
    <x v="1269"/>
    <x v="2"/>
    <s v="tier - 2"/>
    <x v="1"/>
    <x v="34"/>
  </r>
  <r>
    <s v="Id1271"/>
    <x v="955"/>
    <n v="19.190000000000001"/>
    <n v="7.71"/>
    <s v="yes"/>
    <s v="No"/>
    <x v="0"/>
    <x v="3"/>
    <s v="No"/>
    <x v="1"/>
    <x v="0"/>
    <s v="29-Jun-1971"/>
    <x v="1270"/>
    <x v="1"/>
    <s v="tier - 2"/>
    <x v="6"/>
    <x v="36"/>
  </r>
  <r>
    <s v="Id1272"/>
    <x v="956"/>
    <n v="27.5"/>
    <n v="6.03"/>
    <s v="No"/>
    <s v="No"/>
    <x v="0"/>
    <x v="0"/>
    <s v="No"/>
    <x v="1"/>
    <x v="1"/>
    <s v="17-Jul-1969"/>
    <x v="1271"/>
    <x v="1"/>
    <s v="tier - 3"/>
    <x v="3"/>
    <x v="37"/>
  </r>
  <r>
    <s v="Id1273"/>
    <x v="957"/>
    <n v="27.36"/>
    <n v="5.96"/>
    <s v="No"/>
    <s v="No"/>
    <x v="1"/>
    <x v="3"/>
    <s v="No"/>
    <x v="2"/>
    <x v="2"/>
    <s v="11-Dec-1966"/>
    <x v="1272"/>
    <x v="0"/>
    <s v="tier - 2"/>
    <x v="7"/>
    <x v="39"/>
  </r>
  <r>
    <s v="Id1274"/>
    <x v="468"/>
    <n v="20.350000000000001"/>
    <n v="4.16"/>
    <s v="No"/>
    <s v="No"/>
    <x v="0"/>
    <x v="0"/>
    <s v="No"/>
    <x v="1"/>
    <x v="2"/>
    <s v="25-Dec-1969"/>
    <x v="1273"/>
    <x v="1"/>
    <s v="tier - 2"/>
    <x v="0"/>
    <x v="35"/>
  </r>
  <r>
    <s v="Id1275"/>
    <x v="25"/>
    <n v="24.035"/>
    <n v="6.11"/>
    <s v="No"/>
    <s v="No"/>
    <x v="0"/>
    <x v="0"/>
    <s v="No"/>
    <x v="0"/>
    <x v="1"/>
    <s v="3-Nov-1966"/>
    <x v="1274"/>
    <x v="2"/>
    <s v="tier - 2"/>
    <x v="4"/>
    <x v="39"/>
  </r>
  <r>
    <s v="Id1276"/>
    <x v="958"/>
    <n v="23.56"/>
    <n v="5.97"/>
    <s v="No"/>
    <s v="No"/>
    <x v="0"/>
    <x v="0"/>
    <s v="No"/>
    <x v="2"/>
    <x v="1"/>
    <s v="29-Nov-1967"/>
    <x v="1275"/>
    <x v="1"/>
    <s v="tier - 1"/>
    <x v="9"/>
    <x v="38"/>
  </r>
  <r>
    <s v="Id1277"/>
    <x v="959"/>
    <n v="27.17"/>
    <n v="10.81"/>
    <s v="No"/>
    <s v="No"/>
    <x v="0"/>
    <x v="1"/>
    <s v="No"/>
    <x v="2"/>
    <x v="2"/>
    <s v="14-Dec-1972"/>
    <x v="1276"/>
    <x v="1"/>
    <s v="tier - 1"/>
    <x v="0"/>
    <x v="32"/>
  </r>
  <r>
    <s v="Id1278"/>
    <x v="960"/>
    <n v="34.32"/>
    <n v="5.7"/>
    <s v="yes"/>
    <s v="No"/>
    <x v="1"/>
    <x v="3"/>
    <s v="No"/>
    <x v="0"/>
    <x v="2"/>
    <s v="20-Jul-1966"/>
    <x v="1277"/>
    <x v="1"/>
    <s v="tier - 3"/>
    <x v="0"/>
    <x v="41"/>
  </r>
  <r>
    <s v="Id1279"/>
    <x v="832"/>
    <n v="23.87"/>
    <n v="4.7699999999999996"/>
    <s v="yes"/>
    <s v="No"/>
    <x v="1"/>
    <x v="3"/>
    <s v="No"/>
    <x v="0"/>
    <x v="2"/>
    <s v="23-Jun-1967"/>
    <x v="1278"/>
    <x v="1"/>
    <s v="tier - 1"/>
    <x v="0"/>
    <x v="39"/>
  </r>
  <r>
    <s v="Id1280"/>
    <x v="961"/>
    <n v="30.15"/>
    <n v="4.25"/>
    <s v="No"/>
    <s v="No"/>
    <x v="0"/>
    <x v="3"/>
    <s v="No"/>
    <x v="1"/>
    <x v="2"/>
    <s v="2-Jul-1966"/>
    <x v="1279"/>
    <x v="1"/>
    <s v="tier - 2"/>
    <x v="14"/>
    <x v="41"/>
  </r>
  <r>
    <s v="Id1281"/>
    <x v="142"/>
    <n v="26.36"/>
    <n v="5.52"/>
    <s v="No"/>
    <s v="No"/>
    <x v="0"/>
    <x v="0"/>
    <s v="No"/>
    <x v="1"/>
    <x v="2"/>
    <s v="27-Jun-1965"/>
    <x v="1280"/>
    <x v="1"/>
    <s v="tier - 2"/>
    <x v="14"/>
    <x v="40"/>
  </r>
  <r>
    <s v="Id1282"/>
    <x v="821"/>
    <n v="45.32"/>
    <n v="6.53"/>
    <s v="yes"/>
    <s v="No"/>
    <x v="0"/>
    <x v="3"/>
    <s v="No"/>
    <x v="1"/>
    <x v="0"/>
    <s v="23-Jul-1992"/>
    <x v="1281"/>
    <x v="1"/>
    <s v="tier - 3"/>
    <x v="0"/>
    <x v="0"/>
  </r>
  <r>
    <s v="Id1283"/>
    <x v="201"/>
    <n v="31.93"/>
    <n v="4.82"/>
    <s v="yes"/>
    <s v="No"/>
    <x v="0"/>
    <x v="3"/>
    <s v="No"/>
    <x v="0"/>
    <x v="2"/>
    <s v="6-Jul-1990"/>
    <x v="1282"/>
    <x v="1"/>
    <s v="tier - 1"/>
    <x v="1"/>
    <x v="17"/>
  </r>
  <r>
    <s v="Id1284"/>
    <x v="962"/>
    <n v="36"/>
    <n v="11.94"/>
    <s v="yes"/>
    <s v="No"/>
    <x v="0"/>
    <x v="3"/>
    <s v="No"/>
    <x v="1"/>
    <x v="2"/>
    <s v="8-Aug-1964"/>
    <x v="1283"/>
    <x v="1"/>
    <s v="tier - 1"/>
    <x v="3"/>
    <x v="40"/>
  </r>
  <r>
    <s v="Id1285"/>
    <x v="963"/>
    <n v="32"/>
    <n v="7.85"/>
    <s v="yes"/>
    <s v="No"/>
    <x v="0"/>
    <x v="3"/>
    <s v="No"/>
    <x v="0"/>
    <x v="2"/>
    <s v="22-Nov-1976"/>
    <x v="1284"/>
    <x v="1"/>
    <s v="tier - 2"/>
    <x v="3"/>
    <x v="31"/>
  </r>
  <r>
    <s v="Id1286"/>
    <x v="964"/>
    <n v="29.37"/>
    <n v="8.01"/>
    <s v="yes"/>
    <s v="No"/>
    <x v="0"/>
    <x v="3"/>
    <s v="No"/>
    <x v="1"/>
    <x v="2"/>
    <s v="7-Sep-1962"/>
    <x v="1285"/>
    <x v="1"/>
    <s v="tier - 1"/>
    <x v="0"/>
    <x v="42"/>
  </r>
  <r>
    <s v="Id1287"/>
    <x v="965"/>
    <n v="23.6"/>
    <n v="7.4"/>
    <s v="yes"/>
    <s v="No"/>
    <x v="0"/>
    <x v="3"/>
    <s v="No"/>
    <x v="1"/>
    <x v="1"/>
    <s v="2-Aug-1977"/>
    <x v="1286"/>
    <x v="1"/>
    <s v="tier - 3"/>
    <x v="3"/>
    <x v="31"/>
  </r>
  <r>
    <s v="Id1288"/>
    <x v="174"/>
    <n v="33.155000000000001"/>
    <n v="8.3800000000000008"/>
    <s v="yes"/>
    <s v="No"/>
    <x v="0"/>
    <x v="0"/>
    <s v="No"/>
    <x v="2"/>
    <x v="2"/>
    <s v="30-Sep-1976"/>
    <x v="1287"/>
    <x v="1"/>
    <s v="tier - 3"/>
    <x v="2"/>
    <x v="31"/>
  </r>
  <r>
    <s v="Id1289"/>
    <x v="966"/>
    <n v="24.32"/>
    <n v="11.56"/>
    <s v="yes"/>
    <s v="No"/>
    <x v="0"/>
    <x v="3"/>
    <s v="No"/>
    <x v="2"/>
    <x v="2"/>
    <s v="24-Oct-1972"/>
    <x v="1288"/>
    <x v="1"/>
    <s v="tier - 3"/>
    <x v="2"/>
    <x v="32"/>
  </r>
  <r>
    <s v="Id1290"/>
    <x v="967"/>
    <n v="36.299999999999997"/>
    <n v="4.6100000000000003"/>
    <s v="No"/>
    <s v="No"/>
    <x v="0"/>
    <x v="0"/>
    <s v="No"/>
    <x v="2"/>
    <x v="2"/>
    <s v="30-Jul-1967"/>
    <x v="1289"/>
    <x v="1"/>
    <s v="tier - 2"/>
    <x v="0"/>
    <x v="39"/>
  </r>
  <r>
    <s v="Id1291"/>
    <x v="54"/>
    <n v="34.4"/>
    <n v="4.95"/>
    <s v="No"/>
    <s v="No"/>
    <x v="1"/>
    <x v="3"/>
    <s v="No"/>
    <x v="3"/>
    <x v="2"/>
    <s v="5-Oct-1967"/>
    <x v="1290"/>
    <x v="1"/>
    <s v="tier - 2"/>
    <x v="3"/>
    <x v="38"/>
  </r>
  <r>
    <s v="Id1292"/>
    <x v="832"/>
    <n v="30.9"/>
    <n v="5.04"/>
    <s v="No"/>
    <s v="No"/>
    <x v="0"/>
    <x v="0"/>
    <s v="No"/>
    <x v="0"/>
    <x v="1"/>
    <s v="25-Jun-1992"/>
    <x v="1291"/>
    <x v="1"/>
    <s v="tier - 3"/>
    <x v="3"/>
    <x v="0"/>
  </r>
  <r>
    <s v="Id1293"/>
    <x v="968"/>
    <n v="28.6"/>
    <n v="5.42"/>
    <s v="No"/>
    <s v="No"/>
    <x v="0"/>
    <x v="0"/>
    <s v="No"/>
    <x v="0"/>
    <x v="2"/>
    <s v="9-Dec-1974"/>
    <x v="1292"/>
    <x v="1"/>
    <s v="tier - 1"/>
    <x v="0"/>
    <x v="29"/>
  </r>
  <r>
    <s v="Id1294"/>
    <x v="969"/>
    <n v="27.83"/>
    <n v="5.39"/>
    <s v="No"/>
    <s v="No"/>
    <x v="0"/>
    <x v="0"/>
    <s v="No"/>
    <x v="0"/>
    <x v="2"/>
    <s v="29-Aug-1986"/>
    <x v="1293"/>
    <x v="1"/>
    <s v="tier - 2"/>
    <x v="0"/>
    <x v="18"/>
  </r>
  <r>
    <s v="Id1295"/>
    <x v="970"/>
    <n v="39.64"/>
    <n v="6"/>
    <s v="No"/>
    <s v="No"/>
    <x v="1"/>
    <x v="3"/>
    <s v="No"/>
    <x v="1"/>
    <x v="2"/>
    <s v="25-Nov-1989"/>
    <x v="1294"/>
    <x v="1"/>
    <s v="tier - 1"/>
    <x v="1"/>
    <x v="17"/>
  </r>
  <r>
    <s v="Id1296"/>
    <x v="971"/>
    <n v="38.479999999999997"/>
    <n v="6.02"/>
    <s v="No"/>
    <s v="No"/>
    <x v="0"/>
    <x v="3"/>
    <s v="No"/>
    <x v="1"/>
    <x v="2"/>
    <s v="11-Nov-1967"/>
    <x v="1295"/>
    <x v="1"/>
    <s v="tier - 2"/>
    <x v="1"/>
    <x v="38"/>
  </r>
  <r>
    <s v="Id1297"/>
    <x v="972"/>
    <n v="36.200000000000003"/>
    <n v="4.62"/>
    <s v="No"/>
    <s v="No"/>
    <x v="0"/>
    <x v="1"/>
    <s v="No"/>
    <x v="2"/>
    <x v="2"/>
    <s v="24-Dec-1999"/>
    <x v="1296"/>
    <x v="1"/>
    <s v="tier - 3"/>
    <x v="3"/>
    <x v="6"/>
  </r>
  <r>
    <s v="Id1298"/>
    <x v="973"/>
    <n v="27.13"/>
    <n v="5.59"/>
    <s v="No"/>
    <s v="No"/>
    <x v="0"/>
    <x v="3"/>
    <s v="No"/>
    <x v="1"/>
    <x v="2"/>
    <s v="23-Oct-1967"/>
    <x v="1297"/>
    <x v="1"/>
    <s v="tier - 2"/>
    <x v="15"/>
    <x v="38"/>
  </r>
  <r>
    <s v="Id1299"/>
    <x v="974"/>
    <n v="20.75"/>
    <n v="5.18"/>
    <s v="yes"/>
    <s v="No"/>
    <x v="0"/>
    <x v="1"/>
    <s v="No"/>
    <x v="1"/>
    <x v="2"/>
    <s v="28-Oct-1970"/>
    <x v="1298"/>
    <x v="2"/>
    <s v="tier - 1"/>
    <x v="0"/>
    <x v="36"/>
  </r>
  <r>
    <s v="Id1300"/>
    <x v="38"/>
    <n v="26.6"/>
    <n v="6.29"/>
    <s v="No"/>
    <s v="No"/>
    <x v="0"/>
    <x v="1"/>
    <s v="No"/>
    <x v="2"/>
    <x v="2"/>
    <s v="18-Dec-1970"/>
    <x v="1299"/>
    <x v="2"/>
    <s v="tier - 1"/>
    <x v="3"/>
    <x v="36"/>
  </r>
  <r>
    <s v="Id1301"/>
    <x v="975"/>
    <n v="25.3"/>
    <n v="4.49"/>
    <s v="No"/>
    <s v="No"/>
    <x v="0"/>
    <x v="1"/>
    <s v="No"/>
    <x v="2"/>
    <x v="2"/>
    <s v="2-Oct-1967"/>
    <x v="1300"/>
    <x v="1"/>
    <s v="tier - 3"/>
    <x v="0"/>
    <x v="38"/>
  </r>
  <r>
    <s v="Id1302"/>
    <x v="976"/>
    <n v="18.84"/>
    <n v="11.82"/>
    <s v="yes"/>
    <s v="No"/>
    <x v="1"/>
    <x v="3"/>
    <s v="No"/>
    <x v="2"/>
    <x v="2"/>
    <s v="28-Jul-1968"/>
    <x v="1301"/>
    <x v="2"/>
    <s v="tier - 2"/>
    <x v="0"/>
    <x v="38"/>
  </r>
  <r>
    <s v="Id1303"/>
    <x v="977"/>
    <n v="19.57"/>
    <n v="7.41"/>
    <s v="yes"/>
    <s v="No"/>
    <x v="0"/>
    <x v="3"/>
    <s v="No"/>
    <x v="2"/>
    <x v="2"/>
    <s v="20-Dec-1971"/>
    <x v="1302"/>
    <x v="2"/>
    <s v="tier - 2"/>
    <x v="1"/>
    <x v="34"/>
  </r>
  <r>
    <s v="Id1304"/>
    <x v="201"/>
    <n v="30.495000000000001"/>
    <n v="5.97"/>
    <s v="No"/>
    <s v="No"/>
    <x v="0"/>
    <x v="0"/>
    <s v="No"/>
    <x v="3"/>
    <x v="2"/>
    <s v="6-Sep-1994"/>
    <x v="1303"/>
    <x v="2"/>
    <s v="tier - 1"/>
    <x v="1"/>
    <x v="4"/>
  </r>
  <r>
    <s v="Id1305"/>
    <x v="357"/>
    <n v="30.114999999999998"/>
    <n v="5.74"/>
    <s v="No"/>
    <s v="No"/>
    <x v="1"/>
    <x v="3"/>
    <s v="No"/>
    <x v="0"/>
    <x v="2"/>
    <s v="13-Nov-1968"/>
    <x v="1304"/>
    <x v="1"/>
    <s v="tier - 2"/>
    <x v="1"/>
    <x v="37"/>
  </r>
  <r>
    <s v="Id1306"/>
    <x v="978"/>
    <n v="24.78"/>
    <n v="9.85"/>
    <s v="No"/>
    <s v="No"/>
    <x v="0"/>
    <x v="0"/>
    <s v="No"/>
    <x v="0"/>
    <x v="1"/>
    <s v="12-Nov-1968"/>
    <x v="1305"/>
    <x v="1"/>
    <s v="tier - 3"/>
    <x v="0"/>
    <x v="37"/>
  </r>
  <r>
    <s v="Id1307"/>
    <x v="979"/>
    <n v="24.77"/>
    <n v="7.59"/>
    <s v="No"/>
    <s v="No"/>
    <x v="0"/>
    <x v="0"/>
    <s v="No"/>
    <x v="0"/>
    <x v="2"/>
    <s v="10-Nov-1969"/>
    <x v="1306"/>
    <x v="1"/>
    <s v="tier - 3"/>
    <x v="0"/>
    <x v="35"/>
  </r>
  <r>
    <s v="Id1308"/>
    <x v="685"/>
    <n v="16.579999999999998"/>
    <n v="6.98"/>
    <s v="yes"/>
    <s v="No"/>
    <x v="1"/>
    <x v="3"/>
    <s v="No"/>
    <x v="0"/>
    <x v="2"/>
    <s v="4-Dec-1965"/>
    <x v="1307"/>
    <x v="2"/>
    <s v="tier - 3"/>
    <x v="1"/>
    <x v="41"/>
  </r>
  <r>
    <s v="Id1309"/>
    <x v="503"/>
    <n v="38.17"/>
    <n v="4.7300000000000004"/>
    <s v="yes"/>
    <s v="No"/>
    <x v="0"/>
    <x v="0"/>
    <s v="No"/>
    <x v="0"/>
    <x v="2"/>
    <s v="14-Aug-1969"/>
    <x v="1308"/>
    <x v="1"/>
    <s v="tier - 1"/>
    <x v="0"/>
    <x v="35"/>
  </r>
  <r>
    <s v="Id1310"/>
    <x v="980"/>
    <n v="39.424999999999997"/>
    <n v="4.76"/>
    <s v="yes"/>
    <s v="No"/>
    <x v="0"/>
    <x v="0"/>
    <s v="No"/>
    <x v="1"/>
    <x v="2"/>
    <s v="19-Jun-1965"/>
    <x v="1309"/>
    <x v="2"/>
    <s v="tier - 1"/>
    <x v="4"/>
    <x v="40"/>
  </r>
  <r>
    <s v="Id1311"/>
    <x v="981"/>
    <n v="33.44"/>
    <n v="6.24"/>
    <s v="yes"/>
    <s v="No"/>
    <x v="0"/>
    <x v="0"/>
    <s v="No"/>
    <x v="0"/>
    <x v="2"/>
    <s v="9-Jul-1966"/>
    <x v="1310"/>
    <x v="2"/>
    <s v="tier - 2"/>
    <x v="4"/>
    <x v="41"/>
  </r>
  <r>
    <s v="Id1312"/>
    <x v="344"/>
    <n v="33.344999999999999"/>
    <n v="5.44"/>
    <s v="yes"/>
    <s v="No"/>
    <x v="0"/>
    <x v="0"/>
    <s v="No"/>
    <x v="0"/>
    <x v="1"/>
    <s v="21-Oct-1973"/>
    <x v="1311"/>
    <x v="2"/>
    <s v="tier - 2"/>
    <x v="4"/>
    <x v="30"/>
  </r>
  <r>
    <s v="Id1313"/>
    <x v="982"/>
    <n v="38.79"/>
    <n v="5.08"/>
    <s v="No"/>
    <s v="No"/>
    <x v="1"/>
    <x v="3"/>
    <s v="No"/>
    <x v="0"/>
    <x v="1"/>
    <s v="18-Dec-1965"/>
    <x v="1312"/>
    <x v="1"/>
    <s v="tier - 1"/>
    <x v="1"/>
    <x v="41"/>
  </r>
  <r>
    <s v="Id1314"/>
    <x v="240"/>
    <n v="30.684999999999999"/>
    <n v="4.87"/>
    <s v="No"/>
    <s v="No"/>
    <x v="1"/>
    <x v="3"/>
    <s v="No"/>
    <x v="1"/>
    <x v="2"/>
    <s v="17-Sep-2000"/>
    <x v="1313"/>
    <x v="1"/>
    <s v="tier - 2"/>
    <x v="1"/>
    <x v="12"/>
  </r>
  <r>
    <s v="Id1315"/>
    <x v="983"/>
    <n v="22.135000000000002"/>
    <n v="8.17"/>
    <s v="No"/>
    <s v="No"/>
    <x v="0"/>
    <x v="0"/>
    <s v="No"/>
    <x v="1"/>
    <x v="1"/>
    <s v="24-Oct-1968"/>
    <x v="1314"/>
    <x v="2"/>
    <s v="tier - 3"/>
    <x v="4"/>
    <x v="37"/>
  </r>
  <r>
    <s v="Id1316"/>
    <x v="416"/>
    <n v="33.33"/>
    <n v="7.61"/>
    <s v="No"/>
    <s v="No"/>
    <x v="0"/>
    <x v="0"/>
    <s v="No"/>
    <x v="0"/>
    <x v="2"/>
    <s v="15-Dec-1974"/>
    <x v="1315"/>
    <x v="1"/>
    <s v="tier - 3"/>
    <x v="0"/>
    <x v="29"/>
  </r>
  <r>
    <s v="Id1317"/>
    <x v="984"/>
    <n v="31.13"/>
    <n v="10.1"/>
    <s v="No"/>
    <s v="No"/>
    <x v="0"/>
    <x v="0"/>
    <s v="No"/>
    <x v="0"/>
    <x v="2"/>
    <s v="26-Jun-1991"/>
    <x v="1316"/>
    <x v="1"/>
    <s v="tier - 2"/>
    <x v="0"/>
    <x v="16"/>
  </r>
  <r>
    <s v="Id1318"/>
    <x v="985"/>
    <n v="28.9"/>
    <n v="11.24"/>
    <s v="No"/>
    <s v="No"/>
    <x v="0"/>
    <x v="0"/>
    <s v="No"/>
    <x v="0"/>
    <x v="2"/>
    <s v="21-Jul-1996"/>
    <x v="1317"/>
    <x v="1"/>
    <s v="tier - 2"/>
    <x v="3"/>
    <x v="10"/>
  </r>
  <r>
    <s v="Id1319"/>
    <x v="986"/>
    <n v="43.31"/>
    <n v="6.1"/>
    <s v="yes"/>
    <s v="yes"/>
    <x v="0"/>
    <x v="3"/>
    <s v="No"/>
    <x v="2"/>
    <x v="2"/>
    <s v="10-Dec-1974"/>
    <x v="1318"/>
    <x v="1"/>
    <s v="tier - 1"/>
    <x v="8"/>
    <x v="29"/>
  </r>
  <r>
    <s v="Id1320"/>
    <x v="3"/>
    <n v="22.8"/>
    <n v="6.98"/>
    <s v="No"/>
    <s v="No"/>
    <x v="0"/>
    <x v="0"/>
    <s v="No"/>
    <x v="2"/>
    <x v="1"/>
    <s v="25-Oct-1989"/>
    <x v="1319"/>
    <x v="1"/>
    <s v="tier - 1"/>
    <x v="3"/>
    <x v="17"/>
  </r>
  <r>
    <s v="Id1321"/>
    <x v="987"/>
    <n v="19.09"/>
    <n v="4"/>
    <s v="yes"/>
    <s v="No"/>
    <x v="0"/>
    <x v="3"/>
    <s v="No"/>
    <x v="2"/>
    <x v="2"/>
    <s v="30-Aug-1974"/>
    <x v="1320"/>
    <x v="2"/>
    <s v="tier - 3"/>
    <x v="0"/>
    <x v="29"/>
  </r>
  <r>
    <s v="Id1322"/>
    <x v="988"/>
    <n v="23.37"/>
    <n v="4.2300000000000004"/>
    <s v="No"/>
    <s v="No"/>
    <x v="0"/>
    <x v="0"/>
    <s v="No"/>
    <x v="0"/>
    <x v="2"/>
    <s v="17-Dec-2001"/>
    <x v="1321"/>
    <x v="1"/>
    <s v="tier - 2"/>
    <x v="2"/>
    <x v="3"/>
  </r>
  <r>
    <s v="Id1323"/>
    <x v="989"/>
    <n v="33.44"/>
    <n v="4.72"/>
    <s v="yes"/>
    <s v="No"/>
    <x v="0"/>
    <x v="0"/>
    <s v="No"/>
    <x v="0"/>
    <x v="1"/>
    <s v="18-Sep-2000"/>
    <x v="1322"/>
    <x v="1"/>
    <s v="tier - 2"/>
    <x v="0"/>
    <x v="12"/>
  </r>
  <r>
    <s v="Id1324"/>
    <x v="990"/>
    <n v="28.05"/>
    <n v="5.63"/>
    <s v="yes"/>
    <s v="No"/>
    <x v="0"/>
    <x v="0"/>
    <s v="No"/>
    <x v="3"/>
    <x v="2"/>
    <s v="9-Nov-1971"/>
    <x v="1323"/>
    <x v="1"/>
    <s v="tier - 2"/>
    <x v="0"/>
    <x v="34"/>
  </r>
  <r>
    <s v="Id1325"/>
    <x v="61"/>
    <n v="27.72"/>
    <n v="5.83"/>
    <s v="yes"/>
    <s v="No"/>
    <x v="0"/>
    <x v="0"/>
    <s v="No"/>
    <x v="1"/>
    <x v="2"/>
    <s v="7-Nov-1966"/>
    <x v="1324"/>
    <x v="1"/>
    <s v="tier - 3"/>
    <x v="0"/>
    <x v="39"/>
  </r>
  <r>
    <s v="Id1326"/>
    <x v="991"/>
    <n v="29.81"/>
    <n v="9.23"/>
    <s v="No"/>
    <s v="No"/>
    <x v="0"/>
    <x v="0"/>
    <s v="No"/>
    <x v="2"/>
    <x v="1"/>
    <s v="20-Nov-1966"/>
    <x v="1325"/>
    <x v="1"/>
    <s v="tier - 2"/>
    <x v="0"/>
    <x v="39"/>
  </r>
  <r>
    <s v="Id1327"/>
    <x v="414"/>
    <n v="23.98"/>
    <n v="9.89"/>
    <s v="No"/>
    <s v="No"/>
    <x v="0"/>
    <x v="0"/>
    <s v="No"/>
    <x v="2"/>
    <x v="2"/>
    <s v="4-Sep-1967"/>
    <x v="1326"/>
    <x v="1"/>
    <s v="tier - 3"/>
    <x v="0"/>
    <x v="38"/>
  </r>
  <r>
    <s v="Id1328"/>
    <x v="349"/>
    <n v="17.34"/>
    <n v="12"/>
    <s v="No"/>
    <s v="No"/>
    <x v="0"/>
    <x v="0"/>
    <s v="No"/>
    <x v="3"/>
    <x v="1"/>
    <s v="7-Oct-1972"/>
    <x v="1327"/>
    <x v="2"/>
    <s v="tier - 3"/>
    <x v="0"/>
    <x v="32"/>
  </r>
  <r>
    <s v="Id1329"/>
    <x v="965"/>
    <n v="40.39"/>
    <n v="4.24"/>
    <s v="yes"/>
    <s v="No"/>
    <x v="1"/>
    <x v="3"/>
    <s v="No"/>
    <x v="3"/>
    <x v="2"/>
    <s v="9-Sep-1966"/>
    <x v="1328"/>
    <x v="1"/>
    <s v="tier - 1"/>
    <x v="12"/>
    <x v="39"/>
  </r>
  <r>
    <s v="Id1330"/>
    <x v="208"/>
    <n v="25.96"/>
    <n v="4.68"/>
    <s v="yes"/>
    <s v="No"/>
    <x v="1"/>
    <x v="3"/>
    <s v="No"/>
    <x v="2"/>
    <x v="2"/>
    <s v="5-Jul-1966"/>
    <x v="1329"/>
    <x v="1"/>
    <s v="tier - 2"/>
    <x v="16"/>
    <x v="41"/>
  </r>
  <r>
    <s v="Id1331"/>
    <x v="419"/>
    <n v="17.68"/>
    <n v="8.57"/>
    <s v="yes"/>
    <s v="No"/>
    <x v="1"/>
    <x v="3"/>
    <s v="No"/>
    <x v="3"/>
    <x v="2"/>
    <s v="20-Aug-1980"/>
    <x v="1330"/>
    <x v="2"/>
    <s v="tier - 1"/>
    <x v="0"/>
    <x v="28"/>
  </r>
  <r>
    <s v="Id1332"/>
    <x v="992"/>
    <n v="30.875"/>
    <n v="4.0999999999999996"/>
    <s v="No"/>
    <s v="No"/>
    <x v="0"/>
    <x v="0"/>
    <s v="No"/>
    <x v="2"/>
    <x v="2"/>
    <s v="30-Nov-1969"/>
    <x v="1331"/>
    <x v="2"/>
    <s v="tier - 3"/>
    <x v="1"/>
    <x v="35"/>
  </r>
  <r>
    <s v="Id1333"/>
    <x v="993"/>
    <n v="30.81"/>
    <n v="4.49"/>
    <s v="No"/>
    <s v="No"/>
    <x v="0"/>
    <x v="0"/>
    <s v="No"/>
    <x v="0"/>
    <x v="0"/>
    <s v="25-Jun-1969"/>
    <x v="1332"/>
    <x v="1"/>
    <s v="tier - 3"/>
    <x v="15"/>
    <x v="37"/>
  </r>
  <r>
    <s v="Id1334"/>
    <x v="994"/>
    <n v="36.85"/>
    <n v="8.8000000000000007"/>
    <s v="No"/>
    <s v="No"/>
    <x v="0"/>
    <x v="1"/>
    <s v="No"/>
    <x v="2"/>
    <x v="0"/>
    <s v="6-Aug-1966"/>
    <x v="1333"/>
    <x v="1"/>
    <s v="tier - 2"/>
    <x v="0"/>
    <x v="41"/>
  </r>
  <r>
    <s v="Id1335"/>
    <x v="995"/>
    <n v="35.86"/>
    <n v="7.93"/>
    <s v="No"/>
    <s v="No"/>
    <x v="0"/>
    <x v="1"/>
    <s v="No"/>
    <x v="2"/>
    <x v="1"/>
    <s v="3-Sep-1972"/>
    <x v="1334"/>
    <x v="2"/>
    <s v="tier - 1"/>
    <x v="0"/>
    <x v="32"/>
  </r>
  <r>
    <s v="Id1336"/>
    <x v="996"/>
    <n v="30.3"/>
    <n v="9.4499999999999993"/>
    <s v="No"/>
    <s v="No"/>
    <x v="0"/>
    <x v="1"/>
    <s v="No"/>
    <x v="3"/>
    <x v="0"/>
    <s v="14-Jun-1970"/>
    <x v="1335"/>
    <x v="2"/>
    <s v="tier - 1"/>
    <x v="3"/>
    <x v="35"/>
  </r>
  <r>
    <s v="Id1337"/>
    <x v="997"/>
    <n v="32.015000000000001"/>
    <n v="7.67"/>
    <s v="No"/>
    <s v="No"/>
    <x v="0"/>
    <x v="0"/>
    <s v="No"/>
    <x v="2"/>
    <x v="2"/>
    <s v="28-Jun-1976"/>
    <x v="1336"/>
    <x v="2"/>
    <s v="tier - 1"/>
    <x v="1"/>
    <x v="33"/>
  </r>
  <r>
    <s v="Id1338"/>
    <x v="484"/>
    <n v="25.06"/>
    <n v="10.53"/>
    <s v="No"/>
    <s v="No"/>
    <x v="0"/>
    <x v="1"/>
    <s v="No"/>
    <x v="2"/>
    <x v="1"/>
    <s v="30-Dec-1969"/>
    <x v="1337"/>
    <x v="1"/>
    <s v="tier - 2"/>
    <x v="0"/>
    <x v="35"/>
  </r>
  <r>
    <s v="Id1339"/>
    <x v="144"/>
    <n v="18.829999999999998"/>
    <n v="10.08"/>
    <s v="yes"/>
    <s v="No"/>
    <x v="0"/>
    <x v="0"/>
    <s v="No"/>
    <x v="2"/>
    <x v="2"/>
    <s v="17-Dec-1989"/>
    <x v="1338"/>
    <x v="2"/>
    <s v="tier - 1"/>
    <x v="1"/>
    <x v="17"/>
  </r>
  <r>
    <s v="Id1340"/>
    <x v="998"/>
    <n v="47.52"/>
    <n v="11.39"/>
    <s v="yes"/>
    <s v="No"/>
    <x v="0"/>
    <x v="3"/>
    <s v="No"/>
    <x v="2"/>
    <x v="0"/>
    <s v="20-Aug-1969"/>
    <x v="1339"/>
    <x v="2"/>
    <s v="tier - 3"/>
    <x v="0"/>
    <x v="35"/>
  </r>
  <r>
    <s v="Id1341"/>
    <x v="506"/>
    <n v="37.82"/>
    <n v="6.36"/>
    <s v="No"/>
    <s v="No"/>
    <x v="0"/>
    <x v="0"/>
    <s v="No"/>
    <x v="2"/>
    <x v="2"/>
    <s v="2-Oct-1981"/>
    <x v="1340"/>
    <x v="1"/>
    <s v="tier - 2"/>
    <x v="12"/>
    <x v="20"/>
  </r>
  <r>
    <s v="Id1342"/>
    <x v="999"/>
    <n v="44.16"/>
    <n v="5.31"/>
    <s v="yes"/>
    <s v="No"/>
    <x v="0"/>
    <x v="0"/>
    <s v="No"/>
    <x v="3"/>
    <x v="0"/>
    <s v="11-Oct-1969"/>
    <x v="1341"/>
    <x v="1"/>
    <s v="tier - 2"/>
    <x v="1"/>
    <x v="35"/>
  </r>
  <r>
    <s v="Id1343"/>
    <x v="1000"/>
    <n v="37.049999999999997"/>
    <n v="4.74"/>
    <s v="No"/>
    <s v="No"/>
    <x v="1"/>
    <x v="3"/>
    <s v="No"/>
    <x v="2"/>
    <x v="2"/>
    <s v="26-Dec-1971"/>
    <x v="1342"/>
    <x v="1"/>
    <s v="tier - 1"/>
    <x v="12"/>
    <x v="34"/>
  </r>
  <r>
    <s v="Id1344"/>
    <x v="365"/>
    <n v="18.66"/>
    <n v="11.35"/>
    <s v="No"/>
    <s v="No"/>
    <x v="0"/>
    <x v="0"/>
    <s v="No"/>
    <x v="3"/>
    <x v="2"/>
    <s v="4-Oct-2004"/>
    <x v="1343"/>
    <x v="2"/>
    <s v="tier - 1"/>
    <x v="3"/>
    <x v="11"/>
  </r>
  <r>
    <s v="Id1345"/>
    <x v="93"/>
    <n v="36.200000000000003"/>
    <n v="6.81"/>
    <s v="yes"/>
    <s v="No"/>
    <x v="0"/>
    <x v="3"/>
    <s v="No"/>
    <x v="2"/>
    <x v="2"/>
    <s v="14-Jun-1967"/>
    <x v="1344"/>
    <x v="2"/>
    <s v="tier - 2"/>
    <x v="3"/>
    <x v="39"/>
  </r>
  <r>
    <s v="Id1346"/>
    <x v="1001"/>
    <n v="18.87"/>
    <n v="8.06"/>
    <s v="No"/>
    <s v="No"/>
    <x v="0"/>
    <x v="0"/>
    <s v="No"/>
    <x v="2"/>
    <x v="1"/>
    <s v="22-Jun-1970"/>
    <x v="1345"/>
    <x v="2"/>
    <s v="tier - 1"/>
    <x v="0"/>
    <x v="35"/>
  </r>
  <r>
    <s v="Id1347"/>
    <x v="167"/>
    <n v="32.299999999999997"/>
    <n v="6.74"/>
    <s v="yes"/>
    <s v="No"/>
    <x v="0"/>
    <x v="3"/>
    <s v="No"/>
    <x v="2"/>
    <x v="0"/>
    <s v="14-Nov-1988"/>
    <x v="1346"/>
    <x v="2"/>
    <s v="tier - 3"/>
    <x v="3"/>
    <x v="15"/>
  </r>
  <r>
    <s v="Id1348"/>
    <x v="1002"/>
    <n v="22.64"/>
    <n v="6.54"/>
    <s v="yes"/>
    <s v="No"/>
    <x v="0"/>
    <x v="1"/>
    <s v="No"/>
    <x v="0"/>
    <x v="1"/>
    <s v="25-Sep-1972"/>
    <x v="1347"/>
    <x v="1"/>
    <s v="tier - 1"/>
    <x v="0"/>
    <x v="32"/>
  </r>
  <r>
    <s v="Id1349"/>
    <x v="366"/>
    <n v="28.69"/>
    <n v="5.4"/>
    <s v="No"/>
    <s v="No"/>
    <x v="0"/>
    <x v="0"/>
    <s v="No"/>
    <x v="0"/>
    <x v="1"/>
    <s v="6-Oct-1968"/>
    <x v="1348"/>
    <x v="1"/>
    <s v="tier - 3"/>
    <x v="1"/>
    <x v="37"/>
  </r>
  <r>
    <s v="Id1350"/>
    <x v="1003"/>
    <n v="28.16"/>
    <n v="5.58"/>
    <s v="yes"/>
    <s v="No"/>
    <x v="0"/>
    <x v="0"/>
    <s v="No"/>
    <x v="0"/>
    <x v="2"/>
    <s v="22-Nov-1963"/>
    <x v="1349"/>
    <x v="1"/>
    <s v="tier - 3"/>
    <x v="1"/>
    <x v="43"/>
  </r>
  <r>
    <s v="Id1351"/>
    <x v="1004"/>
    <n v="45.54"/>
    <n v="5.84"/>
    <s v="No"/>
    <s v="No"/>
    <x v="1"/>
    <x v="3"/>
    <s v="No"/>
    <x v="0"/>
    <x v="2"/>
    <s v="10-Dec-1995"/>
    <x v="1350"/>
    <x v="1"/>
    <s v="tier - 2"/>
    <x v="1"/>
    <x v="10"/>
  </r>
  <r>
    <s v="Id1352"/>
    <x v="336"/>
    <n v="28.7"/>
    <n v="4.2"/>
    <s v="No"/>
    <s v="No"/>
    <x v="0"/>
    <x v="0"/>
    <s v="No"/>
    <x v="1"/>
    <x v="2"/>
    <s v="11-Jul-1963"/>
    <x v="1351"/>
    <x v="2"/>
    <s v="tier - 2"/>
    <x v="3"/>
    <x v="42"/>
  </r>
  <r>
    <s v="Id1353"/>
    <x v="1005"/>
    <n v="27.74"/>
    <n v="6.06"/>
    <s v="yes"/>
    <s v="No"/>
    <x v="0"/>
    <x v="0"/>
    <s v="No"/>
    <x v="1"/>
    <x v="2"/>
    <s v="20-Sep-2002"/>
    <x v="1352"/>
    <x v="1"/>
    <s v="tier - 2"/>
    <x v="1"/>
    <x v="5"/>
  </r>
  <r>
    <s v="Id1354"/>
    <x v="1006"/>
    <n v="36.954999999999998"/>
    <n v="7.57"/>
    <s v="No"/>
    <s v="No"/>
    <x v="0"/>
    <x v="0"/>
    <s v="No"/>
    <x v="2"/>
    <x v="2"/>
    <s v="19-Aug-1989"/>
    <x v="1353"/>
    <x v="1"/>
    <s v="tier - 3"/>
    <x v="1"/>
    <x v="17"/>
  </r>
  <r>
    <s v="Id1355"/>
    <x v="1007"/>
    <n v="30.69"/>
    <n v="6.15"/>
    <s v="No"/>
    <s v="No"/>
    <x v="0"/>
    <x v="0"/>
    <s v="No"/>
    <x v="2"/>
    <x v="1"/>
    <s v="2-Nov-1968"/>
    <x v="1354"/>
    <x v="1"/>
    <s v="tier - 1"/>
    <x v="1"/>
    <x v="37"/>
  </r>
  <r>
    <s v="Id1356"/>
    <x v="1008"/>
    <n v="24.984999999999999"/>
    <n v="4.5599999999999996"/>
    <s v="No"/>
    <s v="No"/>
    <x v="0"/>
    <x v="0"/>
    <s v="No"/>
    <x v="2"/>
    <x v="2"/>
    <s v="12-Jul-1964"/>
    <x v="1355"/>
    <x v="1"/>
    <s v="tier - 2"/>
    <x v="1"/>
    <x v="43"/>
  </r>
  <r>
    <s v="Id1357"/>
    <x v="1009"/>
    <n v="39.42"/>
    <n v="4.72"/>
    <s v="yes"/>
    <s v="No"/>
    <x v="0"/>
    <x v="3"/>
    <s v="No"/>
    <x v="2"/>
    <x v="0"/>
    <s v="29-Nov-1965"/>
    <x v="1356"/>
    <x v="1"/>
    <s v="tier - 3"/>
    <x v="1"/>
    <x v="41"/>
  </r>
  <r>
    <s v="Id1358"/>
    <x v="501"/>
    <n v="16.8"/>
    <n v="7.98"/>
    <s v="No"/>
    <s v="No"/>
    <x v="0"/>
    <x v="0"/>
    <s v="No"/>
    <x v="3"/>
    <x v="1"/>
    <s v="26-Sep-1965"/>
    <x v="1357"/>
    <x v="2"/>
    <s v="tier - 1"/>
    <x v="0"/>
    <x v="41"/>
  </r>
  <r>
    <s v="Id1359"/>
    <x v="1010"/>
    <n v="23.274999999999999"/>
    <n v="6.26"/>
    <s v="yes"/>
    <s v="No"/>
    <x v="1"/>
    <x v="3"/>
    <s v="No"/>
    <x v="2"/>
    <x v="0"/>
    <s v="4-Jul-1964"/>
    <x v="1358"/>
    <x v="1"/>
    <s v="tier - 3"/>
    <x v="2"/>
    <x v="43"/>
  </r>
  <r>
    <s v="Id1360"/>
    <x v="1011"/>
    <n v="22.8"/>
    <n v="4.29"/>
    <s v="yes"/>
    <s v="No"/>
    <x v="1"/>
    <x v="3"/>
    <s v="No"/>
    <x v="2"/>
    <x v="2"/>
    <s v="3-Jul-1964"/>
    <x v="1359"/>
    <x v="1"/>
    <s v="tier - 1"/>
    <x v="2"/>
    <x v="43"/>
  </r>
  <r>
    <s v="Id1361"/>
    <x v="1012"/>
    <n v="24.3"/>
    <n v="5.43"/>
    <s v="No"/>
    <s v="No"/>
    <x v="0"/>
    <x v="1"/>
    <s v="No"/>
    <x v="2"/>
    <x v="2"/>
    <s v="13-Dec-1964"/>
    <x v="1360"/>
    <x v="1"/>
    <s v="tier - 2"/>
    <x v="0"/>
    <x v="40"/>
  </r>
  <r>
    <s v="Id1362"/>
    <x v="1013"/>
    <n v="25.13"/>
    <n v="8"/>
    <s v="yes"/>
    <s v="No"/>
    <x v="0"/>
    <x v="3"/>
    <s v="No"/>
    <x v="2"/>
    <x v="2"/>
    <s v="7-Jun-1979"/>
    <x v="1361"/>
    <x v="1"/>
    <s v="tier - 2"/>
    <x v="0"/>
    <x v="27"/>
  </r>
  <r>
    <s v="Id1363"/>
    <x v="469"/>
    <n v="22.72"/>
    <n v="9.9600000000000009"/>
    <s v="yes"/>
    <s v="No"/>
    <x v="0"/>
    <x v="1"/>
    <s v="No"/>
    <x v="3"/>
    <x v="2"/>
    <s v="6-Dec-1972"/>
    <x v="1362"/>
    <x v="1"/>
    <s v="tier - 2"/>
    <x v="0"/>
    <x v="32"/>
  </r>
  <r>
    <s v="Id1364"/>
    <x v="1014"/>
    <n v="32.6"/>
    <n v="6.8"/>
    <s v="yes"/>
    <s v="No"/>
    <x v="0"/>
    <x v="0"/>
    <s v="No"/>
    <x v="2"/>
    <x v="2"/>
    <s v="13-Jun-1964"/>
    <x v="1363"/>
    <x v="1"/>
    <s v="tier - 2"/>
    <x v="3"/>
    <x v="43"/>
  </r>
  <r>
    <s v="Id1365"/>
    <x v="22"/>
    <n v="17.28"/>
    <n v="6.22"/>
    <s v="yes"/>
    <s v="No"/>
    <x v="0"/>
    <x v="1"/>
    <s v="No"/>
    <x v="3"/>
    <x v="2"/>
    <s v="28-Jul-1997"/>
    <x v="1364"/>
    <x v="2"/>
    <s v="tier - 3"/>
    <x v="1"/>
    <x v="9"/>
  </r>
  <r>
    <s v="Id1366"/>
    <x v="1015"/>
    <n v="27.92"/>
    <n v="5.79"/>
    <s v="No"/>
    <s v="No"/>
    <x v="0"/>
    <x v="3"/>
    <s v="No"/>
    <x v="2"/>
    <x v="0"/>
    <s v="19-Dec-1967"/>
    <x v="1365"/>
    <x v="1"/>
    <s v="tier - 3"/>
    <x v="15"/>
    <x v="38"/>
  </r>
  <r>
    <s v="Id1367"/>
    <x v="1016"/>
    <n v="38.284999999999997"/>
    <n v="5.41"/>
    <s v="No"/>
    <s v="No"/>
    <x v="0"/>
    <x v="0"/>
    <s v="No"/>
    <x v="3"/>
    <x v="0"/>
    <s v="2-Oct-1970"/>
    <x v="1366"/>
    <x v="1"/>
    <s v="tier - 1"/>
    <x v="2"/>
    <x v="36"/>
  </r>
  <r>
    <s v="Id1368"/>
    <x v="93"/>
    <n v="16.48"/>
    <n v="11.05"/>
    <s v="No"/>
    <s v="No"/>
    <x v="0"/>
    <x v="0"/>
    <s v="No"/>
    <x v="0"/>
    <x v="2"/>
    <s v="7-Oct-1970"/>
    <x v="1367"/>
    <x v="2"/>
    <s v="tier - 2"/>
    <x v="0"/>
    <x v="36"/>
  </r>
  <r>
    <s v="Id1369"/>
    <x v="1017"/>
    <n v="38.57"/>
    <n v="6.27"/>
    <s v="No"/>
    <s v="No"/>
    <x v="0"/>
    <x v="0"/>
    <s v="No"/>
    <x v="2"/>
    <x v="2"/>
    <s v="23-Oct-1983"/>
    <x v="1368"/>
    <x v="1"/>
    <s v="tier - 3"/>
    <x v="1"/>
    <x v="22"/>
  </r>
  <r>
    <s v="Id1370"/>
    <x v="1018"/>
    <n v="43.85"/>
    <n v="4.7699999999999996"/>
    <s v="yes"/>
    <s v="No"/>
    <x v="0"/>
    <x v="0"/>
    <s v="No"/>
    <x v="0"/>
    <x v="2"/>
    <s v="9-Jun-1985"/>
    <x v="1369"/>
    <x v="1"/>
    <s v="tier - 2"/>
    <x v="1"/>
    <x v="21"/>
  </r>
  <r>
    <s v="Id1371"/>
    <x v="1019"/>
    <n v="30.11"/>
    <n v="4.08"/>
    <s v="No"/>
    <s v="No"/>
    <x v="0"/>
    <x v="0"/>
    <s v="No"/>
    <x v="3"/>
    <x v="2"/>
    <s v="17-Jul-1980"/>
    <x v="1370"/>
    <x v="1"/>
    <s v="tier - 2"/>
    <x v="1"/>
    <x v="25"/>
  </r>
  <r>
    <s v="Id1372"/>
    <x v="1020"/>
    <n v="31.59"/>
    <n v="6.01"/>
    <s v="No"/>
    <s v="No"/>
    <x v="0"/>
    <x v="0"/>
    <s v="No"/>
    <x v="0"/>
    <x v="1"/>
    <s v="12-Sep-1971"/>
    <x v="1371"/>
    <x v="1"/>
    <s v="tier - 1"/>
    <x v="1"/>
    <x v="34"/>
  </r>
  <r>
    <s v="Id1373"/>
    <x v="1021"/>
    <n v="40.15"/>
    <n v="11.84"/>
    <s v="No"/>
    <s v="No"/>
    <x v="0"/>
    <x v="0"/>
    <s v="No"/>
    <x v="3"/>
    <x v="0"/>
    <s v="14-Jun-1966"/>
    <x v="1372"/>
    <x v="1"/>
    <s v="tier - 3"/>
    <x v="0"/>
    <x v="41"/>
  </r>
  <r>
    <s v="Id1374"/>
    <x v="1022"/>
    <n v="40.700000000000003"/>
    <n v="6.27"/>
    <s v="yes"/>
    <s v="No"/>
    <x v="1"/>
    <x v="3"/>
    <s v="No"/>
    <x v="0"/>
    <x v="2"/>
    <s v="23-Jun-1965"/>
    <x v="1373"/>
    <x v="1"/>
    <s v="tier - 3"/>
    <x v="1"/>
    <x v="40"/>
  </r>
  <r>
    <s v="Id1375"/>
    <x v="1023"/>
    <n v="40.76"/>
    <n v="5.28"/>
    <s v="No"/>
    <s v="No"/>
    <x v="0"/>
    <x v="0"/>
    <s v="No"/>
    <x v="0"/>
    <x v="2"/>
    <s v="7-Sep-1966"/>
    <x v="1374"/>
    <x v="1"/>
    <s v="tier - 2"/>
    <x v="12"/>
    <x v="39"/>
  </r>
  <r>
    <s v="Id1376"/>
    <x v="1024"/>
    <n v="29.7"/>
    <n v="7.03"/>
    <s v="No"/>
    <s v="No"/>
    <x v="0"/>
    <x v="0"/>
    <s v="No"/>
    <x v="0"/>
    <x v="2"/>
    <s v="10-Sep-2004"/>
    <x v="1375"/>
    <x v="0"/>
    <s v="tier - 3"/>
    <x v="0"/>
    <x v="11"/>
  </r>
  <r>
    <s v="Id1377"/>
    <x v="315"/>
    <n v="40.58"/>
    <n v="5.32"/>
    <s v="yes"/>
    <s v="No"/>
    <x v="1"/>
    <x v="3"/>
    <s v="No"/>
    <x v="2"/>
    <x v="0"/>
    <s v="13-Oct-1970"/>
    <x v="1376"/>
    <x v="1"/>
    <s v="tier - 1"/>
    <x v="1"/>
    <x v="36"/>
  </r>
  <r>
    <s v="Id1378"/>
    <x v="1025"/>
    <n v="33.06"/>
    <n v="9.59"/>
    <s v="yes"/>
    <s v="No"/>
    <x v="0"/>
    <x v="0"/>
    <s v="No"/>
    <x v="0"/>
    <x v="1"/>
    <s v="7-Jun-1983"/>
    <x v="1377"/>
    <x v="1"/>
    <s v="tier - 1"/>
    <x v="1"/>
    <x v="24"/>
  </r>
  <r>
    <s v="Id1379"/>
    <x v="62"/>
    <n v="26.62"/>
    <n v="6.15"/>
    <s v="yes"/>
    <s v="No"/>
    <x v="0"/>
    <x v="0"/>
    <s v="No"/>
    <x v="0"/>
    <x v="1"/>
    <s v="11-Aug-1969"/>
    <x v="1378"/>
    <x v="2"/>
    <s v="tier - 2"/>
    <x v="0"/>
    <x v="35"/>
  </r>
  <r>
    <s v="Id1380"/>
    <x v="190"/>
    <n v="37.1"/>
    <n v="11.08"/>
    <s v="No"/>
    <s v="No"/>
    <x v="0"/>
    <x v="0"/>
    <s v="No"/>
    <x v="2"/>
    <x v="1"/>
    <s v="6-Oct-1989"/>
    <x v="1379"/>
    <x v="0"/>
    <s v="tier - 1"/>
    <x v="3"/>
    <x v="17"/>
  </r>
  <r>
    <s v="Id1381"/>
    <x v="1026"/>
    <n v="18.28"/>
    <n v="7.95"/>
    <s v="No"/>
    <s v="No"/>
    <x v="0"/>
    <x v="0"/>
    <s v="No"/>
    <x v="3"/>
    <x v="0"/>
    <s v="24-Jun-1968"/>
    <x v="1380"/>
    <x v="2"/>
    <s v="tier - 2"/>
    <x v="0"/>
    <x v="38"/>
  </r>
  <r>
    <s v="Id1382"/>
    <x v="440"/>
    <n v="35.814999999999998"/>
    <n v="6.23"/>
    <s v="No"/>
    <s v="No"/>
    <x v="0"/>
    <x v="0"/>
    <s v="No"/>
    <x v="0"/>
    <x v="2"/>
    <s v="19-Dec-1971"/>
    <x v="1381"/>
    <x v="1"/>
    <s v="tier - 3"/>
    <x v="1"/>
    <x v="34"/>
  </r>
  <r>
    <s v="Id1383"/>
    <x v="811"/>
    <n v="30.69"/>
    <n v="6.5"/>
    <s v="No"/>
    <s v="No"/>
    <x v="0"/>
    <x v="0"/>
    <s v="No"/>
    <x v="2"/>
    <x v="2"/>
    <s v="12-Jun-1988"/>
    <x v="1382"/>
    <x v="2"/>
    <s v="tier - 2"/>
    <x v="0"/>
    <x v="19"/>
  </r>
  <r>
    <s v="Id1384"/>
    <x v="1027"/>
    <n v="26.125"/>
    <n v="5.22"/>
    <s v="No"/>
    <s v="No"/>
    <x v="0"/>
    <x v="0"/>
    <s v="No"/>
    <x v="3"/>
    <x v="0"/>
    <s v="23-Jul-1970"/>
    <x v="1383"/>
    <x v="2"/>
    <s v="tier - 1"/>
    <x v="4"/>
    <x v="35"/>
  </r>
  <r>
    <s v="Id1385"/>
    <x v="1028"/>
    <n v="34.58"/>
    <n v="6.3"/>
    <s v="No"/>
    <s v="No"/>
    <x v="1"/>
    <x v="3"/>
    <s v="No"/>
    <x v="3"/>
    <x v="2"/>
    <s v="3-Oct-1965"/>
    <x v="1384"/>
    <x v="1"/>
    <s v="tier - 3"/>
    <x v="1"/>
    <x v="41"/>
  </r>
  <r>
    <s v="Id1386"/>
    <x v="1029"/>
    <n v="27.4"/>
    <n v="8.84"/>
    <s v="No"/>
    <s v="No"/>
    <x v="0"/>
    <x v="0"/>
    <s v="No"/>
    <x v="2"/>
    <x v="2"/>
    <s v="14-Nov-1968"/>
    <x v="1385"/>
    <x v="0"/>
    <s v="tier - 2"/>
    <x v="3"/>
    <x v="37"/>
  </r>
  <r>
    <s v="Id1387"/>
    <x v="1030"/>
    <n v="27.53"/>
    <n v="4.1100000000000003"/>
    <s v="No"/>
    <s v="No"/>
    <x v="0"/>
    <x v="3"/>
    <s v="No"/>
    <x v="3"/>
    <x v="2"/>
    <s v="1-Dec-1971"/>
    <x v="1386"/>
    <x v="1"/>
    <s v="tier - 3"/>
    <x v="14"/>
    <x v="34"/>
  </r>
  <r>
    <s v="Id1388"/>
    <x v="1031"/>
    <n v="33"/>
    <n v="4.57"/>
    <s v="No"/>
    <s v="No"/>
    <x v="0"/>
    <x v="0"/>
    <s v="No"/>
    <x v="3"/>
    <x v="0"/>
    <s v="23-Jul-1973"/>
    <x v="1387"/>
    <x v="1"/>
    <s v="tier - 1"/>
    <x v="0"/>
    <x v="32"/>
  </r>
  <r>
    <s v="Id1389"/>
    <x v="11"/>
    <n v="25.78"/>
    <n v="11.06"/>
    <s v="yes"/>
    <s v="No"/>
    <x v="0"/>
    <x v="0"/>
    <s v="No"/>
    <x v="3"/>
    <x v="0"/>
    <s v="27-Oct-1965"/>
    <x v="1388"/>
    <x v="1"/>
    <s v="tier - 2"/>
    <x v="16"/>
    <x v="41"/>
  </r>
  <r>
    <s v="Id1390"/>
    <x v="397"/>
    <n v="22.66"/>
    <n v="10.68"/>
    <s v="No"/>
    <s v="No"/>
    <x v="0"/>
    <x v="0"/>
    <s v="No"/>
    <x v="3"/>
    <x v="2"/>
    <s v="25-Dec-1965"/>
    <x v="1389"/>
    <x v="1"/>
    <s v="tier - 1"/>
    <x v="0"/>
    <x v="41"/>
  </r>
  <r>
    <s v="Id1391"/>
    <x v="1032"/>
    <n v="38.81"/>
    <n v="6.14"/>
    <s v="yes"/>
    <s v="No"/>
    <x v="0"/>
    <x v="3"/>
    <s v="No"/>
    <x v="3"/>
    <x v="2"/>
    <s v="6-Nov-1965"/>
    <x v="1390"/>
    <x v="1"/>
    <s v="tier - 1"/>
    <x v="1"/>
    <x v="41"/>
  </r>
  <r>
    <s v="Id1392"/>
    <x v="143"/>
    <n v="38.51"/>
    <n v="5.45"/>
    <s v="yes"/>
    <s v="No"/>
    <x v="0"/>
    <x v="0"/>
    <s v="No"/>
    <x v="2"/>
    <x v="1"/>
    <s v="20-Jun-1964"/>
    <x v="1391"/>
    <x v="1"/>
    <s v="tier - 2"/>
    <x v="13"/>
    <x v="43"/>
  </r>
  <r>
    <s v="Id1393"/>
    <x v="1033"/>
    <n v="22.98"/>
    <n v="6.14"/>
    <s v="yes"/>
    <s v="No"/>
    <x v="0"/>
    <x v="0"/>
    <s v="No"/>
    <x v="2"/>
    <x v="2"/>
    <s v="17-Jul-1986"/>
    <x v="1392"/>
    <x v="1"/>
    <s v="tier - 1"/>
    <x v="3"/>
    <x v="23"/>
  </r>
  <r>
    <s v="Id1394"/>
    <x v="1034"/>
    <n v="15.65"/>
    <n v="7.85"/>
    <s v="No"/>
    <s v="No"/>
    <x v="0"/>
    <x v="0"/>
    <s v="No"/>
    <x v="2"/>
    <x v="2"/>
    <s v="4-Oct-1966"/>
    <x v="1393"/>
    <x v="2"/>
    <s v="tier - 3"/>
    <x v="1"/>
    <x v="39"/>
  </r>
  <r>
    <s v="Id1395"/>
    <x v="93"/>
    <n v="39.97"/>
    <n v="4.09"/>
    <s v="No"/>
    <s v="No"/>
    <x v="0"/>
    <x v="3"/>
    <s v="No"/>
    <x v="2"/>
    <x v="1"/>
    <s v="20-Jul-1994"/>
    <x v="1394"/>
    <x v="1"/>
    <s v="tier - 3"/>
    <x v="8"/>
    <x v="8"/>
  </r>
  <r>
    <s v="Id1396"/>
    <x v="93"/>
    <n v="37.22"/>
    <n v="4.62"/>
    <s v="No"/>
    <s v="No"/>
    <x v="1"/>
    <x v="3"/>
    <s v="No"/>
    <x v="2"/>
    <x v="2"/>
    <s v="6-Jul-1966"/>
    <x v="1395"/>
    <x v="1"/>
    <s v="tier - 2"/>
    <x v="1"/>
    <x v="41"/>
  </r>
  <r>
    <s v="Id1397"/>
    <x v="1035"/>
    <n v="41.325000000000003"/>
    <n v="5.77"/>
    <s v="No"/>
    <s v="No"/>
    <x v="0"/>
    <x v="0"/>
    <s v="No"/>
    <x v="1"/>
    <x v="1"/>
    <s v="23-Aug-1966"/>
    <x v="1396"/>
    <x v="1"/>
    <s v="tier - 2"/>
    <x v="2"/>
    <x v="39"/>
  </r>
  <r>
    <s v="Id1398"/>
    <x v="1036"/>
    <n v="40.31"/>
    <n v="5.84"/>
    <s v="No"/>
    <s v="No"/>
    <x v="0"/>
    <x v="0"/>
    <s v="No"/>
    <x v="3"/>
    <x v="1"/>
    <s v="9-Nov-1966"/>
    <x v="1397"/>
    <x v="1"/>
    <s v="tier - 2"/>
    <x v="12"/>
    <x v="39"/>
  </r>
  <r>
    <s v="Id1399"/>
    <x v="225"/>
    <n v="29.48"/>
    <n v="4.91"/>
    <s v="No"/>
    <s v="No"/>
    <x v="0"/>
    <x v="0"/>
    <s v="No"/>
    <x v="3"/>
    <x v="2"/>
    <s v="1-Dec-1970"/>
    <x v="1398"/>
    <x v="1"/>
    <s v="tier - 1"/>
    <x v="0"/>
    <x v="36"/>
  </r>
  <r>
    <s v="Id1400"/>
    <x v="592"/>
    <n v="33.155000000000001"/>
    <n v="5.07"/>
    <s v="No"/>
    <s v="No"/>
    <x v="0"/>
    <x v="0"/>
    <s v="No"/>
    <x v="2"/>
    <x v="0"/>
    <s v="21-Oct-1982"/>
    <x v="1399"/>
    <x v="1"/>
    <s v="tier - 2"/>
    <x v="2"/>
    <x v="24"/>
  </r>
  <r>
    <s v="Id1401"/>
    <x v="1037"/>
    <n v="42.85"/>
    <n v="5.81"/>
    <s v="yes"/>
    <s v="No"/>
    <x v="0"/>
    <x v="0"/>
    <s v="No"/>
    <x v="2"/>
    <x v="1"/>
    <s v="12-Oct-1969"/>
    <x v="1400"/>
    <x v="1"/>
    <s v="tier - 3"/>
    <x v="1"/>
    <x v="35"/>
  </r>
  <r>
    <s v="Id1402"/>
    <x v="54"/>
    <n v="32.340000000000003"/>
    <n v="11.2"/>
    <s v="No"/>
    <s v="No"/>
    <x v="0"/>
    <x v="0"/>
    <s v="No"/>
    <x v="2"/>
    <x v="2"/>
    <s v="26-Nov-1984"/>
    <x v="1401"/>
    <x v="1"/>
    <s v="tier - 1"/>
    <x v="0"/>
    <x v="21"/>
  </r>
  <r>
    <s v="Id1403"/>
    <x v="524"/>
    <n v="27.5"/>
    <n v="10.75"/>
    <s v="No"/>
    <s v="No"/>
    <x v="0"/>
    <x v="0"/>
    <s v="No"/>
    <x v="2"/>
    <x v="0"/>
    <s v="9-Nov-1964"/>
    <x v="1402"/>
    <x v="1"/>
    <s v="tier - 2"/>
    <x v="3"/>
    <x v="40"/>
  </r>
  <r>
    <s v="Id1404"/>
    <x v="1038"/>
    <n v="25.8"/>
    <n v="7.8"/>
    <s v="No"/>
    <s v="No"/>
    <x v="0"/>
    <x v="0"/>
    <s v="No"/>
    <x v="3"/>
    <x v="2"/>
    <s v="5-Sep-1988"/>
    <x v="1403"/>
    <x v="1"/>
    <s v="tier - 1"/>
    <x v="3"/>
    <x v="15"/>
  </r>
  <r>
    <s v="Id1405"/>
    <x v="1039"/>
    <n v="25"/>
    <n v="7.04"/>
    <s v="No"/>
    <s v="No"/>
    <x v="0"/>
    <x v="0"/>
    <s v="No"/>
    <x v="2"/>
    <x v="2"/>
    <s v="12-Nov-1969"/>
    <x v="1404"/>
    <x v="1"/>
    <s v="tier - 1"/>
    <x v="3"/>
    <x v="35"/>
  </r>
  <r>
    <s v="Id1406"/>
    <x v="25"/>
    <n v="41.2"/>
    <n v="4.18"/>
    <s v="yes"/>
    <s v="No"/>
    <x v="0"/>
    <x v="0"/>
    <s v="No"/>
    <x v="3"/>
    <x v="1"/>
    <s v="9-Jun-1963"/>
    <x v="1405"/>
    <x v="1"/>
    <s v="tier - 3"/>
    <x v="3"/>
    <x v="42"/>
  </r>
  <r>
    <s v="Id1407"/>
    <x v="592"/>
    <n v="17.78"/>
    <n v="8.19"/>
    <s v="No"/>
    <s v="No"/>
    <x v="0"/>
    <x v="0"/>
    <s v="No"/>
    <x v="3"/>
    <x v="1"/>
    <s v="2-Dec-1964"/>
    <x v="1406"/>
    <x v="2"/>
    <s v="tier - 2"/>
    <x v="1"/>
    <x v="40"/>
  </r>
  <r>
    <s v="Id1408"/>
    <x v="42"/>
    <n v="40.119999999999997"/>
    <n v="6.22"/>
    <s v="yes"/>
    <s v="No"/>
    <x v="1"/>
    <x v="3"/>
    <s v="No"/>
    <x v="3"/>
    <x v="2"/>
    <s v="6-Nov-1979"/>
    <x v="1407"/>
    <x v="1"/>
    <s v="tier - 2"/>
    <x v="1"/>
    <x v="25"/>
  </r>
  <r>
    <s v="Id1409"/>
    <x v="1"/>
    <n v="19.350000000000001"/>
    <n v="8.2200000000000006"/>
    <s v="yes"/>
    <s v="No"/>
    <x v="0"/>
    <x v="0"/>
    <s v="No"/>
    <x v="3"/>
    <x v="2"/>
    <s v="25-Jul-1966"/>
    <x v="1408"/>
    <x v="2"/>
    <s v="tier - 2"/>
    <x v="0"/>
    <x v="41"/>
  </r>
  <r>
    <s v="Id1410"/>
    <x v="1040"/>
    <n v="36.69"/>
    <n v="6.15"/>
    <s v="No"/>
    <s v="No"/>
    <x v="0"/>
    <x v="0"/>
    <s v="No"/>
    <x v="0"/>
    <x v="0"/>
    <s v="20-Nov-1982"/>
    <x v="1409"/>
    <x v="1"/>
    <s v="tier - 2"/>
    <x v="14"/>
    <x v="24"/>
  </r>
  <r>
    <s v="Id1411"/>
    <x v="1041"/>
    <n v="28.51"/>
    <n v="5.65"/>
    <s v="yes"/>
    <s v="No"/>
    <x v="0"/>
    <x v="3"/>
    <s v="No"/>
    <x v="0"/>
    <x v="0"/>
    <s v="3-Oct-1965"/>
    <x v="1410"/>
    <x v="1"/>
    <s v="tier - 2"/>
    <x v="1"/>
    <x v="41"/>
  </r>
  <r>
    <s v="Id1412"/>
    <x v="1019"/>
    <n v="30.21"/>
    <n v="5.5"/>
    <s v="No"/>
    <s v="No"/>
    <x v="0"/>
    <x v="3"/>
    <s v="No"/>
    <x v="0"/>
    <x v="1"/>
    <s v="27-Jun-1964"/>
    <x v="1411"/>
    <x v="1"/>
    <s v="tier - 2"/>
    <x v="1"/>
    <x v="43"/>
  </r>
  <r>
    <s v="Id1413"/>
    <x v="1042"/>
    <n v="24.33"/>
    <n v="8"/>
    <s v="No"/>
    <s v="No"/>
    <x v="0"/>
    <x v="0"/>
    <s v="No"/>
    <x v="0"/>
    <x v="0"/>
    <s v="11-Sep-1964"/>
    <x v="1412"/>
    <x v="1"/>
    <s v="tier - 1"/>
    <x v="0"/>
    <x v="40"/>
  </r>
  <r>
    <s v="Id1414"/>
    <x v="145"/>
    <n v="19.855"/>
    <n v="5.71"/>
    <s v="yes"/>
    <s v="No"/>
    <x v="0"/>
    <x v="0"/>
    <s v="No"/>
    <x v="0"/>
    <x v="0"/>
    <s v="25-Sep-1965"/>
    <x v="1413"/>
    <x v="2"/>
    <s v="tier - 1"/>
    <x v="1"/>
    <x v="41"/>
  </r>
  <r>
    <s v="Id1415"/>
    <x v="1043"/>
    <n v="25.364999999999998"/>
    <n v="11.71"/>
    <s v="No"/>
    <s v="No"/>
    <x v="0"/>
    <x v="0"/>
    <s v="No"/>
    <x v="0"/>
    <x v="2"/>
    <s v="11-Jul-1964"/>
    <x v="1414"/>
    <x v="1"/>
    <s v="tier - 3"/>
    <x v="1"/>
    <x v="43"/>
  </r>
  <r>
    <s v="Id1416"/>
    <x v="79"/>
    <n v="29.6"/>
    <n v="6.17"/>
    <s v="yes"/>
    <s v="No"/>
    <x v="1"/>
    <x v="3"/>
    <s v="No"/>
    <x v="0"/>
    <x v="0"/>
    <s v="10-Nov-1965"/>
    <x v="1415"/>
    <x v="2"/>
    <s v="tier - 2"/>
    <x v="3"/>
    <x v="41"/>
  </r>
  <r>
    <s v="Id1417"/>
    <x v="1044"/>
    <n v="39.43"/>
    <n v="6.1"/>
    <s v="yes"/>
    <s v="No"/>
    <x v="1"/>
    <x v="3"/>
    <s v="No"/>
    <x v="0"/>
    <x v="1"/>
    <s v="27-Jun-1964"/>
    <x v="1416"/>
    <x v="1"/>
    <s v="tier - 1"/>
    <x v="1"/>
    <x v="43"/>
  </r>
  <r>
    <s v="Id1418"/>
    <x v="101"/>
    <n v="27.34"/>
    <n v="5.19"/>
    <s v="yes"/>
    <s v="No"/>
    <x v="0"/>
    <x v="3"/>
    <s v="No"/>
    <x v="0"/>
    <x v="0"/>
    <s v="29-Sep-1964"/>
    <x v="1417"/>
    <x v="1"/>
    <s v="tier - 3"/>
    <x v="15"/>
    <x v="40"/>
  </r>
  <r>
    <s v="Id1419"/>
    <x v="244"/>
    <n v="39.01"/>
    <n v="5.37"/>
    <s v="yes"/>
    <s v="No"/>
    <x v="0"/>
    <x v="0"/>
    <s v="No"/>
    <x v="0"/>
    <x v="2"/>
    <s v="7-Jul-1974"/>
    <x v="1418"/>
    <x v="1"/>
    <s v="tier - 3"/>
    <x v="1"/>
    <x v="30"/>
  </r>
  <r>
    <s v="Id1420"/>
    <x v="1045"/>
    <n v="18.989999999999998"/>
    <n v="10.82"/>
    <s v="yes"/>
    <s v="No"/>
    <x v="0"/>
    <x v="0"/>
    <s v="No"/>
    <x v="0"/>
    <x v="2"/>
    <s v="24-Aug-1967"/>
    <x v="1419"/>
    <x v="2"/>
    <s v="tier - 3"/>
    <x v="0"/>
    <x v="38"/>
  </r>
  <r>
    <s v="Id1421"/>
    <x v="1046"/>
    <n v="42.3"/>
    <n v="6.06"/>
    <s v="yes"/>
    <s v="No"/>
    <x v="0"/>
    <x v="0"/>
    <s v="No"/>
    <x v="0"/>
    <x v="0"/>
    <s v="14-Jul-1967"/>
    <x v="1420"/>
    <x v="1"/>
    <s v="tier - 2"/>
    <x v="1"/>
    <x v="39"/>
  </r>
  <r>
    <s v="Id1422"/>
    <x v="1047"/>
    <n v="39.805"/>
    <n v="5.91"/>
    <s v="No"/>
    <s v="No"/>
    <x v="0"/>
    <x v="0"/>
    <s v="No"/>
    <x v="0"/>
    <x v="2"/>
    <s v="29-Oct-1967"/>
    <x v="1421"/>
    <x v="2"/>
    <s v="tier - 3"/>
    <x v="6"/>
    <x v="38"/>
  </r>
  <r>
    <s v="Id1423"/>
    <x v="1048"/>
    <n v="33.700000000000003"/>
    <n v="5.87"/>
    <s v="No"/>
    <s v="No"/>
    <x v="0"/>
    <x v="0"/>
    <s v="No"/>
    <x v="0"/>
    <x v="1"/>
    <s v="2-Jun-2004"/>
    <x v="1422"/>
    <x v="2"/>
    <s v="tier - 1"/>
    <x v="3"/>
    <x v="14"/>
  </r>
  <r>
    <s v="Id1424"/>
    <x v="1049"/>
    <n v="36.195"/>
    <n v="6.22"/>
    <s v="No"/>
    <s v="No"/>
    <x v="0"/>
    <x v="0"/>
    <s v="No"/>
    <x v="0"/>
    <x v="0"/>
    <s v="19-Nov-1964"/>
    <x v="1423"/>
    <x v="1"/>
    <s v="tier - 3"/>
    <x v="1"/>
    <x v="40"/>
  </r>
  <r>
    <s v="Id1425"/>
    <x v="1050"/>
    <n v="32.6"/>
    <n v="5.73"/>
    <s v="No"/>
    <s v="No"/>
    <x v="1"/>
    <x v="3"/>
    <s v="No"/>
    <x v="0"/>
    <x v="0"/>
    <s v="20-Dec-1964"/>
    <x v="1424"/>
    <x v="2"/>
    <s v="tier - 2"/>
    <x v="3"/>
    <x v="40"/>
  </r>
  <r>
    <s v="Id1426"/>
    <x v="6"/>
    <n v="30.2"/>
    <n v="5.7"/>
    <s v="No"/>
    <s v="No"/>
    <x v="0"/>
    <x v="0"/>
    <s v="No"/>
    <x v="0"/>
    <x v="2"/>
    <s v="2-Aug-1964"/>
    <x v="1425"/>
    <x v="2"/>
    <s v="tier - 2"/>
    <x v="3"/>
    <x v="43"/>
  </r>
  <r>
    <s v="Id1427"/>
    <x v="1051"/>
    <n v="27.645"/>
    <n v="9.91"/>
    <s v="No"/>
    <s v="No"/>
    <x v="0"/>
    <x v="0"/>
    <s v="No"/>
    <x v="0"/>
    <x v="2"/>
    <s v="19-Oct-1991"/>
    <x v="1426"/>
    <x v="1"/>
    <s v="tier - 3"/>
    <x v="1"/>
    <x v="0"/>
  </r>
  <r>
    <s v="Id1428"/>
    <x v="1052"/>
    <n v="26.41"/>
    <n v="11.4"/>
    <s v="No"/>
    <s v="No"/>
    <x v="0"/>
    <x v="0"/>
    <s v="No"/>
    <x v="0"/>
    <x v="2"/>
    <s v="25-Dec-1964"/>
    <x v="1427"/>
    <x v="1"/>
    <s v="tier - 2"/>
    <x v="1"/>
    <x v="40"/>
  </r>
  <r>
    <s v="Id1429"/>
    <x v="394"/>
    <n v="34.1"/>
    <n v="6.29"/>
    <s v="yes"/>
    <s v="No"/>
    <x v="1"/>
    <x v="3"/>
    <s v="No"/>
    <x v="0"/>
    <x v="2"/>
    <s v="1-Nov-1965"/>
    <x v="1428"/>
    <x v="1"/>
    <s v="tier - 2"/>
    <x v="3"/>
    <x v="41"/>
  </r>
  <r>
    <s v="Id1430"/>
    <x v="1053"/>
    <n v="17.3"/>
    <n v="9.2799999999999994"/>
    <s v="No"/>
    <s v="No"/>
    <x v="0"/>
    <x v="0"/>
    <s v="No"/>
    <x v="0"/>
    <x v="0"/>
    <s v="29-Sep-1964"/>
    <x v="1429"/>
    <x v="2"/>
    <s v="tier - 2"/>
    <x v="0"/>
    <x v="40"/>
  </r>
  <r>
    <s v="Id1431"/>
    <x v="1054"/>
    <n v="35.020000000000003"/>
    <n v="4.78"/>
    <s v="No"/>
    <s v="No"/>
    <x v="1"/>
    <x v="3"/>
    <s v="No"/>
    <x v="0"/>
    <x v="2"/>
    <s v="22-Dec-1967"/>
    <x v="1430"/>
    <x v="1"/>
    <s v="tier - 2"/>
    <x v="12"/>
    <x v="38"/>
  </r>
  <r>
    <s v="Id1432"/>
    <x v="22"/>
    <n v="37.1"/>
    <n v="8.8699999999999992"/>
    <s v="yes"/>
    <s v="No"/>
    <x v="0"/>
    <x v="0"/>
    <s v="No"/>
    <x v="0"/>
    <x v="0"/>
    <s v="4-Jul-1983"/>
    <x v="1431"/>
    <x v="1"/>
    <s v="tier - 1"/>
    <x v="3"/>
    <x v="24"/>
  </r>
  <r>
    <s v="Id1433"/>
    <x v="1055"/>
    <n v="16.79"/>
    <n v="11.4"/>
    <s v="No"/>
    <s v="No"/>
    <x v="0"/>
    <x v="0"/>
    <s v="No"/>
    <x v="0"/>
    <x v="0"/>
    <s v="12-Dec-1993"/>
    <x v="1432"/>
    <x v="2"/>
    <s v="tier - 3"/>
    <x v="0"/>
    <x v="8"/>
  </r>
  <r>
    <s v="Id1434"/>
    <x v="301"/>
    <n v="31.635000000000002"/>
    <n v="9.1300000000000008"/>
    <s v="yes"/>
    <s v="No"/>
    <x v="0"/>
    <x v="0"/>
    <s v="No"/>
    <x v="0"/>
    <x v="0"/>
    <s v="17-Oct-1982"/>
    <x v="1433"/>
    <x v="1"/>
    <s v="tier - 3"/>
    <x v="2"/>
    <x v="24"/>
  </r>
  <r>
    <s v="Id1435"/>
    <x v="1056"/>
    <n v="24.19"/>
    <n v="6.22"/>
    <s v="yes"/>
    <s v="No"/>
    <x v="1"/>
    <x v="3"/>
    <s v="No"/>
    <x v="0"/>
    <x v="0"/>
    <s v="9-Jun-1965"/>
    <x v="1434"/>
    <x v="1"/>
    <s v="tier - 2"/>
    <x v="1"/>
    <x v="40"/>
  </r>
  <r>
    <s v="Id1436"/>
    <x v="1057"/>
    <n v="35.29"/>
    <n v="5.9"/>
    <s v="No"/>
    <s v="No"/>
    <x v="1"/>
    <x v="3"/>
    <s v="No"/>
    <x v="0"/>
    <x v="2"/>
    <s v="29-Oct-1965"/>
    <x v="1435"/>
    <x v="1"/>
    <s v="tier - 2"/>
    <x v="14"/>
    <x v="41"/>
  </r>
  <r>
    <s v="Id1437"/>
    <x v="708"/>
    <n v="35.299999999999997"/>
    <n v="4.45"/>
    <s v="No"/>
    <s v="No"/>
    <x v="0"/>
    <x v="0"/>
    <s v="No"/>
    <x v="0"/>
    <x v="2"/>
    <s v="16-Oct-1979"/>
    <x v="1436"/>
    <x v="1"/>
    <s v="tier - 1"/>
    <x v="3"/>
    <x v="25"/>
  </r>
  <r>
    <s v="Id1438"/>
    <x v="265"/>
    <n v="35.64"/>
    <n v="6.17"/>
    <s v="No"/>
    <s v="No"/>
    <x v="1"/>
    <x v="3"/>
    <s v="No"/>
    <x v="0"/>
    <x v="1"/>
    <s v="24-Nov-1966"/>
    <x v="1437"/>
    <x v="1"/>
    <s v="tier - 1"/>
    <x v="0"/>
    <x v="39"/>
  </r>
  <r>
    <s v="Id1439"/>
    <x v="618"/>
    <n v="33.1"/>
    <n v="4.93"/>
    <s v="No"/>
    <s v="No"/>
    <x v="0"/>
    <x v="0"/>
    <s v="No"/>
    <x v="0"/>
    <x v="0"/>
    <s v="7-Sep-1986"/>
    <x v="1438"/>
    <x v="1"/>
    <s v="tier - 1"/>
    <x v="3"/>
    <x v="18"/>
  </r>
  <r>
    <s v="Id1440"/>
    <x v="1058"/>
    <n v="26.41"/>
    <n v="7.32"/>
    <s v="yes"/>
    <s v="No"/>
    <x v="0"/>
    <x v="3"/>
    <s v="No"/>
    <x v="0"/>
    <x v="0"/>
    <s v="2-Sep-1984"/>
    <x v="1439"/>
    <x v="1"/>
    <s v="tier - 2"/>
    <x v="1"/>
    <x v="21"/>
  </r>
  <r>
    <s v="Id1441"/>
    <x v="1059"/>
    <n v="29.9"/>
    <n v="5.27"/>
    <s v="No"/>
    <s v="No"/>
    <x v="1"/>
    <x v="3"/>
    <s v="No"/>
    <x v="0"/>
    <x v="1"/>
    <s v="21-Jun-1968"/>
    <x v="1440"/>
    <x v="1"/>
    <s v="tier - 3"/>
    <x v="3"/>
    <x v="38"/>
  </r>
  <r>
    <s v="Id1442"/>
    <x v="79"/>
    <n v="25.24"/>
    <n v="5.82"/>
    <s v="No"/>
    <s v="No"/>
    <x v="0"/>
    <x v="3"/>
    <s v="No"/>
    <x v="0"/>
    <x v="0"/>
    <s v="9-Dec-1968"/>
    <x v="1441"/>
    <x v="1"/>
    <s v="tier - 1"/>
    <x v="1"/>
    <x v="37"/>
  </r>
  <r>
    <s v="Id1443"/>
    <x v="416"/>
    <n v="25.08"/>
    <n v="5.8"/>
    <s v="No"/>
    <s v="No"/>
    <x v="1"/>
    <x v="3"/>
    <s v="No"/>
    <x v="0"/>
    <x v="2"/>
    <s v="25-Oct-1968"/>
    <x v="1442"/>
    <x v="1"/>
    <s v="tier - 3"/>
    <x v="2"/>
    <x v="37"/>
  </r>
  <r>
    <s v="Id1444"/>
    <x v="1060"/>
    <n v="29.164999999999999"/>
    <n v="4.87"/>
    <s v="No"/>
    <s v="yes"/>
    <x v="0"/>
    <x v="3"/>
    <s v="No"/>
    <x v="0"/>
    <x v="2"/>
    <s v="20-Jul-1963"/>
    <x v="1443"/>
    <x v="1"/>
    <s v="tier - 2"/>
    <x v="2"/>
    <x v="42"/>
  </r>
  <r>
    <s v="Id1445"/>
    <x v="1061"/>
    <n v="15.05"/>
    <n v="8.1199999999999992"/>
    <s v="No"/>
    <s v="No"/>
    <x v="0"/>
    <x v="0"/>
    <s v="No"/>
    <x v="0"/>
    <x v="2"/>
    <s v="4-Jun-1963"/>
    <x v="1444"/>
    <x v="2"/>
    <s v="tier - 3"/>
    <x v="1"/>
    <x v="42"/>
  </r>
  <r>
    <s v="Id1446"/>
    <x v="192"/>
    <n v="19.95"/>
    <n v="4.3600000000000003"/>
    <s v="No"/>
    <s v="No"/>
    <x v="0"/>
    <x v="1"/>
    <s v="No"/>
    <x v="0"/>
    <x v="1"/>
    <s v="6-Nov-1991"/>
    <x v="1445"/>
    <x v="1"/>
    <s v="tier - 3"/>
    <x v="1"/>
    <x v="0"/>
  </r>
  <r>
    <s v="Id1447"/>
    <x v="674"/>
    <n v="16.66"/>
    <n v="9.16"/>
    <s v="No"/>
    <s v="No"/>
    <x v="0"/>
    <x v="0"/>
    <s v="No"/>
    <x v="0"/>
    <x v="2"/>
    <s v="16-Sep-1974"/>
    <x v="1446"/>
    <x v="2"/>
    <s v="tier - 1"/>
    <x v="0"/>
    <x v="29"/>
  </r>
  <r>
    <s v="Id1448"/>
    <x v="1062"/>
    <n v="16.62"/>
    <n v="9.14"/>
    <s v="No"/>
    <s v="No"/>
    <x v="0"/>
    <x v="0"/>
    <s v="No"/>
    <x v="0"/>
    <x v="0"/>
    <s v="4-Nov-1962"/>
    <x v="1447"/>
    <x v="2"/>
    <s v="tier - 3"/>
    <x v="0"/>
    <x v="42"/>
  </r>
  <r>
    <s v="Id1449"/>
    <x v="1063"/>
    <n v="15.36"/>
    <n v="5.49"/>
    <s v="yes"/>
    <s v="No"/>
    <x v="0"/>
    <x v="1"/>
    <s v="No"/>
    <x v="0"/>
    <x v="0"/>
    <s v="15-Sep-1962"/>
    <x v="1448"/>
    <x v="2"/>
    <s v="tier - 1"/>
    <x v="1"/>
    <x v="42"/>
  </r>
  <r>
    <s v="Id1450"/>
    <x v="1064"/>
    <n v="27.74"/>
    <n v="5.96"/>
    <s v="yes"/>
    <s v="No"/>
    <x v="0"/>
    <x v="0"/>
    <s v="No"/>
    <x v="0"/>
    <x v="2"/>
    <s v="5-Oct-1987"/>
    <x v="1449"/>
    <x v="1"/>
    <s v="tier - 1"/>
    <x v="1"/>
    <x v="19"/>
  </r>
  <r>
    <s v="Id1451"/>
    <x v="1065"/>
    <n v="22.44"/>
    <n v="4.62"/>
    <s v="yes"/>
    <s v="No"/>
    <x v="0"/>
    <x v="0"/>
    <s v="No"/>
    <x v="0"/>
    <x v="2"/>
    <s v="29-Aug-1991"/>
    <x v="1450"/>
    <x v="1"/>
    <s v="tier - 1"/>
    <x v="0"/>
    <x v="0"/>
  </r>
  <r>
    <s v="Id1452"/>
    <x v="25"/>
    <n v="37.049999999999997"/>
    <n v="9.9600000000000009"/>
    <s v="yes"/>
    <s v="No"/>
    <x v="0"/>
    <x v="0"/>
    <s v="No"/>
    <x v="0"/>
    <x v="0"/>
    <s v="14-Aug-1977"/>
    <x v="1451"/>
    <x v="2"/>
    <s v="tier - 3"/>
    <x v="1"/>
    <x v="26"/>
  </r>
  <r>
    <s v="Id1453"/>
    <x v="620"/>
    <n v="22.95"/>
    <n v="10.53"/>
    <s v="No"/>
    <s v="No"/>
    <x v="0"/>
    <x v="1"/>
    <s v="No"/>
    <x v="0"/>
    <x v="0"/>
    <s v="20-Jul-1964"/>
    <x v="1452"/>
    <x v="1"/>
    <s v="tier - 2"/>
    <x v="0"/>
    <x v="43"/>
  </r>
  <r>
    <s v="Id1454"/>
    <x v="1066"/>
    <n v="34.200000000000003"/>
    <n v="6.69"/>
    <s v="yes"/>
    <s v="No"/>
    <x v="0"/>
    <x v="0"/>
    <s v="No"/>
    <x v="0"/>
    <x v="2"/>
    <s v="2-Jul-1964"/>
    <x v="1453"/>
    <x v="2"/>
    <s v="tier - 3"/>
    <x v="1"/>
    <x v="43"/>
  </r>
  <r>
    <s v="Id1455"/>
    <x v="1067"/>
    <n v="30.59"/>
    <n v="9.5500000000000007"/>
    <s v="yes"/>
    <s v="No"/>
    <x v="0"/>
    <x v="0"/>
    <s v="No"/>
    <x v="0"/>
    <x v="1"/>
    <s v="24-Jun-1964"/>
    <x v="1454"/>
    <x v="2"/>
    <s v="tier - 2"/>
    <x v="1"/>
    <x v="43"/>
  </r>
  <r>
    <s v="Id1456"/>
    <x v="1068"/>
    <n v="25.51"/>
    <n v="6.05"/>
    <s v="No"/>
    <s v="No"/>
    <x v="0"/>
    <x v="0"/>
    <s v="No"/>
    <x v="0"/>
    <x v="1"/>
    <s v="19-Jul-1963"/>
    <x v="1455"/>
    <x v="1"/>
    <s v="tier - 1"/>
    <x v="0"/>
    <x v="42"/>
  </r>
  <r>
    <s v="Id1457"/>
    <x v="1069"/>
    <n v="29.04"/>
    <n v="10.56"/>
    <s v="yes"/>
    <s v="No"/>
    <x v="0"/>
    <x v="3"/>
    <s v="No"/>
    <x v="0"/>
    <x v="0"/>
    <s v="15-Oct-1964"/>
    <x v="1456"/>
    <x v="1"/>
    <s v="tier - 3"/>
    <x v="0"/>
    <x v="40"/>
  </r>
  <r>
    <s v="Id1458"/>
    <x v="225"/>
    <n v="22.135000000000002"/>
    <n v="10.81"/>
    <s v="yes"/>
    <s v="No"/>
    <x v="0"/>
    <x v="3"/>
    <s v="No"/>
    <x v="0"/>
    <x v="1"/>
    <s v="29-Jul-1966"/>
    <x v="1457"/>
    <x v="1"/>
    <s v="tier - 1"/>
    <x v="2"/>
    <x v="41"/>
  </r>
  <r>
    <s v="Id1459"/>
    <x v="1070"/>
    <n v="21.375"/>
    <n v="4.32"/>
    <s v="No"/>
    <s v="No"/>
    <x v="0"/>
    <x v="0"/>
    <s v="No"/>
    <x v="0"/>
    <x v="1"/>
    <s v="17-Jul-1963"/>
    <x v="1458"/>
    <x v="2"/>
    <s v="tier - 3"/>
    <x v="1"/>
    <x v="42"/>
  </r>
  <r>
    <s v="Id1460"/>
    <x v="1071"/>
    <n v="29.19"/>
    <n v="4.37"/>
    <s v="No"/>
    <s v="No"/>
    <x v="0"/>
    <x v="0"/>
    <s v="No"/>
    <x v="0"/>
    <x v="2"/>
    <s v="23-Jun-1974"/>
    <x v="1459"/>
    <x v="1"/>
    <s v="tier - 2"/>
    <x v="14"/>
    <x v="30"/>
  </r>
  <r>
    <s v="Id1461"/>
    <x v="440"/>
    <n v="31.92"/>
    <n v="4.8099999999999996"/>
    <s v="yes"/>
    <s v="No"/>
    <x v="1"/>
    <x v="3"/>
    <s v="No"/>
    <x v="0"/>
    <x v="2"/>
    <s v="23-Nov-1989"/>
    <x v="1460"/>
    <x v="1"/>
    <s v="tier - 3"/>
    <x v="1"/>
    <x v="17"/>
  </r>
  <r>
    <s v="Id1462"/>
    <x v="1072"/>
    <n v="26.315000000000001"/>
    <n v="4.5599999999999996"/>
    <s v="yes"/>
    <s v="No"/>
    <x v="1"/>
    <x v="3"/>
    <s v="No"/>
    <x v="0"/>
    <x v="0"/>
    <s v="13-Aug-1986"/>
    <x v="1461"/>
    <x v="1"/>
    <s v="tier - 3"/>
    <x v="1"/>
    <x v="18"/>
  </r>
  <r>
    <s v="Id1463"/>
    <x v="230"/>
    <n v="35.299999999999997"/>
    <n v="4.3899999999999997"/>
    <s v="No"/>
    <s v="No"/>
    <x v="0"/>
    <x v="0"/>
    <s v="No"/>
    <x v="0"/>
    <x v="2"/>
    <s v="6-Dec-1966"/>
    <x v="1462"/>
    <x v="2"/>
    <s v="tier - 2"/>
    <x v="3"/>
    <x v="39"/>
  </r>
  <r>
    <s v="Id1464"/>
    <x v="1073"/>
    <n v="18.91"/>
    <n v="11.44"/>
    <s v="No"/>
    <s v="No"/>
    <x v="0"/>
    <x v="0"/>
    <s v="No"/>
    <x v="0"/>
    <x v="1"/>
    <s v="30-Dec-1967"/>
    <x v="1463"/>
    <x v="2"/>
    <s v="tier - 3"/>
    <x v="0"/>
    <x v="38"/>
  </r>
  <r>
    <s v="Id1465"/>
    <x v="1074"/>
    <n v="22.41"/>
    <n v="11.37"/>
    <s v="yes"/>
    <s v="No"/>
    <x v="0"/>
    <x v="3"/>
    <s v="No"/>
    <x v="0"/>
    <x v="2"/>
    <s v="28-Aug-1967"/>
    <x v="1464"/>
    <x v="1"/>
    <s v="tier - 3"/>
    <x v="0"/>
    <x v="38"/>
  </r>
  <r>
    <s v="Id1466"/>
    <x v="1075"/>
    <n v="22.704999999999998"/>
    <n v="6.14"/>
    <s v="No"/>
    <s v="No"/>
    <x v="0"/>
    <x v="0"/>
    <s v="No"/>
    <x v="0"/>
    <x v="0"/>
    <s v="16-Nov-1966"/>
    <x v="1465"/>
    <x v="2"/>
    <s v="tier - 2"/>
    <x v="4"/>
    <x v="39"/>
  </r>
  <r>
    <s v="Id1467"/>
    <x v="1076"/>
    <n v="37.18"/>
    <n v="4.8899999999999997"/>
    <s v="No"/>
    <s v="No"/>
    <x v="0"/>
    <x v="0"/>
    <s v="No"/>
    <x v="0"/>
    <x v="2"/>
    <s v="29-Oct-1990"/>
    <x v="1466"/>
    <x v="1"/>
    <s v="tier - 3"/>
    <x v="0"/>
    <x v="16"/>
  </r>
  <r>
    <s v="Id1468"/>
    <x v="1077"/>
    <n v="35.97"/>
    <n v="4.5999999999999996"/>
    <s v="No"/>
    <s v="No"/>
    <x v="0"/>
    <x v="0"/>
    <s v="No"/>
    <x v="0"/>
    <x v="2"/>
    <s v="28-Oct-1963"/>
    <x v="1467"/>
    <x v="1"/>
    <s v="tier - 1"/>
    <x v="0"/>
    <x v="43"/>
  </r>
  <r>
    <s v="Id1469"/>
    <x v="208"/>
    <n v="35.799999999999997"/>
    <n v="4.42"/>
    <s v="No"/>
    <s v="No"/>
    <x v="0"/>
    <x v="0"/>
    <s v="No"/>
    <x v="0"/>
    <x v="0"/>
    <s v="29-Aug-1963"/>
    <x v="1468"/>
    <x v="1"/>
    <s v="tier - 2"/>
    <x v="3"/>
    <x v="43"/>
  </r>
  <r>
    <s v="Id1470"/>
    <x v="1078"/>
    <n v="28.31"/>
    <n v="7.48"/>
    <s v="yes"/>
    <s v="No"/>
    <x v="0"/>
    <x v="0"/>
    <s v="No"/>
    <x v="0"/>
    <x v="0"/>
    <s v="2-Aug-1963"/>
    <x v="1469"/>
    <x v="1"/>
    <s v="tier - 1"/>
    <x v="1"/>
    <x v="42"/>
  </r>
  <r>
    <s v="Id1471"/>
    <x v="1079"/>
    <n v="38.06"/>
    <n v="10.74"/>
    <s v="No"/>
    <s v="No"/>
    <x v="0"/>
    <x v="0"/>
    <s v="No"/>
    <x v="0"/>
    <x v="0"/>
    <s v="22-Sep-1963"/>
    <x v="1470"/>
    <x v="2"/>
    <s v="tier - 2"/>
    <x v="0"/>
    <x v="43"/>
  </r>
  <r>
    <s v="Id1472"/>
    <x v="347"/>
    <n v="28"/>
    <n v="5.19"/>
    <s v="No"/>
    <s v="No"/>
    <x v="0"/>
    <x v="3"/>
    <s v="No"/>
    <x v="0"/>
    <x v="2"/>
    <s v="29-Dec-1966"/>
    <x v="1471"/>
    <x v="1"/>
    <s v="tier - 2"/>
    <x v="3"/>
    <x v="39"/>
  </r>
  <r>
    <s v="Id1473"/>
    <x v="586"/>
    <n v="34.32"/>
    <n v="9.17"/>
    <s v="No"/>
    <s v="No"/>
    <x v="0"/>
    <x v="0"/>
    <s v="No"/>
    <x v="0"/>
    <x v="2"/>
    <s v="26-Sep-1962"/>
    <x v="1472"/>
    <x v="1"/>
    <s v="tier - 3"/>
    <x v="0"/>
    <x v="42"/>
  </r>
  <r>
    <s v="Id1474"/>
    <x v="1080"/>
    <n v="22.3"/>
    <n v="4.95"/>
    <s v="yes"/>
    <s v="No"/>
    <x v="0"/>
    <x v="0"/>
    <s v="No"/>
    <x v="0"/>
    <x v="0"/>
    <s v="29-Dec-1989"/>
    <x v="1473"/>
    <x v="2"/>
    <s v="tier - 2"/>
    <x v="3"/>
    <x v="17"/>
  </r>
  <r>
    <s v="Id1475"/>
    <x v="1081"/>
    <n v="27.835000000000001"/>
    <n v="6.03"/>
    <s v="No"/>
    <s v="No"/>
    <x v="0"/>
    <x v="3"/>
    <s v="No"/>
    <x v="0"/>
    <x v="2"/>
    <s v="21-Aug-1972"/>
    <x v="1474"/>
    <x v="1"/>
    <s v="tier - 2"/>
    <x v="2"/>
    <x v="32"/>
  </r>
  <r>
    <s v="Id1476"/>
    <x v="1082"/>
    <n v="39.229999999999997"/>
    <n v="5.36"/>
    <s v="No"/>
    <s v="No"/>
    <x v="0"/>
    <x v="0"/>
    <s v="No"/>
    <x v="0"/>
    <x v="2"/>
    <s v="14-Jul-1979"/>
    <x v="1475"/>
    <x v="1"/>
    <s v="tier - 1"/>
    <x v="13"/>
    <x v="27"/>
  </r>
  <r>
    <s v="Id1477"/>
    <x v="971"/>
    <n v="19.95"/>
    <n v="6.11"/>
    <s v="No"/>
    <s v="No"/>
    <x v="0"/>
    <x v="3"/>
    <s v="No"/>
    <x v="0"/>
    <x v="0"/>
    <s v="4-Aug-1964"/>
    <x v="1476"/>
    <x v="1"/>
    <s v="tier - 1"/>
    <x v="2"/>
    <x v="43"/>
  </r>
  <r>
    <s v="Id1478"/>
    <x v="1083"/>
    <n v="34.64"/>
    <n v="4.88"/>
    <s v="No"/>
    <s v="No"/>
    <x v="1"/>
    <x v="3"/>
    <s v="No"/>
    <x v="0"/>
    <x v="2"/>
    <s v="9-Aug-1995"/>
    <x v="1477"/>
    <x v="1"/>
    <s v="tier - 2"/>
    <x v="14"/>
    <x v="10"/>
  </r>
  <r>
    <s v="Id1479"/>
    <x v="1084"/>
    <n v="18.75"/>
    <n v="6.72"/>
    <s v="No"/>
    <s v="No"/>
    <x v="0"/>
    <x v="0"/>
    <s v="No"/>
    <x v="0"/>
    <x v="0"/>
    <s v="26-Nov-1968"/>
    <x v="1478"/>
    <x v="2"/>
    <s v="tier - 2"/>
    <x v="0"/>
    <x v="37"/>
  </r>
  <r>
    <s v="Id1480"/>
    <x v="1085"/>
    <n v="26.48"/>
    <n v="4.2"/>
    <s v="No"/>
    <s v="No"/>
    <x v="0"/>
    <x v="3"/>
    <s v="No"/>
    <x v="0"/>
    <x v="2"/>
    <s v="12-Nov-1968"/>
    <x v="1479"/>
    <x v="1"/>
    <s v="tier - 1"/>
    <x v="1"/>
    <x v="37"/>
  </r>
  <r>
    <s v="Id1481"/>
    <x v="246"/>
    <n v="34.83"/>
    <n v="5.79"/>
    <s v="No"/>
    <s v="No"/>
    <x v="0"/>
    <x v="3"/>
    <s v="No"/>
    <x v="0"/>
    <x v="1"/>
    <s v="1-Sep-1967"/>
    <x v="1480"/>
    <x v="1"/>
    <s v="tier - 2"/>
    <x v="1"/>
    <x v="38"/>
  </r>
  <r>
    <s v="Id1482"/>
    <x v="1086"/>
    <n v="25.46"/>
    <n v="4.29"/>
    <s v="No"/>
    <s v="No"/>
    <x v="0"/>
    <x v="0"/>
    <s v="No"/>
    <x v="0"/>
    <x v="1"/>
    <s v="3-Dec-1968"/>
    <x v="1481"/>
    <x v="1"/>
    <s v="tier - 3"/>
    <x v="2"/>
    <x v="37"/>
  </r>
  <r>
    <s v="Id1483"/>
    <x v="1087"/>
    <n v="23.31"/>
    <n v="8.27"/>
    <s v="No"/>
    <s v="No"/>
    <x v="0"/>
    <x v="0"/>
    <s v="No"/>
    <x v="0"/>
    <x v="1"/>
    <s v="12-Jul-1966"/>
    <x v="1482"/>
    <x v="1"/>
    <s v="tier - 2"/>
    <x v="0"/>
    <x v="41"/>
  </r>
  <r>
    <s v="Id1484"/>
    <x v="59"/>
    <n v="29"/>
    <n v="4.5599999999999996"/>
    <s v="No"/>
    <s v="No"/>
    <x v="0"/>
    <x v="0"/>
    <s v="No"/>
    <x v="0"/>
    <x v="0"/>
    <s v="16-Oct-1962"/>
    <x v="1483"/>
    <x v="1"/>
    <s v="tier - 3"/>
    <x v="3"/>
    <x v="42"/>
  </r>
  <r>
    <s v="Id1485"/>
    <x v="691"/>
    <n v="32.869999999999997"/>
    <n v="5.33"/>
    <s v="No"/>
    <s v="No"/>
    <x v="0"/>
    <x v="0"/>
    <s v="No"/>
    <x v="0"/>
    <x v="0"/>
    <s v="28-Nov-1961"/>
    <x v="1484"/>
    <x v="1"/>
    <s v="tier - 1"/>
    <x v="2"/>
    <x v="44"/>
  </r>
  <r>
    <s v="Id1486"/>
    <x v="1088"/>
    <n v="26.18"/>
    <n v="5.63"/>
    <s v="No"/>
    <s v="No"/>
    <x v="0"/>
    <x v="0"/>
    <s v="No"/>
    <x v="0"/>
    <x v="0"/>
    <s v="28-Nov-1961"/>
    <x v="1485"/>
    <x v="1"/>
    <s v="tier - 3"/>
    <x v="0"/>
    <x v="44"/>
  </r>
  <r>
    <s v="Id1487"/>
    <x v="1089"/>
    <n v="25.3"/>
    <n v="5.12"/>
    <s v="No"/>
    <s v="No"/>
    <x v="0"/>
    <x v="0"/>
    <s v="No"/>
    <x v="0"/>
    <x v="0"/>
    <s v="26-Nov-1969"/>
    <x v="1486"/>
    <x v="1"/>
    <s v="tier - 1"/>
    <x v="3"/>
    <x v="35"/>
  </r>
  <r>
    <s v="Id1488"/>
    <x v="1090"/>
    <n v="36.94"/>
    <n v="5.15"/>
    <s v="yes"/>
    <s v="No"/>
    <x v="0"/>
    <x v="3"/>
    <s v="No"/>
    <x v="0"/>
    <x v="0"/>
    <s v="18-Jun-1970"/>
    <x v="1487"/>
    <x v="1"/>
    <s v="tier - 3"/>
    <x v="1"/>
    <x v="35"/>
  </r>
  <r>
    <s v="Id1489"/>
    <x v="1091"/>
    <n v="22.86"/>
    <n v="7.5"/>
    <s v="No"/>
    <s v="No"/>
    <x v="0"/>
    <x v="0"/>
    <s v="No"/>
    <x v="0"/>
    <x v="2"/>
    <s v="11-Aug-1988"/>
    <x v="1488"/>
    <x v="1"/>
    <s v="tier - 2"/>
    <x v="0"/>
    <x v="15"/>
  </r>
  <r>
    <s v="Id1490"/>
    <x v="1092"/>
    <n v="18.760000000000002"/>
    <n v="4.88"/>
    <s v="yes"/>
    <s v="No"/>
    <x v="1"/>
    <x v="3"/>
    <s v="No"/>
    <x v="0"/>
    <x v="1"/>
    <s v="18-Nov-1998"/>
    <x v="1489"/>
    <x v="1"/>
    <s v="tier - 3"/>
    <x v="0"/>
    <x v="13"/>
  </r>
  <r>
    <s v="Id1491"/>
    <x v="1093"/>
    <n v="24.36"/>
    <n v="5.57"/>
    <s v="No"/>
    <s v="No"/>
    <x v="0"/>
    <x v="0"/>
    <s v="No"/>
    <x v="1"/>
    <x v="0"/>
    <s v="19-Aug-1963"/>
    <x v="1490"/>
    <x v="1"/>
    <s v="tier - 1"/>
    <x v="0"/>
    <x v="43"/>
  </r>
  <r>
    <s v="Id1492"/>
    <x v="1094"/>
    <n v="32.299999999999997"/>
    <n v="5.31"/>
    <s v="No"/>
    <s v="No"/>
    <x v="0"/>
    <x v="0"/>
    <s v="No"/>
    <x v="0"/>
    <x v="0"/>
    <s v="28-Dec-1970"/>
    <x v="1491"/>
    <x v="2"/>
    <s v="tier - 1"/>
    <x v="1"/>
    <x v="36"/>
  </r>
  <r>
    <s v="Id1493"/>
    <x v="1095"/>
    <n v="22.704999999999998"/>
    <n v="4.57"/>
    <s v="yes"/>
    <s v="No"/>
    <x v="0"/>
    <x v="0"/>
    <s v="No"/>
    <x v="0"/>
    <x v="2"/>
    <s v="4-Oct-1965"/>
    <x v="1492"/>
    <x v="1"/>
    <s v="tier - 2"/>
    <x v="9"/>
    <x v="41"/>
  </r>
  <r>
    <s v="Id1494"/>
    <x v="965"/>
    <n v="21.79"/>
    <n v="8.6999999999999993"/>
    <s v="yes"/>
    <s v="No"/>
    <x v="0"/>
    <x v="3"/>
    <s v="No"/>
    <x v="0"/>
    <x v="2"/>
    <s v="22-Nov-1962"/>
    <x v="1493"/>
    <x v="1"/>
    <s v="tier - 3"/>
    <x v="0"/>
    <x v="42"/>
  </r>
  <r>
    <s v="Id1495"/>
    <x v="1096"/>
    <n v="24.52"/>
    <n v="4.76"/>
    <s v="No"/>
    <s v="No"/>
    <x v="0"/>
    <x v="0"/>
    <s v="No"/>
    <x v="1"/>
    <x v="1"/>
    <s v="22-Jul-1962"/>
    <x v="1494"/>
    <x v="1"/>
    <s v="tier - 2"/>
    <x v="0"/>
    <x v="44"/>
  </r>
  <r>
    <s v="Id1496"/>
    <x v="1097"/>
    <n v="39.520000000000003"/>
    <n v="11.81"/>
    <s v="No"/>
    <s v="No"/>
    <x v="0"/>
    <x v="0"/>
    <s v="No"/>
    <x v="0"/>
    <x v="2"/>
    <s v="5-Sep-1972"/>
    <x v="1495"/>
    <x v="0"/>
    <s v="tier - 2"/>
    <x v="1"/>
    <x v="32"/>
  </r>
  <r>
    <s v="Id1497"/>
    <x v="1098"/>
    <n v="24.49"/>
    <n v="4.67"/>
    <s v="No"/>
    <s v="No"/>
    <x v="0"/>
    <x v="0"/>
    <s v="No"/>
    <x v="0"/>
    <x v="1"/>
    <s v="17-Dec-1966"/>
    <x v="1496"/>
    <x v="1"/>
    <s v="tier - 3"/>
    <x v="0"/>
    <x v="39"/>
  </r>
  <r>
    <s v="Id1498"/>
    <x v="93"/>
    <n v="26.315000000000001"/>
    <n v="6.02"/>
    <s v="No"/>
    <s v="No"/>
    <x v="0"/>
    <x v="0"/>
    <s v="No"/>
    <x v="0"/>
    <x v="1"/>
    <s v="11-Jul-1962"/>
    <x v="1497"/>
    <x v="1"/>
    <s v="tier - 2"/>
    <x v="1"/>
    <x v="44"/>
  </r>
  <r>
    <s v="Id1499"/>
    <x v="1099"/>
    <n v="22.58"/>
    <n v="7.46"/>
    <s v="No"/>
    <s v="No"/>
    <x v="0"/>
    <x v="0"/>
    <s v="No"/>
    <x v="1"/>
    <x v="0"/>
    <s v="14-Sep-1965"/>
    <x v="1498"/>
    <x v="1"/>
    <s v="tier - 2"/>
    <x v="0"/>
    <x v="41"/>
  </r>
  <r>
    <s v="Id1500"/>
    <x v="549"/>
    <n v="19.475000000000001"/>
    <n v="4.74"/>
    <s v="No"/>
    <s v="No"/>
    <x v="0"/>
    <x v="3"/>
    <s v="No"/>
    <x v="0"/>
    <x v="0"/>
    <s v="27-Aug-1962"/>
    <x v="1499"/>
    <x v="1"/>
    <s v="tier - 3"/>
    <x v="1"/>
    <x v="42"/>
  </r>
  <r>
    <s v="Id1501"/>
    <x v="1100"/>
    <n v="26.33"/>
    <n v="4.79"/>
    <s v="No"/>
    <s v="No"/>
    <x v="0"/>
    <x v="0"/>
    <s v="No"/>
    <x v="0"/>
    <x v="2"/>
    <s v="24-Sep-1974"/>
    <x v="1500"/>
    <x v="1"/>
    <s v="tier - 3"/>
    <x v="2"/>
    <x v="29"/>
  </r>
  <r>
    <s v="Id1502"/>
    <x v="537"/>
    <n v="17.29"/>
    <n v="5.35"/>
    <s v="yes"/>
    <s v="No"/>
    <x v="0"/>
    <x v="0"/>
    <s v="No"/>
    <x v="1"/>
    <x v="0"/>
    <s v="7-Jul-1992"/>
    <x v="1501"/>
    <x v="1"/>
    <s v="tier - 1"/>
    <x v="2"/>
    <x v="0"/>
  </r>
  <r>
    <s v="Id1503"/>
    <x v="1101"/>
    <n v="42.88"/>
    <n v="4.87"/>
    <s v="No"/>
    <s v="yes"/>
    <x v="0"/>
    <x v="3"/>
    <s v="No"/>
    <x v="0"/>
    <x v="2"/>
    <s v="28-Nov-1964"/>
    <x v="1502"/>
    <x v="1"/>
    <s v="tier - 1"/>
    <x v="1"/>
    <x v="40"/>
  </r>
  <r>
    <s v="Id1504"/>
    <x v="1102"/>
    <n v="32.200000000000003"/>
    <n v="10.09"/>
    <s v="yes"/>
    <s v="No"/>
    <x v="0"/>
    <x v="0"/>
    <s v="No"/>
    <x v="0"/>
    <x v="2"/>
    <s v="8-Jul-1970"/>
    <x v="1503"/>
    <x v="1"/>
    <s v="tier - 2"/>
    <x v="3"/>
    <x v="35"/>
  </r>
  <r>
    <s v="Id1505"/>
    <x v="1103"/>
    <n v="18.75"/>
    <n v="5.47"/>
    <s v="yes"/>
    <s v="No"/>
    <x v="1"/>
    <x v="3"/>
    <s v="No"/>
    <x v="0"/>
    <x v="2"/>
    <s v="17-Jul-1988"/>
    <x v="1504"/>
    <x v="1"/>
    <s v="tier - 2"/>
    <x v="0"/>
    <x v="19"/>
  </r>
  <r>
    <s v="Id1506"/>
    <x v="1104"/>
    <n v="22.36"/>
    <n v="8.6"/>
    <s v="No"/>
    <s v="No"/>
    <x v="0"/>
    <x v="0"/>
    <s v="No"/>
    <x v="0"/>
    <x v="2"/>
    <s v="2-Sep-1962"/>
    <x v="1505"/>
    <x v="1"/>
    <s v="tier - 1"/>
    <x v="0"/>
    <x v="42"/>
  </r>
  <r>
    <s v="Id1507"/>
    <x v="1030"/>
    <n v="23.94"/>
    <n v="10.74"/>
    <s v="yes"/>
    <s v="No"/>
    <x v="0"/>
    <x v="0"/>
    <s v="No"/>
    <x v="0"/>
    <x v="1"/>
    <s v="1-Oct-1962"/>
    <x v="1506"/>
    <x v="1"/>
    <s v="tier - 2"/>
    <x v="9"/>
    <x v="42"/>
  </r>
  <r>
    <s v="Id1508"/>
    <x v="1105"/>
    <n v="30.1"/>
    <n v="4.3899999999999997"/>
    <s v="No"/>
    <s v="No"/>
    <x v="1"/>
    <x v="3"/>
    <s v="No"/>
    <x v="0"/>
    <x v="0"/>
    <s v="25-Sep-1975"/>
    <x v="1507"/>
    <x v="1"/>
    <s v="tier - 2"/>
    <x v="3"/>
    <x v="33"/>
  </r>
  <r>
    <s v="Id1509"/>
    <x v="176"/>
    <n v="21.93"/>
    <n v="6.3"/>
    <s v="No"/>
    <s v="No"/>
    <x v="0"/>
    <x v="0"/>
    <s v="No"/>
    <x v="0"/>
    <x v="2"/>
    <s v="7-Oct-1972"/>
    <x v="1508"/>
    <x v="1"/>
    <s v="tier - 1"/>
    <x v="0"/>
    <x v="32"/>
  </r>
  <r>
    <s v="Id1510"/>
    <x v="1106"/>
    <n v="39.75"/>
    <n v="5.41"/>
    <s v="No"/>
    <s v="yes"/>
    <x v="0"/>
    <x v="3"/>
    <s v="No"/>
    <x v="0"/>
    <x v="0"/>
    <s v="5-Dec-1963"/>
    <x v="1509"/>
    <x v="1"/>
    <s v="tier - 1"/>
    <x v="1"/>
    <x v="43"/>
  </r>
  <r>
    <s v="Id1511"/>
    <x v="145"/>
    <n v="26.03"/>
    <n v="4.47"/>
    <s v="No"/>
    <s v="No"/>
    <x v="1"/>
    <x v="3"/>
    <s v="No"/>
    <x v="0"/>
    <x v="2"/>
    <s v="29-Oct-1983"/>
    <x v="1510"/>
    <x v="2"/>
    <s v="tier - 1"/>
    <x v="4"/>
    <x v="22"/>
  </r>
  <r>
    <s v="Id1512"/>
    <x v="1107"/>
    <n v="34.51"/>
    <n v="6.26"/>
    <s v="No"/>
    <s v="No"/>
    <x v="0"/>
    <x v="0"/>
    <s v="No"/>
    <x v="0"/>
    <x v="2"/>
    <s v="24-Jul-1978"/>
    <x v="1511"/>
    <x v="1"/>
    <s v="tier - 2"/>
    <x v="14"/>
    <x v="26"/>
  </r>
  <r>
    <s v="Id1513"/>
    <x v="1108"/>
    <n v="19.32"/>
    <n v="11.58"/>
    <s v="yes"/>
    <s v="No"/>
    <x v="0"/>
    <x v="3"/>
    <s v="No"/>
    <x v="0"/>
    <x v="0"/>
    <s v="20-Jul-1963"/>
    <x v="1512"/>
    <x v="1"/>
    <s v="tier - 1"/>
    <x v="1"/>
    <x v="42"/>
  </r>
  <r>
    <s v="Id1514"/>
    <x v="1109"/>
    <n v="28.5"/>
    <n v="4.3600000000000003"/>
    <s v="No"/>
    <s v="No"/>
    <x v="0"/>
    <x v="0"/>
    <s v="No"/>
    <x v="0"/>
    <x v="2"/>
    <s v="25-Sep-1967"/>
    <x v="1513"/>
    <x v="0"/>
    <s v="tier - 2"/>
    <x v="7"/>
    <x v="38"/>
  </r>
  <r>
    <s v="Id1515"/>
    <x v="145"/>
    <n v="30.875"/>
    <n v="4.1399999999999997"/>
    <s v="yes"/>
    <s v="No"/>
    <x v="0"/>
    <x v="0"/>
    <s v="No"/>
    <x v="0"/>
    <x v="2"/>
    <s v="9-Nov-2004"/>
    <x v="1514"/>
    <x v="2"/>
    <s v="tier - 3"/>
    <x v="1"/>
    <x v="11"/>
  </r>
  <r>
    <s v="Id1516"/>
    <x v="898"/>
    <n v="24.02"/>
    <n v="4.38"/>
    <s v="No"/>
    <s v="No"/>
    <x v="0"/>
    <x v="0"/>
    <s v="No"/>
    <x v="1"/>
    <x v="1"/>
    <s v="27-Sep-1993"/>
    <x v="1515"/>
    <x v="1"/>
    <s v="tier - 2"/>
    <x v="0"/>
    <x v="8"/>
  </r>
  <r>
    <s v="Id1517"/>
    <x v="1110"/>
    <n v="36.08"/>
    <n v="11.61"/>
    <s v="yes"/>
    <s v="No"/>
    <x v="0"/>
    <x v="0"/>
    <s v="No"/>
    <x v="2"/>
    <x v="0"/>
    <s v="22-Sep-1973"/>
    <x v="1516"/>
    <x v="1"/>
    <s v="tier - 1"/>
    <x v="0"/>
    <x v="30"/>
  </r>
  <r>
    <s v="Id1518"/>
    <x v="386"/>
    <n v="32.200000000000003"/>
    <n v="10.59"/>
    <s v="yes"/>
    <s v="No"/>
    <x v="0"/>
    <x v="0"/>
    <s v="No"/>
    <x v="0"/>
    <x v="2"/>
    <s v="27-Sep-1963"/>
    <x v="1517"/>
    <x v="1"/>
    <s v="tier - 3"/>
    <x v="3"/>
    <x v="43"/>
  </r>
  <r>
    <s v="Id1519"/>
    <x v="1111"/>
    <n v="28.05"/>
    <n v="11.85"/>
    <s v="yes"/>
    <s v="No"/>
    <x v="0"/>
    <x v="0"/>
    <s v="No"/>
    <x v="0"/>
    <x v="0"/>
    <s v="6-Aug-1984"/>
    <x v="1518"/>
    <x v="1"/>
    <s v="tier - 3"/>
    <x v="0"/>
    <x v="22"/>
  </r>
  <r>
    <s v="Id1520"/>
    <x v="1112"/>
    <n v="19"/>
    <n v="5.46"/>
    <s v="yes"/>
    <s v="No"/>
    <x v="0"/>
    <x v="3"/>
    <s v="No"/>
    <x v="0"/>
    <x v="2"/>
    <s v="9-Jul-2004"/>
    <x v="1519"/>
    <x v="1"/>
    <s v="tier - 2"/>
    <x v="2"/>
    <x v="14"/>
  </r>
  <r>
    <s v="Id1521"/>
    <x v="1113"/>
    <n v="16.13"/>
    <n v="4.54"/>
    <s v="yes"/>
    <s v="No"/>
    <x v="0"/>
    <x v="1"/>
    <s v="No"/>
    <x v="1"/>
    <x v="1"/>
    <s v="16-Aug-1963"/>
    <x v="1520"/>
    <x v="2"/>
    <s v="tier - 2"/>
    <x v="0"/>
    <x v="43"/>
  </r>
  <r>
    <s v="Id1522"/>
    <x v="530"/>
    <n v="18.77"/>
    <n v="11.98"/>
    <s v="yes"/>
    <s v="No"/>
    <x v="0"/>
    <x v="1"/>
    <s v="No"/>
    <x v="0"/>
    <x v="0"/>
    <s v="1-Sep-1963"/>
    <x v="1521"/>
    <x v="1"/>
    <s v="tier - 1"/>
    <x v="0"/>
    <x v="43"/>
  </r>
  <r>
    <s v="Id1523"/>
    <x v="1114"/>
    <n v="28.88"/>
    <n v="6.59"/>
    <s v="yes"/>
    <s v="No"/>
    <x v="0"/>
    <x v="3"/>
    <s v="No"/>
    <x v="1"/>
    <x v="2"/>
    <s v="14-Aug-1963"/>
    <x v="1522"/>
    <x v="2"/>
    <s v="tier - 1"/>
    <x v="4"/>
    <x v="43"/>
  </r>
  <r>
    <s v="Id1524"/>
    <x v="208"/>
    <n v="27.55"/>
    <n v="10.83"/>
    <s v="yes"/>
    <s v="No"/>
    <x v="0"/>
    <x v="3"/>
    <s v="No"/>
    <x v="0"/>
    <x v="0"/>
    <s v="22-Dec-1966"/>
    <x v="1523"/>
    <x v="2"/>
    <s v="tier - 2"/>
    <x v="4"/>
    <x v="39"/>
  </r>
  <r>
    <s v="Id1525"/>
    <x v="304"/>
    <n v="15.6"/>
    <n v="8.6"/>
    <s v="No"/>
    <s v="No"/>
    <x v="0"/>
    <x v="0"/>
    <s v="No"/>
    <x v="2"/>
    <x v="0"/>
    <s v="20-Aug-1961"/>
    <x v="1524"/>
    <x v="2"/>
    <s v="tier - 1"/>
    <x v="1"/>
    <x v="44"/>
  </r>
  <r>
    <s v="Id1526"/>
    <x v="1115"/>
    <n v="21.99"/>
    <n v="11.17"/>
    <s v="No"/>
    <s v="No"/>
    <x v="0"/>
    <x v="0"/>
    <s v="No"/>
    <x v="2"/>
    <x v="1"/>
    <s v="4-Nov-1960"/>
    <x v="1525"/>
    <x v="1"/>
    <s v="tier - 3"/>
    <x v="0"/>
    <x v="45"/>
  </r>
  <r>
    <s v="Id1527"/>
    <x v="1116"/>
    <n v="34.85"/>
    <n v="5.75"/>
    <s v="No"/>
    <s v="No"/>
    <x v="0"/>
    <x v="0"/>
    <s v="No"/>
    <x v="1"/>
    <x v="0"/>
    <s v="22-Jun-1960"/>
    <x v="1526"/>
    <x v="1"/>
    <s v="tier - 1"/>
    <x v="1"/>
    <x v="46"/>
  </r>
  <r>
    <s v="Id1528"/>
    <x v="1117"/>
    <n v="24.51"/>
    <n v="4.83"/>
    <s v="yes"/>
    <s v="No"/>
    <x v="1"/>
    <x v="3"/>
    <s v="No"/>
    <x v="2"/>
    <x v="0"/>
    <s v="23-Sep-1960"/>
    <x v="1527"/>
    <x v="2"/>
    <s v="tier - 3"/>
    <x v="1"/>
    <x v="45"/>
  </r>
  <r>
    <s v="Id1529"/>
    <x v="1118"/>
    <n v="19.399999999999999"/>
    <n v="11.93"/>
    <s v="No"/>
    <s v="No"/>
    <x v="0"/>
    <x v="0"/>
    <s v="No"/>
    <x v="0"/>
    <x v="2"/>
    <s v="28-Nov-1960"/>
    <x v="1528"/>
    <x v="1"/>
    <s v="tier - 1"/>
    <x v="0"/>
    <x v="45"/>
  </r>
  <r>
    <s v="Id1530"/>
    <x v="78"/>
    <n v="15.1"/>
    <n v="8.41"/>
    <s v="No"/>
    <s v="No"/>
    <x v="0"/>
    <x v="0"/>
    <s v="No"/>
    <x v="0"/>
    <x v="1"/>
    <s v="27-Nov-1979"/>
    <x v="1529"/>
    <x v="2"/>
    <s v="tier - 1"/>
    <x v="1"/>
    <x v="25"/>
  </r>
  <r>
    <s v="Id1531"/>
    <x v="1119"/>
    <n v="23.37"/>
    <n v="5.59"/>
    <s v="yes"/>
    <s v="No"/>
    <x v="0"/>
    <x v="0"/>
    <s v="No"/>
    <x v="1"/>
    <x v="0"/>
    <s v="30-Oct-1981"/>
    <x v="1530"/>
    <x v="1"/>
    <s v="tier - 3"/>
    <x v="1"/>
    <x v="20"/>
  </r>
  <r>
    <s v="Id1532"/>
    <x v="1120"/>
    <n v="42.4"/>
    <n v="4.0599999999999996"/>
    <s v="No"/>
    <s v="No"/>
    <x v="0"/>
    <x v="0"/>
    <s v="No"/>
    <x v="1"/>
    <x v="2"/>
    <s v="24-Jun-1962"/>
    <x v="1531"/>
    <x v="2"/>
    <s v="tier - 1"/>
    <x v="3"/>
    <x v="44"/>
  </r>
  <r>
    <s v="Id1533"/>
    <x v="346"/>
    <n v="28.405000000000001"/>
    <n v="7.02"/>
    <s v="yes"/>
    <s v="No"/>
    <x v="0"/>
    <x v="0"/>
    <s v="No"/>
    <x v="2"/>
    <x v="1"/>
    <s v="13-Dec-1969"/>
    <x v="1532"/>
    <x v="2"/>
    <s v="tier - 1"/>
    <x v="1"/>
    <x v="35"/>
  </r>
  <r>
    <s v="Id1534"/>
    <x v="83"/>
    <n v="23.4"/>
    <n v="4.47"/>
    <s v="No"/>
    <s v="No"/>
    <x v="0"/>
    <x v="0"/>
    <s v="No"/>
    <x v="2"/>
    <x v="0"/>
    <s v="27-Sep-1972"/>
    <x v="1533"/>
    <x v="1"/>
    <s v="tier - 2"/>
    <x v="0"/>
    <x v="32"/>
  </r>
  <r>
    <s v="Id1535"/>
    <x v="25"/>
    <n v="33.44"/>
    <n v="4.54"/>
    <s v="No"/>
    <s v="No"/>
    <x v="0"/>
    <x v="0"/>
    <s v="No"/>
    <x v="1"/>
    <x v="0"/>
    <s v="20-Jul-1962"/>
    <x v="1534"/>
    <x v="1"/>
    <s v="tier - 1"/>
    <x v="0"/>
    <x v="44"/>
  </r>
  <r>
    <s v="Id1536"/>
    <x v="47"/>
    <n v="21.12"/>
    <n v="4.99"/>
    <s v="No"/>
    <s v="No"/>
    <x v="0"/>
    <x v="3"/>
    <s v="No"/>
    <x v="2"/>
    <x v="1"/>
    <s v="23-Sep-1964"/>
    <x v="1535"/>
    <x v="2"/>
    <s v="tier - 2"/>
    <x v="0"/>
    <x v="40"/>
  </r>
  <r>
    <s v="Id1537"/>
    <x v="1121"/>
    <n v="18.48"/>
    <n v="10.84"/>
    <s v="yes"/>
    <s v="No"/>
    <x v="0"/>
    <x v="1"/>
    <s v="No"/>
    <x v="3"/>
    <x v="2"/>
    <s v="4-Nov-1965"/>
    <x v="1536"/>
    <x v="1"/>
    <s v="tier - 3"/>
    <x v="0"/>
    <x v="41"/>
  </r>
  <r>
    <s v="Id1538"/>
    <x v="203"/>
    <n v="16.815000000000001"/>
    <n v="5.63"/>
    <s v="No"/>
    <s v="No"/>
    <x v="0"/>
    <x v="3"/>
    <s v="No"/>
    <x v="3"/>
    <x v="2"/>
    <s v="9-Nov-1961"/>
    <x v="1537"/>
    <x v="1"/>
    <s v="tier - 3"/>
    <x v="9"/>
    <x v="44"/>
  </r>
  <r>
    <s v="Id1539"/>
    <x v="1122"/>
    <n v="26.72"/>
    <n v="4.1399999999999997"/>
    <s v="No"/>
    <s v="No"/>
    <x v="0"/>
    <x v="0"/>
    <s v="No"/>
    <x v="1"/>
    <x v="0"/>
    <s v="23-Sep-1969"/>
    <x v="1538"/>
    <x v="1"/>
    <s v="tier - 2"/>
    <x v="14"/>
    <x v="35"/>
  </r>
  <r>
    <s v="Id1540"/>
    <x v="1123"/>
    <n v="41.42"/>
    <n v="5.17"/>
    <s v="No"/>
    <s v="No"/>
    <x v="1"/>
    <x v="3"/>
    <s v="No"/>
    <x v="0"/>
    <x v="0"/>
    <s v="6-Aug-1967"/>
    <x v="1539"/>
    <x v="1"/>
    <s v="tier - 1"/>
    <x v="1"/>
    <x v="39"/>
  </r>
  <r>
    <s v="Id1541"/>
    <x v="1124"/>
    <n v="20.69"/>
    <n v="6.93"/>
    <s v="No"/>
    <s v="No"/>
    <x v="0"/>
    <x v="1"/>
    <s v="No"/>
    <x v="2"/>
    <x v="0"/>
    <s v="26-Oct-1985"/>
    <x v="1540"/>
    <x v="1"/>
    <s v="tier - 1"/>
    <x v="0"/>
    <x v="23"/>
  </r>
  <r>
    <s v="Id1542"/>
    <x v="1125"/>
    <n v="41.23"/>
    <n v="4.24"/>
    <s v="No"/>
    <s v="No"/>
    <x v="0"/>
    <x v="0"/>
    <s v="No"/>
    <x v="3"/>
    <x v="2"/>
    <s v="6-Nov-1961"/>
    <x v="1541"/>
    <x v="2"/>
    <s v="tier - 2"/>
    <x v="5"/>
    <x v="44"/>
  </r>
  <r>
    <s v="Id1543"/>
    <x v="47"/>
    <n v="29.9"/>
    <n v="5.91"/>
    <s v="No"/>
    <s v="No"/>
    <x v="0"/>
    <x v="0"/>
    <s v="No"/>
    <x v="1"/>
    <x v="2"/>
    <s v="17-Jul-1978"/>
    <x v="1542"/>
    <x v="1"/>
    <s v="tier - 3"/>
    <x v="3"/>
    <x v="26"/>
  </r>
  <r>
    <s v="Id1544"/>
    <x v="1126"/>
    <n v="34.104999999999997"/>
    <n v="5.93"/>
    <s v="No"/>
    <s v="No"/>
    <x v="0"/>
    <x v="0"/>
    <s v="No"/>
    <x v="2"/>
    <x v="0"/>
    <s v="30-Oct-1971"/>
    <x v="1543"/>
    <x v="2"/>
    <s v="tier - 2"/>
    <x v="4"/>
    <x v="34"/>
  </r>
  <r>
    <s v="Id1545"/>
    <x v="1127"/>
    <n v="24.97"/>
    <n v="5.66"/>
    <s v="No"/>
    <s v="No"/>
    <x v="0"/>
    <x v="0"/>
    <s v="No"/>
    <x v="2"/>
    <x v="0"/>
    <s v="2-Aug-1962"/>
    <x v="1544"/>
    <x v="1"/>
    <s v="tier - 1"/>
    <x v="0"/>
    <x v="44"/>
  </r>
  <r>
    <s v="Id1546"/>
    <x v="347"/>
    <n v="34.799999999999997"/>
    <n v="4.1900000000000004"/>
    <s v="No"/>
    <s v="No"/>
    <x v="0"/>
    <x v="3"/>
    <s v="No"/>
    <x v="3"/>
    <x v="0"/>
    <s v="12-Aug-1992"/>
    <x v="1545"/>
    <x v="1"/>
    <s v="tier - 3"/>
    <x v="3"/>
    <x v="1"/>
  </r>
  <r>
    <s v="Id1547"/>
    <x v="1128"/>
    <n v="32.965000000000003"/>
    <n v="9.2100000000000009"/>
    <s v="yes"/>
    <s v="No"/>
    <x v="0"/>
    <x v="0"/>
    <s v="No"/>
    <x v="1"/>
    <x v="2"/>
    <s v="14-Sep-1963"/>
    <x v="1546"/>
    <x v="1"/>
    <s v="tier - 1"/>
    <x v="1"/>
    <x v="43"/>
  </r>
  <r>
    <s v="Id1548"/>
    <x v="1129"/>
    <n v="27.265000000000001"/>
    <n v="5.51"/>
    <s v="No"/>
    <s v="No"/>
    <x v="0"/>
    <x v="3"/>
    <s v="No"/>
    <x v="2"/>
    <x v="2"/>
    <s v="16-Aug-1999"/>
    <x v="1547"/>
    <x v="1"/>
    <s v="tier - 2"/>
    <x v="2"/>
    <x v="6"/>
  </r>
  <r>
    <s v="Id1549"/>
    <x v="1130"/>
    <n v="17.059999999999999"/>
    <n v="8.5"/>
    <s v="No"/>
    <s v="No"/>
    <x v="0"/>
    <x v="0"/>
    <s v="No"/>
    <x v="0"/>
    <x v="2"/>
    <s v="7-Sep-1961"/>
    <x v="1548"/>
    <x v="2"/>
    <s v="tier - 2"/>
    <x v="0"/>
    <x v="44"/>
  </r>
  <r>
    <s v="Id1550"/>
    <x v="27"/>
    <n v="36.29"/>
    <n v="6.23"/>
    <s v="No"/>
    <s v="No"/>
    <x v="0"/>
    <x v="0"/>
    <s v="No"/>
    <x v="3"/>
    <x v="2"/>
    <s v="6-Dec-1961"/>
    <x v="1549"/>
    <x v="1"/>
    <s v="tier - 2"/>
    <x v="2"/>
    <x v="44"/>
  </r>
  <r>
    <s v="Id1551"/>
    <x v="1131"/>
    <n v="28.594999999999999"/>
    <n v="8.5299999999999994"/>
    <s v="yes"/>
    <s v="No"/>
    <x v="0"/>
    <x v="3"/>
    <s v="No"/>
    <x v="1"/>
    <x v="0"/>
    <s v="6-Dec-1961"/>
    <x v="1550"/>
    <x v="1"/>
    <s v="tier - 3"/>
    <x v="1"/>
    <x v="44"/>
  </r>
  <r>
    <s v="Id1552"/>
    <x v="397"/>
    <n v="17.8"/>
    <n v="5.75"/>
    <s v="yes"/>
    <s v="No"/>
    <x v="1"/>
    <x v="3"/>
    <s v="No"/>
    <x v="1"/>
    <x v="2"/>
    <s v="5-Aug-1962"/>
    <x v="1551"/>
    <x v="1"/>
    <s v="tier - 3"/>
    <x v="0"/>
    <x v="44"/>
  </r>
  <r>
    <s v="Id1553"/>
    <x v="1132"/>
    <n v="21.4"/>
    <n v="5.6"/>
    <s v="No"/>
    <s v="No"/>
    <x v="0"/>
    <x v="0"/>
    <s v="No"/>
    <x v="1"/>
    <x v="0"/>
    <s v="15-Oct-1982"/>
    <x v="1552"/>
    <x v="1"/>
    <s v="tier - 2"/>
    <x v="1"/>
    <x v="24"/>
  </r>
  <r>
    <s v="Id1554"/>
    <x v="1133"/>
    <n v="23.01"/>
    <n v="4.68"/>
    <s v="No"/>
    <s v="No"/>
    <x v="0"/>
    <x v="0"/>
    <s v="No"/>
    <x v="2"/>
    <x v="1"/>
    <s v="7-Dec-1962"/>
    <x v="1553"/>
    <x v="1"/>
    <s v="tier - 1"/>
    <x v="0"/>
    <x v="42"/>
  </r>
  <r>
    <s v="Id1555"/>
    <x v="178"/>
    <n v="19.86"/>
    <n v="5.62"/>
    <s v="yes"/>
    <s v="No"/>
    <x v="0"/>
    <x v="0"/>
    <s v="No"/>
    <x v="0"/>
    <x v="0"/>
    <s v="13-Nov-1965"/>
    <x v="1554"/>
    <x v="1"/>
    <s v="tier - 1"/>
    <x v="0"/>
    <x v="41"/>
  </r>
  <r>
    <s v="Id1556"/>
    <x v="217"/>
    <n v="33.58"/>
    <n v="5.08"/>
    <s v="No"/>
    <s v="No"/>
    <x v="0"/>
    <x v="0"/>
    <s v="No"/>
    <x v="3"/>
    <x v="2"/>
    <s v="24-Nov-1962"/>
    <x v="1555"/>
    <x v="1"/>
    <s v="tier - 1"/>
    <x v="14"/>
    <x v="42"/>
  </r>
  <r>
    <s v="Id1557"/>
    <x v="1134"/>
    <n v="29.81"/>
    <n v="5.28"/>
    <s v="No"/>
    <s v="No"/>
    <x v="0"/>
    <x v="0"/>
    <s v="No"/>
    <x v="0"/>
    <x v="0"/>
    <s v="11-Oct-1962"/>
    <x v="1556"/>
    <x v="1"/>
    <s v="tier - 2"/>
    <x v="0"/>
    <x v="42"/>
  </r>
  <r>
    <s v="Id1558"/>
    <x v="524"/>
    <n v="27.4"/>
    <n v="4.6100000000000003"/>
    <s v="No"/>
    <s v="No"/>
    <x v="0"/>
    <x v="0"/>
    <s v="No"/>
    <x v="3"/>
    <x v="2"/>
    <s v="1-Jul-1994"/>
    <x v="1557"/>
    <x v="1"/>
    <s v="tier - 3"/>
    <x v="3"/>
    <x v="8"/>
  </r>
  <r>
    <s v="Id1559"/>
    <x v="1135"/>
    <n v="17.98"/>
    <n v="6.57"/>
    <s v="yes"/>
    <s v="No"/>
    <x v="0"/>
    <x v="1"/>
    <s v="No"/>
    <x v="0"/>
    <x v="2"/>
    <s v="23-Aug-1976"/>
    <x v="1558"/>
    <x v="1"/>
    <s v="tier - 2"/>
    <x v="0"/>
    <x v="31"/>
  </r>
  <r>
    <s v="Id1560"/>
    <x v="1136"/>
    <n v="37.9"/>
    <n v="5.83"/>
    <s v="No"/>
    <s v="No"/>
    <x v="0"/>
    <x v="0"/>
    <s v="No"/>
    <x v="0"/>
    <x v="1"/>
    <s v="11-Nov-1960"/>
    <x v="1559"/>
    <x v="1"/>
    <s v="tier - 3"/>
    <x v="3"/>
    <x v="45"/>
  </r>
  <r>
    <s v="Id1561"/>
    <x v="1137"/>
    <n v="25.27"/>
    <n v="6.98"/>
    <s v="yes"/>
    <s v="No"/>
    <x v="0"/>
    <x v="0"/>
    <s v="No"/>
    <x v="3"/>
    <x v="2"/>
    <s v="2-Oct-1990"/>
    <x v="1560"/>
    <x v="1"/>
    <s v="tier - 2"/>
    <x v="0"/>
    <x v="16"/>
  </r>
  <r>
    <s v="Id1562"/>
    <x v="1138"/>
    <n v="29.26"/>
    <n v="4.03"/>
    <s v="No"/>
    <s v="No"/>
    <x v="0"/>
    <x v="3"/>
    <s v="No"/>
    <x v="3"/>
    <x v="0"/>
    <s v="24-Sep-1964"/>
    <x v="1561"/>
    <x v="1"/>
    <s v="tier - 3"/>
    <x v="1"/>
    <x v="40"/>
  </r>
  <r>
    <s v="Id1563"/>
    <x v="1139"/>
    <n v="27.835000000000001"/>
    <n v="4.5599999999999996"/>
    <s v="No"/>
    <s v="No"/>
    <x v="0"/>
    <x v="3"/>
    <s v="No"/>
    <x v="3"/>
    <x v="2"/>
    <s v="30-Sep-1979"/>
    <x v="1562"/>
    <x v="2"/>
    <s v="tier - 3"/>
    <x v="1"/>
    <x v="25"/>
  </r>
  <r>
    <s v="Id1564"/>
    <x v="142"/>
    <n v="46.53"/>
    <n v="5.38"/>
    <s v="yes"/>
    <s v="No"/>
    <x v="0"/>
    <x v="0"/>
    <s v="No"/>
    <x v="2"/>
    <x v="2"/>
    <s v="6-Jun-1984"/>
    <x v="1563"/>
    <x v="2"/>
    <s v="tier - 2"/>
    <x v="0"/>
    <x v="22"/>
  </r>
  <r>
    <s v="Id1565"/>
    <x v="1140"/>
    <n v="20.58"/>
    <n v="11.04"/>
    <s v="yes"/>
    <s v="No"/>
    <x v="0"/>
    <x v="3"/>
    <s v="No"/>
    <x v="0"/>
    <x v="2"/>
    <s v="9-Dec-1959"/>
    <x v="1564"/>
    <x v="1"/>
    <s v="tier - 3"/>
    <x v="0"/>
    <x v="46"/>
  </r>
  <r>
    <s v="Id1566"/>
    <x v="1141"/>
    <n v="19.53"/>
    <n v="6.09"/>
    <s v="yes"/>
    <s v="No"/>
    <x v="0"/>
    <x v="0"/>
    <s v="No"/>
    <x v="2"/>
    <x v="0"/>
    <s v="25-Nov-1959"/>
    <x v="1565"/>
    <x v="1"/>
    <s v="tier - 3"/>
    <x v="0"/>
    <x v="46"/>
  </r>
  <r>
    <s v="Id1567"/>
    <x v="319"/>
    <n v="27.7"/>
    <n v="4.71"/>
    <s v="No"/>
    <s v="No"/>
    <x v="0"/>
    <x v="3"/>
    <s v="No"/>
    <x v="3"/>
    <x v="1"/>
    <s v="20-Dec-1959"/>
    <x v="1566"/>
    <x v="1"/>
    <s v="tier - 2"/>
    <x v="3"/>
    <x v="46"/>
  </r>
  <r>
    <s v="Id1568"/>
    <x v="1142"/>
    <n v="18.920000000000002"/>
    <n v="8.18"/>
    <s v="No"/>
    <s v="No"/>
    <x v="0"/>
    <x v="0"/>
    <s v="No"/>
    <x v="0"/>
    <x v="0"/>
    <s v="19-Dec-1992"/>
    <x v="1567"/>
    <x v="1"/>
    <s v="tier - 3"/>
    <x v="0"/>
    <x v="1"/>
  </r>
  <r>
    <s v="Id1569"/>
    <x v="1143"/>
    <n v="17.760000000000002"/>
    <n v="11.18"/>
    <s v="yes"/>
    <s v="No"/>
    <x v="0"/>
    <x v="1"/>
    <s v="No"/>
    <x v="2"/>
    <x v="0"/>
    <s v="22-Jul-1961"/>
    <x v="1568"/>
    <x v="1"/>
    <s v="tier - 1"/>
    <x v="0"/>
    <x v="45"/>
  </r>
  <r>
    <s v="Id1570"/>
    <x v="803"/>
    <n v="29.83"/>
    <n v="5.03"/>
    <s v="yes"/>
    <s v="No"/>
    <x v="0"/>
    <x v="0"/>
    <s v="No"/>
    <x v="1"/>
    <x v="2"/>
    <s v="17-Jun-1994"/>
    <x v="1569"/>
    <x v="0"/>
    <s v="tier - 3"/>
    <x v="7"/>
    <x v="8"/>
  </r>
  <r>
    <s v="Id1571"/>
    <x v="806"/>
    <n v="23.465"/>
    <n v="5.56"/>
    <s v="No"/>
    <s v="No"/>
    <x v="0"/>
    <x v="3"/>
    <s v="No"/>
    <x v="1"/>
    <x v="1"/>
    <s v="3-Nov-1961"/>
    <x v="1570"/>
    <x v="1"/>
    <s v="tier - 3"/>
    <x v="2"/>
    <x v="44"/>
  </r>
  <r>
    <s v="Id1572"/>
    <x v="1144"/>
    <n v="29.355"/>
    <n v="4.33"/>
    <s v="No"/>
    <s v="No"/>
    <x v="0"/>
    <x v="0"/>
    <s v="No"/>
    <x v="0"/>
    <x v="2"/>
    <s v="14-Nov-1966"/>
    <x v="1571"/>
    <x v="1"/>
    <s v="tier - 1"/>
    <x v="1"/>
    <x v="39"/>
  </r>
  <r>
    <s v="Id1573"/>
    <x v="1145"/>
    <n v="35.49"/>
    <n v="5.21"/>
    <s v="yes"/>
    <s v="No"/>
    <x v="1"/>
    <x v="3"/>
    <s v="No"/>
    <x v="1"/>
    <x v="0"/>
    <s v="29-Jun-1975"/>
    <x v="1572"/>
    <x v="1"/>
    <s v="tier - 2"/>
    <x v="14"/>
    <x v="29"/>
  </r>
  <r>
    <s v="Id1574"/>
    <x v="1146"/>
    <n v="26.315000000000001"/>
    <n v="5.89"/>
    <s v="No"/>
    <s v="No"/>
    <x v="0"/>
    <x v="0"/>
    <s v="No"/>
    <x v="2"/>
    <x v="0"/>
    <s v="13-Aug-1960"/>
    <x v="1573"/>
    <x v="0"/>
    <s v="tier - 2"/>
    <x v="1"/>
    <x v="45"/>
  </r>
  <r>
    <s v="Id1575"/>
    <x v="23"/>
    <n v="19.79"/>
    <n v="4.8099999999999996"/>
    <s v="yes"/>
    <s v="No"/>
    <x v="0"/>
    <x v="0"/>
    <s v="No"/>
    <x v="1"/>
    <x v="2"/>
    <s v="11-Jul-1960"/>
    <x v="1574"/>
    <x v="1"/>
    <s v="tier - 2"/>
    <x v="0"/>
    <x v="46"/>
  </r>
  <r>
    <s v="Id1576"/>
    <x v="1147"/>
    <n v="40.564999999999998"/>
    <n v="5.66"/>
    <s v="No"/>
    <s v="No"/>
    <x v="0"/>
    <x v="3"/>
    <s v="No"/>
    <x v="1"/>
    <x v="0"/>
    <s v="16-Dec-1960"/>
    <x v="1575"/>
    <x v="1"/>
    <s v="tier - 1"/>
    <x v="1"/>
    <x v="45"/>
  </r>
  <r>
    <s v="Id1577"/>
    <x v="1148"/>
    <n v="18.03"/>
    <n v="10.66"/>
    <s v="yes"/>
    <s v="No"/>
    <x v="0"/>
    <x v="1"/>
    <s v="No"/>
    <x v="2"/>
    <x v="2"/>
    <s v="19-Aug-1985"/>
    <x v="1576"/>
    <x v="1"/>
    <s v="tier - 1"/>
    <x v="0"/>
    <x v="23"/>
  </r>
  <r>
    <s v="Id1578"/>
    <x v="1149"/>
    <n v="34.65"/>
    <n v="5.98"/>
    <s v="yes"/>
    <s v="No"/>
    <x v="0"/>
    <x v="0"/>
    <s v="No"/>
    <x v="1"/>
    <x v="0"/>
    <s v="28-Jul-1960"/>
    <x v="1577"/>
    <x v="1"/>
    <s v="tier - 3"/>
    <x v="14"/>
    <x v="46"/>
  </r>
  <r>
    <s v="Id1579"/>
    <x v="1150"/>
    <n v="42.94"/>
    <n v="4.34"/>
    <s v="No"/>
    <s v="No"/>
    <x v="0"/>
    <x v="0"/>
    <s v="No"/>
    <x v="2"/>
    <x v="1"/>
    <s v="24-Jul-1960"/>
    <x v="1578"/>
    <x v="1"/>
    <s v="tier - 2"/>
    <x v="1"/>
    <x v="46"/>
  </r>
  <r>
    <s v="Id1580"/>
    <x v="143"/>
    <n v="31.254999999999999"/>
    <n v="5.17"/>
    <s v="No"/>
    <s v="No"/>
    <x v="0"/>
    <x v="0"/>
    <s v="No"/>
    <x v="2"/>
    <x v="0"/>
    <s v="7-Aug-1975"/>
    <x v="1579"/>
    <x v="1"/>
    <s v="tier - 1"/>
    <x v="1"/>
    <x v="33"/>
  </r>
  <r>
    <s v="Id1581"/>
    <x v="1151"/>
    <n v="45.43"/>
    <n v="4.2300000000000004"/>
    <s v="yes"/>
    <s v="No"/>
    <x v="1"/>
    <x v="3"/>
    <s v="No"/>
    <x v="2"/>
    <x v="2"/>
    <s v="30-Aug-1990"/>
    <x v="1580"/>
    <x v="2"/>
    <s v="tier - 2"/>
    <x v="0"/>
    <x v="16"/>
  </r>
  <r>
    <s v="Id1582"/>
    <x v="1152"/>
    <n v="32.340000000000003"/>
    <n v="4.88"/>
    <s v="yes"/>
    <s v="No"/>
    <x v="1"/>
    <x v="3"/>
    <s v="No"/>
    <x v="1"/>
    <x v="2"/>
    <s v="14-Oct-1963"/>
    <x v="1581"/>
    <x v="1"/>
    <s v="tier - 1"/>
    <x v="0"/>
    <x v="43"/>
  </r>
  <r>
    <s v="Id1583"/>
    <x v="1153"/>
    <n v="25.46"/>
    <n v="9.7100000000000009"/>
    <s v="yes"/>
    <s v="No"/>
    <x v="0"/>
    <x v="3"/>
    <s v="No"/>
    <x v="1"/>
    <x v="0"/>
    <s v="11-Jul-1960"/>
    <x v="1582"/>
    <x v="1"/>
    <s v="tier - 2"/>
    <x v="0"/>
    <x v="46"/>
  </r>
  <r>
    <s v="Id1584"/>
    <x v="1154"/>
    <n v="37.145000000000003"/>
    <n v="5.32"/>
    <s v="No"/>
    <s v="No"/>
    <x v="0"/>
    <x v="0"/>
    <s v="No"/>
    <x v="1"/>
    <x v="2"/>
    <s v="15-Jul-1968"/>
    <x v="1583"/>
    <x v="1"/>
    <s v="tier - 2"/>
    <x v="2"/>
    <x v="38"/>
  </r>
  <r>
    <s v="Id1585"/>
    <x v="1155"/>
    <n v="30.8"/>
    <n v="5.83"/>
    <s v="yes"/>
    <s v="No"/>
    <x v="0"/>
    <x v="0"/>
    <s v="No"/>
    <x v="1"/>
    <x v="0"/>
    <s v="14-Aug-1992"/>
    <x v="1584"/>
    <x v="1"/>
    <s v="tier - 1"/>
    <x v="0"/>
    <x v="1"/>
  </r>
  <r>
    <s v="Id1586"/>
    <x v="1156"/>
    <n v="29.5"/>
    <n v="5.54"/>
    <s v="yes"/>
    <s v="No"/>
    <x v="0"/>
    <x v="0"/>
    <s v="No"/>
    <x v="1"/>
    <x v="0"/>
    <s v="10-Sep-1964"/>
    <x v="1585"/>
    <x v="1"/>
    <s v="tier - 1"/>
    <x v="3"/>
    <x v="40"/>
  </r>
  <r>
    <s v="Id1587"/>
    <x v="1157"/>
    <n v="43.39"/>
    <n v="5.85"/>
    <s v="No"/>
    <s v="yes"/>
    <x v="0"/>
    <x v="3"/>
    <s v="No"/>
    <x v="1"/>
    <x v="0"/>
    <s v="18-Nov-1961"/>
    <x v="1586"/>
    <x v="1"/>
    <s v="tier - 2"/>
    <x v="3"/>
    <x v="44"/>
  </r>
  <r>
    <s v="Id1588"/>
    <x v="1158"/>
    <n v="15.08"/>
    <n v="4.8499999999999996"/>
    <s v="yes"/>
    <s v="No"/>
    <x v="1"/>
    <x v="3"/>
    <s v="No"/>
    <x v="0"/>
    <x v="1"/>
    <s v="26-Jul-1969"/>
    <x v="1587"/>
    <x v="1"/>
    <s v="tier - 2"/>
    <x v="1"/>
    <x v="37"/>
  </r>
  <r>
    <s v="Id1589"/>
    <x v="1159"/>
    <n v="20.48"/>
    <n v="11.09"/>
    <s v="No"/>
    <s v="No"/>
    <x v="0"/>
    <x v="0"/>
    <s v="No"/>
    <x v="2"/>
    <x v="0"/>
    <s v="24-Dec-1961"/>
    <x v="1588"/>
    <x v="1"/>
    <s v="tier - 1"/>
    <x v="0"/>
    <x v="44"/>
  </r>
  <r>
    <s v="Id1590"/>
    <x v="357"/>
    <n v="34.450000000000003"/>
    <n v="5.58"/>
    <s v="yes"/>
    <s v="No"/>
    <x v="0"/>
    <x v="0"/>
    <s v="No"/>
    <x v="0"/>
    <x v="2"/>
    <s v="20-Jul-1984"/>
    <x v="1589"/>
    <x v="1"/>
    <s v="tier - 3"/>
    <x v="14"/>
    <x v="22"/>
  </r>
  <r>
    <s v="Id1591"/>
    <x v="434"/>
    <n v="34.21"/>
    <n v="9.7200000000000006"/>
    <s v="yes"/>
    <s v="No"/>
    <x v="0"/>
    <x v="0"/>
    <s v="No"/>
    <x v="1"/>
    <x v="0"/>
    <s v="4-Aug-1963"/>
    <x v="1590"/>
    <x v="1"/>
    <s v="tier - 3"/>
    <x v="0"/>
    <x v="42"/>
  </r>
  <r>
    <s v="Id1592"/>
    <x v="196"/>
    <n v="28.8"/>
    <n v="11.41"/>
    <s v="yes"/>
    <s v="No"/>
    <x v="0"/>
    <x v="0"/>
    <s v="No"/>
    <x v="2"/>
    <x v="1"/>
    <s v="14-Sep-1985"/>
    <x v="1591"/>
    <x v="1"/>
    <s v="tier - 1"/>
    <x v="3"/>
    <x v="23"/>
  </r>
  <r>
    <s v="Id1593"/>
    <x v="440"/>
    <n v="31.74"/>
    <n v="4.46"/>
    <s v="No"/>
    <s v="No"/>
    <x v="1"/>
    <x v="3"/>
    <s v="No"/>
    <x v="2"/>
    <x v="2"/>
    <s v="24-Nov-1986"/>
    <x v="1592"/>
    <x v="1"/>
    <s v="tier - 1"/>
    <x v="15"/>
    <x v="18"/>
  </r>
  <r>
    <s v="Id1594"/>
    <x v="1160"/>
    <n v="21.78"/>
    <n v="9.31"/>
    <s v="yes"/>
    <s v="No"/>
    <x v="0"/>
    <x v="0"/>
    <s v="No"/>
    <x v="1"/>
    <x v="0"/>
    <s v="2-Aug-1981"/>
    <x v="1593"/>
    <x v="0"/>
    <s v="tier - 3"/>
    <x v="0"/>
    <x v="28"/>
  </r>
  <r>
    <s v="Id1595"/>
    <x v="174"/>
    <n v="23.75"/>
    <n v="5.03"/>
    <s v="No"/>
    <s v="No"/>
    <x v="0"/>
    <x v="3"/>
    <s v="No"/>
    <x v="0"/>
    <x v="0"/>
    <s v="29-Aug-1985"/>
    <x v="1594"/>
    <x v="1"/>
    <s v="tier - 1"/>
    <x v="0"/>
    <x v="23"/>
  </r>
  <r>
    <s v="Id1596"/>
    <x v="292"/>
    <n v="33.21"/>
    <n v="5.07"/>
    <s v="yes"/>
    <s v="No"/>
    <x v="0"/>
    <x v="3"/>
    <s v="No"/>
    <x v="1"/>
    <x v="1"/>
    <s v="23-Oct-1969"/>
    <x v="1595"/>
    <x v="1"/>
    <s v="tier - 1"/>
    <x v="12"/>
    <x v="35"/>
  </r>
  <r>
    <s v="Id1597"/>
    <x v="1161"/>
    <n v="17.7"/>
    <n v="10.42"/>
    <s v="yes"/>
    <s v="No"/>
    <x v="0"/>
    <x v="1"/>
    <s v="No"/>
    <x v="2"/>
    <x v="2"/>
    <s v="16-Jul-2004"/>
    <x v="1596"/>
    <x v="1"/>
    <s v="tier - 2"/>
    <x v="0"/>
    <x v="14"/>
  </r>
  <r>
    <s v="Id1598"/>
    <x v="1162"/>
    <n v="17.2"/>
    <n v="6.45"/>
    <s v="No"/>
    <s v="No"/>
    <x v="0"/>
    <x v="1"/>
    <s v="No"/>
    <x v="3"/>
    <x v="2"/>
    <s v="6-Aug-1959"/>
    <x v="1597"/>
    <x v="1"/>
    <s v="tier - 2"/>
    <x v="1"/>
    <x v="47"/>
  </r>
  <r>
    <s v="Id1599"/>
    <x v="1163"/>
    <n v="19.21"/>
    <n v="5.52"/>
    <s v="No"/>
    <s v="No"/>
    <x v="0"/>
    <x v="1"/>
    <s v="No"/>
    <x v="1"/>
    <x v="0"/>
    <s v="10-Nov-1966"/>
    <x v="1598"/>
    <x v="1"/>
    <s v="tier - 2"/>
    <x v="0"/>
    <x v="39"/>
  </r>
  <r>
    <s v="Id1600"/>
    <x v="340"/>
    <n v="23.2"/>
    <n v="4.41"/>
    <s v="No"/>
    <s v="No"/>
    <x v="1"/>
    <x v="3"/>
    <s v="No"/>
    <x v="0"/>
    <x v="0"/>
    <s v="8-Dec-1986"/>
    <x v="1599"/>
    <x v="1"/>
    <s v="tier - 1"/>
    <x v="3"/>
    <x v="18"/>
  </r>
  <r>
    <s v="Id1601"/>
    <x v="1164"/>
    <n v="32.5"/>
    <n v="4.6900000000000004"/>
    <s v="yes"/>
    <s v="No"/>
    <x v="1"/>
    <x v="3"/>
    <s v="No"/>
    <x v="2"/>
    <x v="2"/>
    <s v="25-Nov-1958"/>
    <x v="1600"/>
    <x v="1"/>
    <s v="tier - 1"/>
    <x v="3"/>
    <x v="47"/>
  </r>
  <r>
    <s v="Id1602"/>
    <x v="690"/>
    <n v="20.9"/>
    <n v="6.94"/>
    <s v="No"/>
    <s v="No"/>
    <x v="0"/>
    <x v="0"/>
    <s v="No"/>
    <x v="2"/>
    <x v="1"/>
    <s v="10-Dec-1958"/>
    <x v="1601"/>
    <x v="1"/>
    <s v="tier - 2"/>
    <x v="0"/>
    <x v="47"/>
  </r>
  <r>
    <s v="Id1603"/>
    <x v="123"/>
    <n v="19.11"/>
    <n v="4.3499999999999996"/>
    <s v="No"/>
    <s v="No"/>
    <x v="0"/>
    <x v="1"/>
    <s v="No"/>
    <x v="2"/>
    <x v="2"/>
    <s v="7-Jun-2003"/>
    <x v="1602"/>
    <x v="1"/>
    <s v="tier - 2"/>
    <x v="0"/>
    <x v="5"/>
  </r>
  <r>
    <s v="Id1604"/>
    <x v="1165"/>
    <n v="31.17"/>
    <n v="5.28"/>
    <s v="No"/>
    <s v="No"/>
    <x v="0"/>
    <x v="3"/>
    <s v="No"/>
    <x v="1"/>
    <x v="2"/>
    <s v="21-Jul-1960"/>
    <x v="1603"/>
    <x v="1"/>
    <s v="tier - 1"/>
    <x v="14"/>
    <x v="46"/>
  </r>
  <r>
    <s v="Id1605"/>
    <x v="933"/>
    <n v="36.08"/>
    <n v="4.29"/>
    <s v="No"/>
    <s v="No"/>
    <x v="0"/>
    <x v="0"/>
    <s v="No"/>
    <x v="0"/>
    <x v="2"/>
    <s v="19-Dec-1978"/>
    <x v="1604"/>
    <x v="1"/>
    <s v="tier - 2"/>
    <x v="12"/>
    <x v="27"/>
  </r>
  <r>
    <s v="Id1606"/>
    <x v="88"/>
    <n v="28.024999999999999"/>
    <n v="5.69"/>
    <s v="yes"/>
    <s v="No"/>
    <x v="0"/>
    <x v="0"/>
    <s v="No"/>
    <x v="0"/>
    <x v="0"/>
    <s v="5-Oct-1959"/>
    <x v="1605"/>
    <x v="1"/>
    <s v="tier - 2"/>
    <x v="1"/>
    <x v="46"/>
  </r>
  <r>
    <s v="Id1607"/>
    <x v="515"/>
    <n v="24.32"/>
    <n v="5.56"/>
    <s v="yes"/>
    <s v="No"/>
    <x v="0"/>
    <x v="0"/>
    <s v="No"/>
    <x v="0"/>
    <x v="0"/>
    <s v="25-Sep-1985"/>
    <x v="1606"/>
    <x v="1"/>
    <s v="tier - 1"/>
    <x v="1"/>
    <x v="23"/>
  </r>
  <r>
    <s v="Id1608"/>
    <x v="1166"/>
    <n v="38"/>
    <n v="5.41"/>
    <s v="yes"/>
    <s v="No"/>
    <x v="0"/>
    <x v="3"/>
    <s v="No"/>
    <x v="1"/>
    <x v="0"/>
    <s v="29-Dec-1959"/>
    <x v="1607"/>
    <x v="1"/>
    <s v="tier - 1"/>
    <x v="3"/>
    <x v="46"/>
  </r>
  <r>
    <s v="Id1609"/>
    <x v="440"/>
    <n v="31.6"/>
    <n v="10.85"/>
    <s v="yes"/>
    <s v="No"/>
    <x v="0"/>
    <x v="0"/>
    <s v="No"/>
    <x v="0"/>
    <x v="0"/>
    <s v="7-Jul-1959"/>
    <x v="1608"/>
    <x v="1"/>
    <s v="tier - 3"/>
    <x v="3"/>
    <x v="47"/>
  </r>
  <r>
    <s v="Id1610"/>
    <x v="621"/>
    <n v="31.02"/>
    <n v="11.63"/>
    <s v="yes"/>
    <s v="No"/>
    <x v="0"/>
    <x v="0"/>
    <s v="No"/>
    <x v="0"/>
    <x v="2"/>
    <s v="27-Jul-1962"/>
    <x v="1609"/>
    <x v="1"/>
    <s v="tier - 1"/>
    <x v="0"/>
    <x v="44"/>
  </r>
  <r>
    <s v="Id1611"/>
    <x v="1167"/>
    <n v="29.26"/>
    <n v="5.68"/>
    <s v="yes"/>
    <s v="No"/>
    <x v="0"/>
    <x v="3"/>
    <s v="No"/>
    <x v="0"/>
    <x v="2"/>
    <s v="18-Jun-1960"/>
    <x v="1610"/>
    <x v="1"/>
    <s v="tier - 3"/>
    <x v="0"/>
    <x v="46"/>
  </r>
  <r>
    <s v="Id1612"/>
    <x v="345"/>
    <n v="15.09"/>
    <n v="7.59"/>
    <s v="yes"/>
    <s v="No"/>
    <x v="0"/>
    <x v="1"/>
    <s v="No"/>
    <x v="1"/>
    <x v="1"/>
    <s v="29-Aug-1959"/>
    <x v="1611"/>
    <x v="1"/>
    <s v="tier - 2"/>
    <x v="1"/>
    <x v="46"/>
  </r>
  <r>
    <s v="Id1613"/>
    <x v="1168"/>
    <n v="22.63"/>
    <n v="5.09"/>
    <s v="yes"/>
    <s v="No"/>
    <x v="0"/>
    <x v="0"/>
    <s v="No"/>
    <x v="1"/>
    <x v="2"/>
    <s v="13-Jul-1990"/>
    <x v="1612"/>
    <x v="1"/>
    <s v="tier - 2"/>
    <x v="1"/>
    <x v="17"/>
  </r>
  <r>
    <s v="Id1614"/>
    <x v="1169"/>
    <n v="23.46"/>
    <n v="4.21"/>
    <s v="No"/>
    <s v="No"/>
    <x v="0"/>
    <x v="3"/>
    <s v="No"/>
    <x v="0"/>
    <x v="2"/>
    <s v="6-Sep-1959"/>
    <x v="1613"/>
    <x v="1"/>
    <s v="tier - 1"/>
    <x v="0"/>
    <x v="46"/>
  </r>
  <r>
    <s v="Id1615"/>
    <x v="203"/>
    <n v="22.56"/>
    <n v="4.34"/>
    <s v="yes"/>
    <s v="No"/>
    <x v="0"/>
    <x v="0"/>
    <s v="No"/>
    <x v="1"/>
    <x v="2"/>
    <s v="23-Dec-1963"/>
    <x v="1614"/>
    <x v="1"/>
    <s v="tier - 1"/>
    <x v="1"/>
    <x v="43"/>
  </r>
  <r>
    <s v="Id1616"/>
    <x v="16"/>
    <n v="19.28"/>
    <n v="11.85"/>
    <s v="No"/>
    <s v="No"/>
    <x v="0"/>
    <x v="1"/>
    <s v="No"/>
    <x v="1"/>
    <x v="1"/>
    <s v="6-Jul-1963"/>
    <x v="1615"/>
    <x v="1"/>
    <s v="tier - 3"/>
    <x v="0"/>
    <x v="42"/>
  </r>
  <r>
    <s v="Id1617"/>
    <x v="1170"/>
    <n v="15.37"/>
    <n v="9.61"/>
    <s v="yes"/>
    <s v="No"/>
    <x v="0"/>
    <x v="1"/>
    <s v="No"/>
    <x v="0"/>
    <x v="2"/>
    <s v="8-Jul-1963"/>
    <x v="1616"/>
    <x v="1"/>
    <s v="tier - 3"/>
    <x v="1"/>
    <x v="42"/>
  </r>
  <r>
    <s v="Id1618"/>
    <x v="774"/>
    <n v="18.71"/>
    <n v="5.29"/>
    <s v="yes"/>
    <s v="No"/>
    <x v="0"/>
    <x v="0"/>
    <s v="No"/>
    <x v="1"/>
    <x v="1"/>
    <s v="8-Nov-1960"/>
    <x v="1617"/>
    <x v="1"/>
    <s v="tier - 3"/>
    <x v="0"/>
    <x v="45"/>
  </r>
  <r>
    <s v="Id1619"/>
    <x v="1171"/>
    <n v="20.61"/>
    <n v="6.89"/>
    <s v="No"/>
    <s v="No"/>
    <x v="0"/>
    <x v="0"/>
    <s v="No"/>
    <x v="0"/>
    <x v="0"/>
    <s v="12-Sep-1991"/>
    <x v="1618"/>
    <x v="1"/>
    <s v="tier - 1"/>
    <x v="0"/>
    <x v="0"/>
  </r>
  <r>
    <s v="Id1620"/>
    <x v="1172"/>
    <n v="15.99"/>
    <n v="4.57"/>
    <s v="yes"/>
    <s v="No"/>
    <x v="1"/>
    <x v="3"/>
    <s v="No"/>
    <x v="1"/>
    <x v="2"/>
    <s v="26-Sep-1976"/>
    <x v="1619"/>
    <x v="1"/>
    <s v="tier - 2"/>
    <x v="3"/>
    <x v="31"/>
  </r>
  <r>
    <s v="Id1621"/>
    <x v="1173"/>
    <n v="33.155000000000001"/>
    <n v="4.32"/>
    <s v="No"/>
    <s v="No"/>
    <x v="0"/>
    <x v="0"/>
    <s v="No"/>
    <x v="0"/>
    <x v="2"/>
    <s v="14-Jun-1961"/>
    <x v="1620"/>
    <x v="1"/>
    <s v="tier - 3"/>
    <x v="1"/>
    <x v="45"/>
  </r>
  <r>
    <s v="Id1622"/>
    <x v="168"/>
    <n v="26.22"/>
    <n v="5.57"/>
    <s v="yes"/>
    <s v="No"/>
    <x v="1"/>
    <x v="3"/>
    <s v="No"/>
    <x v="0"/>
    <x v="0"/>
    <s v="6-Jul-2004"/>
    <x v="1621"/>
    <x v="2"/>
    <s v="tier - 2"/>
    <x v="1"/>
    <x v="14"/>
  </r>
  <r>
    <s v="Id1623"/>
    <x v="501"/>
    <n v="21.85"/>
    <n v="5.26"/>
    <s v="yes"/>
    <s v="No"/>
    <x v="1"/>
    <x v="3"/>
    <s v="No"/>
    <x v="0"/>
    <x v="2"/>
    <s v="7-Jul-1984"/>
    <x v="1622"/>
    <x v="1"/>
    <s v="tier - 3"/>
    <x v="1"/>
    <x v="22"/>
  </r>
  <r>
    <s v="Id1624"/>
    <x v="366"/>
    <n v="30.495000000000001"/>
    <n v="6.25"/>
    <s v="No"/>
    <s v="No"/>
    <x v="0"/>
    <x v="0"/>
    <s v="No"/>
    <x v="3"/>
    <x v="2"/>
    <s v="25-Dec-1968"/>
    <x v="1623"/>
    <x v="1"/>
    <s v="tier - 2"/>
    <x v="2"/>
    <x v="37"/>
  </r>
  <r>
    <s v="Id1625"/>
    <x v="83"/>
    <n v="34.104999999999997"/>
    <n v="5.67"/>
    <s v="yes"/>
    <s v="No"/>
    <x v="0"/>
    <x v="0"/>
    <s v="No"/>
    <x v="1"/>
    <x v="2"/>
    <s v="17-Nov-1983"/>
    <x v="1624"/>
    <x v="1"/>
    <s v="tier - 1"/>
    <x v="1"/>
    <x v="22"/>
  </r>
  <r>
    <s v="Id1626"/>
    <x v="1174"/>
    <n v="32.770000000000003"/>
    <n v="4.42"/>
    <s v="yes"/>
    <s v="No"/>
    <x v="0"/>
    <x v="3"/>
    <s v="No"/>
    <x v="0"/>
    <x v="0"/>
    <s v="21-Sep-1958"/>
    <x v="1625"/>
    <x v="1"/>
    <s v="tier - 3"/>
    <x v="12"/>
    <x v="47"/>
  </r>
  <r>
    <s v="Id1627"/>
    <x v="1175"/>
    <n v="16.850000000000001"/>
    <n v="11.75"/>
    <s v="yes"/>
    <s v="No"/>
    <x v="0"/>
    <x v="1"/>
    <s v="No"/>
    <x v="0"/>
    <x v="2"/>
    <s v="25-Sep-1961"/>
    <x v="1626"/>
    <x v="1"/>
    <s v="tier - 2"/>
    <x v="0"/>
    <x v="44"/>
  </r>
  <r>
    <s v="Id1628"/>
    <x v="79"/>
    <n v="34.700000000000003"/>
    <n v="6.06"/>
    <s v="No"/>
    <s v="No"/>
    <x v="0"/>
    <x v="3"/>
    <s v="No"/>
    <x v="0"/>
    <x v="2"/>
    <s v="10-Oct-1959"/>
    <x v="1627"/>
    <x v="0"/>
    <s v="tier - 2"/>
    <x v="3"/>
    <x v="46"/>
  </r>
  <r>
    <s v="Id1629"/>
    <x v="1176"/>
    <n v="37.049999999999997"/>
    <n v="5.48"/>
    <s v="No"/>
    <s v="No"/>
    <x v="0"/>
    <x v="3"/>
    <s v="No"/>
    <x v="0"/>
    <x v="0"/>
    <s v="8-Nov-1959"/>
    <x v="1628"/>
    <x v="0"/>
    <s v="tier - 1"/>
    <x v="7"/>
    <x v="46"/>
  </r>
  <r>
    <s v="Id1630"/>
    <x v="1177"/>
    <n v="18.78"/>
    <n v="4.45"/>
    <s v="No"/>
    <s v="No"/>
    <x v="1"/>
    <x v="3"/>
    <s v="No"/>
    <x v="0"/>
    <x v="2"/>
    <s v="26-Dec-1974"/>
    <x v="1629"/>
    <x v="1"/>
    <s v="tier - 2"/>
    <x v="1"/>
    <x v="29"/>
  </r>
  <r>
    <s v="Id1631"/>
    <x v="203"/>
    <n v="28.024999999999999"/>
    <n v="5"/>
    <s v="No"/>
    <s v="No"/>
    <x v="0"/>
    <x v="3"/>
    <s v="No"/>
    <x v="0"/>
    <x v="0"/>
    <s v="13-Jul-1972"/>
    <x v="1630"/>
    <x v="2"/>
    <s v="tier - 1"/>
    <x v="4"/>
    <x v="34"/>
  </r>
  <r>
    <s v="Id1632"/>
    <x v="1178"/>
    <n v="35.090000000000003"/>
    <n v="5.84"/>
    <s v="No"/>
    <s v="No"/>
    <x v="0"/>
    <x v="0"/>
    <s v="No"/>
    <x v="0"/>
    <x v="0"/>
    <s v="6-Sep-2004"/>
    <x v="1631"/>
    <x v="1"/>
    <s v="tier - 2"/>
    <x v="3"/>
    <x v="11"/>
  </r>
  <r>
    <s v="Id1633"/>
    <x v="886"/>
    <n v="34.42"/>
    <n v="5.21"/>
    <s v="yes"/>
    <s v="No"/>
    <x v="0"/>
    <x v="0"/>
    <s v="No"/>
    <x v="2"/>
    <x v="0"/>
    <s v="15-Dec-1968"/>
    <x v="1632"/>
    <x v="1"/>
    <s v="tier - 3"/>
    <x v="1"/>
    <x v="37"/>
  </r>
  <r>
    <s v="Id1634"/>
    <x v="1179"/>
    <n v="29.4"/>
    <n v="4.26"/>
    <s v="No"/>
    <s v="No"/>
    <x v="0"/>
    <x v="0"/>
    <s v="No"/>
    <x v="0"/>
    <x v="2"/>
    <s v="15-Oct-1958"/>
    <x v="1633"/>
    <x v="1"/>
    <s v="tier - 1"/>
    <x v="3"/>
    <x v="47"/>
  </r>
  <r>
    <s v="Id1635"/>
    <x v="1180"/>
    <n v="21.31"/>
    <n v="4.17"/>
    <s v="No"/>
    <s v="No"/>
    <x v="0"/>
    <x v="0"/>
    <s v="No"/>
    <x v="1"/>
    <x v="2"/>
    <s v="10-Jul-1958"/>
    <x v="1634"/>
    <x v="1"/>
    <s v="tier - 3"/>
    <x v="0"/>
    <x v="48"/>
  </r>
  <r>
    <s v="Id1636"/>
    <x v="414"/>
    <n v="19.559999999999999"/>
    <n v="11.96"/>
    <s v="No"/>
    <s v="No"/>
    <x v="0"/>
    <x v="0"/>
    <s v="No"/>
    <x v="1"/>
    <x v="2"/>
    <s v="26-Sep-1969"/>
    <x v="1635"/>
    <x v="1"/>
    <s v="tier - 2"/>
    <x v="0"/>
    <x v="35"/>
  </r>
  <r>
    <s v="Id1637"/>
    <x v="1181"/>
    <n v="37.335000000000001"/>
    <n v="6.26"/>
    <s v="yes"/>
    <s v="No"/>
    <x v="0"/>
    <x v="3"/>
    <s v="No"/>
    <x v="0"/>
    <x v="2"/>
    <s v="24-Dec-1959"/>
    <x v="1636"/>
    <x v="1"/>
    <s v="tier - 1"/>
    <x v="1"/>
    <x v="46"/>
  </r>
  <r>
    <s v="Id1638"/>
    <x v="1182"/>
    <n v="19.53"/>
    <n v="11.68"/>
    <s v="No"/>
    <s v="No"/>
    <x v="0"/>
    <x v="0"/>
    <s v="No"/>
    <x v="0"/>
    <x v="0"/>
    <s v="10-Oct-1967"/>
    <x v="1637"/>
    <x v="1"/>
    <s v="tier - 3"/>
    <x v="0"/>
    <x v="38"/>
  </r>
  <r>
    <s v="Id1639"/>
    <x v="1183"/>
    <n v="34.1"/>
    <n v="5.16"/>
    <s v="No"/>
    <s v="No"/>
    <x v="0"/>
    <x v="0"/>
    <s v="No"/>
    <x v="0"/>
    <x v="0"/>
    <s v="16-Nov-1988"/>
    <x v="1638"/>
    <x v="1"/>
    <s v="tier - 2"/>
    <x v="3"/>
    <x v="15"/>
  </r>
  <r>
    <s v="Id1640"/>
    <x v="1184"/>
    <n v="16.5"/>
    <n v="6.9"/>
    <s v="yes"/>
    <s v="No"/>
    <x v="0"/>
    <x v="1"/>
    <s v="No"/>
    <x v="1"/>
    <x v="2"/>
    <s v="16-Jul-1963"/>
    <x v="1639"/>
    <x v="1"/>
    <s v="tier - 3"/>
    <x v="0"/>
    <x v="42"/>
  </r>
  <r>
    <s v="Id1641"/>
    <x v="1185"/>
    <n v="30.69"/>
    <n v="4.83"/>
    <s v="No"/>
    <s v="No"/>
    <x v="0"/>
    <x v="3"/>
    <s v="No"/>
    <x v="0"/>
    <x v="2"/>
    <s v="22-Jun-1965"/>
    <x v="1640"/>
    <x v="1"/>
    <s v="tier - 2"/>
    <x v="0"/>
    <x v="40"/>
  </r>
  <r>
    <s v="Id1642"/>
    <x v="394"/>
    <n v="28.93"/>
    <n v="4.87"/>
    <s v="No"/>
    <s v="No"/>
    <x v="0"/>
    <x v="3"/>
    <s v="No"/>
    <x v="0"/>
    <x v="2"/>
    <s v="14-Sep-1958"/>
    <x v="1641"/>
    <x v="1"/>
    <s v="tier - 3"/>
    <x v="0"/>
    <x v="47"/>
  </r>
  <r>
    <s v="Id1643"/>
    <x v="433"/>
    <n v="38.9"/>
    <n v="4.28"/>
    <s v="No"/>
    <s v="No"/>
    <x v="0"/>
    <x v="0"/>
    <s v="No"/>
    <x v="0"/>
    <x v="0"/>
    <s v="29-Jul-1958"/>
    <x v="1642"/>
    <x v="1"/>
    <s v="tier - 2"/>
    <x v="3"/>
    <x v="48"/>
  </r>
  <r>
    <s v="Id1644"/>
    <x v="158"/>
    <n v="26.9"/>
    <n v="4.07"/>
    <s v="No"/>
    <s v="No"/>
    <x v="0"/>
    <x v="0"/>
    <s v="No"/>
    <x v="0"/>
    <x v="2"/>
    <s v="20-Sep-1958"/>
    <x v="1643"/>
    <x v="2"/>
    <s v="tier - 3"/>
    <x v="3"/>
    <x v="47"/>
  </r>
  <r>
    <s v="Id1645"/>
    <x v="1186"/>
    <n v="24.86"/>
    <n v="6.23"/>
    <s v="No"/>
    <s v="No"/>
    <x v="0"/>
    <x v="0"/>
    <s v="No"/>
    <x v="0"/>
    <x v="0"/>
    <s v="10-Aug-1999"/>
    <x v="1644"/>
    <x v="1"/>
    <s v="tier - 3"/>
    <x v="0"/>
    <x v="6"/>
  </r>
  <r>
    <s v="Id1646"/>
    <x v="940"/>
    <n v="39.14"/>
    <n v="6.24"/>
    <s v="No"/>
    <s v="yes"/>
    <x v="0"/>
    <x v="3"/>
    <s v="No"/>
    <x v="0"/>
    <x v="0"/>
    <s v="15-Aug-1967"/>
    <x v="1645"/>
    <x v="1"/>
    <s v="tier - 1"/>
    <x v="12"/>
    <x v="38"/>
  </r>
  <r>
    <s v="Id1647"/>
    <x v="161"/>
    <n v="39.799999999999997"/>
    <n v="6.17"/>
    <s v="No"/>
    <s v="No"/>
    <x v="1"/>
    <x v="3"/>
    <s v="No"/>
    <x v="0"/>
    <x v="0"/>
    <s v="4-Nov-1967"/>
    <x v="1646"/>
    <x v="1"/>
    <s v="tier - 2"/>
    <x v="1"/>
    <x v="38"/>
  </r>
  <r>
    <s v="Id1648"/>
    <x v="219"/>
    <n v="34.32"/>
    <n v="5.16"/>
    <s v="No"/>
    <s v="No"/>
    <x v="0"/>
    <x v="3"/>
    <s v="No"/>
    <x v="0"/>
    <x v="0"/>
    <s v="29-Jun-1959"/>
    <x v="1647"/>
    <x v="2"/>
    <s v="tier - 2"/>
    <x v="0"/>
    <x v="47"/>
  </r>
  <r>
    <s v="Id1649"/>
    <x v="16"/>
    <n v="32.51"/>
    <n v="4.3"/>
    <s v="No"/>
    <s v="No"/>
    <x v="0"/>
    <x v="0"/>
    <s v="No"/>
    <x v="0"/>
    <x v="2"/>
    <s v="3-Aug-1959"/>
    <x v="1648"/>
    <x v="1"/>
    <s v="tier - 1"/>
    <x v="1"/>
    <x v="47"/>
  </r>
  <r>
    <s v="Id1650"/>
    <x v="91"/>
    <n v="30.71"/>
    <n v="6.14"/>
    <s v="No"/>
    <s v="No"/>
    <x v="1"/>
    <x v="3"/>
    <s v="No"/>
    <x v="1"/>
    <x v="1"/>
    <s v="10-Nov-1996"/>
    <x v="1649"/>
    <x v="1"/>
    <s v="tier - 2"/>
    <x v="15"/>
    <x v="9"/>
  </r>
  <r>
    <s v="Id1651"/>
    <x v="1187"/>
    <n v="28.9"/>
    <n v="5.36"/>
    <s v="No"/>
    <s v="No"/>
    <x v="0"/>
    <x v="3"/>
    <s v="No"/>
    <x v="0"/>
    <x v="2"/>
    <s v="27-Nov-1976"/>
    <x v="1650"/>
    <x v="2"/>
    <s v="tier - 3"/>
    <x v="3"/>
    <x v="31"/>
  </r>
  <r>
    <s v="Id1652"/>
    <x v="1188"/>
    <n v="36.19"/>
    <n v="4.3"/>
    <s v="No"/>
    <s v="No"/>
    <x v="0"/>
    <x v="0"/>
    <s v="No"/>
    <x v="0"/>
    <x v="0"/>
    <s v="20-Nov-1959"/>
    <x v="1651"/>
    <x v="1"/>
    <s v="tier - 1"/>
    <x v="0"/>
    <x v="46"/>
  </r>
  <r>
    <s v="Id1653"/>
    <x v="416"/>
    <n v="29.6"/>
    <n v="4.09"/>
    <s v="No"/>
    <s v="No"/>
    <x v="0"/>
    <x v="0"/>
    <s v="No"/>
    <x v="0"/>
    <x v="0"/>
    <s v="20-Oct-1979"/>
    <x v="1652"/>
    <x v="1"/>
    <s v="tier - 1"/>
    <x v="3"/>
    <x v="25"/>
  </r>
  <r>
    <s v="Id1654"/>
    <x v="1189"/>
    <n v="30.95"/>
    <n v="6.27"/>
    <s v="No"/>
    <s v="No"/>
    <x v="1"/>
    <x v="3"/>
    <s v="No"/>
    <x v="0"/>
    <x v="0"/>
    <s v="22-Jul-1989"/>
    <x v="1653"/>
    <x v="1"/>
    <s v="tier - 2"/>
    <x v="14"/>
    <x v="15"/>
  </r>
  <r>
    <s v="Id1655"/>
    <x v="1190"/>
    <n v="19.95"/>
    <n v="5.39"/>
    <s v="No"/>
    <s v="No"/>
    <x v="0"/>
    <x v="3"/>
    <s v="No"/>
    <x v="0"/>
    <x v="1"/>
    <s v="14-Jul-1989"/>
    <x v="1654"/>
    <x v="1"/>
    <s v="tier - 3"/>
    <x v="1"/>
    <x v="15"/>
  </r>
  <r>
    <s v="Id1656"/>
    <x v="137"/>
    <n v="23.65"/>
    <n v="5.75"/>
    <s v="yes"/>
    <s v="No"/>
    <x v="0"/>
    <x v="0"/>
    <s v="No"/>
    <x v="2"/>
    <x v="2"/>
    <s v="12-Sep-1998"/>
    <x v="1655"/>
    <x v="1"/>
    <s v="tier - 1"/>
    <x v="0"/>
    <x v="13"/>
  </r>
  <r>
    <s v="Id1657"/>
    <x v="1191"/>
    <n v="43.34"/>
    <n v="4.91"/>
    <s v="No"/>
    <s v="No"/>
    <x v="0"/>
    <x v="3"/>
    <s v="No"/>
    <x v="2"/>
    <x v="2"/>
    <s v="3-Dec-1962"/>
    <x v="1656"/>
    <x v="1"/>
    <s v="tier - 2"/>
    <x v="0"/>
    <x v="42"/>
  </r>
  <r>
    <s v="Id1658"/>
    <x v="1192"/>
    <n v="31.98"/>
    <n v="4.46"/>
    <s v="yes"/>
    <s v="No"/>
    <x v="0"/>
    <x v="3"/>
    <s v="No"/>
    <x v="0"/>
    <x v="1"/>
    <s v="14-Oct-1963"/>
    <x v="1657"/>
    <x v="1"/>
    <s v="tier - 2"/>
    <x v="15"/>
    <x v="43"/>
  </r>
  <r>
    <s v="Id1659"/>
    <x v="0"/>
    <n v="35.86"/>
    <n v="6.22"/>
    <s v="No"/>
    <s v="No"/>
    <x v="0"/>
    <x v="3"/>
    <s v="No"/>
    <x v="0"/>
    <x v="2"/>
    <s v="18-Jul-1967"/>
    <x v="1658"/>
    <x v="1"/>
    <s v="tier - 3"/>
    <x v="0"/>
    <x v="39"/>
  </r>
  <r>
    <s v="Id1660"/>
    <x v="1193"/>
    <n v="15.2"/>
    <n v="8.82"/>
    <s v="No"/>
    <s v="No"/>
    <x v="0"/>
    <x v="0"/>
    <s v="No"/>
    <x v="0"/>
    <x v="2"/>
    <s v="8-Nov-1965"/>
    <x v="1659"/>
    <x v="1"/>
    <s v="tier - 3"/>
    <x v="1"/>
    <x v="41"/>
  </r>
  <r>
    <s v="Id1661"/>
    <x v="1194"/>
    <n v="37.200000000000003"/>
    <n v="10.14"/>
    <s v="No"/>
    <s v="No"/>
    <x v="0"/>
    <x v="0"/>
    <s v="No"/>
    <x v="0"/>
    <x v="2"/>
    <s v="21-Aug-1991"/>
    <x v="1660"/>
    <x v="1"/>
    <s v="tier - 2"/>
    <x v="12"/>
    <x v="0"/>
  </r>
  <r>
    <s v="Id1662"/>
    <x v="208"/>
    <n v="17.91"/>
    <n v="4.66"/>
    <s v="No"/>
    <s v="No"/>
    <x v="0"/>
    <x v="1"/>
    <s v="No"/>
    <x v="0"/>
    <x v="2"/>
    <s v="1-Sep-1967"/>
    <x v="1661"/>
    <x v="1"/>
    <s v="tier - 2"/>
    <x v="0"/>
    <x v="38"/>
  </r>
  <r>
    <s v="Id1663"/>
    <x v="1195"/>
    <n v="20.76"/>
    <n v="6.26"/>
    <s v="No"/>
    <s v="No"/>
    <x v="0"/>
    <x v="0"/>
    <s v="No"/>
    <x v="2"/>
    <x v="2"/>
    <s v="13-Nov-1981"/>
    <x v="1662"/>
    <x v="1"/>
    <s v="tier - 3"/>
    <x v="0"/>
    <x v="20"/>
  </r>
  <r>
    <s v="Id1664"/>
    <x v="1196"/>
    <n v="38.99"/>
    <n v="5.21"/>
    <s v="No"/>
    <s v="yes"/>
    <x v="0"/>
    <x v="3"/>
    <s v="No"/>
    <x v="0"/>
    <x v="2"/>
    <s v="20-Oct-1969"/>
    <x v="1663"/>
    <x v="1"/>
    <s v="tier - 3"/>
    <x v="13"/>
    <x v="35"/>
  </r>
  <r>
    <s v="Id1665"/>
    <x v="1197"/>
    <n v="42.655000000000001"/>
    <n v="5.94"/>
    <s v="yes"/>
    <s v="No"/>
    <x v="1"/>
    <x v="3"/>
    <s v="No"/>
    <x v="0"/>
    <x v="2"/>
    <s v="23-Jul-1958"/>
    <x v="1664"/>
    <x v="1"/>
    <s v="tier - 3"/>
    <x v="9"/>
    <x v="48"/>
  </r>
  <r>
    <s v="Id1666"/>
    <x v="1198"/>
    <n v="30.57"/>
    <n v="5.34"/>
    <s v="No"/>
    <s v="No"/>
    <x v="1"/>
    <x v="3"/>
    <s v="No"/>
    <x v="0"/>
    <x v="2"/>
    <s v="4-Sep-1982"/>
    <x v="1665"/>
    <x v="1"/>
    <s v="tier - 1"/>
    <x v="14"/>
    <x v="24"/>
  </r>
  <r>
    <s v="Id1667"/>
    <x v="38"/>
    <n v="17.7"/>
    <n v="6.38"/>
    <s v="No"/>
    <s v="No"/>
    <x v="0"/>
    <x v="1"/>
    <s v="No"/>
    <x v="0"/>
    <x v="2"/>
    <s v="24-Sep-2002"/>
    <x v="1666"/>
    <x v="1"/>
    <s v="tier - 3"/>
    <x v="0"/>
    <x v="5"/>
  </r>
  <r>
    <s v="Id1668"/>
    <x v="1199"/>
    <n v="34.770000000000003"/>
    <n v="4.47"/>
    <s v="No"/>
    <s v="No"/>
    <x v="0"/>
    <x v="3"/>
    <s v="No"/>
    <x v="0"/>
    <x v="2"/>
    <s v="29-Jul-1962"/>
    <x v="1667"/>
    <x v="0"/>
    <s v="tier - 2"/>
    <x v="1"/>
    <x v="44"/>
  </r>
  <r>
    <s v="Id1669"/>
    <x v="145"/>
    <n v="16.88"/>
    <n v="9.9600000000000009"/>
    <s v="No"/>
    <s v="No"/>
    <x v="0"/>
    <x v="0"/>
    <s v="No"/>
    <x v="0"/>
    <x v="2"/>
    <s v="27-Jul-1965"/>
    <x v="1668"/>
    <x v="1"/>
    <s v="tier - 1"/>
    <x v="0"/>
    <x v="40"/>
  </r>
  <r>
    <s v="Id1670"/>
    <x v="1200"/>
    <n v="40.26"/>
    <n v="9.92"/>
    <s v="yes"/>
    <s v="No"/>
    <x v="0"/>
    <x v="0"/>
    <s v="No"/>
    <x v="2"/>
    <x v="2"/>
    <s v="10-Dec-1975"/>
    <x v="1669"/>
    <x v="2"/>
    <s v="tier - 3"/>
    <x v="0"/>
    <x v="33"/>
  </r>
  <r>
    <s v="Id1671"/>
    <x v="1201"/>
    <n v="25.6"/>
    <n v="6.03"/>
    <s v="No"/>
    <s v="No"/>
    <x v="1"/>
    <x v="3"/>
    <s v="No"/>
    <x v="0"/>
    <x v="0"/>
    <s v="18-Oct-1979"/>
    <x v="1670"/>
    <x v="1"/>
    <s v="tier - 1"/>
    <x v="3"/>
    <x v="25"/>
  </r>
  <r>
    <s v="Id1672"/>
    <x v="1127"/>
    <n v="33.549999999999997"/>
    <n v="10.9"/>
    <s v="yes"/>
    <s v="No"/>
    <x v="0"/>
    <x v="0"/>
    <s v="No"/>
    <x v="0"/>
    <x v="2"/>
    <s v="5-Jun-1981"/>
    <x v="1671"/>
    <x v="1"/>
    <s v="tier - 3"/>
    <x v="0"/>
    <x v="28"/>
  </r>
  <r>
    <s v="Id1673"/>
    <x v="1128"/>
    <n v="16.690000000000001"/>
    <n v="10.66"/>
    <s v="No"/>
    <s v="No"/>
    <x v="0"/>
    <x v="0"/>
    <s v="No"/>
    <x v="0"/>
    <x v="2"/>
    <s v="11-Nov-1970"/>
    <x v="1672"/>
    <x v="1"/>
    <s v="tier - 2"/>
    <x v="1"/>
    <x v="36"/>
  </r>
  <r>
    <s v="Id1674"/>
    <x v="1044"/>
    <n v="19.95"/>
    <n v="4.05"/>
    <s v="No"/>
    <s v="No"/>
    <x v="0"/>
    <x v="3"/>
    <s v="No"/>
    <x v="0"/>
    <x v="2"/>
    <s v="17-Oct-1958"/>
    <x v="1673"/>
    <x v="1"/>
    <s v="tier - 3"/>
    <x v="1"/>
    <x v="47"/>
  </r>
  <r>
    <s v="Id1675"/>
    <x v="1202"/>
    <n v="17.55"/>
    <n v="4.2300000000000004"/>
    <s v="No"/>
    <s v="No"/>
    <x v="0"/>
    <x v="1"/>
    <s v="No"/>
    <x v="0"/>
    <x v="0"/>
    <s v="4-Jul-1981"/>
    <x v="1674"/>
    <x v="1"/>
    <s v="tier - 1"/>
    <x v="0"/>
    <x v="28"/>
  </r>
  <r>
    <s v="Id1676"/>
    <x v="1203"/>
    <n v="22.01"/>
    <n v="5.01"/>
    <s v="No"/>
    <s v="No"/>
    <x v="0"/>
    <x v="3"/>
    <s v="No"/>
    <x v="0"/>
    <x v="0"/>
    <s v="8-Nov-1968"/>
    <x v="1675"/>
    <x v="1"/>
    <s v="tier - 2"/>
    <x v="0"/>
    <x v="37"/>
  </r>
  <r>
    <s v="Id1677"/>
    <x v="1204"/>
    <n v="41.8"/>
    <n v="5.82"/>
    <s v="yes"/>
    <s v="No"/>
    <x v="1"/>
    <x v="3"/>
    <s v="No"/>
    <x v="3"/>
    <x v="2"/>
    <s v="29-Nov-1962"/>
    <x v="1676"/>
    <x v="1"/>
    <s v="tier - 1"/>
    <x v="0"/>
    <x v="42"/>
  </r>
  <r>
    <s v="Id1678"/>
    <x v="1205"/>
    <n v="19.170000000000002"/>
    <n v="7.94"/>
    <s v="No"/>
    <s v="No"/>
    <x v="0"/>
    <x v="0"/>
    <s v="No"/>
    <x v="0"/>
    <x v="0"/>
    <s v="29-Jul-1958"/>
    <x v="1677"/>
    <x v="1"/>
    <s v="tier - 1"/>
    <x v="0"/>
    <x v="48"/>
  </r>
  <r>
    <s v="Id1679"/>
    <x v="1206"/>
    <n v="32.799999999999997"/>
    <n v="6.16"/>
    <s v="yes"/>
    <s v="No"/>
    <x v="1"/>
    <x v="3"/>
    <s v="No"/>
    <x v="0"/>
    <x v="0"/>
    <s v="2-Aug-1995"/>
    <x v="1678"/>
    <x v="1"/>
    <s v="tier - 3"/>
    <x v="3"/>
    <x v="4"/>
  </r>
  <r>
    <s v="Id1680"/>
    <x v="1207"/>
    <n v="35.814999999999998"/>
    <n v="4.1500000000000004"/>
    <s v="No"/>
    <s v="No"/>
    <x v="0"/>
    <x v="3"/>
    <s v="No"/>
    <x v="0"/>
    <x v="0"/>
    <s v="8-Aug-1960"/>
    <x v="1679"/>
    <x v="1"/>
    <s v="tier - 3"/>
    <x v="1"/>
    <x v="45"/>
  </r>
  <r>
    <s v="Id1681"/>
    <x v="1208"/>
    <n v="24.3"/>
    <n v="6.23"/>
    <s v="No"/>
    <s v="No"/>
    <x v="0"/>
    <x v="0"/>
    <s v="No"/>
    <x v="0"/>
    <x v="0"/>
    <s v="25-Nov-1979"/>
    <x v="1680"/>
    <x v="1"/>
    <s v="tier - 3"/>
    <x v="3"/>
    <x v="25"/>
  </r>
  <r>
    <s v="Id1682"/>
    <x v="898"/>
    <n v="19.059999999999999"/>
    <n v="7.41"/>
    <s v="No"/>
    <s v="No"/>
    <x v="0"/>
    <x v="0"/>
    <s v="No"/>
    <x v="0"/>
    <x v="2"/>
    <s v="11-Sep-1970"/>
    <x v="1681"/>
    <x v="1"/>
    <s v="tier - 3"/>
    <x v="0"/>
    <x v="36"/>
  </r>
  <r>
    <s v="Id1683"/>
    <x v="1209"/>
    <n v="33.25"/>
    <n v="5.62"/>
    <s v="yes"/>
    <s v="No"/>
    <x v="0"/>
    <x v="3"/>
    <s v="No"/>
    <x v="0"/>
    <x v="0"/>
    <s v="15-Aug-1971"/>
    <x v="1682"/>
    <x v="1"/>
    <s v="tier - 3"/>
    <x v="2"/>
    <x v="34"/>
  </r>
  <r>
    <s v="Id1684"/>
    <x v="1210"/>
    <n v="21.37"/>
    <n v="4.54"/>
    <s v="yes"/>
    <s v="No"/>
    <x v="1"/>
    <x v="3"/>
    <s v="No"/>
    <x v="0"/>
    <x v="0"/>
    <s v="12-Jun-1968"/>
    <x v="1683"/>
    <x v="1"/>
    <s v="tier - 1"/>
    <x v="0"/>
    <x v="38"/>
  </r>
  <r>
    <s v="Id1685"/>
    <x v="44"/>
    <n v="34.43"/>
    <n v="8.6199999999999992"/>
    <s v="yes"/>
    <s v="No"/>
    <x v="0"/>
    <x v="3"/>
    <s v="No"/>
    <x v="0"/>
    <x v="0"/>
    <s v="26-Oct-1975"/>
    <x v="1684"/>
    <x v="2"/>
    <s v="tier - 1"/>
    <x v="0"/>
    <x v="33"/>
  </r>
  <r>
    <s v="Id1686"/>
    <x v="1211"/>
    <n v="20.86"/>
    <n v="4.3600000000000003"/>
    <s v="yes"/>
    <s v="No"/>
    <x v="0"/>
    <x v="0"/>
    <s v="No"/>
    <x v="0"/>
    <x v="0"/>
    <s v="7-Nov-1972"/>
    <x v="1685"/>
    <x v="1"/>
    <s v="tier - 1"/>
    <x v="1"/>
    <x v="32"/>
  </r>
  <r>
    <s v="Id1687"/>
    <x v="1212"/>
    <n v="18.34"/>
    <n v="10.01"/>
    <s v="No"/>
    <s v="No"/>
    <x v="0"/>
    <x v="0"/>
    <s v="No"/>
    <x v="0"/>
    <x v="1"/>
    <s v="5-Sep-1978"/>
    <x v="1686"/>
    <x v="1"/>
    <s v="tier - 3"/>
    <x v="0"/>
    <x v="27"/>
  </r>
  <r>
    <s v="Id1688"/>
    <x v="1213"/>
    <n v="34.15"/>
    <n v="5.42"/>
    <s v="No"/>
    <s v="No"/>
    <x v="0"/>
    <x v="0"/>
    <s v="No"/>
    <x v="0"/>
    <x v="1"/>
    <s v="25-Nov-1971"/>
    <x v="1687"/>
    <x v="1"/>
    <s v="tier - 3"/>
    <x v="12"/>
    <x v="34"/>
  </r>
  <r>
    <s v="Id1689"/>
    <x v="901"/>
    <n v="18.350000000000001"/>
    <n v="5.12"/>
    <s v="No"/>
    <s v="No"/>
    <x v="0"/>
    <x v="0"/>
    <s v="No"/>
    <x v="3"/>
    <x v="2"/>
    <s v="25-Oct-1962"/>
    <x v="1688"/>
    <x v="1"/>
    <s v="tier - 2"/>
    <x v="1"/>
    <x v="42"/>
  </r>
  <r>
    <s v="Id1690"/>
    <x v="1214"/>
    <n v="22.13"/>
    <n v="9.1999999999999993"/>
    <s v="yes"/>
    <s v="No"/>
    <x v="0"/>
    <x v="0"/>
    <s v="No"/>
    <x v="2"/>
    <x v="2"/>
    <s v="4-Jun-1959"/>
    <x v="1689"/>
    <x v="1"/>
    <s v="tier - 2"/>
    <x v="0"/>
    <x v="47"/>
  </r>
  <r>
    <s v="Id1691"/>
    <x v="1215"/>
    <n v="22.51"/>
    <n v="6.08"/>
    <s v="yes"/>
    <s v="No"/>
    <x v="0"/>
    <x v="3"/>
    <s v="No"/>
    <x v="2"/>
    <x v="2"/>
    <s v="3-Dec-1959"/>
    <x v="1690"/>
    <x v="1"/>
    <s v="tier - 2"/>
    <x v="1"/>
    <x v="46"/>
  </r>
  <r>
    <s v="Id1692"/>
    <x v="890"/>
    <n v="31"/>
    <n v="4.7699999999999996"/>
    <s v="No"/>
    <s v="No"/>
    <x v="0"/>
    <x v="3"/>
    <s v="No"/>
    <x v="0"/>
    <x v="0"/>
    <s v="17-Jun-1962"/>
    <x v="1691"/>
    <x v="1"/>
    <s v="tier - 3"/>
    <x v="3"/>
    <x v="44"/>
  </r>
  <r>
    <s v="Id1693"/>
    <x v="1216"/>
    <n v="28.27"/>
    <n v="4.62"/>
    <s v="No"/>
    <s v="No"/>
    <x v="0"/>
    <x v="3"/>
    <s v="No"/>
    <x v="0"/>
    <x v="0"/>
    <s v="23-Nov-1978"/>
    <x v="1692"/>
    <x v="1"/>
    <s v="tier - 2"/>
    <x v="0"/>
    <x v="27"/>
  </r>
  <r>
    <s v="Id1694"/>
    <x v="493"/>
    <n v="29.92"/>
    <n v="9.07"/>
    <s v="yes"/>
    <s v="No"/>
    <x v="0"/>
    <x v="3"/>
    <s v="No"/>
    <x v="1"/>
    <x v="0"/>
    <s v="25-Jul-1960"/>
    <x v="1693"/>
    <x v="1"/>
    <s v="tier - 3"/>
    <x v="0"/>
    <x v="46"/>
  </r>
  <r>
    <s v="Id1695"/>
    <x v="1217"/>
    <n v="25.9"/>
    <n v="9.1199999999999992"/>
    <s v="yes"/>
    <s v="No"/>
    <x v="0"/>
    <x v="3"/>
    <s v="No"/>
    <x v="0"/>
    <x v="1"/>
    <s v="16-Sep-1969"/>
    <x v="1694"/>
    <x v="1"/>
    <s v="tier - 3"/>
    <x v="3"/>
    <x v="35"/>
  </r>
  <r>
    <s v="Id1696"/>
    <x v="1218"/>
    <n v="27.74"/>
    <n v="7.32"/>
    <s v="yes"/>
    <s v="No"/>
    <x v="0"/>
    <x v="3"/>
    <s v="No"/>
    <x v="0"/>
    <x v="0"/>
    <s v="13-Dec-1963"/>
    <x v="1695"/>
    <x v="1"/>
    <s v="tier - 2"/>
    <x v="2"/>
    <x v="43"/>
  </r>
  <r>
    <s v="Id1697"/>
    <x v="1219"/>
    <n v="17.260000000000002"/>
    <n v="11.73"/>
    <s v="No"/>
    <s v="No"/>
    <x v="0"/>
    <x v="1"/>
    <s v="No"/>
    <x v="2"/>
    <x v="2"/>
    <s v="14-Jul-2001"/>
    <x v="1696"/>
    <x v="1"/>
    <s v="tier - 2"/>
    <x v="0"/>
    <x v="12"/>
  </r>
  <r>
    <s v="Id1698"/>
    <x v="804"/>
    <n v="19.855"/>
    <n v="6.64"/>
    <s v="yes"/>
    <s v="No"/>
    <x v="0"/>
    <x v="3"/>
    <s v="No"/>
    <x v="0"/>
    <x v="2"/>
    <s v="17-Dec-1988"/>
    <x v="1697"/>
    <x v="1"/>
    <s v="tier - 2"/>
    <x v="2"/>
    <x v="15"/>
  </r>
  <r>
    <s v="Id1699"/>
    <x v="93"/>
    <n v="41.69"/>
    <n v="5.78"/>
    <s v="No"/>
    <s v="No"/>
    <x v="0"/>
    <x v="0"/>
    <s v="No"/>
    <x v="1"/>
    <x v="2"/>
    <s v="18-Jul-1968"/>
    <x v="1698"/>
    <x v="2"/>
    <s v="tier - 2"/>
    <x v="0"/>
    <x v="38"/>
  </r>
  <r>
    <s v="Id1700"/>
    <x v="1220"/>
    <n v="16.12"/>
    <n v="10.45"/>
    <s v="No"/>
    <s v="No"/>
    <x v="0"/>
    <x v="0"/>
    <s v="No"/>
    <x v="1"/>
    <x v="1"/>
    <s v="6-Sep-1962"/>
    <x v="1699"/>
    <x v="1"/>
    <s v="tier - 2"/>
    <x v="1"/>
    <x v="42"/>
  </r>
  <r>
    <s v="Id1701"/>
    <x v="7"/>
    <n v="37.43"/>
    <n v="4.5199999999999996"/>
    <s v="No"/>
    <s v="No"/>
    <x v="0"/>
    <x v="3"/>
    <s v="No"/>
    <x v="0"/>
    <x v="0"/>
    <s v="4-Sep-1964"/>
    <x v="1700"/>
    <x v="2"/>
    <s v="tier - 1"/>
    <x v="6"/>
    <x v="40"/>
  </r>
  <r>
    <s v="Id1702"/>
    <x v="74"/>
    <n v="31.065000000000001"/>
    <n v="5.71"/>
    <s v="No"/>
    <s v="No"/>
    <x v="0"/>
    <x v="0"/>
    <s v="No"/>
    <x v="0"/>
    <x v="2"/>
    <s v="25-Oct-1990"/>
    <x v="1701"/>
    <x v="1"/>
    <s v="tier - 1"/>
    <x v="1"/>
    <x v="16"/>
  </r>
  <r>
    <s v="Id1703"/>
    <x v="586"/>
    <n v="25.08"/>
    <n v="4.7699999999999996"/>
    <s v="No"/>
    <s v="No"/>
    <x v="0"/>
    <x v="0"/>
    <s v="No"/>
    <x v="0"/>
    <x v="0"/>
    <s v="20-Jul-1976"/>
    <x v="1702"/>
    <x v="1"/>
    <s v="tier - 3"/>
    <x v="0"/>
    <x v="33"/>
  </r>
  <r>
    <s v="Id1704"/>
    <x v="178"/>
    <n v="15.2"/>
    <n v="7.81"/>
    <s v="yes"/>
    <s v="No"/>
    <x v="0"/>
    <x v="3"/>
    <s v="No"/>
    <x v="0"/>
    <x v="1"/>
    <s v="17-Jul-2004"/>
    <x v="1703"/>
    <x v="1"/>
    <s v="tier - 3"/>
    <x v="1"/>
    <x v="14"/>
  </r>
  <r>
    <s v="Id1705"/>
    <x v="1221"/>
    <n v="22.34"/>
    <n v="5.19"/>
    <s v="yes"/>
    <s v="No"/>
    <x v="0"/>
    <x v="0"/>
    <s v="No"/>
    <x v="0"/>
    <x v="0"/>
    <s v="28-Jun-1974"/>
    <x v="1704"/>
    <x v="1"/>
    <s v="tier - 1"/>
    <x v="0"/>
    <x v="30"/>
  </r>
  <r>
    <s v="Id1706"/>
    <x v="1222"/>
    <n v="40.15"/>
    <n v="5.93"/>
    <s v="No"/>
    <s v="No"/>
    <x v="0"/>
    <x v="3"/>
    <s v="No"/>
    <x v="1"/>
    <x v="0"/>
    <s v="2-Oct-1959"/>
    <x v="1705"/>
    <x v="1"/>
    <s v="tier - 2"/>
    <x v="0"/>
    <x v="46"/>
  </r>
  <r>
    <s v="Id1707"/>
    <x v="463"/>
    <n v="37.729999999999997"/>
    <n v="6.29"/>
    <s v="No"/>
    <s v="No"/>
    <x v="0"/>
    <x v="3"/>
    <s v="No"/>
    <x v="1"/>
    <x v="0"/>
    <s v="30-Jul-1974"/>
    <x v="1706"/>
    <x v="1"/>
    <s v="tier - 2"/>
    <x v="0"/>
    <x v="30"/>
  </r>
  <r>
    <s v="Id1708"/>
    <x v="1223"/>
    <n v="25.35"/>
    <n v="4.9000000000000004"/>
    <s v="No"/>
    <s v="No"/>
    <x v="0"/>
    <x v="0"/>
    <s v="No"/>
    <x v="0"/>
    <x v="2"/>
    <s v="28-Oct-1965"/>
    <x v="1707"/>
    <x v="1"/>
    <s v="tier - 3"/>
    <x v="0"/>
    <x v="41"/>
  </r>
  <r>
    <s v="Id1709"/>
    <x v="710"/>
    <n v="26.41"/>
    <n v="5.07"/>
    <s v="yes"/>
    <s v="No"/>
    <x v="0"/>
    <x v="3"/>
    <s v="No"/>
    <x v="0"/>
    <x v="2"/>
    <s v="6-Jun-1960"/>
    <x v="1708"/>
    <x v="1"/>
    <s v="tier - 3"/>
    <x v="1"/>
    <x v="46"/>
  </r>
  <r>
    <s v="Id1710"/>
    <x v="1224"/>
    <n v="27.6"/>
    <n v="5.33"/>
    <s v="No"/>
    <s v="No"/>
    <x v="0"/>
    <x v="3"/>
    <s v="No"/>
    <x v="0"/>
    <x v="1"/>
    <s v="22-Dec-1988"/>
    <x v="1709"/>
    <x v="1"/>
    <s v="tier - 3"/>
    <x v="3"/>
    <x v="15"/>
  </r>
  <r>
    <s v="Id1711"/>
    <x v="1225"/>
    <n v="33.82"/>
    <n v="8.93"/>
    <s v="yes"/>
    <s v="No"/>
    <x v="0"/>
    <x v="3"/>
    <s v="No"/>
    <x v="0"/>
    <x v="1"/>
    <s v="26-Jun-1973"/>
    <x v="1710"/>
    <x v="1"/>
    <s v="tier - 3"/>
    <x v="1"/>
    <x v="32"/>
  </r>
  <r>
    <s v="Id1712"/>
    <x v="299"/>
    <n v="32.9"/>
    <n v="4.3499999999999996"/>
    <s v="No"/>
    <s v="No"/>
    <x v="0"/>
    <x v="0"/>
    <s v="No"/>
    <x v="0"/>
    <x v="2"/>
    <s v="20-Sep-1976"/>
    <x v="1711"/>
    <x v="1"/>
    <s v="tier - 1"/>
    <x v="3"/>
    <x v="31"/>
  </r>
  <r>
    <s v="Id1713"/>
    <x v="167"/>
    <n v="30.875"/>
    <n v="9.5399999999999991"/>
    <s v="yes"/>
    <s v="No"/>
    <x v="0"/>
    <x v="3"/>
    <s v="No"/>
    <x v="0"/>
    <x v="2"/>
    <s v="29-Aug-1974"/>
    <x v="1712"/>
    <x v="1"/>
    <s v="tier - 2"/>
    <x v="1"/>
    <x v="29"/>
  </r>
  <r>
    <s v="Id1714"/>
    <x v="1226"/>
    <n v="32.64"/>
    <n v="5.91"/>
    <s v="No"/>
    <s v="No"/>
    <x v="0"/>
    <x v="0"/>
    <s v="No"/>
    <x v="0"/>
    <x v="0"/>
    <s v="9-Oct-1997"/>
    <x v="1713"/>
    <x v="1"/>
    <s v="tier - 1"/>
    <x v="3"/>
    <x v="2"/>
  </r>
  <r>
    <s v="Id1715"/>
    <x v="1224"/>
    <n v="22.135000000000002"/>
    <n v="5.0999999999999996"/>
    <s v="No"/>
    <s v="No"/>
    <x v="0"/>
    <x v="0"/>
    <s v="No"/>
    <x v="0"/>
    <x v="2"/>
    <s v="26-Jun-1984"/>
    <x v="1714"/>
    <x v="1"/>
    <s v="tier - 3"/>
    <x v="2"/>
    <x v="22"/>
  </r>
  <r>
    <s v="Id1716"/>
    <x v="89"/>
    <n v="16.53"/>
    <n v="5.08"/>
    <s v="No"/>
    <s v="No"/>
    <x v="0"/>
    <x v="1"/>
    <s v="No"/>
    <x v="1"/>
    <x v="1"/>
    <s v="11-Nov-1982"/>
    <x v="1715"/>
    <x v="1"/>
    <s v="tier - 3"/>
    <x v="0"/>
    <x v="24"/>
  </r>
  <r>
    <s v="Id1717"/>
    <x v="1227"/>
    <n v="32.774999999999999"/>
    <n v="4.75"/>
    <s v="No"/>
    <s v="No"/>
    <x v="0"/>
    <x v="0"/>
    <s v="No"/>
    <x v="0"/>
    <x v="2"/>
    <s v="25-Dec-1962"/>
    <x v="1716"/>
    <x v="1"/>
    <s v="tier - 1"/>
    <x v="1"/>
    <x v="42"/>
  </r>
  <r>
    <s v="Id1718"/>
    <x v="1228"/>
    <n v="30.9"/>
    <n v="6.05"/>
    <s v="No"/>
    <s v="No"/>
    <x v="0"/>
    <x v="3"/>
    <s v="No"/>
    <x v="0"/>
    <x v="2"/>
    <s v="12-Oct-1980"/>
    <x v="1717"/>
    <x v="1"/>
    <s v="tier - 1"/>
    <x v="3"/>
    <x v="28"/>
  </r>
  <r>
    <s v="Id1719"/>
    <x v="730"/>
    <n v="15.58"/>
    <n v="11.56"/>
    <s v="No"/>
    <s v="No"/>
    <x v="0"/>
    <x v="0"/>
    <s v="No"/>
    <x v="2"/>
    <x v="0"/>
    <s v="24-Jul-1982"/>
    <x v="1718"/>
    <x v="1"/>
    <s v="tier - 1"/>
    <x v="1"/>
    <x v="20"/>
  </r>
  <r>
    <s v="Id1720"/>
    <x v="1229"/>
    <n v="26.315000000000001"/>
    <n v="5.76"/>
    <s v="No"/>
    <s v="No"/>
    <x v="0"/>
    <x v="0"/>
    <s v="No"/>
    <x v="0"/>
    <x v="0"/>
    <s v="19-Sep-1980"/>
    <x v="1719"/>
    <x v="1"/>
    <s v="tier - 2"/>
    <x v="1"/>
    <x v="28"/>
  </r>
  <r>
    <s v="Id1721"/>
    <x v="77"/>
    <n v="35.61"/>
    <n v="5.65"/>
    <s v="No"/>
    <s v="yes"/>
    <x v="0"/>
    <x v="3"/>
    <s v="No"/>
    <x v="0"/>
    <x v="2"/>
    <s v="5-Dec-1988"/>
    <x v="1720"/>
    <x v="1"/>
    <s v="tier - 3"/>
    <x v="1"/>
    <x v="15"/>
  </r>
  <r>
    <s v="Id1722"/>
    <x v="1230"/>
    <n v="37.56"/>
    <n v="5.88"/>
    <s v="No"/>
    <s v="yes"/>
    <x v="0"/>
    <x v="3"/>
    <s v="No"/>
    <x v="0"/>
    <x v="0"/>
    <s v="16-Sep-1978"/>
    <x v="1721"/>
    <x v="1"/>
    <s v="tier - 2"/>
    <x v="13"/>
    <x v="27"/>
  </r>
  <r>
    <s v="Id1723"/>
    <x v="1231"/>
    <n v="15.49"/>
    <n v="9.6"/>
    <s v="No"/>
    <s v="No"/>
    <x v="0"/>
    <x v="0"/>
    <s v="No"/>
    <x v="0"/>
    <x v="0"/>
    <s v="22-Oct-1958"/>
    <x v="1722"/>
    <x v="1"/>
    <s v="tier - 2"/>
    <x v="1"/>
    <x v="47"/>
  </r>
  <r>
    <s v="Id1724"/>
    <x v="1232"/>
    <n v="23.48"/>
    <n v="6.24"/>
    <s v="No"/>
    <s v="No"/>
    <x v="0"/>
    <x v="3"/>
    <s v="No"/>
    <x v="0"/>
    <x v="2"/>
    <s v="21-Jun-1958"/>
    <x v="1723"/>
    <x v="1"/>
    <s v="tier - 2"/>
    <x v="0"/>
    <x v="48"/>
  </r>
  <r>
    <s v="Id1725"/>
    <x v="1233"/>
    <n v="30.02"/>
    <n v="7.63"/>
    <s v="yes"/>
    <s v="No"/>
    <x v="0"/>
    <x v="3"/>
    <s v="No"/>
    <x v="2"/>
    <x v="0"/>
    <s v="27-Aug-1985"/>
    <x v="1724"/>
    <x v="1"/>
    <s v="tier - 3"/>
    <x v="1"/>
    <x v="23"/>
  </r>
  <r>
    <s v="Id1726"/>
    <x v="1234"/>
    <n v="26.885000000000002"/>
    <n v="8.66"/>
    <s v="yes"/>
    <s v="No"/>
    <x v="0"/>
    <x v="3"/>
    <s v="No"/>
    <x v="0"/>
    <x v="2"/>
    <s v="8-Aug-1993"/>
    <x v="1725"/>
    <x v="1"/>
    <s v="tier - 2"/>
    <x v="1"/>
    <x v="8"/>
  </r>
  <r>
    <s v="Id1727"/>
    <x v="1044"/>
    <n v="25.84"/>
    <n v="8.5500000000000007"/>
    <s v="yes"/>
    <s v="No"/>
    <x v="0"/>
    <x v="3"/>
    <s v="No"/>
    <x v="0"/>
    <x v="0"/>
    <s v="6-Oct-1987"/>
    <x v="1726"/>
    <x v="1"/>
    <s v="tier - 2"/>
    <x v="1"/>
    <x v="19"/>
  </r>
  <r>
    <s v="Id1728"/>
    <x v="1235"/>
    <n v="27.454999999999998"/>
    <n v="4.54"/>
    <s v="No"/>
    <s v="No"/>
    <x v="0"/>
    <x v="0"/>
    <s v="No"/>
    <x v="0"/>
    <x v="0"/>
    <s v="12-Dec-1993"/>
    <x v="1727"/>
    <x v="1"/>
    <s v="tier - 2"/>
    <x v="1"/>
    <x v="8"/>
  </r>
  <r>
    <s v="Id1729"/>
    <x v="1236"/>
    <n v="24.605"/>
    <n v="5.7"/>
    <s v="No"/>
    <s v="No"/>
    <x v="0"/>
    <x v="0"/>
    <s v="No"/>
    <x v="0"/>
    <x v="2"/>
    <s v="6-Jul-1982"/>
    <x v="1728"/>
    <x v="1"/>
    <s v="tier - 2"/>
    <x v="1"/>
    <x v="20"/>
  </r>
  <r>
    <s v="Id1730"/>
    <x v="1237"/>
    <n v="30.8"/>
    <n v="5.07"/>
    <s v="No"/>
    <s v="No"/>
    <x v="0"/>
    <x v="0"/>
    <s v="No"/>
    <x v="0"/>
    <x v="0"/>
    <s v="11-Sep-1974"/>
    <x v="1729"/>
    <x v="2"/>
    <s v="tier - 3"/>
    <x v="3"/>
    <x v="29"/>
  </r>
  <r>
    <s v="Id1731"/>
    <x v="1238"/>
    <n v="34.799999999999997"/>
    <n v="4.38"/>
    <s v="No"/>
    <s v="No"/>
    <x v="0"/>
    <x v="3"/>
    <s v="No"/>
    <x v="0"/>
    <x v="2"/>
    <s v="6-Aug-1988"/>
    <x v="1730"/>
    <x v="1"/>
    <s v="tier - 3"/>
    <x v="3"/>
    <x v="19"/>
  </r>
  <r>
    <s v="Id1732"/>
    <x v="78"/>
    <n v="34.21"/>
    <n v="4.54"/>
    <s v="No"/>
    <s v="No"/>
    <x v="0"/>
    <x v="3"/>
    <s v="No"/>
    <x v="0"/>
    <x v="0"/>
    <s v="21-Aug-1988"/>
    <x v="1731"/>
    <x v="1"/>
    <s v="tier - 2"/>
    <x v="0"/>
    <x v="15"/>
  </r>
  <r>
    <s v="Id1733"/>
    <x v="1239"/>
    <n v="31"/>
    <n v="5.38"/>
    <s v="No"/>
    <s v="No"/>
    <x v="0"/>
    <x v="3"/>
    <s v="No"/>
    <x v="2"/>
    <x v="0"/>
    <s v="8-Sep-2002"/>
    <x v="1732"/>
    <x v="1"/>
    <s v="tier - 2"/>
    <x v="3"/>
    <x v="5"/>
  </r>
  <r>
    <s v="Id1734"/>
    <x v="1240"/>
    <n v="26.125"/>
    <n v="5.55"/>
    <s v="No"/>
    <s v="No"/>
    <x v="0"/>
    <x v="3"/>
    <s v="No"/>
    <x v="0"/>
    <x v="1"/>
    <s v="30-Jul-1972"/>
    <x v="1733"/>
    <x v="1"/>
    <s v="tier - 1"/>
    <x v="2"/>
    <x v="34"/>
  </r>
  <r>
    <s v="Id1735"/>
    <x v="1241"/>
    <n v="30.13"/>
    <n v="4.03"/>
    <s v="yes"/>
    <s v="No"/>
    <x v="0"/>
    <x v="3"/>
    <s v="No"/>
    <x v="0"/>
    <x v="2"/>
    <s v="24-Aug-2003"/>
    <x v="1734"/>
    <x v="1"/>
    <s v="tier - 2"/>
    <x v="15"/>
    <x v="14"/>
  </r>
  <r>
    <s v="Id1736"/>
    <x v="1242"/>
    <n v="34.19"/>
    <n v="4.1900000000000004"/>
    <s v="No"/>
    <s v="No"/>
    <x v="0"/>
    <x v="0"/>
    <s v="No"/>
    <x v="0"/>
    <x v="2"/>
    <s v="8-Aug-1969"/>
    <x v="1735"/>
    <x v="1"/>
    <s v="tier - 1"/>
    <x v="1"/>
    <x v="35"/>
  </r>
  <r>
    <s v="Id1737"/>
    <x v="1243"/>
    <n v="22.515000000000001"/>
    <n v="4.37"/>
    <s v="No"/>
    <s v="No"/>
    <x v="1"/>
    <x v="3"/>
    <s v="No"/>
    <x v="0"/>
    <x v="2"/>
    <s v="5-Dec-1965"/>
    <x v="1736"/>
    <x v="2"/>
    <s v="tier - 3"/>
    <x v="6"/>
    <x v="41"/>
  </r>
  <r>
    <s v="Id1738"/>
    <x v="49"/>
    <n v="18.239999999999998"/>
    <n v="5.31"/>
    <s v="yes"/>
    <s v="No"/>
    <x v="1"/>
    <x v="3"/>
    <s v="No"/>
    <x v="0"/>
    <x v="2"/>
    <s v="28-Sep-1995"/>
    <x v="1737"/>
    <x v="1"/>
    <s v="tier - 2"/>
    <x v="1"/>
    <x v="10"/>
  </r>
  <r>
    <s v="Id1739"/>
    <x v="1244"/>
    <n v="37.28"/>
    <n v="4.66"/>
    <s v="No"/>
    <s v="yes"/>
    <x v="0"/>
    <x v="3"/>
    <s v="No"/>
    <x v="0"/>
    <x v="0"/>
    <s v="20-Dec-2003"/>
    <x v="1738"/>
    <x v="1"/>
    <s v="tier - 2"/>
    <x v="13"/>
    <x v="14"/>
  </r>
  <r>
    <s v="Id1740"/>
    <x v="1245"/>
    <n v="18.2"/>
    <n v="6.19"/>
    <s v="No"/>
    <s v="No"/>
    <x v="1"/>
    <x v="3"/>
    <s v="No"/>
    <x v="0"/>
    <x v="0"/>
    <s v="10-Oct-1958"/>
    <x v="1739"/>
    <x v="1"/>
    <s v="tier - 2"/>
    <x v="0"/>
    <x v="47"/>
  </r>
  <r>
    <s v="Id1741"/>
    <x v="1246"/>
    <n v="20.53"/>
    <n v="4.8600000000000003"/>
    <s v="No"/>
    <s v="No"/>
    <x v="0"/>
    <x v="3"/>
    <s v="No"/>
    <x v="2"/>
    <x v="0"/>
    <s v="23-Dec-1995"/>
    <x v="1740"/>
    <x v="1"/>
    <s v="tier - 1"/>
    <x v="0"/>
    <x v="10"/>
  </r>
  <r>
    <s v="Id1742"/>
    <x v="1247"/>
    <n v="23.79"/>
    <n v="4.74"/>
    <s v="No"/>
    <s v="No"/>
    <x v="0"/>
    <x v="0"/>
    <s v="No"/>
    <x v="0"/>
    <x v="0"/>
    <s v="25-Jun-2001"/>
    <x v="1741"/>
    <x v="1"/>
    <s v="tier - 2"/>
    <x v="1"/>
    <x v="12"/>
  </r>
  <r>
    <s v="Id1743"/>
    <x v="1248"/>
    <n v="29.8"/>
    <n v="6.03"/>
    <s v="No"/>
    <s v="No"/>
    <x v="0"/>
    <x v="0"/>
    <s v="No"/>
    <x v="0"/>
    <x v="0"/>
    <s v="25-Jun-1963"/>
    <x v="1742"/>
    <x v="1"/>
    <s v="tier - 2"/>
    <x v="3"/>
    <x v="42"/>
  </r>
  <r>
    <s v="Id1744"/>
    <x v="440"/>
    <n v="31.54"/>
    <n v="4.71"/>
    <s v="No"/>
    <s v="No"/>
    <x v="0"/>
    <x v="0"/>
    <s v="No"/>
    <x v="0"/>
    <x v="1"/>
    <s v="10-Jul-1970"/>
    <x v="1743"/>
    <x v="1"/>
    <s v="tier - 2"/>
    <x v="2"/>
    <x v="35"/>
  </r>
  <r>
    <s v="Id1745"/>
    <x v="825"/>
    <n v="20.82"/>
    <n v="5.55"/>
    <s v="No"/>
    <s v="No"/>
    <x v="0"/>
    <x v="3"/>
    <s v="No"/>
    <x v="1"/>
    <x v="0"/>
    <s v="24-Jul-1975"/>
    <x v="1744"/>
    <x v="1"/>
    <s v="tier - 1"/>
    <x v="0"/>
    <x v="29"/>
  </r>
  <r>
    <s v="Id1746"/>
    <x v="1115"/>
    <n v="38.83"/>
    <n v="4.78"/>
    <s v="No"/>
    <s v="No"/>
    <x v="1"/>
    <x v="3"/>
    <s v="No"/>
    <x v="0"/>
    <x v="1"/>
    <s v="25-Sep-1977"/>
    <x v="1745"/>
    <x v="1"/>
    <s v="tier - 2"/>
    <x v="0"/>
    <x v="26"/>
  </r>
  <r>
    <s v="Id1747"/>
    <x v="1249"/>
    <n v="23.44"/>
    <n v="4.6500000000000004"/>
    <s v="yes"/>
    <s v="No"/>
    <x v="0"/>
    <x v="3"/>
    <s v="No"/>
    <x v="1"/>
    <x v="0"/>
    <s v="5-Nov-1993"/>
    <x v="1746"/>
    <x v="1"/>
    <s v="tier - 1"/>
    <x v="0"/>
    <x v="8"/>
  </r>
  <r>
    <s v="Id1748"/>
    <x v="1250"/>
    <n v="24.13"/>
    <n v="5.2"/>
    <s v="No"/>
    <s v="No"/>
    <x v="0"/>
    <x v="3"/>
    <s v="No"/>
    <x v="0"/>
    <x v="2"/>
    <s v="28-Aug-1974"/>
    <x v="1747"/>
    <x v="0"/>
    <s v="tier - 2"/>
    <x v="1"/>
    <x v="29"/>
  </r>
  <r>
    <s v="Id1749"/>
    <x v="648"/>
    <n v="42.13"/>
    <n v="4.54"/>
    <s v="yes"/>
    <s v="No"/>
    <x v="0"/>
    <x v="3"/>
    <s v="No"/>
    <x v="0"/>
    <x v="1"/>
    <s v="23-Sep-1989"/>
    <x v="1748"/>
    <x v="1"/>
    <s v="tier - 3"/>
    <x v="0"/>
    <x v="17"/>
  </r>
  <r>
    <s v="Id1750"/>
    <x v="1251"/>
    <n v="17.86"/>
    <n v="4.1100000000000003"/>
    <s v="No"/>
    <s v="No"/>
    <x v="0"/>
    <x v="3"/>
    <s v="No"/>
    <x v="0"/>
    <x v="0"/>
    <s v="29-Jul-1962"/>
    <x v="1749"/>
    <x v="1"/>
    <s v="tier - 2"/>
    <x v="1"/>
    <x v="44"/>
  </r>
  <r>
    <s v="Id1751"/>
    <x v="1252"/>
    <n v="32.78"/>
    <n v="4.63"/>
    <s v="No"/>
    <s v="No"/>
    <x v="0"/>
    <x v="0"/>
    <s v="No"/>
    <x v="0"/>
    <x v="0"/>
    <s v="19-Oct-1995"/>
    <x v="1750"/>
    <x v="1"/>
    <s v="tier - 2"/>
    <x v="12"/>
    <x v="10"/>
  </r>
  <r>
    <s v="Id1752"/>
    <x v="515"/>
    <n v="23.9"/>
    <n v="6.06"/>
    <s v="yes"/>
    <s v="No"/>
    <x v="1"/>
    <x v="3"/>
    <s v="No"/>
    <x v="0"/>
    <x v="2"/>
    <s v="8-Aug-1974"/>
    <x v="1751"/>
    <x v="2"/>
    <s v="tier - 2"/>
    <x v="3"/>
    <x v="29"/>
  </r>
  <r>
    <s v="Id1753"/>
    <x v="1253"/>
    <n v="15.47"/>
    <n v="8.43"/>
    <s v="No"/>
    <s v="No"/>
    <x v="0"/>
    <x v="0"/>
    <s v="No"/>
    <x v="0"/>
    <x v="0"/>
    <s v="10-Sep-2003"/>
    <x v="1752"/>
    <x v="1"/>
    <s v="tier - 3"/>
    <x v="1"/>
    <x v="14"/>
  </r>
  <r>
    <s v="Id1754"/>
    <x v="1254"/>
    <n v="28.54"/>
    <n v="5.51"/>
    <s v="No"/>
    <s v="No"/>
    <x v="1"/>
    <x v="3"/>
    <s v="No"/>
    <x v="1"/>
    <x v="0"/>
    <s v="21-Oct-1968"/>
    <x v="1753"/>
    <x v="1"/>
    <s v="tier - 1"/>
    <x v="14"/>
    <x v="37"/>
  </r>
  <r>
    <s v="Id1755"/>
    <x v="1255"/>
    <n v="18.54"/>
    <n v="4.95"/>
    <s v="No"/>
    <s v="No"/>
    <x v="0"/>
    <x v="0"/>
    <s v="No"/>
    <x v="1"/>
    <x v="0"/>
    <s v="25-Aug-1977"/>
    <x v="1754"/>
    <x v="1"/>
    <s v="tier - 2"/>
    <x v="0"/>
    <x v="26"/>
  </r>
  <r>
    <s v="Id1756"/>
    <x v="1256"/>
    <n v="32.18"/>
    <n v="6.44"/>
    <s v="yes"/>
    <s v="No"/>
    <x v="1"/>
    <x v="3"/>
    <s v="No"/>
    <x v="1"/>
    <x v="0"/>
    <s v="16-Jul-1980"/>
    <x v="1755"/>
    <x v="1"/>
    <s v="tier - 2"/>
    <x v="1"/>
    <x v="25"/>
  </r>
  <r>
    <s v="Id1757"/>
    <x v="1257"/>
    <n v="37.380000000000003"/>
    <n v="6.05"/>
    <s v="yes"/>
    <s v="No"/>
    <x v="0"/>
    <x v="0"/>
    <s v="No"/>
    <x v="0"/>
    <x v="0"/>
    <s v="22-Aug-1971"/>
    <x v="1756"/>
    <x v="1"/>
    <s v="tier - 3"/>
    <x v="3"/>
    <x v="34"/>
  </r>
  <r>
    <s v="Id1758"/>
    <x v="1258"/>
    <n v="31.12"/>
    <n v="4.76"/>
    <s v="yes"/>
    <s v="No"/>
    <x v="1"/>
    <x v="3"/>
    <s v="No"/>
    <x v="1"/>
    <x v="0"/>
    <s v="10-Jun-1996"/>
    <x v="1757"/>
    <x v="1"/>
    <s v="tier - 2"/>
    <x v="15"/>
    <x v="10"/>
  </r>
  <r>
    <s v="Id1759"/>
    <x v="1259"/>
    <n v="22.01"/>
    <n v="6.72"/>
    <s v="yes"/>
    <s v="No"/>
    <x v="0"/>
    <x v="3"/>
    <s v="No"/>
    <x v="0"/>
    <x v="2"/>
    <s v="26-Dec-2003"/>
    <x v="1758"/>
    <x v="1"/>
    <s v="tier - 2"/>
    <x v="0"/>
    <x v="14"/>
  </r>
  <r>
    <s v="Id1760"/>
    <x v="1260"/>
    <n v="27.645"/>
    <n v="5.7"/>
    <s v="No"/>
    <s v="No"/>
    <x v="0"/>
    <x v="0"/>
    <s v="No"/>
    <x v="1"/>
    <x v="0"/>
    <s v="28-Jun-2002"/>
    <x v="1759"/>
    <x v="2"/>
    <s v="tier - 1"/>
    <x v="4"/>
    <x v="3"/>
  </r>
  <r>
    <s v="Id1761"/>
    <x v="1261"/>
    <n v="29.64"/>
    <n v="5.31"/>
    <s v="yes"/>
    <s v="No"/>
    <x v="0"/>
    <x v="0"/>
    <s v="No"/>
    <x v="0"/>
    <x v="0"/>
    <s v="3-Jun-1998"/>
    <x v="1760"/>
    <x v="0"/>
    <s v="tier - 2"/>
    <x v="1"/>
    <x v="2"/>
  </r>
  <r>
    <s v="Id1762"/>
    <x v="1262"/>
    <n v="33.700000000000003"/>
    <n v="4.32"/>
    <s v="yes"/>
    <s v="No"/>
    <x v="0"/>
    <x v="3"/>
    <s v="No"/>
    <x v="0"/>
    <x v="1"/>
    <s v="16-Sep-1965"/>
    <x v="1761"/>
    <x v="1"/>
    <s v="tier - 3"/>
    <x v="3"/>
    <x v="41"/>
  </r>
  <r>
    <s v="Id1763"/>
    <x v="1263"/>
    <n v="27.5"/>
    <n v="4.2300000000000004"/>
    <s v="yes"/>
    <s v="No"/>
    <x v="0"/>
    <x v="3"/>
    <s v="No"/>
    <x v="0"/>
    <x v="0"/>
    <s v="7-Jun-1964"/>
    <x v="1762"/>
    <x v="1"/>
    <s v="tier - 3"/>
    <x v="3"/>
    <x v="43"/>
  </r>
  <r>
    <s v="Id1764"/>
    <x v="1264"/>
    <n v="16.12"/>
    <n v="6.09"/>
    <s v="No"/>
    <s v="No"/>
    <x v="0"/>
    <x v="0"/>
    <s v="No"/>
    <x v="0"/>
    <x v="1"/>
    <s v="18-Aug-2004"/>
    <x v="1763"/>
    <x v="1"/>
    <s v="tier - 3"/>
    <x v="0"/>
    <x v="11"/>
  </r>
  <r>
    <s v="Id1765"/>
    <x v="1265"/>
    <n v="26.73"/>
    <n v="4.74"/>
    <s v="yes"/>
    <s v="No"/>
    <x v="0"/>
    <x v="3"/>
    <s v="No"/>
    <x v="0"/>
    <x v="1"/>
    <s v="22-Oct-1982"/>
    <x v="1764"/>
    <x v="1"/>
    <s v="tier - 2"/>
    <x v="0"/>
    <x v="24"/>
  </r>
  <r>
    <s v="Id1766"/>
    <x v="152"/>
    <n v="37.25"/>
    <n v="6.23"/>
    <s v="yes"/>
    <s v="No"/>
    <x v="0"/>
    <x v="0"/>
    <s v="No"/>
    <x v="0"/>
    <x v="0"/>
    <s v="25-Aug-1975"/>
    <x v="1765"/>
    <x v="1"/>
    <s v="tier - 2"/>
    <x v="3"/>
    <x v="33"/>
  </r>
  <r>
    <s v="Id1767"/>
    <x v="845"/>
    <n v="23.56"/>
    <n v="5.45"/>
    <s v="yes"/>
    <s v="No"/>
    <x v="0"/>
    <x v="3"/>
    <s v="No"/>
    <x v="0"/>
    <x v="0"/>
    <s v="12-Jul-1963"/>
    <x v="1766"/>
    <x v="1"/>
    <s v="tier - 3"/>
    <x v="2"/>
    <x v="42"/>
  </r>
  <r>
    <s v="Id1768"/>
    <x v="174"/>
    <n v="15.84"/>
    <n v="10.34"/>
    <s v="No"/>
    <s v="No"/>
    <x v="0"/>
    <x v="1"/>
    <s v="No"/>
    <x v="0"/>
    <x v="1"/>
    <s v="1-Nov-2003"/>
    <x v="1767"/>
    <x v="1"/>
    <s v="tier - 3"/>
    <x v="0"/>
    <x v="14"/>
  </r>
  <r>
    <s v="Id1769"/>
    <x v="440"/>
    <n v="36.630000000000003"/>
    <n v="5.15"/>
    <s v="No"/>
    <s v="No"/>
    <x v="0"/>
    <x v="0"/>
    <s v="No"/>
    <x v="0"/>
    <x v="0"/>
    <s v="18-Oct-1992"/>
    <x v="1768"/>
    <x v="1"/>
    <s v="tier - 1"/>
    <x v="0"/>
    <x v="1"/>
  </r>
  <r>
    <s v="Id1770"/>
    <x v="1266"/>
    <n v="16.47"/>
    <n v="11.72"/>
    <s v="No"/>
    <s v="No"/>
    <x v="0"/>
    <x v="0"/>
    <s v="No"/>
    <x v="0"/>
    <x v="2"/>
    <s v="2-Nov-2003"/>
    <x v="1769"/>
    <x v="1"/>
    <s v="tier - 2"/>
    <x v="0"/>
    <x v="14"/>
  </r>
  <r>
    <s v="Id1771"/>
    <x v="1267"/>
    <n v="25.8"/>
    <n v="5.29"/>
    <s v="No"/>
    <s v="No"/>
    <x v="0"/>
    <x v="0"/>
    <s v="No"/>
    <x v="0"/>
    <x v="0"/>
    <s v="8-Jun-1971"/>
    <x v="1770"/>
    <x v="1"/>
    <s v="tier - 3"/>
    <x v="3"/>
    <x v="36"/>
  </r>
  <r>
    <s v="Id1772"/>
    <x v="420"/>
    <n v="23.6"/>
    <n v="4.33"/>
    <s v="No"/>
    <s v="No"/>
    <x v="0"/>
    <x v="0"/>
    <s v="No"/>
    <x v="0"/>
    <x v="0"/>
    <s v="29-Dec-1990"/>
    <x v="1771"/>
    <x v="1"/>
    <s v="tier - 3"/>
    <x v="3"/>
    <x v="16"/>
  </r>
  <r>
    <s v="Id1773"/>
    <x v="1268"/>
    <n v="32.11"/>
    <n v="6.24"/>
    <s v="No"/>
    <s v="No"/>
    <x v="1"/>
    <x v="3"/>
    <s v="No"/>
    <x v="0"/>
    <x v="2"/>
    <s v="16-Jun-1965"/>
    <x v="1772"/>
    <x v="1"/>
    <s v="tier - 2"/>
    <x v="1"/>
    <x v="40"/>
  </r>
  <r>
    <s v="Id1774"/>
    <x v="770"/>
    <n v="30.114999999999998"/>
    <n v="11.61"/>
    <s v="No"/>
    <s v="No"/>
    <x v="0"/>
    <x v="0"/>
    <s v="No"/>
    <x v="0"/>
    <x v="0"/>
    <s v="12-Jul-1968"/>
    <x v="1773"/>
    <x v="1"/>
    <s v="tier - 1"/>
    <x v="6"/>
    <x v="38"/>
  </r>
  <r>
    <s v="Id1775"/>
    <x v="805"/>
    <n v="20.28"/>
    <n v="11.07"/>
    <s v="yes"/>
    <s v="No"/>
    <x v="0"/>
    <x v="0"/>
    <s v="No"/>
    <x v="0"/>
    <x v="2"/>
    <s v="16-Nov-1963"/>
    <x v="1774"/>
    <x v="1"/>
    <s v="tier - 3"/>
    <x v="0"/>
    <x v="43"/>
  </r>
  <r>
    <s v="Id1776"/>
    <x v="91"/>
    <n v="20.234999999999999"/>
    <n v="5.19"/>
    <s v="No"/>
    <s v="No"/>
    <x v="1"/>
    <x v="3"/>
    <s v="No"/>
    <x v="0"/>
    <x v="1"/>
    <s v="25-Aug-2002"/>
    <x v="1775"/>
    <x v="1"/>
    <s v="tier - 1"/>
    <x v="1"/>
    <x v="5"/>
  </r>
  <r>
    <s v="Id1777"/>
    <x v="1269"/>
    <n v="25.27"/>
    <n v="5.7"/>
    <s v="yes"/>
    <s v="No"/>
    <x v="0"/>
    <x v="3"/>
    <s v="No"/>
    <x v="0"/>
    <x v="2"/>
    <s v="26-Jul-1970"/>
    <x v="1776"/>
    <x v="2"/>
    <s v="tier - 3"/>
    <x v="1"/>
    <x v="35"/>
  </r>
  <r>
    <s v="Id1778"/>
    <x v="1270"/>
    <n v="24.24"/>
    <n v="6.15"/>
    <s v="No"/>
    <s v="No"/>
    <x v="0"/>
    <x v="0"/>
    <s v="No"/>
    <x v="0"/>
    <x v="0"/>
    <s v="25-Oct-1990"/>
    <x v="1777"/>
    <x v="1"/>
    <s v="tier - 3"/>
    <x v="0"/>
    <x v="16"/>
  </r>
  <r>
    <s v="Id1779"/>
    <x v="1271"/>
    <n v="35.75"/>
    <n v="5.07"/>
    <s v="No"/>
    <s v="No"/>
    <x v="0"/>
    <x v="0"/>
    <s v="No"/>
    <x v="1"/>
    <x v="0"/>
    <s v="1-Jul-1994"/>
    <x v="1778"/>
    <x v="2"/>
    <s v="tier - 2"/>
    <x v="0"/>
    <x v="8"/>
  </r>
  <r>
    <s v="Id1780"/>
    <x v="637"/>
    <n v="29.92"/>
    <n v="10.97"/>
    <s v="yes"/>
    <s v="No"/>
    <x v="0"/>
    <x v="3"/>
    <s v="No"/>
    <x v="2"/>
    <x v="0"/>
    <s v="14-Jul-2003"/>
    <x v="1779"/>
    <x v="1"/>
    <s v="tier - 1"/>
    <x v="0"/>
    <x v="5"/>
  </r>
  <r>
    <s v="Id1781"/>
    <x v="688"/>
    <n v="26.2"/>
    <n v="10.93"/>
    <s v="yes"/>
    <s v="No"/>
    <x v="0"/>
    <x v="3"/>
    <s v="No"/>
    <x v="1"/>
    <x v="0"/>
    <s v="21-Jun-1966"/>
    <x v="1780"/>
    <x v="1"/>
    <s v="tier - 1"/>
    <x v="3"/>
    <x v="41"/>
  </r>
  <r>
    <s v="Id1782"/>
    <x v="1272"/>
    <n v="26.695"/>
    <n v="4.21"/>
    <s v="yes"/>
    <s v="No"/>
    <x v="1"/>
    <x v="3"/>
    <s v="No"/>
    <x v="1"/>
    <x v="2"/>
    <s v="10-Oct-1979"/>
    <x v="1781"/>
    <x v="1"/>
    <s v="tier - 3"/>
    <x v="1"/>
    <x v="25"/>
  </r>
  <r>
    <s v="Id1783"/>
    <x v="1273"/>
    <n v="23.16"/>
    <n v="5.5"/>
    <s v="No"/>
    <s v="No"/>
    <x v="0"/>
    <x v="0"/>
    <s v="No"/>
    <x v="0"/>
    <x v="0"/>
    <s v="8-Dec-1963"/>
    <x v="1782"/>
    <x v="1"/>
    <s v="tier - 3"/>
    <x v="3"/>
    <x v="43"/>
  </r>
  <r>
    <s v="Id1784"/>
    <x v="631"/>
    <n v="32.585000000000001"/>
    <n v="4.93"/>
    <s v="yes"/>
    <s v="No"/>
    <x v="0"/>
    <x v="3"/>
    <s v="No"/>
    <x v="0"/>
    <x v="0"/>
    <s v="12-Dec-1976"/>
    <x v="1783"/>
    <x v="1"/>
    <s v="tier - 3"/>
    <x v="6"/>
    <x v="31"/>
  </r>
  <r>
    <s v="Id1785"/>
    <x v="1274"/>
    <n v="33.97"/>
    <n v="5.6"/>
    <s v="yes"/>
    <s v="No"/>
    <x v="0"/>
    <x v="0"/>
    <s v="No"/>
    <x v="0"/>
    <x v="2"/>
    <s v="26-Aug-1997"/>
    <x v="1784"/>
    <x v="1"/>
    <s v="tier - 3"/>
    <x v="14"/>
    <x v="2"/>
  </r>
  <r>
    <s v="Id1786"/>
    <x v="19"/>
    <n v="16.57"/>
    <n v="9.99"/>
    <s v="No"/>
    <s v="No"/>
    <x v="0"/>
    <x v="0"/>
    <s v="No"/>
    <x v="0"/>
    <x v="0"/>
    <s v="12-Nov-1979"/>
    <x v="1785"/>
    <x v="1"/>
    <s v="tier - 2"/>
    <x v="0"/>
    <x v="25"/>
  </r>
  <r>
    <s v="Id1787"/>
    <x v="1275"/>
    <n v="17.55"/>
    <n v="5.93"/>
    <s v="No"/>
    <s v="No"/>
    <x v="1"/>
    <x v="3"/>
    <s v="No"/>
    <x v="0"/>
    <x v="0"/>
    <s v="4-Dec-1989"/>
    <x v="1786"/>
    <x v="1"/>
    <s v="tier - 3"/>
    <x v="0"/>
    <x v="17"/>
  </r>
  <r>
    <s v="Id1788"/>
    <x v="1276"/>
    <n v="29.41"/>
    <n v="6.29"/>
    <s v="yes"/>
    <s v="No"/>
    <x v="0"/>
    <x v="3"/>
    <s v="No"/>
    <x v="1"/>
    <x v="2"/>
    <s v="17-Oct-1977"/>
    <x v="1787"/>
    <x v="1"/>
    <s v="tier - 1"/>
    <x v="14"/>
    <x v="26"/>
  </r>
  <r>
    <s v="Id1789"/>
    <x v="6"/>
    <n v="17.91"/>
    <n v="5.65"/>
    <s v="No"/>
    <s v="No"/>
    <x v="0"/>
    <x v="3"/>
    <s v="No"/>
    <x v="0"/>
    <x v="2"/>
    <s v="28-Sep-2001"/>
    <x v="1788"/>
    <x v="1"/>
    <s v="tier - 1"/>
    <x v="1"/>
    <x v="3"/>
  </r>
  <r>
    <s v="Id1790"/>
    <x v="1277"/>
    <n v="31.57"/>
    <n v="6.15"/>
    <s v="No"/>
    <s v="No"/>
    <x v="0"/>
    <x v="3"/>
    <s v="No"/>
    <x v="1"/>
    <x v="0"/>
    <s v="27-Jun-1975"/>
    <x v="1789"/>
    <x v="2"/>
    <s v="tier - 2"/>
    <x v="0"/>
    <x v="29"/>
  </r>
  <r>
    <s v="Id1791"/>
    <x v="1278"/>
    <n v="33.18"/>
    <n v="5.22"/>
    <s v="No"/>
    <s v="yes"/>
    <x v="0"/>
    <x v="3"/>
    <s v="No"/>
    <x v="0"/>
    <x v="1"/>
    <s v="17-Oct-1965"/>
    <x v="1790"/>
    <x v="1"/>
    <s v="tier - 2"/>
    <x v="14"/>
    <x v="41"/>
  </r>
  <r>
    <s v="Id1792"/>
    <x v="178"/>
    <n v="37"/>
    <n v="11.66"/>
    <s v="No"/>
    <s v="No"/>
    <x v="0"/>
    <x v="0"/>
    <s v="No"/>
    <x v="1"/>
    <x v="1"/>
    <s v="24-Oct-1999"/>
    <x v="1791"/>
    <x v="1"/>
    <s v="tier - 1"/>
    <x v="3"/>
    <x v="6"/>
  </r>
  <r>
    <s v="Id1793"/>
    <x v="143"/>
    <n v="18.905000000000001"/>
    <n v="4.91"/>
    <s v="yes"/>
    <s v="No"/>
    <x v="0"/>
    <x v="3"/>
    <s v="No"/>
    <x v="1"/>
    <x v="1"/>
    <s v="12-Jul-1993"/>
    <x v="1792"/>
    <x v="0"/>
    <s v="tier - 2"/>
    <x v="10"/>
    <x v="1"/>
  </r>
  <r>
    <s v="Id1794"/>
    <x v="537"/>
    <n v="20.03"/>
    <n v="9.25"/>
    <s v="yes"/>
    <s v="No"/>
    <x v="0"/>
    <x v="0"/>
    <s v="No"/>
    <x v="1"/>
    <x v="0"/>
    <s v="4-Jul-1963"/>
    <x v="1793"/>
    <x v="1"/>
    <s v="tier - 1"/>
    <x v="0"/>
    <x v="42"/>
  </r>
  <r>
    <s v="Id1795"/>
    <x v="35"/>
    <n v="16.7"/>
    <n v="11.48"/>
    <s v="No"/>
    <s v="No"/>
    <x v="0"/>
    <x v="0"/>
    <s v="No"/>
    <x v="1"/>
    <x v="0"/>
    <s v="15-Jun-1997"/>
    <x v="1794"/>
    <x v="1"/>
    <s v="tier - 3"/>
    <x v="0"/>
    <x v="9"/>
  </r>
  <r>
    <s v="Id1796"/>
    <x v="861"/>
    <n v="39.82"/>
    <n v="6.06"/>
    <s v="No"/>
    <s v="No"/>
    <x v="0"/>
    <x v="0"/>
    <s v="No"/>
    <x v="0"/>
    <x v="0"/>
    <s v="10-Sep-2004"/>
    <x v="1795"/>
    <x v="1"/>
    <s v="tier - 1"/>
    <x v="0"/>
    <x v="11"/>
  </r>
  <r>
    <s v="Id1797"/>
    <x v="1279"/>
    <n v="22.04"/>
    <n v="5.86"/>
    <s v="No"/>
    <s v="No"/>
    <x v="0"/>
    <x v="3"/>
    <s v="No"/>
    <x v="1"/>
    <x v="2"/>
    <s v="3-Aug-1995"/>
    <x v="1796"/>
    <x v="1"/>
    <s v="tier - 3"/>
    <x v="0"/>
    <x v="4"/>
  </r>
  <r>
    <s v="Id1798"/>
    <x v="582"/>
    <n v="28.27"/>
    <n v="5.33"/>
    <s v="No"/>
    <s v="No"/>
    <x v="0"/>
    <x v="0"/>
    <s v="No"/>
    <x v="0"/>
    <x v="1"/>
    <s v="25-Dec-1992"/>
    <x v="1797"/>
    <x v="1"/>
    <s v="tier - 3"/>
    <x v="0"/>
    <x v="1"/>
  </r>
  <r>
    <s v="Id1799"/>
    <x v="906"/>
    <n v="18.5"/>
    <n v="5.33"/>
    <s v="No"/>
    <s v="No"/>
    <x v="0"/>
    <x v="0"/>
    <s v="No"/>
    <x v="0"/>
    <x v="0"/>
    <s v="4-Jul-1995"/>
    <x v="1798"/>
    <x v="1"/>
    <s v="tier - 3"/>
    <x v="3"/>
    <x v="4"/>
  </r>
  <r>
    <s v="Id1800"/>
    <x v="1280"/>
    <n v="38.6"/>
    <n v="6.02"/>
    <s v="No"/>
    <s v="No"/>
    <x v="0"/>
    <x v="3"/>
    <s v="No"/>
    <x v="0"/>
    <x v="2"/>
    <s v="15-Dec-1999"/>
    <x v="1799"/>
    <x v="2"/>
    <s v="tier - 3"/>
    <x v="3"/>
    <x v="6"/>
  </r>
  <r>
    <s v="Id1801"/>
    <x v="1224"/>
    <n v="43.12"/>
    <n v="6.25"/>
    <s v="No"/>
    <s v="No"/>
    <x v="0"/>
    <x v="3"/>
    <s v="No"/>
    <x v="0"/>
    <x v="2"/>
    <s v="26-Sep-1964"/>
    <x v="1800"/>
    <x v="1"/>
    <s v="tier - 3"/>
    <x v="0"/>
    <x v="40"/>
  </r>
  <r>
    <s v="Id1802"/>
    <x v="62"/>
    <n v="30.5"/>
    <n v="4.8099999999999996"/>
    <s v="No"/>
    <s v="No"/>
    <x v="0"/>
    <x v="3"/>
    <s v="No"/>
    <x v="0"/>
    <x v="2"/>
    <s v="12-Aug-1986"/>
    <x v="1801"/>
    <x v="2"/>
    <s v="tier - 1"/>
    <x v="3"/>
    <x v="18"/>
  </r>
  <r>
    <s v="Id1803"/>
    <x v="477"/>
    <n v="27.61"/>
    <n v="4.5999999999999996"/>
    <s v="No"/>
    <s v="No"/>
    <x v="0"/>
    <x v="3"/>
    <s v="No"/>
    <x v="1"/>
    <x v="2"/>
    <s v="23-Sep-1998"/>
    <x v="1802"/>
    <x v="1"/>
    <s v="tier - 2"/>
    <x v="0"/>
    <x v="13"/>
  </r>
  <r>
    <s v="Id1804"/>
    <x v="1281"/>
    <n v="27.1"/>
    <n v="5.08"/>
    <s v="No"/>
    <s v="No"/>
    <x v="0"/>
    <x v="3"/>
    <s v="No"/>
    <x v="1"/>
    <x v="2"/>
    <s v="17-Oct-1970"/>
    <x v="1803"/>
    <x v="1"/>
    <s v="tier - 2"/>
    <x v="3"/>
    <x v="36"/>
  </r>
  <r>
    <s v="Id1805"/>
    <x v="1053"/>
    <n v="35.93"/>
    <n v="5.43"/>
    <s v="No"/>
    <s v="yes"/>
    <x v="0"/>
    <x v="3"/>
    <s v="No"/>
    <x v="0"/>
    <x v="0"/>
    <s v="30-Aug-1967"/>
    <x v="1804"/>
    <x v="1"/>
    <s v="tier - 3"/>
    <x v="14"/>
    <x v="38"/>
  </r>
  <r>
    <s v="Id1806"/>
    <x v="386"/>
    <n v="32.68"/>
    <n v="5.44"/>
    <s v="No"/>
    <s v="No"/>
    <x v="0"/>
    <x v="0"/>
    <s v="No"/>
    <x v="1"/>
    <x v="0"/>
    <s v="27-Dec-1992"/>
    <x v="1805"/>
    <x v="1"/>
    <s v="tier - 3"/>
    <x v="1"/>
    <x v="1"/>
  </r>
  <r>
    <s v="Id1807"/>
    <x v="1282"/>
    <n v="20.74"/>
    <n v="11.69"/>
    <s v="yes"/>
    <s v="No"/>
    <x v="0"/>
    <x v="3"/>
    <s v="No"/>
    <x v="0"/>
    <x v="0"/>
    <s v="19-Nov-1979"/>
    <x v="1806"/>
    <x v="1"/>
    <s v="tier - 1"/>
    <x v="0"/>
    <x v="25"/>
  </r>
  <r>
    <s v="Id1808"/>
    <x v="1283"/>
    <n v="15.57"/>
    <n v="6.07"/>
    <s v="No"/>
    <s v="No"/>
    <x v="0"/>
    <x v="0"/>
    <s v="No"/>
    <x v="0"/>
    <x v="2"/>
    <s v="28-Nov-1995"/>
    <x v="1807"/>
    <x v="1"/>
    <s v="tier - 3"/>
    <x v="1"/>
    <x v="10"/>
  </r>
  <r>
    <s v="Id1809"/>
    <x v="225"/>
    <n v="23.844999999999999"/>
    <n v="4.3600000000000003"/>
    <s v="No"/>
    <s v="No"/>
    <x v="0"/>
    <x v="0"/>
    <s v="No"/>
    <x v="0"/>
    <x v="2"/>
    <s v="15-Oct-1979"/>
    <x v="1808"/>
    <x v="1"/>
    <s v="tier - 1"/>
    <x v="1"/>
    <x v="25"/>
  </r>
  <r>
    <s v="Id1810"/>
    <x v="1246"/>
    <n v="22.895"/>
    <n v="5.24"/>
    <s v="No"/>
    <s v="No"/>
    <x v="0"/>
    <x v="3"/>
    <s v="No"/>
    <x v="1"/>
    <x v="2"/>
    <s v="18-Dec-1962"/>
    <x v="1809"/>
    <x v="1"/>
    <s v="tier - 2"/>
    <x v="2"/>
    <x v="42"/>
  </r>
  <r>
    <s v="Id1811"/>
    <x v="1284"/>
    <n v="21.945"/>
    <n v="5.37"/>
    <s v="No"/>
    <s v="No"/>
    <x v="0"/>
    <x v="3"/>
    <s v="No"/>
    <x v="1"/>
    <x v="1"/>
    <s v="24-Jul-2003"/>
    <x v="1810"/>
    <x v="1"/>
    <s v="tier - 3"/>
    <x v="2"/>
    <x v="5"/>
  </r>
  <r>
    <s v="Id1812"/>
    <x v="1285"/>
    <n v="19.47"/>
    <n v="6.6"/>
    <s v="yes"/>
    <s v="No"/>
    <x v="0"/>
    <x v="0"/>
    <s v="No"/>
    <x v="2"/>
    <x v="2"/>
    <s v="6-Dec-1963"/>
    <x v="1811"/>
    <x v="1"/>
    <s v="tier - 3"/>
    <x v="3"/>
    <x v="43"/>
  </r>
  <r>
    <s v="Id1813"/>
    <x v="1286"/>
    <n v="15.61"/>
    <n v="5.77"/>
    <s v="No"/>
    <s v="No"/>
    <x v="0"/>
    <x v="0"/>
    <s v="No"/>
    <x v="0"/>
    <x v="2"/>
    <s v="27-Sep-1995"/>
    <x v="1812"/>
    <x v="1"/>
    <s v="tier - 3"/>
    <x v="0"/>
    <x v="10"/>
  </r>
  <r>
    <s v="Id1814"/>
    <x v="386"/>
    <n v="28.6"/>
    <n v="6.08"/>
    <s v="No"/>
    <s v="No"/>
    <x v="1"/>
    <x v="3"/>
    <s v="No"/>
    <x v="0"/>
    <x v="1"/>
    <s v="3-Aug-1969"/>
    <x v="1813"/>
    <x v="1"/>
    <s v="tier - 3"/>
    <x v="3"/>
    <x v="37"/>
  </r>
  <r>
    <s v="Id1815"/>
    <x v="593"/>
    <n v="46.53"/>
    <n v="4.16"/>
    <s v="No"/>
    <s v="No"/>
    <x v="0"/>
    <x v="0"/>
    <s v="No"/>
    <x v="1"/>
    <x v="0"/>
    <s v="20-Oct-1963"/>
    <x v="1814"/>
    <x v="2"/>
    <s v="tier - 3"/>
    <x v="0"/>
    <x v="43"/>
  </r>
  <r>
    <s v="Id1816"/>
    <x v="1287"/>
    <n v="34.99"/>
    <n v="5.0999999999999996"/>
    <s v="No"/>
    <s v="No"/>
    <x v="1"/>
    <x v="3"/>
    <s v="No"/>
    <x v="1"/>
    <x v="1"/>
    <s v="6-Aug-1998"/>
    <x v="1815"/>
    <x v="1"/>
    <s v="tier - 1"/>
    <x v="14"/>
    <x v="2"/>
  </r>
  <r>
    <s v="Id1817"/>
    <x v="770"/>
    <n v="17.05"/>
    <n v="5.3"/>
    <s v="No"/>
    <s v="No"/>
    <x v="1"/>
    <x v="3"/>
    <s v="No"/>
    <x v="1"/>
    <x v="2"/>
    <s v="30-Nov-1992"/>
    <x v="1816"/>
    <x v="1"/>
    <s v="tier - 1"/>
    <x v="0"/>
    <x v="1"/>
  </r>
  <r>
    <s v="Id1818"/>
    <x v="1087"/>
    <n v="37.18"/>
    <n v="4.9000000000000004"/>
    <s v="No"/>
    <s v="No"/>
    <x v="0"/>
    <x v="0"/>
    <s v="No"/>
    <x v="1"/>
    <x v="2"/>
    <s v="24-Oct-1988"/>
    <x v="1817"/>
    <x v="1"/>
    <s v="tier - 1"/>
    <x v="0"/>
    <x v="15"/>
  </r>
  <r>
    <s v="Id1819"/>
    <x v="308"/>
    <n v="35.200000000000003"/>
    <n v="5.55"/>
    <s v="No"/>
    <s v="No"/>
    <x v="0"/>
    <x v="0"/>
    <s v="No"/>
    <x v="2"/>
    <x v="2"/>
    <s v="19-Dec-1983"/>
    <x v="1818"/>
    <x v="1"/>
    <s v="tier - 2"/>
    <x v="3"/>
    <x v="22"/>
  </r>
  <r>
    <s v="Id1820"/>
    <x v="1288"/>
    <n v="37.335000000000001"/>
    <n v="4.95"/>
    <s v="No"/>
    <s v="No"/>
    <x v="0"/>
    <x v="0"/>
    <s v="No"/>
    <x v="0"/>
    <x v="0"/>
    <s v="5-Jun-1989"/>
    <x v="1819"/>
    <x v="2"/>
    <s v="tier - 3"/>
    <x v="4"/>
    <x v="15"/>
  </r>
  <r>
    <s v="Id1821"/>
    <x v="77"/>
    <n v="27.265000000000001"/>
    <n v="6.46"/>
    <s v="yes"/>
    <s v="No"/>
    <x v="0"/>
    <x v="0"/>
    <s v="No"/>
    <x v="0"/>
    <x v="2"/>
    <s v="28-Sep-1993"/>
    <x v="1820"/>
    <x v="1"/>
    <s v="tier - 1"/>
    <x v="6"/>
    <x v="8"/>
  </r>
  <r>
    <s v="Id1822"/>
    <x v="1289"/>
    <n v="30.8"/>
    <n v="4.9000000000000004"/>
    <s v="yes"/>
    <s v="No"/>
    <x v="0"/>
    <x v="0"/>
    <s v="No"/>
    <x v="1"/>
    <x v="2"/>
    <s v="2-Jul-1979"/>
    <x v="1821"/>
    <x v="0"/>
    <s v="tier - 1"/>
    <x v="3"/>
    <x v="27"/>
  </r>
  <r>
    <s v="Id1823"/>
    <x v="1290"/>
    <n v="30.21"/>
    <n v="5.21"/>
    <s v="No"/>
    <s v="No"/>
    <x v="0"/>
    <x v="3"/>
    <s v="No"/>
    <x v="1"/>
    <x v="2"/>
    <s v="16-Sep-1991"/>
    <x v="1822"/>
    <x v="1"/>
    <s v="tier - 1"/>
    <x v="1"/>
    <x v="0"/>
  </r>
  <r>
    <s v="Id1824"/>
    <x v="398"/>
    <n v="35.340000000000003"/>
    <n v="4.13"/>
    <s v="No"/>
    <s v="yes"/>
    <x v="0"/>
    <x v="3"/>
    <s v="No"/>
    <x v="1"/>
    <x v="2"/>
    <s v="28-Dec-1985"/>
    <x v="1823"/>
    <x v="1"/>
    <s v="tier - 3"/>
    <x v="3"/>
    <x v="23"/>
  </r>
  <r>
    <s v="Id1825"/>
    <x v="1291"/>
    <n v="26.695"/>
    <n v="5.28"/>
    <s v="No"/>
    <s v="No"/>
    <x v="0"/>
    <x v="0"/>
    <s v="No"/>
    <x v="0"/>
    <x v="0"/>
    <s v="29-Jul-1967"/>
    <x v="1824"/>
    <x v="1"/>
    <s v="tier - 2"/>
    <x v="1"/>
    <x v="39"/>
  </r>
  <r>
    <s v="Id1826"/>
    <x v="1292"/>
    <n v="29.355"/>
    <n v="4.68"/>
    <s v="yes"/>
    <s v="No"/>
    <x v="0"/>
    <x v="0"/>
    <s v="No"/>
    <x v="1"/>
    <x v="2"/>
    <s v="15-Nov-1966"/>
    <x v="1825"/>
    <x v="1"/>
    <s v="tier - 2"/>
    <x v="2"/>
    <x v="39"/>
  </r>
  <r>
    <s v="Id1827"/>
    <x v="1293"/>
    <n v="29.59"/>
    <n v="4.0599999999999996"/>
    <s v="No"/>
    <s v="No"/>
    <x v="0"/>
    <x v="0"/>
    <s v="No"/>
    <x v="0"/>
    <x v="0"/>
    <s v="24-Aug-1991"/>
    <x v="1826"/>
    <x v="1"/>
    <s v="tier - 2"/>
    <x v="0"/>
    <x v="0"/>
  </r>
  <r>
    <s v="Id1828"/>
    <x v="1231"/>
    <n v="31.35"/>
    <n v="4.2"/>
    <s v="No"/>
    <s v="yes"/>
    <x v="0"/>
    <x v="3"/>
    <s v="No"/>
    <x v="0"/>
    <x v="2"/>
    <s v="30-Jun-1987"/>
    <x v="1827"/>
    <x v="1"/>
    <s v="tier - 2"/>
    <x v="2"/>
    <x v="18"/>
  </r>
  <r>
    <s v="Id1829"/>
    <x v="381"/>
    <n v="20.52"/>
    <n v="4.83"/>
    <s v="No"/>
    <s v="No"/>
    <x v="0"/>
    <x v="0"/>
    <s v="No"/>
    <x v="4"/>
    <x v="2"/>
    <s v="6-Sep-1993"/>
    <x v="1828"/>
    <x v="1"/>
    <s v="tier - 1"/>
    <x v="2"/>
    <x v="8"/>
  </r>
  <r>
    <s v="Id1830"/>
    <x v="1294"/>
    <n v="42.9"/>
    <n v="4.87"/>
    <s v="yes"/>
    <s v="No"/>
    <x v="0"/>
    <x v="3"/>
    <s v="No"/>
    <x v="0"/>
    <x v="2"/>
    <s v="15-Dec-1982"/>
    <x v="1829"/>
    <x v="1"/>
    <s v="tier - 2"/>
    <x v="3"/>
    <x v="24"/>
  </r>
  <r>
    <s v="Id1831"/>
    <x v="190"/>
    <n v="24.6"/>
    <n v="5.86"/>
    <s v="No"/>
    <s v="No"/>
    <x v="1"/>
    <x v="3"/>
    <s v="No"/>
    <x v="0"/>
    <x v="0"/>
    <s v="30-Nov-1987"/>
    <x v="1830"/>
    <x v="1"/>
    <s v="tier - 1"/>
    <x v="3"/>
    <x v="19"/>
  </r>
  <r>
    <s v="Id1832"/>
    <x v="1195"/>
    <n v="28.405000000000001"/>
    <n v="4.12"/>
    <s v="No"/>
    <s v="No"/>
    <x v="0"/>
    <x v="3"/>
    <s v="No"/>
    <x v="1"/>
    <x v="2"/>
    <s v="8-Nov-1980"/>
    <x v="1831"/>
    <x v="1"/>
    <s v="tier - 2"/>
    <x v="1"/>
    <x v="28"/>
  </r>
  <r>
    <s v="Id1833"/>
    <x v="1295"/>
    <n v="34.674999999999997"/>
    <n v="5.71"/>
    <s v="yes"/>
    <s v="No"/>
    <x v="0"/>
    <x v="3"/>
    <s v="No"/>
    <x v="1"/>
    <x v="2"/>
    <s v="19-Aug-1992"/>
    <x v="1832"/>
    <x v="1"/>
    <s v="tier - 2"/>
    <x v="6"/>
    <x v="1"/>
  </r>
  <r>
    <s v="Id1834"/>
    <x v="1296"/>
    <n v="18.850000000000001"/>
    <n v="6.03"/>
    <s v="No"/>
    <s v="No"/>
    <x v="0"/>
    <x v="3"/>
    <s v="No"/>
    <x v="0"/>
    <x v="2"/>
    <s v="17-Sep-1985"/>
    <x v="1833"/>
    <x v="1"/>
    <s v="tier - 3"/>
    <x v="1"/>
    <x v="23"/>
  </r>
  <r>
    <s v="Id1835"/>
    <x v="965"/>
    <n v="34.130000000000003"/>
    <n v="5.65"/>
    <s v="No"/>
    <s v="No"/>
    <x v="1"/>
    <x v="3"/>
    <s v="No"/>
    <x v="0"/>
    <x v="2"/>
    <s v="14-Jul-1963"/>
    <x v="1834"/>
    <x v="1"/>
    <s v="tier - 3"/>
    <x v="12"/>
    <x v="42"/>
  </r>
  <r>
    <s v="Id1836"/>
    <x v="593"/>
    <n v="17.34"/>
    <n v="5.05"/>
    <s v="No"/>
    <s v="No"/>
    <x v="0"/>
    <x v="0"/>
    <s v="No"/>
    <x v="0"/>
    <x v="0"/>
    <s v="24-Sep-1978"/>
    <x v="1835"/>
    <x v="1"/>
    <s v="tier - 3"/>
    <x v="0"/>
    <x v="27"/>
  </r>
  <r>
    <s v="Id1837"/>
    <x v="1297"/>
    <n v="17.440000000000001"/>
    <n v="6.26"/>
    <s v="No"/>
    <s v="No"/>
    <x v="0"/>
    <x v="0"/>
    <s v="No"/>
    <x v="0"/>
    <x v="0"/>
    <s v="27-Aug-1994"/>
    <x v="1836"/>
    <x v="1"/>
    <s v="tier - 3"/>
    <x v="0"/>
    <x v="4"/>
  </r>
  <r>
    <s v="Id1838"/>
    <x v="1298"/>
    <n v="33.659999999999997"/>
    <n v="4.08"/>
    <s v="yes"/>
    <s v="No"/>
    <x v="1"/>
    <x v="3"/>
    <s v="No"/>
    <x v="0"/>
    <x v="0"/>
    <s v="8-Aug-1990"/>
    <x v="1837"/>
    <x v="0"/>
    <s v="tier - 2"/>
    <x v="0"/>
    <x v="16"/>
  </r>
  <r>
    <s v="Id1839"/>
    <x v="1299"/>
    <n v="21.375"/>
    <n v="6.19"/>
    <s v="yes"/>
    <s v="No"/>
    <x v="0"/>
    <x v="3"/>
    <s v="No"/>
    <x v="0"/>
    <x v="2"/>
    <s v="14-Jun-1972"/>
    <x v="1838"/>
    <x v="1"/>
    <s v="tier - 1"/>
    <x v="6"/>
    <x v="34"/>
  </r>
  <r>
    <s v="Id1840"/>
    <x v="1300"/>
    <n v="27.14"/>
    <n v="6.01"/>
    <s v="No"/>
    <s v="No"/>
    <x v="0"/>
    <x v="3"/>
    <s v="No"/>
    <x v="0"/>
    <x v="2"/>
    <s v="30-Oct-1979"/>
    <x v="1839"/>
    <x v="1"/>
    <s v="tier - 3"/>
    <x v="1"/>
    <x v="25"/>
  </r>
  <r>
    <s v="Id1841"/>
    <x v="61"/>
    <n v="35.78"/>
    <n v="6.07"/>
    <s v="No"/>
    <s v="yes"/>
    <x v="0"/>
    <x v="3"/>
    <s v="No"/>
    <x v="0"/>
    <x v="1"/>
    <s v="18-Oct-1997"/>
    <x v="1840"/>
    <x v="1"/>
    <s v="tier - 2"/>
    <x v="1"/>
    <x v="2"/>
  </r>
  <r>
    <s v="Id1842"/>
    <x v="1301"/>
    <n v="34.96"/>
    <n v="5.63"/>
    <s v="No"/>
    <s v="No"/>
    <x v="0"/>
    <x v="0"/>
    <s v="No"/>
    <x v="0"/>
    <x v="1"/>
    <s v="9-Oct-1980"/>
    <x v="1841"/>
    <x v="1"/>
    <s v="tier - 2"/>
    <x v="1"/>
    <x v="28"/>
  </r>
  <r>
    <s v="Id1843"/>
    <x v="1302"/>
    <n v="38.39"/>
    <n v="6.05"/>
    <s v="No"/>
    <s v="No"/>
    <x v="0"/>
    <x v="0"/>
    <s v="No"/>
    <x v="0"/>
    <x v="2"/>
    <s v="10-Aug-1966"/>
    <x v="1842"/>
    <x v="2"/>
    <s v="tier - 3"/>
    <x v="0"/>
    <x v="39"/>
  </r>
  <r>
    <s v="Id1844"/>
    <x v="1303"/>
    <n v="33.82"/>
    <n v="4.6500000000000004"/>
    <s v="No"/>
    <s v="No"/>
    <x v="0"/>
    <x v="0"/>
    <s v="No"/>
    <x v="2"/>
    <x v="2"/>
    <s v="25-Jul-1988"/>
    <x v="1843"/>
    <x v="1"/>
    <s v="tier - 3"/>
    <x v="1"/>
    <x v="19"/>
  </r>
  <r>
    <s v="Id1845"/>
    <x v="25"/>
    <n v="27.835000000000001"/>
    <n v="5.37"/>
    <s v="No"/>
    <s v="No"/>
    <x v="0"/>
    <x v="0"/>
    <s v="No"/>
    <x v="2"/>
    <x v="0"/>
    <s v="6-Oct-1983"/>
    <x v="1844"/>
    <x v="1"/>
    <s v="tier - 3"/>
    <x v="1"/>
    <x v="22"/>
  </r>
  <r>
    <s v="Id1846"/>
    <x v="1304"/>
    <n v="33"/>
    <n v="5.39"/>
    <s v="No"/>
    <s v="No"/>
    <x v="0"/>
    <x v="0"/>
    <s v="No"/>
    <x v="0"/>
    <x v="2"/>
    <s v="9-Jul-2002"/>
    <x v="1845"/>
    <x v="0"/>
    <s v="tier - 2"/>
    <x v="0"/>
    <x v="3"/>
  </r>
  <r>
    <s v="Id1847"/>
    <x v="1305"/>
    <n v="26.885000000000002"/>
    <n v="5.86"/>
    <s v="No"/>
    <s v="No"/>
    <x v="0"/>
    <x v="0"/>
    <s v="No"/>
    <x v="2"/>
    <x v="0"/>
    <s v="8-Jun-1994"/>
    <x v="1846"/>
    <x v="0"/>
    <s v="tier - 2"/>
    <x v="7"/>
    <x v="8"/>
  </r>
  <r>
    <s v="Id1848"/>
    <x v="1306"/>
    <n v="29.26"/>
    <n v="4.4400000000000004"/>
    <s v="No"/>
    <s v="No"/>
    <x v="0"/>
    <x v="0"/>
    <s v="No"/>
    <x v="0"/>
    <x v="2"/>
    <s v="17-Oct-1987"/>
    <x v="1847"/>
    <x v="1"/>
    <s v="tier - 3"/>
    <x v="6"/>
    <x v="19"/>
  </r>
  <r>
    <s v="Id1849"/>
    <x v="1307"/>
    <n v="26.98"/>
    <n v="4.41"/>
    <s v="No"/>
    <s v="No"/>
    <x v="0"/>
    <x v="0"/>
    <s v="No"/>
    <x v="0"/>
    <x v="0"/>
    <s v="22-Aug-1966"/>
    <x v="1848"/>
    <x v="2"/>
    <s v="tier - 2"/>
    <x v="4"/>
    <x v="39"/>
  </r>
  <r>
    <s v="Id1850"/>
    <x v="268"/>
    <n v="32.11"/>
    <n v="5.19"/>
    <s v="No"/>
    <s v="No"/>
    <x v="1"/>
    <x v="3"/>
    <s v="No"/>
    <x v="1"/>
    <x v="0"/>
    <s v="7-Sep-1993"/>
    <x v="1849"/>
    <x v="1"/>
    <s v="tier - 2"/>
    <x v="1"/>
    <x v="8"/>
  </r>
  <r>
    <s v="Id1851"/>
    <x v="47"/>
    <n v="31.73"/>
    <n v="5.16"/>
    <s v="No"/>
    <s v="No"/>
    <x v="1"/>
    <x v="3"/>
    <s v="No"/>
    <x v="0"/>
    <x v="2"/>
    <s v="17-Sep-1985"/>
    <x v="1850"/>
    <x v="1"/>
    <s v="tier - 3"/>
    <x v="1"/>
    <x v="23"/>
  </r>
  <r>
    <s v="Id1852"/>
    <x v="1308"/>
    <n v="22.515000000000001"/>
    <n v="4.24"/>
    <s v="No"/>
    <s v="No"/>
    <x v="0"/>
    <x v="0"/>
    <s v="No"/>
    <x v="0"/>
    <x v="0"/>
    <s v="2-Jul-1962"/>
    <x v="1851"/>
    <x v="2"/>
    <s v="tier - 1"/>
    <x v="6"/>
    <x v="44"/>
  </r>
  <r>
    <s v="Id1853"/>
    <x v="47"/>
    <n v="25.9"/>
    <n v="5.45"/>
    <s v="No"/>
    <s v="No"/>
    <x v="0"/>
    <x v="3"/>
    <s v="No"/>
    <x v="1"/>
    <x v="2"/>
    <s v="12-Jul-1985"/>
    <x v="1852"/>
    <x v="1"/>
    <s v="tier - 3"/>
    <x v="16"/>
    <x v="21"/>
  </r>
  <r>
    <s v="Id1854"/>
    <x v="1309"/>
    <n v="27.72"/>
    <n v="5.03"/>
    <s v="yes"/>
    <s v="No"/>
    <x v="0"/>
    <x v="3"/>
    <s v="No"/>
    <x v="1"/>
    <x v="1"/>
    <s v="18-Oct-1962"/>
    <x v="1853"/>
    <x v="1"/>
    <s v="tier - 1"/>
    <x v="0"/>
    <x v="42"/>
  </r>
  <r>
    <s v="Id1855"/>
    <x v="468"/>
    <n v="31.5"/>
    <n v="9.6199999999999992"/>
    <s v="yes"/>
    <s v="No"/>
    <x v="0"/>
    <x v="3"/>
    <s v="No"/>
    <x v="0"/>
    <x v="1"/>
    <s v="13-Oct-1969"/>
    <x v="1854"/>
    <x v="1"/>
    <s v="tier - 2"/>
    <x v="3"/>
    <x v="35"/>
  </r>
  <r>
    <s v="Id1856"/>
    <x v="357"/>
    <n v="29.7"/>
    <n v="6.77"/>
    <s v="yes"/>
    <s v="No"/>
    <x v="0"/>
    <x v="3"/>
    <s v="No"/>
    <x v="0"/>
    <x v="0"/>
    <s v="9-Jul-1966"/>
    <x v="1855"/>
    <x v="2"/>
    <s v="tier - 2"/>
    <x v="0"/>
    <x v="41"/>
  </r>
  <r>
    <s v="Id1857"/>
    <x v="1310"/>
    <n v="21.26"/>
    <n v="5.36"/>
    <s v="yes"/>
    <s v="No"/>
    <x v="0"/>
    <x v="3"/>
    <s v="No"/>
    <x v="1"/>
    <x v="1"/>
    <s v="17-Dec-1967"/>
    <x v="1856"/>
    <x v="1"/>
    <s v="tier - 2"/>
    <x v="0"/>
    <x v="38"/>
  </r>
  <r>
    <s v="Id1858"/>
    <x v="1311"/>
    <n v="17.09"/>
    <n v="5.69"/>
    <s v="No"/>
    <s v="No"/>
    <x v="0"/>
    <x v="0"/>
    <s v="No"/>
    <x v="0"/>
    <x v="2"/>
    <s v="1-Aug-1965"/>
    <x v="1857"/>
    <x v="1"/>
    <s v="tier - 2"/>
    <x v="0"/>
    <x v="40"/>
  </r>
  <r>
    <s v="Id1859"/>
    <x v="985"/>
    <n v="24.3"/>
    <n v="4.9000000000000004"/>
    <s v="yes"/>
    <s v="No"/>
    <x v="1"/>
    <x v="3"/>
    <s v="No"/>
    <x v="1"/>
    <x v="2"/>
    <s v="14-Sep-1992"/>
    <x v="1858"/>
    <x v="1"/>
    <s v="tier - 2"/>
    <x v="3"/>
    <x v="1"/>
  </r>
  <r>
    <s v="Id1860"/>
    <x v="1312"/>
    <n v="29.734999999999999"/>
    <n v="5.78"/>
    <s v="No"/>
    <s v="No"/>
    <x v="0"/>
    <x v="0"/>
    <s v="No"/>
    <x v="0"/>
    <x v="2"/>
    <s v="4-Aug-1986"/>
    <x v="1859"/>
    <x v="1"/>
    <s v="tier - 3"/>
    <x v="1"/>
    <x v="23"/>
  </r>
  <r>
    <s v="Id1861"/>
    <x v="1313"/>
    <n v="29.26"/>
    <n v="4.7"/>
    <s v="No"/>
    <s v="No"/>
    <x v="0"/>
    <x v="0"/>
    <s v="No"/>
    <x v="0"/>
    <x v="1"/>
    <s v="8-Sep-1967"/>
    <x v="1860"/>
    <x v="1"/>
    <s v="tier - 2"/>
    <x v="0"/>
    <x v="38"/>
  </r>
  <r>
    <s v="Id1862"/>
    <x v="440"/>
    <n v="33"/>
    <n v="6.28"/>
    <s v="No"/>
    <s v="No"/>
    <x v="0"/>
    <x v="0"/>
    <s v="No"/>
    <x v="1"/>
    <x v="0"/>
    <s v="8-Dec-1975"/>
    <x v="1861"/>
    <x v="1"/>
    <s v="tier - 2"/>
    <x v="0"/>
    <x v="33"/>
  </r>
  <r>
    <s v="Id1863"/>
    <x v="1314"/>
    <n v="31.065000000000001"/>
    <n v="4.2300000000000004"/>
    <s v="No"/>
    <s v="No"/>
    <x v="0"/>
    <x v="0"/>
    <s v="No"/>
    <x v="1"/>
    <x v="1"/>
    <s v="19-Nov-1964"/>
    <x v="1862"/>
    <x v="1"/>
    <s v="tier - 1"/>
    <x v="2"/>
    <x v="40"/>
  </r>
  <r>
    <s v="Id1864"/>
    <x v="52"/>
    <n v="26.51"/>
    <n v="6.17"/>
    <s v="No"/>
    <s v="No"/>
    <x v="0"/>
    <x v="0"/>
    <s v="No"/>
    <x v="1"/>
    <x v="2"/>
    <s v="27-Nov-1987"/>
    <x v="1863"/>
    <x v="1"/>
    <s v="tier - 1"/>
    <x v="0"/>
    <x v="19"/>
  </r>
  <r>
    <s v="Id1865"/>
    <x v="1315"/>
    <n v="28.88"/>
    <n v="4.96"/>
    <s v="No"/>
    <s v="No"/>
    <x v="0"/>
    <x v="0"/>
    <s v="No"/>
    <x v="0"/>
    <x v="2"/>
    <s v="2-Jul-1983"/>
    <x v="1864"/>
    <x v="1"/>
    <s v="tier - 1"/>
    <x v="2"/>
    <x v="24"/>
  </r>
  <r>
    <s v="Id1866"/>
    <x v="1316"/>
    <n v="35.814999999999998"/>
    <n v="5.1100000000000003"/>
    <s v="yes"/>
    <s v="No"/>
    <x v="0"/>
    <x v="3"/>
    <s v="No"/>
    <x v="0"/>
    <x v="2"/>
    <s v="23-Nov-1977"/>
    <x v="1865"/>
    <x v="1"/>
    <s v="tier - 1"/>
    <x v="1"/>
    <x v="26"/>
  </r>
  <r>
    <s v="Id1867"/>
    <x v="619"/>
    <n v="21.28"/>
    <n v="4.05"/>
    <s v="No"/>
    <s v="yes"/>
    <x v="0"/>
    <x v="3"/>
    <s v="No"/>
    <x v="0"/>
    <x v="2"/>
    <s v="26-Aug-1969"/>
    <x v="1866"/>
    <x v="1"/>
    <s v="tier - 3"/>
    <x v="1"/>
    <x v="35"/>
  </r>
  <r>
    <s v="Id1868"/>
    <x v="1317"/>
    <n v="33.81"/>
    <n v="6.49"/>
    <s v="No"/>
    <s v="No"/>
    <x v="1"/>
    <x v="3"/>
    <s v="No"/>
    <x v="0"/>
    <x v="2"/>
    <s v="14-Oct-1974"/>
    <x v="1867"/>
    <x v="1"/>
    <s v="tier - 1"/>
    <x v="14"/>
    <x v="29"/>
  </r>
  <r>
    <s v="Id1869"/>
    <x v="329"/>
    <n v="44.22"/>
    <n v="4.1900000000000004"/>
    <s v="No"/>
    <s v="No"/>
    <x v="0"/>
    <x v="3"/>
    <s v="No"/>
    <x v="0"/>
    <x v="2"/>
    <s v="3-Sep-1974"/>
    <x v="1868"/>
    <x v="2"/>
    <s v="tier - 2"/>
    <x v="0"/>
    <x v="29"/>
  </r>
  <r>
    <s v="Id1870"/>
    <x v="119"/>
    <n v="15.46"/>
    <n v="4.99"/>
    <s v="yes"/>
    <s v="No"/>
    <x v="1"/>
    <x v="3"/>
    <s v="No"/>
    <x v="0"/>
    <x v="2"/>
    <s v="10-Dec-1980"/>
    <x v="1869"/>
    <x v="1"/>
    <s v="tier - 1"/>
    <x v="1"/>
    <x v="28"/>
  </r>
  <r>
    <s v="Id1871"/>
    <x v="1318"/>
    <n v="30.3"/>
    <n v="4.7699999999999996"/>
    <s v="yes"/>
    <s v="No"/>
    <x v="0"/>
    <x v="3"/>
    <s v="No"/>
    <x v="2"/>
    <x v="2"/>
    <s v="4-Aug-2004"/>
    <x v="1870"/>
    <x v="2"/>
    <s v="tier - 2"/>
    <x v="3"/>
    <x v="14"/>
  </r>
  <r>
    <s v="Id1872"/>
    <x v="1319"/>
    <n v="16.670000000000002"/>
    <n v="5.46"/>
    <s v="No"/>
    <s v="No"/>
    <x v="0"/>
    <x v="0"/>
    <s v="No"/>
    <x v="0"/>
    <x v="0"/>
    <s v="4-Sep-1980"/>
    <x v="1871"/>
    <x v="1"/>
    <s v="tier - 3"/>
    <x v="0"/>
    <x v="28"/>
  </r>
  <r>
    <s v="Id1873"/>
    <x v="1320"/>
    <n v="28.594999999999999"/>
    <n v="5.43"/>
    <s v="No"/>
    <s v="No"/>
    <x v="0"/>
    <x v="0"/>
    <s v="No"/>
    <x v="0"/>
    <x v="0"/>
    <s v="21-Nov-1990"/>
    <x v="1872"/>
    <x v="2"/>
    <s v="tier - 1"/>
    <x v="1"/>
    <x v="16"/>
  </r>
  <r>
    <s v="Id1874"/>
    <x v="1321"/>
    <n v="25.934999999999999"/>
    <n v="4.29"/>
    <s v="No"/>
    <s v="No"/>
    <x v="0"/>
    <x v="0"/>
    <s v="No"/>
    <x v="0"/>
    <x v="0"/>
    <s v="12-Jun-1999"/>
    <x v="1873"/>
    <x v="1"/>
    <s v="tier - 2"/>
    <x v="1"/>
    <x v="13"/>
  </r>
  <r>
    <s v="Id1875"/>
    <x v="1322"/>
    <n v="27.645"/>
    <n v="5.25"/>
    <s v="No"/>
    <s v="No"/>
    <x v="0"/>
    <x v="3"/>
    <s v="No"/>
    <x v="1"/>
    <x v="0"/>
    <s v="25-Dec-1983"/>
    <x v="1874"/>
    <x v="2"/>
    <s v="tier - 1"/>
    <x v="4"/>
    <x v="22"/>
  </r>
  <r>
    <s v="Id1876"/>
    <x v="1323"/>
    <n v="30.1"/>
    <n v="4.04"/>
    <s v="No"/>
    <s v="No"/>
    <x v="0"/>
    <x v="3"/>
    <s v="No"/>
    <x v="2"/>
    <x v="0"/>
    <s v="16-Nov-1962"/>
    <x v="1875"/>
    <x v="1"/>
    <s v="tier - 1"/>
    <x v="3"/>
    <x v="42"/>
  </r>
  <r>
    <s v="Id1877"/>
    <x v="561"/>
    <n v="26.79"/>
    <n v="5"/>
    <s v="yes"/>
    <s v="No"/>
    <x v="1"/>
    <x v="3"/>
    <s v="No"/>
    <x v="0"/>
    <x v="0"/>
    <s v="18-Jul-1976"/>
    <x v="1876"/>
    <x v="1"/>
    <s v="tier - 2"/>
    <x v="1"/>
    <x v="33"/>
  </r>
  <r>
    <s v="Id1878"/>
    <x v="1324"/>
    <n v="27.1"/>
    <n v="4.01"/>
    <s v="yes"/>
    <s v="No"/>
    <x v="0"/>
    <x v="3"/>
    <s v="No"/>
    <x v="0"/>
    <x v="0"/>
    <s v="20-Sep-1979"/>
    <x v="1877"/>
    <x v="1"/>
    <s v="tier - 2"/>
    <x v="15"/>
    <x v="25"/>
  </r>
  <r>
    <s v="Id1879"/>
    <x v="1325"/>
    <n v="24.31"/>
    <n v="5.4"/>
    <s v="No"/>
    <s v="No"/>
    <x v="0"/>
    <x v="0"/>
    <s v="No"/>
    <x v="0"/>
    <x v="0"/>
    <s v="28-Sep-1979"/>
    <x v="1878"/>
    <x v="1"/>
    <s v="tier - 3"/>
    <x v="0"/>
    <x v="25"/>
  </r>
  <r>
    <s v="Id1880"/>
    <x v="1326"/>
    <n v="15.53"/>
    <n v="5.81"/>
    <s v="No"/>
    <s v="No"/>
    <x v="0"/>
    <x v="3"/>
    <s v="No"/>
    <x v="1"/>
    <x v="2"/>
    <s v="27-Aug-1963"/>
    <x v="1879"/>
    <x v="1"/>
    <s v="tier - 2"/>
    <x v="1"/>
    <x v="43"/>
  </r>
  <r>
    <s v="Id1881"/>
    <x v="1327"/>
    <n v="30.7"/>
    <n v="5.82"/>
    <s v="No"/>
    <s v="No"/>
    <x v="0"/>
    <x v="3"/>
    <s v="No"/>
    <x v="1"/>
    <x v="2"/>
    <s v="17-Aug-1979"/>
    <x v="1880"/>
    <x v="1"/>
    <s v="tier - 1"/>
    <x v="1"/>
    <x v="25"/>
  </r>
  <r>
    <s v="Id1882"/>
    <x v="1323"/>
    <n v="33.33"/>
    <n v="4.82"/>
    <s v="No"/>
    <s v="No"/>
    <x v="0"/>
    <x v="3"/>
    <s v="No"/>
    <x v="1"/>
    <x v="2"/>
    <s v="28-Sep-2003"/>
    <x v="1881"/>
    <x v="1"/>
    <s v="tier - 2"/>
    <x v="0"/>
    <x v="14"/>
  </r>
  <r>
    <s v="Id1883"/>
    <x v="1328"/>
    <n v="32.4"/>
    <n v="5.08"/>
    <s v="No"/>
    <s v="No"/>
    <x v="0"/>
    <x v="3"/>
    <s v="No"/>
    <x v="0"/>
    <x v="2"/>
    <s v="19-Dec-1975"/>
    <x v="1882"/>
    <x v="1"/>
    <s v="tier - 1"/>
    <x v="3"/>
    <x v="33"/>
  </r>
  <r>
    <s v="Id1884"/>
    <x v="1329"/>
    <n v="27.93"/>
    <n v="5.59"/>
    <s v="No"/>
    <s v="No"/>
    <x v="0"/>
    <x v="3"/>
    <s v="No"/>
    <x v="0"/>
    <x v="0"/>
    <s v="14-Oct-1989"/>
    <x v="1883"/>
    <x v="1"/>
    <s v="tier - 3"/>
    <x v="2"/>
    <x v="17"/>
  </r>
  <r>
    <s v="Id1885"/>
    <x v="1330"/>
    <n v="21.754999999999999"/>
    <n v="5.12"/>
    <s v="No"/>
    <s v="No"/>
    <x v="0"/>
    <x v="0"/>
    <s v="No"/>
    <x v="0"/>
    <x v="2"/>
    <s v="28-Aug-2001"/>
    <x v="1884"/>
    <x v="1"/>
    <s v="tier - 1"/>
    <x v="1"/>
    <x v="3"/>
  </r>
  <r>
    <s v="Id1886"/>
    <x v="1331"/>
    <n v="25.934999999999999"/>
    <n v="4.95"/>
    <s v="No"/>
    <s v="No"/>
    <x v="0"/>
    <x v="0"/>
    <s v="No"/>
    <x v="1"/>
    <x v="0"/>
    <s v="12-Sep-1980"/>
    <x v="1885"/>
    <x v="1"/>
    <s v="tier - 3"/>
    <x v="1"/>
    <x v="28"/>
  </r>
  <r>
    <s v="Id1887"/>
    <x v="1332"/>
    <n v="31.5"/>
    <n v="6.16"/>
    <s v="No"/>
    <s v="No"/>
    <x v="0"/>
    <x v="0"/>
    <s v="No"/>
    <x v="0"/>
    <x v="1"/>
    <s v="24-Aug-1965"/>
    <x v="1886"/>
    <x v="1"/>
    <s v="tier - 3"/>
    <x v="3"/>
    <x v="41"/>
  </r>
  <r>
    <s v="Id1888"/>
    <x v="344"/>
    <n v="30.03"/>
    <n v="6.41"/>
    <s v="No"/>
    <s v="No"/>
    <x v="0"/>
    <x v="0"/>
    <s v="No"/>
    <x v="0"/>
    <x v="2"/>
    <s v="16-Jun-1971"/>
    <x v="1887"/>
    <x v="2"/>
    <s v="tier - 2"/>
    <x v="0"/>
    <x v="36"/>
  </r>
  <r>
    <s v="Id1889"/>
    <x v="1333"/>
    <n v="33.479999999999997"/>
    <n v="8.94"/>
    <s v="No"/>
    <s v="No"/>
    <x v="0"/>
    <x v="0"/>
    <s v="No"/>
    <x v="2"/>
    <x v="2"/>
    <s v="27-Dec-1982"/>
    <x v="1888"/>
    <x v="1"/>
    <s v="tier - 1"/>
    <x v="1"/>
    <x v="24"/>
  </r>
  <r>
    <s v="Id1890"/>
    <x v="886"/>
    <n v="16.510000000000002"/>
    <n v="4.42"/>
    <s v="yes"/>
    <s v="No"/>
    <x v="1"/>
    <x v="3"/>
    <s v="No"/>
    <x v="0"/>
    <x v="2"/>
    <s v="26-Aug-1999"/>
    <x v="1889"/>
    <x v="1"/>
    <s v="tier - 1"/>
    <x v="0"/>
    <x v="6"/>
  </r>
  <r>
    <s v="Id1891"/>
    <x v="19"/>
    <n v="33.155000000000001"/>
    <n v="5.3"/>
    <s v="yes"/>
    <s v="No"/>
    <x v="0"/>
    <x v="3"/>
    <s v="No"/>
    <x v="0"/>
    <x v="2"/>
    <s v="18-Aug-1966"/>
    <x v="1890"/>
    <x v="2"/>
    <s v="tier - 3"/>
    <x v="1"/>
    <x v="39"/>
  </r>
  <r>
    <s v="Id1892"/>
    <x v="1334"/>
    <n v="37.29"/>
    <n v="4.6399999999999997"/>
    <s v="No"/>
    <s v="No"/>
    <x v="1"/>
    <x v="3"/>
    <s v="No"/>
    <x v="1"/>
    <x v="2"/>
    <s v="21-Dec-1983"/>
    <x v="1891"/>
    <x v="1"/>
    <s v="tier - 1"/>
    <x v="0"/>
    <x v="22"/>
  </r>
  <r>
    <s v="Id1893"/>
    <x v="1335"/>
    <n v="20.23"/>
    <n v="6.16"/>
    <s v="yes"/>
    <s v="No"/>
    <x v="0"/>
    <x v="3"/>
    <s v="No"/>
    <x v="1"/>
    <x v="2"/>
    <s v="14-Nov-1979"/>
    <x v="1892"/>
    <x v="1"/>
    <s v="tier - 1"/>
    <x v="0"/>
    <x v="25"/>
  </r>
  <r>
    <s v="Id1894"/>
    <x v="109"/>
    <n v="28.975000000000001"/>
    <n v="4.12"/>
    <s v="No"/>
    <s v="No"/>
    <x v="1"/>
    <x v="3"/>
    <s v="No"/>
    <x v="2"/>
    <x v="2"/>
    <s v="25-Jul-2003"/>
    <x v="1893"/>
    <x v="2"/>
    <s v="tier - 3"/>
    <x v="5"/>
    <x v="5"/>
  </r>
  <r>
    <s v="Id1895"/>
    <x v="1336"/>
    <n v="16.420000000000002"/>
    <n v="5.77"/>
    <s v="yes"/>
    <s v="No"/>
    <x v="1"/>
    <x v="3"/>
    <s v="No"/>
    <x v="1"/>
    <x v="0"/>
    <s v="9-Nov-1970"/>
    <x v="1894"/>
    <x v="1"/>
    <s v="tier - 1"/>
    <x v="0"/>
    <x v="36"/>
  </r>
  <r>
    <s v="Id1896"/>
    <x v="1337"/>
    <n v="17.559999999999999"/>
    <n v="6.2"/>
    <s v="No"/>
    <s v="No"/>
    <x v="0"/>
    <x v="3"/>
    <s v="No"/>
    <x v="1"/>
    <x v="2"/>
    <s v="9-Sep-1975"/>
    <x v="1895"/>
    <x v="1"/>
    <s v="tier - 1"/>
    <x v="0"/>
    <x v="33"/>
  </r>
  <r>
    <s v="Id1897"/>
    <x v="145"/>
    <n v="24.13"/>
    <n v="4.3899999999999997"/>
    <s v="No"/>
    <s v="No"/>
    <x v="0"/>
    <x v="3"/>
    <s v="No"/>
    <x v="1"/>
    <x v="2"/>
    <s v="14-Dec-2003"/>
    <x v="1896"/>
    <x v="2"/>
    <s v="tier - 3"/>
    <x v="1"/>
    <x v="14"/>
  </r>
  <r>
    <s v="Id1898"/>
    <x v="1338"/>
    <n v="19.95"/>
    <n v="5.13"/>
    <s v="No"/>
    <s v="yes"/>
    <x v="0"/>
    <x v="1"/>
    <s v="No"/>
    <x v="0"/>
    <x v="0"/>
    <s v="7-Aug-1997"/>
    <x v="1897"/>
    <x v="1"/>
    <s v="tier - 1"/>
    <x v="5"/>
    <x v="2"/>
  </r>
  <r>
    <s v="Id1899"/>
    <x v="357"/>
    <n v="21.24"/>
    <n v="4.49"/>
    <s v="No"/>
    <s v="No"/>
    <x v="0"/>
    <x v="0"/>
    <s v="No"/>
    <x v="2"/>
    <x v="0"/>
    <s v="14-Nov-1969"/>
    <x v="1898"/>
    <x v="1"/>
    <s v="tier - 1"/>
    <x v="0"/>
    <x v="35"/>
  </r>
  <r>
    <s v="Id1900"/>
    <x v="91"/>
    <n v="44.22"/>
    <n v="6.35"/>
    <s v="No"/>
    <s v="No"/>
    <x v="0"/>
    <x v="0"/>
    <s v="No"/>
    <x v="0"/>
    <x v="1"/>
    <s v="3-Oct-1994"/>
    <x v="1899"/>
    <x v="1"/>
    <s v="tier - 2"/>
    <x v="0"/>
    <x v="4"/>
  </r>
  <r>
    <s v="Id1901"/>
    <x v="1339"/>
    <n v="41.1"/>
    <n v="5.79"/>
    <s v="No"/>
    <s v="No"/>
    <x v="0"/>
    <x v="0"/>
    <s v="No"/>
    <x v="1"/>
    <x v="0"/>
    <s v="22-Oct-1973"/>
    <x v="1900"/>
    <x v="1"/>
    <s v="tier - 2"/>
    <x v="3"/>
    <x v="30"/>
  </r>
  <r>
    <s v="Id1902"/>
    <x v="861"/>
    <n v="34.200000000000003"/>
    <n v="4.78"/>
    <s v="yes"/>
    <s v="No"/>
    <x v="0"/>
    <x v="0"/>
    <s v="No"/>
    <x v="0"/>
    <x v="0"/>
    <s v="13-Nov-1975"/>
    <x v="1901"/>
    <x v="1"/>
    <s v="tier - 2"/>
    <x v="3"/>
    <x v="33"/>
  </r>
  <r>
    <s v="Id1903"/>
    <x v="207"/>
    <n v="29.92"/>
    <n v="6.02"/>
    <s v="yes"/>
    <s v="No"/>
    <x v="0"/>
    <x v="0"/>
    <s v="No"/>
    <x v="0"/>
    <x v="0"/>
    <s v="26-Aug-1983"/>
    <x v="1902"/>
    <x v="1"/>
    <s v="tier - 2"/>
    <x v="0"/>
    <x v="22"/>
  </r>
  <r>
    <s v="Id1904"/>
    <x v="1340"/>
    <n v="28.93"/>
    <n v="4.4400000000000004"/>
    <s v="No"/>
    <s v="No"/>
    <x v="0"/>
    <x v="0"/>
    <s v="No"/>
    <x v="1"/>
    <x v="0"/>
    <s v="2-Jun-1974"/>
    <x v="1903"/>
    <x v="1"/>
    <s v="tier - 3"/>
    <x v="0"/>
    <x v="30"/>
  </r>
  <r>
    <s v="Id1905"/>
    <x v="1341"/>
    <n v="31.254999999999999"/>
    <n v="5.84"/>
    <s v="yes"/>
    <s v="No"/>
    <x v="0"/>
    <x v="3"/>
    <s v="No"/>
    <x v="2"/>
    <x v="0"/>
    <s v="27-Jun-1973"/>
    <x v="1904"/>
    <x v="1"/>
    <s v="tier - 2"/>
    <x v="1"/>
    <x v="32"/>
  </r>
  <r>
    <s v="Id1906"/>
    <x v="1342"/>
    <n v="29.83"/>
    <n v="5.39"/>
    <s v="No"/>
    <s v="No"/>
    <x v="0"/>
    <x v="0"/>
    <s v="No"/>
    <x v="0"/>
    <x v="2"/>
    <s v="8-Aug-1970"/>
    <x v="1905"/>
    <x v="1"/>
    <s v="tier - 3"/>
    <x v="14"/>
    <x v="36"/>
  </r>
  <r>
    <s v="Id1907"/>
    <x v="1343"/>
    <n v="29.59"/>
    <n v="6.16"/>
    <s v="No"/>
    <s v="No"/>
    <x v="1"/>
    <x v="3"/>
    <s v="No"/>
    <x v="0"/>
    <x v="0"/>
    <s v="10-Jul-1971"/>
    <x v="1906"/>
    <x v="1"/>
    <s v="tier - 2"/>
    <x v="0"/>
    <x v="36"/>
  </r>
  <r>
    <s v="Id1908"/>
    <x v="1344"/>
    <n v="31.16"/>
    <n v="4.49"/>
    <s v="No"/>
    <s v="No"/>
    <x v="1"/>
    <x v="3"/>
    <s v="No"/>
    <x v="0"/>
    <x v="1"/>
    <s v="30-Dec-2003"/>
    <x v="1907"/>
    <x v="1"/>
    <s v="tier - 3"/>
    <x v="2"/>
    <x v="14"/>
  </r>
  <r>
    <s v="Id1909"/>
    <x v="1345"/>
    <n v="34.21"/>
    <n v="4.4800000000000004"/>
    <s v="yes"/>
    <s v="No"/>
    <x v="0"/>
    <x v="3"/>
    <s v="No"/>
    <x v="0"/>
    <x v="0"/>
    <s v="13-Jun-1973"/>
    <x v="1908"/>
    <x v="2"/>
    <s v="tier - 1"/>
    <x v="0"/>
    <x v="32"/>
  </r>
  <r>
    <s v="Id1910"/>
    <x v="1346"/>
    <n v="34.86"/>
    <n v="10.97"/>
    <s v="No"/>
    <s v="No"/>
    <x v="0"/>
    <x v="0"/>
    <s v="No"/>
    <x v="1"/>
    <x v="2"/>
    <s v="10-Sep-1974"/>
    <x v="1909"/>
    <x v="1"/>
    <s v="tier - 3"/>
    <x v="3"/>
    <x v="29"/>
  </r>
  <r>
    <s v="Id1911"/>
    <x v="1347"/>
    <n v="34.58"/>
    <n v="5.14"/>
    <s v="No"/>
    <s v="yes"/>
    <x v="0"/>
    <x v="1"/>
    <s v="No"/>
    <x v="0"/>
    <x v="2"/>
    <s v="16-Dec-1964"/>
    <x v="1910"/>
    <x v="1"/>
    <s v="tier - 2"/>
    <x v="2"/>
    <x v="40"/>
  </r>
  <r>
    <s v="Id1912"/>
    <x v="1348"/>
    <n v="17.940000000000001"/>
    <n v="5.17"/>
    <s v="yes"/>
    <s v="No"/>
    <x v="0"/>
    <x v="0"/>
    <s v="No"/>
    <x v="0"/>
    <x v="1"/>
    <s v="3-Aug-2004"/>
    <x v="1911"/>
    <x v="1"/>
    <s v="tier - 2"/>
    <x v="0"/>
    <x v="14"/>
  </r>
  <r>
    <s v="Id1913"/>
    <x v="1349"/>
    <n v="26.8"/>
    <n v="6.18"/>
    <s v="yes"/>
    <s v="No"/>
    <x v="1"/>
    <x v="3"/>
    <s v="No"/>
    <x v="2"/>
    <x v="1"/>
    <s v="7-Oct-1999"/>
    <x v="1912"/>
    <x v="2"/>
    <s v="tier - 3"/>
    <x v="3"/>
    <x v="6"/>
  </r>
  <r>
    <s v="Id1914"/>
    <x v="1350"/>
    <n v="17.690000000000001"/>
    <n v="9.07"/>
    <s v="yes"/>
    <s v="No"/>
    <x v="0"/>
    <x v="0"/>
    <s v="No"/>
    <x v="0"/>
    <x v="1"/>
    <s v="30-Nov-1970"/>
    <x v="1913"/>
    <x v="1"/>
    <s v="tier - 2"/>
    <x v="0"/>
    <x v="36"/>
  </r>
  <r>
    <s v="Id1915"/>
    <x v="1351"/>
    <n v="25.77"/>
    <n v="4.43"/>
    <s v="No"/>
    <s v="No"/>
    <x v="1"/>
    <x v="3"/>
    <s v="No"/>
    <x v="3"/>
    <x v="0"/>
    <s v="6-Jul-1968"/>
    <x v="1914"/>
    <x v="1"/>
    <s v="tier - 2"/>
    <x v="1"/>
    <x v="38"/>
  </r>
  <r>
    <s v="Id1916"/>
    <x v="1352"/>
    <n v="34.46"/>
    <n v="4.17"/>
    <s v="No"/>
    <s v="yes"/>
    <x v="0"/>
    <x v="3"/>
    <s v="No"/>
    <x v="2"/>
    <x v="2"/>
    <s v="21-Oct-1961"/>
    <x v="1915"/>
    <x v="1"/>
    <s v="tier - 2"/>
    <x v="1"/>
    <x v="44"/>
  </r>
  <r>
    <s v="Id1917"/>
    <x v="143"/>
    <n v="30.875"/>
    <n v="4.95"/>
    <s v="yes"/>
    <s v="No"/>
    <x v="0"/>
    <x v="0"/>
    <s v="No"/>
    <x v="0"/>
    <x v="2"/>
    <s v="14-Sep-1972"/>
    <x v="1916"/>
    <x v="0"/>
    <s v="tier - 3"/>
    <x v="1"/>
    <x v="32"/>
  </r>
  <r>
    <s v="Id1918"/>
    <x v="995"/>
    <n v="39.49"/>
    <n v="5.13"/>
    <s v="No"/>
    <s v="No"/>
    <x v="0"/>
    <x v="0"/>
    <s v="No"/>
    <x v="0"/>
    <x v="2"/>
    <s v="13-Jun-1975"/>
    <x v="1917"/>
    <x v="1"/>
    <s v="tier - 3"/>
    <x v="0"/>
    <x v="29"/>
  </r>
  <r>
    <s v="Id1919"/>
    <x v="1353"/>
    <n v="28.88"/>
    <n v="4.0999999999999996"/>
    <s v="No"/>
    <s v="No"/>
    <x v="0"/>
    <x v="0"/>
    <s v="No"/>
    <x v="0"/>
    <x v="2"/>
    <s v="12-Oct-1976"/>
    <x v="1918"/>
    <x v="0"/>
    <s v="tier - 1"/>
    <x v="1"/>
    <x v="31"/>
  </r>
  <r>
    <s v="Id1920"/>
    <x v="106"/>
    <n v="20.234999999999999"/>
    <n v="5.01"/>
    <s v="yes"/>
    <s v="No"/>
    <x v="0"/>
    <x v="0"/>
    <s v="No"/>
    <x v="1"/>
    <x v="2"/>
    <s v="12-Jun-1970"/>
    <x v="1919"/>
    <x v="1"/>
    <s v="tier - 2"/>
    <x v="4"/>
    <x v="35"/>
  </r>
  <r>
    <s v="Id1921"/>
    <x v="1354"/>
    <n v="30.67"/>
    <n v="5.09"/>
    <s v="yes"/>
    <s v="No"/>
    <x v="0"/>
    <x v="0"/>
    <s v="No"/>
    <x v="1"/>
    <x v="2"/>
    <s v="28-Aug-1996"/>
    <x v="1920"/>
    <x v="1"/>
    <s v="tier - 3"/>
    <x v="15"/>
    <x v="9"/>
  </r>
  <r>
    <s v="Id1922"/>
    <x v="143"/>
    <n v="30.875"/>
    <n v="6.49"/>
    <s v="No"/>
    <s v="No"/>
    <x v="0"/>
    <x v="0"/>
    <s v="No"/>
    <x v="2"/>
    <x v="1"/>
    <s v="11-Oct-1992"/>
    <x v="1921"/>
    <x v="2"/>
    <s v="tier - 1"/>
    <x v="4"/>
    <x v="1"/>
  </r>
  <r>
    <s v="Id1923"/>
    <x v="593"/>
    <n v="23.8"/>
    <n v="4.08"/>
    <s v="No"/>
    <s v="No"/>
    <x v="0"/>
    <x v="0"/>
    <s v="No"/>
    <x v="0"/>
    <x v="2"/>
    <s v="9-Sep-1994"/>
    <x v="1922"/>
    <x v="2"/>
    <s v="tier - 2"/>
    <x v="3"/>
    <x v="4"/>
  </r>
  <r>
    <s v="Id1924"/>
    <x v="1355"/>
    <n v="15.37"/>
    <n v="8.6300000000000008"/>
    <s v="yes"/>
    <s v="No"/>
    <x v="0"/>
    <x v="0"/>
    <s v="No"/>
    <x v="0"/>
    <x v="1"/>
    <s v="10-Jun-1995"/>
    <x v="1923"/>
    <x v="1"/>
    <s v="tier - 3"/>
    <x v="1"/>
    <x v="4"/>
  </r>
  <r>
    <s v="Id1925"/>
    <x v="129"/>
    <n v="30.4"/>
    <n v="5.28"/>
    <s v="No"/>
    <s v="No"/>
    <x v="0"/>
    <x v="0"/>
    <s v="No"/>
    <x v="0"/>
    <x v="0"/>
    <s v="26-Nov-1970"/>
    <x v="1924"/>
    <x v="1"/>
    <s v="tier - 3"/>
    <x v="1"/>
    <x v="36"/>
  </r>
  <r>
    <s v="Id1926"/>
    <x v="1356"/>
    <n v="19.48"/>
    <n v="5.63"/>
    <s v="yes"/>
    <s v="No"/>
    <x v="0"/>
    <x v="3"/>
    <s v="No"/>
    <x v="0"/>
    <x v="0"/>
    <s v="23-Jul-1969"/>
    <x v="1925"/>
    <x v="1"/>
    <s v="tier - 3"/>
    <x v="0"/>
    <x v="37"/>
  </r>
  <r>
    <s v="Id1927"/>
    <x v="1357"/>
    <n v="16.96"/>
    <n v="11.47"/>
    <s v="yes"/>
    <s v="No"/>
    <x v="0"/>
    <x v="0"/>
    <s v="No"/>
    <x v="0"/>
    <x v="0"/>
    <s v="14-Jun-1987"/>
    <x v="1926"/>
    <x v="1"/>
    <s v="tier - 1"/>
    <x v="0"/>
    <x v="18"/>
  </r>
  <r>
    <s v="Id1928"/>
    <x v="62"/>
    <n v="19.05"/>
    <n v="4.92"/>
    <s v="No"/>
    <s v="No"/>
    <x v="0"/>
    <x v="3"/>
    <s v="No"/>
    <x v="1"/>
    <x v="0"/>
    <s v="14-Nov-1975"/>
    <x v="1927"/>
    <x v="1"/>
    <s v="tier - 3"/>
    <x v="0"/>
    <x v="33"/>
  </r>
  <r>
    <s v="Id1929"/>
    <x v="1358"/>
    <n v="37.619999999999997"/>
    <n v="4.18"/>
    <s v="No"/>
    <s v="No"/>
    <x v="0"/>
    <x v="0"/>
    <s v="No"/>
    <x v="2"/>
    <x v="1"/>
    <s v="4-Dec-1995"/>
    <x v="1928"/>
    <x v="1"/>
    <s v="tier - 1"/>
    <x v="0"/>
    <x v="10"/>
  </r>
  <r>
    <s v="Id1930"/>
    <x v="859"/>
    <n v="29.1"/>
    <n v="4.67"/>
    <s v="No"/>
    <s v="No"/>
    <x v="0"/>
    <x v="0"/>
    <s v="No"/>
    <x v="2"/>
    <x v="2"/>
    <s v="14-Jun-1998"/>
    <x v="1929"/>
    <x v="1"/>
    <s v="tier - 3"/>
    <x v="3"/>
    <x v="2"/>
  </r>
  <r>
    <s v="Id1931"/>
    <x v="1359"/>
    <n v="26.62"/>
    <n v="6.24"/>
    <s v="No"/>
    <s v="No"/>
    <x v="0"/>
    <x v="0"/>
    <s v="No"/>
    <x v="0"/>
    <x v="0"/>
    <s v="24-Nov-1998"/>
    <x v="1930"/>
    <x v="1"/>
    <s v="tier - 1"/>
    <x v="0"/>
    <x v="13"/>
  </r>
  <r>
    <s v="Id1932"/>
    <x v="1360"/>
    <n v="25.74"/>
    <n v="5.99"/>
    <s v="No"/>
    <s v="No"/>
    <x v="0"/>
    <x v="0"/>
    <s v="No"/>
    <x v="0"/>
    <x v="0"/>
    <s v="14-Dec-1975"/>
    <x v="1931"/>
    <x v="1"/>
    <s v="tier - 2"/>
    <x v="0"/>
    <x v="33"/>
  </r>
  <r>
    <s v="Id1933"/>
    <x v="79"/>
    <n v="18.22"/>
    <n v="10.27"/>
    <s v="yes"/>
    <s v="No"/>
    <x v="0"/>
    <x v="3"/>
    <s v="No"/>
    <x v="0"/>
    <x v="0"/>
    <s v="26-Sep-1972"/>
    <x v="1932"/>
    <x v="1"/>
    <s v="tier - 2"/>
    <x v="0"/>
    <x v="32"/>
  </r>
  <r>
    <s v="Id1934"/>
    <x v="91"/>
    <n v="26.03"/>
    <n v="5.97"/>
    <s v="No"/>
    <s v="No"/>
    <x v="1"/>
    <x v="3"/>
    <s v="No"/>
    <x v="1"/>
    <x v="0"/>
    <s v="22-Aug-1968"/>
    <x v="1933"/>
    <x v="1"/>
    <s v="tier - 2"/>
    <x v="1"/>
    <x v="37"/>
  </r>
  <r>
    <s v="Id1935"/>
    <x v="1361"/>
    <n v="17.29"/>
    <n v="4.9800000000000004"/>
    <s v="No"/>
    <s v="No"/>
    <x v="0"/>
    <x v="0"/>
    <s v="No"/>
    <x v="2"/>
    <x v="1"/>
    <s v="11-Dec-1968"/>
    <x v="1934"/>
    <x v="1"/>
    <s v="tier - 3"/>
    <x v="2"/>
    <x v="37"/>
  </r>
  <r>
    <s v="Id1936"/>
    <x v="1362"/>
    <n v="18.170000000000002"/>
    <n v="6.91"/>
    <s v="yes"/>
    <s v="No"/>
    <x v="0"/>
    <x v="3"/>
    <s v="No"/>
    <x v="0"/>
    <x v="0"/>
    <s v="2-Aug-2001"/>
    <x v="1935"/>
    <x v="1"/>
    <s v="tier - 2"/>
    <x v="0"/>
    <x v="12"/>
  </r>
  <r>
    <s v="Id1937"/>
    <x v="1363"/>
    <n v="32.54"/>
    <n v="6.38"/>
    <s v="No"/>
    <s v="yes"/>
    <x v="0"/>
    <x v="3"/>
    <s v="No"/>
    <x v="2"/>
    <x v="2"/>
    <s v="17-Jul-1972"/>
    <x v="1936"/>
    <x v="1"/>
    <s v="tier - 2"/>
    <x v="15"/>
    <x v="34"/>
  </r>
  <r>
    <s v="Id1938"/>
    <x v="11"/>
    <n v="30.25"/>
    <n v="4.7699999999999996"/>
    <s v="No"/>
    <s v="No"/>
    <x v="0"/>
    <x v="0"/>
    <s v="No"/>
    <x v="1"/>
    <x v="0"/>
    <s v="21-Aug-1963"/>
    <x v="1937"/>
    <x v="1"/>
    <s v="tier - 2"/>
    <x v="0"/>
    <x v="43"/>
  </r>
  <r>
    <s v="Id1939"/>
    <x v="1364"/>
    <n v="19.59"/>
    <n v="6.04"/>
    <s v="yes"/>
    <s v="No"/>
    <x v="0"/>
    <x v="3"/>
    <s v="No"/>
    <x v="0"/>
    <x v="2"/>
    <s v="3-Dec-1970"/>
    <x v="1938"/>
    <x v="1"/>
    <s v="tier - 3"/>
    <x v="0"/>
    <x v="36"/>
  </r>
  <r>
    <s v="Id1940"/>
    <x v="137"/>
    <n v="45.9"/>
    <n v="4.3"/>
    <s v="yes"/>
    <s v="No"/>
    <x v="0"/>
    <x v="3"/>
    <s v="No"/>
    <x v="2"/>
    <x v="1"/>
    <s v="5-Jun-2001"/>
    <x v="1939"/>
    <x v="1"/>
    <s v="tier - 3"/>
    <x v="3"/>
    <x v="12"/>
  </r>
  <r>
    <s v="Id1941"/>
    <x v="1365"/>
    <n v="17.059999999999999"/>
    <n v="8.75"/>
    <s v="yes"/>
    <s v="No"/>
    <x v="0"/>
    <x v="0"/>
    <s v="No"/>
    <x v="1"/>
    <x v="2"/>
    <s v="26-Dec-2000"/>
    <x v="1940"/>
    <x v="1"/>
    <s v="tier - 2"/>
    <x v="0"/>
    <x v="12"/>
  </r>
  <r>
    <s v="Id1942"/>
    <x v="1366"/>
    <n v="32.07"/>
    <n v="5.25"/>
    <s v="No"/>
    <s v="No"/>
    <x v="1"/>
    <x v="3"/>
    <s v="No"/>
    <x v="0"/>
    <x v="2"/>
    <s v="9-Jul-1966"/>
    <x v="1941"/>
    <x v="1"/>
    <s v="tier - 2"/>
    <x v="14"/>
    <x v="41"/>
  </r>
  <r>
    <s v="Id1943"/>
    <x v="143"/>
    <n v="16.5"/>
    <n v="5.03"/>
    <s v="No"/>
    <s v="No"/>
    <x v="0"/>
    <x v="3"/>
    <s v="No"/>
    <x v="0"/>
    <x v="2"/>
    <s v="11-Oct-2002"/>
    <x v="1942"/>
    <x v="1"/>
    <s v="tier - 3"/>
    <x v="0"/>
    <x v="5"/>
  </r>
  <r>
    <s v="Id1944"/>
    <x v="1367"/>
    <n v="31.4"/>
    <n v="5.88"/>
    <s v="No"/>
    <s v="No"/>
    <x v="0"/>
    <x v="3"/>
    <s v="No"/>
    <x v="0"/>
    <x v="2"/>
    <s v="7-Jul-1973"/>
    <x v="1943"/>
    <x v="2"/>
    <s v="tier - 1"/>
    <x v="3"/>
    <x v="32"/>
  </r>
  <r>
    <s v="Id1945"/>
    <x v="101"/>
    <n v="20.36"/>
    <n v="4.49"/>
    <s v="No"/>
    <s v="No"/>
    <x v="0"/>
    <x v="0"/>
    <s v="No"/>
    <x v="1"/>
    <x v="0"/>
    <s v="4-Jun-1975"/>
    <x v="1944"/>
    <x v="1"/>
    <s v="tier - 3"/>
    <x v="3"/>
    <x v="29"/>
  </r>
  <r>
    <s v="Id1946"/>
    <x v="1322"/>
    <n v="25.46"/>
    <n v="4.1399999999999997"/>
    <s v="No"/>
    <s v="No"/>
    <x v="0"/>
    <x v="3"/>
    <s v="No"/>
    <x v="1"/>
    <x v="1"/>
    <s v="5-Dec-2004"/>
    <x v="1945"/>
    <x v="0"/>
    <s v="tier - 2"/>
    <x v="7"/>
    <x v="11"/>
  </r>
  <r>
    <s v="Id1947"/>
    <x v="1368"/>
    <n v="17.09"/>
    <n v="5.8"/>
    <s v="yes"/>
    <s v="No"/>
    <x v="0"/>
    <x v="0"/>
    <s v="No"/>
    <x v="0"/>
    <x v="1"/>
    <s v="21-Sep-1974"/>
    <x v="1946"/>
    <x v="1"/>
    <s v="tier - 1"/>
    <x v="0"/>
    <x v="29"/>
  </r>
  <r>
    <s v="Id1948"/>
    <x v="1369"/>
    <n v="20.83"/>
    <n v="5.12"/>
    <s v="No"/>
    <s v="No"/>
    <x v="0"/>
    <x v="0"/>
    <s v="No"/>
    <x v="0"/>
    <x v="1"/>
    <s v="27-Aug-1970"/>
    <x v="1947"/>
    <x v="1"/>
    <s v="tier - 1"/>
    <x v="0"/>
    <x v="36"/>
  </r>
  <r>
    <s v="Id1949"/>
    <x v="1370"/>
    <n v="18.920000000000002"/>
    <n v="5.98"/>
    <s v="yes"/>
    <s v="No"/>
    <x v="0"/>
    <x v="3"/>
    <s v="No"/>
    <x v="0"/>
    <x v="2"/>
    <s v="5-Sep-2004"/>
    <x v="1948"/>
    <x v="1"/>
    <s v="tier - 1"/>
    <x v="0"/>
    <x v="11"/>
  </r>
  <r>
    <s v="Id1950"/>
    <x v="129"/>
    <n v="37.1"/>
    <n v="5.46"/>
    <s v="No"/>
    <s v="No"/>
    <x v="0"/>
    <x v="0"/>
    <s v="No"/>
    <x v="2"/>
    <x v="0"/>
    <s v="22-Jul-1988"/>
    <x v="1949"/>
    <x v="1"/>
    <s v="tier - 2"/>
    <x v="3"/>
    <x v="19"/>
  </r>
  <r>
    <s v="Id1951"/>
    <x v="1371"/>
    <n v="22.515000000000001"/>
    <n v="4.91"/>
    <s v="yes"/>
    <s v="No"/>
    <x v="1"/>
    <x v="3"/>
    <s v="No"/>
    <x v="1"/>
    <x v="1"/>
    <s v="22-Aug-1991"/>
    <x v="1950"/>
    <x v="1"/>
    <s v="tier - 2"/>
    <x v="1"/>
    <x v="0"/>
  </r>
  <r>
    <s v="Id1952"/>
    <x v="1372"/>
    <n v="32.700000000000003"/>
    <n v="4.66"/>
    <s v="No"/>
    <s v="No"/>
    <x v="0"/>
    <x v="0"/>
    <s v="No"/>
    <x v="1"/>
    <x v="2"/>
    <s v="25-Dec-1958"/>
    <x v="1951"/>
    <x v="1"/>
    <s v="tier - 3"/>
    <x v="3"/>
    <x v="47"/>
  </r>
  <r>
    <s v="Id1953"/>
    <x v="1373"/>
    <n v="17.75"/>
    <n v="6.8"/>
    <s v="yes"/>
    <s v="No"/>
    <x v="0"/>
    <x v="3"/>
    <s v="No"/>
    <x v="1"/>
    <x v="0"/>
    <s v="17-Jun-2002"/>
    <x v="1952"/>
    <x v="1"/>
    <s v="tier - 2"/>
    <x v="0"/>
    <x v="3"/>
  </r>
  <r>
    <s v="Id1954"/>
    <x v="1374"/>
    <n v="33.630000000000003"/>
    <n v="4.47"/>
    <s v="yes"/>
    <s v="No"/>
    <x v="0"/>
    <x v="0"/>
    <s v="No"/>
    <x v="1"/>
    <x v="0"/>
    <s v="9-Nov-2000"/>
    <x v="1953"/>
    <x v="1"/>
    <s v="tier - 2"/>
    <x v="1"/>
    <x v="12"/>
  </r>
  <r>
    <s v="Id1955"/>
    <x v="1375"/>
    <n v="34.799999999999997"/>
    <n v="4.08"/>
    <s v="yes"/>
    <s v="No"/>
    <x v="0"/>
    <x v="3"/>
    <s v="No"/>
    <x v="0"/>
    <x v="0"/>
    <s v="9-Jul-1960"/>
    <x v="1954"/>
    <x v="1"/>
    <s v="tier - 3"/>
    <x v="3"/>
    <x v="46"/>
  </r>
  <r>
    <s v="Id1956"/>
    <x v="1376"/>
    <n v="16.809999999999999"/>
    <n v="5.51"/>
    <s v="yes"/>
    <s v="No"/>
    <x v="0"/>
    <x v="3"/>
    <s v="No"/>
    <x v="2"/>
    <x v="1"/>
    <s v="30-Jun-1958"/>
    <x v="1955"/>
    <x v="1"/>
    <s v="tier - 1"/>
    <x v="1"/>
    <x v="48"/>
  </r>
  <r>
    <s v="Id1957"/>
    <x v="1377"/>
    <n v="16.690000000000001"/>
    <n v="8.4"/>
    <s v="yes"/>
    <s v="No"/>
    <x v="0"/>
    <x v="0"/>
    <s v="No"/>
    <x v="2"/>
    <x v="0"/>
    <s v="2-Jul-1994"/>
    <x v="1956"/>
    <x v="1"/>
    <s v="tier - 1"/>
    <x v="0"/>
    <x v="8"/>
  </r>
  <r>
    <s v="Id1958"/>
    <x v="386"/>
    <n v="23.21"/>
    <n v="5.14"/>
    <s v="yes"/>
    <s v="No"/>
    <x v="0"/>
    <x v="3"/>
    <s v="No"/>
    <x v="0"/>
    <x v="0"/>
    <s v="13-Dec-1990"/>
    <x v="1957"/>
    <x v="1"/>
    <s v="tier - 1"/>
    <x v="0"/>
    <x v="16"/>
  </r>
  <r>
    <s v="Id1959"/>
    <x v="32"/>
    <n v="25.175000000000001"/>
    <n v="5.21"/>
    <s v="yes"/>
    <s v="No"/>
    <x v="0"/>
    <x v="3"/>
    <s v="No"/>
    <x v="0"/>
    <x v="0"/>
    <s v="2-Oct-1970"/>
    <x v="1958"/>
    <x v="1"/>
    <s v="tier - 3"/>
    <x v="2"/>
    <x v="36"/>
  </r>
  <r>
    <s v="Id1960"/>
    <x v="207"/>
    <n v="34.770000000000003"/>
    <n v="6.23"/>
    <s v="No"/>
    <s v="No"/>
    <x v="0"/>
    <x v="0"/>
    <s v="No"/>
    <x v="2"/>
    <x v="2"/>
    <s v="21-Dec-1965"/>
    <x v="1959"/>
    <x v="1"/>
    <s v="tier - 3"/>
    <x v="1"/>
    <x v="41"/>
  </r>
  <r>
    <s v="Id1961"/>
    <x v="1378"/>
    <n v="27.7"/>
    <n v="5.6"/>
    <s v="No"/>
    <s v="No"/>
    <x v="0"/>
    <x v="3"/>
    <s v="No"/>
    <x v="0"/>
    <x v="1"/>
    <s v="2-Dec-1999"/>
    <x v="1960"/>
    <x v="1"/>
    <s v="tier - 3"/>
    <x v="3"/>
    <x v="6"/>
  </r>
  <r>
    <s v="Id1962"/>
    <x v="1"/>
    <n v="19.12"/>
    <n v="4.72"/>
    <s v="yes"/>
    <s v="No"/>
    <x v="0"/>
    <x v="3"/>
    <s v="No"/>
    <x v="1"/>
    <x v="0"/>
    <s v="6-Jun-1968"/>
    <x v="1961"/>
    <x v="1"/>
    <s v="tier - 1"/>
    <x v="0"/>
    <x v="38"/>
  </r>
  <r>
    <s v="Id1963"/>
    <x v="1379"/>
    <n v="32.67"/>
    <n v="4.67"/>
    <s v="No"/>
    <s v="No"/>
    <x v="1"/>
    <x v="3"/>
    <s v="No"/>
    <x v="2"/>
    <x v="0"/>
    <s v="16-Oct-1969"/>
    <x v="1962"/>
    <x v="1"/>
    <s v="tier - 2"/>
    <x v="1"/>
    <x v="35"/>
  </r>
  <r>
    <s v="Id1964"/>
    <x v="1380"/>
    <n v="28.5"/>
    <n v="6.11"/>
    <s v="No"/>
    <s v="No"/>
    <x v="0"/>
    <x v="3"/>
    <s v="No"/>
    <x v="0"/>
    <x v="2"/>
    <s v="15-Sep-1988"/>
    <x v="1963"/>
    <x v="2"/>
    <s v="tier - 3"/>
    <x v="1"/>
    <x v="15"/>
  </r>
  <r>
    <s v="Id1965"/>
    <x v="1381"/>
    <n v="39.270000000000003"/>
    <n v="6.25"/>
    <s v="No"/>
    <s v="No"/>
    <x v="0"/>
    <x v="0"/>
    <s v="No"/>
    <x v="0"/>
    <x v="1"/>
    <s v="5-Dec-1985"/>
    <x v="1964"/>
    <x v="1"/>
    <s v="tier - 2"/>
    <x v="0"/>
    <x v="23"/>
  </r>
  <r>
    <s v="Id1966"/>
    <x v="1382"/>
    <n v="32.49"/>
    <n v="4"/>
    <s v="yes"/>
    <s v="No"/>
    <x v="0"/>
    <x v="0"/>
    <s v="No"/>
    <x v="0"/>
    <x v="1"/>
    <s v="3-Oct-1981"/>
    <x v="1965"/>
    <x v="0"/>
    <s v="tier - 2"/>
    <x v="5"/>
    <x v="20"/>
  </r>
  <r>
    <s v="Id1967"/>
    <x v="1383"/>
    <n v="23.7"/>
    <n v="5.55"/>
    <s v="yes"/>
    <s v="No"/>
    <x v="0"/>
    <x v="0"/>
    <s v="No"/>
    <x v="0"/>
    <x v="1"/>
    <s v="19-Oct-1965"/>
    <x v="1966"/>
    <x v="2"/>
    <s v="tier - 3"/>
    <x v="3"/>
    <x v="41"/>
  </r>
  <r>
    <s v="Id1968"/>
    <x v="1384"/>
    <n v="30.4"/>
    <n v="5.95"/>
    <s v="No"/>
    <s v="yes"/>
    <x v="0"/>
    <x v="3"/>
    <s v="No"/>
    <x v="1"/>
    <x v="1"/>
    <s v="22-Jul-1984"/>
    <x v="1967"/>
    <x v="1"/>
    <s v="tier - 3"/>
    <x v="4"/>
    <x v="22"/>
  </r>
  <r>
    <s v="Id1969"/>
    <x v="1385"/>
    <n v="38.94"/>
    <n v="4.3600000000000003"/>
    <s v="No"/>
    <s v="No"/>
    <x v="1"/>
    <x v="3"/>
    <s v="No"/>
    <x v="0"/>
    <x v="2"/>
    <s v="6-Nov-1985"/>
    <x v="1968"/>
    <x v="1"/>
    <s v="tier - 2"/>
    <x v="0"/>
    <x v="23"/>
  </r>
  <r>
    <s v="Id1970"/>
    <x v="1386"/>
    <n v="31.02"/>
    <n v="4.84"/>
    <s v="No"/>
    <s v="No"/>
    <x v="1"/>
    <x v="3"/>
    <s v="No"/>
    <x v="2"/>
    <x v="2"/>
    <s v="11-Jun-1992"/>
    <x v="1969"/>
    <x v="1"/>
    <s v="tier - 1"/>
    <x v="15"/>
    <x v="0"/>
  </r>
  <r>
    <s v="Id1971"/>
    <x v="1387"/>
    <n v="17.5"/>
    <n v="4.5599999999999996"/>
    <s v="No"/>
    <s v="No"/>
    <x v="0"/>
    <x v="3"/>
    <s v="No"/>
    <x v="0"/>
    <x v="1"/>
    <s v="9-Sep-1997"/>
    <x v="1970"/>
    <x v="1"/>
    <s v="tier - 1"/>
    <x v="3"/>
    <x v="2"/>
  </r>
  <r>
    <s v="Id1972"/>
    <x v="74"/>
    <n v="34.799999999999997"/>
    <n v="4.42"/>
    <s v="yes"/>
    <s v="yes"/>
    <x v="0"/>
    <x v="1"/>
    <s v="No"/>
    <x v="2"/>
    <x v="2"/>
    <s v="7-Oct-1997"/>
    <x v="1971"/>
    <x v="1"/>
    <s v="tier - 1"/>
    <x v="3"/>
    <x v="2"/>
  </r>
  <r>
    <s v="Id1973"/>
    <x v="1388"/>
    <n v="17.3"/>
    <n v="7.66"/>
    <s v="yes"/>
    <s v="No"/>
    <x v="0"/>
    <x v="3"/>
    <s v="No"/>
    <x v="2"/>
    <x v="0"/>
    <s v="3-Jul-1992"/>
    <x v="1972"/>
    <x v="1"/>
    <s v="tier - 1"/>
    <x v="0"/>
    <x v="0"/>
  </r>
  <r>
    <s v="Id1974"/>
    <x v="1389"/>
    <n v="32.25"/>
    <n v="5.2"/>
    <s v="yes"/>
    <s v="No"/>
    <x v="0"/>
    <x v="0"/>
    <s v="No"/>
    <x v="0"/>
    <x v="1"/>
    <s v="6-Dec-2002"/>
    <x v="1973"/>
    <x v="1"/>
    <s v="tier - 2"/>
    <x v="3"/>
    <x v="5"/>
  </r>
  <r>
    <s v="Id1975"/>
    <x v="1390"/>
    <n v="42.4"/>
    <n v="5.53"/>
    <s v="yes"/>
    <s v="No"/>
    <x v="0"/>
    <x v="0"/>
    <s v="No"/>
    <x v="2"/>
    <x v="2"/>
    <s v="6-Jul-1960"/>
    <x v="1974"/>
    <x v="1"/>
    <s v="tier - 2"/>
    <x v="3"/>
    <x v="46"/>
  </r>
  <r>
    <s v="Id1976"/>
    <x v="1391"/>
    <n v="38.664999999999999"/>
    <n v="4.8600000000000003"/>
    <s v="No"/>
    <s v="yes"/>
    <x v="0"/>
    <x v="3"/>
    <s v="No"/>
    <x v="0"/>
    <x v="0"/>
    <s v="4-Dec-1985"/>
    <x v="1975"/>
    <x v="1"/>
    <s v="tier - 2"/>
    <x v="8"/>
    <x v="23"/>
  </r>
  <r>
    <s v="Id1977"/>
    <x v="54"/>
    <n v="29.92"/>
    <n v="5.49"/>
    <s v="yes"/>
    <s v="No"/>
    <x v="0"/>
    <x v="0"/>
    <s v="No"/>
    <x v="0"/>
    <x v="2"/>
    <s v="21-Nov-1989"/>
    <x v="1976"/>
    <x v="1"/>
    <s v="tier - 3"/>
    <x v="0"/>
    <x v="17"/>
  </r>
  <r>
    <s v="Id1978"/>
    <x v="1392"/>
    <n v="29.48"/>
    <n v="4.09"/>
    <s v="yes"/>
    <s v="No"/>
    <x v="0"/>
    <x v="0"/>
    <s v="No"/>
    <x v="0"/>
    <x v="0"/>
    <s v="4-Jun-1991"/>
    <x v="1977"/>
    <x v="1"/>
    <s v="tier - 3"/>
    <x v="0"/>
    <x v="16"/>
  </r>
  <r>
    <s v="Id1979"/>
    <x v="1393"/>
    <n v="28.785"/>
    <n v="4.3099999999999996"/>
    <s v="yes"/>
    <s v="No"/>
    <x v="0"/>
    <x v="0"/>
    <s v="No"/>
    <x v="0"/>
    <x v="0"/>
    <s v="28-Jul-1961"/>
    <x v="1978"/>
    <x v="1"/>
    <s v="tier - 2"/>
    <x v="2"/>
    <x v="45"/>
  </r>
  <r>
    <s v="Id1980"/>
    <x v="1394"/>
    <n v="19.8"/>
    <n v="4"/>
    <s v="yes"/>
    <s v="No"/>
    <x v="0"/>
    <x v="0"/>
    <s v="No"/>
    <x v="1"/>
    <x v="0"/>
    <s v="21-Dec-1999"/>
    <x v="1979"/>
    <x v="1"/>
    <s v="tier - 1"/>
    <x v="3"/>
    <x v="6"/>
  </r>
  <r>
    <s v="Id1981"/>
    <x v="1395"/>
    <n v="35.53"/>
    <n v="4.68"/>
    <s v="No"/>
    <s v="No"/>
    <x v="1"/>
    <x v="3"/>
    <s v="No"/>
    <x v="2"/>
    <x v="0"/>
    <s v="29-Nov-1985"/>
    <x v="1980"/>
    <x v="1"/>
    <s v="tier - 2"/>
    <x v="0"/>
    <x v="23"/>
  </r>
  <r>
    <s v="Id1982"/>
    <x v="1396"/>
    <n v="21.47"/>
    <n v="4.0199999999999996"/>
    <s v="yes"/>
    <s v="No"/>
    <x v="0"/>
    <x v="3"/>
    <s v="No"/>
    <x v="0"/>
    <x v="0"/>
    <s v="22-Nov-1960"/>
    <x v="1981"/>
    <x v="1"/>
    <s v="tier - 3"/>
    <x v="1"/>
    <x v="45"/>
  </r>
  <r>
    <s v="Id1983"/>
    <x v="1397"/>
    <n v="25.9"/>
    <n v="5.12"/>
    <s v="No"/>
    <s v="No"/>
    <x v="1"/>
    <x v="3"/>
    <s v="No"/>
    <x v="2"/>
    <x v="0"/>
    <s v="6-Sep-1999"/>
    <x v="1982"/>
    <x v="1"/>
    <s v="tier - 1"/>
    <x v="3"/>
    <x v="6"/>
  </r>
  <r>
    <s v="Id1984"/>
    <x v="1398"/>
    <n v="20.81"/>
    <n v="5.52"/>
    <s v="No"/>
    <s v="No"/>
    <x v="0"/>
    <x v="0"/>
    <s v="No"/>
    <x v="2"/>
    <x v="2"/>
    <s v="25-Nov-1963"/>
    <x v="1983"/>
    <x v="1"/>
    <s v="tier - 1"/>
    <x v="0"/>
    <x v="43"/>
  </r>
  <r>
    <s v="Id1985"/>
    <x v="790"/>
    <n v="25.84"/>
    <n v="5.81"/>
    <s v="yes"/>
    <s v="No"/>
    <x v="1"/>
    <x v="3"/>
    <s v="No"/>
    <x v="2"/>
    <x v="0"/>
    <s v="24-Dec-1990"/>
    <x v="1984"/>
    <x v="2"/>
    <s v="tier - 3"/>
    <x v="6"/>
    <x v="16"/>
  </r>
  <r>
    <s v="Id1986"/>
    <x v="19"/>
    <n v="30.95"/>
    <n v="5.16"/>
    <s v="No"/>
    <s v="No"/>
    <x v="1"/>
    <x v="3"/>
    <s v="No"/>
    <x v="2"/>
    <x v="0"/>
    <s v="2-Dec-1977"/>
    <x v="1985"/>
    <x v="1"/>
    <s v="tier - 1"/>
    <x v="14"/>
    <x v="26"/>
  </r>
  <r>
    <s v="Id1987"/>
    <x v="299"/>
    <n v="30.54"/>
    <n v="5"/>
    <s v="No"/>
    <s v="No"/>
    <x v="1"/>
    <x v="3"/>
    <s v="No"/>
    <x v="3"/>
    <x v="0"/>
    <s v="16-Sep-1974"/>
    <x v="1986"/>
    <x v="1"/>
    <s v="tier - 2"/>
    <x v="15"/>
    <x v="29"/>
  </r>
  <r>
    <s v="Id1988"/>
    <x v="1399"/>
    <n v="33.914999999999999"/>
    <n v="5.84"/>
    <s v="yes"/>
    <s v="No"/>
    <x v="0"/>
    <x v="0"/>
    <s v="No"/>
    <x v="0"/>
    <x v="2"/>
    <s v="11-Dec-1982"/>
    <x v="1987"/>
    <x v="1"/>
    <s v="tier - 2"/>
    <x v="1"/>
    <x v="24"/>
  </r>
  <r>
    <s v="Id1989"/>
    <x v="78"/>
    <n v="33.31"/>
    <n v="4.1900000000000004"/>
    <s v="No"/>
    <s v="No"/>
    <x v="1"/>
    <x v="3"/>
    <s v="No"/>
    <x v="0"/>
    <x v="2"/>
    <s v="27-Sep-1985"/>
    <x v="1988"/>
    <x v="1"/>
    <s v="tier - 3"/>
    <x v="3"/>
    <x v="23"/>
  </r>
  <r>
    <s v="Id1990"/>
    <x v="1400"/>
    <n v="25.745000000000001"/>
    <n v="4.62"/>
    <s v="yes"/>
    <s v="No"/>
    <x v="0"/>
    <x v="0"/>
    <s v="No"/>
    <x v="0"/>
    <x v="1"/>
    <s v="5-Dec-1990"/>
    <x v="1989"/>
    <x v="1"/>
    <s v="tier - 1"/>
    <x v="6"/>
    <x v="16"/>
  </r>
  <r>
    <s v="Id1991"/>
    <x v="543"/>
    <n v="37.1"/>
    <n v="6.24"/>
    <s v="No"/>
    <s v="No"/>
    <x v="0"/>
    <x v="0"/>
    <s v="No"/>
    <x v="0"/>
    <x v="2"/>
    <s v="3-Aug-1961"/>
    <x v="1990"/>
    <x v="1"/>
    <s v="tier - 3"/>
    <x v="3"/>
    <x v="45"/>
  </r>
  <r>
    <s v="Id1992"/>
    <x v="1401"/>
    <n v="35.435000000000002"/>
    <n v="5.81"/>
    <s v="No"/>
    <s v="No"/>
    <x v="0"/>
    <x v="0"/>
    <s v="No"/>
    <x v="0"/>
    <x v="1"/>
    <s v="25-Jul-1962"/>
    <x v="1991"/>
    <x v="2"/>
    <s v="tier - 1"/>
    <x v="4"/>
    <x v="44"/>
  </r>
  <r>
    <s v="Id1993"/>
    <x v="1402"/>
    <n v="20.399999999999999"/>
    <n v="4.83"/>
    <s v="No"/>
    <s v="No"/>
    <x v="0"/>
    <x v="0"/>
    <s v="No"/>
    <x v="2"/>
    <x v="2"/>
    <s v="5-Dec-1959"/>
    <x v="1992"/>
    <x v="2"/>
    <s v="tier - 2"/>
    <x v="3"/>
    <x v="46"/>
  </r>
  <r>
    <s v="Id1994"/>
    <x v="1116"/>
    <n v="42.13"/>
    <n v="5.72"/>
    <s v="yes"/>
    <s v="No"/>
    <x v="1"/>
    <x v="3"/>
    <s v="No"/>
    <x v="0"/>
    <x v="2"/>
    <s v="1-Sep-2003"/>
    <x v="1993"/>
    <x v="1"/>
    <s v="tier - 3"/>
    <x v="0"/>
    <x v="14"/>
  </r>
  <r>
    <s v="Id1995"/>
    <x v="1403"/>
    <n v="33.99"/>
    <n v="4.83"/>
    <s v="yes"/>
    <s v="No"/>
    <x v="1"/>
    <x v="3"/>
    <s v="No"/>
    <x v="1"/>
    <x v="2"/>
    <s v="7-Jul-1992"/>
    <x v="1994"/>
    <x v="1"/>
    <s v="tier - 3"/>
    <x v="0"/>
    <x v="0"/>
  </r>
  <r>
    <s v="Id1996"/>
    <x v="1404"/>
    <n v="28.594999999999999"/>
    <n v="4.1399999999999997"/>
    <s v="yes"/>
    <s v="No"/>
    <x v="1"/>
    <x v="3"/>
    <s v="No"/>
    <x v="1"/>
    <x v="1"/>
    <s v="14-Jul-1980"/>
    <x v="1995"/>
    <x v="1"/>
    <s v="tier - 2"/>
    <x v="2"/>
    <x v="25"/>
  </r>
  <r>
    <s v="Id1997"/>
    <x v="228"/>
    <n v="20.8"/>
    <n v="4.07"/>
    <s v="yes"/>
    <s v="No"/>
    <x v="1"/>
    <x v="3"/>
    <s v="No"/>
    <x v="0"/>
    <x v="2"/>
    <s v="29-Nov-1978"/>
    <x v="1996"/>
    <x v="1"/>
    <s v="tier - 3"/>
    <x v="3"/>
    <x v="27"/>
  </r>
  <r>
    <s v="Id1998"/>
    <x v="1405"/>
    <n v="23.465"/>
    <n v="6.26"/>
    <s v="yes"/>
    <s v="No"/>
    <x v="1"/>
    <x v="3"/>
    <s v="No"/>
    <x v="1"/>
    <x v="2"/>
    <s v="24-Dec-1961"/>
    <x v="1997"/>
    <x v="1"/>
    <s v="tier - 3"/>
    <x v="2"/>
    <x v="44"/>
  </r>
  <r>
    <s v="Id1999"/>
    <x v="394"/>
    <n v="40.185000000000002"/>
    <n v="5.88"/>
    <s v="yes"/>
    <s v="No"/>
    <x v="0"/>
    <x v="0"/>
    <s v="No"/>
    <x v="3"/>
    <x v="0"/>
    <s v="8-Nov-1976"/>
    <x v="1998"/>
    <x v="1"/>
    <s v="tier - 3"/>
    <x v="1"/>
    <x v="31"/>
  </r>
  <r>
    <s v="Id2000"/>
    <x v="1406"/>
    <n v="21.89"/>
    <n v="5.72"/>
    <s v="yes"/>
    <s v="No"/>
    <x v="0"/>
    <x v="0"/>
    <s v="No"/>
    <x v="2"/>
    <x v="0"/>
    <s v="9-Jul-1969"/>
    <x v="1999"/>
    <x v="1"/>
    <s v="tier - 2"/>
    <x v="0"/>
    <x v="37"/>
  </r>
  <r>
    <s v="Id2001"/>
    <x v="1407"/>
    <n v="29.34"/>
    <n v="6.09"/>
    <s v="yes"/>
    <s v="yes"/>
    <x v="0"/>
    <x v="1"/>
    <s v="No"/>
    <x v="0"/>
    <x v="0"/>
    <s v="21-Jul-1978"/>
    <x v="2000"/>
    <x v="1"/>
    <s v="tier - 2"/>
    <x v="1"/>
    <x v="26"/>
  </r>
  <r>
    <s v="Id2002"/>
    <x v="1408"/>
    <n v="22.61"/>
    <n v="4.25"/>
    <s v="yes"/>
    <s v="No"/>
    <x v="0"/>
    <x v="0"/>
    <s v="No"/>
    <x v="0"/>
    <x v="2"/>
    <s v="5-Jun-1958"/>
    <x v="2001"/>
    <x v="1"/>
    <s v="tier - 1"/>
    <x v="1"/>
    <x v="48"/>
  </r>
  <r>
    <s v="Id2003"/>
    <x v="416"/>
    <n v="22.23"/>
    <n v="6.09"/>
    <s v="yes"/>
    <s v="No"/>
    <x v="0"/>
    <x v="0"/>
    <s v="No"/>
    <x v="0"/>
    <x v="0"/>
    <s v="7-Nov-1985"/>
    <x v="2002"/>
    <x v="1"/>
    <s v="tier - 2"/>
    <x v="1"/>
    <x v="23"/>
  </r>
  <r>
    <s v="Id2004"/>
    <x v="1409"/>
    <n v="33.4"/>
    <n v="5.51"/>
    <s v="No"/>
    <s v="No"/>
    <x v="0"/>
    <x v="0"/>
    <s v="No"/>
    <x v="0"/>
    <x v="0"/>
    <s v="16-Jul-1987"/>
    <x v="2003"/>
    <x v="1"/>
    <s v="tier - 1"/>
    <x v="3"/>
    <x v="18"/>
  </r>
  <r>
    <s v="Id2005"/>
    <x v="1410"/>
    <n v="33.11"/>
    <n v="5.63"/>
    <s v="No"/>
    <s v="No"/>
    <x v="0"/>
    <x v="0"/>
    <s v="No"/>
    <x v="2"/>
    <x v="0"/>
    <s v="20-Oct-1959"/>
    <x v="2004"/>
    <x v="1"/>
    <s v="tier - 3"/>
    <x v="0"/>
    <x v="46"/>
  </r>
  <r>
    <s v="Id2006"/>
    <x v="61"/>
    <n v="16.815000000000001"/>
    <n v="5.29"/>
    <s v="yes"/>
    <s v="No"/>
    <x v="0"/>
    <x v="0"/>
    <s v="No"/>
    <x v="1"/>
    <x v="2"/>
    <s v="3-Nov-1975"/>
    <x v="2005"/>
    <x v="1"/>
    <s v="tier - 3"/>
    <x v="2"/>
    <x v="33"/>
  </r>
  <r>
    <s v="Id2007"/>
    <x v="1411"/>
    <n v="25.61"/>
    <n v="4"/>
    <s v="No"/>
    <s v="No"/>
    <x v="1"/>
    <x v="3"/>
    <s v="No"/>
    <x v="1"/>
    <x v="1"/>
    <s v="27-Jul-1993"/>
    <x v="2006"/>
    <x v="1"/>
    <s v="tier - 3"/>
    <x v="0"/>
    <x v="1"/>
  </r>
  <r>
    <s v="Id2008"/>
    <x v="1412"/>
    <n v="25.8"/>
    <n v="5.49"/>
    <s v="No"/>
    <s v="No"/>
    <x v="0"/>
    <x v="0"/>
    <s v="No"/>
    <x v="0"/>
    <x v="2"/>
    <s v="23-Aug-1973"/>
    <x v="2007"/>
    <x v="1"/>
    <s v="tier - 1"/>
    <x v="3"/>
    <x v="30"/>
  </r>
  <r>
    <s v="Id2009"/>
    <x v="1413"/>
    <n v="27.39"/>
    <n v="5.34"/>
    <s v="No"/>
    <s v="No"/>
    <x v="0"/>
    <x v="0"/>
    <s v="No"/>
    <x v="2"/>
    <x v="1"/>
    <s v="20-Jun-1998"/>
    <x v="2008"/>
    <x v="1"/>
    <s v="tier - 3"/>
    <x v="14"/>
    <x v="2"/>
  </r>
  <r>
    <s v="Id2010"/>
    <x v="336"/>
    <n v="17.03"/>
    <n v="4.12"/>
    <s v="No"/>
    <s v="No"/>
    <x v="0"/>
    <x v="3"/>
    <s v="No"/>
    <x v="2"/>
    <x v="2"/>
    <s v="13-Aug-1981"/>
    <x v="2009"/>
    <x v="1"/>
    <s v="tier - 2"/>
    <x v="0"/>
    <x v="20"/>
  </r>
  <r>
    <s v="Id2011"/>
    <x v="254"/>
    <n v="23.75"/>
    <n v="5.49"/>
    <s v="yes"/>
    <s v="No"/>
    <x v="0"/>
    <x v="0"/>
    <s v="No"/>
    <x v="1"/>
    <x v="0"/>
    <s v="29-Oct-1982"/>
    <x v="2010"/>
    <x v="1"/>
    <s v="tier - 1"/>
    <x v="1"/>
    <x v="24"/>
  </r>
  <r>
    <s v="Id2012"/>
    <x v="187"/>
    <n v="26.03"/>
    <n v="5.1100000000000003"/>
    <s v="yes"/>
    <s v="No"/>
    <x v="0"/>
    <x v="3"/>
    <s v="No"/>
    <x v="2"/>
    <x v="0"/>
    <s v="30-Dec-1989"/>
    <x v="2011"/>
    <x v="2"/>
    <s v="tier - 1"/>
    <x v="6"/>
    <x v="17"/>
  </r>
  <r>
    <s v="Id2013"/>
    <x v="1414"/>
    <n v="16.079999999999998"/>
    <n v="5.94"/>
    <s v="No"/>
    <s v="No"/>
    <x v="0"/>
    <x v="0"/>
    <s v="No"/>
    <x v="0"/>
    <x v="0"/>
    <s v="19-Aug-1975"/>
    <x v="2012"/>
    <x v="1"/>
    <s v="tier - 1"/>
    <x v="1"/>
    <x v="33"/>
  </r>
  <r>
    <s v="Id2014"/>
    <x v="1415"/>
    <n v="30.875"/>
    <n v="5.54"/>
    <s v="No"/>
    <s v="No"/>
    <x v="0"/>
    <x v="0"/>
    <s v="No"/>
    <x v="3"/>
    <x v="1"/>
    <s v="30-Dec-1988"/>
    <x v="2013"/>
    <x v="2"/>
    <s v="tier - 1"/>
    <x v="1"/>
    <x v="15"/>
  </r>
  <r>
    <s v="Id2015"/>
    <x v="1416"/>
    <n v="31.79"/>
    <n v="7.09"/>
    <s v="No"/>
    <s v="No"/>
    <x v="0"/>
    <x v="0"/>
    <s v="No"/>
    <x v="0"/>
    <x v="2"/>
    <s v="12-Jun-1976"/>
    <x v="2014"/>
    <x v="1"/>
    <s v="tier - 3"/>
    <x v="0"/>
    <x v="33"/>
  </r>
  <r>
    <s v="Id2016"/>
    <x v="1369"/>
    <n v="28.48"/>
    <n v="6.22"/>
    <s v="yes"/>
    <s v="No"/>
    <x v="1"/>
    <x v="3"/>
    <s v="No"/>
    <x v="0"/>
    <x v="1"/>
    <s v="5-Oct-1991"/>
    <x v="2015"/>
    <x v="1"/>
    <s v="tier - 2"/>
    <x v="3"/>
    <x v="0"/>
  </r>
  <r>
    <s v="Id2017"/>
    <x v="1417"/>
    <n v="26.6"/>
    <n v="4.33"/>
    <s v="No"/>
    <s v="No"/>
    <x v="0"/>
    <x v="3"/>
    <s v="No"/>
    <x v="0"/>
    <x v="2"/>
    <s v="4-Aug-1981"/>
    <x v="2016"/>
    <x v="1"/>
    <s v="tier - 1"/>
    <x v="8"/>
    <x v="28"/>
  </r>
  <r>
    <s v="Id2018"/>
    <x v="61"/>
    <n v="25.27"/>
    <n v="5.83"/>
    <s v="No"/>
    <s v="No"/>
    <x v="0"/>
    <x v="3"/>
    <s v="No"/>
    <x v="0"/>
    <x v="0"/>
    <s v="16-Jun-1967"/>
    <x v="2017"/>
    <x v="1"/>
    <s v="tier - 3"/>
    <x v="2"/>
    <x v="39"/>
  </r>
  <r>
    <s v="Id2019"/>
    <x v="1418"/>
    <n v="34.484999999999999"/>
    <n v="4.7"/>
    <s v="yes"/>
    <s v="No"/>
    <x v="1"/>
    <x v="3"/>
    <s v="No"/>
    <x v="1"/>
    <x v="1"/>
    <s v="2-Sep-1979"/>
    <x v="2018"/>
    <x v="1"/>
    <s v="tier - 3"/>
    <x v="1"/>
    <x v="25"/>
  </r>
  <r>
    <s v="Id2020"/>
    <x v="1419"/>
    <n v="15.57"/>
    <n v="4.07"/>
    <s v="yes"/>
    <s v="No"/>
    <x v="0"/>
    <x v="3"/>
    <s v="No"/>
    <x v="1"/>
    <x v="0"/>
    <s v="25-Dec-1971"/>
    <x v="2019"/>
    <x v="1"/>
    <s v="tier - 2"/>
    <x v="1"/>
    <x v="34"/>
  </r>
  <r>
    <s v="Id2021"/>
    <x v="1276"/>
    <n v="30.36"/>
    <n v="9.39"/>
    <s v="No"/>
    <s v="No"/>
    <x v="0"/>
    <x v="0"/>
    <s v="No"/>
    <x v="0"/>
    <x v="1"/>
    <s v="11-Aug-1958"/>
    <x v="2020"/>
    <x v="1"/>
    <s v="tier - 3"/>
    <x v="1"/>
    <x v="47"/>
  </r>
  <r>
    <s v="Id2022"/>
    <x v="1420"/>
    <n v="19.37"/>
    <n v="4.18"/>
    <s v="No"/>
    <s v="No"/>
    <x v="0"/>
    <x v="0"/>
    <s v="No"/>
    <x v="0"/>
    <x v="2"/>
    <s v="13-Sep-1963"/>
    <x v="2021"/>
    <x v="1"/>
    <s v="tier - 2"/>
    <x v="0"/>
    <x v="43"/>
  </r>
  <r>
    <s v="Id2023"/>
    <x v="1421"/>
    <n v="16.71"/>
    <n v="4.18"/>
    <s v="No"/>
    <s v="No"/>
    <x v="0"/>
    <x v="3"/>
    <s v="No"/>
    <x v="2"/>
    <x v="1"/>
    <s v="15-Sep-1962"/>
    <x v="2022"/>
    <x v="1"/>
    <s v="tier - 3"/>
    <x v="0"/>
    <x v="42"/>
  </r>
  <r>
    <s v="Id2024"/>
    <x v="1422"/>
    <n v="24.1"/>
    <n v="4.4000000000000004"/>
    <s v="yes"/>
    <s v="No"/>
    <x v="0"/>
    <x v="3"/>
    <s v="No"/>
    <x v="0"/>
    <x v="1"/>
    <s v="24-Jul-1972"/>
    <x v="2023"/>
    <x v="1"/>
    <s v="tier - 1"/>
    <x v="3"/>
    <x v="34"/>
  </r>
  <r>
    <s v="Id2025"/>
    <x v="1423"/>
    <n v="29.77"/>
    <n v="9.9"/>
    <s v="No"/>
    <s v="No"/>
    <x v="0"/>
    <x v="0"/>
    <s v="No"/>
    <x v="0"/>
    <x v="2"/>
    <s v="1-Jun-2004"/>
    <x v="2024"/>
    <x v="1"/>
    <s v="tier - 3"/>
    <x v="1"/>
    <x v="14"/>
  </r>
  <r>
    <s v="Id2026"/>
    <x v="1424"/>
    <n v="46.53"/>
    <n v="4.84"/>
    <s v="yes"/>
    <s v="No"/>
    <x v="0"/>
    <x v="0"/>
    <s v="No"/>
    <x v="0"/>
    <x v="1"/>
    <s v="30-Jul-1969"/>
    <x v="2025"/>
    <x v="1"/>
    <s v="tier - 2"/>
    <x v="0"/>
    <x v="37"/>
  </r>
  <r>
    <s v="Id2027"/>
    <x v="1425"/>
    <n v="23.4"/>
    <n v="5.53"/>
    <s v="No"/>
    <s v="No"/>
    <x v="1"/>
    <x v="3"/>
    <s v="No"/>
    <x v="2"/>
    <x v="0"/>
    <s v="3-Sep-1976"/>
    <x v="2026"/>
    <x v="1"/>
    <s v="tier - 2"/>
    <x v="3"/>
    <x v="31"/>
  </r>
  <r>
    <s v="Id2028"/>
    <x v="1426"/>
    <n v="30"/>
    <n v="4.33"/>
    <s v="yes"/>
    <s v="No"/>
    <x v="0"/>
    <x v="0"/>
    <s v="No"/>
    <x v="1"/>
    <x v="2"/>
    <s v="28-Oct-1998"/>
    <x v="2027"/>
    <x v="1"/>
    <s v="tier - 2"/>
    <x v="3"/>
    <x v="13"/>
  </r>
  <r>
    <s v="Id2029"/>
    <x v="62"/>
    <n v="29.15"/>
    <n v="4.91"/>
    <s v="yes"/>
    <s v="No"/>
    <x v="0"/>
    <x v="0"/>
    <s v="No"/>
    <x v="2"/>
    <x v="1"/>
    <s v="3-Sep-1983"/>
    <x v="2028"/>
    <x v="1"/>
    <s v="tier - 2"/>
    <x v="0"/>
    <x v="22"/>
  </r>
  <r>
    <s v="Id2030"/>
    <x v="1427"/>
    <n v="34.865000000000002"/>
    <n v="4.8"/>
    <s v="No"/>
    <s v="No"/>
    <x v="0"/>
    <x v="0"/>
    <s v="No"/>
    <x v="1"/>
    <x v="1"/>
    <s v="10-Aug-1986"/>
    <x v="2029"/>
    <x v="1"/>
    <s v="tier - 2"/>
    <x v="2"/>
    <x v="18"/>
  </r>
  <r>
    <s v="Id2031"/>
    <x v="1428"/>
    <n v="28.12"/>
    <n v="5.55"/>
    <s v="yes"/>
    <s v="yes"/>
    <x v="0"/>
    <x v="1"/>
    <s v="No"/>
    <x v="0"/>
    <x v="1"/>
    <s v="11-Nov-1970"/>
    <x v="2030"/>
    <x v="1"/>
    <s v="tier - 1"/>
    <x v="1"/>
    <x v="36"/>
  </r>
  <r>
    <s v="Id2032"/>
    <x v="1429"/>
    <n v="29.45"/>
    <n v="5.24"/>
    <s v="yes"/>
    <s v="No"/>
    <x v="0"/>
    <x v="0"/>
    <s v="No"/>
    <x v="1"/>
    <x v="2"/>
    <s v="21-Sep-1999"/>
    <x v="2031"/>
    <x v="2"/>
    <s v="tier - 3"/>
    <x v="4"/>
    <x v="6"/>
  </r>
  <r>
    <s v="Id2033"/>
    <x v="1430"/>
    <n v="27.94"/>
    <n v="6.08"/>
    <s v="No"/>
    <s v="No"/>
    <x v="1"/>
    <x v="3"/>
    <s v="No"/>
    <x v="0"/>
    <x v="2"/>
    <s v="21-Dec-1983"/>
    <x v="2032"/>
    <x v="0"/>
    <s v="tier - 3"/>
    <x v="0"/>
    <x v="22"/>
  </r>
  <r>
    <s v="Id2034"/>
    <x v="770"/>
    <n v="27.2"/>
    <n v="5.83"/>
    <s v="No"/>
    <s v="No"/>
    <x v="1"/>
    <x v="3"/>
    <s v="No"/>
    <x v="2"/>
    <x v="0"/>
    <s v="5-Sep-1988"/>
    <x v="2033"/>
    <x v="2"/>
    <s v="tier - 3"/>
    <x v="3"/>
    <x v="15"/>
  </r>
  <r>
    <s v="Id2035"/>
    <x v="1431"/>
    <n v="33.344999999999999"/>
    <n v="4.29"/>
    <s v="No"/>
    <s v="No"/>
    <x v="0"/>
    <x v="3"/>
    <s v="No"/>
    <x v="0"/>
    <x v="1"/>
    <s v="9-Sep-1961"/>
    <x v="2034"/>
    <x v="1"/>
    <s v="tier - 3"/>
    <x v="1"/>
    <x v="44"/>
  </r>
  <r>
    <s v="Id2036"/>
    <x v="1432"/>
    <n v="29.925000000000001"/>
    <n v="5.3"/>
    <s v="No"/>
    <s v="No"/>
    <x v="0"/>
    <x v="3"/>
    <s v="No"/>
    <x v="0"/>
    <x v="1"/>
    <s v="9-Nov-2004"/>
    <x v="2035"/>
    <x v="1"/>
    <s v="tier - 3"/>
    <x v="1"/>
    <x v="11"/>
  </r>
  <r>
    <s v="Id2037"/>
    <x v="616"/>
    <n v="24.225000000000001"/>
    <n v="4.42"/>
    <s v="No"/>
    <s v="No"/>
    <x v="0"/>
    <x v="3"/>
    <s v="No"/>
    <x v="0"/>
    <x v="0"/>
    <s v="22-Jul-2000"/>
    <x v="2036"/>
    <x v="1"/>
    <s v="tier - 3"/>
    <x v="1"/>
    <x v="6"/>
  </r>
  <r>
    <s v="Id2038"/>
    <x v="223"/>
    <n v="29.68"/>
    <n v="5.68"/>
    <s v="No"/>
    <s v="yes"/>
    <x v="0"/>
    <x v="3"/>
    <s v="No"/>
    <x v="0"/>
    <x v="0"/>
    <s v="9-Jul-1968"/>
    <x v="2037"/>
    <x v="1"/>
    <s v="tier - 3"/>
    <x v="3"/>
    <x v="38"/>
  </r>
  <r>
    <s v="Id2039"/>
    <x v="1276"/>
    <n v="20.614999999999998"/>
    <n v="6.05"/>
    <s v="No"/>
    <s v="No"/>
    <x v="1"/>
    <x v="3"/>
    <s v="No"/>
    <x v="2"/>
    <x v="1"/>
    <s v="27-Sep-1995"/>
    <x v="2038"/>
    <x v="1"/>
    <s v="tier - 1"/>
    <x v="1"/>
    <x v="10"/>
  </r>
  <r>
    <s v="Id2040"/>
    <x v="1433"/>
    <n v="32.119999999999997"/>
    <n v="5.33"/>
    <s v="No"/>
    <s v="yes"/>
    <x v="0"/>
    <x v="3"/>
    <s v="No"/>
    <x v="1"/>
    <x v="0"/>
    <s v="8-Oct-1974"/>
    <x v="2039"/>
    <x v="1"/>
    <s v="tier - 3"/>
    <x v="0"/>
    <x v="29"/>
  </r>
  <r>
    <s v="Id2041"/>
    <x v="720"/>
    <n v="27.36"/>
    <n v="6.22"/>
    <s v="No"/>
    <s v="No"/>
    <x v="0"/>
    <x v="0"/>
    <s v="No"/>
    <x v="3"/>
    <x v="2"/>
    <s v="29-Oct-1975"/>
    <x v="2040"/>
    <x v="1"/>
    <s v="tier - 3"/>
    <x v="1"/>
    <x v="33"/>
  </r>
  <r>
    <s v="Id2042"/>
    <x v="1434"/>
    <n v="17.385000000000002"/>
    <n v="5.84"/>
    <s v="No"/>
    <s v="No"/>
    <x v="0"/>
    <x v="0"/>
    <s v="No"/>
    <x v="1"/>
    <x v="1"/>
    <s v="13-Dec-1960"/>
    <x v="2041"/>
    <x v="1"/>
    <s v="tier - 1"/>
    <x v="1"/>
    <x v="45"/>
  </r>
  <r>
    <s v="Id2043"/>
    <x v="1435"/>
    <n v="30.13"/>
    <n v="5.71"/>
    <s v="No"/>
    <s v="yes"/>
    <x v="0"/>
    <x v="3"/>
    <s v="No"/>
    <x v="2"/>
    <x v="2"/>
    <s v="14-Oct-1977"/>
    <x v="2042"/>
    <x v="1"/>
    <s v="tier - 1"/>
    <x v="14"/>
    <x v="26"/>
  </r>
  <r>
    <s v="Id2044"/>
    <x v="1436"/>
    <n v="25.44"/>
    <n v="6.04"/>
    <s v="yes"/>
    <s v="No"/>
    <x v="1"/>
    <x v="3"/>
    <s v="No"/>
    <x v="0"/>
    <x v="0"/>
    <s v="10-Sep-1984"/>
    <x v="2043"/>
    <x v="1"/>
    <s v="tier - 1"/>
    <x v="1"/>
    <x v="21"/>
  </r>
  <r>
    <s v="Id2045"/>
    <x v="1437"/>
    <n v="39.805"/>
    <n v="4.38"/>
    <s v="No"/>
    <s v="yes"/>
    <x v="0"/>
    <x v="3"/>
    <s v="No"/>
    <x v="0"/>
    <x v="0"/>
    <s v="25-Sep-1975"/>
    <x v="2044"/>
    <x v="1"/>
    <s v="tier - 1"/>
    <x v="2"/>
    <x v="33"/>
  </r>
  <r>
    <s v="Id2046"/>
    <x v="1438"/>
    <n v="30.4"/>
    <n v="5.56"/>
    <s v="yes"/>
    <s v="yes"/>
    <x v="0"/>
    <x v="3"/>
    <s v="No"/>
    <x v="0"/>
    <x v="0"/>
    <s v="21-Sep-1972"/>
    <x v="2045"/>
    <x v="1"/>
    <s v="tier - 3"/>
    <x v="2"/>
    <x v="32"/>
  </r>
  <r>
    <s v="Id2047"/>
    <x v="75"/>
    <n v="23.18"/>
    <n v="4.24"/>
    <s v="No"/>
    <s v="yes"/>
    <x v="0"/>
    <x v="3"/>
    <s v="No"/>
    <x v="1"/>
    <x v="0"/>
    <s v="13-Sep-1993"/>
    <x v="2046"/>
    <x v="1"/>
    <s v="tier - 3"/>
    <x v="2"/>
    <x v="8"/>
  </r>
  <r>
    <s v="Id2048"/>
    <x v="1439"/>
    <n v="39.615000000000002"/>
    <n v="6.32"/>
    <s v="No"/>
    <s v="No"/>
    <x v="1"/>
    <x v="3"/>
    <s v="No"/>
    <x v="2"/>
    <x v="0"/>
    <s v="10-Nov-1978"/>
    <x v="2047"/>
    <x v="1"/>
    <s v="tier - 3"/>
    <x v="1"/>
    <x v="27"/>
  </r>
  <r>
    <s v="Id2049"/>
    <x v="1440"/>
    <n v="30.59"/>
    <n v="6.3"/>
    <s v="yes"/>
    <s v="No"/>
    <x v="1"/>
    <x v="3"/>
    <s v="No"/>
    <x v="0"/>
    <x v="2"/>
    <s v="11-Sep-1969"/>
    <x v="2048"/>
    <x v="2"/>
    <s v="tier - 3"/>
    <x v="4"/>
    <x v="35"/>
  </r>
  <r>
    <s v="Id2050"/>
    <x v="469"/>
    <n v="16.72"/>
    <n v="4.38"/>
    <s v="yes"/>
    <s v="No"/>
    <x v="0"/>
    <x v="3"/>
    <s v="No"/>
    <x v="1"/>
    <x v="2"/>
    <s v="8-Sep-1994"/>
    <x v="2049"/>
    <x v="1"/>
    <s v="tier - 2"/>
    <x v="0"/>
    <x v="4"/>
  </r>
  <r>
    <s v="Id2051"/>
    <x v="1441"/>
    <n v="26.22"/>
    <n v="4.6500000000000004"/>
    <s v="yes"/>
    <s v="No"/>
    <x v="1"/>
    <x v="3"/>
    <s v="No"/>
    <x v="2"/>
    <x v="0"/>
    <s v="17-Dec-1975"/>
    <x v="2050"/>
    <x v="0"/>
    <s v="tier - 3"/>
    <x v="7"/>
    <x v="33"/>
  </r>
  <r>
    <s v="Id2052"/>
    <x v="1442"/>
    <n v="31.824999999999999"/>
    <n v="4.7"/>
    <s v="No"/>
    <s v="No"/>
    <x v="1"/>
    <x v="3"/>
    <s v="No"/>
    <x v="1"/>
    <x v="0"/>
    <s v="2-Dec-1986"/>
    <x v="2051"/>
    <x v="1"/>
    <s v="tier - 2"/>
    <x v="1"/>
    <x v="18"/>
  </r>
  <r>
    <s v="Id2053"/>
    <x v="1443"/>
    <n v="25.745000000000001"/>
    <n v="4.34"/>
    <s v="No"/>
    <s v="No"/>
    <x v="1"/>
    <x v="3"/>
    <s v="No"/>
    <x v="2"/>
    <x v="2"/>
    <s v="19-Oct-1972"/>
    <x v="2052"/>
    <x v="1"/>
    <s v="tier - 3"/>
    <x v="1"/>
    <x v="32"/>
  </r>
  <r>
    <s v="Id2054"/>
    <x v="165"/>
    <n v="24.605"/>
    <n v="5.62"/>
    <s v="No"/>
    <s v="No"/>
    <x v="1"/>
    <x v="3"/>
    <s v="No"/>
    <x v="0"/>
    <x v="2"/>
    <s v="9-Aug-1976"/>
    <x v="2053"/>
    <x v="1"/>
    <s v="tier - 2"/>
    <x v="1"/>
    <x v="31"/>
  </r>
  <r>
    <s v="Id2055"/>
    <x v="1444"/>
    <n v="24.51"/>
    <n v="4.24"/>
    <s v="No"/>
    <s v="No"/>
    <x v="1"/>
    <x v="3"/>
    <s v="No"/>
    <x v="2"/>
    <x v="2"/>
    <s v="27-Sep-1981"/>
    <x v="2054"/>
    <x v="1"/>
    <s v="tier - 2"/>
    <x v="1"/>
    <x v="20"/>
  </r>
  <r>
    <s v="Id2056"/>
    <x v="1445"/>
    <n v="31.065000000000001"/>
    <n v="4.57"/>
    <s v="yes"/>
    <s v="No"/>
    <x v="0"/>
    <x v="0"/>
    <s v="No"/>
    <x v="2"/>
    <x v="2"/>
    <s v="19-Sep-1976"/>
    <x v="2055"/>
    <x v="1"/>
    <s v="tier - 1"/>
    <x v="1"/>
    <x v="31"/>
  </r>
  <r>
    <s v="Id2057"/>
    <x v="1446"/>
    <n v="28.12"/>
    <n v="5.05"/>
    <s v="No"/>
    <s v="No"/>
    <x v="0"/>
    <x v="0"/>
    <s v="No"/>
    <x v="2"/>
    <x v="0"/>
    <s v="8-Oct-2003"/>
    <x v="2056"/>
    <x v="1"/>
    <s v="tier - 2"/>
    <x v="1"/>
    <x v="14"/>
  </r>
  <r>
    <s v="Id2058"/>
    <x v="453"/>
    <n v="38.06"/>
    <n v="6.16"/>
    <s v="No"/>
    <s v="No"/>
    <x v="0"/>
    <x v="0"/>
    <s v="No"/>
    <x v="3"/>
    <x v="2"/>
    <s v="13-Jul-1990"/>
    <x v="2057"/>
    <x v="2"/>
    <s v="tier - 2"/>
    <x v="0"/>
    <x v="17"/>
  </r>
  <r>
    <s v="Id2059"/>
    <x v="1447"/>
    <n v="24.96"/>
    <n v="4.57"/>
    <s v="No"/>
    <s v="No"/>
    <x v="0"/>
    <x v="0"/>
    <s v="No"/>
    <x v="0"/>
    <x v="0"/>
    <s v="1-Nov-1968"/>
    <x v="2058"/>
    <x v="1"/>
    <s v="tier - 2"/>
    <x v="0"/>
    <x v="37"/>
  </r>
  <r>
    <s v="Id2060"/>
    <x v="717"/>
    <n v="17.670000000000002"/>
    <n v="5.53"/>
    <s v="yes"/>
    <s v="No"/>
    <x v="0"/>
    <x v="0"/>
    <s v="No"/>
    <x v="2"/>
    <x v="2"/>
    <s v="30-Sep-1990"/>
    <x v="2059"/>
    <x v="2"/>
    <s v="tier - 2"/>
    <x v="1"/>
    <x v="16"/>
  </r>
  <r>
    <s v="Id2061"/>
    <x v="1448"/>
    <n v="31.35"/>
    <n v="5.84"/>
    <s v="No"/>
    <s v="yes"/>
    <x v="0"/>
    <x v="3"/>
    <s v="No"/>
    <x v="2"/>
    <x v="0"/>
    <s v="9-Jul-1990"/>
    <x v="2060"/>
    <x v="1"/>
    <s v="tier - 1"/>
    <x v="1"/>
    <x v="17"/>
  </r>
  <r>
    <s v="Id2062"/>
    <x v="1449"/>
    <n v="28.31"/>
    <n v="6.41"/>
    <s v="No"/>
    <s v="yes"/>
    <x v="0"/>
    <x v="3"/>
    <s v="No"/>
    <x v="2"/>
    <x v="0"/>
    <s v="6-Dec-1974"/>
    <x v="2061"/>
    <x v="1"/>
    <s v="tier - 2"/>
    <x v="1"/>
    <x v="29"/>
  </r>
  <r>
    <s v="Id2063"/>
    <x v="1450"/>
    <n v="30.3"/>
    <n v="4.7300000000000004"/>
    <s v="yes"/>
    <s v="No"/>
    <x v="1"/>
    <x v="3"/>
    <s v="No"/>
    <x v="0"/>
    <x v="2"/>
    <s v="7-Nov-1972"/>
    <x v="2062"/>
    <x v="1"/>
    <s v="tier - 1"/>
    <x v="3"/>
    <x v="32"/>
  </r>
  <r>
    <s v="Id2064"/>
    <x v="223"/>
    <n v="26.4"/>
    <n v="6.22"/>
    <s v="yes"/>
    <s v="No"/>
    <x v="0"/>
    <x v="0"/>
    <s v="No"/>
    <x v="0"/>
    <x v="0"/>
    <s v="12-Dec-1980"/>
    <x v="2063"/>
    <x v="1"/>
    <s v="tier - 1"/>
    <x v="3"/>
    <x v="28"/>
  </r>
  <r>
    <s v="Id2065"/>
    <x v="1451"/>
    <n v="22.135000000000002"/>
    <n v="4.46"/>
    <s v="yes"/>
    <s v="No"/>
    <x v="0"/>
    <x v="0"/>
    <s v="No"/>
    <x v="0"/>
    <x v="0"/>
    <s v="4-Dec-1995"/>
    <x v="2064"/>
    <x v="1"/>
    <s v="tier - 2"/>
    <x v="2"/>
    <x v="10"/>
  </r>
  <r>
    <s v="Id2066"/>
    <x v="1452"/>
    <n v="17.399999999999999"/>
    <n v="4.5"/>
    <s v="yes"/>
    <s v="No"/>
    <x v="0"/>
    <x v="0"/>
    <s v="No"/>
    <x v="1"/>
    <x v="0"/>
    <s v="17-Nov-1981"/>
    <x v="2065"/>
    <x v="1"/>
    <s v="tier - 3"/>
    <x v="3"/>
    <x v="20"/>
  </r>
  <r>
    <s v="Id2067"/>
    <x v="1120"/>
    <n v="28.06"/>
    <n v="8.93"/>
    <s v="No"/>
    <s v="No"/>
    <x v="0"/>
    <x v="0"/>
    <s v="No"/>
    <x v="2"/>
    <x v="2"/>
    <s v="24-Aug-1971"/>
    <x v="2066"/>
    <x v="1"/>
    <s v="tier - 2"/>
    <x v="14"/>
    <x v="34"/>
  </r>
  <r>
    <s v="Id2068"/>
    <x v="1453"/>
    <n v="31.13"/>
    <n v="11.02"/>
    <s v="No"/>
    <s v="No"/>
    <x v="0"/>
    <x v="0"/>
    <s v="No"/>
    <x v="3"/>
    <x v="2"/>
    <s v="8-Jul-1995"/>
    <x v="2067"/>
    <x v="1"/>
    <s v="tier - 3"/>
    <x v="0"/>
    <x v="4"/>
  </r>
  <r>
    <s v="Id2069"/>
    <x v="1454"/>
    <n v="18.46"/>
    <n v="5.25"/>
    <s v="No"/>
    <s v="No"/>
    <x v="0"/>
    <x v="0"/>
    <s v="No"/>
    <x v="2"/>
    <x v="0"/>
    <s v="10-Jul-1967"/>
    <x v="2068"/>
    <x v="1"/>
    <s v="tier - 1"/>
    <x v="0"/>
    <x v="39"/>
  </r>
  <r>
    <s v="Id2070"/>
    <x v="174"/>
    <n v="17.3"/>
    <n v="4.75"/>
    <s v="No"/>
    <s v="No"/>
    <x v="0"/>
    <x v="0"/>
    <s v="No"/>
    <x v="1"/>
    <x v="0"/>
    <s v="28-Jul-1994"/>
    <x v="2069"/>
    <x v="1"/>
    <s v="tier - 2"/>
    <x v="0"/>
    <x v="8"/>
  </r>
  <r>
    <s v="Id2071"/>
    <x v="200"/>
    <n v="35.625"/>
    <n v="4.68"/>
    <s v="yes"/>
    <s v="No"/>
    <x v="1"/>
    <x v="3"/>
    <s v="No"/>
    <x v="1"/>
    <x v="0"/>
    <s v="1-Jul-1962"/>
    <x v="2070"/>
    <x v="2"/>
    <s v="tier - 3"/>
    <x v="1"/>
    <x v="44"/>
  </r>
  <r>
    <s v="Id2072"/>
    <x v="1455"/>
    <n v="20.234999999999999"/>
    <n v="6.17"/>
    <s v="yes"/>
    <s v="yes"/>
    <x v="0"/>
    <x v="1"/>
    <s v="No"/>
    <x v="2"/>
    <x v="2"/>
    <s v="30-Oct-1969"/>
    <x v="2071"/>
    <x v="1"/>
    <s v="tier - 3"/>
    <x v="1"/>
    <x v="35"/>
  </r>
  <r>
    <s v="Id2073"/>
    <x v="1456"/>
    <n v="27.55"/>
    <n v="4.5599999999999996"/>
    <s v="yes"/>
    <s v="No"/>
    <x v="1"/>
    <x v="3"/>
    <s v="No"/>
    <x v="2"/>
    <x v="2"/>
    <s v="15-Jul-1985"/>
    <x v="2072"/>
    <x v="2"/>
    <s v="tier - 1"/>
    <x v="1"/>
    <x v="21"/>
  </r>
  <r>
    <s v="Id2074"/>
    <x v="1457"/>
    <n v="17.97"/>
    <n v="6.3"/>
    <s v="No"/>
    <s v="No"/>
    <x v="0"/>
    <x v="0"/>
    <s v="No"/>
    <x v="1"/>
    <x v="0"/>
    <s v="12-Oct-1990"/>
    <x v="2073"/>
    <x v="1"/>
    <s v="tier - 1"/>
    <x v="0"/>
    <x v="16"/>
  </r>
  <r>
    <s v="Id2075"/>
    <x v="1458"/>
    <n v="29.98"/>
    <n v="6.03"/>
    <s v="No"/>
    <s v="yes"/>
    <x v="0"/>
    <x v="3"/>
    <s v="No"/>
    <x v="3"/>
    <x v="0"/>
    <s v="28-Nov-2003"/>
    <x v="2074"/>
    <x v="1"/>
    <s v="tier - 2"/>
    <x v="1"/>
    <x v="14"/>
  </r>
  <r>
    <s v="Id2076"/>
    <x v="1237"/>
    <n v="33.659999999999997"/>
    <n v="4.2"/>
    <s v="yes"/>
    <s v="No"/>
    <x v="0"/>
    <x v="3"/>
    <s v="No"/>
    <x v="0"/>
    <x v="0"/>
    <s v="5-Sep-1972"/>
    <x v="2075"/>
    <x v="2"/>
    <s v="tier - 3"/>
    <x v="0"/>
    <x v="32"/>
  </r>
  <r>
    <s v="Id2077"/>
    <x v="88"/>
    <n v="32.67"/>
    <n v="5.61"/>
    <s v="yes"/>
    <s v="No"/>
    <x v="0"/>
    <x v="3"/>
    <s v="No"/>
    <x v="1"/>
    <x v="0"/>
    <s v="7-Dec-1985"/>
    <x v="2076"/>
    <x v="2"/>
    <s v="tier - 3"/>
    <x v="0"/>
    <x v="23"/>
  </r>
  <r>
    <s v="Id2078"/>
    <x v="528"/>
    <n v="30.5"/>
    <n v="5.88"/>
    <s v="yes"/>
    <s v="No"/>
    <x v="0"/>
    <x v="3"/>
    <s v="No"/>
    <x v="3"/>
    <x v="1"/>
    <s v="18-Jun-1970"/>
    <x v="2077"/>
    <x v="2"/>
    <s v="tier - 1"/>
    <x v="3"/>
    <x v="35"/>
  </r>
  <r>
    <s v="Id2079"/>
    <x v="453"/>
    <n v="23.1"/>
    <n v="5.92"/>
    <s v="yes"/>
    <s v="No"/>
    <x v="0"/>
    <x v="3"/>
    <s v="No"/>
    <x v="2"/>
    <x v="2"/>
    <s v="25-Aug-2002"/>
    <x v="2078"/>
    <x v="2"/>
    <s v="tier - 2"/>
    <x v="0"/>
    <x v="5"/>
  </r>
  <r>
    <s v="Id2080"/>
    <x v="1459"/>
    <n v="39.49"/>
    <n v="4.8099999999999996"/>
    <s v="No"/>
    <s v="No"/>
    <x v="0"/>
    <x v="3"/>
    <s v="No"/>
    <x v="3"/>
    <x v="0"/>
    <s v="22-Jul-1984"/>
    <x v="2079"/>
    <x v="1"/>
    <s v="tier - 2"/>
    <x v="0"/>
    <x v="22"/>
  </r>
  <r>
    <s v="Id2081"/>
    <x v="897"/>
    <n v="33.99"/>
    <n v="4.55"/>
    <s v="No"/>
    <s v="No"/>
    <x v="0"/>
    <x v="3"/>
    <s v="No"/>
    <x v="1"/>
    <x v="0"/>
    <s v="9-Sep-2003"/>
    <x v="2080"/>
    <x v="1"/>
    <s v="tier - 3"/>
    <x v="0"/>
    <x v="14"/>
  </r>
  <r>
    <s v="Id2082"/>
    <x v="832"/>
    <n v="27.72"/>
    <n v="6.43"/>
    <s v="No"/>
    <s v="No"/>
    <x v="0"/>
    <x v="3"/>
    <s v="No"/>
    <x v="0"/>
    <x v="2"/>
    <s v="28-Nov-1993"/>
    <x v="2081"/>
    <x v="1"/>
    <s v="tier - 3"/>
    <x v="0"/>
    <x v="8"/>
  </r>
  <r>
    <s v="Id2083"/>
    <x v="1460"/>
    <n v="30.59"/>
    <n v="11.62"/>
    <s v="No"/>
    <s v="No"/>
    <x v="0"/>
    <x v="0"/>
    <s v="No"/>
    <x v="2"/>
    <x v="0"/>
    <s v="1-Nov-2004"/>
    <x v="2082"/>
    <x v="1"/>
    <s v="tier - 2"/>
    <x v="2"/>
    <x v="11"/>
  </r>
  <r>
    <s v="Id2084"/>
    <x v="1461"/>
    <n v="22.6"/>
    <n v="6.04"/>
    <s v="No"/>
    <s v="No"/>
    <x v="0"/>
    <x v="3"/>
    <s v="No"/>
    <x v="2"/>
    <x v="1"/>
    <s v="12-Sep-2003"/>
    <x v="2083"/>
    <x v="1"/>
    <s v="tier - 1"/>
    <x v="3"/>
    <x v="14"/>
  </r>
  <r>
    <s v="Id2085"/>
    <x v="1462"/>
    <n v="28.785"/>
    <n v="8.82"/>
    <s v="No"/>
    <s v="No"/>
    <x v="0"/>
    <x v="0"/>
    <s v="No"/>
    <x v="3"/>
    <x v="0"/>
    <s v="11-Dec-1962"/>
    <x v="2084"/>
    <x v="1"/>
    <s v="tier - 1"/>
    <x v="2"/>
    <x v="42"/>
  </r>
  <r>
    <s v="Id2086"/>
    <x v="1463"/>
    <n v="50.38"/>
    <n v="5.8"/>
    <s v="No"/>
    <s v="No"/>
    <x v="0"/>
    <x v="0"/>
    <s v="No"/>
    <x v="1"/>
    <x v="2"/>
    <s v="26-Oct-2000"/>
    <x v="2085"/>
    <x v="1"/>
    <s v="tier - 2"/>
    <x v="0"/>
    <x v="12"/>
  </r>
  <r>
    <s v="Id2087"/>
    <x v="205"/>
    <n v="35.200000000000003"/>
    <n v="4.28"/>
    <s v="No"/>
    <s v="No"/>
    <x v="0"/>
    <x v="0"/>
    <s v="No"/>
    <x v="0"/>
    <x v="2"/>
    <s v="9-Aug-1997"/>
    <x v="2086"/>
    <x v="1"/>
    <s v="tier - 2"/>
    <x v="3"/>
    <x v="2"/>
  </r>
  <r>
    <s v="Id2088"/>
    <x v="1464"/>
    <n v="35.72"/>
    <n v="5.5"/>
    <s v="yes"/>
    <s v="No"/>
    <x v="0"/>
    <x v="0"/>
    <s v="No"/>
    <x v="2"/>
    <x v="2"/>
    <s v="27-Dec-2000"/>
    <x v="2087"/>
    <x v="1"/>
    <s v="tier - 3"/>
    <x v="1"/>
    <x v="12"/>
  </r>
  <r>
    <s v="Id2089"/>
    <x v="1355"/>
    <n v="24.51"/>
    <n v="4.6900000000000004"/>
    <s v="No"/>
    <s v="No"/>
    <x v="0"/>
    <x v="0"/>
    <s v="No"/>
    <x v="3"/>
    <x v="0"/>
    <s v="25-Sep-1994"/>
    <x v="2088"/>
    <x v="1"/>
    <s v="tier - 1"/>
    <x v="9"/>
    <x v="4"/>
  </r>
  <r>
    <s v="Id2090"/>
    <x v="1465"/>
    <n v="23.844999999999999"/>
    <n v="4.43"/>
    <s v="No"/>
    <s v="No"/>
    <x v="0"/>
    <x v="0"/>
    <s v="No"/>
    <x v="0"/>
    <x v="1"/>
    <s v="26-Jul-1972"/>
    <x v="2089"/>
    <x v="1"/>
    <s v="tier - 1"/>
    <x v="7"/>
    <x v="34"/>
  </r>
  <r>
    <s v="Id2091"/>
    <x v="1466"/>
    <n v="15.68"/>
    <n v="6.16"/>
    <s v="yes"/>
    <s v="No"/>
    <x v="0"/>
    <x v="3"/>
    <s v="No"/>
    <x v="0"/>
    <x v="2"/>
    <s v="26-Dec-2002"/>
    <x v="2090"/>
    <x v="1"/>
    <s v="tier - 2"/>
    <x v="0"/>
    <x v="5"/>
  </r>
  <r>
    <s v="Id2092"/>
    <x v="132"/>
    <n v="32.395000000000003"/>
    <n v="6.66"/>
    <s v="No"/>
    <s v="No"/>
    <x v="0"/>
    <x v="0"/>
    <s v="No"/>
    <x v="0"/>
    <x v="2"/>
    <s v="6-Nov-1999"/>
    <x v="2091"/>
    <x v="1"/>
    <s v="tier - 1"/>
    <x v="1"/>
    <x v="6"/>
  </r>
  <r>
    <s v="Id2093"/>
    <x v="98"/>
    <n v="23.655000000000001"/>
    <n v="5.92"/>
    <s v="No"/>
    <s v="No"/>
    <x v="0"/>
    <x v="3"/>
    <s v="No"/>
    <x v="1"/>
    <x v="0"/>
    <s v="25-Aug-1971"/>
    <x v="2092"/>
    <x v="2"/>
    <s v="tier - 3"/>
    <x v="1"/>
    <x v="34"/>
  </r>
  <r>
    <s v="Id2094"/>
    <x v="386"/>
    <n v="28.4"/>
    <n v="5.97"/>
    <s v="No"/>
    <s v="No"/>
    <x v="1"/>
    <x v="3"/>
    <s v="No"/>
    <x v="0"/>
    <x v="1"/>
    <s v="21-Jul-1975"/>
    <x v="2093"/>
    <x v="1"/>
    <s v="tier - 3"/>
    <x v="3"/>
    <x v="29"/>
  </r>
  <r>
    <s v="Id2095"/>
    <x v="1467"/>
    <n v="35.42"/>
    <n v="4.6399999999999997"/>
    <s v="yes"/>
    <s v="No"/>
    <x v="0"/>
    <x v="0"/>
    <s v="No"/>
    <x v="1"/>
    <x v="2"/>
    <s v="5-Jul-1962"/>
    <x v="2094"/>
    <x v="1"/>
    <s v="tier - 1"/>
    <x v="0"/>
    <x v="44"/>
  </r>
  <r>
    <s v="Id2096"/>
    <x v="586"/>
    <n v="26.18"/>
    <n v="6.12"/>
    <s v="No"/>
    <s v="yes"/>
    <x v="0"/>
    <x v="3"/>
    <s v="No"/>
    <x v="3"/>
    <x v="2"/>
    <s v="11-Jun-1998"/>
    <x v="2095"/>
    <x v="1"/>
    <s v="tier - 3"/>
    <x v="0"/>
    <x v="2"/>
  </r>
  <r>
    <s v="Id2097"/>
    <x v="1468"/>
    <n v="20.8"/>
    <n v="4.87"/>
    <s v="yes"/>
    <s v="No"/>
    <x v="0"/>
    <x v="0"/>
    <s v="No"/>
    <x v="0"/>
    <x v="2"/>
    <s v="30-Oct-1995"/>
    <x v="2096"/>
    <x v="0"/>
    <s v="tier - 2"/>
    <x v="3"/>
    <x v="10"/>
  </r>
  <r>
    <s v="Id2098"/>
    <x v="691"/>
    <n v="15.82"/>
    <n v="4.5999999999999996"/>
    <s v="No"/>
    <s v="No"/>
    <x v="0"/>
    <x v="0"/>
    <s v="No"/>
    <x v="0"/>
    <x v="0"/>
    <s v="11-Oct-1986"/>
    <x v="2097"/>
    <x v="1"/>
    <s v="tier - 1"/>
    <x v="0"/>
    <x v="18"/>
  </r>
  <r>
    <s v="Id2099"/>
    <x v="145"/>
    <n v="17.670000000000002"/>
    <n v="4.78"/>
    <s v="No"/>
    <s v="No"/>
    <x v="0"/>
    <x v="0"/>
    <s v="No"/>
    <x v="1"/>
    <x v="0"/>
    <s v="1-Nov-2004"/>
    <x v="2098"/>
    <x v="1"/>
    <s v="tier - 1"/>
    <x v="0"/>
    <x v="11"/>
  </r>
  <r>
    <s v="Id2100"/>
    <x v="1469"/>
    <n v="31.92"/>
    <n v="11.05"/>
    <s v="No"/>
    <s v="No"/>
    <x v="0"/>
    <x v="0"/>
    <s v="No"/>
    <x v="2"/>
    <x v="0"/>
    <s v="2-Oct-1983"/>
    <x v="2099"/>
    <x v="1"/>
    <s v="tier - 1"/>
    <x v="1"/>
    <x v="22"/>
  </r>
  <r>
    <s v="Id2101"/>
    <x v="1470"/>
    <n v="28.975000000000001"/>
    <n v="7.62"/>
    <s v="No"/>
    <s v="No"/>
    <x v="0"/>
    <x v="0"/>
    <s v="No"/>
    <x v="0"/>
    <x v="2"/>
    <s v="1-Oct-1984"/>
    <x v="2100"/>
    <x v="1"/>
    <s v="tier - 1"/>
    <x v="1"/>
    <x v="21"/>
  </r>
  <r>
    <s v="Id2102"/>
    <x v="501"/>
    <n v="31.73"/>
    <n v="4.78"/>
    <s v="yes"/>
    <s v="yes"/>
    <x v="0"/>
    <x v="1"/>
    <s v="No"/>
    <x v="3"/>
    <x v="0"/>
    <s v="5-Oct-2003"/>
    <x v="2101"/>
    <x v="1"/>
    <s v="tier - 3"/>
    <x v="4"/>
    <x v="14"/>
  </r>
  <r>
    <s v="Id2103"/>
    <x v="1471"/>
    <n v="28.88"/>
    <n v="6.09"/>
    <s v="yes"/>
    <s v="yes"/>
    <x v="0"/>
    <x v="1"/>
    <s v="No"/>
    <x v="0"/>
    <x v="2"/>
    <s v="24-Sep-1990"/>
    <x v="2102"/>
    <x v="1"/>
    <s v="tier - 2"/>
    <x v="11"/>
    <x v="16"/>
  </r>
  <r>
    <s v="Id2104"/>
    <x v="314"/>
    <n v="25.555"/>
    <n v="5.1100000000000003"/>
    <s v="No"/>
    <s v="No"/>
    <x v="1"/>
    <x v="3"/>
    <s v="No"/>
    <x v="1"/>
    <x v="2"/>
    <s v="24-Jun-1998"/>
    <x v="2103"/>
    <x v="1"/>
    <s v="tier - 3"/>
    <x v="1"/>
    <x v="2"/>
  </r>
  <r>
    <s v="Id2105"/>
    <x v="1472"/>
    <n v="37.29"/>
    <n v="4.46"/>
    <s v="No"/>
    <s v="yes"/>
    <x v="0"/>
    <x v="3"/>
    <s v="No"/>
    <x v="2"/>
    <x v="2"/>
    <s v="25-Nov-1976"/>
    <x v="2104"/>
    <x v="1"/>
    <s v="tier - 1"/>
    <x v="0"/>
    <x v="31"/>
  </r>
  <r>
    <s v="Id2106"/>
    <x v="1473"/>
    <n v="40.28"/>
    <n v="6.11"/>
    <s v="No"/>
    <s v="yes"/>
    <x v="0"/>
    <x v="3"/>
    <s v="No"/>
    <x v="0"/>
    <x v="2"/>
    <s v="9-Oct-2004"/>
    <x v="2105"/>
    <x v="1"/>
    <s v="tier - 1"/>
    <x v="2"/>
    <x v="11"/>
  </r>
  <r>
    <s v="Id2107"/>
    <x v="1474"/>
    <n v="40.185000000000002"/>
    <n v="4.66"/>
    <s v="No"/>
    <s v="yes"/>
    <x v="0"/>
    <x v="3"/>
    <s v="No"/>
    <x v="0"/>
    <x v="0"/>
    <s v="7-Jul-1994"/>
    <x v="2106"/>
    <x v="1"/>
    <s v="tier - 1"/>
    <x v="2"/>
    <x v="8"/>
  </r>
  <r>
    <s v="Id2108"/>
    <x v="1475"/>
    <n v="23.57"/>
    <n v="6.14"/>
    <s v="No"/>
    <s v="No"/>
    <x v="0"/>
    <x v="0"/>
    <s v="No"/>
    <x v="0"/>
    <x v="0"/>
    <s v="3-Jul-2003"/>
    <x v="2107"/>
    <x v="1"/>
    <s v="tier - 2"/>
    <x v="0"/>
    <x v="5"/>
  </r>
  <r>
    <s v="Id2109"/>
    <x v="1476"/>
    <n v="35.625"/>
    <n v="6.21"/>
    <s v="No"/>
    <s v="yes"/>
    <x v="0"/>
    <x v="3"/>
    <s v="No"/>
    <x v="1"/>
    <x v="2"/>
    <s v="27-Dec-1995"/>
    <x v="2108"/>
    <x v="1"/>
    <s v="tier - 2"/>
    <x v="2"/>
    <x v="10"/>
  </r>
  <r>
    <s v="Id2110"/>
    <x v="1477"/>
    <n v="33.155000000000001"/>
    <n v="4.5999999999999996"/>
    <s v="No"/>
    <s v="yes"/>
    <x v="0"/>
    <x v="3"/>
    <s v="No"/>
    <x v="3"/>
    <x v="0"/>
    <s v="17-Sep-2003"/>
    <x v="2109"/>
    <x v="1"/>
    <s v="tier - 2"/>
    <x v="2"/>
    <x v="14"/>
  </r>
  <r>
    <s v="Id2111"/>
    <x v="1478"/>
    <n v="31.92"/>
    <n v="5.04"/>
    <s v="No"/>
    <s v="yes"/>
    <x v="0"/>
    <x v="3"/>
    <s v="No"/>
    <x v="2"/>
    <x v="2"/>
    <s v="17-Oct-1995"/>
    <x v="2110"/>
    <x v="1"/>
    <s v="tier - 3"/>
    <x v="2"/>
    <x v="10"/>
  </r>
  <r>
    <s v="Id2112"/>
    <x v="1479"/>
    <n v="30.305"/>
    <n v="5.08"/>
    <s v="No"/>
    <s v="yes"/>
    <x v="0"/>
    <x v="3"/>
    <s v="No"/>
    <x v="2"/>
    <x v="2"/>
    <s v="29-Jul-1983"/>
    <x v="2111"/>
    <x v="1"/>
    <s v="tier - 2"/>
    <x v="2"/>
    <x v="24"/>
  </r>
  <r>
    <s v="Id2113"/>
    <x v="674"/>
    <n v="30.114999999999998"/>
    <n v="4.38"/>
    <s v="No"/>
    <s v="yes"/>
    <x v="0"/>
    <x v="3"/>
    <s v="No"/>
    <x v="3"/>
    <x v="0"/>
    <s v="7-Oct-1967"/>
    <x v="2112"/>
    <x v="1"/>
    <s v="tier - 2"/>
    <x v="2"/>
    <x v="38"/>
  </r>
  <r>
    <s v="Id2114"/>
    <x v="301"/>
    <n v="24.09"/>
    <n v="4.79"/>
    <s v="No"/>
    <s v="yes"/>
    <x v="0"/>
    <x v="3"/>
    <s v="No"/>
    <x v="2"/>
    <x v="2"/>
    <s v="22-Aug-1998"/>
    <x v="2113"/>
    <x v="1"/>
    <s v="tier - 3"/>
    <x v="0"/>
    <x v="13"/>
  </r>
  <r>
    <s v="Id2115"/>
    <x v="438"/>
    <n v="28.215"/>
    <n v="4.21"/>
    <s v="No"/>
    <s v="yes"/>
    <x v="0"/>
    <x v="3"/>
    <s v="No"/>
    <x v="3"/>
    <x v="2"/>
    <s v="22-Aug-1997"/>
    <x v="2114"/>
    <x v="1"/>
    <s v="tier - 2"/>
    <x v="2"/>
    <x v="2"/>
  </r>
  <r>
    <s v="Id2116"/>
    <x v="1480"/>
    <n v="26.315000000000001"/>
    <n v="5.47"/>
    <s v="No"/>
    <s v="yes"/>
    <x v="0"/>
    <x v="3"/>
    <s v="No"/>
    <x v="1"/>
    <x v="2"/>
    <s v="5-Jul-1982"/>
    <x v="2115"/>
    <x v="1"/>
    <s v="tier - 1"/>
    <x v="8"/>
    <x v="20"/>
  </r>
  <r>
    <s v="Id2117"/>
    <x v="1481"/>
    <n v="25.08"/>
    <n v="5.09"/>
    <s v="No"/>
    <s v="yes"/>
    <x v="0"/>
    <x v="3"/>
    <s v="No"/>
    <x v="2"/>
    <x v="2"/>
    <s v="29-Aug-1975"/>
    <x v="2116"/>
    <x v="1"/>
    <s v="tier - 3"/>
    <x v="2"/>
    <x v="33"/>
  </r>
  <r>
    <s v="Id2118"/>
    <x v="1482"/>
    <n v="15.41"/>
    <n v="5.08"/>
    <s v="No"/>
    <s v="No"/>
    <x v="0"/>
    <x v="0"/>
    <s v="No"/>
    <x v="0"/>
    <x v="2"/>
    <s v="29-Jun-1977"/>
    <x v="2117"/>
    <x v="1"/>
    <s v="tier - 2"/>
    <x v="1"/>
    <x v="31"/>
  </r>
  <r>
    <s v="Id2119"/>
    <x v="145"/>
    <n v="23.83"/>
    <n v="5.68"/>
    <s v="No"/>
    <s v="No"/>
    <x v="0"/>
    <x v="0"/>
    <s v="No"/>
    <x v="0"/>
    <x v="2"/>
    <s v="22-Dec-1998"/>
    <x v="2118"/>
    <x v="1"/>
    <s v="tier - 2"/>
    <x v="0"/>
    <x v="13"/>
  </r>
  <r>
    <s v="Id2120"/>
    <x v="425"/>
    <n v="36"/>
    <n v="4.66"/>
    <s v="No"/>
    <s v="yes"/>
    <x v="0"/>
    <x v="3"/>
    <s v="No"/>
    <x v="3"/>
    <x v="0"/>
    <s v="30-Dec-1967"/>
    <x v="2119"/>
    <x v="1"/>
    <s v="tier - 2"/>
    <x v="3"/>
    <x v="38"/>
  </r>
  <r>
    <s v="Id2121"/>
    <x v="1483"/>
    <n v="28.82"/>
    <n v="5.59"/>
    <s v="No"/>
    <s v="yes"/>
    <x v="0"/>
    <x v="3"/>
    <s v="No"/>
    <x v="0"/>
    <x v="2"/>
    <s v="9-Jul-1997"/>
    <x v="2120"/>
    <x v="1"/>
    <s v="tier - 2"/>
    <x v="0"/>
    <x v="9"/>
  </r>
  <r>
    <s v="Id2122"/>
    <x v="1484"/>
    <n v="28.05"/>
    <n v="6.2"/>
    <s v="No"/>
    <s v="yes"/>
    <x v="0"/>
    <x v="3"/>
    <s v="No"/>
    <x v="0"/>
    <x v="1"/>
    <s v="19-Sep-1988"/>
    <x v="2121"/>
    <x v="1"/>
    <s v="tier - 3"/>
    <x v="0"/>
    <x v="15"/>
  </r>
  <r>
    <s v="Id2123"/>
    <x v="1485"/>
    <n v="27.1"/>
    <n v="4.45"/>
    <s v="No"/>
    <s v="yes"/>
    <x v="0"/>
    <x v="3"/>
    <s v="No"/>
    <x v="3"/>
    <x v="0"/>
    <s v="22-Sep-1971"/>
    <x v="2122"/>
    <x v="1"/>
    <s v="tier - 2"/>
    <x v="3"/>
    <x v="34"/>
  </r>
  <r>
    <s v="Id2124"/>
    <x v="1486"/>
    <n v="24.3"/>
    <n v="6.1"/>
    <s v="yes"/>
    <s v="yes"/>
    <x v="0"/>
    <x v="3"/>
    <s v="No"/>
    <x v="2"/>
    <x v="1"/>
    <s v="20-Nov-1988"/>
    <x v="2123"/>
    <x v="1"/>
    <s v="tier - 3"/>
    <x v="3"/>
    <x v="15"/>
  </r>
  <r>
    <s v="Id2125"/>
    <x v="1487"/>
    <n v="30.72"/>
    <n v="6.06"/>
    <s v="No"/>
    <s v="yes"/>
    <x v="0"/>
    <x v="3"/>
    <s v="No"/>
    <x v="0"/>
    <x v="2"/>
    <s v="16-Dec-1973"/>
    <x v="2124"/>
    <x v="1"/>
    <s v="tier - 1"/>
    <x v="3"/>
    <x v="30"/>
  </r>
  <r>
    <s v="Id2126"/>
    <x v="165"/>
    <n v="37.43"/>
    <n v="4.5599999999999996"/>
    <s v="No"/>
    <s v="No"/>
    <x v="1"/>
    <x v="3"/>
    <s v="No"/>
    <x v="0"/>
    <x v="1"/>
    <s v="13-Sep-1992"/>
    <x v="2125"/>
    <x v="1"/>
    <s v="tier - 1"/>
    <x v="1"/>
    <x v="1"/>
  </r>
  <r>
    <s v="Id2127"/>
    <x v="1488"/>
    <n v="25.74"/>
    <n v="6.41"/>
    <s v="yes"/>
    <s v="No"/>
    <x v="1"/>
    <x v="3"/>
    <s v="No"/>
    <x v="0"/>
    <x v="0"/>
    <s v="27-Oct-1973"/>
    <x v="2126"/>
    <x v="2"/>
    <s v="tier - 1"/>
    <x v="0"/>
    <x v="30"/>
  </r>
  <r>
    <s v="Id2128"/>
    <x v="1224"/>
    <n v="36.575000000000003"/>
    <n v="5.57"/>
    <s v="No"/>
    <s v="No"/>
    <x v="1"/>
    <x v="3"/>
    <s v="No"/>
    <x v="0"/>
    <x v="0"/>
    <s v="29-Aug-1964"/>
    <x v="2127"/>
    <x v="1"/>
    <s v="tier - 2"/>
    <x v="1"/>
    <x v="40"/>
  </r>
  <r>
    <s v="Id2129"/>
    <x v="1489"/>
    <n v="35.15"/>
    <n v="5.47"/>
    <s v="No"/>
    <s v="No"/>
    <x v="1"/>
    <x v="3"/>
    <s v="No"/>
    <x v="0"/>
    <x v="1"/>
    <s v="10-Aug-1971"/>
    <x v="2128"/>
    <x v="1"/>
    <s v="tier - 3"/>
    <x v="1"/>
    <x v="34"/>
  </r>
  <r>
    <s v="Id2130"/>
    <x v="1154"/>
    <n v="32.11"/>
    <n v="4.43"/>
    <s v="No"/>
    <s v="No"/>
    <x v="1"/>
    <x v="3"/>
    <s v="No"/>
    <x v="0"/>
    <x v="1"/>
    <s v="13-Oct-2000"/>
    <x v="2129"/>
    <x v="1"/>
    <s v="tier - 3"/>
    <x v="1"/>
    <x v="12"/>
  </r>
  <r>
    <s v="Id2131"/>
    <x v="1490"/>
    <n v="30.495000000000001"/>
    <n v="4.95"/>
    <s v="No"/>
    <s v="No"/>
    <x v="1"/>
    <x v="3"/>
    <s v="No"/>
    <x v="0"/>
    <x v="2"/>
    <s v="19-Nov-2000"/>
    <x v="2130"/>
    <x v="1"/>
    <s v="tier - 1"/>
    <x v="1"/>
    <x v="12"/>
  </r>
  <r>
    <s v="Id2132"/>
    <x v="1491"/>
    <n v="29.24"/>
    <n v="4.04"/>
    <s v="No"/>
    <s v="yes"/>
    <x v="0"/>
    <x v="3"/>
    <s v="No"/>
    <x v="2"/>
    <x v="2"/>
    <s v="17-Dec-2000"/>
    <x v="2131"/>
    <x v="1"/>
    <s v="tier - 1"/>
    <x v="1"/>
    <x v="12"/>
  </r>
  <r>
    <s v="Id2133"/>
    <x v="616"/>
    <n v="22.515000000000001"/>
    <n v="5.93"/>
    <s v="No"/>
    <s v="No"/>
    <x v="1"/>
    <x v="3"/>
    <s v="No"/>
    <x v="0"/>
    <x v="0"/>
    <s v="19-Dec-1978"/>
    <x v="2132"/>
    <x v="1"/>
    <s v="tier - 3"/>
    <x v="1"/>
    <x v="27"/>
  </r>
  <r>
    <s v="Id2134"/>
    <x v="233"/>
    <n v="15.65"/>
    <n v="4.2300000000000004"/>
    <s v="No"/>
    <s v="No"/>
    <x v="0"/>
    <x v="0"/>
    <s v="No"/>
    <x v="2"/>
    <x v="2"/>
    <s v="15-Jul-1974"/>
    <x v="2133"/>
    <x v="1"/>
    <s v="tier - 2"/>
    <x v="0"/>
    <x v="30"/>
  </r>
  <r>
    <s v="Id2135"/>
    <x v="1492"/>
    <n v="27.36"/>
    <n v="5.59"/>
    <s v="yes"/>
    <s v="No"/>
    <x v="0"/>
    <x v="0"/>
    <s v="No"/>
    <x v="2"/>
    <x v="0"/>
    <s v="4-Oct-1976"/>
    <x v="2134"/>
    <x v="1"/>
    <s v="tier - 1"/>
    <x v="4"/>
    <x v="31"/>
  </r>
  <r>
    <s v="Id2136"/>
    <x v="1493"/>
    <n v="22.3"/>
    <n v="4.8899999999999997"/>
    <s v="yes"/>
    <s v="No"/>
    <x v="0"/>
    <x v="0"/>
    <s v="No"/>
    <x v="2"/>
    <x v="1"/>
    <s v="18-Jun-1992"/>
    <x v="2135"/>
    <x v="2"/>
    <s v="tier - 2"/>
    <x v="3"/>
    <x v="0"/>
  </r>
  <r>
    <s v="Id2137"/>
    <x v="1494"/>
    <n v="26.03"/>
    <n v="5.81"/>
    <s v="yes"/>
    <s v="No"/>
    <x v="0"/>
    <x v="0"/>
    <s v="No"/>
    <x v="1"/>
    <x v="0"/>
    <s v="22-Nov-1981"/>
    <x v="2136"/>
    <x v="2"/>
    <s v="tier - 2"/>
    <x v="9"/>
    <x v="20"/>
  </r>
  <r>
    <s v="Id2138"/>
    <x v="386"/>
    <n v="27.74"/>
    <n v="4.29"/>
    <s v="No"/>
    <s v="yes"/>
    <x v="0"/>
    <x v="3"/>
    <s v="No"/>
    <x v="1"/>
    <x v="0"/>
    <s v="4-Sep-1999"/>
    <x v="2137"/>
    <x v="2"/>
    <s v="tier - 2"/>
    <x v="15"/>
    <x v="6"/>
  </r>
  <r>
    <s v="Id2139"/>
    <x v="1495"/>
    <n v="32.11"/>
    <n v="4.03"/>
    <s v="yes"/>
    <s v="yes"/>
    <x v="0"/>
    <x v="1"/>
    <s v="No"/>
    <x v="1"/>
    <x v="0"/>
    <s v="22-Jul-1963"/>
    <x v="2138"/>
    <x v="2"/>
    <s v="tier - 3"/>
    <x v="1"/>
    <x v="42"/>
  </r>
  <r>
    <s v="Id2140"/>
    <x v="89"/>
    <n v="25.175000000000001"/>
    <n v="6.29"/>
    <s v="yes"/>
    <s v="yes"/>
    <x v="0"/>
    <x v="1"/>
    <s v="No"/>
    <x v="2"/>
    <x v="0"/>
    <s v="20-Aug-1996"/>
    <x v="2139"/>
    <x v="2"/>
    <s v="tier - 3"/>
    <x v="1"/>
    <x v="9"/>
  </r>
  <r>
    <s v="Id2141"/>
    <x v="75"/>
    <n v="39.49"/>
    <n v="4.4800000000000004"/>
    <s v="yes"/>
    <s v="No"/>
    <x v="0"/>
    <x v="0"/>
    <s v="No"/>
    <x v="3"/>
    <x v="0"/>
    <s v="4-Nov-1979"/>
    <x v="2140"/>
    <x v="2"/>
    <s v="tier - 2"/>
    <x v="0"/>
    <x v="25"/>
  </r>
  <r>
    <s v="Id2142"/>
    <x v="1496"/>
    <n v="34.869999999999997"/>
    <n v="5.51"/>
    <s v="yes"/>
    <s v="No"/>
    <x v="0"/>
    <x v="0"/>
    <s v="No"/>
    <x v="2"/>
    <x v="2"/>
    <s v="12-Jun-1997"/>
    <x v="2141"/>
    <x v="2"/>
    <s v="tier - 2"/>
    <x v="0"/>
    <x v="9"/>
  </r>
  <r>
    <s v="Id2143"/>
    <x v="1497"/>
    <n v="34.6"/>
    <n v="4.5"/>
    <s v="yes"/>
    <s v="No"/>
    <x v="0"/>
    <x v="0"/>
    <s v="No"/>
    <x v="1"/>
    <x v="2"/>
    <s v="30-Aug-2004"/>
    <x v="2142"/>
    <x v="2"/>
    <s v="tier - 1"/>
    <x v="3"/>
    <x v="11"/>
  </r>
  <r>
    <s v="Id2144"/>
    <x v="1498"/>
    <n v="25.8"/>
    <n v="6.29"/>
    <s v="yes"/>
    <s v="No"/>
    <x v="0"/>
    <x v="0"/>
    <s v="No"/>
    <x v="0"/>
    <x v="0"/>
    <s v="6-Dec-1974"/>
    <x v="2143"/>
    <x v="2"/>
    <s v="tier - 2"/>
    <x v="3"/>
    <x v="29"/>
  </r>
  <r>
    <s v="Id2145"/>
    <x v="1499"/>
    <n v="35.86"/>
    <n v="4.33"/>
    <s v="No"/>
    <s v="No"/>
    <x v="0"/>
    <x v="3"/>
    <s v="No"/>
    <x v="0"/>
    <x v="0"/>
    <s v="1-Oct-1999"/>
    <x v="2144"/>
    <x v="2"/>
    <s v="tier - 2"/>
    <x v="0"/>
    <x v="6"/>
  </r>
  <r>
    <s v="Id2146"/>
    <x v="1500"/>
    <n v="40.47"/>
    <n v="11.15"/>
    <s v="No"/>
    <s v="No"/>
    <x v="0"/>
    <x v="0"/>
    <s v="No"/>
    <x v="0"/>
    <x v="0"/>
    <s v="28-Dec-1993"/>
    <x v="2145"/>
    <x v="2"/>
    <s v="tier - 3"/>
    <x v="4"/>
    <x v="8"/>
  </r>
  <r>
    <s v="Id2147"/>
    <x v="1501"/>
    <n v="32.01"/>
    <n v="6.45"/>
    <s v="No"/>
    <s v="No"/>
    <x v="0"/>
    <x v="3"/>
    <s v="No"/>
    <x v="1"/>
    <x v="0"/>
    <s v="5-Sep-2003"/>
    <x v="2146"/>
    <x v="2"/>
    <s v="tier - 1"/>
    <x v="0"/>
    <x v="14"/>
  </r>
  <r>
    <s v="Id2148"/>
    <x v="1502"/>
    <n v="33"/>
    <n v="9.27"/>
    <s v="No"/>
    <s v="No"/>
    <x v="0"/>
    <x v="0"/>
    <s v="No"/>
    <x v="1"/>
    <x v="0"/>
    <s v="25-Dec-2004"/>
    <x v="2147"/>
    <x v="2"/>
    <s v="tier - 3"/>
    <x v="3"/>
    <x v="11"/>
  </r>
  <r>
    <s v="Id2149"/>
    <x v="25"/>
    <n v="29.3"/>
    <n v="6.15"/>
    <s v="No"/>
    <s v="No"/>
    <x v="0"/>
    <x v="3"/>
    <s v="No"/>
    <x v="0"/>
    <x v="2"/>
    <s v="16-Jun-1992"/>
    <x v="2148"/>
    <x v="2"/>
    <s v="tier - 1"/>
    <x v="3"/>
    <x v="0"/>
  </r>
  <r>
    <s v="Id2150"/>
    <x v="1503"/>
    <n v="25.8"/>
    <n v="4.13"/>
    <s v="No"/>
    <s v="No"/>
    <x v="0"/>
    <x v="3"/>
    <s v="No"/>
    <x v="3"/>
    <x v="2"/>
    <s v="18-Oct-1967"/>
    <x v="2149"/>
    <x v="2"/>
    <s v="tier - 1"/>
    <x v="3"/>
    <x v="38"/>
  </r>
  <r>
    <s v="Id2151"/>
    <x v="1504"/>
    <n v="23.4"/>
    <n v="4.24"/>
    <s v="No"/>
    <s v="No"/>
    <x v="0"/>
    <x v="3"/>
    <s v="No"/>
    <x v="2"/>
    <x v="2"/>
    <s v="5-Jun-1975"/>
    <x v="2150"/>
    <x v="2"/>
    <s v="tier - 3"/>
    <x v="3"/>
    <x v="29"/>
  </r>
  <r>
    <s v="Id2152"/>
    <x v="1505"/>
    <n v="27.93"/>
    <n v="9.8800000000000008"/>
    <s v="No"/>
    <s v="No"/>
    <x v="0"/>
    <x v="0"/>
    <s v="No"/>
    <x v="0"/>
    <x v="2"/>
    <s v="9-Dec-2003"/>
    <x v="2151"/>
    <x v="2"/>
    <s v="tier - 2"/>
    <x v="4"/>
    <x v="14"/>
  </r>
  <r>
    <s v="Id2153"/>
    <x v="1506"/>
    <n v="22"/>
    <n v="9.5"/>
    <s v="No"/>
    <s v="No"/>
    <x v="0"/>
    <x v="0"/>
    <s v="No"/>
    <x v="2"/>
    <x v="1"/>
    <s v="19-Nov-1962"/>
    <x v="2152"/>
    <x v="2"/>
    <s v="tier - 1"/>
    <x v="3"/>
    <x v="42"/>
  </r>
  <r>
    <s v="Id2154"/>
    <x v="1507"/>
    <n v="36.86"/>
    <n v="4.97"/>
    <s v="yes"/>
    <s v="No"/>
    <x v="0"/>
    <x v="0"/>
    <s v="No"/>
    <x v="0"/>
    <x v="1"/>
    <s v="9-Aug-1973"/>
    <x v="2153"/>
    <x v="2"/>
    <s v="tier - 2"/>
    <x v="1"/>
    <x v="30"/>
  </r>
  <r>
    <s v="Id2155"/>
    <x v="1508"/>
    <n v="31.254999999999999"/>
    <n v="5.49"/>
    <s v="yes"/>
    <s v="No"/>
    <x v="0"/>
    <x v="0"/>
    <s v="No"/>
    <x v="0"/>
    <x v="1"/>
    <s v="9-Oct-1992"/>
    <x v="2154"/>
    <x v="2"/>
    <s v="tier - 3"/>
    <x v="1"/>
    <x v="1"/>
  </r>
  <r>
    <s v="Id2156"/>
    <x v="1346"/>
    <n v="23.06"/>
    <n v="4.47"/>
    <s v="No"/>
    <s v="No"/>
    <x v="0"/>
    <x v="0"/>
    <s v="No"/>
    <x v="0"/>
    <x v="2"/>
    <s v="29-Jul-1961"/>
    <x v="2155"/>
    <x v="2"/>
    <s v="tier - 3"/>
    <x v="0"/>
    <x v="45"/>
  </r>
  <r>
    <s v="Id2157"/>
    <x v="7"/>
    <n v="28.975000000000001"/>
    <n v="4.34"/>
    <s v="yes"/>
    <s v="No"/>
    <x v="0"/>
    <x v="0"/>
    <s v="No"/>
    <x v="2"/>
    <x v="0"/>
    <s v="14-Jul-1970"/>
    <x v="2156"/>
    <x v="2"/>
    <s v="tier - 1"/>
    <x v="1"/>
    <x v="35"/>
  </r>
  <r>
    <s v="Id2158"/>
    <x v="1509"/>
    <n v="33.299999999999997"/>
    <n v="9.49"/>
    <s v="No"/>
    <s v="No"/>
    <x v="0"/>
    <x v="0"/>
    <s v="No"/>
    <x v="1"/>
    <x v="2"/>
    <s v="28-Dec-1965"/>
    <x v="2157"/>
    <x v="2"/>
    <s v="tier - 1"/>
    <x v="3"/>
    <x v="41"/>
  </r>
  <r>
    <s v="Id2159"/>
    <x v="1246"/>
    <n v="33"/>
    <n v="10.16"/>
    <s v="No"/>
    <s v="No"/>
    <x v="0"/>
    <x v="0"/>
    <s v="No"/>
    <x v="0"/>
    <x v="2"/>
    <s v="6-Oct-1992"/>
    <x v="2158"/>
    <x v="2"/>
    <s v="tier - 2"/>
    <x v="0"/>
    <x v="1"/>
  </r>
  <r>
    <s v="Id2160"/>
    <x v="1510"/>
    <n v="31.46"/>
    <n v="11.19"/>
    <s v="No"/>
    <s v="No"/>
    <x v="0"/>
    <x v="0"/>
    <s v="No"/>
    <x v="1"/>
    <x v="2"/>
    <s v="4-Jul-1992"/>
    <x v="2159"/>
    <x v="2"/>
    <s v="tier - 1"/>
    <x v="0"/>
    <x v="0"/>
  </r>
  <r>
    <s v="Id2161"/>
    <x v="621"/>
    <n v="29.6"/>
    <n v="11.03"/>
    <s v="No"/>
    <s v="No"/>
    <x v="0"/>
    <x v="0"/>
    <s v="No"/>
    <x v="1"/>
    <x v="2"/>
    <s v="5-Dec-1972"/>
    <x v="2160"/>
    <x v="2"/>
    <s v="tier - 2"/>
    <x v="3"/>
    <x v="32"/>
  </r>
  <r>
    <s v="Id2162"/>
    <x v="171"/>
    <n v="22.05"/>
    <n v="4.43"/>
    <s v="yes"/>
    <s v="No"/>
    <x v="0"/>
    <x v="0"/>
    <s v="No"/>
    <x v="0"/>
    <x v="1"/>
    <s v="21-Jun-2003"/>
    <x v="2161"/>
    <x v="2"/>
    <s v="tier - 3"/>
    <x v="1"/>
    <x v="5"/>
  </r>
  <r>
    <s v="Id2163"/>
    <x v="1511"/>
    <n v="27.06"/>
    <n v="6.14"/>
    <s v="No"/>
    <s v="yes"/>
    <x v="0"/>
    <x v="3"/>
    <s v="No"/>
    <x v="2"/>
    <x v="2"/>
    <s v="24-Jul-1963"/>
    <x v="2162"/>
    <x v="2"/>
    <s v="tier - 1"/>
    <x v="15"/>
    <x v="42"/>
  </r>
  <r>
    <s v="Id2164"/>
    <x v="1512"/>
    <n v="20.49"/>
    <n v="4.87"/>
    <s v="No"/>
    <s v="No"/>
    <x v="0"/>
    <x v="0"/>
    <s v="No"/>
    <x v="2"/>
    <x v="0"/>
    <s v="10-Jun-1991"/>
    <x v="2163"/>
    <x v="2"/>
    <s v="tier - 2"/>
    <x v="1"/>
    <x v="16"/>
  </r>
  <r>
    <s v="Id2165"/>
    <x v="593"/>
    <n v="28.4"/>
    <n v="4.3"/>
    <s v="No"/>
    <s v="No"/>
    <x v="1"/>
    <x v="3"/>
    <s v="No"/>
    <x v="1"/>
    <x v="1"/>
    <s v="22-Oct-1968"/>
    <x v="2164"/>
    <x v="2"/>
    <s v="tier - 2"/>
    <x v="3"/>
    <x v="37"/>
  </r>
  <r>
    <s v="Id2166"/>
    <x v="1513"/>
    <n v="41.91"/>
    <n v="6.19"/>
    <s v="No"/>
    <s v="No"/>
    <x v="0"/>
    <x v="0"/>
    <s v="No"/>
    <x v="1"/>
    <x v="0"/>
    <s v="13-Aug-1977"/>
    <x v="2165"/>
    <x v="2"/>
    <s v="tier - 2"/>
    <x v="0"/>
    <x v="26"/>
  </r>
  <r>
    <s v="Id2167"/>
    <x v="1514"/>
    <n v="24.6"/>
    <n v="6.19"/>
    <s v="No"/>
    <s v="No"/>
    <x v="1"/>
    <x v="3"/>
    <s v="No"/>
    <x v="1"/>
    <x v="0"/>
    <s v="25-Aug-1992"/>
    <x v="2166"/>
    <x v="2"/>
    <s v="tier - 2"/>
    <x v="3"/>
    <x v="1"/>
  </r>
  <r>
    <s v="Id2168"/>
    <x v="477"/>
    <n v="20.9"/>
    <n v="5.12"/>
    <s v="No"/>
    <s v="No"/>
    <x v="1"/>
    <x v="3"/>
    <s v="No"/>
    <x v="1"/>
    <x v="2"/>
    <s v="13-Sep-1992"/>
    <x v="2167"/>
    <x v="2"/>
    <s v="tier - 3"/>
    <x v="3"/>
    <x v="1"/>
  </r>
  <r>
    <s v="Id2169"/>
    <x v="1515"/>
    <n v="34.4"/>
    <n v="4.04"/>
    <s v="No"/>
    <s v="No"/>
    <x v="0"/>
    <x v="0"/>
    <s v="No"/>
    <x v="0"/>
    <x v="2"/>
    <s v="1-Nov-1991"/>
    <x v="2168"/>
    <x v="2"/>
    <s v="tier - 2"/>
    <x v="3"/>
    <x v="0"/>
  </r>
  <r>
    <s v="Id2170"/>
    <x v="135"/>
    <n v="32.56"/>
    <n v="5.36"/>
    <s v="No"/>
    <s v="No"/>
    <x v="0"/>
    <x v="0"/>
    <s v="No"/>
    <x v="0"/>
    <x v="2"/>
    <s v="17-Dec-1988"/>
    <x v="2169"/>
    <x v="2"/>
    <s v="tier - 3"/>
    <x v="0"/>
    <x v="15"/>
  </r>
  <r>
    <s v="Id2171"/>
    <x v="561"/>
    <n v="27.98"/>
    <n v="4.38"/>
    <s v="No"/>
    <s v="yes"/>
    <x v="0"/>
    <x v="3"/>
    <s v="No"/>
    <x v="1"/>
    <x v="1"/>
    <s v="10-Jun-1989"/>
    <x v="2170"/>
    <x v="2"/>
    <s v="tier - 1"/>
    <x v="1"/>
    <x v="15"/>
  </r>
  <r>
    <s v="Id2172"/>
    <x v="142"/>
    <n v="26.51"/>
    <n v="4.58"/>
    <s v="No"/>
    <s v="No"/>
    <x v="0"/>
    <x v="0"/>
    <s v="No"/>
    <x v="2"/>
    <x v="2"/>
    <s v="30-Oct-1995"/>
    <x v="2171"/>
    <x v="2"/>
    <s v="tier - 3"/>
    <x v="0"/>
    <x v="10"/>
  </r>
  <r>
    <s v="Id2173"/>
    <x v="1516"/>
    <n v="29.734999999999999"/>
    <n v="11.92"/>
    <s v="No"/>
    <s v="No"/>
    <x v="0"/>
    <x v="0"/>
    <s v="No"/>
    <x v="2"/>
    <x v="0"/>
    <s v="5-Sep-2000"/>
    <x v="2172"/>
    <x v="2"/>
    <s v="tier - 3"/>
    <x v="1"/>
    <x v="12"/>
  </r>
  <r>
    <s v="Id2174"/>
    <x v="1517"/>
    <n v="40.5"/>
    <n v="5.4"/>
    <s v="No"/>
    <s v="No"/>
    <x v="1"/>
    <x v="3"/>
    <s v="No"/>
    <x v="2"/>
    <x v="0"/>
    <s v="17-Oct-1990"/>
    <x v="2173"/>
    <x v="2"/>
    <s v="tier - 1"/>
    <x v="3"/>
    <x v="16"/>
  </r>
  <r>
    <s v="Id2175"/>
    <x v="1518"/>
    <n v="25.64"/>
    <n v="4.76"/>
    <s v="No"/>
    <s v="No"/>
    <x v="0"/>
    <x v="3"/>
    <s v="No"/>
    <x v="2"/>
    <x v="0"/>
    <s v="17-Nov-1985"/>
    <x v="2174"/>
    <x v="2"/>
    <s v="tier - 3"/>
    <x v="0"/>
    <x v="23"/>
  </r>
  <r>
    <s v="Id2176"/>
    <x v="1519"/>
    <n v="32.9"/>
    <n v="4.78"/>
    <s v="No"/>
    <s v="No"/>
    <x v="1"/>
    <x v="3"/>
    <s v="No"/>
    <x v="1"/>
    <x v="1"/>
    <s v="9-Nov-1975"/>
    <x v="2175"/>
    <x v="2"/>
    <s v="tier - 1"/>
    <x v="3"/>
    <x v="33"/>
  </r>
  <r>
    <s v="Id2177"/>
    <x v="1520"/>
    <n v="29.8"/>
    <n v="4.26"/>
    <s v="No"/>
    <s v="No"/>
    <x v="1"/>
    <x v="3"/>
    <s v="No"/>
    <x v="0"/>
    <x v="2"/>
    <s v="30-Oct-1969"/>
    <x v="2176"/>
    <x v="2"/>
    <s v="tier - 1"/>
    <x v="3"/>
    <x v="35"/>
  </r>
  <r>
    <s v="Id2178"/>
    <x v="311"/>
    <n v="28.9"/>
    <n v="5.85"/>
    <s v="No"/>
    <s v="No"/>
    <x v="1"/>
    <x v="3"/>
    <s v="No"/>
    <x v="1"/>
    <x v="2"/>
    <s v="3-Aug-1979"/>
    <x v="2177"/>
    <x v="2"/>
    <s v="tier - 1"/>
    <x v="3"/>
    <x v="27"/>
  </r>
  <r>
    <s v="Id2179"/>
    <x v="1521"/>
    <n v="24.7"/>
    <n v="5.32"/>
    <s v="No"/>
    <s v="No"/>
    <x v="1"/>
    <x v="3"/>
    <s v="No"/>
    <x v="0"/>
    <x v="2"/>
    <s v="27-Sep-2002"/>
    <x v="2178"/>
    <x v="2"/>
    <s v="tier - 2"/>
    <x v="3"/>
    <x v="5"/>
  </r>
  <r>
    <s v="Id2180"/>
    <x v="294"/>
    <n v="20.6"/>
    <n v="5.14"/>
    <s v="No"/>
    <s v="No"/>
    <x v="1"/>
    <x v="3"/>
    <s v="No"/>
    <x v="0"/>
    <x v="1"/>
    <s v="12-Oct-2000"/>
    <x v="2179"/>
    <x v="2"/>
    <s v="tier - 2"/>
    <x v="3"/>
    <x v="12"/>
  </r>
  <r>
    <s v="Id2181"/>
    <x v="1522"/>
    <n v="18.600000000000001"/>
    <n v="5"/>
    <s v="No"/>
    <s v="No"/>
    <x v="1"/>
    <x v="3"/>
    <s v="No"/>
    <x v="0"/>
    <x v="2"/>
    <s v="16-Nov-1990"/>
    <x v="2180"/>
    <x v="2"/>
    <s v="tier - 2"/>
    <x v="3"/>
    <x v="16"/>
  </r>
  <r>
    <s v="Id2182"/>
    <x v="309"/>
    <n v="17.8"/>
    <n v="4.55"/>
    <s v="No"/>
    <s v="No"/>
    <x v="1"/>
    <x v="3"/>
    <s v="No"/>
    <x v="2"/>
    <x v="1"/>
    <s v="20-Jun-1982"/>
    <x v="2181"/>
    <x v="2"/>
    <s v="tier - 3"/>
    <x v="3"/>
    <x v="20"/>
  </r>
  <r>
    <s v="Id2183"/>
    <x v="1286"/>
    <n v="35.200000000000003"/>
    <n v="5.97"/>
    <s v="No"/>
    <s v="yes"/>
    <x v="0"/>
    <x v="3"/>
    <s v="No"/>
    <x v="1"/>
    <x v="2"/>
    <s v="28-Oct-1970"/>
    <x v="2182"/>
    <x v="2"/>
    <s v="tier - 1"/>
    <x v="0"/>
    <x v="36"/>
  </r>
  <r>
    <s v="Id2184"/>
    <x v="1523"/>
    <n v="33.770000000000003"/>
    <n v="4.0199999999999996"/>
    <s v="No"/>
    <s v="yes"/>
    <x v="0"/>
    <x v="3"/>
    <s v="No"/>
    <x v="0"/>
    <x v="0"/>
    <s v="10-Oct-1988"/>
    <x v="2183"/>
    <x v="2"/>
    <s v="tier - 2"/>
    <x v="0"/>
    <x v="15"/>
  </r>
  <r>
    <s v="Id2185"/>
    <x v="231"/>
    <n v="30.03"/>
    <n v="4.04"/>
    <s v="No"/>
    <s v="yes"/>
    <x v="0"/>
    <x v="3"/>
    <s v="No"/>
    <x v="1"/>
    <x v="0"/>
    <s v="18-Sep-1976"/>
    <x v="2184"/>
    <x v="2"/>
    <s v="tier - 3"/>
    <x v="0"/>
    <x v="31"/>
  </r>
  <r>
    <s v="Id2186"/>
    <x v="1524"/>
    <n v="29.37"/>
    <n v="5.54"/>
    <s v="No"/>
    <s v="yes"/>
    <x v="0"/>
    <x v="3"/>
    <s v="No"/>
    <x v="2"/>
    <x v="2"/>
    <s v="15-Aug-1986"/>
    <x v="2185"/>
    <x v="2"/>
    <s v="tier - 3"/>
    <x v="0"/>
    <x v="18"/>
  </r>
  <r>
    <s v="Id2187"/>
    <x v="6"/>
    <n v="28.5"/>
    <n v="4.03"/>
    <s v="No"/>
    <s v="yes"/>
    <x v="0"/>
    <x v="3"/>
    <s v="No"/>
    <x v="2"/>
    <x v="2"/>
    <s v="26-Jul-1983"/>
    <x v="2186"/>
    <x v="2"/>
    <s v="tier - 1"/>
    <x v="4"/>
    <x v="24"/>
  </r>
  <r>
    <s v="Id2188"/>
    <x v="79"/>
    <n v="23.32"/>
    <n v="5.62"/>
    <s v="No"/>
    <s v="yes"/>
    <x v="0"/>
    <x v="3"/>
    <s v="No"/>
    <x v="0"/>
    <x v="2"/>
    <s v="9-Sep-1979"/>
    <x v="2187"/>
    <x v="2"/>
    <s v="tier - 3"/>
    <x v="0"/>
    <x v="25"/>
  </r>
  <r>
    <s v="Id2189"/>
    <x v="1525"/>
    <n v="26.125"/>
    <n v="5.27"/>
    <s v="No"/>
    <s v="yes"/>
    <x v="0"/>
    <x v="3"/>
    <s v="No"/>
    <x v="3"/>
    <x v="2"/>
    <s v="29-Jul-1998"/>
    <x v="2188"/>
    <x v="2"/>
    <s v="tier - 1"/>
    <x v="9"/>
    <x v="2"/>
  </r>
  <r>
    <s v="Id2190"/>
    <x v="1526"/>
    <n v="25.46"/>
    <n v="5.18"/>
    <s v="No"/>
    <s v="yes"/>
    <x v="0"/>
    <x v="3"/>
    <s v="No"/>
    <x v="0"/>
    <x v="2"/>
    <s v="19-Nov-1972"/>
    <x v="2189"/>
    <x v="2"/>
    <s v="tier - 2"/>
    <x v="4"/>
    <x v="32"/>
  </r>
  <r>
    <s v="Id2191"/>
    <x v="1527"/>
    <n v="23.75"/>
    <n v="5.27"/>
    <s v="No"/>
    <s v="yes"/>
    <x v="0"/>
    <x v="3"/>
    <s v="No"/>
    <x v="1"/>
    <x v="2"/>
    <s v="8-Sep-1989"/>
    <x v="2190"/>
    <x v="1"/>
    <s v="tier - 2"/>
    <x v="5"/>
    <x v="17"/>
  </r>
  <r>
    <s v="Id2192"/>
    <x v="1528"/>
    <n v="23.085000000000001"/>
    <n v="5.62"/>
    <s v="No"/>
    <s v="yes"/>
    <x v="0"/>
    <x v="3"/>
    <s v="No"/>
    <x v="1"/>
    <x v="2"/>
    <s v="16-Jun-1964"/>
    <x v="2191"/>
    <x v="1"/>
    <s v="tier - 3"/>
    <x v="11"/>
    <x v="43"/>
  </r>
  <r>
    <s v="Id2193"/>
    <x v="812"/>
    <n v="22.99"/>
    <n v="5.0599999999999996"/>
    <s v="No"/>
    <s v="yes"/>
    <x v="0"/>
    <x v="3"/>
    <s v="No"/>
    <x v="3"/>
    <x v="2"/>
    <s v="16-Aug-1980"/>
    <x v="2192"/>
    <x v="1"/>
    <s v="tier - 1"/>
    <x v="4"/>
    <x v="28"/>
  </r>
  <r>
    <s v="Id2194"/>
    <x v="1529"/>
    <n v="21.47"/>
    <n v="4.6900000000000004"/>
    <s v="No"/>
    <s v="yes"/>
    <x v="0"/>
    <x v="3"/>
    <s v="No"/>
    <x v="0"/>
    <x v="2"/>
    <s v="30-Oct-1989"/>
    <x v="2193"/>
    <x v="1"/>
    <s v="tier - 3"/>
    <x v="9"/>
    <x v="17"/>
  </r>
  <r>
    <s v="Id2195"/>
    <x v="1530"/>
    <n v="15.96"/>
    <n v="5.44"/>
    <s v="No"/>
    <s v="yes"/>
    <x v="0"/>
    <x v="3"/>
    <s v="No"/>
    <x v="2"/>
    <x v="1"/>
    <s v="12-Jun-1980"/>
    <x v="2194"/>
    <x v="1"/>
    <s v="tier - 2"/>
    <x v="5"/>
    <x v="25"/>
  </r>
  <r>
    <s v="Id2196"/>
    <x v="1531"/>
    <n v="39.5"/>
    <n v="5.05"/>
    <s v="No"/>
    <s v="yes"/>
    <x v="0"/>
    <x v="3"/>
    <s v="No"/>
    <x v="3"/>
    <x v="1"/>
    <s v="17-Sep-2002"/>
    <x v="2195"/>
    <x v="1"/>
    <s v="tier - 2"/>
    <x v="3"/>
    <x v="5"/>
  </r>
  <r>
    <s v="Id2197"/>
    <x v="1532"/>
    <n v="33.770000000000003"/>
    <n v="6"/>
    <s v="No"/>
    <s v="yes"/>
    <x v="0"/>
    <x v="3"/>
    <s v="No"/>
    <x v="0"/>
    <x v="2"/>
    <s v="22-Aug-1970"/>
    <x v="2196"/>
    <x v="1"/>
    <s v="tier - 2"/>
    <x v="0"/>
    <x v="36"/>
  </r>
  <r>
    <s v="Id2198"/>
    <x v="47"/>
    <n v="26.84"/>
    <n v="5.99"/>
    <s v="yes"/>
    <s v="yes"/>
    <x v="0"/>
    <x v="3"/>
    <s v="No"/>
    <x v="1"/>
    <x v="1"/>
    <s v="23-Dec-1971"/>
    <x v="2197"/>
    <x v="1"/>
    <s v="tier - 2"/>
    <x v="0"/>
    <x v="34"/>
  </r>
  <r>
    <s v="Id2199"/>
    <x v="1533"/>
    <n v="35.53"/>
    <n v="4.3600000000000003"/>
    <s v="No"/>
    <s v="No"/>
    <x v="1"/>
    <x v="3"/>
    <s v="No"/>
    <x v="0"/>
    <x v="1"/>
    <s v="21-Jun-1986"/>
    <x v="2198"/>
    <x v="1"/>
    <s v="tier - 1"/>
    <x v="1"/>
    <x v="23"/>
  </r>
  <r>
    <s v="Id2200"/>
    <x v="1534"/>
    <n v="30.59"/>
    <n v="4.41"/>
    <s v="No"/>
    <s v="No"/>
    <x v="1"/>
    <x v="3"/>
    <s v="No"/>
    <x v="0"/>
    <x v="2"/>
    <s v="12-Nov-1999"/>
    <x v="2199"/>
    <x v="1"/>
    <s v="tier - 2"/>
    <x v="1"/>
    <x v="6"/>
  </r>
  <r>
    <s v="Id2201"/>
    <x v="1535"/>
    <n v="30.59"/>
    <n v="4.17"/>
    <s v="No"/>
    <s v="No"/>
    <x v="1"/>
    <x v="3"/>
    <s v="No"/>
    <x v="3"/>
    <x v="2"/>
    <s v="13-Jul-1990"/>
    <x v="2199"/>
    <x v="1"/>
    <s v="tier - 2"/>
    <x v="1"/>
    <x v="17"/>
  </r>
  <r>
    <s v="Id2202"/>
    <x v="167"/>
    <n v="27.835000000000001"/>
    <n v="4.4400000000000004"/>
    <s v="No"/>
    <s v="No"/>
    <x v="1"/>
    <x v="3"/>
    <s v="No"/>
    <x v="1"/>
    <x v="1"/>
    <s v="20-Jul-1986"/>
    <x v="2200"/>
    <x v="1"/>
    <s v="tier - 3"/>
    <x v="1"/>
    <x v="23"/>
  </r>
  <r>
    <s v="Id2203"/>
    <x v="1536"/>
    <n v="40.26"/>
    <n v="5.52"/>
    <s v="No"/>
    <s v="yes"/>
    <x v="0"/>
    <x v="3"/>
    <s v="No"/>
    <x v="3"/>
    <x v="0"/>
    <s v="22-Nov-1991"/>
    <x v="2201"/>
    <x v="1"/>
    <s v="tier - 2"/>
    <x v="0"/>
    <x v="0"/>
  </r>
  <r>
    <s v="Id2204"/>
    <x v="1181"/>
    <n v="39.82"/>
    <n v="6.01"/>
    <s v="No"/>
    <s v="yes"/>
    <x v="0"/>
    <x v="3"/>
    <s v="No"/>
    <x v="0"/>
    <x v="2"/>
    <s v="2-Nov-1991"/>
    <x v="2202"/>
    <x v="1"/>
    <s v="tier - 1"/>
    <x v="0"/>
    <x v="0"/>
  </r>
  <r>
    <s v="Id2205"/>
    <x v="1537"/>
    <n v="39.159999999999997"/>
    <n v="5.81"/>
    <s v="No"/>
    <s v="yes"/>
    <x v="0"/>
    <x v="3"/>
    <s v="No"/>
    <x v="2"/>
    <x v="2"/>
    <s v="15-Jun-1976"/>
    <x v="2203"/>
    <x v="1"/>
    <s v="tier - 2"/>
    <x v="0"/>
    <x v="33"/>
  </r>
  <r>
    <s v="Id2206"/>
    <x v="1538"/>
    <n v="25.555"/>
    <n v="4.37"/>
    <s v="No"/>
    <s v="No"/>
    <x v="1"/>
    <x v="3"/>
    <s v="No"/>
    <x v="0"/>
    <x v="2"/>
    <s v="8-Nov-1991"/>
    <x v="2204"/>
    <x v="1"/>
    <s v="tier - 2"/>
    <x v="1"/>
    <x v="0"/>
  </r>
  <r>
    <s v="Id2207"/>
    <x v="1061"/>
    <n v="25.175000000000001"/>
    <n v="5.74"/>
    <s v="No"/>
    <s v="No"/>
    <x v="1"/>
    <x v="3"/>
    <s v="No"/>
    <x v="3"/>
    <x v="0"/>
    <s v="5-Dec-2004"/>
    <x v="2205"/>
    <x v="1"/>
    <s v="tier - 2"/>
    <x v="1"/>
    <x v="11"/>
  </r>
  <r>
    <s v="Id2208"/>
    <x v="1539"/>
    <n v="38.28"/>
    <n v="5.39"/>
    <s v="No"/>
    <s v="yes"/>
    <x v="0"/>
    <x v="3"/>
    <s v="No"/>
    <x v="2"/>
    <x v="2"/>
    <s v="3-Dec-1979"/>
    <x v="2206"/>
    <x v="1"/>
    <s v="tier - 1"/>
    <x v="0"/>
    <x v="25"/>
  </r>
  <r>
    <s v="Id2209"/>
    <x v="1540"/>
    <n v="38.17"/>
    <n v="4.07"/>
    <s v="No"/>
    <s v="yes"/>
    <x v="0"/>
    <x v="3"/>
    <s v="No"/>
    <x v="3"/>
    <x v="0"/>
    <s v="6-Jun-1964"/>
    <x v="2207"/>
    <x v="1"/>
    <s v="tier - 3"/>
    <x v="0"/>
    <x v="43"/>
  </r>
  <r>
    <s v="Id2210"/>
    <x v="16"/>
    <n v="36.85"/>
    <n v="5.49"/>
    <s v="No"/>
    <s v="yes"/>
    <x v="0"/>
    <x v="3"/>
    <s v="No"/>
    <x v="3"/>
    <x v="0"/>
    <s v="30-Jul-1967"/>
    <x v="2208"/>
    <x v="1"/>
    <s v="tier - 2"/>
    <x v="0"/>
    <x v="39"/>
  </r>
  <r>
    <s v="Id2211"/>
    <x v="1366"/>
    <n v="22.61"/>
    <n v="5.68"/>
    <s v="No"/>
    <s v="No"/>
    <x v="1"/>
    <x v="3"/>
    <s v="No"/>
    <x v="3"/>
    <x v="0"/>
    <s v="16-Jun-1987"/>
    <x v="2209"/>
    <x v="1"/>
    <s v="tier - 1"/>
    <x v="1"/>
    <x v="18"/>
  </r>
  <r>
    <s v="Id2212"/>
    <x v="1061"/>
    <n v="21.754999999999999"/>
    <n v="6.09"/>
    <s v="No"/>
    <s v="No"/>
    <x v="1"/>
    <x v="3"/>
    <s v="No"/>
    <x v="2"/>
    <x v="1"/>
    <s v="15-Dec-1976"/>
    <x v="2210"/>
    <x v="1"/>
    <s v="tier - 2"/>
    <x v="1"/>
    <x v="31"/>
  </r>
  <r>
    <s v="Id2213"/>
    <x v="357"/>
    <n v="20.425000000000001"/>
    <n v="5.53"/>
    <s v="No"/>
    <s v="No"/>
    <x v="1"/>
    <x v="3"/>
    <s v="No"/>
    <x v="0"/>
    <x v="2"/>
    <s v="24-Sep-1980"/>
    <x v="2211"/>
    <x v="1"/>
    <s v="tier - 3"/>
    <x v="1"/>
    <x v="28"/>
  </r>
  <r>
    <s v="Id2214"/>
    <x v="1541"/>
    <n v="31.35"/>
    <n v="4.28"/>
    <s v="No"/>
    <s v="yes"/>
    <x v="0"/>
    <x v="3"/>
    <s v="No"/>
    <x v="3"/>
    <x v="0"/>
    <s v="12-Oct-1978"/>
    <x v="2212"/>
    <x v="1"/>
    <s v="tier - 1"/>
    <x v="0"/>
    <x v="27"/>
  </r>
  <r>
    <s v="Id2215"/>
    <x v="366"/>
    <n v="31.13"/>
    <n v="6.01"/>
    <s v="No"/>
    <s v="yes"/>
    <x v="0"/>
    <x v="3"/>
    <s v="No"/>
    <x v="3"/>
    <x v="1"/>
    <s v="20-Sep-1985"/>
    <x v="2213"/>
    <x v="1"/>
    <s v="tier - 2"/>
    <x v="0"/>
    <x v="23"/>
  </r>
  <r>
    <s v="Id2216"/>
    <x v="1542"/>
    <n v="17.48"/>
    <n v="4.59"/>
    <s v="No"/>
    <s v="No"/>
    <x v="1"/>
    <x v="3"/>
    <s v="No"/>
    <x v="2"/>
    <x v="1"/>
    <s v="4-Aug-1982"/>
    <x v="2214"/>
    <x v="1"/>
    <s v="tier - 2"/>
    <x v="1"/>
    <x v="20"/>
  </r>
  <r>
    <s v="Id2217"/>
    <x v="1543"/>
    <n v="22.57"/>
    <n v="5.8"/>
    <s v="yes"/>
    <s v="No"/>
    <x v="0"/>
    <x v="3"/>
    <s v="No"/>
    <x v="2"/>
    <x v="2"/>
    <s v="7-Jul-1962"/>
    <x v="2215"/>
    <x v="1"/>
    <s v="tier - 1"/>
    <x v="0"/>
    <x v="44"/>
  </r>
  <r>
    <s v="Id2218"/>
    <x v="603"/>
    <n v="26.73"/>
    <n v="5.08"/>
    <s v="No"/>
    <s v="yes"/>
    <x v="0"/>
    <x v="3"/>
    <s v="No"/>
    <x v="3"/>
    <x v="0"/>
    <s v="30-Nov-1992"/>
    <x v="2216"/>
    <x v="1"/>
    <s v="tier - 1"/>
    <x v="0"/>
    <x v="1"/>
  </r>
  <r>
    <s v="Id2219"/>
    <x v="207"/>
    <n v="20.79"/>
    <n v="5.84"/>
    <s v="No"/>
    <s v="yes"/>
    <x v="0"/>
    <x v="3"/>
    <s v="No"/>
    <x v="0"/>
    <x v="2"/>
    <s v="16-Aug-1982"/>
    <x v="2217"/>
    <x v="1"/>
    <s v="tier - 3"/>
    <x v="0"/>
    <x v="24"/>
  </r>
  <r>
    <s v="Id2220"/>
    <x v="1106"/>
    <n v="20.149999999999999"/>
    <n v="4.1500000000000004"/>
    <s v="No"/>
    <s v="No"/>
    <x v="0"/>
    <x v="3"/>
    <s v="No"/>
    <x v="0"/>
    <x v="2"/>
    <s v="5-Aug-1978"/>
    <x v="2218"/>
    <x v="1"/>
    <s v="tier - 1"/>
    <x v="0"/>
    <x v="26"/>
  </r>
  <r>
    <s v="Id2221"/>
    <x v="131"/>
    <n v="36.85"/>
    <n v="4.3600000000000003"/>
    <s v="yes"/>
    <s v="No"/>
    <x v="0"/>
    <x v="0"/>
    <s v="No"/>
    <x v="3"/>
    <x v="2"/>
    <s v="24-Jun-1966"/>
    <x v="2219"/>
    <x v="1"/>
    <s v="tier - 2"/>
    <x v="0"/>
    <x v="41"/>
  </r>
  <r>
    <s v="Id2222"/>
    <x v="398"/>
    <n v="35.53"/>
    <n v="4.55"/>
    <s v="yes"/>
    <s v="No"/>
    <x v="0"/>
    <x v="0"/>
    <s v="No"/>
    <x v="3"/>
    <x v="0"/>
    <s v="12-Jul-1978"/>
    <x v="2220"/>
    <x v="1"/>
    <s v="tier - 2"/>
    <x v="0"/>
    <x v="26"/>
  </r>
  <r>
    <s v="Id2223"/>
    <x v="329"/>
    <n v="31.1"/>
    <n v="4.37"/>
    <s v="yes"/>
    <s v="No"/>
    <x v="0"/>
    <x v="0"/>
    <s v="No"/>
    <x v="2"/>
    <x v="2"/>
    <s v="5-Jul-1981"/>
    <x v="2221"/>
    <x v="1"/>
    <s v="tier - 3"/>
    <x v="3"/>
    <x v="28"/>
  </r>
  <r>
    <s v="Id2224"/>
    <x v="398"/>
    <n v="23.21"/>
    <n v="5.24"/>
    <s v="yes"/>
    <s v="No"/>
    <x v="0"/>
    <x v="0"/>
    <s v="No"/>
    <x v="1"/>
    <x v="2"/>
    <s v="7-Aug-1995"/>
    <x v="2222"/>
    <x v="1"/>
    <s v="tier - 3"/>
    <x v="0"/>
    <x v="10"/>
  </r>
  <r>
    <s v="Id2225"/>
    <x v="1544"/>
    <n v="18.36"/>
    <n v="5.96"/>
    <s v="No"/>
    <s v="No"/>
    <x v="0"/>
    <x v="3"/>
    <s v="No"/>
    <x v="2"/>
    <x v="2"/>
    <s v="17-Dec-1977"/>
    <x v="2223"/>
    <x v="1"/>
    <s v="tier - 2"/>
    <x v="0"/>
    <x v="26"/>
  </r>
  <r>
    <s v="Id2226"/>
    <x v="225"/>
    <n v="15.92"/>
    <n v="4.76"/>
    <s v="yes"/>
    <s v="No"/>
    <x v="0"/>
    <x v="3"/>
    <s v="No"/>
    <x v="0"/>
    <x v="2"/>
    <s v="29-Sep-1968"/>
    <x v="2224"/>
    <x v="1"/>
    <s v="tier - 3"/>
    <x v="0"/>
    <x v="37"/>
  </r>
  <r>
    <s v="Id2227"/>
    <x v="965"/>
    <n v="15.17"/>
    <n v="4.3"/>
    <s v="yes"/>
    <s v="No"/>
    <x v="1"/>
    <x v="3"/>
    <s v="No"/>
    <x v="2"/>
    <x v="2"/>
    <s v="16-Jul-2003"/>
    <x v="2225"/>
    <x v="1"/>
    <s v="tier - 1"/>
    <x v="1"/>
    <x v="5"/>
  </r>
  <r>
    <s v="Id2228"/>
    <x v="1545"/>
    <n v="16.63"/>
    <n v="4.5"/>
    <s v="No"/>
    <s v="No"/>
    <x v="0"/>
    <x v="3"/>
    <s v="No"/>
    <x v="0"/>
    <x v="2"/>
    <s v="12-Aug-1977"/>
    <x v="2226"/>
    <x v="1"/>
    <s v="tier - 1"/>
    <x v="0"/>
    <x v="26"/>
  </r>
  <r>
    <s v="Id2229"/>
    <x v="1546"/>
    <n v="19.39"/>
    <n v="5.59"/>
    <s v="No"/>
    <s v="No"/>
    <x v="1"/>
    <x v="3"/>
    <s v="No"/>
    <x v="3"/>
    <x v="0"/>
    <s v="17-Dec-1973"/>
    <x v="2227"/>
    <x v="1"/>
    <s v="tier - 2"/>
    <x v="0"/>
    <x v="30"/>
  </r>
  <r>
    <s v="Id2230"/>
    <x v="1547"/>
    <n v="17.34"/>
    <n v="6.29"/>
    <s v="yes"/>
    <s v="No"/>
    <x v="1"/>
    <x v="3"/>
    <s v="No"/>
    <x v="0"/>
    <x v="2"/>
    <s v="24-Jul-1987"/>
    <x v="2228"/>
    <x v="1"/>
    <s v="tier - 1"/>
    <x v="0"/>
    <x v="18"/>
  </r>
  <r>
    <s v="Id2231"/>
    <x v="1548"/>
    <n v="17.940000000000001"/>
    <n v="4.1900000000000004"/>
    <s v="No"/>
    <s v="yes"/>
    <x v="0"/>
    <x v="3"/>
    <s v="No"/>
    <x v="0"/>
    <x v="2"/>
    <s v="17-Jul-1985"/>
    <x v="2229"/>
    <x v="1"/>
    <s v="tier - 2"/>
    <x v="0"/>
    <x v="21"/>
  </r>
  <r>
    <s v="Id2232"/>
    <x v="1549"/>
    <n v="16.670000000000002"/>
    <n v="4.7"/>
    <s v="yes"/>
    <s v="No"/>
    <x v="1"/>
    <x v="3"/>
    <s v="No"/>
    <x v="1"/>
    <x v="2"/>
    <s v="1-Jun-1983"/>
    <x v="2230"/>
    <x v="1"/>
    <s v="tier - 2"/>
    <x v="0"/>
    <x v="24"/>
  </r>
  <r>
    <s v="Id2233"/>
    <x v="1550"/>
    <n v="20.58"/>
    <n v="5.64"/>
    <s v="yes"/>
    <s v="No"/>
    <x v="0"/>
    <x v="0"/>
    <s v="No"/>
    <x v="1"/>
    <x v="2"/>
    <s v="22-Aug-1985"/>
    <x v="2231"/>
    <x v="1"/>
    <s v="tier - 2"/>
    <x v="0"/>
    <x v="23"/>
  </r>
  <r>
    <s v="Id2234"/>
    <x v="6"/>
    <n v="16.5"/>
    <n v="4.1100000000000003"/>
    <s v="yes"/>
    <s v="No"/>
    <x v="0"/>
    <x v="0"/>
    <s v="No"/>
    <x v="1"/>
    <x v="2"/>
    <s v="2-Dec-1975"/>
    <x v="2232"/>
    <x v="1"/>
    <s v="tier - 3"/>
    <x v="0"/>
    <x v="33"/>
  </r>
  <r>
    <s v="Id2235"/>
    <x v="19"/>
    <n v="15.41"/>
    <n v="5.43"/>
    <s v="yes"/>
    <s v="No"/>
    <x v="1"/>
    <x v="3"/>
    <s v="No"/>
    <x v="2"/>
    <x v="2"/>
    <s v="8-Aug-1987"/>
    <x v="2233"/>
    <x v="1"/>
    <s v="tier - 3"/>
    <x v="3"/>
    <x v="19"/>
  </r>
  <r>
    <s v="Id2236"/>
    <x v="1551"/>
    <n v="24.59"/>
    <n v="4.38"/>
    <s v="No"/>
    <s v="No"/>
    <x v="0"/>
    <x v="3"/>
    <s v="No"/>
    <x v="2"/>
    <x v="2"/>
    <s v="25-Dec-1982"/>
    <x v="2234"/>
    <x v="1"/>
    <s v="tier - 2"/>
    <x v="0"/>
    <x v="24"/>
  </r>
  <r>
    <s v="Id2237"/>
    <x v="1053"/>
    <n v="33.33"/>
    <n v="9.7899999999999991"/>
    <s v="No"/>
    <s v="No"/>
    <x v="0"/>
    <x v="0"/>
    <s v="No"/>
    <x v="1"/>
    <x v="1"/>
    <s v="20-Dec-1978"/>
    <x v="2235"/>
    <x v="1"/>
    <s v="tier - 1"/>
    <x v="0"/>
    <x v="27"/>
  </r>
  <r>
    <s v="Id2238"/>
    <x v="1552"/>
    <n v="18.5"/>
    <n v="11.84"/>
    <s v="No"/>
    <s v="No"/>
    <x v="0"/>
    <x v="0"/>
    <s v="No"/>
    <x v="0"/>
    <x v="1"/>
    <s v="12-Aug-1966"/>
    <x v="2236"/>
    <x v="1"/>
    <s v="tier - 2"/>
    <x v="0"/>
    <x v="39"/>
  </r>
  <r>
    <s v="Id2239"/>
    <x v="907"/>
    <n v="18.579999999999998"/>
    <n v="6.22"/>
    <s v="No"/>
    <s v="No"/>
    <x v="0"/>
    <x v="0"/>
    <s v="No"/>
    <x v="1"/>
    <x v="2"/>
    <s v="14-Oct-1983"/>
    <x v="2237"/>
    <x v="1"/>
    <s v="tier - 2"/>
    <x v="0"/>
    <x v="22"/>
  </r>
  <r>
    <s v="Id2240"/>
    <x v="1553"/>
    <n v="16.64"/>
    <n v="10.01"/>
    <s v="No"/>
    <s v="No"/>
    <x v="0"/>
    <x v="0"/>
    <s v="No"/>
    <x v="0"/>
    <x v="1"/>
    <s v="21-Oct-1985"/>
    <x v="2238"/>
    <x v="1"/>
    <s v="tier - 1"/>
    <x v="0"/>
    <x v="23"/>
  </r>
  <r>
    <s v="Id2241"/>
    <x v="91"/>
    <n v="19.329999999999998"/>
    <n v="4.32"/>
    <s v="No"/>
    <s v="No"/>
    <x v="0"/>
    <x v="3"/>
    <s v="No"/>
    <x v="0"/>
    <x v="2"/>
    <s v="18-Aug-1979"/>
    <x v="2239"/>
    <x v="1"/>
    <s v="tier - 1"/>
    <x v="0"/>
    <x v="25"/>
  </r>
  <r>
    <s v="Id2242"/>
    <x v="1554"/>
    <n v="21.26"/>
    <n v="5.65"/>
    <s v="yes"/>
    <s v="No"/>
    <x v="1"/>
    <x v="3"/>
    <s v="No"/>
    <x v="1"/>
    <x v="2"/>
    <s v="28-Jul-1981"/>
    <x v="2240"/>
    <x v="1"/>
    <s v="tier - 2"/>
    <x v="1"/>
    <x v="28"/>
  </r>
  <r>
    <s v="Id2243"/>
    <x v="359"/>
    <n v="15.6"/>
    <n v="4.12"/>
    <s v="yes"/>
    <s v="No"/>
    <x v="0"/>
    <x v="3"/>
    <s v="No"/>
    <x v="2"/>
    <x v="2"/>
    <s v="4-Oct-1981"/>
    <x v="2241"/>
    <x v="1"/>
    <s v="tier - 3"/>
    <x v="1"/>
    <x v="20"/>
  </r>
  <r>
    <s v="Id2244"/>
    <x v="93"/>
    <n v="24.39"/>
    <n v="6.24"/>
    <s v="No"/>
    <s v="No"/>
    <x v="0"/>
    <x v="3"/>
    <s v="No"/>
    <x v="2"/>
    <x v="1"/>
    <s v="27-Jun-1977"/>
    <x v="2242"/>
    <x v="1"/>
    <s v="tier - 3"/>
    <x v="0"/>
    <x v="31"/>
  </r>
  <r>
    <s v="Id2245"/>
    <x v="1060"/>
    <n v="24.75"/>
    <n v="4.83"/>
    <s v="No"/>
    <s v="No"/>
    <x v="0"/>
    <x v="0"/>
    <s v="No"/>
    <x v="0"/>
    <x v="1"/>
    <s v="4-Sep-1962"/>
    <x v="2243"/>
    <x v="1"/>
    <s v="tier - 3"/>
    <x v="0"/>
    <x v="42"/>
  </r>
  <r>
    <s v="Id2246"/>
    <x v="627"/>
    <n v="20.88"/>
    <n v="7.4"/>
    <s v="No"/>
    <s v="No"/>
    <x v="0"/>
    <x v="0"/>
    <s v="No"/>
    <x v="2"/>
    <x v="1"/>
    <s v="12-Aug-1966"/>
    <x v="2244"/>
    <x v="1"/>
    <s v="tier - 2"/>
    <x v="0"/>
    <x v="39"/>
  </r>
  <r>
    <s v="Id2247"/>
    <x v="91"/>
    <n v="20.43"/>
    <n v="4.54"/>
    <s v="No"/>
    <s v="No"/>
    <x v="0"/>
    <x v="0"/>
    <s v="No"/>
    <x v="1"/>
    <x v="1"/>
    <s v="3-Nov-1985"/>
    <x v="2245"/>
    <x v="1"/>
    <s v="tier - 2"/>
    <x v="0"/>
    <x v="23"/>
  </r>
  <r>
    <s v="Id2248"/>
    <x v="1555"/>
    <n v="15.18"/>
    <n v="11.11"/>
    <s v="No"/>
    <s v="No"/>
    <x v="0"/>
    <x v="0"/>
    <s v="No"/>
    <x v="2"/>
    <x v="2"/>
    <s v="10-Jul-1975"/>
    <x v="2245"/>
    <x v="1"/>
    <s v="tier - 2"/>
    <x v="1"/>
    <x v="29"/>
  </r>
  <r>
    <s v="Id2249"/>
    <x v="434"/>
    <n v="15.12"/>
    <n v="4.03"/>
    <s v="yes"/>
    <s v="No"/>
    <x v="0"/>
    <x v="0"/>
    <s v="No"/>
    <x v="2"/>
    <x v="1"/>
    <s v="25-Sep-1970"/>
    <x v="2246"/>
    <x v="1"/>
    <s v="tier - 3"/>
    <x v="1"/>
    <x v="36"/>
  </r>
  <r>
    <s v="Id2250"/>
    <x v="484"/>
    <n v="23.88"/>
    <n v="4.51"/>
    <s v="No"/>
    <s v="No"/>
    <x v="0"/>
    <x v="3"/>
    <s v="No"/>
    <x v="3"/>
    <x v="2"/>
    <s v="26-Dec-1976"/>
    <x v="2247"/>
    <x v="1"/>
    <s v="tier - 2"/>
    <x v="0"/>
    <x v="31"/>
  </r>
  <r>
    <s v="Id2251"/>
    <x v="28"/>
    <n v="16.13"/>
    <n v="5.56"/>
    <s v="No"/>
    <s v="yes"/>
    <x v="0"/>
    <x v="3"/>
    <s v="No"/>
    <x v="2"/>
    <x v="2"/>
    <s v="10-Jun-1972"/>
    <x v="2248"/>
    <x v="1"/>
    <s v="tier - 2"/>
    <x v="0"/>
    <x v="34"/>
  </r>
  <r>
    <s v="Id2252"/>
    <x v="357"/>
    <n v="24.09"/>
    <n v="4.0999999999999996"/>
    <s v="No"/>
    <s v="yes"/>
    <x v="0"/>
    <x v="3"/>
    <s v="No"/>
    <x v="1"/>
    <x v="2"/>
    <s v="2-Jul-1999"/>
    <x v="2249"/>
    <x v="1"/>
    <s v="tier - 3"/>
    <x v="0"/>
    <x v="13"/>
  </r>
  <r>
    <s v="Id2253"/>
    <x v="1556"/>
    <n v="19.43"/>
    <n v="5.85"/>
    <s v="No"/>
    <s v="yes"/>
    <x v="0"/>
    <x v="3"/>
    <s v="No"/>
    <x v="1"/>
    <x v="1"/>
    <s v="4-Aug-1992"/>
    <x v="2250"/>
    <x v="1"/>
    <s v="tier - 1"/>
    <x v="0"/>
    <x v="0"/>
  </r>
  <r>
    <s v="Id2254"/>
    <x v="805"/>
    <n v="15.22"/>
    <n v="4.92"/>
    <s v="yes"/>
    <s v="No"/>
    <x v="1"/>
    <x v="3"/>
    <s v="No"/>
    <x v="0"/>
    <x v="2"/>
    <s v="16-Sep-1979"/>
    <x v="2251"/>
    <x v="1"/>
    <s v="tier - 2"/>
    <x v="1"/>
    <x v="25"/>
  </r>
  <r>
    <s v="Id2255"/>
    <x v="1557"/>
    <n v="20.72"/>
    <n v="9.4600000000000009"/>
    <s v="No"/>
    <s v="No"/>
    <x v="0"/>
    <x v="0"/>
    <s v="No"/>
    <x v="3"/>
    <x v="2"/>
    <s v="8-Sep-1983"/>
    <x v="2252"/>
    <x v="1"/>
    <s v="tier - 1"/>
    <x v="0"/>
    <x v="22"/>
  </r>
  <r>
    <s v="Id2256"/>
    <x v="118"/>
    <n v="35.4"/>
    <n v="5.94"/>
    <s v="No"/>
    <s v="No"/>
    <x v="1"/>
    <x v="3"/>
    <s v="No"/>
    <x v="2"/>
    <x v="2"/>
    <s v="5-Jun-1974"/>
    <x v="2253"/>
    <x v="1"/>
    <s v="tier - 3"/>
    <x v="3"/>
    <x v="30"/>
  </r>
  <r>
    <s v="Id2257"/>
    <x v="1558"/>
    <n v="34.4"/>
    <n v="5.7"/>
    <s v="No"/>
    <s v="No"/>
    <x v="1"/>
    <x v="3"/>
    <s v="No"/>
    <x v="0"/>
    <x v="2"/>
    <s v="11-Oct-1979"/>
    <x v="2254"/>
    <x v="1"/>
    <s v="tier - 3"/>
    <x v="3"/>
    <x v="25"/>
  </r>
  <r>
    <s v="Id2258"/>
    <x v="1559"/>
    <n v="34.1"/>
    <n v="4.13"/>
    <s v="No"/>
    <s v="No"/>
    <x v="1"/>
    <x v="3"/>
    <s v="No"/>
    <x v="4"/>
    <x v="2"/>
    <s v="12-Aug-1972"/>
    <x v="2255"/>
    <x v="1"/>
    <s v="tier - 3"/>
    <x v="3"/>
    <x v="32"/>
  </r>
  <r>
    <s v="Id2259"/>
    <x v="1560"/>
    <n v="30.4"/>
    <n v="4.7699999999999996"/>
    <s v="No"/>
    <s v="No"/>
    <x v="1"/>
    <x v="3"/>
    <s v="No"/>
    <x v="1"/>
    <x v="2"/>
    <s v="6-Sep-1972"/>
    <x v="2256"/>
    <x v="1"/>
    <s v="tier - 3"/>
    <x v="3"/>
    <x v="32"/>
  </r>
  <r>
    <s v="Id2260"/>
    <x v="208"/>
    <n v="28.7"/>
    <n v="4.99"/>
    <s v="No"/>
    <s v="No"/>
    <x v="1"/>
    <x v="3"/>
    <s v="No"/>
    <x v="1"/>
    <x v="2"/>
    <s v="8-Aug-1969"/>
    <x v="2257"/>
    <x v="1"/>
    <s v="tier - 2"/>
    <x v="3"/>
    <x v="35"/>
  </r>
  <r>
    <s v="Id2261"/>
    <x v="73"/>
    <n v="17.440000000000001"/>
    <n v="4.42"/>
    <s v="yes"/>
    <s v="No"/>
    <x v="1"/>
    <x v="3"/>
    <s v="No"/>
    <x v="1"/>
    <x v="2"/>
    <s v="6-Jun-1964"/>
    <x v="2258"/>
    <x v="1"/>
    <s v="tier - 2"/>
    <x v="0"/>
    <x v="43"/>
  </r>
  <r>
    <s v="Id2262"/>
    <x v="62"/>
    <n v="27.6"/>
    <n v="4.01"/>
    <s v="No"/>
    <s v="No"/>
    <x v="1"/>
    <x v="3"/>
    <s v="No"/>
    <x v="1"/>
    <x v="1"/>
    <s v="27-Aug-1977"/>
    <x v="2259"/>
    <x v="1"/>
    <s v="tier - 3"/>
    <x v="3"/>
    <x v="26"/>
  </r>
  <r>
    <s v="Id2263"/>
    <x v="190"/>
    <n v="20.7"/>
    <n v="4.49"/>
    <s v="No"/>
    <s v="No"/>
    <x v="1"/>
    <x v="3"/>
    <s v="No"/>
    <x v="0"/>
    <x v="2"/>
    <s v="7-Oct-1964"/>
    <x v="2260"/>
    <x v="1"/>
    <s v="tier - 1"/>
    <x v="3"/>
    <x v="40"/>
  </r>
  <r>
    <s v="Id2264"/>
    <x v="1561"/>
    <n v="20.3"/>
    <n v="6.37"/>
    <s v="No"/>
    <s v="No"/>
    <x v="1"/>
    <x v="3"/>
    <s v="No"/>
    <x v="0"/>
    <x v="1"/>
    <s v="16-Oct-1971"/>
    <x v="2261"/>
    <x v="1"/>
    <s v="tier - 1"/>
    <x v="3"/>
    <x v="34"/>
  </r>
  <r>
    <s v="Id2265"/>
    <x v="145"/>
    <n v="19.8"/>
    <n v="5.12"/>
    <s v="No"/>
    <s v="No"/>
    <x v="1"/>
    <x v="3"/>
    <s v="No"/>
    <x v="3"/>
    <x v="2"/>
    <s v="22-Dec-1967"/>
    <x v="2262"/>
    <x v="1"/>
    <s v="tier - 2"/>
    <x v="3"/>
    <x v="38"/>
  </r>
  <r>
    <s v="Id2266"/>
    <x v="863"/>
    <n v="21.87"/>
    <n v="8.59"/>
    <s v="No"/>
    <s v="No"/>
    <x v="0"/>
    <x v="0"/>
    <s v="No"/>
    <x v="1"/>
    <x v="2"/>
    <s v="24-Nov-1974"/>
    <x v="2263"/>
    <x v="1"/>
    <s v="tier - 2"/>
    <x v="0"/>
    <x v="29"/>
  </r>
  <r>
    <s v="Id2267"/>
    <x v="440"/>
    <n v="16.600000000000001"/>
    <n v="5.87"/>
    <s v="No"/>
    <s v="No"/>
    <x v="0"/>
    <x v="3"/>
    <s v="No"/>
    <x v="0"/>
    <x v="2"/>
    <s v="29-Oct-1976"/>
    <x v="2264"/>
    <x v="1"/>
    <s v="tier - 1"/>
    <x v="1"/>
    <x v="31"/>
  </r>
  <r>
    <s v="Id2268"/>
    <x v="1562"/>
    <n v="21.98"/>
    <n v="7.03"/>
    <s v="No"/>
    <s v="No"/>
    <x v="0"/>
    <x v="0"/>
    <s v="No"/>
    <x v="3"/>
    <x v="2"/>
    <s v="14-Nov-1975"/>
    <x v="2265"/>
    <x v="1"/>
    <s v="tier - 2"/>
    <x v="0"/>
    <x v="33"/>
  </r>
  <r>
    <s v="Id2269"/>
    <x v="1563"/>
    <n v="19.7"/>
    <n v="5.51"/>
    <s v="No"/>
    <s v="No"/>
    <x v="0"/>
    <x v="3"/>
    <s v="No"/>
    <x v="0"/>
    <x v="2"/>
    <s v="29-Sep-1975"/>
    <x v="2266"/>
    <x v="1"/>
    <s v="tier - 1"/>
    <x v="0"/>
    <x v="33"/>
  </r>
  <r>
    <s v="Id2270"/>
    <x v="1062"/>
    <n v="19.21"/>
    <n v="4.76"/>
    <s v="No"/>
    <s v="yes"/>
    <x v="0"/>
    <x v="3"/>
    <s v="No"/>
    <x v="1"/>
    <x v="1"/>
    <s v="22-Sep-1962"/>
    <x v="2267"/>
    <x v="1"/>
    <s v="tier - 1"/>
    <x v="1"/>
    <x v="42"/>
  </r>
  <r>
    <s v="Id2271"/>
    <x v="1564"/>
    <n v="19.3"/>
    <n v="4.7"/>
    <s v="No"/>
    <s v="yes"/>
    <x v="0"/>
    <x v="3"/>
    <s v="No"/>
    <x v="2"/>
    <x v="2"/>
    <s v="21-Sep-1966"/>
    <x v="2268"/>
    <x v="1"/>
    <s v="tier - 1"/>
    <x v="0"/>
    <x v="39"/>
  </r>
  <r>
    <s v="Id2272"/>
    <x v="1565"/>
    <n v="16.22"/>
    <n v="6.21"/>
    <s v="yes"/>
    <s v="No"/>
    <x v="0"/>
    <x v="0"/>
    <s v="No"/>
    <x v="3"/>
    <x v="2"/>
    <s v="8-Jun-1972"/>
    <x v="2269"/>
    <x v="1"/>
    <s v="tier - 3"/>
    <x v="1"/>
    <x v="34"/>
  </r>
  <r>
    <s v="Id2273"/>
    <x v="1566"/>
    <n v="17.12"/>
    <n v="4.5199999999999996"/>
    <s v="No"/>
    <s v="yes"/>
    <x v="0"/>
    <x v="3"/>
    <s v="No"/>
    <x v="0"/>
    <x v="2"/>
    <s v="10-Nov-1984"/>
    <x v="2270"/>
    <x v="1"/>
    <s v="tier - 1"/>
    <x v="0"/>
    <x v="21"/>
  </r>
  <r>
    <s v="Id2274"/>
    <x v="1521"/>
    <n v="19.07"/>
    <n v="5.45"/>
    <s v="No"/>
    <s v="No"/>
    <x v="0"/>
    <x v="3"/>
    <s v="No"/>
    <x v="2"/>
    <x v="1"/>
    <s v="19-Dec-1968"/>
    <x v="2271"/>
    <x v="1"/>
    <s v="tier - 3"/>
    <x v="0"/>
    <x v="37"/>
  </r>
  <r>
    <s v="Id2275"/>
    <x v="397"/>
    <n v="15.56"/>
    <n v="4.42"/>
    <s v="No"/>
    <s v="No"/>
    <x v="0"/>
    <x v="0"/>
    <s v="No"/>
    <x v="1"/>
    <x v="2"/>
    <s v="28-Nov-1976"/>
    <x v="2272"/>
    <x v="1"/>
    <s v="tier - 3"/>
    <x v="1"/>
    <x v="31"/>
  </r>
  <r>
    <s v="Id2276"/>
    <x v="790"/>
    <n v="22.76"/>
    <n v="9.44"/>
    <s v="No"/>
    <s v="No"/>
    <x v="0"/>
    <x v="0"/>
    <s v="No"/>
    <x v="0"/>
    <x v="2"/>
    <s v="9-Dec-1997"/>
    <x v="2273"/>
    <x v="1"/>
    <s v="tier - 1"/>
    <x v="0"/>
    <x v="2"/>
  </r>
  <r>
    <s v="Id2277"/>
    <x v="1567"/>
    <n v="22.79"/>
    <n v="6.15"/>
    <s v="yes"/>
    <s v="No"/>
    <x v="1"/>
    <x v="3"/>
    <s v="No"/>
    <x v="0"/>
    <x v="2"/>
    <s v="3-Jul-1979"/>
    <x v="2274"/>
    <x v="1"/>
    <s v="tier - 2"/>
    <x v="0"/>
    <x v="27"/>
  </r>
  <r>
    <s v="Id2278"/>
    <x v="98"/>
    <n v="17.41"/>
    <n v="5.13"/>
    <s v="yes"/>
    <s v="No"/>
    <x v="0"/>
    <x v="0"/>
    <s v="No"/>
    <x v="0"/>
    <x v="1"/>
    <s v="18-Sep-1973"/>
    <x v="2275"/>
    <x v="1"/>
    <s v="tier - 3"/>
    <x v="0"/>
    <x v="30"/>
  </r>
  <r>
    <s v="Id2279"/>
    <x v="1568"/>
    <n v="19.32"/>
    <n v="4.96"/>
    <s v="yes"/>
    <s v="No"/>
    <x v="0"/>
    <x v="0"/>
    <s v="No"/>
    <x v="2"/>
    <x v="1"/>
    <s v="15-Aug-1975"/>
    <x v="2276"/>
    <x v="1"/>
    <s v="tier - 1"/>
    <x v="0"/>
    <x v="33"/>
  </r>
  <r>
    <s v="Id2280"/>
    <x v="74"/>
    <n v="18.25"/>
    <n v="10.95"/>
    <s v="No"/>
    <s v="No"/>
    <x v="0"/>
    <x v="0"/>
    <s v="No"/>
    <x v="0"/>
    <x v="2"/>
    <s v="28-Jun-1967"/>
    <x v="2277"/>
    <x v="1"/>
    <s v="tier - 3"/>
    <x v="1"/>
    <x v="39"/>
  </r>
  <r>
    <s v="Id2281"/>
    <x v="1569"/>
    <n v="53.13"/>
    <n v="4.4400000000000004"/>
    <s v="No"/>
    <s v="yes"/>
    <x v="0"/>
    <x v="3"/>
    <s v="No"/>
    <x v="3"/>
    <x v="1"/>
    <s v="3-Aug-1968"/>
    <x v="2278"/>
    <x v="1"/>
    <s v="tier - 3"/>
    <x v="0"/>
    <x v="38"/>
  </r>
  <r>
    <s v="Id2282"/>
    <x v="78"/>
    <n v="20.46"/>
    <n v="4.0199999999999996"/>
    <s v="No"/>
    <s v="No"/>
    <x v="0"/>
    <x v="0"/>
    <s v="No"/>
    <x v="0"/>
    <x v="2"/>
    <s v="27-Jun-1967"/>
    <x v="2279"/>
    <x v="1"/>
    <s v="tier - 1"/>
    <x v="0"/>
    <x v="39"/>
  </r>
  <r>
    <s v="Id2283"/>
    <x v="11"/>
    <n v="43.01"/>
    <n v="5.44"/>
    <s v="No"/>
    <s v="yes"/>
    <x v="0"/>
    <x v="3"/>
    <s v="No"/>
    <x v="2"/>
    <x v="2"/>
    <s v="27-Dec-1979"/>
    <x v="2280"/>
    <x v="1"/>
    <s v="tier - 2"/>
    <x v="0"/>
    <x v="25"/>
  </r>
  <r>
    <s v="Id2284"/>
    <x v="727"/>
    <n v="15.01"/>
    <n v="4.1500000000000004"/>
    <s v="No"/>
    <s v="No"/>
    <x v="1"/>
    <x v="3"/>
    <s v="No"/>
    <x v="0"/>
    <x v="2"/>
    <s v="3-Nov-1971"/>
    <x v="2281"/>
    <x v="1"/>
    <s v="tier - 1"/>
    <x v="1"/>
    <x v="34"/>
  </r>
  <r>
    <s v="Id2285"/>
    <x v="1570"/>
    <n v="41.14"/>
    <n v="6.02"/>
    <s v="No"/>
    <s v="yes"/>
    <x v="0"/>
    <x v="3"/>
    <s v="No"/>
    <x v="1"/>
    <x v="1"/>
    <s v="21-Oct-1977"/>
    <x v="2282"/>
    <x v="1"/>
    <s v="tier - 2"/>
    <x v="0"/>
    <x v="26"/>
  </r>
  <r>
    <s v="Id2286"/>
    <x v="86"/>
    <n v="16.55"/>
    <n v="7.73"/>
    <s v="No"/>
    <s v="No"/>
    <x v="0"/>
    <x v="0"/>
    <s v="No"/>
    <x v="2"/>
    <x v="1"/>
    <s v="29-Oct-1965"/>
    <x v="2283"/>
    <x v="2"/>
    <s v="tier - 2"/>
    <x v="3"/>
    <x v="41"/>
  </r>
  <r>
    <s v="Id2287"/>
    <x v="1571"/>
    <n v="37.29"/>
    <n v="5.03"/>
    <s v="No"/>
    <s v="yes"/>
    <x v="0"/>
    <x v="3"/>
    <s v="No"/>
    <x v="1"/>
    <x v="1"/>
    <s v="10-Sep-1972"/>
    <x v="2284"/>
    <x v="2"/>
    <s v="tier - 3"/>
    <x v="0"/>
    <x v="32"/>
  </r>
  <r>
    <s v="Id2288"/>
    <x v="1064"/>
    <n v="16.739999999999998"/>
    <n v="4.08"/>
    <s v="yes"/>
    <s v="No"/>
    <x v="0"/>
    <x v="0"/>
    <s v="No"/>
    <x v="1"/>
    <x v="2"/>
    <s v="23-Oct-1975"/>
    <x v="2285"/>
    <x v="2"/>
    <s v="tier - 1"/>
    <x v="0"/>
    <x v="33"/>
  </r>
  <r>
    <s v="Id2289"/>
    <x v="1572"/>
    <n v="34.43"/>
    <n v="4.2699999999999996"/>
    <s v="No"/>
    <s v="yes"/>
    <x v="0"/>
    <x v="3"/>
    <s v="No"/>
    <x v="2"/>
    <x v="2"/>
    <s v="4-Nov-1978"/>
    <x v="2286"/>
    <x v="2"/>
    <s v="tier - 2"/>
    <x v="0"/>
    <x v="27"/>
  </r>
  <r>
    <s v="Id2290"/>
    <x v="1573"/>
    <n v="34.1"/>
    <n v="4.07"/>
    <s v="No"/>
    <s v="yes"/>
    <x v="0"/>
    <x v="3"/>
    <s v="No"/>
    <x v="1"/>
    <x v="1"/>
    <s v="29-Nov-1965"/>
    <x v="2287"/>
    <x v="2"/>
    <s v="tier - 1"/>
    <x v="0"/>
    <x v="41"/>
  </r>
  <r>
    <s v="Id2291"/>
    <x v="240"/>
    <n v="19.3"/>
    <n v="10.36"/>
    <s v="No"/>
    <s v="No"/>
    <x v="0"/>
    <x v="0"/>
    <s v="No"/>
    <x v="0"/>
    <x v="2"/>
    <s v="3-Dec-1969"/>
    <x v="2288"/>
    <x v="2"/>
    <s v="tier - 1"/>
    <x v="0"/>
    <x v="35"/>
  </r>
  <r>
    <s v="Id2292"/>
    <x v="1574"/>
    <n v="33.659999999999997"/>
    <n v="5.71"/>
    <s v="No"/>
    <s v="yes"/>
    <x v="0"/>
    <x v="3"/>
    <s v="No"/>
    <x v="1"/>
    <x v="1"/>
    <s v="22-Aug-1965"/>
    <x v="2289"/>
    <x v="2"/>
    <s v="tier - 3"/>
    <x v="0"/>
    <x v="41"/>
  </r>
  <r>
    <s v="Id2293"/>
    <x v="47"/>
    <n v="33.33"/>
    <n v="6.08"/>
    <s v="No"/>
    <s v="yes"/>
    <x v="0"/>
    <x v="3"/>
    <s v="No"/>
    <x v="0"/>
    <x v="2"/>
    <s v="29-Dec-1986"/>
    <x v="2290"/>
    <x v="2"/>
    <s v="tier - 3"/>
    <x v="0"/>
    <x v="18"/>
  </r>
  <r>
    <s v="Id2294"/>
    <x v="86"/>
    <n v="21.84"/>
    <n v="5.71"/>
    <s v="No"/>
    <s v="yes"/>
    <x v="0"/>
    <x v="3"/>
    <s v="No"/>
    <x v="0"/>
    <x v="2"/>
    <s v="25-Oct-1966"/>
    <x v="2291"/>
    <x v="2"/>
    <s v="tier - 3"/>
    <x v="0"/>
    <x v="39"/>
  </r>
  <r>
    <s v="Id2295"/>
    <x v="586"/>
    <n v="16.87"/>
    <n v="9.1300000000000008"/>
    <s v="No"/>
    <s v="No"/>
    <x v="0"/>
    <x v="0"/>
    <s v="No"/>
    <x v="0"/>
    <x v="2"/>
    <s v="2-Jul-1966"/>
    <x v="2292"/>
    <x v="2"/>
    <s v="tier - 1"/>
    <x v="0"/>
    <x v="41"/>
  </r>
  <r>
    <s v="Id2296"/>
    <x v="1575"/>
    <n v="30.14"/>
    <n v="5.49"/>
    <s v="No"/>
    <s v="yes"/>
    <x v="0"/>
    <x v="3"/>
    <s v="No"/>
    <x v="1"/>
    <x v="1"/>
    <s v="10-Nov-1980"/>
    <x v="2293"/>
    <x v="2"/>
    <s v="tier - 1"/>
    <x v="0"/>
    <x v="28"/>
  </r>
  <r>
    <s v="Id2297"/>
    <x v="1576"/>
    <n v="23.21"/>
    <n v="4.37"/>
    <s v="No"/>
    <s v="yes"/>
    <x v="0"/>
    <x v="3"/>
    <s v="No"/>
    <x v="0"/>
    <x v="2"/>
    <s v="5-Oct-1966"/>
    <x v="2294"/>
    <x v="2"/>
    <s v="tier - 1"/>
    <x v="0"/>
    <x v="39"/>
  </r>
  <r>
    <s v="Id2298"/>
    <x v="1577"/>
    <n v="17.170000000000002"/>
    <n v="8.4600000000000009"/>
    <s v="No"/>
    <s v="No"/>
    <x v="0"/>
    <x v="0"/>
    <s v="No"/>
    <x v="0"/>
    <x v="2"/>
    <s v="16-Jul-1988"/>
    <x v="2295"/>
    <x v="2"/>
    <s v="tier - 3"/>
    <x v="0"/>
    <x v="19"/>
  </r>
  <r>
    <s v="Id2299"/>
    <x v="1578"/>
    <n v="15.61"/>
    <n v="5.28"/>
    <s v="No"/>
    <s v="No"/>
    <x v="0"/>
    <x v="3"/>
    <s v="No"/>
    <x v="1"/>
    <x v="2"/>
    <s v="1-Jun-1975"/>
    <x v="2296"/>
    <x v="2"/>
    <s v="tier - 2"/>
    <x v="0"/>
    <x v="29"/>
  </r>
  <r>
    <s v="Id2300"/>
    <x v="77"/>
    <n v="17.98"/>
    <n v="5.33"/>
    <s v="yes"/>
    <s v="No"/>
    <x v="1"/>
    <x v="3"/>
    <s v="No"/>
    <x v="2"/>
    <x v="2"/>
    <s v="24-Nov-1968"/>
    <x v="2297"/>
    <x v="2"/>
    <s v="tier - 3"/>
    <x v="0"/>
    <x v="37"/>
  </r>
  <r>
    <s v="Id2301"/>
    <x v="1579"/>
    <n v="21.64"/>
    <n v="5.5"/>
    <s v="No"/>
    <s v="yes"/>
    <x v="0"/>
    <x v="3"/>
    <s v="No"/>
    <x v="1"/>
    <x v="1"/>
    <s v="29-Oct-1971"/>
    <x v="2298"/>
    <x v="2"/>
    <s v="tier - 3"/>
    <x v="0"/>
    <x v="34"/>
  </r>
  <r>
    <s v="Id2302"/>
    <x v="11"/>
    <n v="16.399999999999999"/>
    <n v="5.4"/>
    <s v="No"/>
    <s v="No"/>
    <x v="1"/>
    <x v="3"/>
    <s v="No"/>
    <x v="2"/>
    <x v="1"/>
    <s v="14-Sep-1967"/>
    <x v="2299"/>
    <x v="2"/>
    <s v="tier - 1"/>
    <x v="0"/>
    <x v="38"/>
  </r>
  <r>
    <s v="Id2303"/>
    <x v="1580"/>
    <n v="15.77"/>
    <n v="6.05"/>
    <s v="yes"/>
    <s v="No"/>
    <x v="0"/>
    <x v="3"/>
    <s v="No"/>
    <x v="0"/>
    <x v="2"/>
    <s v="2-Aug-2000"/>
    <x v="2300"/>
    <x v="2"/>
    <s v="tier - 2"/>
    <x v="0"/>
    <x v="6"/>
  </r>
  <r>
    <s v="Id2304"/>
    <x v="397"/>
    <n v="18.27"/>
    <n v="11.46"/>
    <s v="No"/>
    <s v="No"/>
    <x v="0"/>
    <x v="0"/>
    <s v="No"/>
    <x v="0"/>
    <x v="2"/>
    <s v="11-Oct-1993"/>
    <x v="2301"/>
    <x v="2"/>
    <s v="tier - 2"/>
    <x v="1"/>
    <x v="8"/>
  </r>
  <r>
    <s v="Id2305"/>
    <x v="134"/>
    <n v="16.489999999999998"/>
    <n v="8.48"/>
    <s v="No"/>
    <s v="No"/>
    <x v="0"/>
    <x v="0"/>
    <s v="No"/>
    <x v="0"/>
    <x v="2"/>
    <s v="13-Aug-1971"/>
    <x v="2302"/>
    <x v="2"/>
    <s v="tier - 1"/>
    <x v="0"/>
    <x v="34"/>
  </r>
  <r>
    <s v="Id2306"/>
    <x v="851"/>
    <n v="16.14"/>
    <n v="4.8600000000000003"/>
    <s v="No"/>
    <s v="No"/>
    <x v="0"/>
    <x v="0"/>
    <s v="No"/>
    <x v="2"/>
    <x v="2"/>
    <s v="17-Dec-1962"/>
    <x v="2303"/>
    <x v="2"/>
    <s v="tier - 2"/>
    <x v="0"/>
    <x v="42"/>
  </r>
  <r>
    <s v="Id2307"/>
    <x v="255"/>
    <n v="20.85"/>
    <n v="4.45"/>
    <s v="yes"/>
    <s v="No"/>
    <x v="0"/>
    <x v="3"/>
    <s v="No"/>
    <x v="3"/>
    <x v="2"/>
    <s v="9-Aug-1974"/>
    <x v="2304"/>
    <x v="2"/>
    <s v="tier - 1"/>
    <x v="0"/>
    <x v="29"/>
  </r>
  <r>
    <s v="Id2308"/>
    <x v="1239"/>
    <n v="15.88"/>
    <n v="4.3600000000000003"/>
    <s v="No"/>
    <s v="No"/>
    <x v="0"/>
    <x v="0"/>
    <s v="No"/>
    <x v="3"/>
    <x v="2"/>
    <s v="21-Dec-1960"/>
    <x v="2305"/>
    <x v="2"/>
    <s v="tier - 2"/>
    <x v="0"/>
    <x v="45"/>
  </r>
  <r>
    <s v="Id2309"/>
    <x v="1224"/>
    <n v="20.66"/>
    <n v="5.8"/>
    <s v="No"/>
    <s v="yes"/>
    <x v="0"/>
    <x v="3"/>
    <s v="No"/>
    <x v="3"/>
    <x v="1"/>
    <s v="12-Aug-1979"/>
    <x v="2306"/>
    <x v="2"/>
    <s v="tier - 2"/>
    <x v="0"/>
    <x v="25"/>
  </r>
  <r>
    <s v="Id2310"/>
    <x v="145"/>
    <n v="20.399999999999999"/>
    <n v="5.27"/>
    <s v="No"/>
    <s v="No"/>
    <x v="0"/>
    <x v="0"/>
    <s v="No"/>
    <x v="3"/>
    <x v="2"/>
    <s v="30-Sep-1985"/>
    <x v="2307"/>
    <x v="2"/>
    <s v="tier - 2"/>
    <x v="0"/>
    <x v="23"/>
  </r>
  <r>
    <s v="Id2311"/>
    <x v="537"/>
    <n v="25.19"/>
    <n v="5.64"/>
    <s v="yes"/>
    <s v="No"/>
    <x v="0"/>
    <x v="0"/>
    <s v="No"/>
    <x v="2"/>
    <x v="2"/>
    <s v="4-Dec-1962"/>
    <x v="2308"/>
    <x v="2"/>
    <s v="tier - 2"/>
    <x v="0"/>
    <x v="42"/>
  </r>
  <r>
    <s v="Id2312"/>
    <x v="54"/>
    <n v="20.54"/>
    <n v="4.2"/>
    <s v="yes"/>
    <s v="No"/>
    <x v="0"/>
    <x v="3"/>
    <s v="No"/>
    <x v="3"/>
    <x v="2"/>
    <s v="2-Dec-1976"/>
    <x v="2309"/>
    <x v="2"/>
    <s v="tier - 1"/>
    <x v="0"/>
    <x v="31"/>
  </r>
  <r>
    <s v="Id2313"/>
    <x v="38"/>
    <n v="20.13"/>
    <n v="5.42"/>
    <s v="No"/>
    <s v="No"/>
    <x v="0"/>
    <x v="0"/>
    <s v="No"/>
    <x v="3"/>
    <x v="2"/>
    <s v="17-Aug-1978"/>
    <x v="2310"/>
    <x v="2"/>
    <s v="tier - 1"/>
    <x v="0"/>
    <x v="27"/>
  </r>
  <r>
    <s v="Id2314"/>
    <x v="347"/>
    <n v="18.93"/>
    <n v="6.11"/>
    <s v="No"/>
    <s v="No"/>
    <x v="1"/>
    <x v="3"/>
    <s v="No"/>
    <x v="2"/>
    <x v="2"/>
    <s v="6-Dec-1971"/>
    <x v="2311"/>
    <x v="2"/>
    <s v="tier - 1"/>
    <x v="0"/>
    <x v="34"/>
  </r>
  <r>
    <s v="Id2315"/>
    <x v="1581"/>
    <n v="24.14"/>
    <n v="5.29"/>
    <s v="No"/>
    <s v="yes"/>
    <x v="0"/>
    <x v="3"/>
    <s v="No"/>
    <x v="3"/>
    <x v="2"/>
    <s v="8-Aug-1961"/>
    <x v="2312"/>
    <x v="2"/>
    <s v="tier - 1"/>
    <x v="0"/>
    <x v="44"/>
  </r>
  <r>
    <s v="Id2316"/>
    <x v="1582"/>
    <n v="25.03"/>
    <n v="5.91"/>
    <s v="No"/>
    <s v="yes"/>
    <x v="0"/>
    <x v="3"/>
    <s v="No"/>
    <x v="3"/>
    <x v="2"/>
    <s v="23-Jun-1969"/>
    <x v="2313"/>
    <x v="2"/>
    <s v="tier - 2"/>
    <x v="3"/>
    <x v="37"/>
  </r>
  <r>
    <s v="Id2317"/>
    <x v="636"/>
    <n v="20.47"/>
    <n v="5.81"/>
    <s v="yes"/>
    <s v="No"/>
    <x v="0"/>
    <x v="3"/>
    <s v="No"/>
    <x v="3"/>
    <x v="2"/>
    <s v="17-Nov-1960"/>
    <x v="2314"/>
    <x v="2"/>
    <s v="tier - 2"/>
    <x v="0"/>
    <x v="45"/>
  </r>
  <r>
    <s v="Id2318"/>
    <x v="1583"/>
    <n v="18.82"/>
    <n v="5.51"/>
    <s v="yes"/>
    <s v="No"/>
    <x v="0"/>
    <x v="0"/>
    <s v="No"/>
    <x v="3"/>
    <x v="2"/>
    <s v="15-Sep-1958"/>
    <x v="2315"/>
    <x v="2"/>
    <s v="unknown"/>
    <x v="1"/>
    <x v="47"/>
  </r>
  <r>
    <s v="Id2319"/>
    <x v="1584"/>
    <n v="17.079999999999998"/>
    <n v="5.73"/>
    <s v="No"/>
    <s v="No"/>
    <x v="1"/>
    <x v="3"/>
    <s v="No"/>
    <x v="3"/>
    <x v="1"/>
    <s v="14-Jul-1959"/>
    <x v="2316"/>
    <x v="2"/>
    <s v="tier - 3"/>
    <x v="0"/>
    <x v="47"/>
  </r>
  <r>
    <s v="Id2320"/>
    <x v="1585"/>
    <n v="19.21"/>
    <n v="5.53"/>
    <s v="yes"/>
    <s v="No"/>
    <x v="0"/>
    <x v="0"/>
    <s v="No"/>
    <x v="2"/>
    <x v="1"/>
    <s v="28-Dec-1970"/>
    <x v="2317"/>
    <x v="2"/>
    <s v="tier - 3"/>
    <x v="0"/>
    <x v="36"/>
  </r>
  <r>
    <s v="Id2321"/>
    <x v="89"/>
    <n v="17.86"/>
    <n v="5.43"/>
    <s v="No"/>
    <s v="No"/>
    <x v="1"/>
    <x v="3"/>
    <s v="No"/>
    <x v="3"/>
    <x v="2"/>
    <s v="3-Sep-1958"/>
    <x v="2317"/>
    <x v="2"/>
    <s v="tier - 1"/>
    <x v="0"/>
    <x v="47"/>
  </r>
  <r>
    <s v="Id2322"/>
    <x v="1586"/>
    <n v="21.38"/>
    <n v="8.01"/>
    <s v="No"/>
    <s v="No"/>
    <x v="0"/>
    <x v="0"/>
    <s v="No"/>
    <x v="2"/>
    <x v="2"/>
    <s v="4-Oct-1959"/>
    <x v="2318"/>
    <x v="2"/>
    <s v="tier - 1"/>
    <x v="1"/>
    <x v="46"/>
  </r>
  <r>
    <s v="Id2323"/>
    <x v="145"/>
    <n v="23.35"/>
    <n v="5.94"/>
    <s v="No"/>
    <s v="No"/>
    <x v="0"/>
    <x v="0"/>
    <s v="No"/>
    <x v="3"/>
    <x v="2"/>
    <s v="13-Jun-1961"/>
    <x v="2319"/>
    <x v="2"/>
    <s v="tier - 1"/>
    <x v="0"/>
    <x v="45"/>
  </r>
  <r>
    <s v="Id2324"/>
    <x v="1587"/>
    <n v="22.24"/>
    <n v="5.04"/>
    <s v="No"/>
    <s v="No"/>
    <x v="0"/>
    <x v="0"/>
    <s v="No"/>
    <x v="3"/>
    <x v="2"/>
    <s v="27-Sep-1971"/>
    <x v="2320"/>
    <x v="3"/>
    <s v="tier - 3"/>
    <x v="0"/>
    <x v="34"/>
  </r>
  <r>
    <s v="Id2325"/>
    <x v="1588"/>
    <n v="24.76"/>
    <n v="4.54"/>
    <s v="yes"/>
    <s v="No"/>
    <x v="0"/>
    <x v="0"/>
    <s v="No"/>
    <x v="3"/>
    <x v="1"/>
    <s v="7-Nov-1964"/>
    <x v="2321"/>
    <x v="2"/>
    <s v="tier - 2"/>
    <x v="0"/>
    <x v="40"/>
  </r>
  <r>
    <s v="Id2326"/>
    <x v="1589"/>
    <n v="20.100000000000001"/>
    <n v="5.6"/>
    <s v="yes"/>
    <s v="No"/>
    <x v="1"/>
    <x v="3"/>
    <s v="No"/>
    <x v="2"/>
    <x v="2"/>
    <s v="5-Aug-1963"/>
    <x v="2322"/>
    <x v="2"/>
    <s v="tier - 3"/>
    <x v="0"/>
    <x v="42"/>
  </r>
  <r>
    <s v="Id2327"/>
    <x v="832"/>
    <n v="21.77"/>
    <n v="10.67"/>
    <s v="No"/>
    <s v="No"/>
    <x v="0"/>
    <x v="0"/>
    <s v="No"/>
    <x v="1"/>
    <x v="2"/>
    <s v="16-Nov-1958"/>
    <x v="2323"/>
    <x v="2"/>
    <s v="tier - 2"/>
    <x v="1"/>
    <x v="47"/>
  </r>
  <r>
    <s v="Id2328"/>
    <x v="22"/>
    <n v="17.82"/>
    <n v="5.26"/>
    <s v="yes"/>
    <s v="No"/>
    <x v="0"/>
    <x v="3"/>
    <s v="No"/>
    <x v="2"/>
    <x v="2"/>
    <s v="27-Aug-1962"/>
    <x v="2324"/>
    <x v="2"/>
    <s v="tier - 3"/>
    <x v="0"/>
    <x v="42"/>
  </r>
  <r>
    <s v="Id2329"/>
    <x v="1590"/>
    <n v="17.07"/>
    <n v="5.22"/>
    <s v="No"/>
    <s v="No"/>
    <x v="1"/>
    <x v="3"/>
    <s v="No"/>
    <x v="2"/>
    <x v="1"/>
    <s v="21-Dec-1961"/>
    <x v="2324"/>
    <x v="2"/>
    <s v="tier - 3"/>
    <x v="0"/>
    <x v="44"/>
  </r>
  <r>
    <s v="Id2330"/>
    <x v="1591"/>
    <n v="22.24"/>
    <n v="4.29"/>
    <s v="yes"/>
    <s v="No"/>
    <x v="0"/>
    <x v="0"/>
    <s v="No"/>
    <x v="2"/>
    <x v="2"/>
    <s v="1-Dec-1968"/>
    <x v="2325"/>
    <x v="2"/>
    <s v="tier - 3"/>
    <x v="1"/>
    <x v="37"/>
  </r>
  <r>
    <s v="Id2331"/>
    <x v="359"/>
    <n v="22.34"/>
    <n v="5.57"/>
    <s v="No"/>
    <s v="No"/>
    <x v="0"/>
    <x v="3"/>
    <s v="No"/>
    <x v="2"/>
    <x v="2"/>
    <s v="11-Oct-1962"/>
    <x v="2326"/>
    <x v="2"/>
    <s v="tier - 3"/>
    <x v="0"/>
    <x v="42"/>
  </r>
  <r>
    <s v="Id2332"/>
    <x v="1592"/>
    <n v="17.7"/>
    <n v="6.28"/>
    <s v="No"/>
    <s v="No"/>
    <x v="0"/>
    <x v="3"/>
    <s v="No"/>
    <x v="2"/>
    <x v="2"/>
    <s v="27-Oct-1965"/>
    <x v="2327"/>
    <x v="2"/>
    <s v="tier - 3"/>
    <x v="0"/>
    <x v="41"/>
  </r>
  <r>
    <s v="Id2333"/>
    <x v="1231"/>
    <n v="16.47"/>
    <n v="6.35"/>
    <s v="No"/>
    <s v="No"/>
    <x v="1"/>
    <x v="3"/>
    <s v="No"/>
    <x v="2"/>
    <x v="2"/>
    <s v="22-Jul-1959"/>
    <x v="2328"/>
    <x v="1"/>
    <s v="tier - 1"/>
    <x v="0"/>
    <x v="47"/>
  </r>
  <r>
    <s v="Id2334"/>
    <x v="1593"/>
    <n v="17.600000000000001"/>
    <n v="4.3899999999999997"/>
    <s v="No"/>
    <s v="No"/>
    <x v="0"/>
    <x v="3"/>
    <s v="No"/>
    <x v="3"/>
    <x v="2"/>
    <s v="29-Dec-1978"/>
    <x v="2329"/>
    <x v="1"/>
    <s v="tier - 1"/>
    <x v="0"/>
    <x v="27"/>
  </r>
  <r>
    <s v="Id2335"/>
    <x v="1594"/>
    <n v="17.579999999999998"/>
    <n v="4.51"/>
    <s v="No"/>
    <s v="No"/>
    <x v="0"/>
    <x v="3"/>
    <s v="No"/>
    <x v="2"/>
    <x v="2"/>
    <s v="4-Sep-1963"/>
    <x v="2330"/>
    <x v="1"/>
    <s v="tier - 3"/>
    <x v="0"/>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72270-36BA-45BA-9AE2-A03A42B3141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5:C135" firstHeaderRow="0" firstDataRow="1" firstDataCol="1"/>
  <pivotFields count="17">
    <pivotField showAll="0"/>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dataField="1" showAll="0"/>
    <pivotField dataField="1" showAll="0"/>
    <pivotField showAll="0"/>
    <pivotField showAll="0"/>
    <pivotField showAll="0">
      <items count="3">
        <item x="0"/>
        <item x="1"/>
        <item t="default"/>
      </items>
    </pivotField>
    <pivotField showAll="0">
      <items count="5">
        <item x="0"/>
        <item x="3"/>
        <item x="1"/>
        <item x="2"/>
        <item t="default"/>
      </items>
    </pivotField>
    <pivotField showAll="0"/>
    <pivotField showAll="0">
      <items count="6">
        <item x="2"/>
        <item x="0"/>
        <item x="1"/>
        <item x="3"/>
        <item x="4"/>
        <item t="default"/>
      </items>
    </pivotField>
    <pivotField showAll="0">
      <items count="5">
        <item x="0"/>
        <item x="2"/>
        <item x="1"/>
        <item x="3"/>
        <item t="default"/>
      </items>
    </pivotField>
    <pivotField showAll="0"/>
    <pivotField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50">
        <item x="11"/>
        <item x="14"/>
        <item x="5"/>
        <item x="3"/>
        <item x="12"/>
        <item x="6"/>
        <item x="13"/>
        <item x="2"/>
        <item x="9"/>
        <item x="10"/>
        <item x="4"/>
        <item x="8"/>
        <item x="1"/>
        <item x="0"/>
        <item x="16"/>
        <item x="17"/>
        <item x="15"/>
        <item x="19"/>
        <item x="18"/>
        <item x="23"/>
        <item x="21"/>
        <item x="22"/>
        <item x="24"/>
        <item x="20"/>
        <item x="28"/>
        <item x="25"/>
        <item x="27"/>
        <item x="26"/>
        <item x="31"/>
        <item x="33"/>
        <item x="29"/>
        <item x="30"/>
        <item x="32"/>
        <item x="34"/>
        <item x="36"/>
        <item x="35"/>
        <item x="37"/>
        <item x="38"/>
        <item x="39"/>
        <item x="41"/>
        <item x="40"/>
        <item x="43"/>
        <item x="42"/>
        <item x="44"/>
        <item x="45"/>
        <item x="46"/>
        <item x="47"/>
        <item x="48"/>
        <item x="7"/>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BMI" fld="2" baseField="0" baseItem="0"/>
    <dataField name="Sum of HBA1C" fld="3"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B7B003-D25E-40D4-B456-2A10345C9D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B81"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items count="5">
        <item x="0"/>
        <item x="3"/>
        <item x="1"/>
        <item x="2"/>
        <item t="default"/>
      </items>
    </pivotField>
    <pivotField showAll="0"/>
    <pivotField showAll="0"/>
    <pivotField showAll="0"/>
    <pivotField showAll="0"/>
    <pivotField dataField="1" showAll="0" avgSubtotal="1">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avg"/>
      </items>
    </pivotField>
    <pivotField axis="axisRow"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2">
    <field x="13"/>
    <field x="15"/>
  </rowFields>
  <rowItems count="51">
    <i>
      <x/>
    </i>
    <i r="1">
      <x/>
    </i>
    <i r="1">
      <x v="1"/>
    </i>
    <i r="1">
      <x v="2"/>
    </i>
    <i r="1">
      <x v="3"/>
    </i>
    <i r="1">
      <x v="4"/>
    </i>
    <i r="1">
      <x v="5"/>
    </i>
    <i r="1">
      <x v="6"/>
    </i>
    <i r="1">
      <x v="7"/>
    </i>
    <i r="1">
      <x v="8"/>
    </i>
    <i r="1">
      <x v="12"/>
    </i>
    <i r="1">
      <x v="13"/>
    </i>
    <i r="1">
      <x v="15"/>
    </i>
    <i r="1">
      <x v="16"/>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v="2"/>
    </i>
    <i t="grand">
      <x/>
    </i>
  </rowItems>
  <colItems count="1">
    <i/>
  </colItems>
  <dataFields count="1">
    <dataField name="Average of charges" fld="12" subtotal="average"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D872A-6ACE-420F-8559-DB539B74F8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C27" firstHeaderRow="0" firstDataRow="1" firstDataCol="1"/>
  <pivotFields count="17">
    <pivotField showAll="0"/>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showAll="0"/>
    <pivotField showAll="0"/>
    <pivotField showAll="0"/>
    <pivotField showAll="0">
      <items count="3">
        <item x="0"/>
        <item x="1"/>
        <item t="default"/>
      </items>
    </pivotField>
    <pivotField showAll="0">
      <items count="5">
        <item x="0"/>
        <item x="3"/>
        <item x="1"/>
        <item x="2"/>
        <item t="default"/>
      </items>
    </pivotField>
    <pivotField showAll="0"/>
    <pivotField axis="axisRow" showAll="0">
      <items count="6">
        <item x="2"/>
        <item x="0"/>
        <item x="1"/>
        <item x="3"/>
        <item x="4"/>
        <item t="default"/>
      </items>
    </pivotField>
    <pivotField dataField="1" showAll="0">
      <items count="5">
        <item x="0"/>
        <item x="2"/>
        <item x="1"/>
        <item x="3"/>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Sum of charges" fld="12" baseField="0" baseItem="0"/>
    <dataField name="Count of Diabetes Status" fld="1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175E92-A96F-4544-A500-A9BAADFCF9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17" firstHeaderRow="1" firstDataRow="1" firstDataCol="1"/>
  <pivotFields count="17">
    <pivotField showAll="0"/>
    <pivotField showAll="0"/>
    <pivotField showAll="0"/>
    <pivotField dataField="1" showAll="0"/>
    <pivotField showAll="0"/>
    <pivotField showAll="0"/>
    <pivotField showAll="0">
      <items count="3">
        <item x="0"/>
        <item x="1"/>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Average of HBA1C" fld="3" subtotal="average" baseField="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7C2F76-F43E-4FDF-9F3B-F4823F631C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6"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70B6F1-737A-4088-BC72-974BD20A31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9:B189" firstHeaderRow="1" firstDataRow="1" firstDataCol="1"/>
  <pivotFields count="17">
    <pivotField showAll="0"/>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showAll="0"/>
    <pivotField showAll="0"/>
    <pivotField showAll="0"/>
    <pivotField showAll="0">
      <items count="3">
        <item x="0"/>
        <item x="1"/>
        <item t="default"/>
      </items>
    </pivotField>
    <pivotField showAll="0">
      <items count="5">
        <item x="0"/>
        <item x="3"/>
        <item x="1"/>
        <item x="2"/>
        <item t="default"/>
      </items>
    </pivotField>
    <pivotField showAll="0"/>
    <pivotField showAll="0">
      <items count="6">
        <item x="2"/>
        <item x="0"/>
        <item x="1"/>
        <item x="3"/>
        <item x="4"/>
        <item t="default"/>
      </items>
    </pivotField>
    <pivotField showAll="0">
      <items count="5">
        <item x="0"/>
        <item x="2"/>
        <item x="1"/>
        <item x="3"/>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50">
        <item x="11"/>
        <item x="14"/>
        <item x="5"/>
        <item x="3"/>
        <item x="12"/>
        <item x="6"/>
        <item x="13"/>
        <item x="2"/>
        <item x="9"/>
        <item x="10"/>
        <item x="4"/>
        <item x="8"/>
        <item x="1"/>
        <item x="0"/>
        <item x="16"/>
        <item x="17"/>
        <item x="15"/>
        <item x="19"/>
        <item x="18"/>
        <item x="23"/>
        <item x="21"/>
        <item x="22"/>
        <item x="24"/>
        <item x="20"/>
        <item x="28"/>
        <item x="25"/>
        <item x="27"/>
        <item x="26"/>
        <item x="31"/>
        <item x="33"/>
        <item x="29"/>
        <item x="30"/>
        <item x="32"/>
        <item x="34"/>
        <item x="36"/>
        <item x="35"/>
        <item x="37"/>
        <item x="38"/>
        <item x="39"/>
        <item x="41"/>
        <item x="40"/>
        <item x="43"/>
        <item x="42"/>
        <item x="44"/>
        <item x="45"/>
        <item x="46"/>
        <item x="47"/>
        <item x="48"/>
        <item x="7"/>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charges" fld="1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6C48C510-9AE1-4D98-A5E2-ECCEEEFB9AEA}" sourceName="Hospital tier">
  <pivotTables>
    <pivotTable tabId="8" name="PivotTable5"/>
  </pivotTables>
  <data>
    <tabular pivotCacheId="19474038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tier" xr10:uid="{36B65AD8-9D7E-4B14-A651-4506EEAAC6A2}" cache="Slicer_Hospital_tier" caption="Hospital ti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tier 1" xr10:uid="{6B036709-DCB2-4722-9D1C-68F5B0A324E7}" cache="Slicer_Hospital_tier" caption="Hospital ti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12" workbookViewId="0">
      <selection sqref="A1:A104857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A49" sqref="A49"/>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2369</v>
      </c>
      <c r="B4">
        <v>38.094999999999999</v>
      </c>
      <c r="C4">
        <v>6.05</v>
      </c>
      <c r="D4" t="s">
        <v>2380</v>
      </c>
      <c r="E4" t="s">
        <v>2380</v>
      </c>
      <c r="F4" t="s">
        <v>2380</v>
      </c>
      <c r="G4" t="s">
        <v>2381</v>
      </c>
      <c r="H4" t="s">
        <v>2382</v>
      </c>
    </row>
    <row r="5" spans="1:8" x14ac:dyDescent="0.3">
      <c r="A5" t="s">
        <v>2368</v>
      </c>
      <c r="B5">
        <v>35.53</v>
      </c>
      <c r="C5">
        <v>5.45</v>
      </c>
      <c r="D5" t="s">
        <v>2380</v>
      </c>
      <c r="E5" t="s">
        <v>2380</v>
      </c>
      <c r="F5" t="s">
        <v>2380</v>
      </c>
      <c r="G5" t="s">
        <v>2381</v>
      </c>
      <c r="H5" t="s">
        <v>2382</v>
      </c>
    </row>
    <row r="6" spans="1:8" x14ac:dyDescent="0.3">
      <c r="A6" t="s">
        <v>2367</v>
      </c>
      <c r="B6">
        <v>32.799999999999997</v>
      </c>
      <c r="C6">
        <v>6.59</v>
      </c>
      <c r="D6" t="s">
        <v>2380</v>
      </c>
      <c r="E6" t="s">
        <v>2380</v>
      </c>
      <c r="F6" t="s">
        <v>2380</v>
      </c>
      <c r="G6" t="s">
        <v>2381</v>
      </c>
      <c r="H6" t="s">
        <v>2382</v>
      </c>
    </row>
    <row r="7" spans="1:8" x14ac:dyDescent="0.3">
      <c r="A7" t="s">
        <v>2366</v>
      </c>
      <c r="B7">
        <v>36.4</v>
      </c>
      <c r="C7">
        <v>6.07</v>
      </c>
      <c r="D7" t="s">
        <v>2380</v>
      </c>
      <c r="E7" t="s">
        <v>2380</v>
      </c>
      <c r="F7" t="s">
        <v>2380</v>
      </c>
      <c r="G7" t="s">
        <v>2381</v>
      </c>
      <c r="H7" t="s">
        <v>2382</v>
      </c>
    </row>
    <row r="8" spans="1:8" x14ac:dyDescent="0.3">
      <c r="A8" t="s">
        <v>2365</v>
      </c>
      <c r="B8">
        <v>36.96</v>
      </c>
      <c r="C8">
        <v>7.93</v>
      </c>
      <c r="D8" t="s">
        <v>2380</v>
      </c>
      <c r="E8" t="s">
        <v>2380</v>
      </c>
      <c r="F8" t="s">
        <v>2380</v>
      </c>
      <c r="G8">
        <v>3</v>
      </c>
      <c r="H8" t="s">
        <v>2382</v>
      </c>
    </row>
    <row r="9" spans="1:8" x14ac:dyDescent="0.3">
      <c r="A9" t="s">
        <v>2363</v>
      </c>
      <c r="B9">
        <v>38.06</v>
      </c>
      <c r="C9">
        <v>10.79</v>
      </c>
      <c r="D9" t="s">
        <v>2380</v>
      </c>
      <c r="E9" t="s">
        <v>2380</v>
      </c>
      <c r="F9" t="s">
        <v>2380</v>
      </c>
      <c r="G9" t="s">
        <v>2381</v>
      </c>
      <c r="H9" t="s">
        <v>2382</v>
      </c>
    </row>
    <row r="10" spans="1:8" x14ac:dyDescent="0.3">
      <c r="A10" t="s">
        <v>2361</v>
      </c>
      <c r="B10">
        <v>42.13</v>
      </c>
      <c r="C10">
        <v>11.9</v>
      </c>
      <c r="D10" t="s">
        <v>2380</v>
      </c>
      <c r="E10" t="s">
        <v>2380</v>
      </c>
      <c r="F10" t="s">
        <v>2380</v>
      </c>
      <c r="G10" t="s">
        <v>2381</v>
      </c>
      <c r="H10" t="s">
        <v>2382</v>
      </c>
    </row>
    <row r="11" spans="1:8" x14ac:dyDescent="0.3">
      <c r="A11" t="s">
        <v>2360</v>
      </c>
      <c r="B11">
        <v>40.92</v>
      </c>
      <c r="C11">
        <v>8.41</v>
      </c>
      <c r="D11" t="s">
        <v>2380</v>
      </c>
      <c r="E11" t="s">
        <v>2380</v>
      </c>
      <c r="F11" t="s">
        <v>2380</v>
      </c>
      <c r="G11" t="s">
        <v>2381</v>
      </c>
      <c r="H11" t="s">
        <v>2382</v>
      </c>
    </row>
    <row r="12" spans="1:8" x14ac:dyDescent="0.3">
      <c r="A12" t="s">
        <v>2359</v>
      </c>
      <c r="B12">
        <v>40.564999999999998</v>
      </c>
      <c r="C12">
        <v>7.02</v>
      </c>
      <c r="D12" t="s">
        <v>2380</v>
      </c>
      <c r="E12" t="s">
        <v>2380</v>
      </c>
      <c r="F12" t="s">
        <v>2380</v>
      </c>
      <c r="G12" t="s">
        <v>2381</v>
      </c>
      <c r="H12" t="s">
        <v>2382</v>
      </c>
    </row>
    <row r="13" spans="1:8" x14ac:dyDescent="0.3">
      <c r="A13" t="s">
        <v>2357</v>
      </c>
      <c r="B13">
        <v>39.9</v>
      </c>
      <c r="C13">
        <v>11.32</v>
      </c>
      <c r="D13" t="s">
        <v>2380</v>
      </c>
      <c r="E13" t="s">
        <v>2380</v>
      </c>
      <c r="F13" t="s">
        <v>2380</v>
      </c>
      <c r="G13" t="s">
        <v>2381</v>
      </c>
      <c r="H13" t="s">
        <v>2382</v>
      </c>
    </row>
    <row r="14" spans="1:8" x14ac:dyDescent="0.3">
      <c r="A14" t="s">
        <v>2356</v>
      </c>
      <c r="B14">
        <v>33.799999999999997</v>
      </c>
      <c r="C14">
        <v>7.67</v>
      </c>
      <c r="D14" t="s">
        <v>2380</v>
      </c>
      <c r="E14" t="s">
        <v>2380</v>
      </c>
      <c r="F14" t="s">
        <v>2380</v>
      </c>
      <c r="G14">
        <v>3</v>
      </c>
      <c r="H14" t="s">
        <v>2382</v>
      </c>
    </row>
    <row r="15" spans="1:8" x14ac:dyDescent="0.3">
      <c r="A15" t="s">
        <v>2353</v>
      </c>
      <c r="B15">
        <v>42.9</v>
      </c>
      <c r="C15">
        <v>11.41</v>
      </c>
      <c r="D15" t="s">
        <v>2380</v>
      </c>
      <c r="E15" t="s">
        <v>2380</v>
      </c>
      <c r="F15" t="s">
        <v>2380</v>
      </c>
      <c r="G15" t="s">
        <v>2381</v>
      </c>
      <c r="H15" t="s">
        <v>2382</v>
      </c>
    </row>
    <row r="16" spans="1:8" x14ac:dyDescent="0.3">
      <c r="A16" t="s">
        <v>2350</v>
      </c>
      <c r="B16">
        <v>31.3</v>
      </c>
      <c r="C16">
        <v>11.38</v>
      </c>
      <c r="D16" t="s">
        <v>2380</v>
      </c>
      <c r="E16" t="s">
        <v>2380</v>
      </c>
      <c r="F16" t="s">
        <v>2380</v>
      </c>
      <c r="G16">
        <v>3</v>
      </c>
      <c r="H16" t="s">
        <v>2382</v>
      </c>
    </row>
    <row r="17" spans="1:8" x14ac:dyDescent="0.3">
      <c r="A17" t="s">
        <v>2347</v>
      </c>
      <c r="B17">
        <v>33.880000000000003</v>
      </c>
      <c r="C17">
        <v>7.01</v>
      </c>
      <c r="D17" t="s">
        <v>2380</v>
      </c>
      <c r="E17" t="s">
        <v>2380</v>
      </c>
      <c r="F17" t="s">
        <v>2380</v>
      </c>
      <c r="G17">
        <v>3</v>
      </c>
      <c r="H17" t="s">
        <v>2382</v>
      </c>
    </row>
    <row r="18" spans="1:8" x14ac:dyDescent="0.3">
      <c r="A18" t="s">
        <v>2346</v>
      </c>
      <c r="B18">
        <v>30.875</v>
      </c>
      <c r="C18">
        <v>11.88</v>
      </c>
      <c r="D18" t="s">
        <v>2380</v>
      </c>
      <c r="E18" t="s">
        <v>2380</v>
      </c>
      <c r="F18" t="s">
        <v>2380</v>
      </c>
      <c r="G18" t="s">
        <v>2381</v>
      </c>
      <c r="H18" t="s">
        <v>2382</v>
      </c>
    </row>
    <row r="19" spans="1:8" x14ac:dyDescent="0.3">
      <c r="A19" t="s">
        <v>2343</v>
      </c>
      <c r="B19">
        <v>37.049999999999997</v>
      </c>
      <c r="C19">
        <v>8.44</v>
      </c>
      <c r="D19" t="s">
        <v>2380</v>
      </c>
      <c r="E19" t="s">
        <v>2380</v>
      </c>
      <c r="F19" t="s">
        <v>2380</v>
      </c>
      <c r="G19" t="s">
        <v>2381</v>
      </c>
      <c r="H19" t="s">
        <v>2382</v>
      </c>
    </row>
    <row r="20" spans="1:8" x14ac:dyDescent="0.3">
      <c r="A20" t="s">
        <v>2342</v>
      </c>
      <c r="B20">
        <v>43.89</v>
      </c>
      <c r="C20">
        <v>8.7100000000000009</v>
      </c>
      <c r="D20" t="s">
        <v>2380</v>
      </c>
      <c r="E20" t="s">
        <v>2380</v>
      </c>
      <c r="F20" t="s">
        <v>2380</v>
      </c>
      <c r="G20" t="s">
        <v>2381</v>
      </c>
      <c r="H20" t="s">
        <v>2382</v>
      </c>
    </row>
    <row r="21" spans="1:8" x14ac:dyDescent="0.3">
      <c r="A21" t="s">
        <v>2340</v>
      </c>
      <c r="B21">
        <v>31.35</v>
      </c>
      <c r="C21">
        <v>6.86</v>
      </c>
      <c r="D21" t="s">
        <v>2380</v>
      </c>
      <c r="E21" t="s">
        <v>2380</v>
      </c>
      <c r="F21" t="s">
        <v>2380</v>
      </c>
      <c r="G21" t="s">
        <v>2381</v>
      </c>
      <c r="H21" t="s">
        <v>2382</v>
      </c>
    </row>
    <row r="22" spans="1:8" x14ac:dyDescent="0.3">
      <c r="A22" t="s">
        <v>2338</v>
      </c>
      <c r="B22">
        <v>46.2</v>
      </c>
      <c r="C22">
        <v>6.09</v>
      </c>
      <c r="D22" t="s">
        <v>2380</v>
      </c>
      <c r="E22" t="s">
        <v>2380</v>
      </c>
      <c r="F22" t="s">
        <v>2383</v>
      </c>
      <c r="G22">
        <v>1</v>
      </c>
      <c r="H22" t="s">
        <v>2382</v>
      </c>
    </row>
    <row r="23" spans="1:8" x14ac:dyDescent="0.3">
      <c r="A23" t="s">
        <v>2337</v>
      </c>
      <c r="B23">
        <v>32.015000000000001</v>
      </c>
      <c r="C23">
        <v>11.75</v>
      </c>
      <c r="D23" t="s">
        <v>2380</v>
      </c>
      <c r="E23" t="s">
        <v>2380</v>
      </c>
      <c r="F23" t="s">
        <v>2380</v>
      </c>
      <c r="G23" t="s">
        <v>2381</v>
      </c>
      <c r="H23" t="s">
        <v>2382</v>
      </c>
    </row>
    <row r="24" spans="1:8" x14ac:dyDescent="0.3">
      <c r="A24" t="s">
        <v>2336</v>
      </c>
      <c r="B24">
        <v>40.564999999999998</v>
      </c>
      <c r="C24">
        <v>7.37</v>
      </c>
      <c r="D24" t="s">
        <v>2380</v>
      </c>
      <c r="E24" t="s">
        <v>2380</v>
      </c>
      <c r="F24" t="s">
        <v>2380</v>
      </c>
      <c r="G24" t="s">
        <v>2381</v>
      </c>
      <c r="H24" t="s">
        <v>2382</v>
      </c>
    </row>
    <row r="25" spans="1:8" x14ac:dyDescent="0.3">
      <c r="A25" t="s">
        <v>2335</v>
      </c>
      <c r="B25">
        <v>32.450000000000003</v>
      </c>
      <c r="C25">
        <v>11.91</v>
      </c>
      <c r="D25" t="s">
        <v>2380</v>
      </c>
      <c r="E25" t="s">
        <v>2380</v>
      </c>
      <c r="F25" t="s">
        <v>2380</v>
      </c>
      <c r="G25" t="s">
        <v>2381</v>
      </c>
      <c r="H25" t="s">
        <v>2382</v>
      </c>
    </row>
    <row r="26" spans="1:8" x14ac:dyDescent="0.3">
      <c r="A26" t="s">
        <v>2334</v>
      </c>
      <c r="B26">
        <v>34.96</v>
      </c>
      <c r="C26">
        <v>6.52</v>
      </c>
      <c r="D26" t="s">
        <v>2380</v>
      </c>
      <c r="E26" t="s">
        <v>2380</v>
      </c>
      <c r="F26" t="s">
        <v>2380</v>
      </c>
      <c r="G26" t="s">
        <v>2381</v>
      </c>
      <c r="H26" t="s">
        <v>2382</v>
      </c>
    </row>
    <row r="27" spans="1:8" x14ac:dyDescent="0.3">
      <c r="A27" t="s">
        <v>2333</v>
      </c>
      <c r="B27">
        <v>35.5</v>
      </c>
      <c r="C27">
        <v>5.14</v>
      </c>
      <c r="D27" t="s">
        <v>2380</v>
      </c>
      <c r="E27" t="s">
        <v>2380</v>
      </c>
      <c r="F27" t="s">
        <v>2383</v>
      </c>
      <c r="G27">
        <v>1</v>
      </c>
      <c r="H27" t="s">
        <v>2382</v>
      </c>
    </row>
    <row r="28" spans="1:8" x14ac:dyDescent="0.3">
      <c r="A28" t="s">
        <v>2332</v>
      </c>
      <c r="B28">
        <v>52.58</v>
      </c>
      <c r="C28">
        <v>4.1900000000000004</v>
      </c>
      <c r="D28" t="s">
        <v>2380</v>
      </c>
      <c r="E28" t="s">
        <v>2382</v>
      </c>
      <c r="F28" t="s">
        <v>2380</v>
      </c>
      <c r="G28">
        <v>1</v>
      </c>
      <c r="H28" t="s">
        <v>2382</v>
      </c>
    </row>
    <row r="29" spans="1:8" x14ac:dyDescent="0.3">
      <c r="A29" t="s">
        <v>2330</v>
      </c>
      <c r="B29">
        <v>38.06</v>
      </c>
      <c r="C29">
        <v>6.98</v>
      </c>
      <c r="D29" t="s">
        <v>2380</v>
      </c>
      <c r="E29" t="s">
        <v>2380</v>
      </c>
      <c r="F29" t="s">
        <v>2380</v>
      </c>
      <c r="G29" t="s">
        <v>2381</v>
      </c>
      <c r="H29" t="s">
        <v>2382</v>
      </c>
    </row>
    <row r="30" spans="1:8" x14ac:dyDescent="0.3">
      <c r="A30" t="s">
        <v>2329</v>
      </c>
      <c r="B30">
        <v>34.21</v>
      </c>
      <c r="C30">
        <v>8.34</v>
      </c>
      <c r="D30" t="s">
        <v>2380</v>
      </c>
      <c r="E30" t="s">
        <v>2380</v>
      </c>
      <c r="F30" t="s">
        <v>2380</v>
      </c>
      <c r="G30" t="s">
        <v>2381</v>
      </c>
      <c r="H30" t="s">
        <v>2382</v>
      </c>
    </row>
    <row r="31" spans="1:8" x14ac:dyDescent="0.3">
      <c r="A31" t="s">
        <v>2325</v>
      </c>
      <c r="B31">
        <v>40.369999999999997</v>
      </c>
      <c r="C31">
        <v>4.47</v>
      </c>
      <c r="D31" t="s">
        <v>2380</v>
      </c>
      <c r="E31" t="s">
        <v>2380</v>
      </c>
      <c r="F31" t="s">
        <v>2380</v>
      </c>
      <c r="G31" t="s">
        <v>2381</v>
      </c>
      <c r="H31" t="s">
        <v>2382</v>
      </c>
    </row>
    <row r="32" spans="1:8" x14ac:dyDescent="0.3">
      <c r="A32" t="s">
        <v>2321</v>
      </c>
      <c r="B32">
        <v>31.16</v>
      </c>
      <c r="C32">
        <v>9.34</v>
      </c>
      <c r="D32" t="s">
        <v>2380</v>
      </c>
      <c r="E32" t="s">
        <v>2380</v>
      </c>
      <c r="F32" t="s">
        <v>2380</v>
      </c>
      <c r="G32" t="s">
        <v>2381</v>
      </c>
      <c r="H32" t="s">
        <v>2382</v>
      </c>
    </row>
    <row r="33" spans="1:8" x14ac:dyDescent="0.3">
      <c r="A33" t="s">
        <v>2319</v>
      </c>
      <c r="B33">
        <v>51.93</v>
      </c>
      <c r="C33">
        <v>11.05</v>
      </c>
      <c r="D33" t="s">
        <v>2380</v>
      </c>
      <c r="E33" t="s">
        <v>2380</v>
      </c>
      <c r="F33" t="s">
        <v>2380</v>
      </c>
      <c r="G33" t="s">
        <v>2381</v>
      </c>
      <c r="H33" t="s">
        <v>2382</v>
      </c>
    </row>
    <row r="34" spans="1:8" x14ac:dyDescent="0.3">
      <c r="A34" t="s">
        <v>2318</v>
      </c>
      <c r="B34">
        <v>38.950000000000003</v>
      </c>
      <c r="C34">
        <v>11.95</v>
      </c>
      <c r="D34" t="s">
        <v>2380</v>
      </c>
      <c r="E34" t="s">
        <v>2380</v>
      </c>
      <c r="F34" t="s">
        <v>2380</v>
      </c>
      <c r="G34" t="s">
        <v>2381</v>
      </c>
      <c r="H34" t="s">
        <v>2382</v>
      </c>
    </row>
    <row r="35" spans="1:8" x14ac:dyDescent="0.3">
      <c r="A35" t="s">
        <v>2316</v>
      </c>
      <c r="B35">
        <v>34.200000000000003</v>
      </c>
      <c r="C35">
        <v>5.75</v>
      </c>
      <c r="D35" t="s">
        <v>2380</v>
      </c>
      <c r="E35" t="s">
        <v>2380</v>
      </c>
      <c r="F35" t="s">
        <v>2380</v>
      </c>
      <c r="G35">
        <v>2</v>
      </c>
      <c r="H35" t="s">
        <v>2382</v>
      </c>
    </row>
    <row r="36" spans="1:8" x14ac:dyDescent="0.3">
      <c r="A36" t="s">
        <v>2315</v>
      </c>
      <c r="B36">
        <v>50.63</v>
      </c>
      <c r="C36">
        <v>11.89</v>
      </c>
      <c r="D36" t="s">
        <v>2380</v>
      </c>
      <c r="E36" t="s">
        <v>2380</v>
      </c>
      <c r="F36" t="s">
        <v>2380</v>
      </c>
      <c r="G36" t="s">
        <v>2381</v>
      </c>
      <c r="H36" t="s">
        <v>2382</v>
      </c>
    </row>
    <row r="37" spans="1:8" x14ac:dyDescent="0.3">
      <c r="A37" t="s">
        <v>2314</v>
      </c>
      <c r="B37">
        <v>36.479999999999997</v>
      </c>
      <c r="C37">
        <v>6.2</v>
      </c>
      <c r="D37" t="s">
        <v>2380</v>
      </c>
      <c r="E37" t="s">
        <v>2380</v>
      </c>
      <c r="F37" t="s">
        <v>2380</v>
      </c>
      <c r="G37" t="s">
        <v>2381</v>
      </c>
      <c r="H37" t="s">
        <v>2382</v>
      </c>
    </row>
    <row r="38" spans="1:8" x14ac:dyDescent="0.3">
      <c r="A38" t="s">
        <v>2313</v>
      </c>
      <c r="B38">
        <v>54.82</v>
      </c>
      <c r="C38">
        <v>10.61</v>
      </c>
      <c r="D38" t="s">
        <v>2380</v>
      </c>
      <c r="E38" t="s">
        <v>2380</v>
      </c>
      <c r="F38" t="s">
        <v>2380</v>
      </c>
      <c r="G38" t="s">
        <v>2381</v>
      </c>
      <c r="H38" t="s">
        <v>2382</v>
      </c>
    </row>
    <row r="39" spans="1:8" x14ac:dyDescent="0.3">
      <c r="A39" t="s">
        <v>2312</v>
      </c>
      <c r="B39">
        <v>38.06</v>
      </c>
      <c r="C39">
        <v>6.04</v>
      </c>
      <c r="D39" t="s">
        <v>2380</v>
      </c>
      <c r="E39" t="s">
        <v>2380</v>
      </c>
      <c r="F39" t="s">
        <v>2383</v>
      </c>
      <c r="G39">
        <v>1</v>
      </c>
      <c r="H39" t="s">
        <v>2382</v>
      </c>
    </row>
    <row r="40" spans="1:8" x14ac:dyDescent="0.3">
      <c r="A40" t="s">
        <v>2310</v>
      </c>
      <c r="B40">
        <v>52.06</v>
      </c>
      <c r="C40">
        <v>11.47</v>
      </c>
      <c r="D40" t="s">
        <v>2380</v>
      </c>
      <c r="E40" t="s">
        <v>2380</v>
      </c>
      <c r="F40" t="s">
        <v>2380</v>
      </c>
      <c r="G40" t="s">
        <v>2381</v>
      </c>
      <c r="H40" t="s">
        <v>2382</v>
      </c>
    </row>
    <row r="41" spans="1:8" x14ac:dyDescent="0.3">
      <c r="A41" t="s">
        <v>2307</v>
      </c>
      <c r="B41">
        <v>54.99</v>
      </c>
      <c r="C41">
        <v>8.68</v>
      </c>
      <c r="D41" t="s">
        <v>2380</v>
      </c>
      <c r="E41" t="s">
        <v>2380</v>
      </c>
      <c r="F41" t="s">
        <v>2380</v>
      </c>
      <c r="G41">
        <v>2</v>
      </c>
      <c r="H41" t="s">
        <v>2382</v>
      </c>
    </row>
    <row r="42" spans="1:8" x14ac:dyDescent="0.3">
      <c r="A42" t="s">
        <v>2306</v>
      </c>
      <c r="B42">
        <v>35.97</v>
      </c>
      <c r="C42">
        <v>6.12</v>
      </c>
      <c r="D42" t="s">
        <v>2380</v>
      </c>
      <c r="E42" t="s">
        <v>2380</v>
      </c>
      <c r="F42" t="s">
        <v>2383</v>
      </c>
      <c r="G42">
        <v>1</v>
      </c>
      <c r="H42" t="s">
        <v>2382</v>
      </c>
    </row>
    <row r="43" spans="1:8" x14ac:dyDescent="0.3">
      <c r="A43" t="s">
        <v>2303</v>
      </c>
      <c r="B43">
        <v>30.8</v>
      </c>
      <c r="C43">
        <v>9.77</v>
      </c>
      <c r="D43" t="s">
        <v>2380</v>
      </c>
      <c r="E43" t="s">
        <v>2380</v>
      </c>
      <c r="F43" t="s">
        <v>2380</v>
      </c>
      <c r="G43" t="s">
        <v>2381</v>
      </c>
      <c r="H43" t="s">
        <v>2382</v>
      </c>
    </row>
    <row r="44" spans="1:8" x14ac:dyDescent="0.3">
      <c r="A44" t="s">
        <v>2302</v>
      </c>
      <c r="B44">
        <v>38.39</v>
      </c>
      <c r="C44">
        <v>4.25</v>
      </c>
      <c r="D44" t="s">
        <v>2380</v>
      </c>
      <c r="E44" t="s">
        <v>2380</v>
      </c>
      <c r="F44" t="s">
        <v>2380</v>
      </c>
      <c r="G44">
        <v>1</v>
      </c>
      <c r="H44" t="s">
        <v>2382</v>
      </c>
    </row>
    <row r="45" spans="1:8" x14ac:dyDescent="0.3">
      <c r="A45" t="s">
        <v>2301</v>
      </c>
      <c r="B45">
        <v>32.299999999999997</v>
      </c>
      <c r="C45">
        <v>4.76</v>
      </c>
      <c r="D45" t="s">
        <v>2380</v>
      </c>
      <c r="E45" t="s">
        <v>2380</v>
      </c>
      <c r="F45" t="s">
        <v>2380</v>
      </c>
      <c r="G45">
        <v>2</v>
      </c>
      <c r="H45" t="s">
        <v>2382</v>
      </c>
    </row>
    <row r="46" spans="1:8" x14ac:dyDescent="0.3">
      <c r="A46" t="s">
        <v>2299</v>
      </c>
      <c r="B46">
        <v>45.5</v>
      </c>
      <c r="C46">
        <v>7.96</v>
      </c>
      <c r="D46" t="s">
        <v>2380</v>
      </c>
      <c r="E46" t="s">
        <v>2380</v>
      </c>
      <c r="F46" t="s">
        <v>2380</v>
      </c>
      <c r="G46" t="s">
        <v>2381</v>
      </c>
      <c r="H46" t="s">
        <v>2382</v>
      </c>
    </row>
    <row r="47" spans="1:8" x14ac:dyDescent="0.3">
      <c r="A47" t="s">
        <v>2295</v>
      </c>
      <c r="B47">
        <v>54.12</v>
      </c>
      <c r="C47">
        <v>11.57</v>
      </c>
      <c r="D47" t="s">
        <v>2380</v>
      </c>
      <c r="E47" t="s">
        <v>2380</v>
      </c>
      <c r="F47" t="s">
        <v>2380</v>
      </c>
      <c r="G47" t="s">
        <v>2381</v>
      </c>
      <c r="H47" t="s">
        <v>2382</v>
      </c>
    </row>
    <row r="48" spans="1:8" x14ac:dyDescent="0.3">
      <c r="A48" t="s">
        <v>2293</v>
      </c>
      <c r="B48">
        <v>51.01</v>
      </c>
      <c r="C48">
        <v>9.1999999999999993</v>
      </c>
      <c r="D48" t="s">
        <v>2380</v>
      </c>
      <c r="E48" t="s">
        <v>2380</v>
      </c>
      <c r="F48" t="s">
        <v>2380</v>
      </c>
      <c r="G48" t="s">
        <v>2381</v>
      </c>
      <c r="H48" t="s">
        <v>2382</v>
      </c>
    </row>
    <row r="49" spans="1:8" x14ac:dyDescent="0.3">
      <c r="A49" t="s">
        <v>2291</v>
      </c>
      <c r="B49">
        <v>52.9</v>
      </c>
      <c r="C49">
        <v>5.34</v>
      </c>
      <c r="D49" t="s">
        <v>2380</v>
      </c>
      <c r="E49" t="s">
        <v>2380</v>
      </c>
      <c r="F49" t="s">
        <v>2380</v>
      </c>
      <c r="G49" t="s">
        <v>2381</v>
      </c>
      <c r="H49" t="s">
        <v>2382</v>
      </c>
    </row>
    <row r="50" spans="1:8" x14ac:dyDescent="0.3">
      <c r="A50" t="s">
        <v>2288</v>
      </c>
      <c r="B50">
        <v>31.824999999999999</v>
      </c>
      <c r="C50">
        <v>4.0599999999999996</v>
      </c>
      <c r="D50" t="s">
        <v>2380</v>
      </c>
      <c r="E50" t="s">
        <v>2380</v>
      </c>
      <c r="F50" t="s">
        <v>2380</v>
      </c>
      <c r="G50">
        <v>2</v>
      </c>
      <c r="H50" t="s">
        <v>2382</v>
      </c>
    </row>
    <row r="51" spans="1:8" x14ac:dyDescent="0.3">
      <c r="A51" t="s">
        <v>2287</v>
      </c>
      <c r="B51">
        <v>51.28</v>
      </c>
      <c r="C51">
        <v>4.68</v>
      </c>
      <c r="D51" t="s">
        <v>2380</v>
      </c>
      <c r="E51" t="s">
        <v>2380</v>
      </c>
      <c r="F51" t="s">
        <v>2380</v>
      </c>
      <c r="G51">
        <v>2</v>
      </c>
      <c r="H51" t="s">
        <v>2382</v>
      </c>
    </row>
    <row r="52" spans="1:8" x14ac:dyDescent="0.3">
      <c r="A52" t="s">
        <v>2286</v>
      </c>
      <c r="B52">
        <v>34.96</v>
      </c>
      <c r="C52">
        <v>4.34</v>
      </c>
      <c r="D52" t="s">
        <v>2380</v>
      </c>
      <c r="E52" t="s">
        <v>2380</v>
      </c>
      <c r="F52" t="s">
        <v>2383</v>
      </c>
      <c r="G52">
        <v>1</v>
      </c>
      <c r="H52" t="s">
        <v>2382</v>
      </c>
    </row>
    <row r="53" spans="1:8" x14ac:dyDescent="0.3">
      <c r="A53" t="s">
        <v>2285</v>
      </c>
      <c r="B53">
        <v>33.11</v>
      </c>
      <c r="C53">
        <v>10.51</v>
      </c>
      <c r="D53" t="s">
        <v>2380</v>
      </c>
      <c r="E53" t="s">
        <v>2380</v>
      </c>
      <c r="F53" t="s">
        <v>2380</v>
      </c>
      <c r="G53" t="s">
        <v>2381</v>
      </c>
      <c r="H53" t="s">
        <v>2382</v>
      </c>
    </row>
    <row r="54" spans="1:8" x14ac:dyDescent="0.3">
      <c r="A54" t="s">
        <v>2283</v>
      </c>
      <c r="B54">
        <v>32.56</v>
      </c>
      <c r="C54">
        <v>5.41</v>
      </c>
      <c r="D54" t="s">
        <v>2380</v>
      </c>
      <c r="E54" t="s">
        <v>2380</v>
      </c>
      <c r="F54" t="s">
        <v>2383</v>
      </c>
      <c r="G54">
        <v>1</v>
      </c>
      <c r="H54" t="s">
        <v>2382</v>
      </c>
    </row>
    <row r="55" spans="1:8" x14ac:dyDescent="0.3">
      <c r="A55" t="s">
        <v>2282</v>
      </c>
      <c r="B55">
        <v>39.049999999999997</v>
      </c>
      <c r="C55">
        <v>6.06</v>
      </c>
      <c r="D55" t="s">
        <v>2380</v>
      </c>
      <c r="E55" t="s">
        <v>2380</v>
      </c>
      <c r="F55" t="s">
        <v>2380</v>
      </c>
      <c r="G55">
        <v>1</v>
      </c>
      <c r="H55" t="s">
        <v>2382</v>
      </c>
    </row>
    <row r="56" spans="1:8" x14ac:dyDescent="0.3">
      <c r="A56" t="s">
        <v>2281</v>
      </c>
      <c r="B56">
        <v>42.75</v>
      </c>
      <c r="C56">
        <v>4.22</v>
      </c>
      <c r="D56" t="s">
        <v>2380</v>
      </c>
      <c r="E56" t="s">
        <v>2380</v>
      </c>
      <c r="F56" t="s">
        <v>2380</v>
      </c>
      <c r="G56" t="s">
        <v>2381</v>
      </c>
      <c r="H56" t="s">
        <v>2382</v>
      </c>
    </row>
    <row r="57" spans="1:8" x14ac:dyDescent="0.3">
      <c r="A57" t="s">
        <v>2280</v>
      </c>
      <c r="B57">
        <v>50.58</v>
      </c>
      <c r="C57">
        <v>5.12</v>
      </c>
      <c r="D57" t="s">
        <v>2380</v>
      </c>
      <c r="E57" t="s">
        <v>2380</v>
      </c>
      <c r="F57" t="s">
        <v>2380</v>
      </c>
      <c r="G57">
        <v>2</v>
      </c>
      <c r="H57" t="s">
        <v>2382</v>
      </c>
    </row>
    <row r="58" spans="1:8" x14ac:dyDescent="0.3">
      <c r="A58" t="s">
        <v>2274</v>
      </c>
      <c r="B58">
        <v>41.51</v>
      </c>
      <c r="C58">
        <v>6.92</v>
      </c>
      <c r="D58" t="s">
        <v>2380</v>
      </c>
      <c r="E58" t="s">
        <v>2380</v>
      </c>
      <c r="F58" t="s">
        <v>2380</v>
      </c>
      <c r="G58" t="s">
        <v>2381</v>
      </c>
      <c r="H58" t="s">
        <v>2382</v>
      </c>
    </row>
    <row r="59" spans="1:8" x14ac:dyDescent="0.3">
      <c r="A59" t="s">
        <v>2273</v>
      </c>
      <c r="B59">
        <v>48.2</v>
      </c>
      <c r="C59">
        <v>4.84</v>
      </c>
      <c r="D59" t="s">
        <v>2380</v>
      </c>
      <c r="E59" t="s">
        <v>2380</v>
      </c>
      <c r="F59" t="s">
        <v>2380</v>
      </c>
      <c r="G59" t="s">
        <v>2381</v>
      </c>
      <c r="H59" t="s">
        <v>2382</v>
      </c>
    </row>
    <row r="60" spans="1:8" x14ac:dyDescent="0.3">
      <c r="A60" t="s">
        <v>2270</v>
      </c>
      <c r="B60">
        <v>49.48</v>
      </c>
      <c r="C60">
        <v>4.96</v>
      </c>
      <c r="D60" t="s">
        <v>2380</v>
      </c>
      <c r="E60" t="s">
        <v>2380</v>
      </c>
      <c r="F60" t="s">
        <v>2383</v>
      </c>
      <c r="G60">
        <v>1</v>
      </c>
      <c r="H60" t="s">
        <v>2382</v>
      </c>
    </row>
    <row r="61" spans="1:8" x14ac:dyDescent="0.3">
      <c r="A61" t="s">
        <v>2266</v>
      </c>
      <c r="B61">
        <v>50.07</v>
      </c>
      <c r="C61">
        <v>9.27</v>
      </c>
      <c r="D61" t="s">
        <v>2380</v>
      </c>
      <c r="E61" t="s">
        <v>2380</v>
      </c>
      <c r="F61" t="s">
        <v>2380</v>
      </c>
      <c r="G61" t="s">
        <v>2381</v>
      </c>
      <c r="H61" t="s">
        <v>2382</v>
      </c>
    </row>
    <row r="62" spans="1:8" x14ac:dyDescent="0.3">
      <c r="A62" t="s">
        <v>2265</v>
      </c>
      <c r="B62">
        <v>32.774999999999999</v>
      </c>
      <c r="C62">
        <v>5.53</v>
      </c>
      <c r="D62" t="s">
        <v>2380</v>
      </c>
      <c r="E62" t="s">
        <v>2380</v>
      </c>
      <c r="F62" t="s">
        <v>2380</v>
      </c>
      <c r="G62" t="s">
        <v>2381</v>
      </c>
      <c r="H62" t="s">
        <v>2382</v>
      </c>
    </row>
    <row r="63" spans="1:8" x14ac:dyDescent="0.3">
      <c r="A63" t="s">
        <v>2264</v>
      </c>
      <c r="B63">
        <v>34.104999999999997</v>
      </c>
      <c r="C63">
        <v>5.07</v>
      </c>
      <c r="D63" t="s">
        <v>2380</v>
      </c>
      <c r="E63" t="s">
        <v>2380</v>
      </c>
      <c r="F63" t="s">
        <v>2380</v>
      </c>
      <c r="G63">
        <v>1</v>
      </c>
      <c r="H63" t="s">
        <v>2382</v>
      </c>
    </row>
    <row r="64" spans="1:8" x14ac:dyDescent="0.3">
      <c r="A64" t="s">
        <v>2259</v>
      </c>
      <c r="B64">
        <v>36.67</v>
      </c>
      <c r="C64">
        <v>5.18</v>
      </c>
      <c r="D64" t="s">
        <v>2380</v>
      </c>
      <c r="E64" t="s">
        <v>2380</v>
      </c>
      <c r="F64" t="s">
        <v>2380</v>
      </c>
      <c r="G64">
        <v>1</v>
      </c>
      <c r="H64" t="s">
        <v>2382</v>
      </c>
    </row>
    <row r="65" spans="1:8" x14ac:dyDescent="0.3">
      <c r="A65" t="s">
        <v>2258</v>
      </c>
      <c r="B65">
        <v>30.9</v>
      </c>
      <c r="C65">
        <v>9.4</v>
      </c>
      <c r="D65" t="s">
        <v>2380</v>
      </c>
      <c r="E65" t="s">
        <v>2380</v>
      </c>
      <c r="F65" t="s">
        <v>2380</v>
      </c>
      <c r="G65">
        <v>2</v>
      </c>
      <c r="H65" t="s">
        <v>2382</v>
      </c>
    </row>
    <row r="66" spans="1:8" x14ac:dyDescent="0.3">
      <c r="A66" t="s">
        <v>2257</v>
      </c>
      <c r="B66">
        <v>30.495000000000001</v>
      </c>
      <c r="C66">
        <v>6.29</v>
      </c>
      <c r="D66" t="s">
        <v>2380</v>
      </c>
      <c r="E66" t="s">
        <v>2380</v>
      </c>
      <c r="F66" t="s">
        <v>2380</v>
      </c>
      <c r="G66" t="s">
        <v>2381</v>
      </c>
      <c r="H66" t="s">
        <v>2382</v>
      </c>
    </row>
    <row r="67" spans="1:8" x14ac:dyDescent="0.3">
      <c r="A67" t="s">
        <v>2256</v>
      </c>
      <c r="B67">
        <v>44.88</v>
      </c>
      <c r="C67">
        <v>6.04</v>
      </c>
      <c r="D67" t="s">
        <v>2380</v>
      </c>
      <c r="E67" t="s">
        <v>2380</v>
      </c>
      <c r="F67" t="s">
        <v>2383</v>
      </c>
      <c r="G67">
        <v>1</v>
      </c>
      <c r="H67" t="s">
        <v>2382</v>
      </c>
    </row>
    <row r="68" spans="1:8" x14ac:dyDescent="0.3">
      <c r="A68" t="s">
        <v>2255</v>
      </c>
      <c r="B68">
        <v>44.32</v>
      </c>
      <c r="C68">
        <v>10.55</v>
      </c>
      <c r="D68" t="s">
        <v>2380</v>
      </c>
      <c r="E68" t="s">
        <v>2380</v>
      </c>
      <c r="F68" t="s">
        <v>2380</v>
      </c>
      <c r="G68" t="s">
        <v>2381</v>
      </c>
      <c r="H68" t="s">
        <v>2382</v>
      </c>
    </row>
    <row r="69" spans="1:8" x14ac:dyDescent="0.3">
      <c r="A69" t="s">
        <v>2254</v>
      </c>
      <c r="B69">
        <v>46.39</v>
      </c>
      <c r="C69">
        <v>5.09</v>
      </c>
      <c r="D69" t="s">
        <v>2380</v>
      </c>
      <c r="E69" t="s">
        <v>2380</v>
      </c>
      <c r="F69" t="s">
        <v>2380</v>
      </c>
      <c r="G69" t="s">
        <v>2381</v>
      </c>
      <c r="H69" t="s">
        <v>2382</v>
      </c>
    </row>
    <row r="70" spans="1:8" x14ac:dyDescent="0.3">
      <c r="A70" t="s">
        <v>2251</v>
      </c>
      <c r="B70">
        <v>31.35</v>
      </c>
      <c r="C70">
        <v>9.5399999999999991</v>
      </c>
      <c r="D70" t="s">
        <v>2380</v>
      </c>
      <c r="E70" t="s">
        <v>2380</v>
      </c>
      <c r="F70" t="s">
        <v>2380</v>
      </c>
      <c r="G70" t="s">
        <v>2381</v>
      </c>
      <c r="H70" t="s">
        <v>2382</v>
      </c>
    </row>
    <row r="71" spans="1:8" x14ac:dyDescent="0.3">
      <c r="A71" t="s">
        <v>2249</v>
      </c>
      <c r="B71">
        <v>48</v>
      </c>
      <c r="C71">
        <v>10.54</v>
      </c>
      <c r="D71" t="s">
        <v>2380</v>
      </c>
      <c r="E71" t="s">
        <v>2380</v>
      </c>
      <c r="F71" t="s">
        <v>2380</v>
      </c>
      <c r="G71" t="s">
        <v>2381</v>
      </c>
      <c r="H71" t="s">
        <v>2382</v>
      </c>
    </row>
    <row r="72" spans="1:8" x14ac:dyDescent="0.3">
      <c r="A72" t="s">
        <v>2248</v>
      </c>
      <c r="B72">
        <v>49.13</v>
      </c>
      <c r="C72">
        <v>4.54</v>
      </c>
      <c r="D72" t="s">
        <v>2380</v>
      </c>
      <c r="E72" t="s">
        <v>2380</v>
      </c>
      <c r="F72" t="s">
        <v>2380</v>
      </c>
      <c r="G72" t="s">
        <v>2381</v>
      </c>
      <c r="H72" t="s">
        <v>2382</v>
      </c>
    </row>
    <row r="73" spans="1:8" x14ac:dyDescent="0.3">
      <c r="A73" t="s">
        <v>2247</v>
      </c>
      <c r="B73">
        <v>37.799999999999997</v>
      </c>
      <c r="C73">
        <v>6.29</v>
      </c>
      <c r="D73" t="s">
        <v>2380</v>
      </c>
      <c r="E73" t="s">
        <v>2380</v>
      </c>
      <c r="F73" t="s">
        <v>2380</v>
      </c>
      <c r="G73">
        <v>1</v>
      </c>
      <c r="H73" t="s">
        <v>2382</v>
      </c>
    </row>
    <row r="74" spans="1:8" x14ac:dyDescent="0.3">
      <c r="A74" t="s">
        <v>2246</v>
      </c>
      <c r="B74">
        <v>38.299999999999997</v>
      </c>
      <c r="C74">
        <v>9.51</v>
      </c>
      <c r="D74" t="s">
        <v>2380</v>
      </c>
      <c r="E74" t="s">
        <v>2380</v>
      </c>
      <c r="F74" t="s">
        <v>2380</v>
      </c>
      <c r="G74" t="s">
        <v>2381</v>
      </c>
      <c r="H74" t="s">
        <v>2382</v>
      </c>
    </row>
    <row r="75" spans="1:8" x14ac:dyDescent="0.3">
      <c r="A75" t="s">
        <v>2245</v>
      </c>
      <c r="B75">
        <v>32.774999999999999</v>
      </c>
      <c r="C75">
        <v>4.72</v>
      </c>
      <c r="D75" t="s">
        <v>2380</v>
      </c>
      <c r="E75" t="s">
        <v>2380</v>
      </c>
      <c r="F75" t="s">
        <v>2380</v>
      </c>
      <c r="G75" t="s">
        <v>2381</v>
      </c>
      <c r="H75" t="s">
        <v>2382</v>
      </c>
    </row>
    <row r="76" spans="1:8" x14ac:dyDescent="0.3">
      <c r="A76" t="s">
        <v>2243</v>
      </c>
      <c r="B76">
        <v>30.2</v>
      </c>
      <c r="C76">
        <v>9.58</v>
      </c>
      <c r="D76" t="s">
        <v>2380</v>
      </c>
      <c r="E76" t="s">
        <v>2380</v>
      </c>
      <c r="F76" t="s">
        <v>2380</v>
      </c>
      <c r="G76" t="s">
        <v>2381</v>
      </c>
      <c r="H76" t="s">
        <v>2382</v>
      </c>
    </row>
    <row r="77" spans="1:8" x14ac:dyDescent="0.3">
      <c r="A77" t="s">
        <v>2242</v>
      </c>
      <c r="B77">
        <v>48.32</v>
      </c>
      <c r="C77">
        <v>5.77</v>
      </c>
      <c r="D77" t="s">
        <v>2380</v>
      </c>
      <c r="E77" t="s">
        <v>2380</v>
      </c>
      <c r="F77" t="s">
        <v>2380</v>
      </c>
      <c r="G77" t="s">
        <v>2381</v>
      </c>
      <c r="H77" t="s">
        <v>2382</v>
      </c>
    </row>
    <row r="78" spans="1:8" x14ac:dyDescent="0.3">
      <c r="A78" t="s">
        <v>2240</v>
      </c>
      <c r="B78">
        <v>52.15</v>
      </c>
      <c r="C78">
        <v>5.65</v>
      </c>
      <c r="D78" t="s">
        <v>2380</v>
      </c>
      <c r="E78" t="s">
        <v>2380</v>
      </c>
      <c r="F78" t="s">
        <v>2380</v>
      </c>
      <c r="G78">
        <v>1</v>
      </c>
      <c r="H78" t="s">
        <v>2382</v>
      </c>
    </row>
    <row r="79" spans="1:8" x14ac:dyDescent="0.3">
      <c r="A79" t="s">
        <v>2237</v>
      </c>
      <c r="B79">
        <v>46.85</v>
      </c>
      <c r="C79">
        <v>4.25</v>
      </c>
      <c r="D79" t="s">
        <v>2380</v>
      </c>
      <c r="E79" t="s">
        <v>2380</v>
      </c>
      <c r="F79" t="s">
        <v>2383</v>
      </c>
      <c r="G79">
        <v>1</v>
      </c>
      <c r="H79" t="s">
        <v>2382</v>
      </c>
    </row>
    <row r="80" spans="1:8" x14ac:dyDescent="0.3">
      <c r="A80" t="s">
        <v>2236</v>
      </c>
      <c r="B80">
        <v>42.24</v>
      </c>
      <c r="C80">
        <v>5.55</v>
      </c>
      <c r="D80" t="s">
        <v>2380</v>
      </c>
      <c r="E80" t="s">
        <v>2382</v>
      </c>
      <c r="F80" t="s">
        <v>2380</v>
      </c>
      <c r="G80">
        <v>1</v>
      </c>
      <c r="H80" t="s">
        <v>2382</v>
      </c>
    </row>
    <row r="81" spans="1:8" x14ac:dyDescent="0.3">
      <c r="A81" t="s">
        <v>2235</v>
      </c>
      <c r="B81">
        <v>34.39</v>
      </c>
      <c r="C81">
        <v>5.78</v>
      </c>
      <c r="D81" t="s">
        <v>2380</v>
      </c>
      <c r="E81" t="s">
        <v>2380</v>
      </c>
      <c r="F81" t="s">
        <v>2380</v>
      </c>
      <c r="G81" t="s">
        <v>2381</v>
      </c>
      <c r="H81" t="s">
        <v>2382</v>
      </c>
    </row>
    <row r="82" spans="1:8" x14ac:dyDescent="0.3">
      <c r="A82" t="s">
        <v>2233</v>
      </c>
      <c r="B82">
        <v>36.299999999999997</v>
      </c>
      <c r="C82">
        <v>5.39</v>
      </c>
      <c r="D82" t="s">
        <v>2380</v>
      </c>
      <c r="E82" t="s">
        <v>2380</v>
      </c>
      <c r="F82" t="s">
        <v>2380</v>
      </c>
      <c r="G82" t="s">
        <v>2381</v>
      </c>
      <c r="H82" t="s">
        <v>2382</v>
      </c>
    </row>
    <row r="83" spans="1:8" x14ac:dyDescent="0.3">
      <c r="A83" t="s">
        <v>2231</v>
      </c>
      <c r="B83">
        <v>53.62</v>
      </c>
      <c r="C83">
        <v>5.21</v>
      </c>
      <c r="D83" t="s">
        <v>2380</v>
      </c>
      <c r="E83" t="s">
        <v>2380</v>
      </c>
      <c r="F83" t="s">
        <v>2380</v>
      </c>
      <c r="G83" t="s">
        <v>2381</v>
      </c>
      <c r="H83" t="s">
        <v>2382</v>
      </c>
    </row>
    <row r="84" spans="1:8" x14ac:dyDescent="0.3">
      <c r="A84" t="s">
        <v>2230</v>
      </c>
      <c r="B84">
        <v>36.67</v>
      </c>
      <c r="C84">
        <v>6.27</v>
      </c>
      <c r="D84" t="s">
        <v>2380</v>
      </c>
      <c r="E84" t="s">
        <v>2380</v>
      </c>
      <c r="F84" t="s">
        <v>2380</v>
      </c>
      <c r="G84" t="s">
        <v>2381</v>
      </c>
      <c r="H84" t="s">
        <v>2382</v>
      </c>
    </row>
    <row r="85" spans="1:8" x14ac:dyDescent="0.3">
      <c r="A85" t="s">
        <v>2228</v>
      </c>
      <c r="B85">
        <v>42.71</v>
      </c>
      <c r="C85">
        <v>10.52</v>
      </c>
      <c r="D85" t="s">
        <v>2380</v>
      </c>
      <c r="E85" t="s">
        <v>2380</v>
      </c>
      <c r="F85" t="s">
        <v>2380</v>
      </c>
      <c r="G85" t="s">
        <v>2381</v>
      </c>
      <c r="H85" t="s">
        <v>2382</v>
      </c>
    </row>
    <row r="86" spans="1:8" x14ac:dyDescent="0.3">
      <c r="A86" t="s">
        <v>2226</v>
      </c>
      <c r="B86">
        <v>39.4</v>
      </c>
      <c r="C86">
        <v>6.76</v>
      </c>
      <c r="D86" t="s">
        <v>2380</v>
      </c>
      <c r="E86" t="s">
        <v>2380</v>
      </c>
      <c r="F86" t="s">
        <v>2380</v>
      </c>
      <c r="G86" t="s">
        <v>2381</v>
      </c>
      <c r="H86" t="s">
        <v>2382</v>
      </c>
    </row>
    <row r="87" spans="1:8" x14ac:dyDescent="0.3">
      <c r="A87" t="s">
        <v>2225</v>
      </c>
      <c r="B87">
        <v>46.45</v>
      </c>
      <c r="C87">
        <v>5.62</v>
      </c>
      <c r="D87" t="s">
        <v>2380</v>
      </c>
      <c r="E87" t="s">
        <v>2380</v>
      </c>
      <c r="F87" t="s">
        <v>2380</v>
      </c>
      <c r="G87" t="s">
        <v>2381</v>
      </c>
      <c r="H87" t="s">
        <v>2382</v>
      </c>
    </row>
    <row r="88" spans="1:8" x14ac:dyDescent="0.3">
      <c r="A88" t="s">
        <v>2224</v>
      </c>
      <c r="B88">
        <v>35.75</v>
      </c>
      <c r="C88">
        <v>4.1900000000000004</v>
      </c>
      <c r="D88" t="s">
        <v>2380</v>
      </c>
      <c r="E88" t="s">
        <v>2380</v>
      </c>
      <c r="F88" t="s">
        <v>2380</v>
      </c>
      <c r="G88" t="s">
        <v>2381</v>
      </c>
      <c r="H88" t="s">
        <v>2382</v>
      </c>
    </row>
    <row r="89" spans="1:8" x14ac:dyDescent="0.3">
      <c r="A89" t="s">
        <v>2223</v>
      </c>
      <c r="B89">
        <v>26.07</v>
      </c>
      <c r="C89">
        <v>5.32</v>
      </c>
      <c r="D89" t="s">
        <v>2380</v>
      </c>
      <c r="E89" t="s">
        <v>2380</v>
      </c>
      <c r="F89" t="s">
        <v>2380</v>
      </c>
      <c r="G89" t="s">
        <v>2381</v>
      </c>
      <c r="H89" t="s">
        <v>2382</v>
      </c>
    </row>
    <row r="90" spans="1:8" x14ac:dyDescent="0.3">
      <c r="A90" t="s">
        <v>2221</v>
      </c>
      <c r="B90">
        <v>51.64</v>
      </c>
      <c r="C90">
        <v>5.65</v>
      </c>
      <c r="D90" t="s">
        <v>2380</v>
      </c>
      <c r="E90" t="s">
        <v>2380</v>
      </c>
      <c r="F90" t="s">
        <v>2380</v>
      </c>
      <c r="G90" t="s">
        <v>2381</v>
      </c>
      <c r="H90" t="s">
        <v>2382</v>
      </c>
    </row>
    <row r="91" spans="1:8" x14ac:dyDescent="0.3">
      <c r="A91" t="s">
        <v>2220</v>
      </c>
      <c r="B91">
        <v>42.83</v>
      </c>
      <c r="C91">
        <v>6.04</v>
      </c>
      <c r="D91" t="s">
        <v>2380</v>
      </c>
      <c r="E91" t="s">
        <v>2380</v>
      </c>
      <c r="F91" t="s">
        <v>2380</v>
      </c>
      <c r="G91">
        <v>2</v>
      </c>
      <c r="H91" t="s">
        <v>2382</v>
      </c>
    </row>
    <row r="92" spans="1:8" x14ac:dyDescent="0.3">
      <c r="A92" t="s">
        <v>2219</v>
      </c>
      <c r="B92">
        <v>40.15</v>
      </c>
      <c r="C92">
        <v>5.76</v>
      </c>
      <c r="D92" t="s">
        <v>2380</v>
      </c>
      <c r="E92" t="s">
        <v>2380</v>
      </c>
      <c r="F92" t="s">
        <v>2380</v>
      </c>
      <c r="G92">
        <v>1</v>
      </c>
      <c r="H92" t="s">
        <v>2382</v>
      </c>
    </row>
    <row r="93" spans="1:8" x14ac:dyDescent="0.3">
      <c r="A93" t="s">
        <v>2218</v>
      </c>
      <c r="B93">
        <v>27.8</v>
      </c>
      <c r="C93">
        <v>4.3600000000000003</v>
      </c>
      <c r="D93" t="s">
        <v>2380</v>
      </c>
      <c r="E93" t="s">
        <v>2380</v>
      </c>
      <c r="F93" t="s">
        <v>2383</v>
      </c>
      <c r="G93">
        <v>1</v>
      </c>
      <c r="H93" t="s">
        <v>2382</v>
      </c>
    </row>
    <row r="94" spans="1:8" x14ac:dyDescent="0.3">
      <c r="A94" t="s">
        <v>2212</v>
      </c>
      <c r="B94">
        <v>42.82</v>
      </c>
      <c r="C94">
        <v>4.21</v>
      </c>
      <c r="D94" t="s">
        <v>2380</v>
      </c>
      <c r="E94" t="s">
        <v>2380</v>
      </c>
      <c r="F94" t="s">
        <v>2380</v>
      </c>
      <c r="G94" t="s">
        <v>2381</v>
      </c>
      <c r="H94" t="s">
        <v>2382</v>
      </c>
    </row>
    <row r="95" spans="1:8" x14ac:dyDescent="0.3">
      <c r="A95" t="s">
        <v>2211</v>
      </c>
      <c r="B95">
        <v>33.630000000000003</v>
      </c>
      <c r="C95">
        <v>5.42</v>
      </c>
      <c r="D95" t="s">
        <v>2380</v>
      </c>
      <c r="E95" t="s">
        <v>2380</v>
      </c>
      <c r="F95" t="s">
        <v>2380</v>
      </c>
      <c r="G95" t="s">
        <v>2381</v>
      </c>
      <c r="H95" t="s">
        <v>2382</v>
      </c>
    </row>
    <row r="96" spans="1:8" x14ac:dyDescent="0.3">
      <c r="A96" t="s">
        <v>2210</v>
      </c>
      <c r="B96">
        <v>37.07</v>
      </c>
      <c r="C96">
        <v>4.28</v>
      </c>
      <c r="D96" t="s">
        <v>2380</v>
      </c>
      <c r="E96" t="s">
        <v>2382</v>
      </c>
      <c r="F96" t="s">
        <v>2380</v>
      </c>
      <c r="G96">
        <v>1</v>
      </c>
      <c r="H96" t="s">
        <v>2382</v>
      </c>
    </row>
    <row r="97" spans="1:8" x14ac:dyDescent="0.3">
      <c r="A97" t="s">
        <v>2209</v>
      </c>
      <c r="B97">
        <v>35.625</v>
      </c>
      <c r="C97">
        <v>8.9</v>
      </c>
      <c r="D97" t="s">
        <v>2380</v>
      </c>
      <c r="E97" t="s">
        <v>2380</v>
      </c>
      <c r="F97" t="s">
        <v>2380</v>
      </c>
      <c r="G97" t="s">
        <v>2381</v>
      </c>
      <c r="H97" t="s">
        <v>2382</v>
      </c>
    </row>
    <row r="98" spans="1:8" x14ac:dyDescent="0.3">
      <c r="A98" t="s">
        <v>2208</v>
      </c>
      <c r="B98">
        <v>42.69</v>
      </c>
      <c r="C98">
        <v>4.8899999999999997</v>
      </c>
      <c r="D98" t="s">
        <v>2380</v>
      </c>
      <c r="E98" t="s">
        <v>2380</v>
      </c>
      <c r="F98" t="s">
        <v>2383</v>
      </c>
      <c r="G98">
        <v>1</v>
      </c>
      <c r="H98" t="s">
        <v>2382</v>
      </c>
    </row>
    <row r="99" spans="1:8" x14ac:dyDescent="0.3">
      <c r="A99" t="s">
        <v>2204</v>
      </c>
      <c r="B99">
        <v>49.49</v>
      </c>
      <c r="C99">
        <v>4.5</v>
      </c>
      <c r="D99" t="s">
        <v>2380</v>
      </c>
      <c r="E99" t="s">
        <v>2380</v>
      </c>
      <c r="F99" t="s">
        <v>2380</v>
      </c>
      <c r="G99" t="s">
        <v>2381</v>
      </c>
      <c r="H99" t="s">
        <v>2382</v>
      </c>
    </row>
    <row r="100" spans="1:8" x14ac:dyDescent="0.3">
      <c r="A100" t="s">
        <v>2201</v>
      </c>
      <c r="B100">
        <v>33.5</v>
      </c>
      <c r="C100">
        <v>5.4</v>
      </c>
      <c r="D100" t="s">
        <v>2380</v>
      </c>
      <c r="E100" t="s">
        <v>2380</v>
      </c>
      <c r="F100" t="s">
        <v>2380</v>
      </c>
      <c r="G100" t="s">
        <v>2381</v>
      </c>
      <c r="H100" t="s">
        <v>2382</v>
      </c>
    </row>
    <row r="101" spans="1:8" x14ac:dyDescent="0.3">
      <c r="A101" t="s">
        <v>2199</v>
      </c>
      <c r="B101">
        <v>49.24</v>
      </c>
      <c r="C101">
        <v>4.45</v>
      </c>
      <c r="D101" t="s">
        <v>2380</v>
      </c>
      <c r="E101" t="s">
        <v>2380</v>
      </c>
      <c r="F101" t="s">
        <v>2380</v>
      </c>
      <c r="G101" t="s">
        <v>2381</v>
      </c>
      <c r="H101" t="s">
        <v>2382</v>
      </c>
    </row>
    <row r="102" spans="1:8" x14ac:dyDescent="0.3">
      <c r="A102" t="s">
        <v>2198</v>
      </c>
      <c r="B102">
        <v>54.4</v>
      </c>
      <c r="C102">
        <v>5.22</v>
      </c>
      <c r="D102" t="s">
        <v>2380</v>
      </c>
      <c r="E102" t="s">
        <v>2380</v>
      </c>
      <c r="F102" t="s">
        <v>2380</v>
      </c>
      <c r="G102">
        <v>1</v>
      </c>
      <c r="H102" t="s">
        <v>2382</v>
      </c>
    </row>
    <row r="103" spans="1:8" x14ac:dyDescent="0.3">
      <c r="A103" t="s">
        <v>2197</v>
      </c>
      <c r="B103">
        <v>35.53</v>
      </c>
      <c r="C103">
        <v>4.6100000000000003</v>
      </c>
      <c r="D103" t="s">
        <v>2380</v>
      </c>
      <c r="E103" t="s">
        <v>2380</v>
      </c>
      <c r="F103" t="s">
        <v>2380</v>
      </c>
      <c r="G103">
        <v>1</v>
      </c>
      <c r="H103" t="s">
        <v>2382</v>
      </c>
    </row>
    <row r="104" spans="1:8" x14ac:dyDescent="0.3">
      <c r="A104" t="s">
        <v>2196</v>
      </c>
      <c r="B104">
        <v>39.729999999999997</v>
      </c>
      <c r="C104">
        <v>6.24</v>
      </c>
      <c r="D104" t="s">
        <v>2380</v>
      </c>
      <c r="E104" t="s">
        <v>2380</v>
      </c>
      <c r="F104" t="s">
        <v>2380</v>
      </c>
      <c r="G104" t="s">
        <v>2381</v>
      </c>
      <c r="H104" t="s">
        <v>2382</v>
      </c>
    </row>
    <row r="105" spans="1:8" x14ac:dyDescent="0.3">
      <c r="A105" t="s">
        <v>2195</v>
      </c>
      <c r="B105">
        <v>35.68</v>
      </c>
      <c r="C105">
        <v>10.039999999999999</v>
      </c>
      <c r="D105" t="s">
        <v>2380</v>
      </c>
      <c r="E105" t="s">
        <v>2380</v>
      </c>
      <c r="F105" t="s">
        <v>2380</v>
      </c>
      <c r="G105" t="s">
        <v>2381</v>
      </c>
      <c r="H105" t="s">
        <v>2382</v>
      </c>
    </row>
    <row r="106" spans="1:8" x14ac:dyDescent="0.3">
      <c r="A106" t="s">
        <v>2194</v>
      </c>
      <c r="B106">
        <v>48.86</v>
      </c>
      <c r="C106">
        <v>6.09</v>
      </c>
      <c r="D106" t="s">
        <v>2380</v>
      </c>
      <c r="E106" t="s">
        <v>2380</v>
      </c>
      <c r="F106" t="s">
        <v>2380</v>
      </c>
      <c r="G106" t="s">
        <v>2381</v>
      </c>
      <c r="H106" t="s">
        <v>2382</v>
      </c>
    </row>
    <row r="107" spans="1:8" x14ac:dyDescent="0.3">
      <c r="A107" t="s">
        <v>2192</v>
      </c>
      <c r="B107">
        <v>32.49</v>
      </c>
      <c r="C107">
        <v>4.29</v>
      </c>
      <c r="D107" t="s">
        <v>2380</v>
      </c>
      <c r="E107" t="s">
        <v>2380</v>
      </c>
      <c r="F107" t="s">
        <v>2383</v>
      </c>
      <c r="G107">
        <v>1</v>
      </c>
      <c r="H107" t="s">
        <v>2382</v>
      </c>
    </row>
    <row r="108" spans="1:8" x14ac:dyDescent="0.3">
      <c r="A108" t="s">
        <v>2191</v>
      </c>
      <c r="B108">
        <v>39</v>
      </c>
      <c r="C108">
        <v>5.7</v>
      </c>
      <c r="D108" t="s">
        <v>2380</v>
      </c>
      <c r="E108" t="s">
        <v>2380</v>
      </c>
      <c r="F108" t="s">
        <v>2380</v>
      </c>
      <c r="G108">
        <v>2</v>
      </c>
      <c r="H108" t="s">
        <v>2382</v>
      </c>
    </row>
    <row r="109" spans="1:8" x14ac:dyDescent="0.3">
      <c r="A109" t="s">
        <v>2190</v>
      </c>
      <c r="B109">
        <v>35.299999999999997</v>
      </c>
      <c r="C109">
        <v>6.09</v>
      </c>
      <c r="D109" t="s">
        <v>2380</v>
      </c>
      <c r="E109" t="s">
        <v>2380</v>
      </c>
      <c r="F109" t="s">
        <v>2380</v>
      </c>
      <c r="G109">
        <v>1</v>
      </c>
      <c r="H109" t="s">
        <v>2382</v>
      </c>
    </row>
    <row r="110" spans="1:8" x14ac:dyDescent="0.3">
      <c r="A110" t="s">
        <v>2189</v>
      </c>
      <c r="B110">
        <v>33.42</v>
      </c>
      <c r="C110">
        <v>10.67</v>
      </c>
      <c r="D110" t="s">
        <v>2380</v>
      </c>
      <c r="E110" t="s">
        <v>2380</v>
      </c>
      <c r="F110" t="s">
        <v>2380</v>
      </c>
      <c r="G110" t="s">
        <v>2381</v>
      </c>
      <c r="H110" t="s">
        <v>2382</v>
      </c>
    </row>
    <row r="111" spans="1:8" x14ac:dyDescent="0.3">
      <c r="A111" t="s">
        <v>2186</v>
      </c>
      <c r="B111">
        <v>53.21</v>
      </c>
      <c r="C111">
        <v>4.2699999999999996</v>
      </c>
      <c r="D111" t="s">
        <v>2380</v>
      </c>
      <c r="E111" t="s">
        <v>2380</v>
      </c>
      <c r="F111" t="s">
        <v>2380</v>
      </c>
      <c r="G111">
        <v>1</v>
      </c>
      <c r="H111" t="s">
        <v>2382</v>
      </c>
    </row>
    <row r="112" spans="1:8" x14ac:dyDescent="0.3">
      <c r="A112" t="s">
        <v>2185</v>
      </c>
      <c r="B112">
        <v>38.729999999999997</v>
      </c>
      <c r="C112">
        <v>11.51</v>
      </c>
      <c r="D112" t="s">
        <v>2380</v>
      </c>
      <c r="E112" t="s">
        <v>2380</v>
      </c>
      <c r="F112" t="s">
        <v>2380</v>
      </c>
      <c r="G112">
        <v>2</v>
      </c>
      <c r="H112" t="s">
        <v>2382</v>
      </c>
    </row>
    <row r="113" spans="1:8" x14ac:dyDescent="0.3">
      <c r="A113" t="s">
        <v>2184</v>
      </c>
      <c r="B113">
        <v>29.73</v>
      </c>
      <c r="C113">
        <v>7.22</v>
      </c>
      <c r="D113" t="s">
        <v>2380</v>
      </c>
      <c r="E113" t="s">
        <v>2380</v>
      </c>
      <c r="F113" t="s">
        <v>2380</v>
      </c>
      <c r="G113" t="s">
        <v>2381</v>
      </c>
      <c r="H113" t="s">
        <v>2382</v>
      </c>
    </row>
    <row r="114" spans="1:8" x14ac:dyDescent="0.3">
      <c r="A114" t="s">
        <v>2183</v>
      </c>
      <c r="B114">
        <v>34.700000000000003</v>
      </c>
      <c r="C114">
        <v>4.37</v>
      </c>
      <c r="D114" t="s">
        <v>2380</v>
      </c>
      <c r="E114" t="s">
        <v>2380</v>
      </c>
      <c r="F114" t="s">
        <v>2383</v>
      </c>
      <c r="G114">
        <v>1</v>
      </c>
      <c r="H114" t="s">
        <v>2382</v>
      </c>
    </row>
    <row r="115" spans="1:8" x14ac:dyDescent="0.3">
      <c r="A115" t="s">
        <v>2180</v>
      </c>
      <c r="B115">
        <v>52.06</v>
      </c>
      <c r="C115">
        <v>4.6900000000000004</v>
      </c>
      <c r="D115" t="s">
        <v>2380</v>
      </c>
      <c r="E115" t="s">
        <v>2380</v>
      </c>
      <c r="F115" t="s">
        <v>2380</v>
      </c>
      <c r="G115">
        <v>1</v>
      </c>
      <c r="H115" t="s">
        <v>2382</v>
      </c>
    </row>
    <row r="116" spans="1:8" x14ac:dyDescent="0.3">
      <c r="A116" t="s">
        <v>2179</v>
      </c>
      <c r="B116">
        <v>38.17</v>
      </c>
      <c r="C116">
        <v>4.53</v>
      </c>
      <c r="D116" t="s">
        <v>2380</v>
      </c>
      <c r="E116" t="s">
        <v>2382</v>
      </c>
      <c r="F116" t="s">
        <v>2380</v>
      </c>
      <c r="G116">
        <v>1</v>
      </c>
      <c r="H116" t="s">
        <v>2382</v>
      </c>
    </row>
    <row r="117" spans="1:8" x14ac:dyDescent="0.3">
      <c r="A117" t="s">
        <v>2178</v>
      </c>
      <c r="B117">
        <v>36.954999999999998</v>
      </c>
      <c r="C117">
        <v>5.84</v>
      </c>
      <c r="D117" t="s">
        <v>2380</v>
      </c>
      <c r="E117" t="s">
        <v>2380</v>
      </c>
      <c r="F117" t="s">
        <v>2383</v>
      </c>
      <c r="G117">
        <v>1</v>
      </c>
      <c r="H117" t="s">
        <v>2382</v>
      </c>
    </row>
    <row r="118" spans="1:8" x14ac:dyDescent="0.3">
      <c r="A118" t="s">
        <v>2177</v>
      </c>
      <c r="B118">
        <v>34.4</v>
      </c>
      <c r="C118">
        <v>4.9000000000000004</v>
      </c>
      <c r="D118" t="s">
        <v>2380</v>
      </c>
      <c r="E118" t="s">
        <v>2380</v>
      </c>
      <c r="F118" t="s">
        <v>2383</v>
      </c>
      <c r="G118">
        <v>1</v>
      </c>
      <c r="H118" t="s">
        <v>2382</v>
      </c>
    </row>
    <row r="119" spans="1:8" x14ac:dyDescent="0.3">
      <c r="A119" t="s">
        <v>2176</v>
      </c>
      <c r="B119">
        <v>31.73</v>
      </c>
      <c r="C119">
        <v>4.3</v>
      </c>
      <c r="D119" t="s">
        <v>2380</v>
      </c>
      <c r="E119" t="s">
        <v>2380</v>
      </c>
      <c r="F119" t="s">
        <v>2380</v>
      </c>
      <c r="G119" t="s">
        <v>2381</v>
      </c>
      <c r="H119" t="s">
        <v>2382</v>
      </c>
    </row>
    <row r="120" spans="1:8" x14ac:dyDescent="0.3">
      <c r="A120" t="s">
        <v>2175</v>
      </c>
      <c r="B120">
        <v>36.64</v>
      </c>
      <c r="C120">
        <v>11.34</v>
      </c>
      <c r="D120" t="s">
        <v>2380</v>
      </c>
      <c r="E120" t="s">
        <v>2380</v>
      </c>
      <c r="F120" t="s">
        <v>2380</v>
      </c>
      <c r="G120" t="s">
        <v>2381</v>
      </c>
      <c r="H120" t="s">
        <v>2382</v>
      </c>
    </row>
    <row r="121" spans="1:8" x14ac:dyDescent="0.3">
      <c r="A121" t="s">
        <v>2174</v>
      </c>
      <c r="B121">
        <v>36.85</v>
      </c>
      <c r="C121">
        <v>5.88</v>
      </c>
      <c r="D121" t="s">
        <v>2380</v>
      </c>
      <c r="E121" t="s">
        <v>2382</v>
      </c>
      <c r="F121" t="s">
        <v>2380</v>
      </c>
      <c r="G121">
        <v>1</v>
      </c>
      <c r="H121" t="s">
        <v>2382</v>
      </c>
    </row>
    <row r="122" spans="1:8" x14ac:dyDescent="0.3">
      <c r="A122" t="s">
        <v>2172</v>
      </c>
      <c r="B122">
        <v>39.14</v>
      </c>
      <c r="C122">
        <v>4.4000000000000004</v>
      </c>
      <c r="D122" t="s">
        <v>2380</v>
      </c>
      <c r="E122" t="s">
        <v>2380</v>
      </c>
      <c r="F122" t="s">
        <v>2383</v>
      </c>
      <c r="G122">
        <v>1</v>
      </c>
      <c r="H122" t="s">
        <v>2382</v>
      </c>
    </row>
    <row r="123" spans="1:8" x14ac:dyDescent="0.3">
      <c r="A123" t="s">
        <v>2169</v>
      </c>
      <c r="B123">
        <v>32.78</v>
      </c>
      <c r="C123">
        <v>5.27</v>
      </c>
      <c r="D123" t="s">
        <v>2380</v>
      </c>
      <c r="E123" t="s">
        <v>2380</v>
      </c>
      <c r="F123" t="s">
        <v>2380</v>
      </c>
      <c r="G123" t="s">
        <v>2381</v>
      </c>
      <c r="H123" t="s">
        <v>2382</v>
      </c>
    </row>
    <row r="124" spans="1:8" x14ac:dyDescent="0.3">
      <c r="A124" t="s">
        <v>2167</v>
      </c>
      <c r="B124">
        <v>50.79</v>
      </c>
      <c r="C124">
        <v>4.45</v>
      </c>
      <c r="D124" t="s">
        <v>2380</v>
      </c>
      <c r="E124" t="s">
        <v>2380</v>
      </c>
      <c r="F124" t="s">
        <v>2380</v>
      </c>
      <c r="G124">
        <v>1</v>
      </c>
      <c r="H124" t="s">
        <v>2382</v>
      </c>
    </row>
    <row r="125" spans="1:8" x14ac:dyDescent="0.3">
      <c r="A125" t="s">
        <v>2165</v>
      </c>
      <c r="B125">
        <v>35.25</v>
      </c>
      <c r="C125">
        <v>9.51</v>
      </c>
      <c r="D125" t="s">
        <v>2380</v>
      </c>
      <c r="E125" t="s">
        <v>2380</v>
      </c>
      <c r="F125" t="s">
        <v>2380</v>
      </c>
      <c r="G125" t="s">
        <v>2381</v>
      </c>
      <c r="H125" t="s">
        <v>2382</v>
      </c>
    </row>
    <row r="126" spans="1:8" x14ac:dyDescent="0.3">
      <c r="A126" t="s">
        <v>2164</v>
      </c>
      <c r="B126">
        <v>36.85</v>
      </c>
      <c r="C126">
        <v>11.12</v>
      </c>
      <c r="D126" t="s">
        <v>2380</v>
      </c>
      <c r="E126" t="s">
        <v>2380</v>
      </c>
      <c r="F126" t="s">
        <v>2380</v>
      </c>
      <c r="G126" t="s">
        <v>2381</v>
      </c>
      <c r="H126" t="s">
        <v>2382</v>
      </c>
    </row>
    <row r="127" spans="1:8" x14ac:dyDescent="0.3">
      <c r="A127" t="s">
        <v>2163</v>
      </c>
      <c r="B127">
        <v>31.02</v>
      </c>
      <c r="C127">
        <v>4.5599999999999996</v>
      </c>
      <c r="D127" t="s">
        <v>2380</v>
      </c>
      <c r="E127" t="s">
        <v>2382</v>
      </c>
      <c r="F127" t="s">
        <v>2380</v>
      </c>
      <c r="G127">
        <v>1</v>
      </c>
      <c r="H127" t="s">
        <v>2382</v>
      </c>
    </row>
    <row r="128" spans="1:8" x14ac:dyDescent="0.3">
      <c r="A128" t="s">
        <v>2161</v>
      </c>
      <c r="B128">
        <v>34.39</v>
      </c>
      <c r="C128">
        <v>8.7200000000000006</v>
      </c>
      <c r="D128" t="s">
        <v>2380</v>
      </c>
      <c r="E128" t="s">
        <v>2380</v>
      </c>
      <c r="F128" t="s">
        <v>2380</v>
      </c>
      <c r="G128" t="s">
        <v>2381</v>
      </c>
      <c r="H128" t="s">
        <v>2382</v>
      </c>
    </row>
    <row r="129" spans="1:8" x14ac:dyDescent="0.3">
      <c r="A129" t="s">
        <v>2159</v>
      </c>
      <c r="B129">
        <v>35.799999999999997</v>
      </c>
      <c r="C129">
        <v>7.32</v>
      </c>
      <c r="D129" t="s">
        <v>2380</v>
      </c>
      <c r="E129" t="s">
        <v>2380</v>
      </c>
      <c r="F129" t="s">
        <v>2380</v>
      </c>
      <c r="G129">
        <v>2</v>
      </c>
      <c r="H129" t="s">
        <v>2382</v>
      </c>
    </row>
    <row r="130" spans="1:8" x14ac:dyDescent="0.3">
      <c r="A130" t="s">
        <v>2158</v>
      </c>
      <c r="B130">
        <v>49.8</v>
      </c>
      <c r="C130">
        <v>4.24</v>
      </c>
      <c r="D130" t="s">
        <v>2380</v>
      </c>
      <c r="E130" t="s">
        <v>2380</v>
      </c>
      <c r="F130" t="s">
        <v>2380</v>
      </c>
      <c r="G130">
        <v>1</v>
      </c>
      <c r="H130" t="s">
        <v>2382</v>
      </c>
    </row>
    <row r="131" spans="1:8" x14ac:dyDescent="0.3">
      <c r="A131" t="s">
        <v>2157</v>
      </c>
      <c r="B131">
        <v>35.71</v>
      </c>
      <c r="C131">
        <v>6.84</v>
      </c>
      <c r="D131" t="s">
        <v>2380</v>
      </c>
      <c r="E131" t="s">
        <v>2380</v>
      </c>
      <c r="F131" t="s">
        <v>2380</v>
      </c>
      <c r="G131">
        <v>2</v>
      </c>
      <c r="H131" t="s">
        <v>2382</v>
      </c>
    </row>
    <row r="132" spans="1:8" x14ac:dyDescent="0.3">
      <c r="A132" t="s">
        <v>2155</v>
      </c>
      <c r="B132">
        <v>33.69</v>
      </c>
      <c r="C132">
        <v>9.68</v>
      </c>
      <c r="D132" t="s">
        <v>2380</v>
      </c>
      <c r="E132" t="s">
        <v>2380</v>
      </c>
      <c r="F132" t="s">
        <v>2380</v>
      </c>
      <c r="G132" t="s">
        <v>2381</v>
      </c>
      <c r="H132" t="s">
        <v>2382</v>
      </c>
    </row>
    <row r="133" spans="1:8" x14ac:dyDescent="0.3">
      <c r="A133" t="s">
        <v>2151</v>
      </c>
      <c r="B133">
        <v>28.5</v>
      </c>
      <c r="C133">
        <v>5.12</v>
      </c>
      <c r="D133" t="s">
        <v>2380</v>
      </c>
      <c r="E133" t="s">
        <v>2380</v>
      </c>
      <c r="F133" t="s">
        <v>2380</v>
      </c>
      <c r="G133">
        <v>1</v>
      </c>
      <c r="H133" t="s">
        <v>2382</v>
      </c>
    </row>
    <row r="134" spans="1:8" x14ac:dyDescent="0.3">
      <c r="A134" t="s">
        <v>2150</v>
      </c>
      <c r="B134">
        <v>22.895</v>
      </c>
      <c r="C134">
        <v>5.72</v>
      </c>
      <c r="D134" t="s">
        <v>2380</v>
      </c>
      <c r="E134" t="s">
        <v>2380</v>
      </c>
      <c r="F134" t="s">
        <v>2380</v>
      </c>
      <c r="G134" t="s">
        <v>2381</v>
      </c>
      <c r="H134" t="s">
        <v>2382</v>
      </c>
    </row>
    <row r="135" spans="1:8" x14ac:dyDescent="0.3">
      <c r="A135" t="s">
        <v>2148</v>
      </c>
      <c r="B135">
        <v>36.409999999999997</v>
      </c>
      <c r="C135">
        <v>4.55</v>
      </c>
      <c r="D135" t="s">
        <v>2380</v>
      </c>
      <c r="E135" t="s">
        <v>2380</v>
      </c>
      <c r="F135" t="s">
        <v>2380</v>
      </c>
      <c r="G135" t="s">
        <v>2381</v>
      </c>
      <c r="H135" t="s">
        <v>2382</v>
      </c>
    </row>
    <row r="136" spans="1:8" x14ac:dyDescent="0.3">
      <c r="A136" t="s">
        <v>2146</v>
      </c>
      <c r="B136">
        <v>52.66</v>
      </c>
      <c r="C136">
        <v>4.45</v>
      </c>
      <c r="D136" t="s">
        <v>2380</v>
      </c>
      <c r="E136" t="s">
        <v>2380</v>
      </c>
      <c r="F136" t="s">
        <v>2380</v>
      </c>
      <c r="G136">
        <v>1</v>
      </c>
      <c r="H136" t="s">
        <v>2382</v>
      </c>
    </row>
    <row r="137" spans="1:8" x14ac:dyDescent="0.3">
      <c r="A137" t="s">
        <v>2142</v>
      </c>
      <c r="B137">
        <v>34.9</v>
      </c>
      <c r="C137">
        <v>6.22</v>
      </c>
      <c r="D137" t="s">
        <v>2380</v>
      </c>
      <c r="E137" t="s">
        <v>2380</v>
      </c>
      <c r="F137" t="s">
        <v>2383</v>
      </c>
      <c r="G137">
        <v>1</v>
      </c>
      <c r="H137" t="s">
        <v>2382</v>
      </c>
    </row>
    <row r="138" spans="1:8" x14ac:dyDescent="0.3">
      <c r="A138" t="s">
        <v>2140</v>
      </c>
      <c r="B138">
        <v>34.799999999999997</v>
      </c>
      <c r="C138">
        <v>6.18</v>
      </c>
      <c r="D138" t="s">
        <v>2380</v>
      </c>
      <c r="E138" t="s">
        <v>2380</v>
      </c>
      <c r="F138" t="s">
        <v>2383</v>
      </c>
      <c r="G138">
        <v>1</v>
      </c>
      <c r="H138" t="s">
        <v>2382</v>
      </c>
    </row>
    <row r="139" spans="1:8" x14ac:dyDescent="0.3">
      <c r="A139" t="s">
        <v>2139</v>
      </c>
      <c r="B139">
        <v>31.68</v>
      </c>
      <c r="C139">
        <v>4.4000000000000004</v>
      </c>
      <c r="D139" t="s">
        <v>2380</v>
      </c>
      <c r="E139" t="s">
        <v>2380</v>
      </c>
      <c r="F139" t="s">
        <v>2380</v>
      </c>
      <c r="G139" t="s">
        <v>2381</v>
      </c>
      <c r="H139" t="s">
        <v>2382</v>
      </c>
    </row>
    <row r="140" spans="1:8" x14ac:dyDescent="0.3">
      <c r="A140" t="s">
        <v>2138</v>
      </c>
      <c r="B140">
        <v>33.534999999999997</v>
      </c>
      <c r="C140">
        <v>6.23</v>
      </c>
      <c r="D140" t="s">
        <v>2380</v>
      </c>
      <c r="E140" t="s">
        <v>2382</v>
      </c>
      <c r="F140" t="s">
        <v>2380</v>
      </c>
      <c r="G140">
        <v>1</v>
      </c>
      <c r="H140" t="s">
        <v>2382</v>
      </c>
    </row>
    <row r="141" spans="1:8" x14ac:dyDescent="0.3">
      <c r="A141" t="s">
        <v>2136</v>
      </c>
      <c r="B141">
        <v>32.700000000000003</v>
      </c>
      <c r="C141">
        <v>4.09</v>
      </c>
      <c r="D141" t="s">
        <v>2380</v>
      </c>
      <c r="E141" t="s">
        <v>2380</v>
      </c>
      <c r="F141" t="s">
        <v>2380</v>
      </c>
      <c r="G141">
        <v>1</v>
      </c>
      <c r="H141" t="s">
        <v>2382</v>
      </c>
    </row>
    <row r="142" spans="1:8" x14ac:dyDescent="0.3">
      <c r="A142" t="s">
        <v>2135</v>
      </c>
      <c r="B142">
        <v>41.25</v>
      </c>
      <c r="C142">
        <v>5.19</v>
      </c>
      <c r="D142" t="s">
        <v>2380</v>
      </c>
      <c r="E142" t="s">
        <v>2380</v>
      </c>
      <c r="F142" t="s">
        <v>2380</v>
      </c>
      <c r="G142" t="s">
        <v>2381</v>
      </c>
      <c r="H142" t="s">
        <v>2382</v>
      </c>
    </row>
    <row r="143" spans="1:8" x14ac:dyDescent="0.3">
      <c r="A143" t="s">
        <v>2134</v>
      </c>
      <c r="B143">
        <v>33.11</v>
      </c>
      <c r="C143">
        <v>4.12</v>
      </c>
      <c r="D143" t="s">
        <v>2380</v>
      </c>
      <c r="E143" t="s">
        <v>2380</v>
      </c>
      <c r="F143" t="s">
        <v>2383</v>
      </c>
      <c r="G143">
        <v>1</v>
      </c>
      <c r="H143" t="s">
        <v>2382</v>
      </c>
    </row>
    <row r="144" spans="1:8" x14ac:dyDescent="0.3">
      <c r="A144" t="s">
        <v>2133</v>
      </c>
      <c r="B144">
        <v>36.159999999999997</v>
      </c>
      <c r="C144">
        <v>5.0999999999999996</v>
      </c>
      <c r="D144" t="s">
        <v>2380</v>
      </c>
      <c r="E144" t="s">
        <v>2380</v>
      </c>
      <c r="F144" t="s">
        <v>2380</v>
      </c>
      <c r="G144">
        <v>1</v>
      </c>
      <c r="H144" t="s">
        <v>2382</v>
      </c>
    </row>
    <row r="145" spans="1:8" x14ac:dyDescent="0.3">
      <c r="A145" t="s">
        <v>2128</v>
      </c>
      <c r="B145">
        <v>31.065000000000001</v>
      </c>
      <c r="C145">
        <v>5.05</v>
      </c>
      <c r="D145" t="s">
        <v>2380</v>
      </c>
      <c r="E145" t="s">
        <v>2380</v>
      </c>
      <c r="F145" t="s">
        <v>2380</v>
      </c>
      <c r="G145">
        <v>1</v>
      </c>
      <c r="H145" t="s">
        <v>2382</v>
      </c>
    </row>
    <row r="146" spans="1:8" x14ac:dyDescent="0.3">
      <c r="A146" t="s">
        <v>2127</v>
      </c>
      <c r="B146">
        <v>23.55</v>
      </c>
      <c r="C146">
        <v>10.38</v>
      </c>
      <c r="D146" t="s">
        <v>2380</v>
      </c>
      <c r="E146" t="s">
        <v>2380</v>
      </c>
      <c r="F146" t="s">
        <v>2380</v>
      </c>
      <c r="G146" t="s">
        <v>2381</v>
      </c>
      <c r="H146" t="s">
        <v>2382</v>
      </c>
    </row>
    <row r="147" spans="1:8" x14ac:dyDescent="0.3">
      <c r="A147" t="s">
        <v>2125</v>
      </c>
      <c r="B147">
        <v>29.94</v>
      </c>
      <c r="C147">
        <v>7.59</v>
      </c>
      <c r="D147" t="s">
        <v>2380</v>
      </c>
      <c r="E147" t="s">
        <v>2380</v>
      </c>
      <c r="F147" t="s">
        <v>2380</v>
      </c>
      <c r="G147" t="s">
        <v>2381</v>
      </c>
      <c r="H147" t="s">
        <v>2382</v>
      </c>
    </row>
    <row r="148" spans="1:8" x14ac:dyDescent="0.3">
      <c r="A148" t="s">
        <v>2124</v>
      </c>
      <c r="B148">
        <v>31.4</v>
      </c>
      <c r="C148">
        <v>5.49</v>
      </c>
      <c r="D148" t="s">
        <v>2380</v>
      </c>
      <c r="E148" t="s">
        <v>2380</v>
      </c>
      <c r="F148" t="s">
        <v>2380</v>
      </c>
      <c r="G148" t="s">
        <v>2381</v>
      </c>
      <c r="H148" t="s">
        <v>2382</v>
      </c>
    </row>
    <row r="149" spans="1:8" x14ac:dyDescent="0.3">
      <c r="A149" t="s">
        <v>2123</v>
      </c>
      <c r="B149">
        <v>53.06</v>
      </c>
      <c r="C149">
        <v>11.68</v>
      </c>
      <c r="D149" t="s">
        <v>2380</v>
      </c>
      <c r="E149" t="s">
        <v>2380</v>
      </c>
      <c r="F149" t="s">
        <v>2380</v>
      </c>
      <c r="G149" t="s">
        <v>2381</v>
      </c>
      <c r="H149" t="s">
        <v>2382</v>
      </c>
    </row>
    <row r="150" spans="1:8" x14ac:dyDescent="0.3">
      <c r="A150" t="s">
        <v>2122</v>
      </c>
      <c r="B150">
        <v>30.25</v>
      </c>
      <c r="C150">
        <v>4.1900000000000004</v>
      </c>
      <c r="D150" t="s">
        <v>2380</v>
      </c>
      <c r="E150" t="s">
        <v>2380</v>
      </c>
      <c r="F150" t="s">
        <v>2380</v>
      </c>
      <c r="G150">
        <v>2</v>
      </c>
      <c r="H150" t="s">
        <v>2382</v>
      </c>
    </row>
    <row r="151" spans="1:8" x14ac:dyDescent="0.3">
      <c r="A151" t="s">
        <v>2121</v>
      </c>
      <c r="B151">
        <v>46.68</v>
      </c>
      <c r="C151">
        <v>4.01</v>
      </c>
      <c r="D151" t="s">
        <v>2380</v>
      </c>
      <c r="E151" t="s">
        <v>2380</v>
      </c>
      <c r="F151" t="s">
        <v>2380</v>
      </c>
      <c r="G151" t="s">
        <v>2381</v>
      </c>
      <c r="H151" t="s">
        <v>2382</v>
      </c>
    </row>
    <row r="152" spans="1:8" x14ac:dyDescent="0.3">
      <c r="A152" t="s">
        <v>2120</v>
      </c>
      <c r="B152">
        <v>30.4</v>
      </c>
      <c r="C152">
        <v>5.91</v>
      </c>
      <c r="D152" t="s">
        <v>2380</v>
      </c>
      <c r="E152" t="s">
        <v>2382</v>
      </c>
      <c r="F152" t="s">
        <v>2380</v>
      </c>
      <c r="G152">
        <v>2</v>
      </c>
      <c r="H152" t="s">
        <v>2382</v>
      </c>
    </row>
    <row r="153" spans="1:8" x14ac:dyDescent="0.3">
      <c r="A153" t="s">
        <v>2117</v>
      </c>
      <c r="B153">
        <v>22.18</v>
      </c>
      <c r="C153">
        <v>9.9</v>
      </c>
      <c r="D153" t="s">
        <v>2380</v>
      </c>
      <c r="E153" t="s">
        <v>2380</v>
      </c>
      <c r="F153" t="s">
        <v>2380</v>
      </c>
      <c r="G153" t="s">
        <v>2381</v>
      </c>
      <c r="H153" t="s">
        <v>2382</v>
      </c>
    </row>
    <row r="154" spans="1:8" x14ac:dyDescent="0.3">
      <c r="A154" t="s">
        <v>2116</v>
      </c>
      <c r="B154">
        <v>31.92</v>
      </c>
      <c r="C154">
        <v>5.1100000000000003</v>
      </c>
      <c r="D154" t="s">
        <v>2380</v>
      </c>
      <c r="E154" t="s">
        <v>2380</v>
      </c>
      <c r="F154" t="s">
        <v>2383</v>
      </c>
      <c r="G154">
        <v>1</v>
      </c>
      <c r="H154" t="s">
        <v>2382</v>
      </c>
    </row>
    <row r="155" spans="1:8" x14ac:dyDescent="0.3">
      <c r="A155" t="s">
        <v>2115</v>
      </c>
      <c r="B155">
        <v>31.73</v>
      </c>
      <c r="C155">
        <v>5.73</v>
      </c>
      <c r="D155" t="s">
        <v>2380</v>
      </c>
      <c r="E155" t="s">
        <v>2382</v>
      </c>
      <c r="F155" t="s">
        <v>2380</v>
      </c>
      <c r="G155">
        <v>1</v>
      </c>
      <c r="H155" t="s">
        <v>2382</v>
      </c>
    </row>
    <row r="156" spans="1:8" x14ac:dyDescent="0.3">
      <c r="A156" t="s">
        <v>2114</v>
      </c>
      <c r="B156">
        <v>45.52</v>
      </c>
      <c r="C156">
        <v>6.04</v>
      </c>
      <c r="D156" t="s">
        <v>2380</v>
      </c>
      <c r="E156" t="s">
        <v>2380</v>
      </c>
      <c r="F156" t="s">
        <v>2383</v>
      </c>
      <c r="G156">
        <v>1</v>
      </c>
      <c r="H156" t="s">
        <v>2382</v>
      </c>
    </row>
    <row r="157" spans="1:8" x14ac:dyDescent="0.3">
      <c r="A157" t="s">
        <v>2113</v>
      </c>
      <c r="B157">
        <v>52.81</v>
      </c>
      <c r="C157">
        <v>5.19</v>
      </c>
      <c r="D157" t="s">
        <v>2380</v>
      </c>
      <c r="E157" t="s">
        <v>2380</v>
      </c>
      <c r="F157" t="s">
        <v>2383</v>
      </c>
      <c r="G157">
        <v>1</v>
      </c>
      <c r="H157" t="s">
        <v>2382</v>
      </c>
    </row>
    <row r="158" spans="1:8" x14ac:dyDescent="0.3">
      <c r="A158" t="s">
        <v>2112</v>
      </c>
      <c r="B158">
        <v>33.58</v>
      </c>
      <c r="C158">
        <v>5.56</v>
      </c>
      <c r="D158" t="s">
        <v>2380</v>
      </c>
      <c r="E158" t="s">
        <v>2380</v>
      </c>
      <c r="F158" t="s">
        <v>2380</v>
      </c>
      <c r="G158">
        <v>1</v>
      </c>
      <c r="H158" t="s">
        <v>2382</v>
      </c>
    </row>
    <row r="159" spans="1:8" x14ac:dyDescent="0.3">
      <c r="A159" t="s">
        <v>2111</v>
      </c>
      <c r="B159">
        <v>30.684999999999999</v>
      </c>
      <c r="C159">
        <v>8.23</v>
      </c>
      <c r="D159" t="s">
        <v>2380</v>
      </c>
      <c r="E159" t="s">
        <v>2380</v>
      </c>
      <c r="F159" t="s">
        <v>2380</v>
      </c>
      <c r="G159" t="s">
        <v>2381</v>
      </c>
      <c r="H159" t="s">
        <v>2382</v>
      </c>
    </row>
    <row r="160" spans="1:8" x14ac:dyDescent="0.3">
      <c r="A160" t="s">
        <v>2108</v>
      </c>
      <c r="B160">
        <v>28.16</v>
      </c>
      <c r="C160">
        <v>5.77</v>
      </c>
      <c r="D160" t="s">
        <v>2380</v>
      </c>
      <c r="E160" t="s">
        <v>2380</v>
      </c>
      <c r="F160" t="s">
        <v>2380</v>
      </c>
      <c r="G160">
        <v>2</v>
      </c>
      <c r="H160" t="s">
        <v>2382</v>
      </c>
    </row>
    <row r="161" spans="1:8" x14ac:dyDescent="0.3">
      <c r="A161" t="s">
        <v>2107</v>
      </c>
      <c r="B161">
        <v>30.02</v>
      </c>
      <c r="C161">
        <v>5.98</v>
      </c>
      <c r="D161" t="s">
        <v>2380</v>
      </c>
      <c r="E161" t="s">
        <v>2380</v>
      </c>
      <c r="F161" t="s">
        <v>2383</v>
      </c>
      <c r="G161">
        <v>1</v>
      </c>
      <c r="H161" t="s">
        <v>2382</v>
      </c>
    </row>
    <row r="162" spans="1:8" x14ac:dyDescent="0.3">
      <c r="A162" t="s">
        <v>2106</v>
      </c>
      <c r="B162">
        <v>37.82</v>
      </c>
      <c r="C162">
        <v>6.01</v>
      </c>
      <c r="D162" t="s">
        <v>2380</v>
      </c>
      <c r="E162" t="s">
        <v>2380</v>
      </c>
      <c r="F162" t="s">
        <v>2380</v>
      </c>
      <c r="G162" t="s">
        <v>2381</v>
      </c>
      <c r="H162" t="s">
        <v>2382</v>
      </c>
    </row>
    <row r="163" spans="1:8" x14ac:dyDescent="0.3">
      <c r="A163" t="s">
        <v>2103</v>
      </c>
      <c r="B163">
        <v>20.18</v>
      </c>
      <c r="C163">
        <v>11.19</v>
      </c>
      <c r="D163" t="s">
        <v>2380</v>
      </c>
      <c r="E163" t="s">
        <v>2380</v>
      </c>
      <c r="F163" t="s">
        <v>2380</v>
      </c>
      <c r="G163" t="s">
        <v>2381</v>
      </c>
      <c r="H163" t="s">
        <v>2382</v>
      </c>
    </row>
    <row r="164" spans="1:8" x14ac:dyDescent="0.3">
      <c r="A164" t="s">
        <v>2102</v>
      </c>
      <c r="B164">
        <v>44.36</v>
      </c>
      <c r="C164">
        <v>5.1100000000000003</v>
      </c>
      <c r="D164" t="s">
        <v>2380</v>
      </c>
      <c r="E164" t="s">
        <v>2380</v>
      </c>
      <c r="F164" t="s">
        <v>2380</v>
      </c>
      <c r="G164" t="s">
        <v>2381</v>
      </c>
      <c r="H164" t="s">
        <v>2382</v>
      </c>
    </row>
    <row r="165" spans="1:8" x14ac:dyDescent="0.3">
      <c r="A165" t="s">
        <v>2099</v>
      </c>
      <c r="B165">
        <v>26.62</v>
      </c>
      <c r="C165">
        <v>10.08</v>
      </c>
      <c r="D165" t="s">
        <v>2380</v>
      </c>
      <c r="E165" t="s">
        <v>2380</v>
      </c>
      <c r="F165" t="s">
        <v>2380</v>
      </c>
      <c r="G165" t="s">
        <v>2381</v>
      </c>
      <c r="H165" t="s">
        <v>2382</v>
      </c>
    </row>
    <row r="166" spans="1:8" x14ac:dyDescent="0.3">
      <c r="A166" t="s">
        <v>2096</v>
      </c>
      <c r="B166">
        <v>28.31</v>
      </c>
      <c r="C166">
        <v>5.33</v>
      </c>
      <c r="D166" t="s">
        <v>2380</v>
      </c>
      <c r="E166" t="s">
        <v>2380</v>
      </c>
      <c r="F166" t="s">
        <v>2380</v>
      </c>
      <c r="G166" t="s">
        <v>2381</v>
      </c>
      <c r="H166" t="s">
        <v>2382</v>
      </c>
    </row>
    <row r="167" spans="1:8" x14ac:dyDescent="0.3">
      <c r="A167" t="s">
        <v>2095</v>
      </c>
      <c r="B167">
        <v>25.05</v>
      </c>
      <c r="C167">
        <v>4.6100000000000003</v>
      </c>
      <c r="D167" t="s">
        <v>2380</v>
      </c>
      <c r="E167" t="s">
        <v>2380</v>
      </c>
      <c r="F167" t="s">
        <v>2380</v>
      </c>
      <c r="G167">
        <v>2</v>
      </c>
      <c r="H167" t="s">
        <v>2382</v>
      </c>
    </row>
    <row r="168" spans="1:8" x14ac:dyDescent="0.3">
      <c r="A168" t="s">
        <v>2094</v>
      </c>
      <c r="B168">
        <v>28.34</v>
      </c>
      <c r="C168">
        <v>8.18</v>
      </c>
      <c r="D168" t="s">
        <v>2380</v>
      </c>
      <c r="E168" t="s">
        <v>2380</v>
      </c>
      <c r="F168" t="s">
        <v>2380</v>
      </c>
      <c r="G168" t="s">
        <v>2381</v>
      </c>
      <c r="H168" t="s">
        <v>2382</v>
      </c>
    </row>
    <row r="169" spans="1:8" x14ac:dyDescent="0.3">
      <c r="A169" t="s">
        <v>2093</v>
      </c>
      <c r="B169">
        <v>17.765000000000001</v>
      </c>
      <c r="C169">
        <v>5.62</v>
      </c>
      <c r="D169" t="s">
        <v>2380</v>
      </c>
      <c r="E169" t="s">
        <v>2380</v>
      </c>
      <c r="F169" t="s">
        <v>2380</v>
      </c>
      <c r="G169" t="s">
        <v>2381</v>
      </c>
      <c r="H169" t="s">
        <v>2382</v>
      </c>
    </row>
    <row r="170" spans="1:8" x14ac:dyDescent="0.3">
      <c r="A170" t="s">
        <v>2092</v>
      </c>
      <c r="B170">
        <v>36.119999999999997</v>
      </c>
      <c r="C170">
        <v>5.82</v>
      </c>
      <c r="D170" t="s">
        <v>2380</v>
      </c>
      <c r="E170" t="s">
        <v>2380</v>
      </c>
      <c r="F170" t="s">
        <v>2380</v>
      </c>
      <c r="G170" t="s">
        <v>2381</v>
      </c>
      <c r="H170" t="s">
        <v>2382</v>
      </c>
    </row>
    <row r="171" spans="1:8" x14ac:dyDescent="0.3">
      <c r="A171" t="s">
        <v>2091</v>
      </c>
      <c r="B171">
        <v>23.19</v>
      </c>
      <c r="C171">
        <v>7.66</v>
      </c>
      <c r="D171" t="s">
        <v>2380</v>
      </c>
      <c r="E171" t="s">
        <v>2380</v>
      </c>
      <c r="F171" t="s">
        <v>2380</v>
      </c>
      <c r="G171" t="s">
        <v>2381</v>
      </c>
      <c r="H171" t="s">
        <v>2382</v>
      </c>
    </row>
    <row r="172" spans="1:8" x14ac:dyDescent="0.3">
      <c r="A172" t="s">
        <v>2090</v>
      </c>
      <c r="B172">
        <v>35.99</v>
      </c>
      <c r="C172">
        <v>4.2300000000000004</v>
      </c>
      <c r="D172" t="s">
        <v>2380</v>
      </c>
      <c r="E172" t="s">
        <v>2380</v>
      </c>
      <c r="F172" t="s">
        <v>2380</v>
      </c>
      <c r="G172" t="s">
        <v>2381</v>
      </c>
      <c r="H172" t="s">
        <v>2382</v>
      </c>
    </row>
    <row r="173" spans="1:8" x14ac:dyDescent="0.3">
      <c r="A173" t="s">
        <v>2089</v>
      </c>
      <c r="B173">
        <v>30.25</v>
      </c>
      <c r="C173">
        <v>5.58</v>
      </c>
      <c r="D173" t="s">
        <v>2380</v>
      </c>
      <c r="E173" t="s">
        <v>2380</v>
      </c>
      <c r="F173" t="s">
        <v>2383</v>
      </c>
      <c r="G173">
        <v>1</v>
      </c>
      <c r="H173" t="s">
        <v>2382</v>
      </c>
    </row>
    <row r="174" spans="1:8" x14ac:dyDescent="0.3">
      <c r="A174" t="s">
        <v>2085</v>
      </c>
      <c r="B174">
        <v>25.46</v>
      </c>
      <c r="C174">
        <v>6.03</v>
      </c>
      <c r="D174" t="s">
        <v>2380</v>
      </c>
      <c r="E174" t="s">
        <v>2380</v>
      </c>
      <c r="F174" t="s">
        <v>2380</v>
      </c>
      <c r="G174">
        <v>2</v>
      </c>
      <c r="H174" t="s">
        <v>2382</v>
      </c>
    </row>
    <row r="175" spans="1:8" x14ac:dyDescent="0.3">
      <c r="A175" t="s">
        <v>2082</v>
      </c>
      <c r="B175">
        <v>41.9</v>
      </c>
      <c r="C175">
        <v>4.26</v>
      </c>
      <c r="D175" t="s">
        <v>2380</v>
      </c>
      <c r="E175" t="s">
        <v>2380</v>
      </c>
      <c r="F175" t="s">
        <v>2380</v>
      </c>
      <c r="G175" t="s">
        <v>2381</v>
      </c>
      <c r="H175" t="s">
        <v>2382</v>
      </c>
    </row>
    <row r="176" spans="1:8" x14ac:dyDescent="0.3">
      <c r="A176" t="s">
        <v>2080</v>
      </c>
      <c r="B176">
        <v>29.734999999999999</v>
      </c>
      <c r="C176">
        <v>7.79</v>
      </c>
      <c r="D176" t="s">
        <v>2380</v>
      </c>
      <c r="E176" t="s">
        <v>2380</v>
      </c>
      <c r="F176" t="s">
        <v>2380</v>
      </c>
      <c r="G176" t="s">
        <v>2381</v>
      </c>
      <c r="H176" t="s">
        <v>2380</v>
      </c>
    </row>
    <row r="177" spans="1:8" x14ac:dyDescent="0.3">
      <c r="A177" t="s">
        <v>2079</v>
      </c>
      <c r="B177">
        <v>40.74</v>
      </c>
      <c r="C177">
        <v>5.28</v>
      </c>
      <c r="D177" t="s">
        <v>2380</v>
      </c>
      <c r="E177" t="s">
        <v>2380</v>
      </c>
      <c r="F177" t="s">
        <v>2383</v>
      </c>
      <c r="G177">
        <v>1</v>
      </c>
      <c r="H177" t="s">
        <v>2382</v>
      </c>
    </row>
    <row r="178" spans="1:8" x14ac:dyDescent="0.3">
      <c r="A178" t="s">
        <v>2078</v>
      </c>
      <c r="B178">
        <v>24.14</v>
      </c>
      <c r="C178">
        <v>5.87</v>
      </c>
      <c r="D178" t="s">
        <v>2380</v>
      </c>
      <c r="E178" t="s">
        <v>2380</v>
      </c>
      <c r="F178" t="s">
        <v>2380</v>
      </c>
      <c r="G178">
        <v>2</v>
      </c>
      <c r="H178" t="s">
        <v>2382</v>
      </c>
    </row>
    <row r="179" spans="1:8" x14ac:dyDescent="0.3">
      <c r="A179" t="s">
        <v>2076</v>
      </c>
      <c r="B179">
        <v>28.71</v>
      </c>
      <c r="C179">
        <v>5.2</v>
      </c>
      <c r="D179" t="s">
        <v>2380</v>
      </c>
      <c r="E179" t="s">
        <v>2380</v>
      </c>
      <c r="F179" t="s">
        <v>2380</v>
      </c>
      <c r="G179">
        <v>1</v>
      </c>
      <c r="H179" t="s">
        <v>2382</v>
      </c>
    </row>
    <row r="180" spans="1:8" x14ac:dyDescent="0.3">
      <c r="A180" t="s">
        <v>2075</v>
      </c>
      <c r="B180">
        <v>23</v>
      </c>
      <c r="C180">
        <v>5.48</v>
      </c>
      <c r="D180" t="s">
        <v>2380</v>
      </c>
      <c r="E180" t="s">
        <v>2380</v>
      </c>
      <c r="F180" t="s">
        <v>2380</v>
      </c>
      <c r="G180" t="s">
        <v>2381</v>
      </c>
      <c r="H180" t="s">
        <v>2382</v>
      </c>
    </row>
    <row r="181" spans="1:8" x14ac:dyDescent="0.3">
      <c r="A181" t="s">
        <v>2074</v>
      </c>
      <c r="B181">
        <v>36.86</v>
      </c>
      <c r="C181">
        <v>11.95</v>
      </c>
      <c r="D181" t="s">
        <v>2380</v>
      </c>
      <c r="E181" t="s">
        <v>2380</v>
      </c>
      <c r="F181" t="s">
        <v>2380</v>
      </c>
      <c r="G181" t="s">
        <v>2381</v>
      </c>
      <c r="H181" t="s">
        <v>2380</v>
      </c>
    </row>
    <row r="182" spans="1:8" x14ac:dyDescent="0.3">
      <c r="A182" t="s">
        <v>2072</v>
      </c>
      <c r="B182">
        <v>23.85</v>
      </c>
      <c r="C182">
        <v>7.84</v>
      </c>
      <c r="D182" t="s">
        <v>2380</v>
      </c>
      <c r="E182" t="s">
        <v>2380</v>
      </c>
      <c r="F182" t="s">
        <v>2380</v>
      </c>
      <c r="G182" t="s">
        <v>2381</v>
      </c>
      <c r="H182" t="s">
        <v>2382</v>
      </c>
    </row>
    <row r="183" spans="1:8" x14ac:dyDescent="0.3">
      <c r="A183" t="s">
        <v>2070</v>
      </c>
      <c r="B183">
        <v>19.170000000000002</v>
      </c>
      <c r="C183">
        <v>8.41</v>
      </c>
      <c r="D183" t="s">
        <v>2380</v>
      </c>
      <c r="E183" t="s">
        <v>2380</v>
      </c>
      <c r="F183" t="s">
        <v>2380</v>
      </c>
      <c r="G183" t="s">
        <v>2381</v>
      </c>
      <c r="H183" t="s">
        <v>2382</v>
      </c>
    </row>
    <row r="184" spans="1:8" x14ac:dyDescent="0.3">
      <c r="A184" t="s">
        <v>2068</v>
      </c>
      <c r="B184">
        <v>46.06</v>
      </c>
      <c r="C184">
        <v>4.18</v>
      </c>
      <c r="D184" t="s">
        <v>2380</v>
      </c>
      <c r="E184" t="s">
        <v>2382</v>
      </c>
      <c r="F184" t="s">
        <v>2380</v>
      </c>
      <c r="G184">
        <v>1</v>
      </c>
      <c r="H184" t="s">
        <v>2382</v>
      </c>
    </row>
    <row r="185" spans="1:8" x14ac:dyDescent="0.3">
      <c r="A185" t="s">
        <v>2064</v>
      </c>
      <c r="B185">
        <v>41.19</v>
      </c>
      <c r="C185">
        <v>6.37</v>
      </c>
      <c r="D185" t="s">
        <v>2380</v>
      </c>
      <c r="E185" t="s">
        <v>2380</v>
      </c>
      <c r="F185" t="s">
        <v>2380</v>
      </c>
      <c r="G185" t="s">
        <v>2381</v>
      </c>
      <c r="H185" t="s">
        <v>2382</v>
      </c>
    </row>
    <row r="186" spans="1:8" x14ac:dyDescent="0.3">
      <c r="A186" t="s">
        <v>2060</v>
      </c>
      <c r="B186">
        <v>39.619999999999997</v>
      </c>
      <c r="C186">
        <v>4.28</v>
      </c>
      <c r="D186" t="s">
        <v>2380</v>
      </c>
      <c r="E186" t="s">
        <v>2380</v>
      </c>
      <c r="F186" t="s">
        <v>2380</v>
      </c>
      <c r="G186">
        <v>1</v>
      </c>
      <c r="H186" t="s">
        <v>2382</v>
      </c>
    </row>
    <row r="187" spans="1:8" x14ac:dyDescent="0.3">
      <c r="A187" t="s">
        <v>2057</v>
      </c>
      <c r="B187">
        <v>43.5</v>
      </c>
      <c r="C187">
        <v>6.38</v>
      </c>
      <c r="D187" t="s">
        <v>2380</v>
      </c>
      <c r="E187" t="s">
        <v>2382</v>
      </c>
      <c r="F187" t="s">
        <v>2380</v>
      </c>
      <c r="G187">
        <v>1</v>
      </c>
      <c r="H187" t="s">
        <v>2382</v>
      </c>
    </row>
    <row r="188" spans="1:8" x14ac:dyDescent="0.3">
      <c r="A188" t="s">
        <v>2056</v>
      </c>
      <c r="B188">
        <v>25.364999999999998</v>
      </c>
      <c r="C188">
        <v>5.19</v>
      </c>
      <c r="D188" t="s">
        <v>2380</v>
      </c>
      <c r="E188" t="s">
        <v>2380</v>
      </c>
      <c r="F188" t="s">
        <v>2380</v>
      </c>
      <c r="G188">
        <v>2</v>
      </c>
      <c r="H188" t="s">
        <v>2380</v>
      </c>
    </row>
    <row r="189" spans="1:8" x14ac:dyDescent="0.3">
      <c r="A189" t="s">
        <v>2055</v>
      </c>
      <c r="B189">
        <v>28.594999999999999</v>
      </c>
      <c r="C189">
        <v>10.210000000000001</v>
      </c>
      <c r="D189" t="s">
        <v>2380</v>
      </c>
      <c r="E189" t="s">
        <v>2380</v>
      </c>
      <c r="F189" t="s">
        <v>2380</v>
      </c>
      <c r="G189" t="s">
        <v>2381</v>
      </c>
      <c r="H189" t="s">
        <v>2380</v>
      </c>
    </row>
    <row r="190" spans="1:8" x14ac:dyDescent="0.3">
      <c r="A190" t="s">
        <v>2053</v>
      </c>
      <c r="B190">
        <v>24.7</v>
      </c>
      <c r="C190">
        <v>10.25</v>
      </c>
      <c r="D190" t="s">
        <v>2380</v>
      </c>
      <c r="E190" t="s">
        <v>2380</v>
      </c>
      <c r="F190" t="s">
        <v>2380</v>
      </c>
      <c r="G190">
        <v>3</v>
      </c>
      <c r="H190" t="s">
        <v>2380</v>
      </c>
    </row>
    <row r="191" spans="1:8" x14ac:dyDescent="0.3">
      <c r="A191" t="s">
        <v>2052</v>
      </c>
      <c r="B191">
        <v>17.940000000000001</v>
      </c>
      <c r="C191">
        <v>9.77</v>
      </c>
      <c r="D191" t="s">
        <v>2380</v>
      </c>
      <c r="E191" t="s">
        <v>2380</v>
      </c>
      <c r="F191" t="s">
        <v>2380</v>
      </c>
      <c r="G191" t="s">
        <v>2381</v>
      </c>
      <c r="H191" t="s">
        <v>2382</v>
      </c>
    </row>
    <row r="192" spans="1:8" x14ac:dyDescent="0.3">
      <c r="A192" t="s">
        <v>2051</v>
      </c>
      <c r="B192">
        <v>21.08</v>
      </c>
      <c r="C192">
        <v>4.83</v>
      </c>
      <c r="D192" t="s">
        <v>2380</v>
      </c>
      <c r="E192" t="s">
        <v>2380</v>
      </c>
      <c r="F192" t="s">
        <v>2383</v>
      </c>
      <c r="G192">
        <v>1</v>
      </c>
      <c r="H192" t="s">
        <v>2382</v>
      </c>
    </row>
    <row r="193" spans="1:8" x14ac:dyDescent="0.3">
      <c r="A193" t="s">
        <v>2048</v>
      </c>
      <c r="B193">
        <v>28.78</v>
      </c>
      <c r="C193">
        <v>5.68</v>
      </c>
      <c r="D193" t="s">
        <v>2380</v>
      </c>
      <c r="E193" t="s">
        <v>2380</v>
      </c>
      <c r="F193" t="s">
        <v>2380</v>
      </c>
      <c r="G193" t="s">
        <v>2381</v>
      </c>
      <c r="H193" t="s">
        <v>2382</v>
      </c>
    </row>
    <row r="194" spans="1:8" x14ac:dyDescent="0.3">
      <c r="A194" t="s">
        <v>2044</v>
      </c>
      <c r="B194">
        <v>26.92</v>
      </c>
      <c r="C194">
        <v>6.09</v>
      </c>
      <c r="D194" t="s">
        <v>2380</v>
      </c>
      <c r="E194" t="s">
        <v>2380</v>
      </c>
      <c r="F194" t="s">
        <v>2380</v>
      </c>
      <c r="G194" t="s">
        <v>2381</v>
      </c>
      <c r="H194" t="s">
        <v>2382</v>
      </c>
    </row>
    <row r="195" spans="1:8" x14ac:dyDescent="0.3">
      <c r="A195" t="s">
        <v>2043</v>
      </c>
      <c r="B195">
        <v>19.73</v>
      </c>
      <c r="C195">
        <v>4.3600000000000003</v>
      </c>
      <c r="D195" t="s">
        <v>2380</v>
      </c>
      <c r="E195" t="s">
        <v>2380</v>
      </c>
      <c r="F195" t="s">
        <v>2380</v>
      </c>
      <c r="G195" t="s">
        <v>2381</v>
      </c>
      <c r="H195" t="s">
        <v>2382</v>
      </c>
    </row>
    <row r="196" spans="1:8" x14ac:dyDescent="0.3">
      <c r="A196" t="s">
        <v>2041</v>
      </c>
      <c r="B196">
        <v>37.67</v>
      </c>
      <c r="C196">
        <v>5.89</v>
      </c>
      <c r="D196" t="s">
        <v>2380</v>
      </c>
      <c r="E196" t="s">
        <v>2380</v>
      </c>
      <c r="F196" t="s">
        <v>2380</v>
      </c>
      <c r="G196">
        <v>1</v>
      </c>
      <c r="H196" t="s">
        <v>2382</v>
      </c>
    </row>
    <row r="197" spans="1:8" x14ac:dyDescent="0.3">
      <c r="A197" t="s">
        <v>2040</v>
      </c>
      <c r="B197">
        <v>18.73</v>
      </c>
      <c r="C197">
        <v>10.64</v>
      </c>
      <c r="D197" t="s">
        <v>2380</v>
      </c>
      <c r="E197" t="s">
        <v>2380</v>
      </c>
      <c r="F197" t="s">
        <v>2380</v>
      </c>
      <c r="G197">
        <v>2</v>
      </c>
      <c r="H197" t="s">
        <v>2382</v>
      </c>
    </row>
    <row r="198" spans="1:8" x14ac:dyDescent="0.3">
      <c r="A198" t="s">
        <v>2039</v>
      </c>
      <c r="B198">
        <v>33.090000000000003</v>
      </c>
      <c r="C198">
        <v>6.06</v>
      </c>
      <c r="D198" t="s">
        <v>2380</v>
      </c>
      <c r="E198" t="s">
        <v>2380</v>
      </c>
      <c r="F198" t="s">
        <v>2383</v>
      </c>
      <c r="G198">
        <v>1</v>
      </c>
      <c r="H198" t="s">
        <v>2382</v>
      </c>
    </row>
    <row r="199" spans="1:8" x14ac:dyDescent="0.3">
      <c r="A199" t="s">
        <v>2036</v>
      </c>
      <c r="B199">
        <v>24.2</v>
      </c>
      <c r="C199">
        <v>6.15</v>
      </c>
      <c r="D199" t="s">
        <v>2380</v>
      </c>
      <c r="E199" t="s">
        <v>2380</v>
      </c>
      <c r="F199" t="s">
        <v>2380</v>
      </c>
      <c r="G199">
        <v>1</v>
      </c>
      <c r="H199" t="s">
        <v>2382</v>
      </c>
    </row>
    <row r="200" spans="1:8" x14ac:dyDescent="0.3">
      <c r="A200" t="s">
        <v>2034</v>
      </c>
      <c r="B200">
        <v>26.885000000000002</v>
      </c>
      <c r="C200">
        <v>9.86</v>
      </c>
      <c r="D200" t="s">
        <v>2380</v>
      </c>
      <c r="E200" t="s">
        <v>2380</v>
      </c>
      <c r="F200" t="s">
        <v>2380</v>
      </c>
      <c r="G200">
        <v>3</v>
      </c>
      <c r="H200" t="s">
        <v>2382</v>
      </c>
    </row>
    <row r="201" spans="1:8" x14ac:dyDescent="0.3">
      <c r="A201" t="s">
        <v>2033</v>
      </c>
      <c r="B201">
        <v>16.36</v>
      </c>
      <c r="C201">
        <v>11.19</v>
      </c>
      <c r="D201" t="s">
        <v>2380</v>
      </c>
      <c r="E201" t="s">
        <v>2380</v>
      </c>
      <c r="F201" t="s">
        <v>2380</v>
      </c>
      <c r="G201" t="s">
        <v>2381</v>
      </c>
      <c r="H201" t="s">
        <v>2382</v>
      </c>
    </row>
    <row r="202" spans="1:8" x14ac:dyDescent="0.3">
      <c r="A202" t="s">
        <v>2029</v>
      </c>
      <c r="B202">
        <v>17.43</v>
      </c>
      <c r="C202">
        <v>8.64</v>
      </c>
      <c r="D202" t="s">
        <v>2380</v>
      </c>
      <c r="E202" t="s">
        <v>2380</v>
      </c>
      <c r="F202" t="s">
        <v>2380</v>
      </c>
      <c r="G202" t="s">
        <v>2381</v>
      </c>
      <c r="H202" t="s">
        <v>2382</v>
      </c>
    </row>
    <row r="203" spans="1:8" x14ac:dyDescent="0.3">
      <c r="A203" t="s">
        <v>2028</v>
      </c>
      <c r="B203">
        <v>19.329999999999998</v>
      </c>
      <c r="C203">
        <v>4.2699999999999996</v>
      </c>
      <c r="D203" t="s">
        <v>2380</v>
      </c>
      <c r="E203" t="s">
        <v>2380</v>
      </c>
      <c r="F203" t="s">
        <v>2380</v>
      </c>
      <c r="G203" t="s">
        <v>2381</v>
      </c>
      <c r="H203" t="s">
        <v>2382</v>
      </c>
    </row>
    <row r="204" spans="1:8" x14ac:dyDescent="0.3">
      <c r="A204" t="s">
        <v>2027</v>
      </c>
      <c r="B204">
        <v>30.52</v>
      </c>
      <c r="C204">
        <v>4.21</v>
      </c>
      <c r="D204" t="s">
        <v>2380</v>
      </c>
      <c r="E204" t="s">
        <v>2380</v>
      </c>
      <c r="F204" t="s">
        <v>2380</v>
      </c>
      <c r="G204">
        <v>1</v>
      </c>
      <c r="H204" t="s">
        <v>2382</v>
      </c>
    </row>
    <row r="205" spans="1:8" x14ac:dyDescent="0.3">
      <c r="A205" t="s">
        <v>2026</v>
      </c>
      <c r="B205">
        <v>39.21</v>
      </c>
      <c r="C205">
        <v>5.04</v>
      </c>
      <c r="D205" t="s">
        <v>2380</v>
      </c>
      <c r="E205" t="s">
        <v>2380</v>
      </c>
      <c r="F205" t="s">
        <v>2383</v>
      </c>
      <c r="G205">
        <v>1</v>
      </c>
      <c r="H205" t="s">
        <v>2382</v>
      </c>
    </row>
    <row r="206" spans="1:8" x14ac:dyDescent="0.3">
      <c r="A206" t="s">
        <v>2024</v>
      </c>
      <c r="B206">
        <v>25.84</v>
      </c>
      <c r="C206">
        <v>8.83</v>
      </c>
      <c r="D206" t="s">
        <v>2380</v>
      </c>
      <c r="E206" t="s">
        <v>2380</v>
      </c>
      <c r="F206" t="s">
        <v>2380</v>
      </c>
      <c r="G206" t="s">
        <v>2381</v>
      </c>
      <c r="H206" t="s">
        <v>2380</v>
      </c>
    </row>
    <row r="207" spans="1:8" x14ac:dyDescent="0.3">
      <c r="A207" t="s">
        <v>2022</v>
      </c>
      <c r="B207">
        <v>23.94</v>
      </c>
      <c r="C207">
        <v>4.2</v>
      </c>
      <c r="D207" t="s">
        <v>2380</v>
      </c>
      <c r="E207" t="s">
        <v>2380</v>
      </c>
      <c r="F207" t="s">
        <v>2380</v>
      </c>
      <c r="G207" t="s">
        <v>2381</v>
      </c>
      <c r="H207" t="s">
        <v>2382</v>
      </c>
    </row>
    <row r="208" spans="1:8" x14ac:dyDescent="0.3">
      <c r="A208" t="s">
        <v>2020</v>
      </c>
      <c r="B208">
        <v>41.42</v>
      </c>
      <c r="C208">
        <v>6.07</v>
      </c>
      <c r="D208" t="s">
        <v>2380</v>
      </c>
      <c r="E208" t="s">
        <v>2380</v>
      </c>
      <c r="F208" t="s">
        <v>2380</v>
      </c>
      <c r="G208" t="s">
        <v>2381</v>
      </c>
      <c r="H208" t="s">
        <v>2380</v>
      </c>
    </row>
    <row r="209" spans="1:8" x14ac:dyDescent="0.3">
      <c r="A209" t="s">
        <v>2019</v>
      </c>
      <c r="B209">
        <v>36.67</v>
      </c>
      <c r="C209">
        <v>10.210000000000001</v>
      </c>
      <c r="D209" t="s">
        <v>2380</v>
      </c>
      <c r="E209" t="s">
        <v>2380</v>
      </c>
      <c r="F209" t="s">
        <v>2380</v>
      </c>
      <c r="G209" t="s">
        <v>2381</v>
      </c>
      <c r="H209" t="s">
        <v>2380</v>
      </c>
    </row>
    <row r="210" spans="1:8" x14ac:dyDescent="0.3">
      <c r="A210" t="s">
        <v>2018</v>
      </c>
      <c r="B210">
        <v>27.645</v>
      </c>
      <c r="C210">
        <v>4.6900000000000004</v>
      </c>
      <c r="D210" t="s">
        <v>2380</v>
      </c>
      <c r="E210" t="s">
        <v>2380</v>
      </c>
      <c r="F210" t="s">
        <v>2380</v>
      </c>
      <c r="G210" t="s">
        <v>2381</v>
      </c>
      <c r="H210" t="s">
        <v>2380</v>
      </c>
    </row>
    <row r="211" spans="1:8" x14ac:dyDescent="0.3">
      <c r="A211" t="s">
        <v>2017</v>
      </c>
      <c r="B211">
        <v>22.72</v>
      </c>
      <c r="C211">
        <v>5.71</v>
      </c>
      <c r="D211" t="s">
        <v>2380</v>
      </c>
      <c r="E211" t="s">
        <v>2380</v>
      </c>
      <c r="F211" t="s">
        <v>2380</v>
      </c>
      <c r="G211" t="s">
        <v>2381</v>
      </c>
      <c r="H211" t="s">
        <v>2382</v>
      </c>
    </row>
    <row r="212" spans="1:8" x14ac:dyDescent="0.3">
      <c r="A212" t="s">
        <v>2015</v>
      </c>
      <c r="B212">
        <v>33.96</v>
      </c>
      <c r="C212">
        <v>4.99</v>
      </c>
      <c r="D212" t="s">
        <v>2380</v>
      </c>
      <c r="E212" t="s">
        <v>2380</v>
      </c>
      <c r="F212" t="s">
        <v>2380</v>
      </c>
      <c r="G212" t="s">
        <v>2381</v>
      </c>
      <c r="H212" t="s">
        <v>2382</v>
      </c>
    </row>
    <row r="213" spans="1:8" x14ac:dyDescent="0.3">
      <c r="A213" t="s">
        <v>2014</v>
      </c>
      <c r="B213">
        <v>26.695</v>
      </c>
      <c r="C213">
        <v>8.31</v>
      </c>
      <c r="D213" t="s">
        <v>2380</v>
      </c>
      <c r="E213" t="s">
        <v>2380</v>
      </c>
      <c r="F213" t="s">
        <v>2380</v>
      </c>
      <c r="G213" t="s">
        <v>2381</v>
      </c>
      <c r="H213" t="s">
        <v>2382</v>
      </c>
    </row>
    <row r="214" spans="1:8" x14ac:dyDescent="0.3">
      <c r="A214" t="s">
        <v>2012</v>
      </c>
      <c r="B214">
        <v>33.18</v>
      </c>
      <c r="C214">
        <v>4.79</v>
      </c>
      <c r="D214" t="s">
        <v>2380</v>
      </c>
      <c r="E214" t="s">
        <v>2380</v>
      </c>
      <c r="F214" t="s">
        <v>2380</v>
      </c>
      <c r="G214" t="s">
        <v>2381</v>
      </c>
      <c r="H214" t="s">
        <v>2382</v>
      </c>
    </row>
    <row r="215" spans="1:8" x14ac:dyDescent="0.3">
      <c r="A215" t="s">
        <v>2010</v>
      </c>
      <c r="B215">
        <v>22.77</v>
      </c>
      <c r="C215">
        <v>6</v>
      </c>
      <c r="D215" t="s">
        <v>2380</v>
      </c>
      <c r="E215" t="s">
        <v>2380</v>
      </c>
      <c r="F215" t="s">
        <v>2380</v>
      </c>
      <c r="G215" t="s">
        <v>2381</v>
      </c>
      <c r="H215" t="s">
        <v>2382</v>
      </c>
    </row>
    <row r="216" spans="1:8" x14ac:dyDescent="0.3">
      <c r="A216" t="s">
        <v>2009</v>
      </c>
      <c r="B216">
        <v>21.24</v>
      </c>
      <c r="C216">
        <v>5.13</v>
      </c>
      <c r="D216" t="s">
        <v>2380</v>
      </c>
      <c r="E216" t="s">
        <v>2380</v>
      </c>
      <c r="F216" t="s">
        <v>2380</v>
      </c>
      <c r="G216" t="s">
        <v>2381</v>
      </c>
      <c r="H216" t="s">
        <v>2382</v>
      </c>
    </row>
    <row r="217" spans="1:8" x14ac:dyDescent="0.3">
      <c r="A217" t="s">
        <v>2007</v>
      </c>
      <c r="B217">
        <v>26.29</v>
      </c>
      <c r="C217">
        <v>6.84</v>
      </c>
      <c r="D217" t="s">
        <v>2380</v>
      </c>
      <c r="E217" t="s">
        <v>2380</v>
      </c>
      <c r="F217" t="s">
        <v>2380</v>
      </c>
      <c r="G217" t="s">
        <v>2381</v>
      </c>
      <c r="H217" t="s">
        <v>2382</v>
      </c>
    </row>
    <row r="218" spans="1:8" x14ac:dyDescent="0.3">
      <c r="A218" t="s">
        <v>2006</v>
      </c>
      <c r="B218">
        <v>35.31</v>
      </c>
      <c r="C218">
        <v>9.0399999999999991</v>
      </c>
      <c r="D218" t="s">
        <v>2380</v>
      </c>
      <c r="E218" t="s">
        <v>2380</v>
      </c>
      <c r="F218" t="s">
        <v>2380</v>
      </c>
      <c r="G218" t="s">
        <v>2381</v>
      </c>
      <c r="H218" t="s">
        <v>2380</v>
      </c>
    </row>
    <row r="219" spans="1:8" x14ac:dyDescent="0.3">
      <c r="A219" t="s">
        <v>2005</v>
      </c>
      <c r="B219">
        <v>27.04</v>
      </c>
      <c r="C219">
        <v>4.0999999999999996</v>
      </c>
      <c r="D219" t="s">
        <v>2380</v>
      </c>
      <c r="E219" t="s">
        <v>2380</v>
      </c>
      <c r="F219" t="s">
        <v>2380</v>
      </c>
      <c r="G219">
        <v>1</v>
      </c>
      <c r="H219" t="s">
        <v>2382</v>
      </c>
    </row>
    <row r="220" spans="1:8" x14ac:dyDescent="0.3">
      <c r="A220" t="s">
        <v>2002</v>
      </c>
      <c r="B220">
        <v>26.8</v>
      </c>
      <c r="C220">
        <v>5.53</v>
      </c>
      <c r="D220" t="s">
        <v>2380</v>
      </c>
      <c r="E220" t="s">
        <v>2380</v>
      </c>
      <c r="F220" t="s">
        <v>2380</v>
      </c>
      <c r="G220">
        <v>1</v>
      </c>
      <c r="H220" t="s">
        <v>2382</v>
      </c>
    </row>
    <row r="221" spans="1:8" x14ac:dyDescent="0.3">
      <c r="A221" t="s">
        <v>2000</v>
      </c>
      <c r="B221">
        <v>16.3</v>
      </c>
      <c r="C221">
        <v>5.51</v>
      </c>
      <c r="D221" t="s">
        <v>2380</v>
      </c>
      <c r="E221" t="s">
        <v>2380</v>
      </c>
      <c r="F221" t="s">
        <v>2380</v>
      </c>
      <c r="G221">
        <v>1</v>
      </c>
      <c r="H221" t="s">
        <v>2382</v>
      </c>
    </row>
    <row r="222" spans="1:8" x14ac:dyDescent="0.3">
      <c r="A222" t="s">
        <v>1999</v>
      </c>
      <c r="B222">
        <v>29.81</v>
      </c>
      <c r="C222">
        <v>11.66</v>
      </c>
      <c r="D222" t="s">
        <v>2380</v>
      </c>
      <c r="E222" t="s">
        <v>2380</v>
      </c>
      <c r="F222" t="s">
        <v>2380</v>
      </c>
      <c r="G222" t="s">
        <v>2381</v>
      </c>
      <c r="H222" t="s">
        <v>2382</v>
      </c>
    </row>
    <row r="223" spans="1:8" x14ac:dyDescent="0.3">
      <c r="A223" t="s">
        <v>1994</v>
      </c>
      <c r="B223">
        <v>31.9</v>
      </c>
      <c r="C223">
        <v>11.89</v>
      </c>
      <c r="D223" t="s">
        <v>2380</v>
      </c>
      <c r="E223" t="s">
        <v>2380</v>
      </c>
      <c r="F223" t="s">
        <v>2380</v>
      </c>
      <c r="G223" t="s">
        <v>2381</v>
      </c>
      <c r="H223" t="s">
        <v>2380</v>
      </c>
    </row>
    <row r="224" spans="1:8" x14ac:dyDescent="0.3">
      <c r="A224" t="s">
        <v>1993</v>
      </c>
      <c r="B224">
        <v>30.6</v>
      </c>
      <c r="C224">
        <v>5.24</v>
      </c>
      <c r="D224" t="s">
        <v>2380</v>
      </c>
      <c r="E224" t="s">
        <v>2380</v>
      </c>
      <c r="F224" t="s">
        <v>2380</v>
      </c>
      <c r="G224" t="s">
        <v>2381</v>
      </c>
      <c r="H224" t="s">
        <v>2382</v>
      </c>
    </row>
    <row r="225" spans="1:8" x14ac:dyDescent="0.3">
      <c r="A225" t="s">
        <v>1992</v>
      </c>
      <c r="B225">
        <v>28.975000000000001</v>
      </c>
      <c r="C225">
        <v>7.63</v>
      </c>
      <c r="D225" t="s">
        <v>2380</v>
      </c>
      <c r="E225" t="s">
        <v>2380</v>
      </c>
      <c r="F225" t="s">
        <v>2380</v>
      </c>
      <c r="G225" t="s">
        <v>2381</v>
      </c>
      <c r="H225" t="s">
        <v>2382</v>
      </c>
    </row>
    <row r="226" spans="1:8" x14ac:dyDescent="0.3">
      <c r="A226" t="s">
        <v>1990</v>
      </c>
      <c r="B226">
        <v>19.54</v>
      </c>
      <c r="C226">
        <v>5.37</v>
      </c>
      <c r="D226" t="s">
        <v>2380</v>
      </c>
      <c r="E226" t="s">
        <v>2380</v>
      </c>
      <c r="F226" t="s">
        <v>2380</v>
      </c>
      <c r="G226" t="s">
        <v>2381</v>
      </c>
      <c r="H226" t="s">
        <v>2382</v>
      </c>
    </row>
    <row r="227" spans="1:8" x14ac:dyDescent="0.3">
      <c r="A227" t="s">
        <v>1989</v>
      </c>
      <c r="B227">
        <v>26.74</v>
      </c>
      <c r="C227">
        <v>4.3099999999999996</v>
      </c>
      <c r="D227" t="s">
        <v>2380</v>
      </c>
      <c r="E227" t="s">
        <v>2380</v>
      </c>
      <c r="F227" t="s">
        <v>2380</v>
      </c>
      <c r="G227" t="s">
        <v>2381</v>
      </c>
      <c r="H227" t="s">
        <v>2382</v>
      </c>
    </row>
    <row r="228" spans="1:8" x14ac:dyDescent="0.3">
      <c r="A228" t="s">
        <v>1988</v>
      </c>
      <c r="B228">
        <v>22.99</v>
      </c>
      <c r="C228">
        <v>10.46</v>
      </c>
      <c r="D228" t="s">
        <v>2380</v>
      </c>
      <c r="E228" t="s">
        <v>2380</v>
      </c>
      <c r="F228" t="s">
        <v>2380</v>
      </c>
      <c r="G228">
        <v>3</v>
      </c>
      <c r="H228" t="s">
        <v>2382</v>
      </c>
    </row>
    <row r="229" spans="1:8" x14ac:dyDescent="0.3">
      <c r="A229" t="s">
        <v>1987</v>
      </c>
      <c r="B229">
        <v>31.46</v>
      </c>
      <c r="C229">
        <v>7.39</v>
      </c>
      <c r="D229" t="s">
        <v>2380</v>
      </c>
      <c r="E229" t="s">
        <v>2380</v>
      </c>
      <c r="F229" t="s">
        <v>2380</v>
      </c>
      <c r="G229" t="s">
        <v>2381</v>
      </c>
      <c r="H229" t="s">
        <v>2380</v>
      </c>
    </row>
    <row r="230" spans="1:8" x14ac:dyDescent="0.3">
      <c r="A230" t="s">
        <v>1986</v>
      </c>
      <c r="B230">
        <v>30.86</v>
      </c>
      <c r="C230">
        <v>6.18</v>
      </c>
      <c r="D230" t="s">
        <v>2380</v>
      </c>
      <c r="E230" t="s">
        <v>2382</v>
      </c>
      <c r="F230" t="s">
        <v>2380</v>
      </c>
      <c r="G230">
        <v>2</v>
      </c>
      <c r="H230" t="s">
        <v>2382</v>
      </c>
    </row>
    <row r="231" spans="1:8" x14ac:dyDescent="0.3">
      <c r="A231" t="s">
        <v>1985</v>
      </c>
      <c r="B231">
        <v>31.96</v>
      </c>
      <c r="C231">
        <v>8.86</v>
      </c>
      <c r="D231" t="s">
        <v>2380</v>
      </c>
      <c r="E231" t="s">
        <v>2380</v>
      </c>
      <c r="F231" t="s">
        <v>2380</v>
      </c>
      <c r="G231" t="s">
        <v>2381</v>
      </c>
      <c r="H231" t="s">
        <v>2382</v>
      </c>
    </row>
    <row r="232" spans="1:8" x14ac:dyDescent="0.3">
      <c r="A232" t="s">
        <v>1984</v>
      </c>
      <c r="B232">
        <v>23.76</v>
      </c>
      <c r="C232">
        <v>10.96</v>
      </c>
      <c r="D232" t="s">
        <v>2380</v>
      </c>
      <c r="E232" t="s">
        <v>2380</v>
      </c>
      <c r="F232" t="s">
        <v>2380</v>
      </c>
      <c r="G232">
        <v>3</v>
      </c>
      <c r="H232" t="s">
        <v>2382</v>
      </c>
    </row>
    <row r="233" spans="1:8" x14ac:dyDescent="0.3">
      <c r="A233" t="s">
        <v>1983</v>
      </c>
      <c r="B233">
        <v>19.38</v>
      </c>
      <c r="C233">
        <v>6.28</v>
      </c>
      <c r="D233" t="s">
        <v>2380</v>
      </c>
      <c r="E233" t="s">
        <v>2380</v>
      </c>
      <c r="F233" t="s">
        <v>2380</v>
      </c>
      <c r="G233" t="s">
        <v>2381</v>
      </c>
      <c r="H233" t="s">
        <v>2382</v>
      </c>
    </row>
    <row r="234" spans="1:8" x14ac:dyDescent="0.3">
      <c r="A234" t="s">
        <v>1981</v>
      </c>
      <c r="B234">
        <v>32.54</v>
      </c>
      <c r="C234">
        <v>4.0199999999999996</v>
      </c>
      <c r="D234" t="s">
        <v>2380</v>
      </c>
      <c r="E234" t="s">
        <v>2382</v>
      </c>
      <c r="F234" t="s">
        <v>2380</v>
      </c>
      <c r="G234">
        <v>1</v>
      </c>
      <c r="H234" t="s">
        <v>2382</v>
      </c>
    </row>
    <row r="235" spans="1:8" x14ac:dyDescent="0.3">
      <c r="A235" t="s">
        <v>1979</v>
      </c>
      <c r="B235">
        <v>35.909999999999997</v>
      </c>
      <c r="C235">
        <v>8.7100000000000009</v>
      </c>
      <c r="D235" t="s">
        <v>2380</v>
      </c>
      <c r="E235" t="s">
        <v>2380</v>
      </c>
      <c r="F235" t="s">
        <v>2380</v>
      </c>
      <c r="G235" t="s">
        <v>2381</v>
      </c>
      <c r="H235" t="s">
        <v>2380</v>
      </c>
    </row>
    <row r="236" spans="1:8" x14ac:dyDescent="0.3">
      <c r="A236" t="s">
        <v>1978</v>
      </c>
      <c r="B236">
        <v>32.06</v>
      </c>
      <c r="C236">
        <v>4.67</v>
      </c>
      <c r="D236" t="s">
        <v>2380</v>
      </c>
      <c r="E236" t="s">
        <v>2382</v>
      </c>
      <c r="F236" t="s">
        <v>2380</v>
      </c>
      <c r="G236">
        <v>1</v>
      </c>
      <c r="H236" t="s">
        <v>2382</v>
      </c>
    </row>
    <row r="237" spans="1:8" x14ac:dyDescent="0.3">
      <c r="A237" t="s">
        <v>1976</v>
      </c>
      <c r="B237">
        <v>27.1</v>
      </c>
      <c r="C237">
        <v>9.0500000000000007</v>
      </c>
      <c r="D237" t="s">
        <v>2380</v>
      </c>
      <c r="E237" t="s">
        <v>2380</v>
      </c>
      <c r="F237" t="s">
        <v>2380</v>
      </c>
      <c r="G237">
        <v>2</v>
      </c>
      <c r="H237" t="s">
        <v>2380</v>
      </c>
    </row>
    <row r="238" spans="1:8" x14ac:dyDescent="0.3">
      <c r="A238" t="s">
        <v>1975</v>
      </c>
      <c r="B238">
        <v>24.42</v>
      </c>
      <c r="C238">
        <v>11.31</v>
      </c>
      <c r="D238" t="s">
        <v>2380</v>
      </c>
      <c r="E238" t="s">
        <v>2380</v>
      </c>
      <c r="F238" t="s">
        <v>2380</v>
      </c>
      <c r="G238" t="s">
        <v>2381</v>
      </c>
      <c r="H238" t="s">
        <v>2382</v>
      </c>
    </row>
    <row r="239" spans="1:8" x14ac:dyDescent="0.3">
      <c r="A239" t="s">
        <v>1969</v>
      </c>
      <c r="B239">
        <v>27.36</v>
      </c>
      <c r="C239">
        <v>5.88</v>
      </c>
      <c r="D239" t="s">
        <v>2380</v>
      </c>
      <c r="E239" t="s">
        <v>2380</v>
      </c>
      <c r="F239" t="s">
        <v>2380</v>
      </c>
      <c r="G239">
        <v>2</v>
      </c>
      <c r="H239" t="s">
        <v>2380</v>
      </c>
    </row>
    <row r="240" spans="1:8" x14ac:dyDescent="0.3">
      <c r="A240" t="s">
        <v>1967</v>
      </c>
      <c r="B240">
        <v>25.46</v>
      </c>
      <c r="C240">
        <v>11.75</v>
      </c>
      <c r="D240" t="s">
        <v>2380</v>
      </c>
      <c r="E240" t="s">
        <v>2380</v>
      </c>
      <c r="F240" t="s">
        <v>2380</v>
      </c>
      <c r="G240" t="s">
        <v>2381</v>
      </c>
      <c r="H240" t="s">
        <v>2380</v>
      </c>
    </row>
    <row r="241" spans="1:8" x14ac:dyDescent="0.3">
      <c r="A241" t="s">
        <v>1966</v>
      </c>
      <c r="B241">
        <v>25.1</v>
      </c>
      <c r="C241">
        <v>6.97</v>
      </c>
      <c r="D241" t="s">
        <v>2380</v>
      </c>
      <c r="E241" t="s">
        <v>2380</v>
      </c>
      <c r="F241" t="s">
        <v>2380</v>
      </c>
      <c r="G241" t="s">
        <v>2381</v>
      </c>
      <c r="H241" t="s">
        <v>2382</v>
      </c>
    </row>
    <row r="242" spans="1:8" x14ac:dyDescent="0.3">
      <c r="A242" t="s">
        <v>1965</v>
      </c>
      <c r="B242">
        <v>32.11</v>
      </c>
      <c r="C242">
        <v>4.76</v>
      </c>
      <c r="D242" t="s">
        <v>2380</v>
      </c>
      <c r="E242" t="s">
        <v>2380</v>
      </c>
      <c r="F242" t="s">
        <v>2380</v>
      </c>
      <c r="G242">
        <v>2</v>
      </c>
      <c r="H242" t="s">
        <v>2380</v>
      </c>
    </row>
    <row r="243" spans="1:8" x14ac:dyDescent="0.3">
      <c r="A243" t="s">
        <v>1963</v>
      </c>
      <c r="B243">
        <v>24.01</v>
      </c>
      <c r="C243">
        <v>4.76</v>
      </c>
      <c r="D243" t="s">
        <v>2380</v>
      </c>
      <c r="E243" t="s">
        <v>2380</v>
      </c>
      <c r="F243" t="s">
        <v>2380</v>
      </c>
      <c r="G243">
        <v>1</v>
      </c>
      <c r="H243" t="s">
        <v>2382</v>
      </c>
    </row>
    <row r="244" spans="1:8" x14ac:dyDescent="0.3">
      <c r="A244" t="s">
        <v>1962</v>
      </c>
      <c r="B244">
        <v>23.21</v>
      </c>
      <c r="C244">
        <v>6.03</v>
      </c>
      <c r="D244" t="s">
        <v>2380</v>
      </c>
      <c r="E244" t="s">
        <v>2380</v>
      </c>
      <c r="F244" t="s">
        <v>2380</v>
      </c>
      <c r="G244">
        <v>1</v>
      </c>
      <c r="H244" t="s">
        <v>2380</v>
      </c>
    </row>
    <row r="245" spans="1:8" x14ac:dyDescent="0.3">
      <c r="A245" t="s">
        <v>1959</v>
      </c>
      <c r="B245">
        <v>38.094999999999999</v>
      </c>
      <c r="C245">
        <v>4.76</v>
      </c>
      <c r="D245" t="s">
        <v>2380</v>
      </c>
      <c r="E245" t="s">
        <v>2380</v>
      </c>
      <c r="F245" t="s">
        <v>2380</v>
      </c>
      <c r="G245">
        <v>1</v>
      </c>
      <c r="H245" t="s">
        <v>2380</v>
      </c>
    </row>
    <row r="246" spans="1:8" x14ac:dyDescent="0.3">
      <c r="A246" t="s">
        <v>1955</v>
      </c>
      <c r="B246">
        <v>19.68</v>
      </c>
      <c r="C246">
        <v>5.74</v>
      </c>
      <c r="D246" t="s">
        <v>2380</v>
      </c>
      <c r="E246" t="s">
        <v>2380</v>
      </c>
      <c r="F246" t="s">
        <v>2380</v>
      </c>
      <c r="G246" t="s">
        <v>2381</v>
      </c>
      <c r="H246" t="s">
        <v>2382</v>
      </c>
    </row>
    <row r="247" spans="1:8" x14ac:dyDescent="0.3">
      <c r="A247" t="s">
        <v>1954</v>
      </c>
      <c r="B247">
        <v>18.100000000000001</v>
      </c>
      <c r="C247">
        <v>6.33</v>
      </c>
      <c r="D247" t="s">
        <v>2380</v>
      </c>
      <c r="E247" t="s">
        <v>2380</v>
      </c>
      <c r="F247" t="s">
        <v>2380</v>
      </c>
      <c r="G247">
        <v>1</v>
      </c>
      <c r="H247" t="s">
        <v>2382</v>
      </c>
    </row>
    <row r="248" spans="1:8" x14ac:dyDescent="0.3">
      <c r="A248" t="s">
        <v>1949</v>
      </c>
      <c r="B248">
        <v>27.6</v>
      </c>
      <c r="C248">
        <v>5.22</v>
      </c>
      <c r="D248" t="s">
        <v>2380</v>
      </c>
      <c r="E248" t="s">
        <v>2380</v>
      </c>
      <c r="F248" t="s">
        <v>2380</v>
      </c>
      <c r="G248">
        <v>2</v>
      </c>
      <c r="H248" t="s">
        <v>2382</v>
      </c>
    </row>
    <row r="249" spans="1:8" x14ac:dyDescent="0.3">
      <c r="A249" t="s">
        <v>1947</v>
      </c>
      <c r="B249">
        <v>30.02</v>
      </c>
      <c r="C249">
        <v>11.09</v>
      </c>
      <c r="D249" t="s">
        <v>2380</v>
      </c>
      <c r="E249" t="s">
        <v>2380</v>
      </c>
      <c r="F249" t="s">
        <v>2380</v>
      </c>
      <c r="G249" t="s">
        <v>2381</v>
      </c>
      <c r="H249" t="s">
        <v>2380</v>
      </c>
    </row>
    <row r="250" spans="1:8" x14ac:dyDescent="0.3">
      <c r="A250" t="s">
        <v>1945</v>
      </c>
      <c r="B250">
        <v>22.2</v>
      </c>
      <c r="C250">
        <v>5.51</v>
      </c>
      <c r="D250" t="s">
        <v>2380</v>
      </c>
      <c r="E250" t="s">
        <v>2380</v>
      </c>
      <c r="F250" t="s">
        <v>2380</v>
      </c>
      <c r="G250" t="s">
        <v>2381</v>
      </c>
      <c r="H250" t="s">
        <v>2382</v>
      </c>
    </row>
    <row r="251" spans="1:8" x14ac:dyDescent="0.3">
      <c r="A251" t="s">
        <v>1944</v>
      </c>
      <c r="B251">
        <v>25.71</v>
      </c>
      <c r="C251">
        <v>4.18</v>
      </c>
      <c r="D251" t="s">
        <v>2380</v>
      </c>
      <c r="E251" t="s">
        <v>2382</v>
      </c>
      <c r="F251" t="s">
        <v>2380</v>
      </c>
      <c r="G251">
        <v>1</v>
      </c>
      <c r="H251" t="s">
        <v>2382</v>
      </c>
    </row>
    <row r="252" spans="1:8" x14ac:dyDescent="0.3">
      <c r="A252" t="s">
        <v>1942</v>
      </c>
      <c r="B252">
        <v>25.85</v>
      </c>
      <c r="C252">
        <v>10.16</v>
      </c>
      <c r="D252" t="s">
        <v>2380</v>
      </c>
      <c r="E252" t="s">
        <v>2380</v>
      </c>
      <c r="F252" t="s">
        <v>2380</v>
      </c>
      <c r="G252" t="s">
        <v>2381</v>
      </c>
      <c r="H252" t="s">
        <v>2382</v>
      </c>
    </row>
    <row r="253" spans="1:8" x14ac:dyDescent="0.3">
      <c r="A253" t="s">
        <v>1941</v>
      </c>
      <c r="B253">
        <v>23.844999999999999</v>
      </c>
      <c r="C253">
        <v>11.71</v>
      </c>
      <c r="D253" t="s">
        <v>2380</v>
      </c>
      <c r="E253" t="s">
        <v>2380</v>
      </c>
      <c r="F253" t="s">
        <v>2380</v>
      </c>
      <c r="G253">
        <v>2</v>
      </c>
      <c r="H253" t="s">
        <v>2382</v>
      </c>
    </row>
    <row r="254" spans="1:8" x14ac:dyDescent="0.3">
      <c r="A254" t="s">
        <v>1940</v>
      </c>
      <c r="B254">
        <v>30.59</v>
      </c>
      <c r="C254">
        <v>5.23</v>
      </c>
      <c r="D254" t="s">
        <v>2380</v>
      </c>
      <c r="E254" t="s">
        <v>2380</v>
      </c>
      <c r="F254" t="s">
        <v>2383</v>
      </c>
      <c r="G254">
        <v>1</v>
      </c>
      <c r="H254" t="s">
        <v>2380</v>
      </c>
    </row>
    <row r="255" spans="1:8" x14ac:dyDescent="0.3">
      <c r="A255" t="s">
        <v>1939</v>
      </c>
      <c r="B255">
        <v>24.795000000000002</v>
      </c>
      <c r="C255">
        <v>6.85</v>
      </c>
      <c r="D255" t="s">
        <v>2380</v>
      </c>
      <c r="E255" t="s">
        <v>2380</v>
      </c>
      <c r="F255" t="s">
        <v>2380</v>
      </c>
      <c r="G255" t="s">
        <v>2381</v>
      </c>
      <c r="H255" t="s">
        <v>2382</v>
      </c>
    </row>
    <row r="256" spans="1:8" x14ac:dyDescent="0.3">
      <c r="A256" t="s">
        <v>1937</v>
      </c>
      <c r="B256">
        <v>25.84</v>
      </c>
      <c r="C256">
        <v>11.64</v>
      </c>
      <c r="D256" t="s">
        <v>2380</v>
      </c>
      <c r="E256" t="s">
        <v>2380</v>
      </c>
      <c r="F256" t="s">
        <v>2380</v>
      </c>
      <c r="G256">
        <v>2</v>
      </c>
      <c r="H256" t="s">
        <v>2382</v>
      </c>
    </row>
    <row r="257" spans="1:8" x14ac:dyDescent="0.3">
      <c r="A257" t="s">
        <v>1936</v>
      </c>
      <c r="B257">
        <v>28</v>
      </c>
      <c r="C257">
        <v>10.52</v>
      </c>
      <c r="D257" t="s">
        <v>2380</v>
      </c>
      <c r="E257" t="s">
        <v>2380</v>
      </c>
      <c r="F257" t="s">
        <v>2380</v>
      </c>
      <c r="G257" t="s">
        <v>2381</v>
      </c>
      <c r="H257" t="s">
        <v>2382</v>
      </c>
    </row>
    <row r="258" spans="1:8" x14ac:dyDescent="0.3">
      <c r="A258" t="s">
        <v>1933</v>
      </c>
      <c r="B258">
        <v>25.6</v>
      </c>
      <c r="C258">
        <v>10.5</v>
      </c>
      <c r="D258" t="s">
        <v>2380</v>
      </c>
      <c r="E258" t="s">
        <v>2380</v>
      </c>
      <c r="F258" t="s">
        <v>2380</v>
      </c>
      <c r="G258">
        <v>2</v>
      </c>
      <c r="H258" t="s">
        <v>2382</v>
      </c>
    </row>
    <row r="259" spans="1:8" x14ac:dyDescent="0.3">
      <c r="A259" t="s">
        <v>1932</v>
      </c>
      <c r="B259">
        <v>24.32</v>
      </c>
      <c r="C259">
        <v>6.39</v>
      </c>
      <c r="D259" t="s">
        <v>2380</v>
      </c>
      <c r="E259" t="s">
        <v>2380</v>
      </c>
      <c r="F259" t="s">
        <v>2380</v>
      </c>
      <c r="G259" t="s">
        <v>2381</v>
      </c>
      <c r="H259" t="s">
        <v>2380</v>
      </c>
    </row>
    <row r="260" spans="1:8" x14ac:dyDescent="0.3">
      <c r="A260" t="s">
        <v>1929</v>
      </c>
      <c r="B260">
        <v>33.1</v>
      </c>
      <c r="C260">
        <v>5.52</v>
      </c>
      <c r="D260" t="s">
        <v>2380</v>
      </c>
      <c r="E260" t="s">
        <v>2380</v>
      </c>
      <c r="F260" t="s">
        <v>2383</v>
      </c>
      <c r="G260">
        <v>1</v>
      </c>
      <c r="H260" t="s">
        <v>2380</v>
      </c>
    </row>
    <row r="261" spans="1:8" x14ac:dyDescent="0.3">
      <c r="A261" t="s">
        <v>1926</v>
      </c>
      <c r="B261">
        <v>27.265000000000001</v>
      </c>
      <c r="C261">
        <v>4.25</v>
      </c>
      <c r="D261" t="s">
        <v>2380</v>
      </c>
      <c r="E261" t="s">
        <v>2380</v>
      </c>
      <c r="F261" t="s">
        <v>2383</v>
      </c>
      <c r="G261">
        <v>1</v>
      </c>
      <c r="H261" t="s">
        <v>2380</v>
      </c>
    </row>
    <row r="262" spans="1:8" x14ac:dyDescent="0.3">
      <c r="A262" t="s">
        <v>1925</v>
      </c>
      <c r="B262">
        <v>26.7</v>
      </c>
      <c r="C262">
        <v>5.23</v>
      </c>
      <c r="D262" t="s">
        <v>2380</v>
      </c>
      <c r="E262" t="s">
        <v>2380</v>
      </c>
      <c r="F262" t="s">
        <v>2383</v>
      </c>
      <c r="G262">
        <v>1</v>
      </c>
      <c r="H262" t="s">
        <v>2382</v>
      </c>
    </row>
    <row r="263" spans="1:8" x14ac:dyDescent="0.3">
      <c r="A263" t="s">
        <v>1922</v>
      </c>
      <c r="B263">
        <v>24.225000000000001</v>
      </c>
      <c r="C263">
        <v>4.09</v>
      </c>
      <c r="D263" t="s">
        <v>2380</v>
      </c>
      <c r="E263" t="s">
        <v>2380</v>
      </c>
      <c r="F263" t="s">
        <v>2380</v>
      </c>
      <c r="G263" t="s">
        <v>2381</v>
      </c>
      <c r="H263" t="s">
        <v>2380</v>
      </c>
    </row>
    <row r="264" spans="1:8" x14ac:dyDescent="0.3">
      <c r="A264" t="s">
        <v>1921</v>
      </c>
      <c r="B264">
        <v>28.12</v>
      </c>
      <c r="C264">
        <v>4.88</v>
      </c>
      <c r="D264" t="s">
        <v>2380</v>
      </c>
      <c r="E264" t="s">
        <v>2380</v>
      </c>
      <c r="F264" t="s">
        <v>2380</v>
      </c>
      <c r="G264" t="s">
        <v>2381</v>
      </c>
      <c r="H264" t="s">
        <v>2382</v>
      </c>
    </row>
    <row r="265" spans="1:8" x14ac:dyDescent="0.3">
      <c r="A265" t="s">
        <v>1920</v>
      </c>
      <c r="B265">
        <v>23.21</v>
      </c>
      <c r="C265">
        <v>6.76</v>
      </c>
      <c r="D265" t="s">
        <v>2380</v>
      </c>
      <c r="E265" t="s">
        <v>2380</v>
      </c>
      <c r="F265" t="s">
        <v>2380</v>
      </c>
      <c r="G265" t="s">
        <v>2381</v>
      </c>
      <c r="H265" t="s">
        <v>2382</v>
      </c>
    </row>
    <row r="266" spans="1:8" x14ac:dyDescent="0.3">
      <c r="A266" t="s">
        <v>1919</v>
      </c>
      <c r="B266">
        <v>23.98</v>
      </c>
      <c r="C266">
        <v>10.67</v>
      </c>
      <c r="D266" t="s">
        <v>2380</v>
      </c>
      <c r="E266" t="s">
        <v>2380</v>
      </c>
      <c r="F266" t="s">
        <v>2380</v>
      </c>
      <c r="G266" t="s">
        <v>2381</v>
      </c>
      <c r="H266" t="s">
        <v>2380</v>
      </c>
    </row>
    <row r="267" spans="1:8" x14ac:dyDescent="0.3">
      <c r="A267" t="s">
        <v>1918</v>
      </c>
      <c r="B267">
        <v>30</v>
      </c>
      <c r="C267">
        <v>6.21</v>
      </c>
      <c r="D267" t="s">
        <v>2380</v>
      </c>
      <c r="E267" t="s">
        <v>2380</v>
      </c>
      <c r="F267" t="s">
        <v>2380</v>
      </c>
      <c r="G267" t="s">
        <v>2381</v>
      </c>
      <c r="H267" t="s">
        <v>2382</v>
      </c>
    </row>
    <row r="268" spans="1:8" x14ac:dyDescent="0.3">
      <c r="A268" t="s">
        <v>1916</v>
      </c>
      <c r="B268">
        <v>22.704999999999998</v>
      </c>
      <c r="C268">
        <v>5.27</v>
      </c>
      <c r="D268" t="s">
        <v>2380</v>
      </c>
      <c r="E268" t="s">
        <v>2380</v>
      </c>
      <c r="F268" t="s">
        <v>2380</v>
      </c>
      <c r="G268" t="s">
        <v>2381</v>
      </c>
      <c r="H268" t="s">
        <v>2380</v>
      </c>
    </row>
    <row r="269" spans="1:8" x14ac:dyDescent="0.3">
      <c r="A269" t="s">
        <v>1914</v>
      </c>
      <c r="B269">
        <v>18.23</v>
      </c>
      <c r="C269">
        <v>5.78</v>
      </c>
      <c r="D269" t="s">
        <v>2380</v>
      </c>
      <c r="E269" t="s">
        <v>2380</v>
      </c>
      <c r="F269" t="s">
        <v>2383</v>
      </c>
      <c r="G269">
        <v>1</v>
      </c>
      <c r="H269" t="s">
        <v>2382</v>
      </c>
    </row>
    <row r="270" spans="1:8" x14ac:dyDescent="0.3">
      <c r="A270" t="s">
        <v>1913</v>
      </c>
      <c r="B270">
        <v>24.7</v>
      </c>
      <c r="C270">
        <v>4.3600000000000003</v>
      </c>
      <c r="D270" t="s">
        <v>2380</v>
      </c>
      <c r="E270" t="s">
        <v>2380</v>
      </c>
      <c r="F270" t="s">
        <v>2383</v>
      </c>
      <c r="G270">
        <v>1</v>
      </c>
      <c r="H270" t="s">
        <v>2382</v>
      </c>
    </row>
    <row r="271" spans="1:8" x14ac:dyDescent="0.3">
      <c r="A271" t="s">
        <v>1911</v>
      </c>
      <c r="B271">
        <v>26.885000000000002</v>
      </c>
      <c r="C271">
        <v>5.18</v>
      </c>
      <c r="D271" t="s">
        <v>2380</v>
      </c>
      <c r="E271" t="s">
        <v>2380</v>
      </c>
      <c r="F271" t="s">
        <v>2383</v>
      </c>
      <c r="G271">
        <v>1</v>
      </c>
      <c r="H271" t="s">
        <v>2382</v>
      </c>
    </row>
    <row r="272" spans="1:8" x14ac:dyDescent="0.3">
      <c r="A272" t="s">
        <v>1910</v>
      </c>
      <c r="B272">
        <v>25.27</v>
      </c>
      <c r="C272">
        <v>5.29</v>
      </c>
      <c r="D272" t="s">
        <v>2380</v>
      </c>
      <c r="E272" t="s">
        <v>2380</v>
      </c>
      <c r="F272" t="s">
        <v>2383</v>
      </c>
      <c r="G272">
        <v>1</v>
      </c>
      <c r="H272" t="s">
        <v>2382</v>
      </c>
    </row>
    <row r="273" spans="1:8" x14ac:dyDescent="0.3">
      <c r="A273" t="s">
        <v>1908</v>
      </c>
      <c r="B273">
        <v>55.05</v>
      </c>
      <c r="C273">
        <v>7.66</v>
      </c>
      <c r="D273" t="s">
        <v>2380</v>
      </c>
      <c r="E273" t="s">
        <v>2380</v>
      </c>
      <c r="F273" t="s">
        <v>2380</v>
      </c>
      <c r="G273" t="s">
        <v>2381</v>
      </c>
      <c r="H273" t="s">
        <v>2380</v>
      </c>
    </row>
    <row r="274" spans="1:8" x14ac:dyDescent="0.3">
      <c r="A274" t="s">
        <v>1906</v>
      </c>
      <c r="B274">
        <v>18.715</v>
      </c>
      <c r="C274">
        <v>4.4400000000000004</v>
      </c>
      <c r="D274" t="s">
        <v>2380</v>
      </c>
      <c r="E274" t="s">
        <v>2380</v>
      </c>
      <c r="F274" t="s">
        <v>2380</v>
      </c>
      <c r="G274" t="s">
        <v>2381</v>
      </c>
      <c r="H274" t="s">
        <v>2380</v>
      </c>
    </row>
    <row r="275" spans="1:8" x14ac:dyDescent="0.3">
      <c r="A275" t="s">
        <v>1905</v>
      </c>
      <c r="B275">
        <v>28.12</v>
      </c>
      <c r="C275">
        <v>6.15</v>
      </c>
      <c r="D275" t="s">
        <v>2380</v>
      </c>
      <c r="E275" t="s">
        <v>2380</v>
      </c>
      <c r="F275" t="s">
        <v>2380</v>
      </c>
      <c r="G275" t="s">
        <v>2381</v>
      </c>
      <c r="H275" t="s">
        <v>2382</v>
      </c>
    </row>
    <row r="276" spans="1:8" x14ac:dyDescent="0.3">
      <c r="A276" t="s">
        <v>1904</v>
      </c>
      <c r="B276">
        <v>26.6</v>
      </c>
      <c r="C276">
        <v>4.53</v>
      </c>
      <c r="D276" t="s">
        <v>2380</v>
      </c>
      <c r="E276" t="s">
        <v>2380</v>
      </c>
      <c r="F276" t="s">
        <v>2380</v>
      </c>
      <c r="G276" t="s">
        <v>2381</v>
      </c>
      <c r="H276" t="s">
        <v>2382</v>
      </c>
    </row>
    <row r="277" spans="1:8" x14ac:dyDescent="0.3">
      <c r="A277" t="s">
        <v>1903</v>
      </c>
      <c r="B277">
        <v>30.114999999999998</v>
      </c>
      <c r="C277">
        <v>5.48</v>
      </c>
      <c r="D277" t="s">
        <v>2380</v>
      </c>
      <c r="E277" t="s">
        <v>2382</v>
      </c>
      <c r="F277" t="s">
        <v>2380</v>
      </c>
      <c r="G277">
        <v>1</v>
      </c>
      <c r="H277" t="s">
        <v>2380</v>
      </c>
    </row>
    <row r="278" spans="1:8" x14ac:dyDescent="0.3">
      <c r="A278" t="s">
        <v>1902</v>
      </c>
      <c r="B278">
        <v>24.605</v>
      </c>
      <c r="C278">
        <v>5.48</v>
      </c>
      <c r="D278" t="s">
        <v>2380</v>
      </c>
      <c r="E278" t="s">
        <v>2380</v>
      </c>
      <c r="F278" t="s">
        <v>2380</v>
      </c>
      <c r="G278" t="s">
        <v>2381</v>
      </c>
      <c r="H278" t="s">
        <v>2382</v>
      </c>
    </row>
    <row r="279" spans="1:8" x14ac:dyDescent="0.3">
      <c r="A279" t="s">
        <v>1901</v>
      </c>
      <c r="B279">
        <v>29.6</v>
      </c>
      <c r="C279">
        <v>8.1</v>
      </c>
      <c r="D279" t="s">
        <v>2380</v>
      </c>
      <c r="E279" t="s">
        <v>2380</v>
      </c>
      <c r="F279" t="s">
        <v>2380</v>
      </c>
      <c r="G279" t="s">
        <v>2381</v>
      </c>
      <c r="H279" t="s">
        <v>2380</v>
      </c>
    </row>
    <row r="280" spans="1:8" x14ac:dyDescent="0.3">
      <c r="A280" t="s">
        <v>1900</v>
      </c>
      <c r="B280">
        <v>24.42</v>
      </c>
      <c r="C280">
        <v>7.16</v>
      </c>
      <c r="D280" t="s">
        <v>2380</v>
      </c>
      <c r="E280" t="s">
        <v>2380</v>
      </c>
      <c r="F280" t="s">
        <v>2380</v>
      </c>
      <c r="G280" t="s">
        <v>2381</v>
      </c>
      <c r="H280" t="s">
        <v>2382</v>
      </c>
    </row>
    <row r="281" spans="1:8" x14ac:dyDescent="0.3">
      <c r="A281" t="s">
        <v>1898</v>
      </c>
      <c r="B281">
        <v>22.895</v>
      </c>
      <c r="C281">
        <v>6.03</v>
      </c>
      <c r="D281" t="s">
        <v>2380</v>
      </c>
      <c r="E281" t="s">
        <v>2380</v>
      </c>
      <c r="F281" t="s">
        <v>2380</v>
      </c>
      <c r="G281" t="s">
        <v>2381</v>
      </c>
      <c r="H281" t="s">
        <v>2382</v>
      </c>
    </row>
    <row r="282" spans="1:8" x14ac:dyDescent="0.3">
      <c r="A282" t="s">
        <v>1891</v>
      </c>
      <c r="B282">
        <v>28.69</v>
      </c>
      <c r="C282">
        <v>6.23</v>
      </c>
      <c r="D282" t="s">
        <v>2380</v>
      </c>
      <c r="E282" t="s">
        <v>2380</v>
      </c>
      <c r="F282" t="s">
        <v>2380</v>
      </c>
      <c r="G282">
        <v>1</v>
      </c>
      <c r="H282" t="s">
        <v>2382</v>
      </c>
    </row>
    <row r="283" spans="1:8" x14ac:dyDescent="0.3">
      <c r="A283" t="s">
        <v>1890</v>
      </c>
      <c r="B283">
        <v>40.28</v>
      </c>
      <c r="C283">
        <v>8.9</v>
      </c>
      <c r="D283" t="s">
        <v>2380</v>
      </c>
      <c r="E283" t="s">
        <v>2380</v>
      </c>
      <c r="F283" t="s">
        <v>2380</v>
      </c>
      <c r="G283" t="s">
        <v>2381</v>
      </c>
      <c r="H283" t="s">
        <v>2380</v>
      </c>
    </row>
    <row r="284" spans="1:8" x14ac:dyDescent="0.3">
      <c r="A284" t="s">
        <v>1886</v>
      </c>
      <c r="B284">
        <v>51.47</v>
      </c>
      <c r="C284">
        <v>9.6</v>
      </c>
      <c r="D284" t="s">
        <v>2380</v>
      </c>
      <c r="E284" t="s">
        <v>2380</v>
      </c>
      <c r="F284" t="s">
        <v>2380</v>
      </c>
      <c r="G284" t="s">
        <v>2381</v>
      </c>
      <c r="H284" t="s">
        <v>2380</v>
      </c>
    </row>
    <row r="285" spans="1:8" x14ac:dyDescent="0.3">
      <c r="A285" t="s">
        <v>1884</v>
      </c>
      <c r="B285">
        <v>49.77</v>
      </c>
      <c r="C285">
        <v>7.02</v>
      </c>
      <c r="D285" t="s">
        <v>2380</v>
      </c>
      <c r="E285" t="s">
        <v>2380</v>
      </c>
      <c r="F285" t="s">
        <v>2380</v>
      </c>
      <c r="G285" t="s">
        <v>2381</v>
      </c>
      <c r="H285" t="s">
        <v>2380</v>
      </c>
    </row>
    <row r="286" spans="1:8" x14ac:dyDescent="0.3">
      <c r="A286" t="s">
        <v>1882</v>
      </c>
      <c r="B286">
        <v>29.64</v>
      </c>
      <c r="C286">
        <v>4.93</v>
      </c>
      <c r="D286" t="s">
        <v>2380</v>
      </c>
      <c r="E286" t="s">
        <v>2380</v>
      </c>
      <c r="F286" t="s">
        <v>2383</v>
      </c>
      <c r="G286">
        <v>1</v>
      </c>
      <c r="H286" t="s">
        <v>2380</v>
      </c>
    </row>
    <row r="287" spans="1:8" x14ac:dyDescent="0.3">
      <c r="A287" t="s">
        <v>1880</v>
      </c>
      <c r="B287">
        <v>28.024999999999999</v>
      </c>
      <c r="C287">
        <v>5.65</v>
      </c>
      <c r="D287" t="s">
        <v>2380</v>
      </c>
      <c r="E287" t="s">
        <v>2380</v>
      </c>
      <c r="F287" t="s">
        <v>2380</v>
      </c>
      <c r="G287">
        <v>1</v>
      </c>
      <c r="H287" t="s">
        <v>2382</v>
      </c>
    </row>
    <row r="288" spans="1:8" x14ac:dyDescent="0.3">
      <c r="A288" t="s">
        <v>1879</v>
      </c>
      <c r="B288">
        <v>27.5</v>
      </c>
      <c r="C288">
        <v>4.49</v>
      </c>
      <c r="D288" t="s">
        <v>2380</v>
      </c>
      <c r="E288" t="s">
        <v>2380</v>
      </c>
      <c r="F288" t="s">
        <v>2380</v>
      </c>
      <c r="G288" t="s">
        <v>2381</v>
      </c>
      <c r="H288" t="s">
        <v>2380</v>
      </c>
    </row>
    <row r="289" spans="1:8" x14ac:dyDescent="0.3">
      <c r="A289" t="s">
        <v>1878</v>
      </c>
      <c r="B289">
        <v>21.8</v>
      </c>
      <c r="C289">
        <v>10.55</v>
      </c>
      <c r="D289" t="s">
        <v>2380</v>
      </c>
      <c r="E289" t="s">
        <v>2380</v>
      </c>
      <c r="F289" t="s">
        <v>2380</v>
      </c>
      <c r="G289" t="s">
        <v>2381</v>
      </c>
      <c r="H289" t="s">
        <v>2382</v>
      </c>
    </row>
    <row r="290" spans="1:8" x14ac:dyDescent="0.3">
      <c r="A290" t="s">
        <v>1874</v>
      </c>
      <c r="B290">
        <v>23.37</v>
      </c>
      <c r="C290">
        <v>5.8</v>
      </c>
      <c r="D290" t="s">
        <v>2380</v>
      </c>
      <c r="E290" t="s">
        <v>2380</v>
      </c>
      <c r="F290" t="s">
        <v>2380</v>
      </c>
      <c r="G290" t="s">
        <v>2381</v>
      </c>
      <c r="H290" t="s">
        <v>2382</v>
      </c>
    </row>
    <row r="291" spans="1:8" x14ac:dyDescent="0.3">
      <c r="A291" t="s">
        <v>1872</v>
      </c>
      <c r="B291">
        <v>20.045000000000002</v>
      </c>
      <c r="C291">
        <v>6.17</v>
      </c>
      <c r="D291" t="s">
        <v>2380</v>
      </c>
      <c r="E291" t="s">
        <v>2380</v>
      </c>
      <c r="F291" t="s">
        <v>2383</v>
      </c>
      <c r="G291">
        <v>1</v>
      </c>
      <c r="H291" t="s">
        <v>2382</v>
      </c>
    </row>
    <row r="292" spans="1:8" x14ac:dyDescent="0.3">
      <c r="A292" t="s">
        <v>1871</v>
      </c>
      <c r="B292">
        <v>27.83</v>
      </c>
      <c r="C292">
        <v>5.36</v>
      </c>
      <c r="D292" t="s">
        <v>2380</v>
      </c>
      <c r="E292" t="s">
        <v>2380</v>
      </c>
      <c r="F292" t="s">
        <v>2380</v>
      </c>
      <c r="G292">
        <v>2</v>
      </c>
      <c r="H292" t="s">
        <v>2380</v>
      </c>
    </row>
    <row r="293" spans="1:8" x14ac:dyDescent="0.3">
      <c r="A293" t="s">
        <v>1870</v>
      </c>
      <c r="B293">
        <v>28.93</v>
      </c>
      <c r="C293">
        <v>5.2</v>
      </c>
      <c r="D293" t="s">
        <v>2380</v>
      </c>
      <c r="E293" t="s">
        <v>2380</v>
      </c>
      <c r="F293" t="s">
        <v>2380</v>
      </c>
      <c r="G293" t="s">
        <v>2381</v>
      </c>
      <c r="H293" t="s">
        <v>2382</v>
      </c>
    </row>
    <row r="294" spans="1:8" x14ac:dyDescent="0.3">
      <c r="A294" t="s">
        <v>1869</v>
      </c>
      <c r="B294">
        <v>33.82</v>
      </c>
      <c r="C294">
        <v>5.42</v>
      </c>
      <c r="D294" t="s">
        <v>2380</v>
      </c>
      <c r="E294" t="s">
        <v>2380</v>
      </c>
      <c r="F294" t="s">
        <v>2380</v>
      </c>
      <c r="G294" t="s">
        <v>2381</v>
      </c>
      <c r="H294" t="s">
        <v>2380</v>
      </c>
    </row>
    <row r="295" spans="1:8" x14ac:dyDescent="0.3">
      <c r="A295" t="s">
        <v>1868</v>
      </c>
      <c r="B295">
        <v>20.234999999999999</v>
      </c>
      <c r="C295">
        <v>6.84</v>
      </c>
      <c r="D295" t="s">
        <v>2380</v>
      </c>
      <c r="E295" t="s">
        <v>2380</v>
      </c>
      <c r="F295" t="s">
        <v>2380</v>
      </c>
      <c r="G295" t="s">
        <v>2381</v>
      </c>
      <c r="H295" t="s">
        <v>2382</v>
      </c>
    </row>
    <row r="296" spans="1:8" x14ac:dyDescent="0.3">
      <c r="A296" t="s">
        <v>1865</v>
      </c>
      <c r="B296">
        <v>28.38</v>
      </c>
      <c r="C296">
        <v>6.07</v>
      </c>
      <c r="D296" t="s">
        <v>2380</v>
      </c>
      <c r="E296" t="s">
        <v>2380</v>
      </c>
      <c r="F296" t="s">
        <v>2380</v>
      </c>
      <c r="G296">
        <v>1</v>
      </c>
      <c r="H296" t="s">
        <v>2382</v>
      </c>
    </row>
    <row r="297" spans="1:8" x14ac:dyDescent="0.3">
      <c r="A297" t="s">
        <v>1864</v>
      </c>
      <c r="B297">
        <v>24.64</v>
      </c>
      <c r="C297">
        <v>4.33</v>
      </c>
      <c r="D297" t="s">
        <v>2380</v>
      </c>
      <c r="E297" t="s">
        <v>2380</v>
      </c>
      <c r="F297" t="s">
        <v>2380</v>
      </c>
      <c r="G297" t="s">
        <v>2381</v>
      </c>
      <c r="H297" t="s">
        <v>2382</v>
      </c>
    </row>
    <row r="298" spans="1:8" x14ac:dyDescent="0.3">
      <c r="A298" t="s">
        <v>1863</v>
      </c>
      <c r="B298">
        <v>39.71</v>
      </c>
      <c r="C298">
        <v>5.83</v>
      </c>
      <c r="D298" t="s">
        <v>2380</v>
      </c>
      <c r="E298" t="s">
        <v>2380</v>
      </c>
      <c r="F298" t="s">
        <v>2380</v>
      </c>
      <c r="G298">
        <v>1</v>
      </c>
      <c r="H298" t="s">
        <v>2380</v>
      </c>
    </row>
    <row r="299" spans="1:8" x14ac:dyDescent="0.3">
      <c r="A299" t="s">
        <v>1862</v>
      </c>
      <c r="B299">
        <v>22.22</v>
      </c>
      <c r="C299">
        <v>5.5</v>
      </c>
      <c r="D299" t="s">
        <v>2380</v>
      </c>
      <c r="E299" t="s">
        <v>2380</v>
      </c>
      <c r="F299" t="s">
        <v>2380</v>
      </c>
      <c r="G299" t="s">
        <v>2381</v>
      </c>
      <c r="H299" t="s">
        <v>2382</v>
      </c>
    </row>
    <row r="300" spans="1:8" x14ac:dyDescent="0.3">
      <c r="A300" t="s">
        <v>1861</v>
      </c>
      <c r="B300">
        <v>33.344999999999999</v>
      </c>
      <c r="C300">
        <v>4.79</v>
      </c>
      <c r="D300" t="s">
        <v>2380</v>
      </c>
      <c r="E300" t="s">
        <v>2380</v>
      </c>
      <c r="F300" t="s">
        <v>2383</v>
      </c>
      <c r="G300">
        <v>1</v>
      </c>
      <c r="H300" t="s">
        <v>2380</v>
      </c>
    </row>
    <row r="301" spans="1:8" x14ac:dyDescent="0.3">
      <c r="A301" t="s">
        <v>1860</v>
      </c>
      <c r="B301">
        <v>24.42</v>
      </c>
      <c r="C301">
        <v>5.81</v>
      </c>
      <c r="D301" t="s">
        <v>2380</v>
      </c>
      <c r="E301" t="s">
        <v>2380</v>
      </c>
      <c r="F301" t="s">
        <v>2380</v>
      </c>
      <c r="G301">
        <v>1</v>
      </c>
      <c r="H301" t="s">
        <v>2382</v>
      </c>
    </row>
    <row r="302" spans="1:8" x14ac:dyDescent="0.3">
      <c r="A302" t="s">
        <v>1859</v>
      </c>
      <c r="B302">
        <v>29.81</v>
      </c>
      <c r="C302">
        <v>5.58</v>
      </c>
      <c r="D302" t="s">
        <v>2380</v>
      </c>
      <c r="E302" t="s">
        <v>2380</v>
      </c>
      <c r="F302" t="s">
        <v>2380</v>
      </c>
      <c r="G302" t="s">
        <v>2381</v>
      </c>
      <c r="H302" t="s">
        <v>2382</v>
      </c>
    </row>
    <row r="303" spans="1:8" x14ac:dyDescent="0.3">
      <c r="A303" t="s">
        <v>1855</v>
      </c>
      <c r="B303">
        <v>25.9</v>
      </c>
      <c r="C303">
        <v>4.84</v>
      </c>
      <c r="D303" t="s">
        <v>2380</v>
      </c>
      <c r="E303" t="s">
        <v>2380</v>
      </c>
      <c r="F303" t="s">
        <v>2380</v>
      </c>
      <c r="G303" t="s">
        <v>2381</v>
      </c>
      <c r="H303" t="s">
        <v>2382</v>
      </c>
    </row>
    <row r="304" spans="1:8" x14ac:dyDescent="0.3">
      <c r="A304" t="s">
        <v>1854</v>
      </c>
      <c r="B304">
        <v>35.72</v>
      </c>
      <c r="C304">
        <v>4.08</v>
      </c>
      <c r="D304" t="s">
        <v>2380</v>
      </c>
      <c r="E304" t="s">
        <v>2380</v>
      </c>
      <c r="F304" t="s">
        <v>2383</v>
      </c>
      <c r="G304">
        <v>1</v>
      </c>
      <c r="H304" t="s">
        <v>2380</v>
      </c>
    </row>
    <row r="305" spans="1:8" x14ac:dyDescent="0.3">
      <c r="A305" t="s">
        <v>1853</v>
      </c>
      <c r="B305">
        <v>27.94</v>
      </c>
      <c r="C305">
        <v>4.4800000000000004</v>
      </c>
      <c r="D305" t="s">
        <v>2380</v>
      </c>
      <c r="E305" t="s">
        <v>2380</v>
      </c>
      <c r="F305" t="s">
        <v>2383</v>
      </c>
      <c r="G305">
        <v>1</v>
      </c>
      <c r="H305" t="s">
        <v>2382</v>
      </c>
    </row>
    <row r="306" spans="1:8" x14ac:dyDescent="0.3">
      <c r="A306" t="s">
        <v>1852</v>
      </c>
      <c r="B306">
        <v>27.1</v>
      </c>
      <c r="C306">
        <v>5.73</v>
      </c>
      <c r="D306" t="s">
        <v>2380</v>
      </c>
      <c r="E306" t="s">
        <v>2380</v>
      </c>
      <c r="F306" t="s">
        <v>2380</v>
      </c>
      <c r="G306" t="s">
        <v>2381</v>
      </c>
      <c r="H306" t="s">
        <v>2382</v>
      </c>
    </row>
    <row r="307" spans="1:8" x14ac:dyDescent="0.3">
      <c r="A307" t="s">
        <v>1849</v>
      </c>
      <c r="B307">
        <v>38.83</v>
      </c>
      <c r="C307">
        <v>6.36</v>
      </c>
      <c r="D307" t="s">
        <v>2380</v>
      </c>
      <c r="E307" t="s">
        <v>2380</v>
      </c>
      <c r="F307" t="s">
        <v>2380</v>
      </c>
      <c r="G307">
        <v>1</v>
      </c>
      <c r="H307" t="s">
        <v>2380</v>
      </c>
    </row>
    <row r="308" spans="1:8" x14ac:dyDescent="0.3">
      <c r="A308" t="s">
        <v>1848</v>
      </c>
      <c r="B308">
        <v>27.6</v>
      </c>
      <c r="C308">
        <v>5.36</v>
      </c>
      <c r="D308" t="s">
        <v>2380</v>
      </c>
      <c r="E308" t="s">
        <v>2380</v>
      </c>
      <c r="F308" t="s">
        <v>2380</v>
      </c>
      <c r="G308">
        <v>1</v>
      </c>
      <c r="H308" t="s">
        <v>2380</v>
      </c>
    </row>
    <row r="309" spans="1:8" x14ac:dyDescent="0.3">
      <c r="A309" t="s">
        <v>1843</v>
      </c>
      <c r="B309">
        <v>27.93</v>
      </c>
      <c r="C309">
        <v>4.67</v>
      </c>
      <c r="D309" t="s">
        <v>2380</v>
      </c>
      <c r="E309" t="s">
        <v>2380</v>
      </c>
      <c r="F309" t="s">
        <v>2383</v>
      </c>
      <c r="G309">
        <v>1</v>
      </c>
      <c r="H309" t="s">
        <v>2380</v>
      </c>
    </row>
    <row r="310" spans="1:8" x14ac:dyDescent="0.3">
      <c r="A310" t="s">
        <v>1842</v>
      </c>
      <c r="B310">
        <v>45.62</v>
      </c>
      <c r="C310">
        <v>6.87</v>
      </c>
      <c r="D310" t="s">
        <v>2380</v>
      </c>
      <c r="E310" t="s">
        <v>2380</v>
      </c>
      <c r="F310" t="s">
        <v>2380</v>
      </c>
      <c r="G310" t="s">
        <v>2381</v>
      </c>
      <c r="H310" t="s">
        <v>2380</v>
      </c>
    </row>
    <row r="311" spans="1:8" x14ac:dyDescent="0.3">
      <c r="A311" t="s">
        <v>1841</v>
      </c>
      <c r="B311">
        <v>35.31</v>
      </c>
      <c r="C311">
        <v>5.87</v>
      </c>
      <c r="D311" t="s">
        <v>2380</v>
      </c>
      <c r="E311" t="s">
        <v>2380</v>
      </c>
      <c r="F311" t="s">
        <v>2383</v>
      </c>
      <c r="G311">
        <v>1</v>
      </c>
      <c r="H311" t="s">
        <v>2380</v>
      </c>
    </row>
    <row r="312" spans="1:8" x14ac:dyDescent="0.3">
      <c r="A312" t="s">
        <v>1839</v>
      </c>
      <c r="B312">
        <v>20.13</v>
      </c>
      <c r="C312">
        <v>6.47</v>
      </c>
      <c r="D312" t="s">
        <v>2380</v>
      </c>
      <c r="E312" t="s">
        <v>2380</v>
      </c>
      <c r="F312" t="s">
        <v>2383</v>
      </c>
      <c r="G312">
        <v>1</v>
      </c>
      <c r="H312" t="s">
        <v>2382</v>
      </c>
    </row>
    <row r="313" spans="1:8" x14ac:dyDescent="0.3">
      <c r="A313" t="s">
        <v>1838</v>
      </c>
      <c r="B313">
        <v>23.655000000000001</v>
      </c>
      <c r="C313">
        <v>5.14</v>
      </c>
      <c r="D313" t="s">
        <v>2380</v>
      </c>
      <c r="E313" t="s">
        <v>2380</v>
      </c>
      <c r="F313" t="s">
        <v>2380</v>
      </c>
      <c r="G313">
        <v>1</v>
      </c>
      <c r="H313" t="s">
        <v>2382</v>
      </c>
    </row>
    <row r="314" spans="1:8" x14ac:dyDescent="0.3">
      <c r="A314" t="s">
        <v>1835</v>
      </c>
      <c r="B314">
        <v>29.83</v>
      </c>
      <c r="C314">
        <v>5.84</v>
      </c>
      <c r="D314" t="s">
        <v>2380</v>
      </c>
      <c r="E314" t="s">
        <v>2380</v>
      </c>
      <c r="F314" t="s">
        <v>2380</v>
      </c>
      <c r="G314">
        <v>1</v>
      </c>
      <c r="H314" t="s">
        <v>2382</v>
      </c>
    </row>
    <row r="315" spans="1:8" x14ac:dyDescent="0.3">
      <c r="A315" t="s">
        <v>1832</v>
      </c>
      <c r="B315">
        <v>28.49</v>
      </c>
      <c r="C315">
        <v>4.8899999999999997</v>
      </c>
      <c r="D315" t="s">
        <v>2380</v>
      </c>
      <c r="E315" t="s">
        <v>2380</v>
      </c>
      <c r="F315" t="s">
        <v>2380</v>
      </c>
      <c r="G315" t="s">
        <v>2381</v>
      </c>
      <c r="H315" t="s">
        <v>2382</v>
      </c>
    </row>
    <row r="316" spans="1:8" x14ac:dyDescent="0.3">
      <c r="A316" t="s">
        <v>1830</v>
      </c>
      <c r="B316">
        <v>24.4</v>
      </c>
      <c r="C316">
        <v>4.5199999999999996</v>
      </c>
      <c r="D316" t="s">
        <v>2380</v>
      </c>
      <c r="E316" t="s">
        <v>2380</v>
      </c>
      <c r="F316" t="s">
        <v>2380</v>
      </c>
      <c r="G316">
        <v>1</v>
      </c>
      <c r="H316" t="s">
        <v>2382</v>
      </c>
    </row>
    <row r="317" spans="1:8" x14ac:dyDescent="0.3">
      <c r="A317" t="s">
        <v>1828</v>
      </c>
      <c r="B317">
        <v>27.28</v>
      </c>
      <c r="C317">
        <v>4.72</v>
      </c>
      <c r="D317" t="s">
        <v>2380</v>
      </c>
      <c r="E317" t="s">
        <v>2382</v>
      </c>
      <c r="F317" t="s">
        <v>2380</v>
      </c>
      <c r="G317">
        <v>1</v>
      </c>
      <c r="H317" t="s">
        <v>2382</v>
      </c>
    </row>
    <row r="318" spans="1:8" x14ac:dyDescent="0.3">
      <c r="A318" t="s">
        <v>1825</v>
      </c>
      <c r="B318">
        <v>29.734999999999999</v>
      </c>
      <c r="C318">
        <v>4.53</v>
      </c>
      <c r="D318" t="s">
        <v>2380</v>
      </c>
      <c r="E318" t="s">
        <v>2380</v>
      </c>
      <c r="F318" t="s">
        <v>2383</v>
      </c>
      <c r="G318">
        <v>1</v>
      </c>
      <c r="H318" t="s">
        <v>2380</v>
      </c>
    </row>
    <row r="319" spans="1:8" x14ac:dyDescent="0.3">
      <c r="A319" t="s">
        <v>1824</v>
      </c>
      <c r="B319">
        <v>28.31</v>
      </c>
      <c r="C319">
        <v>6.35</v>
      </c>
      <c r="D319" t="s">
        <v>2380</v>
      </c>
      <c r="E319" t="s">
        <v>2380</v>
      </c>
      <c r="F319" t="s">
        <v>2380</v>
      </c>
      <c r="G319" t="s">
        <v>2381</v>
      </c>
      <c r="H319" t="s">
        <v>2382</v>
      </c>
    </row>
    <row r="320" spans="1:8" x14ac:dyDescent="0.3">
      <c r="A320" t="s">
        <v>1823</v>
      </c>
      <c r="B320">
        <v>46.62</v>
      </c>
      <c r="C320">
        <v>8.51</v>
      </c>
      <c r="D320" t="s">
        <v>2380</v>
      </c>
      <c r="E320" t="s">
        <v>2380</v>
      </c>
      <c r="F320" t="s">
        <v>2380</v>
      </c>
      <c r="G320" t="s">
        <v>2381</v>
      </c>
      <c r="H320" t="s">
        <v>2380</v>
      </c>
    </row>
    <row r="321" spans="1:8" x14ac:dyDescent="0.3">
      <c r="A321" t="s">
        <v>1820</v>
      </c>
      <c r="B321">
        <v>31.79</v>
      </c>
      <c r="C321">
        <v>4.55</v>
      </c>
      <c r="D321" t="s">
        <v>2380</v>
      </c>
      <c r="E321" t="s">
        <v>2380</v>
      </c>
      <c r="F321" t="s">
        <v>2380</v>
      </c>
      <c r="G321" t="s">
        <v>2381</v>
      </c>
      <c r="H321" t="s">
        <v>2380</v>
      </c>
    </row>
    <row r="322" spans="1:8" x14ac:dyDescent="0.3">
      <c r="A322" t="s">
        <v>1819</v>
      </c>
      <c r="B322">
        <v>24.795000000000002</v>
      </c>
      <c r="C322">
        <v>4.5199999999999996</v>
      </c>
      <c r="D322" t="s">
        <v>2380</v>
      </c>
      <c r="E322" t="s">
        <v>2380</v>
      </c>
      <c r="F322" t="s">
        <v>2380</v>
      </c>
      <c r="G322" t="s">
        <v>2381</v>
      </c>
      <c r="H322" t="s">
        <v>2382</v>
      </c>
    </row>
    <row r="323" spans="1:8" x14ac:dyDescent="0.3">
      <c r="A323" t="s">
        <v>1818</v>
      </c>
      <c r="B323">
        <v>53.98</v>
      </c>
      <c r="C323">
        <v>5.07</v>
      </c>
      <c r="D323" t="s">
        <v>2380</v>
      </c>
      <c r="E323" t="s">
        <v>2380</v>
      </c>
      <c r="F323" t="s">
        <v>2383</v>
      </c>
      <c r="G323">
        <v>1</v>
      </c>
      <c r="H323" t="s">
        <v>2380</v>
      </c>
    </row>
    <row r="324" spans="1:8" x14ac:dyDescent="0.3">
      <c r="A324" t="s">
        <v>1814</v>
      </c>
      <c r="B324">
        <v>53.29</v>
      </c>
      <c r="C324">
        <v>4.03</v>
      </c>
      <c r="D324" t="s">
        <v>2380</v>
      </c>
      <c r="E324" t="s">
        <v>2380</v>
      </c>
      <c r="F324" t="s">
        <v>2383</v>
      </c>
      <c r="G324">
        <v>1</v>
      </c>
      <c r="H324" t="s">
        <v>2380</v>
      </c>
    </row>
    <row r="325" spans="1:8" x14ac:dyDescent="0.3">
      <c r="A325" t="s">
        <v>1812</v>
      </c>
      <c r="B325">
        <v>28.88</v>
      </c>
      <c r="C325">
        <v>5.35</v>
      </c>
      <c r="D325" t="s">
        <v>2380</v>
      </c>
      <c r="E325" t="s">
        <v>2380</v>
      </c>
      <c r="F325" t="s">
        <v>2383</v>
      </c>
      <c r="G325">
        <v>1</v>
      </c>
      <c r="H325" t="s">
        <v>2382</v>
      </c>
    </row>
    <row r="326" spans="1:8" x14ac:dyDescent="0.3">
      <c r="A326" t="s">
        <v>1811</v>
      </c>
      <c r="B326">
        <v>23.98</v>
      </c>
      <c r="C326">
        <v>4.9000000000000004</v>
      </c>
      <c r="D326" t="s">
        <v>2380</v>
      </c>
      <c r="E326" t="s">
        <v>2380</v>
      </c>
      <c r="F326" t="s">
        <v>2380</v>
      </c>
      <c r="G326" t="s">
        <v>2381</v>
      </c>
      <c r="H326" t="s">
        <v>31</v>
      </c>
    </row>
    <row r="327" spans="1:8" x14ac:dyDescent="0.3">
      <c r="A327" t="s">
        <v>1810</v>
      </c>
      <c r="B327">
        <v>23.65</v>
      </c>
      <c r="C327">
        <v>4.5</v>
      </c>
      <c r="D327" t="s">
        <v>2380</v>
      </c>
      <c r="E327" t="s">
        <v>2380</v>
      </c>
      <c r="F327" t="s">
        <v>2380</v>
      </c>
      <c r="G327" t="s">
        <v>2381</v>
      </c>
      <c r="H327" t="s">
        <v>2380</v>
      </c>
    </row>
    <row r="328" spans="1:8" x14ac:dyDescent="0.3">
      <c r="A328" t="s">
        <v>1808</v>
      </c>
      <c r="B328">
        <v>28.024999999999999</v>
      </c>
      <c r="C328">
        <v>7.03</v>
      </c>
      <c r="D328" t="s">
        <v>2380</v>
      </c>
      <c r="E328" t="s">
        <v>2380</v>
      </c>
      <c r="F328" t="s">
        <v>2380</v>
      </c>
      <c r="G328" t="s">
        <v>2381</v>
      </c>
      <c r="H328" t="s">
        <v>2382</v>
      </c>
    </row>
    <row r="329" spans="1:8" x14ac:dyDescent="0.3">
      <c r="A329" t="s">
        <v>1806</v>
      </c>
      <c r="B329">
        <v>45.92</v>
      </c>
      <c r="C329">
        <v>9.51</v>
      </c>
      <c r="D329" t="s">
        <v>2380</v>
      </c>
      <c r="E329" t="s">
        <v>2380</v>
      </c>
      <c r="F329" t="s">
        <v>2380</v>
      </c>
      <c r="G329" t="s">
        <v>2381</v>
      </c>
      <c r="H329" t="s">
        <v>2380</v>
      </c>
    </row>
    <row r="330" spans="1:8" x14ac:dyDescent="0.3">
      <c r="A330" t="s">
        <v>1805</v>
      </c>
      <c r="B330">
        <v>44.03</v>
      </c>
      <c r="C330">
        <v>9.36</v>
      </c>
      <c r="D330" t="s">
        <v>2380</v>
      </c>
      <c r="E330" t="s">
        <v>2380</v>
      </c>
      <c r="F330" t="s">
        <v>2380</v>
      </c>
      <c r="G330" t="s">
        <v>2381</v>
      </c>
      <c r="H330" t="s">
        <v>2380</v>
      </c>
    </row>
    <row r="331" spans="1:8" x14ac:dyDescent="0.3">
      <c r="A331" t="s">
        <v>1804</v>
      </c>
      <c r="B331">
        <v>24.6</v>
      </c>
      <c r="C331">
        <v>4.8099999999999996</v>
      </c>
      <c r="D331" t="s">
        <v>2380</v>
      </c>
      <c r="E331" t="s">
        <v>2380</v>
      </c>
      <c r="F331" t="s">
        <v>2380</v>
      </c>
      <c r="G331" t="s">
        <v>2381</v>
      </c>
      <c r="H331" t="s">
        <v>2382</v>
      </c>
    </row>
    <row r="332" spans="1:8" x14ac:dyDescent="0.3">
      <c r="A332" t="s">
        <v>1803</v>
      </c>
      <c r="B332">
        <v>49.15</v>
      </c>
      <c r="C332">
        <v>8.08</v>
      </c>
      <c r="D332" t="s">
        <v>2380</v>
      </c>
      <c r="E332" t="s">
        <v>2380</v>
      </c>
      <c r="F332" t="s">
        <v>2380</v>
      </c>
      <c r="G332" t="s">
        <v>2381</v>
      </c>
      <c r="H332" t="s">
        <v>2380</v>
      </c>
    </row>
    <row r="333" spans="1:8" x14ac:dyDescent="0.3">
      <c r="A333" t="s">
        <v>1802</v>
      </c>
      <c r="B333">
        <v>28.31</v>
      </c>
      <c r="C333">
        <v>6.29</v>
      </c>
      <c r="D333" t="s">
        <v>2380</v>
      </c>
      <c r="E333" t="s">
        <v>2380</v>
      </c>
      <c r="F333" t="s">
        <v>2383</v>
      </c>
      <c r="G333">
        <v>1</v>
      </c>
      <c r="H333" t="s">
        <v>2382</v>
      </c>
    </row>
    <row r="334" spans="1:8" x14ac:dyDescent="0.3">
      <c r="A334" t="s">
        <v>1801</v>
      </c>
      <c r="B334">
        <v>22.99</v>
      </c>
      <c r="C334">
        <v>6.29</v>
      </c>
      <c r="D334" t="s">
        <v>2380</v>
      </c>
      <c r="E334" t="s">
        <v>2380</v>
      </c>
      <c r="F334" t="s">
        <v>2380</v>
      </c>
      <c r="G334">
        <v>1</v>
      </c>
      <c r="H334" t="s">
        <v>2382</v>
      </c>
    </row>
    <row r="335" spans="1:8" x14ac:dyDescent="0.3">
      <c r="A335" t="s">
        <v>1800</v>
      </c>
      <c r="B335">
        <v>29.07</v>
      </c>
      <c r="C335">
        <v>5.12</v>
      </c>
      <c r="D335" t="s">
        <v>2380</v>
      </c>
      <c r="E335" t="s">
        <v>2380</v>
      </c>
      <c r="F335" t="s">
        <v>2383</v>
      </c>
      <c r="G335">
        <v>1</v>
      </c>
      <c r="H335" t="s">
        <v>2382</v>
      </c>
    </row>
    <row r="336" spans="1:8" x14ac:dyDescent="0.3">
      <c r="A336" t="s">
        <v>1797</v>
      </c>
      <c r="B336">
        <v>19.8</v>
      </c>
      <c r="C336">
        <v>4.82</v>
      </c>
      <c r="D336" t="s">
        <v>2380</v>
      </c>
      <c r="E336" t="s">
        <v>2380</v>
      </c>
      <c r="F336" t="s">
        <v>2380</v>
      </c>
      <c r="G336" t="s">
        <v>2381</v>
      </c>
      <c r="H336" t="s">
        <v>2382</v>
      </c>
    </row>
    <row r="337" spans="1:8" x14ac:dyDescent="0.3">
      <c r="A337" t="s">
        <v>1796</v>
      </c>
      <c r="B337">
        <v>27.36</v>
      </c>
      <c r="C337">
        <v>4.6500000000000004</v>
      </c>
      <c r="D337" t="s">
        <v>2380</v>
      </c>
      <c r="E337" t="s">
        <v>2382</v>
      </c>
      <c r="F337" t="s">
        <v>2380</v>
      </c>
      <c r="G337">
        <v>1</v>
      </c>
      <c r="H337" t="s">
        <v>2382</v>
      </c>
    </row>
    <row r="338" spans="1:8" x14ac:dyDescent="0.3">
      <c r="A338" t="s">
        <v>1794</v>
      </c>
      <c r="B338">
        <v>42.66</v>
      </c>
      <c r="C338">
        <v>10.44</v>
      </c>
      <c r="D338" t="s">
        <v>2380</v>
      </c>
      <c r="E338" t="s">
        <v>2380</v>
      </c>
      <c r="F338" t="s">
        <v>2380</v>
      </c>
      <c r="G338" t="s">
        <v>2381</v>
      </c>
      <c r="H338" t="s">
        <v>2380</v>
      </c>
    </row>
    <row r="339" spans="1:8" x14ac:dyDescent="0.3">
      <c r="A339" t="s">
        <v>1793</v>
      </c>
      <c r="B339">
        <v>33.630000000000003</v>
      </c>
      <c r="C339">
        <v>5.69</v>
      </c>
      <c r="D339" t="s">
        <v>2380</v>
      </c>
      <c r="E339" t="s">
        <v>2380</v>
      </c>
      <c r="F339" t="s">
        <v>2380</v>
      </c>
      <c r="G339">
        <v>1</v>
      </c>
      <c r="H339" t="s">
        <v>2380</v>
      </c>
    </row>
    <row r="340" spans="1:8" x14ac:dyDescent="0.3">
      <c r="A340" t="s">
        <v>1792</v>
      </c>
      <c r="B340">
        <v>26.84</v>
      </c>
      <c r="C340">
        <v>6.5</v>
      </c>
      <c r="D340" t="s">
        <v>2380</v>
      </c>
      <c r="E340" t="s">
        <v>2380</v>
      </c>
      <c r="F340" t="s">
        <v>2380</v>
      </c>
      <c r="G340" t="s">
        <v>2381</v>
      </c>
      <c r="H340" t="s">
        <v>2382</v>
      </c>
    </row>
    <row r="341" spans="1:8" x14ac:dyDescent="0.3">
      <c r="A341" t="s">
        <v>1791</v>
      </c>
      <c r="B341">
        <v>28.3</v>
      </c>
      <c r="C341">
        <v>5.73</v>
      </c>
      <c r="D341" t="s">
        <v>2380</v>
      </c>
      <c r="E341" t="s">
        <v>2380</v>
      </c>
      <c r="F341" t="s">
        <v>2383</v>
      </c>
      <c r="G341">
        <v>1</v>
      </c>
      <c r="H341" t="s">
        <v>2382</v>
      </c>
    </row>
    <row r="342" spans="1:8" x14ac:dyDescent="0.3">
      <c r="A342" t="s">
        <v>1789</v>
      </c>
      <c r="B342">
        <v>47.13</v>
      </c>
      <c r="C342">
        <v>8.6999999999999993</v>
      </c>
      <c r="D342" t="s">
        <v>2380</v>
      </c>
      <c r="E342" t="s">
        <v>2380</v>
      </c>
      <c r="F342" t="s">
        <v>2380</v>
      </c>
      <c r="G342" t="s">
        <v>2381</v>
      </c>
      <c r="H342" t="s">
        <v>2380</v>
      </c>
    </row>
    <row r="343" spans="1:8" x14ac:dyDescent="0.3">
      <c r="A343" t="s">
        <v>1788</v>
      </c>
      <c r="B343">
        <v>51.72</v>
      </c>
      <c r="C343">
        <v>5.09</v>
      </c>
      <c r="D343" t="s">
        <v>2380</v>
      </c>
      <c r="E343" t="s">
        <v>2380</v>
      </c>
      <c r="F343" t="s">
        <v>2380</v>
      </c>
      <c r="G343" t="s">
        <v>2381</v>
      </c>
      <c r="H343" t="s">
        <v>2380</v>
      </c>
    </row>
    <row r="344" spans="1:8" x14ac:dyDescent="0.3">
      <c r="A344" t="s">
        <v>1787</v>
      </c>
      <c r="B344">
        <v>48.59</v>
      </c>
      <c r="C344">
        <v>5.57</v>
      </c>
      <c r="D344" t="s">
        <v>2380</v>
      </c>
      <c r="E344" t="s">
        <v>2380</v>
      </c>
      <c r="F344" t="s">
        <v>2380</v>
      </c>
      <c r="G344" t="s">
        <v>2381</v>
      </c>
      <c r="H344" t="s">
        <v>2380</v>
      </c>
    </row>
    <row r="345" spans="1:8" x14ac:dyDescent="0.3">
      <c r="A345" t="s">
        <v>1786</v>
      </c>
      <c r="B345">
        <v>45.18</v>
      </c>
      <c r="C345">
        <v>10.87</v>
      </c>
      <c r="D345" t="s">
        <v>2380</v>
      </c>
      <c r="E345" t="s">
        <v>2380</v>
      </c>
      <c r="F345" t="s">
        <v>2380</v>
      </c>
      <c r="G345" t="s">
        <v>2381</v>
      </c>
      <c r="H345" t="s">
        <v>2380</v>
      </c>
    </row>
    <row r="346" spans="1:8" x14ac:dyDescent="0.3">
      <c r="A346" t="s">
        <v>1785</v>
      </c>
      <c r="B346">
        <v>27.9</v>
      </c>
      <c r="C346">
        <v>6.02</v>
      </c>
      <c r="D346" t="s">
        <v>2380</v>
      </c>
      <c r="E346" t="s">
        <v>2380</v>
      </c>
      <c r="F346" t="s">
        <v>2383</v>
      </c>
      <c r="G346">
        <v>1</v>
      </c>
      <c r="H346" t="s">
        <v>2382</v>
      </c>
    </row>
    <row r="347" spans="1:8" x14ac:dyDescent="0.3">
      <c r="A347" t="s">
        <v>1784</v>
      </c>
      <c r="B347">
        <v>51.33</v>
      </c>
      <c r="C347">
        <v>7</v>
      </c>
      <c r="D347" t="s">
        <v>2380</v>
      </c>
      <c r="E347" t="s">
        <v>2380</v>
      </c>
      <c r="F347" t="s">
        <v>2380</v>
      </c>
      <c r="G347" t="s">
        <v>2381</v>
      </c>
      <c r="H347" t="s">
        <v>2380</v>
      </c>
    </row>
    <row r="348" spans="1:8" x14ac:dyDescent="0.3">
      <c r="A348" t="s">
        <v>1782</v>
      </c>
      <c r="B348">
        <v>39.229999999999997</v>
      </c>
      <c r="C348">
        <v>8.4499999999999993</v>
      </c>
      <c r="D348" t="s">
        <v>2380</v>
      </c>
      <c r="E348" t="s">
        <v>2380</v>
      </c>
      <c r="F348" t="s">
        <v>2380</v>
      </c>
      <c r="G348" t="s">
        <v>2381</v>
      </c>
      <c r="H348" t="s">
        <v>2380</v>
      </c>
    </row>
    <row r="349" spans="1:8" x14ac:dyDescent="0.3">
      <c r="A349" t="s">
        <v>1781</v>
      </c>
      <c r="B349">
        <v>19.094999999999999</v>
      </c>
      <c r="C349">
        <v>6.19</v>
      </c>
      <c r="D349" t="s">
        <v>2380</v>
      </c>
      <c r="E349" t="s">
        <v>2380</v>
      </c>
      <c r="F349" t="s">
        <v>2380</v>
      </c>
      <c r="G349" t="s">
        <v>2381</v>
      </c>
      <c r="H349" t="s">
        <v>2382</v>
      </c>
    </row>
    <row r="350" spans="1:8" x14ac:dyDescent="0.3">
      <c r="A350" t="s">
        <v>1780</v>
      </c>
      <c r="B350">
        <v>49.72</v>
      </c>
      <c r="C350">
        <v>7.71</v>
      </c>
      <c r="D350" t="s">
        <v>2380</v>
      </c>
      <c r="E350" t="s">
        <v>2380</v>
      </c>
      <c r="F350" t="s">
        <v>2380</v>
      </c>
      <c r="G350" t="s">
        <v>2381</v>
      </c>
      <c r="H350" t="s">
        <v>2380</v>
      </c>
    </row>
    <row r="351" spans="1:8" x14ac:dyDescent="0.3">
      <c r="A351" t="s">
        <v>1779</v>
      </c>
      <c r="B351">
        <v>21.754999999999999</v>
      </c>
      <c r="C351">
        <v>4.63</v>
      </c>
      <c r="D351" t="s">
        <v>2380</v>
      </c>
      <c r="E351" t="s">
        <v>2380</v>
      </c>
      <c r="F351" t="s">
        <v>2383</v>
      </c>
      <c r="G351">
        <v>1</v>
      </c>
      <c r="H351" t="s">
        <v>2382</v>
      </c>
    </row>
    <row r="352" spans="1:8" x14ac:dyDescent="0.3">
      <c r="A352" t="s">
        <v>1778</v>
      </c>
      <c r="B352">
        <v>48.39</v>
      </c>
      <c r="C352">
        <v>4.6100000000000003</v>
      </c>
      <c r="D352" t="s">
        <v>2380</v>
      </c>
      <c r="E352" t="s">
        <v>2380</v>
      </c>
      <c r="F352" t="s">
        <v>2380</v>
      </c>
      <c r="G352" t="s">
        <v>2381</v>
      </c>
      <c r="H352" t="s">
        <v>2380</v>
      </c>
    </row>
    <row r="353" spans="1:8" x14ac:dyDescent="0.3">
      <c r="A353" t="s">
        <v>1772</v>
      </c>
      <c r="B353">
        <v>30.114999999999998</v>
      </c>
      <c r="C353">
        <v>10.119999999999999</v>
      </c>
      <c r="D353" t="s">
        <v>2380</v>
      </c>
      <c r="E353" t="s">
        <v>2380</v>
      </c>
      <c r="F353" t="s">
        <v>2380</v>
      </c>
      <c r="G353">
        <v>3</v>
      </c>
      <c r="H353" t="s">
        <v>2380</v>
      </c>
    </row>
    <row r="354" spans="1:8" x14ac:dyDescent="0.3">
      <c r="A354" t="s">
        <v>1771</v>
      </c>
      <c r="B354">
        <v>26.03</v>
      </c>
      <c r="C354">
        <v>4.01</v>
      </c>
      <c r="D354" t="s">
        <v>2380</v>
      </c>
      <c r="E354" t="s">
        <v>2380</v>
      </c>
      <c r="F354" t="s">
        <v>2383</v>
      </c>
      <c r="G354">
        <v>1</v>
      </c>
      <c r="H354" t="s">
        <v>2382</v>
      </c>
    </row>
    <row r="355" spans="1:8" x14ac:dyDescent="0.3">
      <c r="A355" t="s">
        <v>1769</v>
      </c>
      <c r="B355">
        <v>40.24</v>
      </c>
      <c r="C355">
        <v>6.83</v>
      </c>
      <c r="D355" t="s">
        <v>2380</v>
      </c>
      <c r="E355" t="s">
        <v>2380</v>
      </c>
      <c r="F355" t="s">
        <v>2380</v>
      </c>
      <c r="G355" t="s">
        <v>2381</v>
      </c>
      <c r="H355" t="s">
        <v>2380</v>
      </c>
    </row>
    <row r="356" spans="1:8" x14ac:dyDescent="0.3">
      <c r="A356" t="s">
        <v>1767</v>
      </c>
      <c r="B356">
        <v>27.7</v>
      </c>
      <c r="C356">
        <v>5.6</v>
      </c>
      <c r="D356" t="s">
        <v>2380</v>
      </c>
      <c r="E356" t="s">
        <v>2380</v>
      </c>
      <c r="F356" t="s">
        <v>2383</v>
      </c>
      <c r="G356">
        <v>1</v>
      </c>
      <c r="H356" t="s">
        <v>2382</v>
      </c>
    </row>
    <row r="357" spans="1:8" x14ac:dyDescent="0.3">
      <c r="A357" t="s">
        <v>1766</v>
      </c>
      <c r="B357">
        <v>45.68</v>
      </c>
      <c r="C357">
        <v>4.8</v>
      </c>
      <c r="D357" t="s">
        <v>2380</v>
      </c>
      <c r="E357" t="s">
        <v>2380</v>
      </c>
      <c r="F357" t="s">
        <v>2380</v>
      </c>
      <c r="G357">
        <v>2</v>
      </c>
      <c r="H357" t="s">
        <v>2380</v>
      </c>
    </row>
    <row r="358" spans="1:8" x14ac:dyDescent="0.3">
      <c r="A358" t="s">
        <v>1765</v>
      </c>
      <c r="B358">
        <v>27.3</v>
      </c>
      <c r="C358">
        <v>11.89</v>
      </c>
      <c r="D358" t="s">
        <v>2380</v>
      </c>
      <c r="E358" t="s">
        <v>2380</v>
      </c>
      <c r="F358" t="s">
        <v>2380</v>
      </c>
      <c r="G358" t="s">
        <v>2381</v>
      </c>
      <c r="H358" t="s">
        <v>2382</v>
      </c>
    </row>
    <row r="359" spans="1:8" x14ac:dyDescent="0.3">
      <c r="A359" t="s">
        <v>1762</v>
      </c>
      <c r="B359">
        <v>48.01</v>
      </c>
      <c r="C359">
        <v>7.3</v>
      </c>
      <c r="D359" t="s">
        <v>2380</v>
      </c>
      <c r="E359" t="s">
        <v>2380</v>
      </c>
      <c r="F359" t="s">
        <v>2380</v>
      </c>
      <c r="G359" t="s">
        <v>2381</v>
      </c>
      <c r="H359" t="s">
        <v>2380</v>
      </c>
    </row>
    <row r="360" spans="1:8" x14ac:dyDescent="0.3">
      <c r="A360" t="s">
        <v>1761</v>
      </c>
      <c r="B360">
        <v>48.32</v>
      </c>
      <c r="C360">
        <v>5.88</v>
      </c>
      <c r="D360" t="s">
        <v>2380</v>
      </c>
      <c r="E360" t="s">
        <v>2380</v>
      </c>
      <c r="F360" t="s">
        <v>2380</v>
      </c>
      <c r="G360" t="s">
        <v>2381</v>
      </c>
      <c r="H360" t="s">
        <v>2380</v>
      </c>
    </row>
    <row r="361" spans="1:8" x14ac:dyDescent="0.3">
      <c r="A361" t="s">
        <v>1760</v>
      </c>
      <c r="B361">
        <v>22.895</v>
      </c>
      <c r="C361">
        <v>4.0599999999999996</v>
      </c>
      <c r="D361" t="s">
        <v>2380</v>
      </c>
      <c r="E361" t="s">
        <v>2380</v>
      </c>
      <c r="F361" t="s">
        <v>2383</v>
      </c>
      <c r="G361">
        <v>1</v>
      </c>
      <c r="H361" t="s">
        <v>2382</v>
      </c>
    </row>
    <row r="362" spans="1:8" x14ac:dyDescent="0.3">
      <c r="A362" t="s">
        <v>1759</v>
      </c>
      <c r="B362">
        <v>54.85</v>
      </c>
      <c r="C362">
        <v>4.9000000000000004</v>
      </c>
      <c r="D362" t="s">
        <v>2380</v>
      </c>
      <c r="E362" t="s">
        <v>2380</v>
      </c>
      <c r="F362" t="s">
        <v>2380</v>
      </c>
      <c r="G362">
        <v>1</v>
      </c>
      <c r="H362" t="s">
        <v>2380</v>
      </c>
    </row>
    <row r="363" spans="1:8" x14ac:dyDescent="0.3">
      <c r="A363" t="s">
        <v>1758</v>
      </c>
      <c r="B363">
        <v>21.85</v>
      </c>
      <c r="C363">
        <v>5.52</v>
      </c>
      <c r="D363" t="s">
        <v>2380</v>
      </c>
      <c r="E363" t="s">
        <v>2380</v>
      </c>
      <c r="F363" t="s">
        <v>2383</v>
      </c>
      <c r="G363">
        <v>1</v>
      </c>
      <c r="H363" t="s">
        <v>2382</v>
      </c>
    </row>
    <row r="364" spans="1:8" x14ac:dyDescent="0.3">
      <c r="A364" t="s">
        <v>1756</v>
      </c>
      <c r="B364">
        <v>39.049999999999997</v>
      </c>
      <c r="C364">
        <v>7.59</v>
      </c>
      <c r="D364" t="s">
        <v>2380</v>
      </c>
      <c r="E364" t="s">
        <v>2380</v>
      </c>
      <c r="F364" t="s">
        <v>2380</v>
      </c>
      <c r="G364">
        <v>3</v>
      </c>
      <c r="H364" t="s">
        <v>2380</v>
      </c>
    </row>
    <row r="365" spans="1:8" x14ac:dyDescent="0.3">
      <c r="A365" t="s">
        <v>1755</v>
      </c>
      <c r="B365">
        <v>31.824999999999999</v>
      </c>
      <c r="C365">
        <v>8.2799999999999994</v>
      </c>
      <c r="D365" t="s">
        <v>2380</v>
      </c>
      <c r="E365" t="s">
        <v>2380</v>
      </c>
      <c r="F365" t="s">
        <v>2380</v>
      </c>
      <c r="G365">
        <v>3</v>
      </c>
      <c r="H365" t="s">
        <v>2380</v>
      </c>
    </row>
    <row r="366" spans="1:8" x14ac:dyDescent="0.3">
      <c r="A366" t="s">
        <v>1754</v>
      </c>
      <c r="B366">
        <v>46.43</v>
      </c>
      <c r="C366">
        <v>6.72</v>
      </c>
      <c r="D366" t="s">
        <v>2380</v>
      </c>
      <c r="E366" t="s">
        <v>2380</v>
      </c>
      <c r="F366" t="s">
        <v>2380</v>
      </c>
      <c r="G366" t="s">
        <v>2381</v>
      </c>
      <c r="H366" t="s">
        <v>2380</v>
      </c>
    </row>
    <row r="367" spans="1:8" x14ac:dyDescent="0.3">
      <c r="A367" t="s">
        <v>1752</v>
      </c>
      <c r="B367">
        <v>48.7</v>
      </c>
      <c r="C367">
        <v>4.71</v>
      </c>
      <c r="D367" t="s">
        <v>2380</v>
      </c>
      <c r="E367" t="s">
        <v>2380</v>
      </c>
      <c r="F367" t="s">
        <v>2380</v>
      </c>
      <c r="G367" t="s">
        <v>2381</v>
      </c>
      <c r="H367" t="s">
        <v>2380</v>
      </c>
    </row>
    <row r="368" spans="1:8" x14ac:dyDescent="0.3">
      <c r="A368" t="s">
        <v>1751</v>
      </c>
      <c r="B368">
        <v>48.81</v>
      </c>
      <c r="C368">
        <v>5.49</v>
      </c>
      <c r="D368" t="s">
        <v>2380</v>
      </c>
      <c r="E368" t="s">
        <v>2380</v>
      </c>
      <c r="F368" t="s">
        <v>2380</v>
      </c>
      <c r="G368" t="s">
        <v>2381</v>
      </c>
      <c r="H368" t="s">
        <v>2380</v>
      </c>
    </row>
    <row r="369" spans="1:8" x14ac:dyDescent="0.3">
      <c r="A369" t="s">
        <v>1750</v>
      </c>
      <c r="B369">
        <v>47.53</v>
      </c>
      <c r="C369">
        <v>4.72</v>
      </c>
      <c r="D369" t="s">
        <v>2380</v>
      </c>
      <c r="E369" t="s">
        <v>2380</v>
      </c>
      <c r="F369" t="s">
        <v>2380</v>
      </c>
      <c r="G369" t="s">
        <v>2381</v>
      </c>
      <c r="H369" t="s">
        <v>2380</v>
      </c>
    </row>
    <row r="370" spans="1:8" x14ac:dyDescent="0.3">
      <c r="A370" t="s">
        <v>1749</v>
      </c>
      <c r="B370">
        <v>36.85</v>
      </c>
      <c r="C370">
        <v>6.7</v>
      </c>
      <c r="D370" t="s">
        <v>2380</v>
      </c>
      <c r="E370" t="s">
        <v>2380</v>
      </c>
      <c r="F370" t="s">
        <v>2380</v>
      </c>
      <c r="G370" t="s">
        <v>2381</v>
      </c>
      <c r="H370" t="s">
        <v>2380</v>
      </c>
    </row>
    <row r="371" spans="1:8" x14ac:dyDescent="0.3">
      <c r="A371" t="s">
        <v>1748</v>
      </c>
      <c r="B371">
        <v>29.3</v>
      </c>
      <c r="C371">
        <v>5.5</v>
      </c>
      <c r="D371" t="s">
        <v>2380</v>
      </c>
      <c r="E371" t="s">
        <v>2380</v>
      </c>
      <c r="F371" t="s">
        <v>2380</v>
      </c>
      <c r="G371" t="s">
        <v>2381</v>
      </c>
      <c r="H371" t="s">
        <v>2380</v>
      </c>
    </row>
    <row r="372" spans="1:8" x14ac:dyDescent="0.3">
      <c r="A372" t="s">
        <v>1747</v>
      </c>
      <c r="B372">
        <v>19.3</v>
      </c>
      <c r="C372">
        <v>4.46</v>
      </c>
      <c r="D372" t="s">
        <v>2380</v>
      </c>
      <c r="E372" t="s">
        <v>2380</v>
      </c>
      <c r="F372" t="s">
        <v>2380</v>
      </c>
      <c r="G372">
        <v>1</v>
      </c>
      <c r="H372" t="s">
        <v>2382</v>
      </c>
    </row>
    <row r="373" spans="1:8" x14ac:dyDescent="0.3">
      <c r="A373" t="s">
        <v>1745</v>
      </c>
      <c r="B373">
        <v>46.7</v>
      </c>
      <c r="C373">
        <v>10.99</v>
      </c>
      <c r="D373" t="s">
        <v>2380</v>
      </c>
      <c r="E373" t="s">
        <v>2380</v>
      </c>
      <c r="F373" t="s">
        <v>2380</v>
      </c>
      <c r="G373" t="s">
        <v>2381</v>
      </c>
      <c r="H373" t="s">
        <v>2380</v>
      </c>
    </row>
    <row r="374" spans="1:8" x14ac:dyDescent="0.3">
      <c r="A374" t="s">
        <v>1743</v>
      </c>
      <c r="B374">
        <v>44.29</v>
      </c>
      <c r="C374">
        <v>9.66</v>
      </c>
      <c r="D374" t="s">
        <v>2380</v>
      </c>
      <c r="E374" t="s">
        <v>2380</v>
      </c>
      <c r="F374" t="s">
        <v>2380</v>
      </c>
      <c r="G374">
        <v>2</v>
      </c>
      <c r="H374" t="s">
        <v>2380</v>
      </c>
    </row>
    <row r="375" spans="1:8" x14ac:dyDescent="0.3">
      <c r="A375" t="s">
        <v>1741</v>
      </c>
      <c r="B375">
        <v>32.965000000000003</v>
      </c>
      <c r="C375">
        <v>11.78</v>
      </c>
      <c r="D375" t="s">
        <v>2380</v>
      </c>
      <c r="E375" t="s">
        <v>2380</v>
      </c>
      <c r="F375" t="s">
        <v>2380</v>
      </c>
      <c r="G375" t="s">
        <v>2381</v>
      </c>
      <c r="H375" t="s">
        <v>2380</v>
      </c>
    </row>
    <row r="376" spans="1:8" x14ac:dyDescent="0.3">
      <c r="A376" t="s">
        <v>1740</v>
      </c>
      <c r="B376">
        <v>38.049999999999997</v>
      </c>
      <c r="C376">
        <v>9.6199999999999992</v>
      </c>
      <c r="D376" t="s">
        <v>2380</v>
      </c>
      <c r="E376" t="s">
        <v>2380</v>
      </c>
      <c r="F376" t="s">
        <v>2380</v>
      </c>
      <c r="G376" t="s">
        <v>2381</v>
      </c>
      <c r="H376" t="s">
        <v>2380</v>
      </c>
    </row>
    <row r="377" spans="1:8" x14ac:dyDescent="0.3">
      <c r="A377" t="s">
        <v>1739</v>
      </c>
      <c r="B377">
        <v>46.14</v>
      </c>
      <c r="C377">
        <v>10.78</v>
      </c>
      <c r="D377" t="s">
        <v>2380</v>
      </c>
      <c r="E377" t="s">
        <v>2380</v>
      </c>
      <c r="F377" t="s">
        <v>2380</v>
      </c>
      <c r="G377" t="s">
        <v>2381</v>
      </c>
      <c r="H377" t="s">
        <v>2380</v>
      </c>
    </row>
    <row r="378" spans="1:8" x14ac:dyDescent="0.3">
      <c r="A378" t="s">
        <v>1737</v>
      </c>
      <c r="B378">
        <v>44.64</v>
      </c>
      <c r="C378">
        <v>7.18</v>
      </c>
      <c r="D378" t="s">
        <v>2380</v>
      </c>
      <c r="E378" t="s">
        <v>2380</v>
      </c>
      <c r="F378" t="s">
        <v>2380</v>
      </c>
      <c r="G378" t="s">
        <v>2381</v>
      </c>
      <c r="H378" t="s">
        <v>2380</v>
      </c>
    </row>
    <row r="379" spans="1:8" x14ac:dyDescent="0.3">
      <c r="A379" t="s">
        <v>1736</v>
      </c>
      <c r="B379">
        <v>25.175000000000001</v>
      </c>
      <c r="C379">
        <v>4.96</v>
      </c>
      <c r="D379" t="s">
        <v>2380</v>
      </c>
      <c r="E379" t="s">
        <v>2382</v>
      </c>
      <c r="F379" t="s">
        <v>2380</v>
      </c>
      <c r="G379">
        <v>1</v>
      </c>
      <c r="H379" t="s">
        <v>31</v>
      </c>
    </row>
    <row r="380" spans="1:8" x14ac:dyDescent="0.3">
      <c r="A380" t="s">
        <v>1734</v>
      </c>
      <c r="B380">
        <v>53.32</v>
      </c>
      <c r="C380">
        <v>5.0599999999999996</v>
      </c>
      <c r="D380" t="s">
        <v>2380</v>
      </c>
      <c r="E380" t="s">
        <v>2380</v>
      </c>
      <c r="F380" t="s">
        <v>2380</v>
      </c>
      <c r="G380" t="s">
        <v>2381</v>
      </c>
      <c r="H380" t="s">
        <v>2380</v>
      </c>
    </row>
    <row r="381" spans="1:8" x14ac:dyDescent="0.3">
      <c r="A381" t="s">
        <v>1732</v>
      </c>
      <c r="B381">
        <v>37.9</v>
      </c>
      <c r="C381">
        <v>7.76</v>
      </c>
      <c r="D381" t="s">
        <v>2380</v>
      </c>
      <c r="E381" t="s">
        <v>2380</v>
      </c>
      <c r="F381" t="s">
        <v>2380</v>
      </c>
      <c r="G381" t="s">
        <v>2381</v>
      </c>
      <c r="H381" t="s">
        <v>2380</v>
      </c>
    </row>
    <row r="382" spans="1:8" x14ac:dyDescent="0.3">
      <c r="A382" t="s">
        <v>1731</v>
      </c>
      <c r="B382">
        <v>39.6</v>
      </c>
      <c r="C382">
        <v>9.32</v>
      </c>
      <c r="D382" t="s">
        <v>2380</v>
      </c>
      <c r="E382" t="s">
        <v>2380</v>
      </c>
      <c r="F382" t="s">
        <v>2380</v>
      </c>
      <c r="G382" t="s">
        <v>2381</v>
      </c>
      <c r="H382" t="s">
        <v>2380</v>
      </c>
    </row>
    <row r="383" spans="1:8" x14ac:dyDescent="0.3">
      <c r="A383" t="s">
        <v>1726</v>
      </c>
      <c r="B383">
        <v>38.094999999999999</v>
      </c>
      <c r="C383">
        <v>10.199999999999999</v>
      </c>
      <c r="D383" t="s">
        <v>2380</v>
      </c>
      <c r="E383" t="s">
        <v>2380</v>
      </c>
      <c r="F383" t="s">
        <v>2380</v>
      </c>
      <c r="G383" t="s">
        <v>2381</v>
      </c>
      <c r="H383" t="s">
        <v>2380</v>
      </c>
    </row>
    <row r="384" spans="1:8" x14ac:dyDescent="0.3">
      <c r="A384" t="s">
        <v>1725</v>
      </c>
      <c r="B384">
        <v>44.95</v>
      </c>
      <c r="C384">
        <v>10.4</v>
      </c>
      <c r="D384" t="s">
        <v>2380</v>
      </c>
      <c r="E384" t="s">
        <v>2380</v>
      </c>
      <c r="F384" t="s">
        <v>2380</v>
      </c>
      <c r="G384" t="s">
        <v>2381</v>
      </c>
      <c r="H384" t="s">
        <v>2380</v>
      </c>
    </row>
    <row r="385" spans="1:8" x14ac:dyDescent="0.3">
      <c r="A385" t="s">
        <v>1724</v>
      </c>
      <c r="B385">
        <v>35.54</v>
      </c>
      <c r="C385">
        <v>10.67</v>
      </c>
      <c r="D385" t="s">
        <v>2380</v>
      </c>
      <c r="E385" t="s">
        <v>2380</v>
      </c>
      <c r="F385" t="s">
        <v>2380</v>
      </c>
      <c r="G385" t="s">
        <v>2381</v>
      </c>
      <c r="H385" t="s">
        <v>2380</v>
      </c>
    </row>
    <row r="386" spans="1:8" x14ac:dyDescent="0.3">
      <c r="A386" t="s">
        <v>1721</v>
      </c>
      <c r="B386">
        <v>35.5</v>
      </c>
      <c r="C386">
        <v>11.97</v>
      </c>
      <c r="D386" t="s">
        <v>2380</v>
      </c>
      <c r="E386" t="s">
        <v>2380</v>
      </c>
      <c r="F386" t="s">
        <v>2380</v>
      </c>
      <c r="G386" t="s">
        <v>2381</v>
      </c>
      <c r="H386" t="s">
        <v>2380</v>
      </c>
    </row>
    <row r="387" spans="1:8" x14ac:dyDescent="0.3">
      <c r="A387" t="s">
        <v>1720</v>
      </c>
      <c r="B387">
        <v>41.63</v>
      </c>
      <c r="C387">
        <v>6.71</v>
      </c>
      <c r="D387" t="s">
        <v>2380</v>
      </c>
      <c r="E387" t="s">
        <v>2380</v>
      </c>
      <c r="F387" t="s">
        <v>2380</v>
      </c>
      <c r="G387" t="s">
        <v>2381</v>
      </c>
      <c r="H387" t="s">
        <v>2380</v>
      </c>
    </row>
    <row r="388" spans="1:8" x14ac:dyDescent="0.3">
      <c r="A388" t="s">
        <v>1719</v>
      </c>
      <c r="B388">
        <v>46.49</v>
      </c>
      <c r="C388">
        <v>11.92</v>
      </c>
      <c r="D388" t="s">
        <v>2380</v>
      </c>
      <c r="E388" t="s">
        <v>2380</v>
      </c>
      <c r="F388" t="s">
        <v>2380</v>
      </c>
      <c r="G388" t="s">
        <v>2381</v>
      </c>
      <c r="H388" t="s">
        <v>2380</v>
      </c>
    </row>
    <row r="389" spans="1:8" x14ac:dyDescent="0.3">
      <c r="A389" t="s">
        <v>1718</v>
      </c>
      <c r="B389">
        <v>43.29</v>
      </c>
      <c r="C389">
        <v>5.35</v>
      </c>
      <c r="D389" t="s">
        <v>2380</v>
      </c>
      <c r="E389" t="s">
        <v>2380</v>
      </c>
      <c r="F389" t="s">
        <v>2380</v>
      </c>
      <c r="G389">
        <v>2</v>
      </c>
      <c r="H389" t="s">
        <v>2380</v>
      </c>
    </row>
    <row r="390" spans="1:8" x14ac:dyDescent="0.3">
      <c r="A390" t="s">
        <v>1716</v>
      </c>
      <c r="B390">
        <v>39.07</v>
      </c>
      <c r="C390">
        <v>11.93</v>
      </c>
      <c r="D390" t="s">
        <v>2380</v>
      </c>
      <c r="E390" t="s">
        <v>2380</v>
      </c>
      <c r="F390" t="s">
        <v>2380</v>
      </c>
      <c r="G390" t="s">
        <v>2381</v>
      </c>
      <c r="H390" t="s">
        <v>2380</v>
      </c>
    </row>
    <row r="391" spans="1:8" x14ac:dyDescent="0.3">
      <c r="A391" t="s">
        <v>1715</v>
      </c>
      <c r="B391">
        <v>41.3</v>
      </c>
      <c r="C391">
        <v>9.59</v>
      </c>
      <c r="D391" t="s">
        <v>2380</v>
      </c>
      <c r="E391" t="s">
        <v>2380</v>
      </c>
      <c r="F391" t="s">
        <v>2380</v>
      </c>
      <c r="G391" t="s">
        <v>2381</v>
      </c>
      <c r="H391" t="s">
        <v>2380</v>
      </c>
    </row>
    <row r="392" spans="1:8" x14ac:dyDescent="0.3">
      <c r="A392" t="s">
        <v>1713</v>
      </c>
      <c r="B392">
        <v>46.96</v>
      </c>
      <c r="C392">
        <v>4.6399999999999997</v>
      </c>
      <c r="D392" t="s">
        <v>2380</v>
      </c>
      <c r="E392" t="s">
        <v>2380</v>
      </c>
      <c r="F392" t="s">
        <v>2383</v>
      </c>
      <c r="G392">
        <v>1</v>
      </c>
      <c r="H392" t="s">
        <v>2380</v>
      </c>
    </row>
    <row r="393" spans="1:8" x14ac:dyDescent="0.3">
      <c r="A393" t="s">
        <v>1712</v>
      </c>
      <c r="B393">
        <v>30.495000000000001</v>
      </c>
      <c r="C393">
        <v>9.5299999999999994</v>
      </c>
      <c r="D393" t="s">
        <v>2380</v>
      </c>
      <c r="E393" t="s">
        <v>2380</v>
      </c>
      <c r="F393" t="s">
        <v>2380</v>
      </c>
      <c r="G393" t="s">
        <v>2381</v>
      </c>
      <c r="H393" t="s">
        <v>2380</v>
      </c>
    </row>
    <row r="394" spans="1:8" x14ac:dyDescent="0.3">
      <c r="A394" t="s">
        <v>1710</v>
      </c>
      <c r="B394">
        <v>25.6</v>
      </c>
      <c r="C394">
        <v>10.95</v>
      </c>
      <c r="D394" t="s">
        <v>2380</v>
      </c>
      <c r="E394" t="s">
        <v>2380</v>
      </c>
      <c r="F394" t="s">
        <v>2380</v>
      </c>
      <c r="G394">
        <v>3</v>
      </c>
      <c r="H394" t="s">
        <v>2380</v>
      </c>
    </row>
    <row r="395" spans="1:8" x14ac:dyDescent="0.3">
      <c r="A395" t="s">
        <v>1709</v>
      </c>
      <c r="B395">
        <v>34.21</v>
      </c>
      <c r="C395">
        <v>9.17</v>
      </c>
      <c r="D395" t="s">
        <v>2380</v>
      </c>
      <c r="E395" t="s">
        <v>2380</v>
      </c>
      <c r="F395" t="s">
        <v>2380</v>
      </c>
      <c r="G395" t="s">
        <v>2381</v>
      </c>
      <c r="H395" t="s">
        <v>2380</v>
      </c>
    </row>
    <row r="396" spans="1:8" x14ac:dyDescent="0.3">
      <c r="A396" t="s">
        <v>1708</v>
      </c>
      <c r="B396">
        <v>39.74</v>
      </c>
      <c r="C396">
        <v>7.39</v>
      </c>
      <c r="D396" t="s">
        <v>2380</v>
      </c>
      <c r="E396" t="s">
        <v>2380</v>
      </c>
      <c r="F396" t="s">
        <v>2380</v>
      </c>
      <c r="G396" t="s">
        <v>2381</v>
      </c>
      <c r="H396" t="s">
        <v>2380</v>
      </c>
    </row>
    <row r="397" spans="1:8" x14ac:dyDescent="0.3">
      <c r="A397" t="s">
        <v>1706</v>
      </c>
      <c r="B397">
        <v>39.33</v>
      </c>
      <c r="C397">
        <v>10.4</v>
      </c>
      <c r="D397" t="s">
        <v>2380</v>
      </c>
      <c r="E397" t="s">
        <v>2380</v>
      </c>
      <c r="F397" t="s">
        <v>2380</v>
      </c>
      <c r="G397">
        <v>3</v>
      </c>
      <c r="H397" t="s">
        <v>2380</v>
      </c>
    </row>
    <row r="398" spans="1:8" x14ac:dyDescent="0.3">
      <c r="A398" t="s">
        <v>1703</v>
      </c>
      <c r="B398">
        <v>43.58</v>
      </c>
      <c r="C398">
        <v>4.2300000000000004</v>
      </c>
      <c r="D398" t="s">
        <v>2380</v>
      </c>
      <c r="E398" t="s">
        <v>2380</v>
      </c>
      <c r="F398" t="s">
        <v>2383</v>
      </c>
      <c r="G398">
        <v>1</v>
      </c>
      <c r="H398" t="s">
        <v>2380</v>
      </c>
    </row>
    <row r="399" spans="1:8" x14ac:dyDescent="0.3">
      <c r="A399" t="s">
        <v>1701</v>
      </c>
      <c r="B399">
        <v>35.520000000000003</v>
      </c>
      <c r="C399">
        <v>8.26</v>
      </c>
      <c r="D399" t="s">
        <v>2380</v>
      </c>
      <c r="E399" t="s">
        <v>2380</v>
      </c>
      <c r="F399" t="s">
        <v>2380</v>
      </c>
      <c r="G399" t="s">
        <v>2381</v>
      </c>
      <c r="H399" t="s">
        <v>2380</v>
      </c>
    </row>
    <row r="400" spans="1:8" x14ac:dyDescent="0.3">
      <c r="A400" t="s">
        <v>1700</v>
      </c>
      <c r="B400">
        <v>33.6</v>
      </c>
      <c r="C400">
        <v>11.25</v>
      </c>
      <c r="D400" t="s">
        <v>2380</v>
      </c>
      <c r="E400" t="s">
        <v>2380</v>
      </c>
      <c r="F400" t="s">
        <v>2380</v>
      </c>
      <c r="G400" t="s">
        <v>2381</v>
      </c>
      <c r="H400" t="s">
        <v>2380</v>
      </c>
    </row>
    <row r="401" spans="1:8" x14ac:dyDescent="0.3">
      <c r="A401" t="s">
        <v>1699</v>
      </c>
      <c r="B401">
        <v>22.42</v>
      </c>
      <c r="C401">
        <v>6.74</v>
      </c>
      <c r="D401" t="s">
        <v>2380</v>
      </c>
      <c r="E401" t="s">
        <v>2380</v>
      </c>
      <c r="F401" t="s">
        <v>2380</v>
      </c>
      <c r="G401" t="s">
        <v>2381</v>
      </c>
      <c r="H401" t="s">
        <v>2382</v>
      </c>
    </row>
    <row r="402" spans="1:8" x14ac:dyDescent="0.3">
      <c r="A402" t="s">
        <v>1698</v>
      </c>
      <c r="B402">
        <v>46.86</v>
      </c>
      <c r="C402">
        <v>4.87</v>
      </c>
      <c r="D402" t="s">
        <v>2380</v>
      </c>
      <c r="E402" t="s">
        <v>2380</v>
      </c>
      <c r="F402" t="s">
        <v>2380</v>
      </c>
      <c r="G402" t="s">
        <v>2381</v>
      </c>
      <c r="H402" t="s">
        <v>2380</v>
      </c>
    </row>
    <row r="403" spans="1:8" x14ac:dyDescent="0.3">
      <c r="A403" t="s">
        <v>1697</v>
      </c>
      <c r="B403">
        <v>32.965000000000003</v>
      </c>
      <c r="C403">
        <v>6.68</v>
      </c>
      <c r="D403" t="s">
        <v>2380</v>
      </c>
      <c r="E403" t="s">
        <v>2380</v>
      </c>
      <c r="F403" t="s">
        <v>2380</v>
      </c>
      <c r="G403">
        <v>3</v>
      </c>
      <c r="H403" t="s">
        <v>2380</v>
      </c>
    </row>
    <row r="404" spans="1:8" x14ac:dyDescent="0.3">
      <c r="A404" t="s">
        <v>1693</v>
      </c>
      <c r="B404">
        <v>53.48</v>
      </c>
      <c r="C404">
        <v>5.64</v>
      </c>
      <c r="D404" t="s">
        <v>2380</v>
      </c>
      <c r="E404" t="s">
        <v>2380</v>
      </c>
      <c r="F404" t="s">
        <v>2380</v>
      </c>
      <c r="G404" t="s">
        <v>2381</v>
      </c>
      <c r="H404" t="s">
        <v>2380</v>
      </c>
    </row>
    <row r="405" spans="1:8" x14ac:dyDescent="0.3">
      <c r="A405" t="s">
        <v>1692</v>
      </c>
      <c r="B405">
        <v>35.5</v>
      </c>
      <c r="C405">
        <v>10.37</v>
      </c>
      <c r="D405" t="s">
        <v>2380</v>
      </c>
      <c r="E405" t="s">
        <v>2380</v>
      </c>
      <c r="F405" t="s">
        <v>2380</v>
      </c>
      <c r="G405" t="s">
        <v>2381</v>
      </c>
      <c r="H405" t="s">
        <v>2380</v>
      </c>
    </row>
    <row r="406" spans="1:8" x14ac:dyDescent="0.3">
      <c r="A406" t="s">
        <v>1689</v>
      </c>
      <c r="B406">
        <v>32.729999999999997</v>
      </c>
      <c r="C406">
        <v>7.03</v>
      </c>
      <c r="D406" t="s">
        <v>2380</v>
      </c>
      <c r="E406" t="s">
        <v>2380</v>
      </c>
      <c r="F406" t="s">
        <v>2380</v>
      </c>
      <c r="G406" t="s">
        <v>2381</v>
      </c>
      <c r="H406" t="s">
        <v>2380</v>
      </c>
    </row>
    <row r="407" spans="1:8" x14ac:dyDescent="0.3">
      <c r="A407" t="s">
        <v>1688</v>
      </c>
      <c r="B407">
        <v>20.52</v>
      </c>
      <c r="C407">
        <v>5.45</v>
      </c>
      <c r="D407" t="s">
        <v>2380</v>
      </c>
      <c r="E407" t="s">
        <v>2380</v>
      </c>
      <c r="F407" t="s">
        <v>2380</v>
      </c>
      <c r="G407">
        <v>1</v>
      </c>
      <c r="H407" t="s">
        <v>2382</v>
      </c>
    </row>
    <row r="408" spans="1:8" x14ac:dyDescent="0.3">
      <c r="A408" t="s">
        <v>1687</v>
      </c>
      <c r="B408">
        <v>51.72</v>
      </c>
      <c r="C408">
        <v>5.76</v>
      </c>
      <c r="D408" t="s">
        <v>2380</v>
      </c>
      <c r="E408" t="s">
        <v>2380</v>
      </c>
      <c r="F408" t="s">
        <v>2380</v>
      </c>
      <c r="G408" t="s">
        <v>2381</v>
      </c>
      <c r="H408" t="s">
        <v>2380</v>
      </c>
    </row>
    <row r="409" spans="1:8" x14ac:dyDescent="0.3">
      <c r="A409" t="s">
        <v>1686</v>
      </c>
      <c r="B409">
        <v>50.2</v>
      </c>
      <c r="C409">
        <v>5.4</v>
      </c>
      <c r="D409" t="s">
        <v>2380</v>
      </c>
      <c r="E409" t="s">
        <v>2380</v>
      </c>
      <c r="F409" t="s">
        <v>2380</v>
      </c>
      <c r="G409" t="s">
        <v>2381</v>
      </c>
      <c r="H409" t="s">
        <v>2380</v>
      </c>
    </row>
    <row r="410" spans="1:8" x14ac:dyDescent="0.3">
      <c r="A410" t="s">
        <v>1685</v>
      </c>
      <c r="B410">
        <v>25.52</v>
      </c>
      <c r="C410">
        <v>6.35</v>
      </c>
      <c r="D410" t="s">
        <v>2380</v>
      </c>
      <c r="E410" t="s">
        <v>2380</v>
      </c>
      <c r="F410" t="s">
        <v>2383</v>
      </c>
      <c r="G410">
        <v>1</v>
      </c>
      <c r="H410" t="s">
        <v>2380</v>
      </c>
    </row>
    <row r="411" spans="1:8" x14ac:dyDescent="0.3">
      <c r="A411" t="s">
        <v>1677</v>
      </c>
      <c r="B411">
        <v>23.18</v>
      </c>
      <c r="C411">
        <v>6.13</v>
      </c>
      <c r="D411" t="s">
        <v>2380</v>
      </c>
      <c r="E411" t="s">
        <v>2380</v>
      </c>
      <c r="F411" t="s">
        <v>2380</v>
      </c>
      <c r="G411" t="s">
        <v>2381</v>
      </c>
      <c r="H411" t="s">
        <v>2380</v>
      </c>
    </row>
    <row r="412" spans="1:8" x14ac:dyDescent="0.3">
      <c r="A412" t="s">
        <v>1676</v>
      </c>
      <c r="B412">
        <v>39.159999999999997</v>
      </c>
      <c r="C412">
        <v>8.08</v>
      </c>
      <c r="D412" t="s">
        <v>2380</v>
      </c>
      <c r="E412" t="s">
        <v>2380</v>
      </c>
      <c r="F412" t="s">
        <v>2380</v>
      </c>
      <c r="G412">
        <v>3</v>
      </c>
      <c r="H412" t="s">
        <v>2380</v>
      </c>
    </row>
    <row r="413" spans="1:8" x14ac:dyDescent="0.3">
      <c r="A413" t="s">
        <v>1675</v>
      </c>
      <c r="B413">
        <v>38.19</v>
      </c>
      <c r="C413">
        <v>10.49</v>
      </c>
      <c r="D413" t="s">
        <v>2380</v>
      </c>
      <c r="E413" t="s">
        <v>2380</v>
      </c>
      <c r="F413" t="s">
        <v>2380</v>
      </c>
      <c r="G413">
        <v>3</v>
      </c>
      <c r="H413" t="s">
        <v>2380</v>
      </c>
    </row>
    <row r="414" spans="1:8" x14ac:dyDescent="0.3">
      <c r="A414" t="s">
        <v>1674</v>
      </c>
      <c r="B414">
        <v>26.41</v>
      </c>
      <c r="C414">
        <v>8.11</v>
      </c>
      <c r="D414" t="s">
        <v>2380</v>
      </c>
      <c r="E414" t="s">
        <v>2380</v>
      </c>
      <c r="F414" t="s">
        <v>2380</v>
      </c>
      <c r="G414">
        <v>3</v>
      </c>
      <c r="H414" t="s">
        <v>2380</v>
      </c>
    </row>
    <row r="415" spans="1:8" x14ac:dyDescent="0.3">
      <c r="A415" t="s">
        <v>1673</v>
      </c>
      <c r="B415">
        <v>28.785</v>
      </c>
      <c r="C415">
        <v>6.6</v>
      </c>
      <c r="D415" t="s">
        <v>2380</v>
      </c>
      <c r="E415" t="s">
        <v>2380</v>
      </c>
      <c r="F415" t="s">
        <v>2380</v>
      </c>
      <c r="G415" t="s">
        <v>2381</v>
      </c>
      <c r="H415" t="s">
        <v>2380</v>
      </c>
    </row>
    <row r="416" spans="1:8" x14ac:dyDescent="0.3">
      <c r="A416" t="s">
        <v>1667</v>
      </c>
      <c r="B416">
        <v>39.700000000000003</v>
      </c>
      <c r="C416">
        <v>9.83</v>
      </c>
      <c r="D416" t="s">
        <v>2380</v>
      </c>
      <c r="E416" t="s">
        <v>2380</v>
      </c>
      <c r="F416" t="s">
        <v>2380</v>
      </c>
      <c r="G416">
        <v>3</v>
      </c>
      <c r="H416" t="s">
        <v>2380</v>
      </c>
    </row>
    <row r="417" spans="1:8" x14ac:dyDescent="0.3">
      <c r="A417" t="s">
        <v>1666</v>
      </c>
      <c r="B417">
        <v>35.97</v>
      </c>
      <c r="C417">
        <v>11.08</v>
      </c>
      <c r="D417" t="s">
        <v>2380</v>
      </c>
      <c r="E417" t="s">
        <v>2380</v>
      </c>
      <c r="F417" t="s">
        <v>2380</v>
      </c>
      <c r="G417">
        <v>3</v>
      </c>
      <c r="H417" t="s">
        <v>2380</v>
      </c>
    </row>
    <row r="418" spans="1:8" x14ac:dyDescent="0.3">
      <c r="A418" t="s">
        <v>1665</v>
      </c>
      <c r="B418">
        <v>37.85</v>
      </c>
      <c r="C418">
        <v>11.01</v>
      </c>
      <c r="D418" t="s">
        <v>2380</v>
      </c>
      <c r="E418" t="s">
        <v>2380</v>
      </c>
      <c r="F418" t="s">
        <v>2380</v>
      </c>
      <c r="G418" t="s">
        <v>2381</v>
      </c>
      <c r="H418" t="s">
        <v>2380</v>
      </c>
    </row>
    <row r="419" spans="1:8" x14ac:dyDescent="0.3">
      <c r="A419" t="s">
        <v>1664</v>
      </c>
      <c r="B419">
        <v>21.66</v>
      </c>
      <c r="C419">
        <v>4.37</v>
      </c>
      <c r="D419" t="s">
        <v>2380</v>
      </c>
      <c r="E419" t="s">
        <v>2382</v>
      </c>
      <c r="F419" t="s">
        <v>2380</v>
      </c>
      <c r="G419">
        <v>1</v>
      </c>
      <c r="H419" t="s">
        <v>2382</v>
      </c>
    </row>
    <row r="420" spans="1:8" x14ac:dyDescent="0.3">
      <c r="A420" t="s">
        <v>1663</v>
      </c>
      <c r="B420">
        <v>39.369999999999997</v>
      </c>
      <c r="C420">
        <v>5.91</v>
      </c>
      <c r="D420" t="s">
        <v>2380</v>
      </c>
      <c r="E420" t="s">
        <v>2380</v>
      </c>
      <c r="F420" t="s">
        <v>2380</v>
      </c>
      <c r="G420">
        <v>2</v>
      </c>
      <c r="H420" t="s">
        <v>2380</v>
      </c>
    </row>
    <row r="421" spans="1:8" x14ac:dyDescent="0.3">
      <c r="A421" t="s">
        <v>1662</v>
      </c>
      <c r="B421">
        <v>40.880000000000003</v>
      </c>
      <c r="C421">
        <v>7.65</v>
      </c>
      <c r="D421" t="s">
        <v>2380</v>
      </c>
      <c r="E421" t="s">
        <v>2380</v>
      </c>
      <c r="F421" t="s">
        <v>2380</v>
      </c>
      <c r="G421" t="s">
        <v>2381</v>
      </c>
      <c r="H421" t="s">
        <v>2380</v>
      </c>
    </row>
    <row r="422" spans="1:8" x14ac:dyDescent="0.3">
      <c r="A422" t="s">
        <v>1658</v>
      </c>
      <c r="B422">
        <v>37.905000000000001</v>
      </c>
      <c r="C422">
        <v>7.03</v>
      </c>
      <c r="D422" t="s">
        <v>2380</v>
      </c>
      <c r="E422" t="s">
        <v>2380</v>
      </c>
      <c r="F422" t="s">
        <v>2380</v>
      </c>
      <c r="G422">
        <v>3</v>
      </c>
      <c r="H422" t="s">
        <v>2380</v>
      </c>
    </row>
    <row r="423" spans="1:8" x14ac:dyDescent="0.3">
      <c r="A423" t="s">
        <v>1656</v>
      </c>
      <c r="B423">
        <v>36.15</v>
      </c>
      <c r="C423">
        <v>8.0500000000000007</v>
      </c>
      <c r="D423" t="s">
        <v>2380</v>
      </c>
      <c r="E423" t="s">
        <v>2380</v>
      </c>
      <c r="F423" t="s">
        <v>2380</v>
      </c>
      <c r="G423" t="s">
        <v>2381</v>
      </c>
      <c r="H423" t="s">
        <v>2380</v>
      </c>
    </row>
    <row r="424" spans="1:8" x14ac:dyDescent="0.3">
      <c r="A424" t="s">
        <v>1655</v>
      </c>
      <c r="B424">
        <v>44.98</v>
      </c>
      <c r="C424">
        <v>5.94</v>
      </c>
      <c r="D424" t="s">
        <v>2380</v>
      </c>
      <c r="E424" t="s">
        <v>2380</v>
      </c>
      <c r="F424" t="s">
        <v>2380</v>
      </c>
      <c r="G424">
        <v>1</v>
      </c>
      <c r="H424" t="s">
        <v>2380</v>
      </c>
    </row>
    <row r="425" spans="1:8" x14ac:dyDescent="0.3">
      <c r="A425" t="s">
        <v>1654</v>
      </c>
      <c r="B425">
        <v>38.28</v>
      </c>
      <c r="C425">
        <v>5.51</v>
      </c>
      <c r="D425" t="s">
        <v>2380</v>
      </c>
      <c r="E425" t="s">
        <v>2382</v>
      </c>
      <c r="F425" t="s">
        <v>2380</v>
      </c>
      <c r="G425">
        <v>1</v>
      </c>
      <c r="H425" t="s">
        <v>2380</v>
      </c>
    </row>
    <row r="426" spans="1:8" x14ac:dyDescent="0.3">
      <c r="A426" t="s">
        <v>1651</v>
      </c>
      <c r="B426">
        <v>50.46</v>
      </c>
      <c r="C426">
        <v>4.5599999999999996</v>
      </c>
      <c r="D426" t="s">
        <v>2380</v>
      </c>
      <c r="E426" t="s">
        <v>2380</v>
      </c>
      <c r="F426" t="s">
        <v>2380</v>
      </c>
      <c r="G426" t="s">
        <v>2381</v>
      </c>
      <c r="H426" t="s">
        <v>2380</v>
      </c>
    </row>
    <row r="427" spans="1:8" x14ac:dyDescent="0.3">
      <c r="A427" t="s">
        <v>1650</v>
      </c>
      <c r="B427">
        <v>31.73</v>
      </c>
      <c r="C427">
        <v>7</v>
      </c>
      <c r="D427" t="s">
        <v>2380</v>
      </c>
      <c r="E427" t="s">
        <v>2380</v>
      </c>
      <c r="F427" t="s">
        <v>2380</v>
      </c>
      <c r="G427" t="s">
        <v>2381</v>
      </c>
      <c r="H427" t="s">
        <v>2380</v>
      </c>
    </row>
    <row r="428" spans="1:8" x14ac:dyDescent="0.3">
      <c r="A428" t="s">
        <v>1645</v>
      </c>
      <c r="B428">
        <v>48.36</v>
      </c>
      <c r="C428">
        <v>4.08</v>
      </c>
      <c r="D428" t="s">
        <v>2380</v>
      </c>
      <c r="E428" t="s">
        <v>2380</v>
      </c>
      <c r="F428" t="s">
        <v>2380</v>
      </c>
      <c r="G428" t="s">
        <v>2381</v>
      </c>
      <c r="H428" t="s">
        <v>2380</v>
      </c>
    </row>
    <row r="429" spans="1:8" x14ac:dyDescent="0.3">
      <c r="A429" t="s">
        <v>1643</v>
      </c>
      <c r="B429">
        <v>27.55</v>
      </c>
      <c r="C429">
        <v>9.02</v>
      </c>
      <c r="D429" t="s">
        <v>2380</v>
      </c>
      <c r="E429" t="s">
        <v>2380</v>
      </c>
      <c r="F429" t="s">
        <v>2380</v>
      </c>
      <c r="G429" t="s">
        <v>2381</v>
      </c>
      <c r="H429" t="s">
        <v>2380</v>
      </c>
    </row>
    <row r="430" spans="1:8" x14ac:dyDescent="0.3">
      <c r="A430" t="s">
        <v>1642</v>
      </c>
      <c r="B430">
        <v>33.11</v>
      </c>
      <c r="C430">
        <v>8.06</v>
      </c>
      <c r="D430" t="s">
        <v>2380</v>
      </c>
      <c r="E430" t="s">
        <v>2380</v>
      </c>
      <c r="F430" t="s">
        <v>2380</v>
      </c>
      <c r="G430" t="s">
        <v>2381</v>
      </c>
      <c r="H430" t="s">
        <v>2380</v>
      </c>
    </row>
    <row r="431" spans="1:8" x14ac:dyDescent="0.3">
      <c r="A431" t="s">
        <v>1637</v>
      </c>
      <c r="B431">
        <v>41.02</v>
      </c>
      <c r="C431">
        <v>11.37</v>
      </c>
      <c r="D431" t="s">
        <v>2380</v>
      </c>
      <c r="E431" t="s">
        <v>2380</v>
      </c>
      <c r="F431" t="s">
        <v>2380</v>
      </c>
      <c r="G431" t="s">
        <v>2381</v>
      </c>
      <c r="H431" t="s">
        <v>2380</v>
      </c>
    </row>
    <row r="432" spans="1:8" x14ac:dyDescent="0.3">
      <c r="A432" t="s">
        <v>1636</v>
      </c>
      <c r="B432">
        <v>32.68</v>
      </c>
      <c r="C432">
        <v>11.87</v>
      </c>
      <c r="D432" t="s">
        <v>2380</v>
      </c>
      <c r="E432" t="s">
        <v>2380</v>
      </c>
      <c r="F432" t="s">
        <v>2380</v>
      </c>
      <c r="G432" t="s">
        <v>2381</v>
      </c>
      <c r="H432" t="s">
        <v>2380</v>
      </c>
    </row>
    <row r="433" spans="1:8" x14ac:dyDescent="0.3">
      <c r="A433" t="s">
        <v>1635</v>
      </c>
      <c r="B433">
        <v>21.7</v>
      </c>
      <c r="C433">
        <v>4.9000000000000004</v>
      </c>
      <c r="D433" t="s">
        <v>2380</v>
      </c>
      <c r="E433" t="s">
        <v>2380</v>
      </c>
      <c r="F433" t="s">
        <v>2383</v>
      </c>
      <c r="G433">
        <v>1</v>
      </c>
      <c r="H433" t="s">
        <v>2382</v>
      </c>
    </row>
    <row r="434" spans="1:8" x14ac:dyDescent="0.3">
      <c r="A434" t="s">
        <v>1634</v>
      </c>
      <c r="B434">
        <v>40.479999999999997</v>
      </c>
      <c r="C434">
        <v>6.7</v>
      </c>
      <c r="D434" t="s">
        <v>2380</v>
      </c>
      <c r="E434" t="s">
        <v>2380</v>
      </c>
      <c r="F434" t="s">
        <v>2380</v>
      </c>
      <c r="G434">
        <v>3</v>
      </c>
      <c r="H434" t="s">
        <v>2380</v>
      </c>
    </row>
    <row r="435" spans="1:8" x14ac:dyDescent="0.3">
      <c r="A435" t="s">
        <v>1633</v>
      </c>
      <c r="B435">
        <v>34.5</v>
      </c>
      <c r="C435">
        <v>10.3</v>
      </c>
      <c r="D435" t="s">
        <v>2380</v>
      </c>
      <c r="E435" t="s">
        <v>2380</v>
      </c>
      <c r="F435" t="s">
        <v>2380</v>
      </c>
      <c r="G435">
        <v>3</v>
      </c>
      <c r="H435" t="s">
        <v>2380</v>
      </c>
    </row>
    <row r="436" spans="1:8" x14ac:dyDescent="0.3">
      <c r="A436" t="s">
        <v>1629</v>
      </c>
      <c r="B436">
        <v>21.565000000000001</v>
      </c>
      <c r="C436">
        <v>4.95</v>
      </c>
      <c r="D436" t="s">
        <v>2380</v>
      </c>
      <c r="E436" t="s">
        <v>2382</v>
      </c>
      <c r="F436" t="s">
        <v>2380</v>
      </c>
      <c r="G436">
        <v>1</v>
      </c>
      <c r="H436" t="s">
        <v>2382</v>
      </c>
    </row>
    <row r="437" spans="1:8" x14ac:dyDescent="0.3">
      <c r="A437" t="s">
        <v>1622</v>
      </c>
      <c r="B437">
        <v>42.81</v>
      </c>
      <c r="C437">
        <v>4.1500000000000004</v>
      </c>
      <c r="D437" t="s">
        <v>2380</v>
      </c>
      <c r="E437" t="s">
        <v>2380</v>
      </c>
      <c r="F437" t="s">
        <v>2380</v>
      </c>
      <c r="G437">
        <v>1</v>
      </c>
      <c r="H437" t="s">
        <v>2380</v>
      </c>
    </row>
    <row r="438" spans="1:8" x14ac:dyDescent="0.3">
      <c r="A438" t="s">
        <v>1617</v>
      </c>
      <c r="B438">
        <v>53.58</v>
      </c>
      <c r="C438">
        <v>4.55</v>
      </c>
      <c r="D438" t="s">
        <v>2380</v>
      </c>
      <c r="E438" t="s">
        <v>2380</v>
      </c>
      <c r="F438" t="s">
        <v>2380</v>
      </c>
      <c r="G438">
        <v>1</v>
      </c>
      <c r="H438" t="s">
        <v>2380</v>
      </c>
    </row>
    <row r="439" spans="1:8" x14ac:dyDescent="0.3">
      <c r="A439" t="s">
        <v>1616</v>
      </c>
      <c r="B439">
        <v>34.299999999999997</v>
      </c>
      <c r="C439">
        <v>11.76</v>
      </c>
      <c r="D439" t="s">
        <v>2380</v>
      </c>
      <c r="E439" t="s">
        <v>2380</v>
      </c>
      <c r="F439" t="s">
        <v>2380</v>
      </c>
      <c r="G439" t="s">
        <v>2381</v>
      </c>
      <c r="H439" t="s">
        <v>2380</v>
      </c>
    </row>
    <row r="440" spans="1:8" x14ac:dyDescent="0.3">
      <c r="A440" t="s">
        <v>1615</v>
      </c>
      <c r="B440">
        <v>32.11</v>
      </c>
      <c r="C440">
        <v>7.06</v>
      </c>
      <c r="D440" t="s">
        <v>2380</v>
      </c>
      <c r="E440" t="s">
        <v>2380</v>
      </c>
      <c r="F440" t="s">
        <v>2380</v>
      </c>
      <c r="G440" t="s">
        <v>2381</v>
      </c>
      <c r="H440" t="s">
        <v>2380</v>
      </c>
    </row>
    <row r="441" spans="1:8" x14ac:dyDescent="0.3">
      <c r="A441" t="s">
        <v>1613</v>
      </c>
      <c r="B441">
        <v>46.89</v>
      </c>
      <c r="C441">
        <v>5.52</v>
      </c>
      <c r="D441" t="s">
        <v>2380</v>
      </c>
      <c r="E441" t="s">
        <v>2380</v>
      </c>
      <c r="F441" t="s">
        <v>2380</v>
      </c>
      <c r="G441" t="s">
        <v>2381</v>
      </c>
      <c r="H441" t="s">
        <v>2380</v>
      </c>
    </row>
    <row r="442" spans="1:8" x14ac:dyDescent="0.3">
      <c r="A442" t="s">
        <v>1611</v>
      </c>
      <c r="B442">
        <v>39.200000000000003</v>
      </c>
      <c r="C442">
        <v>11.38</v>
      </c>
      <c r="D442" t="s">
        <v>2380</v>
      </c>
      <c r="E442" t="s">
        <v>2380</v>
      </c>
      <c r="F442" t="s">
        <v>2380</v>
      </c>
      <c r="G442" t="s">
        <v>2381</v>
      </c>
      <c r="H442" t="s">
        <v>2380</v>
      </c>
    </row>
    <row r="443" spans="1:8" x14ac:dyDescent="0.3">
      <c r="A443" t="s">
        <v>1610</v>
      </c>
      <c r="B443">
        <v>39.159999999999997</v>
      </c>
      <c r="C443">
        <v>10.48</v>
      </c>
      <c r="D443" t="s">
        <v>2380</v>
      </c>
      <c r="E443" t="s">
        <v>2380</v>
      </c>
      <c r="F443" t="s">
        <v>2380</v>
      </c>
      <c r="G443" t="s">
        <v>2381</v>
      </c>
      <c r="H443" t="s">
        <v>2380</v>
      </c>
    </row>
    <row r="444" spans="1:8" x14ac:dyDescent="0.3">
      <c r="A444" t="s">
        <v>1608</v>
      </c>
      <c r="B444">
        <v>33.200000000000003</v>
      </c>
      <c r="C444">
        <v>9.06</v>
      </c>
      <c r="D444" t="s">
        <v>2380</v>
      </c>
      <c r="E444" t="s">
        <v>2380</v>
      </c>
      <c r="F444" t="s">
        <v>2380</v>
      </c>
      <c r="G444" t="s">
        <v>2381</v>
      </c>
      <c r="H444" t="s">
        <v>2380</v>
      </c>
    </row>
    <row r="445" spans="1:8" x14ac:dyDescent="0.3">
      <c r="A445" t="s">
        <v>1607</v>
      </c>
      <c r="B445">
        <v>29.92</v>
      </c>
      <c r="C445">
        <v>11.07</v>
      </c>
      <c r="D445" t="s">
        <v>2380</v>
      </c>
      <c r="E445" t="s">
        <v>2380</v>
      </c>
      <c r="F445" t="s">
        <v>2380</v>
      </c>
      <c r="G445" t="s">
        <v>2381</v>
      </c>
      <c r="H445" t="s">
        <v>2380</v>
      </c>
    </row>
    <row r="446" spans="1:8" x14ac:dyDescent="0.3">
      <c r="A446" t="s">
        <v>1606</v>
      </c>
      <c r="B446">
        <v>25</v>
      </c>
      <c r="C446">
        <v>10.45</v>
      </c>
      <c r="D446" t="s">
        <v>2380</v>
      </c>
      <c r="E446" t="s">
        <v>2380</v>
      </c>
      <c r="F446" t="s">
        <v>2380</v>
      </c>
      <c r="G446" t="s">
        <v>2381</v>
      </c>
      <c r="H446" t="s">
        <v>2380</v>
      </c>
    </row>
    <row r="447" spans="1:8" x14ac:dyDescent="0.3">
      <c r="A447" t="s">
        <v>1602</v>
      </c>
      <c r="B447">
        <v>54.59</v>
      </c>
      <c r="C447">
        <v>4.2699999999999996</v>
      </c>
      <c r="D447" t="s">
        <v>2380</v>
      </c>
      <c r="E447" t="s">
        <v>2380</v>
      </c>
      <c r="F447" t="s">
        <v>2380</v>
      </c>
      <c r="G447" t="s">
        <v>2381</v>
      </c>
      <c r="H447" t="s">
        <v>2380</v>
      </c>
    </row>
    <row r="448" spans="1:8" x14ac:dyDescent="0.3">
      <c r="A448" t="s">
        <v>1600</v>
      </c>
      <c r="B448">
        <v>52.41</v>
      </c>
      <c r="C448">
        <v>5.99</v>
      </c>
      <c r="D448" t="s">
        <v>2380</v>
      </c>
      <c r="E448" t="s">
        <v>2380</v>
      </c>
      <c r="F448" t="s">
        <v>2380</v>
      </c>
      <c r="G448">
        <v>1</v>
      </c>
      <c r="H448" t="s">
        <v>2380</v>
      </c>
    </row>
    <row r="449" spans="1:8" x14ac:dyDescent="0.3">
      <c r="A449" t="s">
        <v>1596</v>
      </c>
      <c r="B449">
        <v>42.06</v>
      </c>
      <c r="C449">
        <v>5.32</v>
      </c>
      <c r="D449" t="s">
        <v>2380</v>
      </c>
      <c r="E449" t="s">
        <v>2380</v>
      </c>
      <c r="F449" t="s">
        <v>2380</v>
      </c>
      <c r="G449">
        <v>1</v>
      </c>
      <c r="H449" t="s">
        <v>2380</v>
      </c>
    </row>
    <row r="450" spans="1:8" x14ac:dyDescent="0.3">
      <c r="A450" t="s">
        <v>1595</v>
      </c>
      <c r="B450">
        <v>39.270000000000003</v>
      </c>
      <c r="C450">
        <v>5.64</v>
      </c>
      <c r="D450" t="s">
        <v>2380</v>
      </c>
      <c r="E450" t="s">
        <v>2380</v>
      </c>
      <c r="F450" t="s">
        <v>2383</v>
      </c>
      <c r="G450">
        <v>1</v>
      </c>
      <c r="H450" t="s">
        <v>2380</v>
      </c>
    </row>
    <row r="451" spans="1:8" x14ac:dyDescent="0.3">
      <c r="A451" t="s">
        <v>1593</v>
      </c>
      <c r="B451">
        <v>47.19</v>
      </c>
      <c r="C451">
        <v>5.29</v>
      </c>
      <c r="D451" t="s">
        <v>2380</v>
      </c>
      <c r="E451" t="s">
        <v>2380</v>
      </c>
      <c r="F451" t="s">
        <v>2380</v>
      </c>
      <c r="G451" t="s">
        <v>2381</v>
      </c>
      <c r="H451" t="s">
        <v>2380</v>
      </c>
    </row>
    <row r="452" spans="1:8" x14ac:dyDescent="0.3">
      <c r="A452" t="s">
        <v>1592</v>
      </c>
      <c r="B452">
        <v>30.02</v>
      </c>
      <c r="C452">
        <v>6.65</v>
      </c>
      <c r="D452" t="s">
        <v>2380</v>
      </c>
      <c r="E452" t="s">
        <v>2380</v>
      </c>
      <c r="F452" t="s">
        <v>2380</v>
      </c>
      <c r="G452" t="s">
        <v>2381</v>
      </c>
      <c r="H452" t="s">
        <v>2380</v>
      </c>
    </row>
    <row r="453" spans="1:8" x14ac:dyDescent="0.3">
      <c r="A453" t="s">
        <v>1590</v>
      </c>
      <c r="B453">
        <v>54.61</v>
      </c>
      <c r="C453">
        <v>4.49</v>
      </c>
      <c r="D453" t="s">
        <v>2380</v>
      </c>
      <c r="E453" t="s">
        <v>2380</v>
      </c>
      <c r="F453" t="s">
        <v>2380</v>
      </c>
      <c r="G453" t="s">
        <v>2381</v>
      </c>
      <c r="H453" t="s">
        <v>2380</v>
      </c>
    </row>
    <row r="454" spans="1:8" x14ac:dyDescent="0.3">
      <c r="A454" t="s">
        <v>1589</v>
      </c>
      <c r="B454">
        <v>36.005000000000003</v>
      </c>
      <c r="C454">
        <v>6.9</v>
      </c>
      <c r="D454" t="s">
        <v>2380</v>
      </c>
      <c r="E454" t="s">
        <v>2380</v>
      </c>
      <c r="F454" t="s">
        <v>2380</v>
      </c>
      <c r="G454" t="s">
        <v>2381</v>
      </c>
      <c r="H454" t="s">
        <v>2380</v>
      </c>
    </row>
    <row r="455" spans="1:8" x14ac:dyDescent="0.3">
      <c r="A455" t="s">
        <v>1588</v>
      </c>
      <c r="B455">
        <v>28.7</v>
      </c>
      <c r="C455">
        <v>11.52</v>
      </c>
      <c r="D455" t="s">
        <v>2380</v>
      </c>
      <c r="E455" t="s">
        <v>2380</v>
      </c>
      <c r="F455" t="s">
        <v>2380</v>
      </c>
      <c r="G455" t="s">
        <v>2381</v>
      </c>
      <c r="H455" t="s">
        <v>2380</v>
      </c>
    </row>
    <row r="456" spans="1:8" x14ac:dyDescent="0.3">
      <c r="A456" t="s">
        <v>1587</v>
      </c>
      <c r="B456">
        <v>34.295000000000002</v>
      </c>
      <c r="C456">
        <v>11.24</v>
      </c>
      <c r="D456" t="s">
        <v>2380</v>
      </c>
      <c r="E456" t="s">
        <v>2380</v>
      </c>
      <c r="F456" t="s">
        <v>2380</v>
      </c>
      <c r="G456" t="s">
        <v>2381</v>
      </c>
      <c r="H456" t="s">
        <v>2380</v>
      </c>
    </row>
    <row r="457" spans="1:8" x14ac:dyDescent="0.3">
      <c r="A457" t="s">
        <v>1586</v>
      </c>
      <c r="B457">
        <v>27.55</v>
      </c>
      <c r="C457">
        <v>10.98</v>
      </c>
      <c r="D457" t="s">
        <v>2380</v>
      </c>
      <c r="E457" t="s">
        <v>2380</v>
      </c>
      <c r="F457" t="s">
        <v>2380</v>
      </c>
      <c r="G457" t="s">
        <v>2381</v>
      </c>
      <c r="H457" t="s">
        <v>2380</v>
      </c>
    </row>
    <row r="458" spans="1:8" x14ac:dyDescent="0.3">
      <c r="A458" t="s">
        <v>1585</v>
      </c>
      <c r="B458">
        <v>40.700000000000003</v>
      </c>
      <c r="C458">
        <v>5.42</v>
      </c>
      <c r="D458" t="s">
        <v>2380</v>
      </c>
      <c r="E458" t="s">
        <v>2380</v>
      </c>
      <c r="F458" t="s">
        <v>2380</v>
      </c>
      <c r="G458" t="s">
        <v>2381</v>
      </c>
      <c r="H458" t="s">
        <v>2380</v>
      </c>
    </row>
    <row r="459" spans="1:8" x14ac:dyDescent="0.3">
      <c r="A459" t="s">
        <v>1584</v>
      </c>
      <c r="B459">
        <v>18.335000000000001</v>
      </c>
      <c r="C459">
        <v>10.97</v>
      </c>
      <c r="D459" t="s">
        <v>2380</v>
      </c>
      <c r="E459" t="s">
        <v>2380</v>
      </c>
      <c r="F459" t="s">
        <v>2380</v>
      </c>
      <c r="G459" t="s">
        <v>2381</v>
      </c>
      <c r="H459" t="s">
        <v>2380</v>
      </c>
    </row>
    <row r="460" spans="1:8" x14ac:dyDescent="0.3">
      <c r="A460" t="s">
        <v>1580</v>
      </c>
      <c r="B460">
        <v>28</v>
      </c>
      <c r="C460">
        <v>5.57</v>
      </c>
      <c r="D460" t="s">
        <v>2380</v>
      </c>
      <c r="E460" t="s">
        <v>2380</v>
      </c>
      <c r="F460" t="s">
        <v>2380</v>
      </c>
      <c r="G460" t="s">
        <v>2381</v>
      </c>
      <c r="H460" t="s">
        <v>2380</v>
      </c>
    </row>
    <row r="461" spans="1:8" x14ac:dyDescent="0.3">
      <c r="A461" t="s">
        <v>1578</v>
      </c>
      <c r="B461">
        <v>51.14</v>
      </c>
      <c r="C461">
        <v>4.05</v>
      </c>
      <c r="D461" t="s">
        <v>2380</v>
      </c>
      <c r="E461" t="s">
        <v>2380</v>
      </c>
      <c r="F461" t="s">
        <v>2380</v>
      </c>
      <c r="G461">
        <v>1</v>
      </c>
      <c r="H461" t="s">
        <v>2380</v>
      </c>
    </row>
    <row r="462" spans="1:8" x14ac:dyDescent="0.3">
      <c r="A462" t="s">
        <v>1577</v>
      </c>
      <c r="B462">
        <v>24.32</v>
      </c>
      <c r="C462">
        <v>10.220000000000001</v>
      </c>
      <c r="D462" t="s">
        <v>2380</v>
      </c>
      <c r="E462" t="s">
        <v>2380</v>
      </c>
      <c r="F462" t="s">
        <v>2380</v>
      </c>
      <c r="G462" t="s">
        <v>2381</v>
      </c>
      <c r="H462" t="s">
        <v>2380</v>
      </c>
    </row>
    <row r="463" spans="1:8" x14ac:dyDescent="0.3">
      <c r="A463" t="s">
        <v>1576</v>
      </c>
      <c r="B463">
        <v>38.06</v>
      </c>
      <c r="C463">
        <v>9.24</v>
      </c>
      <c r="D463" t="s">
        <v>2380</v>
      </c>
      <c r="E463" t="s">
        <v>2380</v>
      </c>
      <c r="F463" t="s">
        <v>2380</v>
      </c>
      <c r="G463" t="s">
        <v>2381</v>
      </c>
      <c r="H463" t="s">
        <v>2380</v>
      </c>
    </row>
    <row r="464" spans="1:8" x14ac:dyDescent="0.3">
      <c r="A464" t="s">
        <v>1575</v>
      </c>
      <c r="B464">
        <v>37.700000000000003</v>
      </c>
      <c r="C464">
        <v>8.6</v>
      </c>
      <c r="D464" t="s">
        <v>2380</v>
      </c>
      <c r="E464" t="s">
        <v>2380</v>
      </c>
      <c r="F464" t="s">
        <v>2380</v>
      </c>
      <c r="G464" t="s">
        <v>2381</v>
      </c>
      <c r="H464" t="s">
        <v>2380</v>
      </c>
    </row>
    <row r="465" spans="1:8" x14ac:dyDescent="0.3">
      <c r="A465" t="s">
        <v>1569</v>
      </c>
      <c r="B465">
        <v>30.43</v>
      </c>
      <c r="C465">
        <v>9.39</v>
      </c>
      <c r="D465" t="s">
        <v>2380</v>
      </c>
      <c r="E465" t="s">
        <v>2380</v>
      </c>
      <c r="F465" t="s">
        <v>2380</v>
      </c>
      <c r="G465" t="s">
        <v>2381</v>
      </c>
      <c r="H465" t="s">
        <v>2380</v>
      </c>
    </row>
    <row r="466" spans="1:8" x14ac:dyDescent="0.3">
      <c r="A466" t="s">
        <v>1567</v>
      </c>
      <c r="B466">
        <v>24.035</v>
      </c>
      <c r="C466">
        <v>11.71</v>
      </c>
      <c r="D466" t="s">
        <v>2380</v>
      </c>
      <c r="E466" t="s">
        <v>2380</v>
      </c>
      <c r="F466" t="s">
        <v>2380</v>
      </c>
      <c r="G466" t="s">
        <v>2381</v>
      </c>
      <c r="H466" t="s">
        <v>2380</v>
      </c>
    </row>
    <row r="467" spans="1:8" x14ac:dyDescent="0.3">
      <c r="A467" t="s">
        <v>1566</v>
      </c>
      <c r="B467">
        <v>37.119999999999997</v>
      </c>
      <c r="C467">
        <v>5.29</v>
      </c>
      <c r="D467" t="s">
        <v>2380</v>
      </c>
      <c r="E467" t="s">
        <v>2380</v>
      </c>
      <c r="F467" t="s">
        <v>2380</v>
      </c>
      <c r="G467">
        <v>2</v>
      </c>
      <c r="H467" t="s">
        <v>2380</v>
      </c>
    </row>
    <row r="468" spans="1:8" x14ac:dyDescent="0.3">
      <c r="A468" t="s">
        <v>1564</v>
      </c>
      <c r="B468">
        <v>29.53</v>
      </c>
      <c r="C468">
        <v>10.64</v>
      </c>
      <c r="D468" t="s">
        <v>2380</v>
      </c>
      <c r="E468" t="s">
        <v>2380</v>
      </c>
      <c r="F468" t="s">
        <v>2380</v>
      </c>
      <c r="G468" t="s">
        <v>2381</v>
      </c>
      <c r="H468" t="s">
        <v>2380</v>
      </c>
    </row>
    <row r="469" spans="1:8" x14ac:dyDescent="0.3">
      <c r="A469" t="s">
        <v>1562</v>
      </c>
      <c r="B469">
        <v>38.14</v>
      </c>
      <c r="C469">
        <v>5.58</v>
      </c>
      <c r="D469" t="s">
        <v>2380</v>
      </c>
      <c r="E469" t="s">
        <v>2380</v>
      </c>
      <c r="F469" t="s">
        <v>2383</v>
      </c>
      <c r="G469">
        <v>1</v>
      </c>
      <c r="H469" t="s">
        <v>2380</v>
      </c>
    </row>
    <row r="470" spans="1:8" x14ac:dyDescent="0.3">
      <c r="A470" t="s">
        <v>1561</v>
      </c>
      <c r="B470">
        <v>39.93</v>
      </c>
      <c r="C470">
        <v>8.75</v>
      </c>
      <c r="D470" t="s">
        <v>2380</v>
      </c>
      <c r="E470" t="s">
        <v>2380</v>
      </c>
      <c r="F470" t="s">
        <v>2380</v>
      </c>
      <c r="G470" t="s">
        <v>2381</v>
      </c>
      <c r="H470" t="s">
        <v>2380</v>
      </c>
    </row>
    <row r="471" spans="1:8" x14ac:dyDescent="0.3">
      <c r="A471" t="s">
        <v>1560</v>
      </c>
      <c r="B471">
        <v>38.83</v>
      </c>
      <c r="C471">
        <v>11.86</v>
      </c>
      <c r="D471" t="s">
        <v>2380</v>
      </c>
      <c r="E471" t="s">
        <v>2380</v>
      </c>
      <c r="F471" t="s">
        <v>2380</v>
      </c>
      <c r="G471" t="s">
        <v>2381</v>
      </c>
      <c r="H471" t="s">
        <v>2380</v>
      </c>
    </row>
    <row r="472" spans="1:8" x14ac:dyDescent="0.3">
      <c r="A472" t="s">
        <v>1559</v>
      </c>
      <c r="B472">
        <v>37.4</v>
      </c>
      <c r="C472">
        <v>11.46</v>
      </c>
      <c r="D472" t="s">
        <v>2380</v>
      </c>
      <c r="E472" t="s">
        <v>2380</v>
      </c>
      <c r="F472" t="s">
        <v>2380</v>
      </c>
      <c r="G472" t="s">
        <v>2381</v>
      </c>
      <c r="H472" t="s">
        <v>2380</v>
      </c>
    </row>
    <row r="473" spans="1:8" x14ac:dyDescent="0.3">
      <c r="A473" t="s">
        <v>1558</v>
      </c>
      <c r="B473">
        <v>21.4</v>
      </c>
      <c r="C473">
        <v>9.0299999999999994</v>
      </c>
      <c r="D473" t="s">
        <v>2380</v>
      </c>
      <c r="E473" t="s">
        <v>2380</v>
      </c>
      <c r="F473" t="s">
        <v>2380</v>
      </c>
      <c r="G473" t="s">
        <v>2381</v>
      </c>
      <c r="H473" t="s">
        <v>2380</v>
      </c>
    </row>
    <row r="474" spans="1:8" x14ac:dyDescent="0.3">
      <c r="A474" t="s">
        <v>1552</v>
      </c>
      <c r="B474">
        <v>39.14</v>
      </c>
      <c r="C474">
        <v>4.91</v>
      </c>
      <c r="D474" t="s">
        <v>2380</v>
      </c>
      <c r="E474" t="s">
        <v>2382</v>
      </c>
      <c r="F474" t="s">
        <v>2380</v>
      </c>
      <c r="G474">
        <v>1</v>
      </c>
      <c r="H474" t="s">
        <v>2380</v>
      </c>
    </row>
    <row r="475" spans="1:8" x14ac:dyDescent="0.3">
      <c r="A475" t="s">
        <v>1551</v>
      </c>
      <c r="B475">
        <v>41.2</v>
      </c>
      <c r="C475">
        <v>4.95</v>
      </c>
      <c r="D475" t="s">
        <v>2380</v>
      </c>
      <c r="E475" t="s">
        <v>2380</v>
      </c>
      <c r="F475" t="s">
        <v>2380</v>
      </c>
      <c r="G475">
        <v>1</v>
      </c>
      <c r="H475" t="s">
        <v>2380</v>
      </c>
    </row>
    <row r="476" spans="1:8" x14ac:dyDescent="0.3">
      <c r="A476" t="s">
        <v>1549</v>
      </c>
      <c r="B476">
        <v>37.409999999999997</v>
      </c>
      <c r="C476">
        <v>7.21</v>
      </c>
      <c r="D476" t="s">
        <v>2380</v>
      </c>
      <c r="E476" t="s">
        <v>2380</v>
      </c>
      <c r="F476" t="s">
        <v>2380</v>
      </c>
      <c r="G476">
        <v>2</v>
      </c>
      <c r="H476" t="s">
        <v>2380</v>
      </c>
    </row>
    <row r="477" spans="1:8" x14ac:dyDescent="0.3">
      <c r="A477" t="s">
        <v>1548</v>
      </c>
      <c r="B477">
        <v>52.54</v>
      </c>
      <c r="C477">
        <v>5.12</v>
      </c>
      <c r="D477" t="s">
        <v>2380</v>
      </c>
      <c r="E477" t="s">
        <v>2380</v>
      </c>
      <c r="F477" t="s">
        <v>2383</v>
      </c>
      <c r="G477">
        <v>1</v>
      </c>
      <c r="H477" t="s">
        <v>2380</v>
      </c>
    </row>
    <row r="478" spans="1:8" x14ac:dyDescent="0.3">
      <c r="A478" t="s">
        <v>1547</v>
      </c>
      <c r="B478">
        <v>17.29</v>
      </c>
      <c r="C478">
        <v>4.62</v>
      </c>
      <c r="D478" t="s">
        <v>2380</v>
      </c>
      <c r="E478" t="s">
        <v>2382</v>
      </c>
      <c r="F478" t="s">
        <v>2380</v>
      </c>
      <c r="G478">
        <v>1</v>
      </c>
      <c r="H478" t="s">
        <v>2382</v>
      </c>
    </row>
    <row r="479" spans="1:8" x14ac:dyDescent="0.3">
      <c r="A479" t="s">
        <v>1544</v>
      </c>
      <c r="B479">
        <v>36.479999999999997</v>
      </c>
      <c r="C479">
        <v>11.09</v>
      </c>
      <c r="D479" t="s">
        <v>2380</v>
      </c>
      <c r="E479" t="s">
        <v>2380</v>
      </c>
      <c r="F479" t="s">
        <v>2380</v>
      </c>
      <c r="G479" t="s">
        <v>2381</v>
      </c>
      <c r="H479" t="s">
        <v>2380</v>
      </c>
    </row>
    <row r="480" spans="1:8" x14ac:dyDescent="0.3">
      <c r="A480" t="s">
        <v>1541</v>
      </c>
      <c r="B480">
        <v>35</v>
      </c>
      <c r="C480">
        <v>4.13</v>
      </c>
      <c r="D480" t="s">
        <v>2380</v>
      </c>
      <c r="E480" t="s">
        <v>2380</v>
      </c>
      <c r="F480" t="s">
        <v>2380</v>
      </c>
      <c r="G480">
        <v>2</v>
      </c>
      <c r="H480" t="s">
        <v>2380</v>
      </c>
    </row>
    <row r="481" spans="1:8" x14ac:dyDescent="0.3">
      <c r="A481" t="s">
        <v>1539</v>
      </c>
      <c r="B481">
        <v>36.954999999999998</v>
      </c>
      <c r="C481">
        <v>8.07</v>
      </c>
      <c r="D481" t="s">
        <v>2380</v>
      </c>
      <c r="E481" t="s">
        <v>2380</v>
      </c>
      <c r="F481" t="s">
        <v>2380</v>
      </c>
      <c r="G481" t="s">
        <v>2381</v>
      </c>
      <c r="H481" t="s">
        <v>2380</v>
      </c>
    </row>
    <row r="482" spans="1:8" x14ac:dyDescent="0.3">
      <c r="A482" t="s">
        <v>1538</v>
      </c>
      <c r="B482">
        <v>29.64</v>
      </c>
      <c r="C482">
        <v>8.9499999999999993</v>
      </c>
      <c r="D482" t="s">
        <v>2380</v>
      </c>
      <c r="E482" t="s">
        <v>2380</v>
      </c>
      <c r="F482" t="s">
        <v>2380</v>
      </c>
      <c r="G482" t="s">
        <v>2381</v>
      </c>
      <c r="H482" t="s">
        <v>2380</v>
      </c>
    </row>
    <row r="483" spans="1:8" x14ac:dyDescent="0.3">
      <c r="A483" t="s">
        <v>1534</v>
      </c>
      <c r="B483">
        <v>52.75</v>
      </c>
      <c r="C483">
        <v>6.02</v>
      </c>
      <c r="D483" t="s">
        <v>2380</v>
      </c>
      <c r="E483" t="s">
        <v>2380</v>
      </c>
      <c r="F483" t="s">
        <v>2380</v>
      </c>
      <c r="G483">
        <v>1</v>
      </c>
      <c r="H483" t="s">
        <v>2380</v>
      </c>
    </row>
    <row r="484" spans="1:8" x14ac:dyDescent="0.3">
      <c r="A484" t="s">
        <v>1533</v>
      </c>
      <c r="B484">
        <v>36.67</v>
      </c>
      <c r="C484">
        <v>11.86</v>
      </c>
      <c r="D484" t="s">
        <v>2380</v>
      </c>
      <c r="E484" t="s">
        <v>2380</v>
      </c>
      <c r="F484" t="s">
        <v>2380</v>
      </c>
      <c r="G484" t="s">
        <v>2381</v>
      </c>
      <c r="H484" t="s">
        <v>2380</v>
      </c>
    </row>
    <row r="485" spans="1:8" x14ac:dyDescent="0.3">
      <c r="A485" t="s">
        <v>1532</v>
      </c>
      <c r="B485">
        <v>38.06</v>
      </c>
      <c r="C485">
        <v>8.25</v>
      </c>
      <c r="D485" t="s">
        <v>2380</v>
      </c>
      <c r="E485" t="s">
        <v>2380</v>
      </c>
      <c r="F485" t="s">
        <v>2380</v>
      </c>
      <c r="G485" t="s">
        <v>2381</v>
      </c>
      <c r="H485" t="s">
        <v>2380</v>
      </c>
    </row>
    <row r="486" spans="1:8" x14ac:dyDescent="0.3">
      <c r="A486" t="s">
        <v>1531</v>
      </c>
      <c r="B486">
        <v>38</v>
      </c>
      <c r="C486">
        <v>8.1300000000000008</v>
      </c>
      <c r="D486" t="s">
        <v>2380</v>
      </c>
      <c r="E486" t="s">
        <v>2380</v>
      </c>
      <c r="F486" t="s">
        <v>2380</v>
      </c>
      <c r="G486" t="s">
        <v>2381</v>
      </c>
      <c r="H486" t="s">
        <v>2380</v>
      </c>
    </row>
    <row r="487" spans="1:8" x14ac:dyDescent="0.3">
      <c r="A487" t="s">
        <v>1530</v>
      </c>
      <c r="B487">
        <v>35.1</v>
      </c>
      <c r="C487">
        <v>10.1</v>
      </c>
      <c r="D487" t="s">
        <v>2380</v>
      </c>
      <c r="E487" t="s">
        <v>2380</v>
      </c>
      <c r="F487" t="s">
        <v>2380</v>
      </c>
      <c r="G487" t="s">
        <v>2381</v>
      </c>
      <c r="H487" t="s">
        <v>2380</v>
      </c>
    </row>
    <row r="488" spans="1:8" x14ac:dyDescent="0.3">
      <c r="A488" t="s">
        <v>1528</v>
      </c>
      <c r="B488">
        <v>37.43</v>
      </c>
      <c r="C488">
        <v>4.97</v>
      </c>
      <c r="D488" t="s">
        <v>2380</v>
      </c>
      <c r="E488" t="s">
        <v>2380</v>
      </c>
      <c r="F488" t="s">
        <v>2380</v>
      </c>
      <c r="G488">
        <v>2</v>
      </c>
      <c r="H488" t="s">
        <v>2380</v>
      </c>
    </row>
    <row r="489" spans="1:8" x14ac:dyDescent="0.3">
      <c r="A489" t="s">
        <v>1527</v>
      </c>
      <c r="B489">
        <v>30.5</v>
      </c>
      <c r="C489">
        <v>9.9</v>
      </c>
      <c r="D489" t="s">
        <v>2380</v>
      </c>
      <c r="E489" t="s">
        <v>2380</v>
      </c>
      <c r="F489" t="s">
        <v>2380</v>
      </c>
      <c r="G489" t="s">
        <v>2381</v>
      </c>
      <c r="H489" t="s">
        <v>2380</v>
      </c>
    </row>
    <row r="490" spans="1:8" x14ac:dyDescent="0.3">
      <c r="A490" t="s">
        <v>1526</v>
      </c>
      <c r="B490">
        <v>24.53</v>
      </c>
      <c r="C490">
        <v>9.0500000000000007</v>
      </c>
      <c r="D490" t="s">
        <v>2380</v>
      </c>
      <c r="E490" t="s">
        <v>2380</v>
      </c>
      <c r="F490" t="s">
        <v>2380</v>
      </c>
      <c r="G490" t="s">
        <v>2381</v>
      </c>
      <c r="H490" t="s">
        <v>2380</v>
      </c>
    </row>
    <row r="491" spans="1:8" x14ac:dyDescent="0.3">
      <c r="A491" t="s">
        <v>1525</v>
      </c>
      <c r="B491">
        <v>25.74</v>
      </c>
      <c r="C491">
        <v>10.93</v>
      </c>
      <c r="D491" t="s">
        <v>2380</v>
      </c>
      <c r="E491" t="s">
        <v>2380</v>
      </c>
      <c r="F491" t="s">
        <v>2380</v>
      </c>
      <c r="G491" t="s">
        <v>2381</v>
      </c>
      <c r="H491" t="s">
        <v>2380</v>
      </c>
    </row>
    <row r="492" spans="1:8" x14ac:dyDescent="0.3">
      <c r="A492" t="s">
        <v>1522</v>
      </c>
      <c r="B492">
        <v>26.79</v>
      </c>
      <c r="C492">
        <v>5.0599999999999996</v>
      </c>
      <c r="D492" t="s">
        <v>2380</v>
      </c>
      <c r="E492" t="s">
        <v>2380</v>
      </c>
      <c r="F492" t="s">
        <v>2380</v>
      </c>
      <c r="G492">
        <v>1</v>
      </c>
      <c r="H492" t="s">
        <v>2380</v>
      </c>
    </row>
    <row r="493" spans="1:8" x14ac:dyDescent="0.3">
      <c r="A493" t="s">
        <v>1516</v>
      </c>
      <c r="B493">
        <v>24.32</v>
      </c>
      <c r="C493">
        <v>7.48</v>
      </c>
      <c r="D493" t="s">
        <v>2380</v>
      </c>
      <c r="E493" t="s">
        <v>2380</v>
      </c>
      <c r="F493" t="s">
        <v>2380</v>
      </c>
      <c r="G493" t="s">
        <v>2381</v>
      </c>
      <c r="H493" t="s">
        <v>2380</v>
      </c>
    </row>
    <row r="494" spans="1:8" x14ac:dyDescent="0.3">
      <c r="A494" t="s">
        <v>1514</v>
      </c>
      <c r="B494">
        <v>35.814999999999998</v>
      </c>
      <c r="C494">
        <v>8.4700000000000006</v>
      </c>
      <c r="D494" t="s">
        <v>2380</v>
      </c>
      <c r="E494" t="s">
        <v>2380</v>
      </c>
      <c r="F494" t="s">
        <v>2380</v>
      </c>
      <c r="G494" t="s">
        <v>2381</v>
      </c>
      <c r="H494" t="s">
        <v>2380</v>
      </c>
    </row>
    <row r="495" spans="1:8" x14ac:dyDescent="0.3">
      <c r="A495" t="s">
        <v>1512</v>
      </c>
      <c r="B495">
        <v>24.605</v>
      </c>
      <c r="C495">
        <v>7.48</v>
      </c>
      <c r="D495" t="s">
        <v>2380</v>
      </c>
      <c r="E495" t="s">
        <v>2380</v>
      </c>
      <c r="F495" t="s">
        <v>2380</v>
      </c>
      <c r="G495" t="s">
        <v>2381</v>
      </c>
      <c r="H495" t="s">
        <v>2380</v>
      </c>
    </row>
    <row r="496" spans="1:8" x14ac:dyDescent="0.3">
      <c r="A496" t="s">
        <v>1511</v>
      </c>
      <c r="B496">
        <v>21.47</v>
      </c>
      <c r="C496">
        <v>7.82</v>
      </c>
      <c r="D496" t="s">
        <v>2380</v>
      </c>
      <c r="E496" t="s">
        <v>2380</v>
      </c>
      <c r="F496" t="s">
        <v>2380</v>
      </c>
      <c r="G496" t="s">
        <v>2381</v>
      </c>
      <c r="H496" t="s">
        <v>2380</v>
      </c>
    </row>
    <row r="497" spans="1:8" x14ac:dyDescent="0.3">
      <c r="A497" t="s">
        <v>1508</v>
      </c>
      <c r="B497">
        <v>36.799999999999997</v>
      </c>
      <c r="C497">
        <v>4.62</v>
      </c>
      <c r="D497" t="s">
        <v>2380</v>
      </c>
      <c r="E497" t="s">
        <v>2380</v>
      </c>
      <c r="F497" t="s">
        <v>2383</v>
      </c>
      <c r="G497">
        <v>1</v>
      </c>
      <c r="H497" t="s">
        <v>2380</v>
      </c>
    </row>
    <row r="498" spans="1:8" x14ac:dyDescent="0.3">
      <c r="A498" t="s">
        <v>1507</v>
      </c>
      <c r="B498">
        <v>34.299999999999997</v>
      </c>
      <c r="C498">
        <v>4.87</v>
      </c>
      <c r="D498" t="s">
        <v>2380</v>
      </c>
      <c r="E498" t="s">
        <v>2380</v>
      </c>
      <c r="F498" t="s">
        <v>2380</v>
      </c>
      <c r="G498">
        <v>2</v>
      </c>
      <c r="H498" t="s">
        <v>2380</v>
      </c>
    </row>
    <row r="499" spans="1:8" x14ac:dyDescent="0.3">
      <c r="A499" t="s">
        <v>1506</v>
      </c>
      <c r="B499">
        <v>35.244999999999997</v>
      </c>
      <c r="C499">
        <v>4.63</v>
      </c>
      <c r="D499" t="s">
        <v>2380</v>
      </c>
      <c r="E499" t="s">
        <v>2380</v>
      </c>
      <c r="F499" t="s">
        <v>2380</v>
      </c>
      <c r="G499" t="s">
        <v>2381</v>
      </c>
      <c r="H499" t="s">
        <v>2380</v>
      </c>
    </row>
    <row r="500" spans="1:8" x14ac:dyDescent="0.3">
      <c r="A500" t="s">
        <v>1505</v>
      </c>
      <c r="B500">
        <v>26.23</v>
      </c>
      <c r="C500">
        <v>11.93</v>
      </c>
      <c r="D500" t="s">
        <v>2380</v>
      </c>
      <c r="E500" t="s">
        <v>2380</v>
      </c>
      <c r="F500" t="s">
        <v>2380</v>
      </c>
      <c r="G500" t="s">
        <v>2381</v>
      </c>
      <c r="H500" t="s">
        <v>2380</v>
      </c>
    </row>
    <row r="501" spans="1:8" x14ac:dyDescent="0.3">
      <c r="A501" t="s">
        <v>1499</v>
      </c>
      <c r="B501">
        <v>45.8</v>
      </c>
      <c r="C501">
        <v>4.8499999999999996</v>
      </c>
      <c r="D501" t="s">
        <v>2380</v>
      </c>
      <c r="E501" t="s">
        <v>2380</v>
      </c>
      <c r="F501" t="s">
        <v>2380</v>
      </c>
      <c r="G501" t="s">
        <v>2381</v>
      </c>
      <c r="H501" t="s">
        <v>2380</v>
      </c>
    </row>
    <row r="502" spans="1:8" x14ac:dyDescent="0.3">
      <c r="A502" t="s">
        <v>1493</v>
      </c>
      <c r="B502">
        <v>42.13</v>
      </c>
      <c r="C502">
        <v>4.66</v>
      </c>
      <c r="D502" t="s">
        <v>2380</v>
      </c>
      <c r="E502" t="s">
        <v>2380</v>
      </c>
      <c r="F502" t="s">
        <v>2380</v>
      </c>
      <c r="G502" t="s">
        <v>2381</v>
      </c>
      <c r="H502" t="s">
        <v>2380</v>
      </c>
    </row>
    <row r="503" spans="1:8" x14ac:dyDescent="0.3">
      <c r="A503" t="s">
        <v>1492</v>
      </c>
      <c r="B503">
        <v>35.99</v>
      </c>
      <c r="C503">
        <v>11.11</v>
      </c>
      <c r="D503" t="s">
        <v>2380</v>
      </c>
      <c r="E503" t="s">
        <v>2380</v>
      </c>
      <c r="F503" t="s">
        <v>2380</v>
      </c>
      <c r="G503" t="s">
        <v>2381</v>
      </c>
      <c r="H503" t="s">
        <v>2380</v>
      </c>
    </row>
    <row r="504" spans="1:8" x14ac:dyDescent="0.3">
      <c r="A504" t="s">
        <v>1484</v>
      </c>
      <c r="B504">
        <v>35.380000000000003</v>
      </c>
      <c r="C504">
        <v>6.12</v>
      </c>
      <c r="D504" t="s">
        <v>2380</v>
      </c>
      <c r="E504" t="s">
        <v>2380</v>
      </c>
      <c r="F504" t="s">
        <v>2380</v>
      </c>
      <c r="G504" t="s">
        <v>2381</v>
      </c>
      <c r="H504" t="s">
        <v>2380</v>
      </c>
    </row>
    <row r="505" spans="1:8" x14ac:dyDescent="0.3">
      <c r="A505" t="s">
        <v>1483</v>
      </c>
      <c r="B505">
        <v>43.48</v>
      </c>
      <c r="C505">
        <v>6.24</v>
      </c>
      <c r="D505" t="s">
        <v>2380</v>
      </c>
      <c r="E505" t="s">
        <v>2380</v>
      </c>
      <c r="F505" t="s">
        <v>2380</v>
      </c>
      <c r="G505" t="s">
        <v>2381</v>
      </c>
      <c r="H505" t="s">
        <v>2380</v>
      </c>
    </row>
    <row r="506" spans="1:8" x14ac:dyDescent="0.3">
      <c r="A506" t="s">
        <v>1482</v>
      </c>
      <c r="B506">
        <v>41.73</v>
      </c>
      <c r="C506">
        <v>6.25</v>
      </c>
      <c r="D506" t="s">
        <v>2380</v>
      </c>
      <c r="E506" t="s">
        <v>2380</v>
      </c>
      <c r="F506" t="s">
        <v>2380</v>
      </c>
      <c r="G506">
        <v>1</v>
      </c>
      <c r="H506" t="s">
        <v>2380</v>
      </c>
    </row>
    <row r="507" spans="1:8" x14ac:dyDescent="0.3">
      <c r="A507" t="s">
        <v>1481</v>
      </c>
      <c r="B507">
        <v>28.9</v>
      </c>
      <c r="C507">
        <v>11.96</v>
      </c>
      <c r="D507" t="s">
        <v>2380</v>
      </c>
      <c r="E507" t="s">
        <v>2380</v>
      </c>
      <c r="F507" t="s">
        <v>2380</v>
      </c>
      <c r="G507" t="s">
        <v>2381</v>
      </c>
      <c r="H507" t="s">
        <v>2380</v>
      </c>
    </row>
    <row r="508" spans="1:8" x14ac:dyDescent="0.3">
      <c r="A508" t="s">
        <v>1480</v>
      </c>
      <c r="B508">
        <v>25.74</v>
      </c>
      <c r="C508">
        <v>7.69</v>
      </c>
      <c r="D508" t="s">
        <v>2380</v>
      </c>
      <c r="E508" t="s">
        <v>2380</v>
      </c>
      <c r="F508" t="s">
        <v>2380</v>
      </c>
      <c r="G508" t="s">
        <v>2381</v>
      </c>
      <c r="H508" t="s">
        <v>2380</v>
      </c>
    </row>
    <row r="509" spans="1:8" x14ac:dyDescent="0.3">
      <c r="A509" t="s">
        <v>1479</v>
      </c>
      <c r="B509">
        <v>36.06</v>
      </c>
      <c r="C509">
        <v>8.83</v>
      </c>
      <c r="D509" t="s">
        <v>2380</v>
      </c>
      <c r="E509" t="s">
        <v>2380</v>
      </c>
      <c r="F509" t="s">
        <v>2380</v>
      </c>
      <c r="G509" t="s">
        <v>2381</v>
      </c>
      <c r="H509" t="s">
        <v>2380</v>
      </c>
    </row>
    <row r="510" spans="1:8" x14ac:dyDescent="0.3">
      <c r="A510" t="s">
        <v>1478</v>
      </c>
      <c r="B510">
        <v>43.28</v>
      </c>
      <c r="C510">
        <v>4.41</v>
      </c>
      <c r="D510" t="s">
        <v>2380</v>
      </c>
      <c r="E510" t="s">
        <v>2380</v>
      </c>
      <c r="F510" t="s">
        <v>2380</v>
      </c>
      <c r="G510" t="s">
        <v>2381</v>
      </c>
      <c r="H510" t="s">
        <v>2380</v>
      </c>
    </row>
    <row r="511" spans="1:8" x14ac:dyDescent="0.3">
      <c r="A511" t="s">
        <v>1475</v>
      </c>
      <c r="B511">
        <v>30.8</v>
      </c>
      <c r="C511">
        <v>10.95</v>
      </c>
      <c r="D511" t="s">
        <v>2380</v>
      </c>
      <c r="E511" t="s">
        <v>2380</v>
      </c>
      <c r="F511" t="s">
        <v>2380</v>
      </c>
      <c r="G511" t="s">
        <v>2381</v>
      </c>
      <c r="H511" t="s">
        <v>2380</v>
      </c>
    </row>
    <row r="512" spans="1:8" x14ac:dyDescent="0.3">
      <c r="A512" t="s">
        <v>1474</v>
      </c>
      <c r="B512">
        <v>28.88</v>
      </c>
      <c r="C512">
        <v>11.5</v>
      </c>
      <c r="D512" t="s">
        <v>2380</v>
      </c>
      <c r="E512" t="s">
        <v>2380</v>
      </c>
      <c r="F512" t="s">
        <v>2380</v>
      </c>
      <c r="G512" t="s">
        <v>2381</v>
      </c>
      <c r="H512" t="s">
        <v>2380</v>
      </c>
    </row>
    <row r="513" spans="1:8" x14ac:dyDescent="0.3">
      <c r="A513" t="s">
        <v>1473</v>
      </c>
      <c r="B513">
        <v>23</v>
      </c>
      <c r="C513">
        <v>9.8800000000000008</v>
      </c>
      <c r="D513" t="s">
        <v>2380</v>
      </c>
      <c r="E513" t="s">
        <v>2380</v>
      </c>
      <c r="F513" t="s">
        <v>2380</v>
      </c>
      <c r="G513" t="s">
        <v>2381</v>
      </c>
      <c r="H513" t="s">
        <v>2380</v>
      </c>
    </row>
    <row r="514" spans="1:8" x14ac:dyDescent="0.3">
      <c r="A514" t="s">
        <v>1472</v>
      </c>
      <c r="B514">
        <v>38.25</v>
      </c>
      <c r="C514">
        <v>6.2</v>
      </c>
      <c r="D514" t="s">
        <v>2380</v>
      </c>
      <c r="E514" t="s">
        <v>2380</v>
      </c>
      <c r="F514" t="s">
        <v>2380</v>
      </c>
      <c r="G514">
        <v>1</v>
      </c>
      <c r="H514" t="s">
        <v>2380</v>
      </c>
    </row>
    <row r="515" spans="1:8" x14ac:dyDescent="0.3">
      <c r="A515" t="s">
        <v>1469</v>
      </c>
      <c r="B515">
        <v>35.700000000000003</v>
      </c>
      <c r="C515">
        <v>4.0599999999999996</v>
      </c>
      <c r="D515" t="s">
        <v>2380</v>
      </c>
      <c r="E515" t="s">
        <v>2380</v>
      </c>
      <c r="F515" t="s">
        <v>2383</v>
      </c>
      <c r="G515">
        <v>1</v>
      </c>
      <c r="H515" t="s">
        <v>2380</v>
      </c>
    </row>
    <row r="516" spans="1:8" x14ac:dyDescent="0.3">
      <c r="A516" t="s">
        <v>1468</v>
      </c>
      <c r="B516">
        <v>20.100000000000001</v>
      </c>
      <c r="C516">
        <v>10.52</v>
      </c>
      <c r="D516" t="s">
        <v>2380</v>
      </c>
      <c r="E516" t="s">
        <v>2380</v>
      </c>
      <c r="F516" t="s">
        <v>2380</v>
      </c>
      <c r="G516" t="s">
        <v>2381</v>
      </c>
      <c r="H516" t="s">
        <v>2380</v>
      </c>
    </row>
    <row r="517" spans="1:8" x14ac:dyDescent="0.3">
      <c r="A517" t="s">
        <v>1467</v>
      </c>
      <c r="B517">
        <v>22.23</v>
      </c>
      <c r="C517">
        <v>9.65</v>
      </c>
      <c r="D517" t="s">
        <v>2380</v>
      </c>
      <c r="E517" t="s">
        <v>2380</v>
      </c>
      <c r="F517" t="s">
        <v>2380</v>
      </c>
      <c r="G517" t="s">
        <v>2381</v>
      </c>
      <c r="H517" t="s">
        <v>2380</v>
      </c>
    </row>
    <row r="518" spans="1:8" x14ac:dyDescent="0.3">
      <c r="A518" t="s">
        <v>1466</v>
      </c>
      <c r="B518">
        <v>36.47</v>
      </c>
      <c r="C518">
        <v>6.21</v>
      </c>
      <c r="D518" t="s">
        <v>2380</v>
      </c>
      <c r="E518" t="s">
        <v>2380</v>
      </c>
      <c r="F518" t="s">
        <v>2380</v>
      </c>
      <c r="G518" t="s">
        <v>2381</v>
      </c>
      <c r="H518" t="s">
        <v>2380</v>
      </c>
    </row>
    <row r="519" spans="1:8" x14ac:dyDescent="0.3">
      <c r="A519" t="s">
        <v>1465</v>
      </c>
      <c r="B519">
        <v>49.64</v>
      </c>
      <c r="C519">
        <v>4.76</v>
      </c>
      <c r="D519" t="s">
        <v>2380</v>
      </c>
      <c r="E519" t="s">
        <v>2380</v>
      </c>
      <c r="F519" t="s">
        <v>2383</v>
      </c>
      <c r="G519">
        <v>1</v>
      </c>
      <c r="H519" t="s">
        <v>2380</v>
      </c>
    </row>
    <row r="520" spans="1:8" x14ac:dyDescent="0.3">
      <c r="A520" t="s">
        <v>1461</v>
      </c>
      <c r="B520">
        <v>33.630000000000003</v>
      </c>
      <c r="C520">
        <v>11.39</v>
      </c>
      <c r="D520" t="s">
        <v>2380</v>
      </c>
      <c r="E520" t="s">
        <v>2380</v>
      </c>
      <c r="F520" t="s">
        <v>2380</v>
      </c>
      <c r="G520" t="s">
        <v>2381</v>
      </c>
      <c r="H520" t="s">
        <v>2380</v>
      </c>
    </row>
    <row r="521" spans="1:8" x14ac:dyDescent="0.3">
      <c r="A521" t="s">
        <v>1459</v>
      </c>
      <c r="B521">
        <v>43.11</v>
      </c>
      <c r="C521">
        <v>5.6</v>
      </c>
      <c r="D521" t="s">
        <v>2380</v>
      </c>
      <c r="E521" t="s">
        <v>2380</v>
      </c>
      <c r="F521" t="s">
        <v>2380</v>
      </c>
      <c r="G521" t="s">
        <v>2381</v>
      </c>
      <c r="H521" t="s">
        <v>2380</v>
      </c>
    </row>
    <row r="522" spans="1:8" x14ac:dyDescent="0.3">
      <c r="A522" t="s">
        <v>1455</v>
      </c>
      <c r="B522">
        <v>21.78</v>
      </c>
      <c r="C522">
        <v>5.3</v>
      </c>
      <c r="D522" t="s">
        <v>2380</v>
      </c>
      <c r="E522" t="s">
        <v>2382</v>
      </c>
      <c r="F522" t="s">
        <v>2380</v>
      </c>
      <c r="G522">
        <v>1</v>
      </c>
      <c r="H522" t="s">
        <v>2380</v>
      </c>
    </row>
    <row r="523" spans="1:8" x14ac:dyDescent="0.3">
      <c r="A523" t="s">
        <v>1451</v>
      </c>
      <c r="B523">
        <v>36.64</v>
      </c>
      <c r="C523">
        <v>7.26</v>
      </c>
      <c r="D523" t="s">
        <v>2380</v>
      </c>
      <c r="E523" t="s">
        <v>2380</v>
      </c>
      <c r="F523" t="s">
        <v>2380</v>
      </c>
      <c r="G523" t="s">
        <v>2381</v>
      </c>
      <c r="H523" t="s">
        <v>2380</v>
      </c>
    </row>
    <row r="524" spans="1:8" x14ac:dyDescent="0.3">
      <c r="A524" t="s">
        <v>1448</v>
      </c>
      <c r="B524">
        <v>31.824999999999999</v>
      </c>
      <c r="C524">
        <v>8.1300000000000008</v>
      </c>
      <c r="D524" t="s">
        <v>2380</v>
      </c>
      <c r="E524" t="s">
        <v>2380</v>
      </c>
      <c r="F524" t="s">
        <v>2380</v>
      </c>
      <c r="G524" t="s">
        <v>2381</v>
      </c>
      <c r="H524" t="s">
        <v>2380</v>
      </c>
    </row>
    <row r="525" spans="1:8" x14ac:dyDescent="0.3">
      <c r="A525" t="s">
        <v>1446</v>
      </c>
      <c r="B525">
        <v>30.495000000000001</v>
      </c>
      <c r="C525">
        <v>8.68</v>
      </c>
      <c r="D525" t="s">
        <v>2380</v>
      </c>
      <c r="E525" t="s">
        <v>2380</v>
      </c>
      <c r="F525" t="s">
        <v>2380</v>
      </c>
      <c r="G525" t="s">
        <v>2381</v>
      </c>
      <c r="H525" t="s">
        <v>2380</v>
      </c>
    </row>
    <row r="526" spans="1:8" x14ac:dyDescent="0.3">
      <c r="A526" t="s">
        <v>1443</v>
      </c>
      <c r="B526">
        <v>23.18</v>
      </c>
      <c r="C526">
        <v>8.31</v>
      </c>
      <c r="D526" t="s">
        <v>2380</v>
      </c>
      <c r="E526" t="s">
        <v>2380</v>
      </c>
      <c r="F526" t="s">
        <v>2380</v>
      </c>
      <c r="G526" t="s">
        <v>2381</v>
      </c>
      <c r="H526" t="s">
        <v>2380</v>
      </c>
    </row>
    <row r="527" spans="1:8" x14ac:dyDescent="0.3">
      <c r="A527" t="s">
        <v>1442</v>
      </c>
      <c r="B527">
        <v>35.409999999999997</v>
      </c>
      <c r="C527">
        <v>5.68</v>
      </c>
      <c r="D527" t="s">
        <v>2380</v>
      </c>
      <c r="E527" t="s">
        <v>2380</v>
      </c>
      <c r="F527" t="s">
        <v>2380</v>
      </c>
      <c r="G527" t="s">
        <v>2381</v>
      </c>
      <c r="H527" t="s">
        <v>2380</v>
      </c>
    </row>
    <row r="528" spans="1:8" x14ac:dyDescent="0.3">
      <c r="A528" t="s">
        <v>1440</v>
      </c>
      <c r="B528">
        <v>34.479999999999997</v>
      </c>
      <c r="C528">
        <v>6.31</v>
      </c>
      <c r="D528" t="s">
        <v>2380</v>
      </c>
      <c r="E528" t="s">
        <v>2380</v>
      </c>
      <c r="F528" t="s">
        <v>2383</v>
      </c>
      <c r="G528">
        <v>1</v>
      </c>
      <c r="H528" t="s">
        <v>2380</v>
      </c>
    </row>
    <row r="529" spans="1:8" x14ac:dyDescent="0.3">
      <c r="A529" t="s">
        <v>1434</v>
      </c>
      <c r="B529">
        <v>36.799999999999997</v>
      </c>
      <c r="C529">
        <v>5.88</v>
      </c>
      <c r="D529" t="s">
        <v>2380</v>
      </c>
      <c r="E529" t="s">
        <v>2380</v>
      </c>
      <c r="F529" t="s">
        <v>2380</v>
      </c>
      <c r="G529">
        <v>1</v>
      </c>
      <c r="H529" t="s">
        <v>2380</v>
      </c>
    </row>
    <row r="530" spans="1:8" x14ac:dyDescent="0.3">
      <c r="A530" t="s">
        <v>1432</v>
      </c>
      <c r="B530">
        <v>35.619999999999997</v>
      </c>
      <c r="C530">
        <v>4.16</v>
      </c>
      <c r="D530" t="s">
        <v>2380</v>
      </c>
      <c r="E530" t="s">
        <v>2380</v>
      </c>
      <c r="F530" t="s">
        <v>2380</v>
      </c>
      <c r="G530" t="s">
        <v>2381</v>
      </c>
      <c r="H530" t="s">
        <v>2380</v>
      </c>
    </row>
    <row r="531" spans="1:8" x14ac:dyDescent="0.3">
      <c r="A531" t="s">
        <v>1427</v>
      </c>
      <c r="B531">
        <v>48.75</v>
      </c>
      <c r="C531">
        <v>4.34</v>
      </c>
      <c r="D531" t="s">
        <v>2380</v>
      </c>
      <c r="E531" t="s">
        <v>2380</v>
      </c>
      <c r="F531" t="s">
        <v>2380</v>
      </c>
      <c r="G531" t="s">
        <v>2381</v>
      </c>
      <c r="H531" t="s">
        <v>2380</v>
      </c>
    </row>
    <row r="532" spans="1:8" x14ac:dyDescent="0.3">
      <c r="A532" t="s">
        <v>1423</v>
      </c>
      <c r="B532">
        <v>43.7</v>
      </c>
      <c r="C532">
        <v>7.23</v>
      </c>
      <c r="D532" t="s">
        <v>2380</v>
      </c>
      <c r="E532" t="s">
        <v>2380</v>
      </c>
      <c r="F532" t="s">
        <v>2380</v>
      </c>
      <c r="G532" t="s">
        <v>2381</v>
      </c>
      <c r="H532" t="s">
        <v>2380</v>
      </c>
    </row>
    <row r="533" spans="1:8" x14ac:dyDescent="0.3">
      <c r="A533" t="s">
        <v>1422</v>
      </c>
      <c r="B533">
        <v>40.945</v>
      </c>
      <c r="C533">
        <v>10.57</v>
      </c>
      <c r="D533" t="s">
        <v>2380</v>
      </c>
      <c r="E533" t="s">
        <v>2380</v>
      </c>
      <c r="F533" t="s">
        <v>2380</v>
      </c>
      <c r="G533" t="s">
        <v>2381</v>
      </c>
      <c r="H533" t="s">
        <v>2380</v>
      </c>
    </row>
    <row r="534" spans="1:8" x14ac:dyDescent="0.3">
      <c r="A534" t="s">
        <v>1421</v>
      </c>
      <c r="B534">
        <v>27.94</v>
      </c>
      <c r="C534">
        <v>7.92</v>
      </c>
      <c r="D534" t="s">
        <v>2380</v>
      </c>
      <c r="E534" t="s">
        <v>2380</v>
      </c>
      <c r="F534" t="s">
        <v>2380</v>
      </c>
      <c r="G534" t="s">
        <v>2381</v>
      </c>
      <c r="H534" t="s">
        <v>2380</v>
      </c>
    </row>
    <row r="535" spans="1:8" x14ac:dyDescent="0.3">
      <c r="A535" t="s">
        <v>1420</v>
      </c>
      <c r="B535">
        <v>31.9</v>
      </c>
      <c r="C535">
        <v>10.119999999999999</v>
      </c>
      <c r="D535" t="s">
        <v>2380</v>
      </c>
      <c r="E535" t="s">
        <v>2380</v>
      </c>
      <c r="F535" t="s">
        <v>2380</v>
      </c>
      <c r="G535">
        <v>2</v>
      </c>
      <c r="H535" t="s">
        <v>2380</v>
      </c>
    </row>
    <row r="536" spans="1:8" x14ac:dyDescent="0.3">
      <c r="A536" t="s">
        <v>1419</v>
      </c>
      <c r="B536">
        <v>31.64</v>
      </c>
      <c r="C536">
        <v>7.91</v>
      </c>
      <c r="D536" t="s">
        <v>2380</v>
      </c>
      <c r="E536" t="s">
        <v>2380</v>
      </c>
      <c r="F536" t="s">
        <v>2380</v>
      </c>
      <c r="G536" t="s">
        <v>2381</v>
      </c>
      <c r="H536" t="s">
        <v>2380</v>
      </c>
    </row>
    <row r="537" spans="1:8" x14ac:dyDescent="0.3">
      <c r="A537" t="s">
        <v>1418</v>
      </c>
      <c r="B537">
        <v>46.7</v>
      </c>
      <c r="C537">
        <v>10.9</v>
      </c>
      <c r="D537" t="s">
        <v>2380</v>
      </c>
      <c r="E537" t="s">
        <v>2380</v>
      </c>
      <c r="F537" t="s">
        <v>2380</v>
      </c>
      <c r="G537" t="s">
        <v>2381</v>
      </c>
      <c r="H537" t="s">
        <v>2380</v>
      </c>
    </row>
    <row r="538" spans="1:8" x14ac:dyDescent="0.3">
      <c r="A538" t="s">
        <v>1417</v>
      </c>
      <c r="B538">
        <v>18.335000000000001</v>
      </c>
      <c r="C538">
        <v>11.83</v>
      </c>
      <c r="D538" t="s">
        <v>2380</v>
      </c>
      <c r="E538" t="s">
        <v>2380</v>
      </c>
      <c r="F538" t="s">
        <v>2380</v>
      </c>
      <c r="G538" t="s">
        <v>2381</v>
      </c>
      <c r="H538" t="s">
        <v>2380</v>
      </c>
    </row>
    <row r="539" spans="1:8" x14ac:dyDescent="0.3">
      <c r="A539" t="s">
        <v>1414</v>
      </c>
      <c r="B539">
        <v>24.414999999999999</v>
      </c>
      <c r="C539">
        <v>7.16</v>
      </c>
      <c r="D539" t="s">
        <v>2380</v>
      </c>
      <c r="E539" t="s">
        <v>2380</v>
      </c>
      <c r="F539" t="s">
        <v>2380</v>
      </c>
      <c r="G539" t="s">
        <v>2381</v>
      </c>
      <c r="H539" t="s">
        <v>2380</v>
      </c>
    </row>
    <row r="540" spans="1:8" x14ac:dyDescent="0.3">
      <c r="A540" t="s">
        <v>1413</v>
      </c>
      <c r="B540">
        <v>32.299999999999997</v>
      </c>
      <c r="C540">
        <v>9.89</v>
      </c>
      <c r="D540" t="s">
        <v>2380</v>
      </c>
      <c r="E540" t="s">
        <v>2380</v>
      </c>
      <c r="F540" t="s">
        <v>2380</v>
      </c>
      <c r="G540" t="s">
        <v>2381</v>
      </c>
      <c r="H540" t="s">
        <v>2380</v>
      </c>
    </row>
    <row r="541" spans="1:8" x14ac:dyDescent="0.3">
      <c r="A541" t="s">
        <v>1412</v>
      </c>
      <c r="B541">
        <v>39.94</v>
      </c>
      <c r="C541">
        <v>5.14</v>
      </c>
      <c r="D541" t="s">
        <v>2380</v>
      </c>
      <c r="E541" t="s">
        <v>2380</v>
      </c>
      <c r="F541" t="s">
        <v>2380</v>
      </c>
      <c r="G541" t="s">
        <v>2381</v>
      </c>
      <c r="H541" t="s">
        <v>2380</v>
      </c>
    </row>
    <row r="542" spans="1:8" x14ac:dyDescent="0.3">
      <c r="A542" t="s">
        <v>1408</v>
      </c>
      <c r="B542">
        <v>33.880000000000003</v>
      </c>
      <c r="C542">
        <v>4.68</v>
      </c>
      <c r="D542" t="s">
        <v>2380</v>
      </c>
      <c r="E542" t="s">
        <v>2382</v>
      </c>
      <c r="F542" t="s">
        <v>2380</v>
      </c>
      <c r="G542">
        <v>1</v>
      </c>
      <c r="H542" t="s">
        <v>2380</v>
      </c>
    </row>
    <row r="543" spans="1:8" x14ac:dyDescent="0.3">
      <c r="A543" t="s">
        <v>1406</v>
      </c>
      <c r="B543">
        <v>28.7</v>
      </c>
      <c r="C543">
        <v>7.74</v>
      </c>
      <c r="D543" t="s">
        <v>2380</v>
      </c>
      <c r="E543" t="s">
        <v>2380</v>
      </c>
      <c r="F543" t="s">
        <v>2380</v>
      </c>
      <c r="G543" t="s">
        <v>2381</v>
      </c>
      <c r="H543" t="s">
        <v>2380</v>
      </c>
    </row>
    <row r="544" spans="1:8" x14ac:dyDescent="0.3">
      <c r="A544" t="s">
        <v>1404</v>
      </c>
      <c r="B544">
        <v>36.384999999999998</v>
      </c>
      <c r="C544">
        <v>11.49</v>
      </c>
      <c r="D544" t="s">
        <v>2380</v>
      </c>
      <c r="E544" t="s">
        <v>2380</v>
      </c>
      <c r="F544" t="s">
        <v>2380</v>
      </c>
      <c r="G544" t="s">
        <v>2381</v>
      </c>
      <c r="H544" t="s">
        <v>2380</v>
      </c>
    </row>
    <row r="545" spans="1:8" x14ac:dyDescent="0.3">
      <c r="A545" t="s">
        <v>1403</v>
      </c>
      <c r="B545">
        <v>34.69</v>
      </c>
      <c r="C545">
        <v>5.65</v>
      </c>
      <c r="D545" t="s">
        <v>2380</v>
      </c>
      <c r="E545" t="s">
        <v>2380</v>
      </c>
      <c r="F545" t="s">
        <v>2380</v>
      </c>
      <c r="G545" t="s">
        <v>2381</v>
      </c>
      <c r="H545" t="s">
        <v>2380</v>
      </c>
    </row>
    <row r="546" spans="1:8" x14ac:dyDescent="0.3">
      <c r="A546" t="s">
        <v>1395</v>
      </c>
      <c r="B546">
        <v>30.88</v>
      </c>
      <c r="C546">
        <v>5.82</v>
      </c>
      <c r="D546" t="s">
        <v>2380</v>
      </c>
      <c r="E546" t="s">
        <v>2380</v>
      </c>
      <c r="F546" t="s">
        <v>2380</v>
      </c>
      <c r="G546">
        <v>2</v>
      </c>
      <c r="H546" t="s">
        <v>2380</v>
      </c>
    </row>
    <row r="547" spans="1:8" x14ac:dyDescent="0.3">
      <c r="A547" t="s">
        <v>1394</v>
      </c>
      <c r="B547">
        <v>33.35</v>
      </c>
      <c r="C547">
        <v>6.05</v>
      </c>
      <c r="D547" t="s">
        <v>2380</v>
      </c>
      <c r="E547" t="s">
        <v>2380</v>
      </c>
      <c r="F547" t="s">
        <v>2383</v>
      </c>
      <c r="G547">
        <v>1</v>
      </c>
      <c r="H547" t="s">
        <v>2380</v>
      </c>
    </row>
    <row r="548" spans="1:8" x14ac:dyDescent="0.3">
      <c r="A548" t="s">
        <v>1390</v>
      </c>
      <c r="B548">
        <v>34.01</v>
      </c>
      <c r="C548">
        <v>11.3</v>
      </c>
      <c r="D548" t="s">
        <v>2380</v>
      </c>
      <c r="E548" t="s">
        <v>2380</v>
      </c>
      <c r="F548" t="s">
        <v>2380</v>
      </c>
      <c r="G548" t="s">
        <v>2381</v>
      </c>
      <c r="H548" t="s">
        <v>2380</v>
      </c>
    </row>
    <row r="549" spans="1:8" x14ac:dyDescent="0.3">
      <c r="A549" t="s">
        <v>1389</v>
      </c>
      <c r="B549">
        <v>31.54</v>
      </c>
      <c r="C549">
        <v>6.72</v>
      </c>
      <c r="D549" t="s">
        <v>2380</v>
      </c>
      <c r="E549" t="s">
        <v>2380</v>
      </c>
      <c r="F549" t="s">
        <v>2380</v>
      </c>
      <c r="G549" t="s">
        <v>2381</v>
      </c>
      <c r="H549" t="s">
        <v>2380</v>
      </c>
    </row>
    <row r="550" spans="1:8" x14ac:dyDescent="0.3">
      <c r="A550" t="s">
        <v>1387</v>
      </c>
      <c r="B550">
        <v>27.75</v>
      </c>
      <c r="C550">
        <v>9.8800000000000008</v>
      </c>
      <c r="D550" t="s">
        <v>2380</v>
      </c>
      <c r="E550" t="s">
        <v>2380</v>
      </c>
      <c r="F550" t="s">
        <v>2380</v>
      </c>
      <c r="G550" t="s">
        <v>2381</v>
      </c>
      <c r="H550" t="s">
        <v>2380</v>
      </c>
    </row>
    <row r="551" spans="1:8" x14ac:dyDescent="0.3">
      <c r="A551" t="s">
        <v>1386</v>
      </c>
      <c r="B551">
        <v>42.46</v>
      </c>
      <c r="C551">
        <v>4.1100000000000003</v>
      </c>
      <c r="D551" t="s">
        <v>2380</v>
      </c>
      <c r="E551" t="s">
        <v>2380</v>
      </c>
      <c r="F551" t="s">
        <v>2380</v>
      </c>
      <c r="G551" t="s">
        <v>2381</v>
      </c>
      <c r="H551" t="s">
        <v>2380</v>
      </c>
    </row>
    <row r="552" spans="1:8" x14ac:dyDescent="0.3">
      <c r="A552" t="s">
        <v>1385</v>
      </c>
      <c r="B552">
        <v>54.47</v>
      </c>
      <c r="C552">
        <v>7.48</v>
      </c>
      <c r="D552" t="s">
        <v>2380</v>
      </c>
      <c r="E552" t="s">
        <v>2380</v>
      </c>
      <c r="F552" t="s">
        <v>2380</v>
      </c>
      <c r="G552" t="s">
        <v>2381</v>
      </c>
      <c r="H552" t="s">
        <v>2380</v>
      </c>
    </row>
    <row r="553" spans="1:8" x14ac:dyDescent="0.3">
      <c r="A553" t="s">
        <v>1381</v>
      </c>
      <c r="B553">
        <v>27.645</v>
      </c>
      <c r="C553">
        <v>10.56</v>
      </c>
      <c r="D553" t="s">
        <v>2380</v>
      </c>
      <c r="E553" t="s">
        <v>2380</v>
      </c>
      <c r="F553" t="s">
        <v>2380</v>
      </c>
      <c r="G553" t="s">
        <v>2381</v>
      </c>
      <c r="H553" t="s">
        <v>2380</v>
      </c>
    </row>
    <row r="554" spans="1:8" x14ac:dyDescent="0.3">
      <c r="A554" t="s">
        <v>1380</v>
      </c>
      <c r="B554">
        <v>33.700000000000003</v>
      </c>
      <c r="C554">
        <v>4.01</v>
      </c>
      <c r="D554" t="s">
        <v>2380</v>
      </c>
      <c r="E554" t="s">
        <v>2380</v>
      </c>
      <c r="F554" t="s">
        <v>2380</v>
      </c>
      <c r="G554">
        <v>2</v>
      </c>
      <c r="H554" t="s">
        <v>2380</v>
      </c>
    </row>
    <row r="555" spans="1:8" x14ac:dyDescent="0.3">
      <c r="A555" t="s">
        <v>1376</v>
      </c>
      <c r="B555">
        <v>28.31</v>
      </c>
      <c r="C555">
        <v>4.55</v>
      </c>
      <c r="D555" t="s">
        <v>2380</v>
      </c>
      <c r="E555" t="s">
        <v>2382</v>
      </c>
      <c r="F555" t="s">
        <v>2380</v>
      </c>
      <c r="G555">
        <v>1</v>
      </c>
      <c r="H555" t="s">
        <v>2380</v>
      </c>
    </row>
    <row r="556" spans="1:8" x14ac:dyDescent="0.3">
      <c r="A556" t="s">
        <v>1375</v>
      </c>
      <c r="B556">
        <v>29.79</v>
      </c>
      <c r="C556">
        <v>9.0299999999999994</v>
      </c>
      <c r="D556" t="s">
        <v>2380</v>
      </c>
      <c r="E556" t="s">
        <v>2380</v>
      </c>
      <c r="F556" t="s">
        <v>2380</v>
      </c>
      <c r="G556" t="s">
        <v>2381</v>
      </c>
      <c r="H556" t="s">
        <v>2380</v>
      </c>
    </row>
    <row r="557" spans="1:8" x14ac:dyDescent="0.3">
      <c r="A557" t="s">
        <v>1371</v>
      </c>
      <c r="B557">
        <v>39.17</v>
      </c>
      <c r="C557">
        <v>4.1500000000000004</v>
      </c>
      <c r="D557" t="s">
        <v>2380</v>
      </c>
      <c r="E557" t="s">
        <v>2380</v>
      </c>
      <c r="F557" t="s">
        <v>2380</v>
      </c>
      <c r="G557" t="s">
        <v>2381</v>
      </c>
      <c r="H557" t="s">
        <v>2380</v>
      </c>
    </row>
    <row r="558" spans="1:8" x14ac:dyDescent="0.3">
      <c r="A558" t="s">
        <v>1367</v>
      </c>
      <c r="B558">
        <v>30.7</v>
      </c>
      <c r="C558">
        <v>5.16</v>
      </c>
      <c r="D558" t="s">
        <v>2380</v>
      </c>
      <c r="E558" t="s">
        <v>2380</v>
      </c>
      <c r="F558" t="s">
        <v>2380</v>
      </c>
      <c r="G558">
        <v>2</v>
      </c>
      <c r="H558" t="s">
        <v>2380</v>
      </c>
    </row>
    <row r="559" spans="1:8" x14ac:dyDescent="0.3">
      <c r="A559" t="s">
        <v>1363</v>
      </c>
      <c r="B559">
        <v>33.71</v>
      </c>
      <c r="C559">
        <v>4.9400000000000004</v>
      </c>
      <c r="D559" t="s">
        <v>2380</v>
      </c>
      <c r="E559" t="s">
        <v>2380</v>
      </c>
      <c r="F559" t="s">
        <v>2380</v>
      </c>
      <c r="G559" t="s">
        <v>2381</v>
      </c>
      <c r="H559" t="s">
        <v>2380</v>
      </c>
    </row>
    <row r="560" spans="1:8" x14ac:dyDescent="0.3">
      <c r="A560" t="s">
        <v>1360</v>
      </c>
      <c r="B560">
        <v>28.12</v>
      </c>
      <c r="C560">
        <v>4.67</v>
      </c>
      <c r="D560" t="s">
        <v>2380</v>
      </c>
      <c r="E560" t="s">
        <v>2380</v>
      </c>
      <c r="F560" t="s">
        <v>2380</v>
      </c>
      <c r="G560">
        <v>2</v>
      </c>
      <c r="H560" t="s">
        <v>2380</v>
      </c>
    </row>
    <row r="561" spans="1:8" x14ac:dyDescent="0.3">
      <c r="A561" t="s">
        <v>1356</v>
      </c>
      <c r="B561">
        <v>30.25</v>
      </c>
      <c r="C561">
        <v>10.16</v>
      </c>
      <c r="D561" t="s">
        <v>2380</v>
      </c>
      <c r="E561" t="s">
        <v>2380</v>
      </c>
      <c r="F561" t="s">
        <v>2380</v>
      </c>
      <c r="G561" t="s">
        <v>2381</v>
      </c>
      <c r="H561" t="s">
        <v>2380</v>
      </c>
    </row>
    <row r="562" spans="1:8" x14ac:dyDescent="0.3">
      <c r="A562" t="s">
        <v>1353</v>
      </c>
      <c r="B562">
        <v>31.39</v>
      </c>
      <c r="C562">
        <v>6.99</v>
      </c>
      <c r="D562" t="s">
        <v>2380</v>
      </c>
      <c r="E562" t="s">
        <v>2380</v>
      </c>
      <c r="F562" t="s">
        <v>2380</v>
      </c>
      <c r="G562" t="s">
        <v>2381</v>
      </c>
      <c r="H562" t="s">
        <v>2380</v>
      </c>
    </row>
    <row r="563" spans="1:8" x14ac:dyDescent="0.3">
      <c r="A563" t="s">
        <v>1352</v>
      </c>
      <c r="B563">
        <v>39.97</v>
      </c>
      <c r="C563">
        <v>5.55</v>
      </c>
      <c r="D563" t="s">
        <v>2380</v>
      </c>
      <c r="E563" t="s">
        <v>2380</v>
      </c>
      <c r="F563" t="s">
        <v>2380</v>
      </c>
      <c r="G563" t="s">
        <v>2381</v>
      </c>
      <c r="H563" t="s">
        <v>2380</v>
      </c>
    </row>
    <row r="564" spans="1:8" x14ac:dyDescent="0.3">
      <c r="A564" t="s">
        <v>1351</v>
      </c>
      <c r="B564">
        <v>41.23</v>
      </c>
      <c r="C564">
        <v>6.94</v>
      </c>
      <c r="D564" t="s">
        <v>2380</v>
      </c>
      <c r="E564" t="s">
        <v>2380</v>
      </c>
      <c r="F564" t="s">
        <v>2380</v>
      </c>
      <c r="G564" t="s">
        <v>2381</v>
      </c>
      <c r="H564" t="s">
        <v>2380</v>
      </c>
    </row>
    <row r="565" spans="1:8" x14ac:dyDescent="0.3">
      <c r="A565" t="s">
        <v>1349</v>
      </c>
      <c r="B565">
        <v>41.04</v>
      </c>
      <c r="C565">
        <v>5.59</v>
      </c>
      <c r="D565" t="s">
        <v>2380</v>
      </c>
      <c r="E565" t="s">
        <v>2380</v>
      </c>
      <c r="F565" t="s">
        <v>2380</v>
      </c>
      <c r="G565" t="s">
        <v>2381</v>
      </c>
      <c r="H565" t="s">
        <v>2380</v>
      </c>
    </row>
    <row r="566" spans="1:8" x14ac:dyDescent="0.3">
      <c r="A566" t="s">
        <v>1348</v>
      </c>
      <c r="B566">
        <v>27.93</v>
      </c>
      <c r="C566">
        <v>9.9600000000000009</v>
      </c>
      <c r="D566" t="s">
        <v>2380</v>
      </c>
      <c r="E566" t="s">
        <v>2380</v>
      </c>
      <c r="F566" t="s">
        <v>2380</v>
      </c>
      <c r="G566" t="s">
        <v>2381</v>
      </c>
      <c r="H566" t="s">
        <v>2380</v>
      </c>
    </row>
    <row r="567" spans="1:8" x14ac:dyDescent="0.3">
      <c r="A567" t="s">
        <v>1347</v>
      </c>
      <c r="B567">
        <v>21.01</v>
      </c>
      <c r="C567">
        <v>7.37</v>
      </c>
      <c r="D567" t="s">
        <v>2380</v>
      </c>
      <c r="E567" t="s">
        <v>2380</v>
      </c>
      <c r="F567" t="s">
        <v>2380</v>
      </c>
      <c r="G567" t="s">
        <v>2381</v>
      </c>
      <c r="H567" t="s">
        <v>2380</v>
      </c>
    </row>
    <row r="568" spans="1:8" x14ac:dyDescent="0.3">
      <c r="A568" t="s">
        <v>1345</v>
      </c>
      <c r="B568">
        <v>40.369999999999997</v>
      </c>
      <c r="C568">
        <v>8.2100000000000009</v>
      </c>
      <c r="D568" t="s">
        <v>2380</v>
      </c>
      <c r="E568" t="s">
        <v>2380</v>
      </c>
      <c r="F568" t="s">
        <v>2380</v>
      </c>
      <c r="G568" t="s">
        <v>2381</v>
      </c>
      <c r="H568" t="s">
        <v>2380</v>
      </c>
    </row>
    <row r="569" spans="1:8" x14ac:dyDescent="0.3">
      <c r="A569" t="s">
        <v>1344</v>
      </c>
      <c r="B569">
        <v>41.47</v>
      </c>
      <c r="C569">
        <v>10.34</v>
      </c>
      <c r="D569" t="s">
        <v>2380</v>
      </c>
      <c r="E569" t="s">
        <v>2380</v>
      </c>
      <c r="F569" t="s">
        <v>2380</v>
      </c>
      <c r="G569">
        <v>2</v>
      </c>
      <c r="H569" t="s">
        <v>2380</v>
      </c>
    </row>
    <row r="570" spans="1:8" x14ac:dyDescent="0.3">
      <c r="A570" t="s">
        <v>1342</v>
      </c>
      <c r="B570">
        <v>28.1</v>
      </c>
      <c r="C570">
        <v>11.2</v>
      </c>
      <c r="D570" t="s">
        <v>2380</v>
      </c>
      <c r="E570" t="s">
        <v>2380</v>
      </c>
      <c r="F570" t="s">
        <v>2380</v>
      </c>
      <c r="G570" t="s">
        <v>2381</v>
      </c>
      <c r="H570" t="s">
        <v>2380</v>
      </c>
    </row>
    <row r="571" spans="1:8" x14ac:dyDescent="0.3">
      <c r="A571" t="s">
        <v>1340</v>
      </c>
      <c r="B571">
        <v>23.7</v>
      </c>
      <c r="C571">
        <v>10.45</v>
      </c>
      <c r="D571" t="s">
        <v>2380</v>
      </c>
      <c r="E571" t="s">
        <v>2380</v>
      </c>
      <c r="F571" t="s">
        <v>2380</v>
      </c>
      <c r="G571" t="s">
        <v>2381</v>
      </c>
      <c r="H571" t="s">
        <v>2380</v>
      </c>
    </row>
    <row r="572" spans="1:8" x14ac:dyDescent="0.3">
      <c r="A572" t="s">
        <v>1338</v>
      </c>
      <c r="B572">
        <v>31.9</v>
      </c>
      <c r="C572">
        <v>8.34</v>
      </c>
      <c r="D572" t="s">
        <v>2380</v>
      </c>
      <c r="E572" t="s">
        <v>2380</v>
      </c>
      <c r="F572" t="s">
        <v>2380</v>
      </c>
      <c r="G572" t="s">
        <v>2381</v>
      </c>
      <c r="H572" t="s">
        <v>2380</v>
      </c>
    </row>
    <row r="573" spans="1:8" x14ac:dyDescent="0.3">
      <c r="A573" t="s">
        <v>1337</v>
      </c>
      <c r="B573">
        <v>32.68</v>
      </c>
      <c r="C573">
        <v>7.41</v>
      </c>
      <c r="D573" t="s">
        <v>2380</v>
      </c>
      <c r="E573" t="s">
        <v>2380</v>
      </c>
      <c r="F573" t="s">
        <v>2380</v>
      </c>
      <c r="G573" t="s">
        <v>2381</v>
      </c>
      <c r="H573" t="s">
        <v>2380</v>
      </c>
    </row>
    <row r="574" spans="1:8" x14ac:dyDescent="0.3">
      <c r="A574" t="s">
        <v>1336</v>
      </c>
      <c r="B574">
        <v>47.13</v>
      </c>
      <c r="C574">
        <v>4.3099999999999996</v>
      </c>
      <c r="D574" t="s">
        <v>2380</v>
      </c>
      <c r="E574" t="s">
        <v>2380</v>
      </c>
      <c r="F574" t="s">
        <v>2380</v>
      </c>
      <c r="G574" t="s">
        <v>2381</v>
      </c>
      <c r="H574" t="s">
        <v>2380</v>
      </c>
    </row>
    <row r="575" spans="1:8" x14ac:dyDescent="0.3">
      <c r="A575" t="s">
        <v>1335</v>
      </c>
      <c r="B575">
        <v>36.67</v>
      </c>
      <c r="C575">
        <v>10.83</v>
      </c>
      <c r="D575" t="s">
        <v>2380</v>
      </c>
      <c r="E575" t="s">
        <v>2380</v>
      </c>
      <c r="F575" t="s">
        <v>2380</v>
      </c>
      <c r="G575" t="s">
        <v>2381</v>
      </c>
      <c r="H575" t="s">
        <v>2380</v>
      </c>
    </row>
    <row r="576" spans="1:8" x14ac:dyDescent="0.3">
      <c r="A576" t="s">
        <v>1334</v>
      </c>
      <c r="B576">
        <v>33.630000000000003</v>
      </c>
      <c r="C576">
        <v>11.31</v>
      </c>
      <c r="D576" t="s">
        <v>2380</v>
      </c>
      <c r="E576" t="s">
        <v>2380</v>
      </c>
      <c r="F576" t="s">
        <v>2380</v>
      </c>
      <c r="G576" t="s">
        <v>2381</v>
      </c>
      <c r="H576" t="s">
        <v>2380</v>
      </c>
    </row>
    <row r="577" spans="1:8" x14ac:dyDescent="0.3">
      <c r="A577" t="s">
        <v>1329</v>
      </c>
      <c r="B577">
        <v>33.4</v>
      </c>
      <c r="C577">
        <v>4.84</v>
      </c>
      <c r="D577" t="s">
        <v>2380</v>
      </c>
      <c r="E577" t="s">
        <v>2380</v>
      </c>
      <c r="F577" t="s">
        <v>2380</v>
      </c>
      <c r="G577" t="s">
        <v>2381</v>
      </c>
      <c r="H577" t="s">
        <v>2380</v>
      </c>
    </row>
    <row r="578" spans="1:8" x14ac:dyDescent="0.3">
      <c r="A578" t="s">
        <v>1327</v>
      </c>
      <c r="B578">
        <v>38.14</v>
      </c>
      <c r="C578">
        <v>5.84</v>
      </c>
      <c r="D578" t="s">
        <v>2380</v>
      </c>
      <c r="E578" t="s">
        <v>2380</v>
      </c>
      <c r="F578" t="s">
        <v>2380</v>
      </c>
      <c r="G578" t="s">
        <v>2381</v>
      </c>
      <c r="H578" t="s">
        <v>2380</v>
      </c>
    </row>
    <row r="579" spans="1:8" x14ac:dyDescent="0.3">
      <c r="A579" t="s">
        <v>1325</v>
      </c>
      <c r="B579">
        <v>35.625</v>
      </c>
      <c r="C579">
        <v>10.79</v>
      </c>
      <c r="D579" t="s">
        <v>2380</v>
      </c>
      <c r="E579" t="s">
        <v>2380</v>
      </c>
      <c r="F579" t="s">
        <v>2380</v>
      </c>
      <c r="G579" t="s">
        <v>2381</v>
      </c>
      <c r="H579" t="s">
        <v>2380</v>
      </c>
    </row>
    <row r="580" spans="1:8" x14ac:dyDescent="0.3">
      <c r="A580" t="s">
        <v>1324</v>
      </c>
      <c r="B580">
        <v>45.51</v>
      </c>
      <c r="C580">
        <v>4.32</v>
      </c>
      <c r="D580" t="s">
        <v>2380</v>
      </c>
      <c r="E580" t="s">
        <v>2380</v>
      </c>
      <c r="F580" t="s">
        <v>2380</v>
      </c>
      <c r="G580">
        <v>1</v>
      </c>
      <c r="H580" t="s">
        <v>2380</v>
      </c>
    </row>
    <row r="581" spans="1:8" x14ac:dyDescent="0.3">
      <c r="A581" t="s">
        <v>1321</v>
      </c>
      <c r="B581">
        <v>28.16</v>
      </c>
      <c r="C581">
        <v>5.56</v>
      </c>
      <c r="D581" t="s">
        <v>2380</v>
      </c>
      <c r="E581" t="s">
        <v>2380</v>
      </c>
      <c r="F581" t="s">
        <v>2380</v>
      </c>
      <c r="G581">
        <v>2</v>
      </c>
      <c r="H581" t="s">
        <v>2380</v>
      </c>
    </row>
    <row r="582" spans="1:8" x14ac:dyDescent="0.3">
      <c r="A582" t="s">
        <v>1319</v>
      </c>
      <c r="B582">
        <v>30.22</v>
      </c>
      <c r="C582">
        <v>4.6500000000000004</v>
      </c>
      <c r="D582" t="s">
        <v>2380</v>
      </c>
      <c r="E582" t="s">
        <v>2380</v>
      </c>
      <c r="F582" t="s">
        <v>2380</v>
      </c>
      <c r="G582" t="s">
        <v>2381</v>
      </c>
      <c r="H582" t="s">
        <v>2380</v>
      </c>
    </row>
    <row r="583" spans="1:8" x14ac:dyDescent="0.3">
      <c r="A583" t="s">
        <v>1318</v>
      </c>
      <c r="B583">
        <v>24.29</v>
      </c>
      <c r="C583">
        <v>9.0500000000000007</v>
      </c>
      <c r="D583" t="s">
        <v>2380</v>
      </c>
      <c r="E583" t="s">
        <v>2380</v>
      </c>
      <c r="F583" t="s">
        <v>2380</v>
      </c>
      <c r="G583" t="s">
        <v>2381</v>
      </c>
      <c r="H583" t="s">
        <v>2380</v>
      </c>
    </row>
    <row r="584" spans="1:8" x14ac:dyDescent="0.3">
      <c r="A584" t="s">
        <v>1315</v>
      </c>
      <c r="B584">
        <v>39.11</v>
      </c>
      <c r="C584">
        <v>5.87</v>
      </c>
      <c r="D584" t="s">
        <v>2380</v>
      </c>
      <c r="E584" t="s">
        <v>2380</v>
      </c>
      <c r="F584" t="s">
        <v>2380</v>
      </c>
      <c r="G584" t="s">
        <v>2381</v>
      </c>
      <c r="H584" t="s">
        <v>2380</v>
      </c>
    </row>
    <row r="585" spans="1:8" x14ac:dyDescent="0.3">
      <c r="A585" t="s">
        <v>1314</v>
      </c>
      <c r="B585">
        <v>43.78</v>
      </c>
      <c r="C585">
        <v>5.71</v>
      </c>
      <c r="D585" t="s">
        <v>2380</v>
      </c>
      <c r="E585" t="s">
        <v>2380</v>
      </c>
      <c r="F585" t="s">
        <v>2380</v>
      </c>
      <c r="G585">
        <v>1</v>
      </c>
      <c r="H585" t="s">
        <v>2380</v>
      </c>
    </row>
    <row r="586" spans="1:8" x14ac:dyDescent="0.3">
      <c r="A586" t="s">
        <v>1313</v>
      </c>
      <c r="B586">
        <v>24.35</v>
      </c>
      <c r="C586">
        <v>9.08</v>
      </c>
      <c r="D586" t="s">
        <v>2380</v>
      </c>
      <c r="E586" t="s">
        <v>2380</v>
      </c>
      <c r="F586" t="s">
        <v>2380</v>
      </c>
      <c r="G586" t="s">
        <v>2381</v>
      </c>
      <c r="H586" t="s">
        <v>2380</v>
      </c>
    </row>
    <row r="587" spans="1:8" x14ac:dyDescent="0.3">
      <c r="A587" t="s">
        <v>1309</v>
      </c>
      <c r="B587">
        <v>30.97</v>
      </c>
      <c r="C587">
        <v>5.54</v>
      </c>
      <c r="D587" t="s">
        <v>2380</v>
      </c>
      <c r="E587" t="s">
        <v>2380</v>
      </c>
      <c r="F587" t="s">
        <v>2380</v>
      </c>
      <c r="G587">
        <v>2</v>
      </c>
      <c r="H587" t="s">
        <v>2380</v>
      </c>
    </row>
    <row r="588" spans="1:8" x14ac:dyDescent="0.3">
      <c r="A588" t="s">
        <v>1303</v>
      </c>
      <c r="B588">
        <v>33.33</v>
      </c>
      <c r="C588">
        <v>10.19</v>
      </c>
      <c r="D588" t="s">
        <v>2380</v>
      </c>
      <c r="E588" t="s">
        <v>2380</v>
      </c>
      <c r="F588" t="s">
        <v>2380</v>
      </c>
      <c r="G588" t="s">
        <v>2381</v>
      </c>
      <c r="H588" t="s">
        <v>2380</v>
      </c>
    </row>
    <row r="589" spans="1:8" x14ac:dyDescent="0.3">
      <c r="A589" t="s">
        <v>1302</v>
      </c>
      <c r="B589">
        <v>30.5</v>
      </c>
      <c r="C589">
        <v>10.79</v>
      </c>
      <c r="D589" t="s">
        <v>2380</v>
      </c>
      <c r="E589" t="s">
        <v>2380</v>
      </c>
      <c r="F589" t="s">
        <v>2380</v>
      </c>
      <c r="G589" t="s">
        <v>2381</v>
      </c>
      <c r="H589" t="s">
        <v>2380</v>
      </c>
    </row>
    <row r="590" spans="1:8" x14ac:dyDescent="0.3">
      <c r="A590" t="s">
        <v>1301</v>
      </c>
      <c r="B590">
        <v>30.3</v>
      </c>
      <c r="C590">
        <v>4.24</v>
      </c>
      <c r="D590" t="s">
        <v>2380</v>
      </c>
      <c r="E590" t="s">
        <v>2380</v>
      </c>
      <c r="F590" t="s">
        <v>2380</v>
      </c>
      <c r="G590" t="s">
        <v>2381</v>
      </c>
      <c r="H590" t="s">
        <v>2380</v>
      </c>
    </row>
    <row r="591" spans="1:8" x14ac:dyDescent="0.3">
      <c r="A591" t="s">
        <v>1300</v>
      </c>
      <c r="B591">
        <v>26.22</v>
      </c>
      <c r="C591">
        <v>5.83</v>
      </c>
      <c r="D591" t="s">
        <v>2380</v>
      </c>
      <c r="E591" t="s">
        <v>2380</v>
      </c>
      <c r="F591" t="s">
        <v>2380</v>
      </c>
      <c r="G591">
        <v>2</v>
      </c>
      <c r="H591" t="s">
        <v>2380</v>
      </c>
    </row>
    <row r="592" spans="1:8" x14ac:dyDescent="0.3">
      <c r="A592" t="s">
        <v>1299</v>
      </c>
      <c r="B592">
        <v>29.99</v>
      </c>
      <c r="C592">
        <v>11.85</v>
      </c>
      <c r="D592" t="s">
        <v>2380</v>
      </c>
      <c r="E592" t="s">
        <v>2380</v>
      </c>
      <c r="F592" t="s">
        <v>2380</v>
      </c>
      <c r="G592" t="s">
        <v>2381</v>
      </c>
      <c r="H592" t="s">
        <v>2380</v>
      </c>
    </row>
    <row r="593" spans="1:8" x14ac:dyDescent="0.3">
      <c r="A593" t="s">
        <v>1298</v>
      </c>
      <c r="B593">
        <v>36.380000000000003</v>
      </c>
      <c r="C593">
        <v>5.98</v>
      </c>
      <c r="D593" t="s">
        <v>2380</v>
      </c>
      <c r="E593" t="s">
        <v>2380</v>
      </c>
      <c r="F593" t="s">
        <v>2380</v>
      </c>
      <c r="G593">
        <v>1</v>
      </c>
      <c r="H593" t="s">
        <v>2380</v>
      </c>
    </row>
    <row r="594" spans="1:8" x14ac:dyDescent="0.3">
      <c r="A594" t="s">
        <v>1293</v>
      </c>
      <c r="B594">
        <v>39.6</v>
      </c>
      <c r="C594">
        <v>11.36</v>
      </c>
      <c r="D594" t="s">
        <v>2380</v>
      </c>
      <c r="E594" t="s">
        <v>2380</v>
      </c>
      <c r="F594" t="s">
        <v>2380</v>
      </c>
      <c r="G594" t="s">
        <v>2381</v>
      </c>
      <c r="H594" t="s">
        <v>2380</v>
      </c>
    </row>
    <row r="595" spans="1:8" x14ac:dyDescent="0.3">
      <c r="A595" t="s">
        <v>1292</v>
      </c>
      <c r="B595">
        <v>29.2</v>
      </c>
      <c r="C595">
        <v>7.53</v>
      </c>
      <c r="D595" t="s">
        <v>2380</v>
      </c>
      <c r="E595" t="s">
        <v>2380</v>
      </c>
      <c r="F595" t="s">
        <v>2380</v>
      </c>
      <c r="G595" t="s">
        <v>2381</v>
      </c>
      <c r="H595" t="s">
        <v>2380</v>
      </c>
    </row>
    <row r="596" spans="1:8" x14ac:dyDescent="0.3">
      <c r="A596" t="s">
        <v>1291</v>
      </c>
      <c r="B596">
        <v>32.774999999999999</v>
      </c>
      <c r="C596">
        <v>7.95</v>
      </c>
      <c r="D596" t="s">
        <v>2380</v>
      </c>
      <c r="E596" t="s">
        <v>2380</v>
      </c>
      <c r="F596" t="s">
        <v>2380</v>
      </c>
      <c r="G596" t="s">
        <v>2381</v>
      </c>
      <c r="H596" t="s">
        <v>2380</v>
      </c>
    </row>
    <row r="597" spans="1:8" x14ac:dyDescent="0.3">
      <c r="A597" t="s">
        <v>1290</v>
      </c>
      <c r="B597">
        <v>24.035</v>
      </c>
      <c r="C597">
        <v>8.5</v>
      </c>
      <c r="D597" t="s">
        <v>2380</v>
      </c>
      <c r="E597" t="s">
        <v>2380</v>
      </c>
      <c r="F597" t="s">
        <v>2380</v>
      </c>
      <c r="G597" t="s">
        <v>2381</v>
      </c>
      <c r="H597" t="s">
        <v>2380</v>
      </c>
    </row>
    <row r="598" spans="1:8" x14ac:dyDescent="0.3">
      <c r="A598" t="s">
        <v>1289</v>
      </c>
      <c r="B598">
        <v>30.55</v>
      </c>
      <c r="C598">
        <v>5.89</v>
      </c>
      <c r="D598" t="s">
        <v>2380</v>
      </c>
      <c r="E598" t="s">
        <v>2380</v>
      </c>
      <c r="F598" t="s">
        <v>2383</v>
      </c>
      <c r="G598">
        <v>1</v>
      </c>
      <c r="H598" t="s">
        <v>2380</v>
      </c>
    </row>
    <row r="599" spans="1:8" x14ac:dyDescent="0.3">
      <c r="A599" t="s">
        <v>1288</v>
      </c>
      <c r="B599">
        <v>28.81</v>
      </c>
      <c r="C599">
        <v>8.76</v>
      </c>
      <c r="D599" t="s">
        <v>2380</v>
      </c>
      <c r="E599" t="s">
        <v>2380</v>
      </c>
      <c r="F599" t="s">
        <v>2380</v>
      </c>
      <c r="G599">
        <v>2</v>
      </c>
      <c r="H599" t="s">
        <v>2380</v>
      </c>
    </row>
    <row r="600" spans="1:8" x14ac:dyDescent="0.3">
      <c r="A600" t="s">
        <v>1287</v>
      </c>
      <c r="B600">
        <v>31.66</v>
      </c>
      <c r="C600">
        <v>4.1100000000000003</v>
      </c>
      <c r="D600" t="s">
        <v>2380</v>
      </c>
      <c r="E600" t="s">
        <v>2380</v>
      </c>
      <c r="F600" t="s">
        <v>2380</v>
      </c>
      <c r="G600" t="s">
        <v>2381</v>
      </c>
      <c r="H600" t="s">
        <v>2380</v>
      </c>
    </row>
    <row r="601" spans="1:8" x14ac:dyDescent="0.3">
      <c r="A601" t="s">
        <v>1284</v>
      </c>
      <c r="B601">
        <v>36.630000000000003</v>
      </c>
      <c r="C601">
        <v>11.42</v>
      </c>
      <c r="D601" t="s">
        <v>2380</v>
      </c>
      <c r="E601" t="s">
        <v>2380</v>
      </c>
      <c r="F601" t="s">
        <v>2380</v>
      </c>
      <c r="G601">
        <v>2</v>
      </c>
      <c r="H601" t="s">
        <v>2380</v>
      </c>
    </row>
    <row r="602" spans="1:8" x14ac:dyDescent="0.3">
      <c r="A602" t="s">
        <v>1283</v>
      </c>
      <c r="B602">
        <v>33.344999999999999</v>
      </c>
      <c r="C602">
        <v>7.33</v>
      </c>
      <c r="D602" t="s">
        <v>2380</v>
      </c>
      <c r="E602" t="s">
        <v>2380</v>
      </c>
      <c r="F602" t="s">
        <v>2380</v>
      </c>
      <c r="G602">
        <v>2</v>
      </c>
      <c r="H602" t="s">
        <v>2380</v>
      </c>
    </row>
    <row r="603" spans="1:8" x14ac:dyDescent="0.3">
      <c r="A603" t="s">
        <v>1282</v>
      </c>
      <c r="B603">
        <v>27.11</v>
      </c>
      <c r="C603">
        <v>6.7</v>
      </c>
      <c r="D603" t="s">
        <v>2380</v>
      </c>
      <c r="E603" t="s">
        <v>2380</v>
      </c>
      <c r="F603" t="s">
        <v>2380</v>
      </c>
      <c r="G603" t="s">
        <v>2381</v>
      </c>
      <c r="H603" t="s">
        <v>2380</v>
      </c>
    </row>
    <row r="604" spans="1:8" x14ac:dyDescent="0.3">
      <c r="A604" t="s">
        <v>1280</v>
      </c>
      <c r="B604">
        <v>30.41</v>
      </c>
      <c r="C604">
        <v>7.72</v>
      </c>
      <c r="D604" t="s">
        <v>2380</v>
      </c>
      <c r="E604" t="s">
        <v>2380</v>
      </c>
      <c r="F604" t="s">
        <v>2380</v>
      </c>
      <c r="G604" t="s">
        <v>2381</v>
      </c>
      <c r="H604" t="s">
        <v>2380</v>
      </c>
    </row>
    <row r="605" spans="1:8" x14ac:dyDescent="0.3">
      <c r="A605" t="s">
        <v>1279</v>
      </c>
      <c r="B605">
        <v>28.98</v>
      </c>
      <c r="C605">
        <v>8.68</v>
      </c>
      <c r="D605" t="s">
        <v>2380</v>
      </c>
      <c r="E605" t="s">
        <v>2380</v>
      </c>
      <c r="F605" t="s">
        <v>2380</v>
      </c>
      <c r="G605">
        <v>2</v>
      </c>
      <c r="H605" t="s">
        <v>2380</v>
      </c>
    </row>
    <row r="606" spans="1:8" x14ac:dyDescent="0.3">
      <c r="A606" t="s">
        <v>1278</v>
      </c>
      <c r="B606">
        <v>31.24</v>
      </c>
      <c r="C606">
        <v>9.8000000000000007</v>
      </c>
      <c r="D606" t="s">
        <v>2380</v>
      </c>
      <c r="E606" t="s">
        <v>2380</v>
      </c>
      <c r="F606" t="s">
        <v>2380</v>
      </c>
      <c r="G606" t="s">
        <v>2381</v>
      </c>
      <c r="H606" t="s">
        <v>2380</v>
      </c>
    </row>
    <row r="607" spans="1:8" x14ac:dyDescent="0.3">
      <c r="A607" t="s">
        <v>1277</v>
      </c>
      <c r="B607">
        <v>31.54</v>
      </c>
      <c r="C607">
        <v>4.4400000000000004</v>
      </c>
      <c r="D607" t="s">
        <v>2380</v>
      </c>
      <c r="E607" t="s">
        <v>2380</v>
      </c>
      <c r="F607" t="s">
        <v>2380</v>
      </c>
      <c r="G607" t="s">
        <v>2381</v>
      </c>
      <c r="H607" t="s">
        <v>2380</v>
      </c>
    </row>
    <row r="608" spans="1:8" x14ac:dyDescent="0.3">
      <c r="A608" t="s">
        <v>1275</v>
      </c>
      <c r="B608">
        <v>37.950000000000003</v>
      </c>
      <c r="C608">
        <v>6.06</v>
      </c>
      <c r="D608" t="s">
        <v>2380</v>
      </c>
      <c r="E608" t="s">
        <v>2380</v>
      </c>
      <c r="F608" t="s">
        <v>2380</v>
      </c>
      <c r="G608" t="s">
        <v>2381</v>
      </c>
      <c r="H608" t="s">
        <v>2380</v>
      </c>
    </row>
    <row r="609" spans="1:8" x14ac:dyDescent="0.3">
      <c r="A609" t="s">
        <v>1274</v>
      </c>
      <c r="B609">
        <v>38.97</v>
      </c>
      <c r="C609">
        <v>5.12</v>
      </c>
      <c r="D609" t="s">
        <v>2380</v>
      </c>
      <c r="E609" t="s">
        <v>2380</v>
      </c>
      <c r="F609" t="s">
        <v>2380</v>
      </c>
      <c r="G609" t="s">
        <v>2381</v>
      </c>
      <c r="H609" t="s">
        <v>2380</v>
      </c>
    </row>
    <row r="610" spans="1:8" x14ac:dyDescent="0.3">
      <c r="A610" t="s">
        <v>1273</v>
      </c>
      <c r="B610">
        <v>21.2</v>
      </c>
      <c r="C610">
        <v>10.72</v>
      </c>
      <c r="D610" t="s">
        <v>2380</v>
      </c>
      <c r="E610" t="s">
        <v>2380</v>
      </c>
      <c r="F610" t="s">
        <v>2380</v>
      </c>
      <c r="G610" t="s">
        <v>2381</v>
      </c>
      <c r="H610" t="s">
        <v>2380</v>
      </c>
    </row>
    <row r="611" spans="1:8" x14ac:dyDescent="0.3">
      <c r="A611" t="s">
        <v>1269</v>
      </c>
      <c r="B611">
        <v>32.299999999999997</v>
      </c>
      <c r="C611">
        <v>9.48</v>
      </c>
      <c r="D611" t="s">
        <v>2380</v>
      </c>
      <c r="E611" t="s">
        <v>2380</v>
      </c>
      <c r="F611" t="s">
        <v>2380</v>
      </c>
      <c r="G611">
        <v>2</v>
      </c>
      <c r="H611" t="s">
        <v>2380</v>
      </c>
    </row>
    <row r="612" spans="1:8" x14ac:dyDescent="0.3">
      <c r="A612" t="s">
        <v>1268</v>
      </c>
      <c r="B612">
        <v>28.69</v>
      </c>
      <c r="C612">
        <v>7.45</v>
      </c>
      <c r="D612" t="s">
        <v>2380</v>
      </c>
      <c r="E612" t="s">
        <v>2380</v>
      </c>
      <c r="F612" t="s">
        <v>2380</v>
      </c>
      <c r="G612">
        <v>2</v>
      </c>
      <c r="H612" t="s">
        <v>2380</v>
      </c>
    </row>
    <row r="613" spans="1:8" x14ac:dyDescent="0.3">
      <c r="A613" t="s">
        <v>1266</v>
      </c>
      <c r="B613">
        <v>30.21</v>
      </c>
      <c r="C613">
        <v>7.83</v>
      </c>
      <c r="D613" t="s">
        <v>2380</v>
      </c>
      <c r="E613" t="s">
        <v>2380</v>
      </c>
      <c r="F613" t="s">
        <v>2380</v>
      </c>
      <c r="G613" t="s">
        <v>2381</v>
      </c>
      <c r="H613" t="s">
        <v>2380</v>
      </c>
    </row>
    <row r="614" spans="1:8" x14ac:dyDescent="0.3">
      <c r="A614" t="s">
        <v>1261</v>
      </c>
      <c r="B614">
        <v>27.29</v>
      </c>
      <c r="C614">
        <v>5.85</v>
      </c>
      <c r="D614" t="s">
        <v>2380</v>
      </c>
      <c r="E614" t="s">
        <v>2380</v>
      </c>
      <c r="F614" t="s">
        <v>2380</v>
      </c>
      <c r="G614">
        <v>2</v>
      </c>
      <c r="H614" t="s">
        <v>2380</v>
      </c>
    </row>
    <row r="615" spans="1:8" x14ac:dyDescent="0.3">
      <c r="A615" t="s">
        <v>1260</v>
      </c>
      <c r="B615">
        <v>23.18</v>
      </c>
      <c r="C615">
        <v>10.56</v>
      </c>
      <c r="D615" t="s">
        <v>2380</v>
      </c>
      <c r="E615" t="s">
        <v>2380</v>
      </c>
      <c r="F615" t="s">
        <v>2380</v>
      </c>
      <c r="G615">
        <v>2</v>
      </c>
      <c r="H615" t="s">
        <v>2380</v>
      </c>
    </row>
    <row r="616" spans="1:8" x14ac:dyDescent="0.3">
      <c r="A616" t="s">
        <v>1258</v>
      </c>
      <c r="B616">
        <v>30.78</v>
      </c>
      <c r="C616">
        <v>8.6300000000000008</v>
      </c>
      <c r="D616" t="s">
        <v>2380</v>
      </c>
      <c r="E616" t="s">
        <v>2380</v>
      </c>
      <c r="F616" t="s">
        <v>2380</v>
      </c>
      <c r="G616" t="s">
        <v>2381</v>
      </c>
      <c r="H616" t="s">
        <v>2380</v>
      </c>
    </row>
    <row r="617" spans="1:8" x14ac:dyDescent="0.3">
      <c r="A617" t="s">
        <v>1256</v>
      </c>
      <c r="B617">
        <v>31.6</v>
      </c>
      <c r="C617">
        <v>5.75</v>
      </c>
      <c r="D617" t="s">
        <v>2380</v>
      </c>
      <c r="E617" t="s">
        <v>2380</v>
      </c>
      <c r="F617" t="s">
        <v>2380</v>
      </c>
      <c r="G617">
        <v>2</v>
      </c>
      <c r="H617" t="s">
        <v>2380</v>
      </c>
    </row>
    <row r="618" spans="1:8" x14ac:dyDescent="0.3">
      <c r="A618" t="s">
        <v>1254</v>
      </c>
      <c r="B618">
        <v>23.54</v>
      </c>
      <c r="C618">
        <v>5.0999999999999996</v>
      </c>
      <c r="D618" t="s">
        <v>2380</v>
      </c>
      <c r="E618" t="s">
        <v>2380</v>
      </c>
      <c r="F618" t="s">
        <v>2380</v>
      </c>
      <c r="G618">
        <v>2</v>
      </c>
      <c r="H618" t="s">
        <v>2380</v>
      </c>
    </row>
    <row r="619" spans="1:8" x14ac:dyDescent="0.3">
      <c r="A619" t="s">
        <v>1253</v>
      </c>
      <c r="B619">
        <v>27.074999999999999</v>
      </c>
      <c r="C619">
        <v>4.41</v>
      </c>
      <c r="D619" t="s">
        <v>2380</v>
      </c>
      <c r="E619" t="s">
        <v>2380</v>
      </c>
      <c r="F619" t="s">
        <v>2380</v>
      </c>
      <c r="G619">
        <v>2</v>
      </c>
      <c r="H619" t="s">
        <v>2380</v>
      </c>
    </row>
    <row r="620" spans="1:8" x14ac:dyDescent="0.3">
      <c r="A620" t="s">
        <v>1248</v>
      </c>
      <c r="B620">
        <v>32.299999999999997</v>
      </c>
      <c r="C620">
        <v>10.27</v>
      </c>
      <c r="D620" t="s">
        <v>2380</v>
      </c>
      <c r="E620" t="s">
        <v>2380</v>
      </c>
      <c r="F620" t="s">
        <v>2380</v>
      </c>
      <c r="G620" t="s">
        <v>2381</v>
      </c>
      <c r="H620" t="s">
        <v>2380</v>
      </c>
    </row>
    <row r="621" spans="1:8" x14ac:dyDescent="0.3">
      <c r="A621" t="s">
        <v>1247</v>
      </c>
      <c r="B621">
        <v>29.78</v>
      </c>
      <c r="C621">
        <v>5.85</v>
      </c>
      <c r="D621" t="s">
        <v>2380</v>
      </c>
      <c r="E621" t="s">
        <v>2380</v>
      </c>
      <c r="F621" t="s">
        <v>2383</v>
      </c>
      <c r="G621">
        <v>1</v>
      </c>
      <c r="H621" t="s">
        <v>2380</v>
      </c>
    </row>
    <row r="622" spans="1:8" x14ac:dyDescent="0.3">
      <c r="A622" t="s">
        <v>1244</v>
      </c>
      <c r="B622">
        <v>32.299999999999997</v>
      </c>
      <c r="C622">
        <v>9.59</v>
      </c>
      <c r="D622" t="s">
        <v>2380</v>
      </c>
      <c r="E622" t="s">
        <v>2380</v>
      </c>
      <c r="F622" t="s">
        <v>2380</v>
      </c>
      <c r="G622" t="s">
        <v>2381</v>
      </c>
      <c r="H622" t="s">
        <v>2380</v>
      </c>
    </row>
    <row r="623" spans="1:8" x14ac:dyDescent="0.3">
      <c r="A623" t="s">
        <v>1243</v>
      </c>
      <c r="B623">
        <v>27.74</v>
      </c>
      <c r="C623">
        <v>10.37</v>
      </c>
      <c r="D623" t="s">
        <v>2380</v>
      </c>
      <c r="E623" t="s">
        <v>2380</v>
      </c>
      <c r="F623" t="s">
        <v>2380</v>
      </c>
      <c r="G623" t="s">
        <v>2381</v>
      </c>
      <c r="H623" t="s">
        <v>2380</v>
      </c>
    </row>
    <row r="624" spans="1:8" x14ac:dyDescent="0.3">
      <c r="A624" t="s">
        <v>1239</v>
      </c>
      <c r="B624">
        <v>30.114999999999998</v>
      </c>
      <c r="C624">
        <v>4.99</v>
      </c>
      <c r="D624" t="s">
        <v>2380</v>
      </c>
      <c r="E624" t="s">
        <v>2380</v>
      </c>
      <c r="F624" t="s">
        <v>2380</v>
      </c>
      <c r="G624">
        <v>2</v>
      </c>
      <c r="H624" t="s">
        <v>2380</v>
      </c>
    </row>
    <row r="625" spans="1:8" x14ac:dyDescent="0.3">
      <c r="A625" t="s">
        <v>1238</v>
      </c>
      <c r="B625">
        <v>22.41</v>
      </c>
      <c r="C625">
        <v>8.68</v>
      </c>
      <c r="D625" t="s">
        <v>2380</v>
      </c>
      <c r="E625" t="s">
        <v>2380</v>
      </c>
      <c r="F625" t="s">
        <v>2380</v>
      </c>
      <c r="G625" t="s">
        <v>2381</v>
      </c>
      <c r="H625" t="s">
        <v>2380</v>
      </c>
    </row>
    <row r="626" spans="1:8" x14ac:dyDescent="0.3">
      <c r="A626" t="s">
        <v>1235</v>
      </c>
      <c r="B626">
        <v>39.5</v>
      </c>
      <c r="C626">
        <v>6.66</v>
      </c>
      <c r="D626" t="s">
        <v>2380</v>
      </c>
      <c r="E626" t="s">
        <v>2380</v>
      </c>
      <c r="F626" t="s">
        <v>2380</v>
      </c>
      <c r="G626" t="s">
        <v>2381</v>
      </c>
      <c r="H626" t="s">
        <v>2380</v>
      </c>
    </row>
    <row r="627" spans="1:8" x14ac:dyDescent="0.3">
      <c r="A627" t="s">
        <v>1234</v>
      </c>
      <c r="B627">
        <v>37.729999999999997</v>
      </c>
      <c r="C627">
        <v>7.4</v>
      </c>
      <c r="D627" t="s">
        <v>2380</v>
      </c>
      <c r="E627" t="s">
        <v>2380</v>
      </c>
      <c r="F627" t="s">
        <v>2380</v>
      </c>
      <c r="G627" t="s">
        <v>2381</v>
      </c>
      <c r="H627" t="s">
        <v>2380</v>
      </c>
    </row>
    <row r="628" spans="1:8" x14ac:dyDescent="0.3">
      <c r="A628" t="s">
        <v>1233</v>
      </c>
      <c r="B628">
        <v>40.659999999999997</v>
      </c>
      <c r="C628">
        <v>10.08</v>
      </c>
      <c r="D628" t="s">
        <v>2380</v>
      </c>
      <c r="E628" t="s">
        <v>2380</v>
      </c>
      <c r="F628" t="s">
        <v>2380</v>
      </c>
      <c r="G628" t="s">
        <v>2381</v>
      </c>
      <c r="H628" t="s">
        <v>2380</v>
      </c>
    </row>
    <row r="629" spans="1:8" x14ac:dyDescent="0.3">
      <c r="A629" t="s">
        <v>1232</v>
      </c>
      <c r="B629">
        <v>34.200000000000003</v>
      </c>
      <c r="C629">
        <v>8.58</v>
      </c>
      <c r="D629" t="s">
        <v>2380</v>
      </c>
      <c r="E629" t="s">
        <v>2380</v>
      </c>
      <c r="F629" t="s">
        <v>2380</v>
      </c>
      <c r="G629" t="s">
        <v>2381</v>
      </c>
      <c r="H629" t="s">
        <v>2380</v>
      </c>
    </row>
    <row r="630" spans="1:8" x14ac:dyDescent="0.3">
      <c r="A630" t="s">
        <v>1231</v>
      </c>
      <c r="B630">
        <v>46.51</v>
      </c>
      <c r="C630">
        <v>5.84</v>
      </c>
      <c r="D630" t="s">
        <v>2380</v>
      </c>
      <c r="E630" t="s">
        <v>2380</v>
      </c>
      <c r="F630" t="s">
        <v>2380</v>
      </c>
      <c r="G630">
        <v>1</v>
      </c>
      <c r="H630" t="s">
        <v>2380</v>
      </c>
    </row>
    <row r="631" spans="1:8" x14ac:dyDescent="0.3">
      <c r="A631" t="s">
        <v>1229</v>
      </c>
      <c r="B631">
        <v>33.914999999999999</v>
      </c>
      <c r="C631">
        <v>11.52</v>
      </c>
      <c r="D631" t="s">
        <v>2380</v>
      </c>
      <c r="E631" t="s">
        <v>2380</v>
      </c>
      <c r="F631" t="s">
        <v>2380</v>
      </c>
      <c r="G631" t="s">
        <v>2381</v>
      </c>
      <c r="H631" t="s">
        <v>2380</v>
      </c>
    </row>
    <row r="632" spans="1:8" x14ac:dyDescent="0.3">
      <c r="A632" t="s">
        <v>1227</v>
      </c>
      <c r="B632">
        <v>25.8</v>
      </c>
      <c r="C632">
        <v>9.94</v>
      </c>
      <c r="D632" t="s">
        <v>2380</v>
      </c>
      <c r="E632" t="s">
        <v>2380</v>
      </c>
      <c r="F632" t="s">
        <v>2380</v>
      </c>
      <c r="G632" t="s">
        <v>2381</v>
      </c>
      <c r="H632" t="s">
        <v>2380</v>
      </c>
    </row>
    <row r="633" spans="1:8" x14ac:dyDescent="0.3">
      <c r="A633" t="s">
        <v>1226</v>
      </c>
      <c r="B633">
        <v>21.56</v>
      </c>
      <c r="C633">
        <v>10.56</v>
      </c>
      <c r="D633" t="s">
        <v>2380</v>
      </c>
      <c r="E633" t="s">
        <v>2380</v>
      </c>
      <c r="F633" t="s">
        <v>2380</v>
      </c>
      <c r="G633" t="s">
        <v>2381</v>
      </c>
      <c r="H633" t="s">
        <v>2380</v>
      </c>
    </row>
    <row r="634" spans="1:8" x14ac:dyDescent="0.3">
      <c r="A634" t="s">
        <v>1225</v>
      </c>
      <c r="B634">
        <v>31.6</v>
      </c>
      <c r="C634">
        <v>6.79</v>
      </c>
      <c r="D634" t="s">
        <v>2380</v>
      </c>
      <c r="E634" t="s">
        <v>2380</v>
      </c>
      <c r="F634" t="s">
        <v>2380</v>
      </c>
      <c r="G634" t="s">
        <v>2381</v>
      </c>
      <c r="H634" t="s">
        <v>2380</v>
      </c>
    </row>
    <row r="635" spans="1:8" x14ac:dyDescent="0.3">
      <c r="A635" t="s">
        <v>1224</v>
      </c>
      <c r="B635">
        <v>42.93</v>
      </c>
      <c r="C635">
        <v>4.8</v>
      </c>
      <c r="D635" t="s">
        <v>2380</v>
      </c>
      <c r="E635" t="s">
        <v>2380</v>
      </c>
      <c r="F635" t="s">
        <v>2380</v>
      </c>
      <c r="G635">
        <v>1</v>
      </c>
      <c r="H635" t="s">
        <v>2380</v>
      </c>
    </row>
    <row r="636" spans="1:8" x14ac:dyDescent="0.3">
      <c r="A636" t="s">
        <v>1223</v>
      </c>
      <c r="B636">
        <v>26.72</v>
      </c>
      <c r="C636">
        <v>5.75</v>
      </c>
      <c r="D636" t="s">
        <v>2380</v>
      </c>
      <c r="E636" t="s">
        <v>2380</v>
      </c>
      <c r="F636" t="s">
        <v>2380</v>
      </c>
      <c r="G636">
        <v>2</v>
      </c>
      <c r="H636" t="s">
        <v>2380</v>
      </c>
    </row>
    <row r="637" spans="1:8" x14ac:dyDescent="0.3">
      <c r="A637" t="s">
        <v>1222</v>
      </c>
      <c r="B637">
        <v>26.67</v>
      </c>
      <c r="C637">
        <v>5.81</v>
      </c>
      <c r="D637" t="s">
        <v>2380</v>
      </c>
      <c r="E637" t="s">
        <v>2380</v>
      </c>
      <c r="F637" t="s">
        <v>2380</v>
      </c>
      <c r="G637">
        <v>2</v>
      </c>
      <c r="H637" t="s">
        <v>2380</v>
      </c>
    </row>
    <row r="638" spans="1:8" x14ac:dyDescent="0.3">
      <c r="A638" t="s">
        <v>1221</v>
      </c>
      <c r="B638">
        <v>42.68</v>
      </c>
      <c r="C638">
        <v>9.2799999999999994</v>
      </c>
      <c r="D638" t="s">
        <v>2380</v>
      </c>
      <c r="E638" t="s">
        <v>2380</v>
      </c>
      <c r="F638" t="s">
        <v>2380</v>
      </c>
      <c r="G638">
        <v>2</v>
      </c>
      <c r="H638" t="s">
        <v>2380</v>
      </c>
    </row>
    <row r="639" spans="1:8" x14ac:dyDescent="0.3">
      <c r="A639" t="s">
        <v>1220</v>
      </c>
      <c r="B639">
        <v>24.31</v>
      </c>
      <c r="C639">
        <v>6.37</v>
      </c>
      <c r="D639" t="s">
        <v>2380</v>
      </c>
      <c r="E639" t="s">
        <v>2380</v>
      </c>
      <c r="F639" t="s">
        <v>2380</v>
      </c>
      <c r="G639" t="s">
        <v>2381</v>
      </c>
      <c r="H639" t="s">
        <v>2380</v>
      </c>
    </row>
    <row r="640" spans="1:8" x14ac:dyDescent="0.3">
      <c r="A640" t="s">
        <v>1218</v>
      </c>
      <c r="B640">
        <v>30.78</v>
      </c>
      <c r="C640">
        <v>7.94</v>
      </c>
      <c r="D640" t="s">
        <v>2380</v>
      </c>
      <c r="E640" t="s">
        <v>2380</v>
      </c>
      <c r="F640" t="s">
        <v>2380</v>
      </c>
      <c r="G640">
        <v>2</v>
      </c>
      <c r="H640" t="s">
        <v>2380</v>
      </c>
    </row>
    <row r="641" spans="1:8" x14ac:dyDescent="0.3">
      <c r="A641" t="s">
        <v>1217</v>
      </c>
      <c r="B641">
        <v>21.86</v>
      </c>
      <c r="C641">
        <v>10.95</v>
      </c>
      <c r="D641" t="s">
        <v>2380</v>
      </c>
      <c r="E641" t="s">
        <v>2380</v>
      </c>
      <c r="F641" t="s">
        <v>2380</v>
      </c>
      <c r="G641" t="s">
        <v>2381</v>
      </c>
      <c r="H641" t="s">
        <v>2380</v>
      </c>
    </row>
    <row r="642" spans="1:8" x14ac:dyDescent="0.3">
      <c r="A642" t="s">
        <v>1211</v>
      </c>
      <c r="B642">
        <v>26.35</v>
      </c>
      <c r="C642">
        <v>6.21</v>
      </c>
      <c r="D642" t="s">
        <v>2380</v>
      </c>
      <c r="E642" t="s">
        <v>2380</v>
      </c>
      <c r="F642" t="s">
        <v>2380</v>
      </c>
      <c r="G642">
        <v>2</v>
      </c>
      <c r="H642" t="s">
        <v>2380</v>
      </c>
    </row>
    <row r="643" spans="1:8" x14ac:dyDescent="0.3">
      <c r="A643" t="s">
        <v>1210</v>
      </c>
      <c r="B643">
        <v>39.994999999999997</v>
      </c>
      <c r="C643">
        <v>4.6500000000000004</v>
      </c>
      <c r="D643" t="s">
        <v>2380</v>
      </c>
      <c r="E643" t="s">
        <v>2380</v>
      </c>
      <c r="F643" t="s">
        <v>2380</v>
      </c>
      <c r="G643" t="s">
        <v>2381</v>
      </c>
      <c r="H643" t="s">
        <v>2380</v>
      </c>
    </row>
    <row r="644" spans="1:8" x14ac:dyDescent="0.3">
      <c r="A644" t="s">
        <v>1206</v>
      </c>
      <c r="B644">
        <v>30.14</v>
      </c>
      <c r="C644">
        <v>9.85</v>
      </c>
      <c r="D644" t="s">
        <v>2380</v>
      </c>
      <c r="E644" t="s">
        <v>2380</v>
      </c>
      <c r="F644" t="s">
        <v>2380</v>
      </c>
      <c r="G644" t="s">
        <v>2381</v>
      </c>
      <c r="H644" t="s">
        <v>2380</v>
      </c>
    </row>
    <row r="645" spans="1:8" x14ac:dyDescent="0.3">
      <c r="A645" t="s">
        <v>1205</v>
      </c>
      <c r="B645">
        <v>18.05</v>
      </c>
      <c r="C645">
        <v>6.94</v>
      </c>
      <c r="D645" t="s">
        <v>2380</v>
      </c>
      <c r="E645" t="s">
        <v>2380</v>
      </c>
      <c r="F645" t="s">
        <v>2380</v>
      </c>
      <c r="G645" t="s">
        <v>2381</v>
      </c>
      <c r="H645" t="s">
        <v>2380</v>
      </c>
    </row>
    <row r="646" spans="1:8" x14ac:dyDescent="0.3">
      <c r="A646" t="s">
        <v>1203</v>
      </c>
      <c r="B646">
        <v>25.75</v>
      </c>
      <c r="C646">
        <v>9.23</v>
      </c>
      <c r="D646" t="s">
        <v>2380</v>
      </c>
      <c r="E646" t="s">
        <v>2380</v>
      </c>
      <c r="F646" t="s">
        <v>2380</v>
      </c>
      <c r="G646" t="s">
        <v>2381</v>
      </c>
      <c r="H646" t="s">
        <v>2380</v>
      </c>
    </row>
    <row r="647" spans="1:8" x14ac:dyDescent="0.3">
      <c r="A647" t="s">
        <v>1202</v>
      </c>
      <c r="B647">
        <v>32.299999999999997</v>
      </c>
      <c r="C647">
        <v>4.37</v>
      </c>
      <c r="D647" t="s">
        <v>2380</v>
      </c>
      <c r="E647" t="s">
        <v>2380</v>
      </c>
      <c r="F647" t="s">
        <v>2380</v>
      </c>
      <c r="G647">
        <v>2</v>
      </c>
      <c r="H647" t="s">
        <v>2380</v>
      </c>
    </row>
    <row r="648" spans="1:8" x14ac:dyDescent="0.3">
      <c r="A648" t="s">
        <v>1201</v>
      </c>
      <c r="B648">
        <v>28.61</v>
      </c>
      <c r="C648">
        <v>5.76</v>
      </c>
      <c r="D648" t="s">
        <v>2380</v>
      </c>
      <c r="E648" t="s">
        <v>2380</v>
      </c>
      <c r="F648" t="s">
        <v>2383</v>
      </c>
      <c r="G648">
        <v>1</v>
      </c>
      <c r="H648" t="s">
        <v>2380</v>
      </c>
    </row>
    <row r="649" spans="1:8" x14ac:dyDescent="0.3">
      <c r="A649" t="s">
        <v>1200</v>
      </c>
      <c r="B649">
        <v>45.41</v>
      </c>
      <c r="C649">
        <v>4.96</v>
      </c>
      <c r="D649" t="s">
        <v>2380</v>
      </c>
      <c r="E649" t="s">
        <v>2380</v>
      </c>
      <c r="F649" t="s">
        <v>2380</v>
      </c>
      <c r="G649">
        <v>1</v>
      </c>
      <c r="H649" t="s">
        <v>2380</v>
      </c>
    </row>
    <row r="650" spans="1:8" x14ac:dyDescent="0.3">
      <c r="A650" t="s">
        <v>1197</v>
      </c>
      <c r="B650">
        <v>29.06</v>
      </c>
      <c r="C650">
        <v>4.55</v>
      </c>
      <c r="D650" t="s">
        <v>2380</v>
      </c>
      <c r="E650" t="s">
        <v>2380</v>
      </c>
      <c r="F650" t="s">
        <v>2380</v>
      </c>
      <c r="G650" t="s">
        <v>2381</v>
      </c>
      <c r="H650" t="s">
        <v>2380</v>
      </c>
    </row>
    <row r="651" spans="1:8" x14ac:dyDescent="0.3">
      <c r="A651" t="s">
        <v>1196</v>
      </c>
      <c r="B651">
        <v>27.454999999999998</v>
      </c>
      <c r="C651">
        <v>6.13</v>
      </c>
      <c r="D651" t="s">
        <v>2380</v>
      </c>
      <c r="E651" t="s">
        <v>2380</v>
      </c>
      <c r="F651" t="s">
        <v>2380</v>
      </c>
      <c r="G651">
        <v>2</v>
      </c>
      <c r="H651" t="s">
        <v>2380</v>
      </c>
    </row>
    <row r="652" spans="1:8" x14ac:dyDescent="0.3">
      <c r="A652" t="s">
        <v>1193</v>
      </c>
      <c r="B652">
        <v>34.770000000000003</v>
      </c>
      <c r="C652">
        <v>10.54</v>
      </c>
      <c r="D652" t="s">
        <v>2380</v>
      </c>
      <c r="E652" t="s">
        <v>2380</v>
      </c>
      <c r="F652" t="s">
        <v>2380</v>
      </c>
      <c r="G652">
        <v>2</v>
      </c>
      <c r="H652" t="s">
        <v>2380</v>
      </c>
    </row>
    <row r="653" spans="1:8" x14ac:dyDescent="0.3">
      <c r="A653" t="s">
        <v>1191</v>
      </c>
      <c r="B653">
        <v>22.61</v>
      </c>
      <c r="C653">
        <v>9.6300000000000008</v>
      </c>
      <c r="D653" t="s">
        <v>2380</v>
      </c>
      <c r="E653" t="s">
        <v>2380</v>
      </c>
      <c r="F653" t="s">
        <v>2380</v>
      </c>
      <c r="G653">
        <v>2</v>
      </c>
      <c r="H653" t="s">
        <v>2380</v>
      </c>
    </row>
    <row r="654" spans="1:8" x14ac:dyDescent="0.3">
      <c r="A654" t="s">
        <v>1190</v>
      </c>
      <c r="B654">
        <v>34.299999999999997</v>
      </c>
      <c r="C654">
        <v>10.37</v>
      </c>
      <c r="D654" t="s">
        <v>2380</v>
      </c>
      <c r="E654" t="s">
        <v>2380</v>
      </c>
      <c r="F654" t="s">
        <v>2380</v>
      </c>
      <c r="G654" t="s">
        <v>2381</v>
      </c>
      <c r="H654" t="s">
        <v>2380</v>
      </c>
    </row>
    <row r="655" spans="1:8" x14ac:dyDescent="0.3">
      <c r="A655" t="s">
        <v>1189</v>
      </c>
      <c r="B655">
        <v>46.09</v>
      </c>
      <c r="C655">
        <v>5.44</v>
      </c>
      <c r="D655" t="s">
        <v>2380</v>
      </c>
      <c r="E655" t="s">
        <v>2380</v>
      </c>
      <c r="F655" t="s">
        <v>2380</v>
      </c>
      <c r="G655">
        <v>2</v>
      </c>
      <c r="H655" t="s">
        <v>2380</v>
      </c>
    </row>
    <row r="656" spans="1:8" x14ac:dyDescent="0.3">
      <c r="A656" t="s">
        <v>1188</v>
      </c>
      <c r="B656">
        <v>44.744999999999997</v>
      </c>
      <c r="C656">
        <v>5.19</v>
      </c>
      <c r="D656" t="s">
        <v>2380</v>
      </c>
      <c r="E656" t="s">
        <v>2380</v>
      </c>
      <c r="F656" t="s">
        <v>2380</v>
      </c>
      <c r="G656">
        <v>2</v>
      </c>
      <c r="H656" t="s">
        <v>2380</v>
      </c>
    </row>
    <row r="657" spans="1:8" x14ac:dyDescent="0.3">
      <c r="A657" t="s">
        <v>1186</v>
      </c>
      <c r="B657">
        <v>26.6</v>
      </c>
      <c r="C657">
        <v>8.3800000000000008</v>
      </c>
      <c r="D657" t="s">
        <v>2380</v>
      </c>
      <c r="E657" t="s">
        <v>2380</v>
      </c>
      <c r="F657" t="s">
        <v>2380</v>
      </c>
      <c r="G657">
        <v>2</v>
      </c>
      <c r="H657" t="s">
        <v>2380</v>
      </c>
    </row>
    <row r="658" spans="1:8" x14ac:dyDescent="0.3">
      <c r="A658" t="s">
        <v>1185</v>
      </c>
      <c r="B658">
        <v>27.5</v>
      </c>
      <c r="C658">
        <v>7.58</v>
      </c>
      <c r="D658" t="s">
        <v>2380</v>
      </c>
      <c r="E658" t="s">
        <v>2380</v>
      </c>
      <c r="F658" t="s">
        <v>2380</v>
      </c>
      <c r="G658" t="s">
        <v>2381</v>
      </c>
      <c r="H658" t="s">
        <v>2380</v>
      </c>
    </row>
    <row r="659" spans="1:8" x14ac:dyDescent="0.3">
      <c r="A659" t="s">
        <v>1184</v>
      </c>
      <c r="B659">
        <v>41.55</v>
      </c>
      <c r="C659">
        <v>4.6100000000000003</v>
      </c>
      <c r="D659" t="s">
        <v>2380</v>
      </c>
      <c r="E659" t="s">
        <v>2380</v>
      </c>
      <c r="F659" t="s">
        <v>2380</v>
      </c>
      <c r="G659">
        <v>1</v>
      </c>
      <c r="H659" t="s">
        <v>2380</v>
      </c>
    </row>
    <row r="660" spans="1:8" x14ac:dyDescent="0.3">
      <c r="A660" t="s">
        <v>1180</v>
      </c>
      <c r="B660">
        <v>28.09</v>
      </c>
      <c r="C660">
        <v>6.06</v>
      </c>
      <c r="D660" t="s">
        <v>2380</v>
      </c>
      <c r="E660" t="s">
        <v>2380</v>
      </c>
      <c r="F660" t="s">
        <v>2383</v>
      </c>
      <c r="G660">
        <v>1</v>
      </c>
      <c r="H660" t="s">
        <v>2380</v>
      </c>
    </row>
    <row r="661" spans="1:8" x14ac:dyDescent="0.3">
      <c r="A661" t="s">
        <v>1179</v>
      </c>
      <c r="B661">
        <v>32.729999999999997</v>
      </c>
      <c r="C661">
        <v>5.19</v>
      </c>
      <c r="D661" t="s">
        <v>2380</v>
      </c>
      <c r="E661" t="s">
        <v>2380</v>
      </c>
      <c r="F661" t="s">
        <v>2380</v>
      </c>
      <c r="G661">
        <v>1</v>
      </c>
      <c r="H661" t="s">
        <v>2380</v>
      </c>
    </row>
    <row r="662" spans="1:8" x14ac:dyDescent="0.3">
      <c r="A662" t="s">
        <v>1178</v>
      </c>
      <c r="B662">
        <v>27.36</v>
      </c>
      <c r="C662">
        <v>8.9600000000000009</v>
      </c>
      <c r="D662" t="s">
        <v>2380</v>
      </c>
      <c r="E662" t="s">
        <v>2380</v>
      </c>
      <c r="F662" t="s">
        <v>2380</v>
      </c>
      <c r="G662" t="s">
        <v>2381</v>
      </c>
      <c r="H662" t="s">
        <v>2380</v>
      </c>
    </row>
    <row r="663" spans="1:8" x14ac:dyDescent="0.3">
      <c r="A663" t="s">
        <v>1177</v>
      </c>
      <c r="B663">
        <v>27.265000000000001</v>
      </c>
      <c r="C663">
        <v>11.39</v>
      </c>
      <c r="D663" t="s">
        <v>2380</v>
      </c>
      <c r="E663" t="s">
        <v>2380</v>
      </c>
      <c r="F663" t="s">
        <v>2380</v>
      </c>
      <c r="G663" t="s">
        <v>2381</v>
      </c>
      <c r="H663" t="s">
        <v>2380</v>
      </c>
    </row>
    <row r="664" spans="1:8" x14ac:dyDescent="0.3">
      <c r="A664" t="s">
        <v>1173</v>
      </c>
      <c r="B664">
        <v>39.700000000000003</v>
      </c>
      <c r="C664">
        <v>7.34</v>
      </c>
      <c r="D664" t="s">
        <v>2380</v>
      </c>
      <c r="E664" t="s">
        <v>2380</v>
      </c>
      <c r="F664" t="s">
        <v>2380</v>
      </c>
      <c r="G664" t="s">
        <v>2381</v>
      </c>
      <c r="H664" t="s">
        <v>2380</v>
      </c>
    </row>
    <row r="665" spans="1:8" x14ac:dyDescent="0.3">
      <c r="A665" t="s">
        <v>1172</v>
      </c>
      <c r="B665">
        <v>35.97</v>
      </c>
      <c r="C665">
        <v>8.1300000000000008</v>
      </c>
      <c r="D665" t="s">
        <v>2380</v>
      </c>
      <c r="E665" t="s">
        <v>2380</v>
      </c>
      <c r="F665" t="s">
        <v>2380</v>
      </c>
      <c r="G665" t="s">
        <v>2381</v>
      </c>
      <c r="H665" t="s">
        <v>2380</v>
      </c>
    </row>
    <row r="666" spans="1:8" x14ac:dyDescent="0.3">
      <c r="A666" t="s">
        <v>1170</v>
      </c>
      <c r="B666">
        <v>30.03</v>
      </c>
      <c r="C666">
        <v>11.51</v>
      </c>
      <c r="D666" t="s">
        <v>2380</v>
      </c>
      <c r="E666" t="s">
        <v>2380</v>
      </c>
      <c r="F666" t="s">
        <v>2380</v>
      </c>
      <c r="G666" t="s">
        <v>2381</v>
      </c>
      <c r="H666" t="s">
        <v>2380</v>
      </c>
    </row>
    <row r="667" spans="1:8" x14ac:dyDescent="0.3">
      <c r="A667" t="s">
        <v>1168</v>
      </c>
      <c r="B667">
        <v>22.42</v>
      </c>
      <c r="C667">
        <v>7.96</v>
      </c>
      <c r="D667" t="s">
        <v>2380</v>
      </c>
      <c r="E667" t="s">
        <v>2380</v>
      </c>
      <c r="F667" t="s">
        <v>2380</v>
      </c>
      <c r="G667" t="s">
        <v>2381</v>
      </c>
      <c r="H667" t="s">
        <v>2380</v>
      </c>
    </row>
    <row r="668" spans="1:8" x14ac:dyDescent="0.3">
      <c r="A668" t="s">
        <v>1164</v>
      </c>
      <c r="B668">
        <v>25.78</v>
      </c>
      <c r="C668">
        <v>6.25</v>
      </c>
      <c r="D668" t="s">
        <v>2380</v>
      </c>
      <c r="E668" t="s">
        <v>2380</v>
      </c>
      <c r="F668" t="s">
        <v>2380</v>
      </c>
      <c r="G668" t="s">
        <v>2381</v>
      </c>
      <c r="H668" t="s">
        <v>2380</v>
      </c>
    </row>
    <row r="669" spans="1:8" x14ac:dyDescent="0.3">
      <c r="A669" t="s">
        <v>1162</v>
      </c>
      <c r="B669">
        <v>37.51</v>
      </c>
      <c r="C669">
        <v>11.06</v>
      </c>
      <c r="D669" t="s">
        <v>2380</v>
      </c>
      <c r="E669" t="s">
        <v>2380</v>
      </c>
      <c r="F669" t="s">
        <v>2380</v>
      </c>
      <c r="G669">
        <v>2</v>
      </c>
      <c r="H669" t="s">
        <v>2380</v>
      </c>
    </row>
    <row r="670" spans="1:8" x14ac:dyDescent="0.3">
      <c r="A670" t="s">
        <v>1160</v>
      </c>
      <c r="B670">
        <v>31.35</v>
      </c>
      <c r="C670">
        <v>11.49</v>
      </c>
      <c r="D670" t="s">
        <v>2380</v>
      </c>
      <c r="E670" t="s">
        <v>2380</v>
      </c>
      <c r="F670" t="s">
        <v>2380</v>
      </c>
      <c r="G670">
        <v>2</v>
      </c>
      <c r="H670" t="s">
        <v>2380</v>
      </c>
    </row>
    <row r="671" spans="1:8" x14ac:dyDescent="0.3">
      <c r="A671" t="s">
        <v>1159</v>
      </c>
      <c r="B671">
        <v>29.83</v>
      </c>
      <c r="C671">
        <v>8.68</v>
      </c>
      <c r="D671" t="s">
        <v>2380</v>
      </c>
      <c r="E671" t="s">
        <v>2380</v>
      </c>
      <c r="F671" t="s">
        <v>2380</v>
      </c>
      <c r="G671">
        <v>2</v>
      </c>
      <c r="H671" t="s">
        <v>2380</v>
      </c>
    </row>
    <row r="672" spans="1:8" x14ac:dyDescent="0.3">
      <c r="A672" t="s">
        <v>1157</v>
      </c>
      <c r="B672">
        <v>34.1</v>
      </c>
      <c r="C672">
        <v>8.4499999999999993</v>
      </c>
      <c r="D672" t="s">
        <v>2380</v>
      </c>
      <c r="E672" t="s">
        <v>2380</v>
      </c>
      <c r="F672" t="s">
        <v>2380</v>
      </c>
      <c r="G672" t="s">
        <v>2381</v>
      </c>
      <c r="H672" t="s">
        <v>2380</v>
      </c>
    </row>
    <row r="673" spans="1:8" x14ac:dyDescent="0.3">
      <c r="A673" t="s">
        <v>1156</v>
      </c>
      <c r="B673">
        <v>25.84</v>
      </c>
      <c r="C673">
        <v>8.51</v>
      </c>
      <c r="D673" t="s">
        <v>2380</v>
      </c>
      <c r="E673" t="s">
        <v>2380</v>
      </c>
      <c r="F673" t="s">
        <v>2380</v>
      </c>
      <c r="G673">
        <v>2</v>
      </c>
      <c r="H673" t="s">
        <v>2380</v>
      </c>
    </row>
    <row r="674" spans="1:8" x14ac:dyDescent="0.3">
      <c r="A674" t="s">
        <v>1155</v>
      </c>
      <c r="B674">
        <v>20.6</v>
      </c>
      <c r="C674">
        <v>7.62</v>
      </c>
      <c r="D674" t="s">
        <v>2380</v>
      </c>
      <c r="E674" t="s">
        <v>2380</v>
      </c>
      <c r="F674" t="s">
        <v>2380</v>
      </c>
      <c r="G674" t="s">
        <v>2381</v>
      </c>
      <c r="H674" t="s">
        <v>2380</v>
      </c>
    </row>
    <row r="675" spans="1:8" x14ac:dyDescent="0.3">
      <c r="A675" t="s">
        <v>1154</v>
      </c>
      <c r="B675">
        <v>28.88</v>
      </c>
      <c r="C675">
        <v>10.18</v>
      </c>
      <c r="D675" t="s">
        <v>2380</v>
      </c>
      <c r="E675" t="s">
        <v>2380</v>
      </c>
      <c r="F675" t="s">
        <v>2380</v>
      </c>
      <c r="G675" t="s">
        <v>2381</v>
      </c>
      <c r="H675" t="s">
        <v>2380</v>
      </c>
    </row>
    <row r="676" spans="1:8" x14ac:dyDescent="0.3">
      <c r="A676" t="s">
        <v>1153</v>
      </c>
      <c r="B676">
        <v>28.24</v>
      </c>
      <c r="C676">
        <v>5.36</v>
      </c>
      <c r="D676" t="s">
        <v>2380</v>
      </c>
      <c r="E676" t="s">
        <v>2380</v>
      </c>
      <c r="F676" t="s">
        <v>2380</v>
      </c>
      <c r="G676" t="s">
        <v>2381</v>
      </c>
      <c r="H676" t="s">
        <v>2380</v>
      </c>
    </row>
    <row r="677" spans="1:8" x14ac:dyDescent="0.3">
      <c r="A677" t="s">
        <v>1148</v>
      </c>
      <c r="B677">
        <v>21.3</v>
      </c>
      <c r="C677">
        <v>10.42</v>
      </c>
      <c r="D677" t="s">
        <v>2380</v>
      </c>
      <c r="E677" t="s">
        <v>2380</v>
      </c>
      <c r="F677" t="s">
        <v>2380</v>
      </c>
      <c r="G677">
        <v>2</v>
      </c>
      <c r="H677" t="s">
        <v>2380</v>
      </c>
    </row>
    <row r="678" spans="1:8" x14ac:dyDescent="0.3">
      <c r="A678" t="s">
        <v>1147</v>
      </c>
      <c r="B678">
        <v>31.635000000000002</v>
      </c>
      <c r="C678">
        <v>11.11</v>
      </c>
      <c r="D678" t="s">
        <v>2380</v>
      </c>
      <c r="E678" t="s">
        <v>2380</v>
      </c>
      <c r="F678" t="s">
        <v>2380</v>
      </c>
      <c r="G678" t="s">
        <v>2381</v>
      </c>
      <c r="H678" t="s">
        <v>2380</v>
      </c>
    </row>
    <row r="679" spans="1:8" x14ac:dyDescent="0.3">
      <c r="A679" t="s">
        <v>1145</v>
      </c>
      <c r="B679">
        <v>34.15</v>
      </c>
      <c r="C679">
        <v>6.15</v>
      </c>
      <c r="D679" t="s">
        <v>2380</v>
      </c>
      <c r="E679" t="s">
        <v>2380</v>
      </c>
      <c r="F679" t="s">
        <v>2380</v>
      </c>
      <c r="G679" t="s">
        <v>2381</v>
      </c>
      <c r="H679" t="s">
        <v>2380</v>
      </c>
    </row>
    <row r="680" spans="1:8" x14ac:dyDescent="0.3">
      <c r="A680" t="s">
        <v>1144</v>
      </c>
      <c r="B680">
        <v>28.71</v>
      </c>
      <c r="C680">
        <v>5.71</v>
      </c>
      <c r="D680" t="s">
        <v>2380</v>
      </c>
      <c r="E680" t="s">
        <v>2380</v>
      </c>
      <c r="F680" t="s">
        <v>2380</v>
      </c>
      <c r="G680" t="s">
        <v>2381</v>
      </c>
      <c r="H680" t="s">
        <v>2380</v>
      </c>
    </row>
    <row r="681" spans="1:8" x14ac:dyDescent="0.3">
      <c r="A681" t="s">
        <v>1141</v>
      </c>
      <c r="B681">
        <v>25.7</v>
      </c>
      <c r="C681">
        <v>5.61</v>
      </c>
      <c r="D681" t="s">
        <v>2380</v>
      </c>
      <c r="E681" t="s">
        <v>2380</v>
      </c>
      <c r="F681" t="s">
        <v>2380</v>
      </c>
      <c r="G681" t="s">
        <v>2381</v>
      </c>
      <c r="H681" t="s">
        <v>2380</v>
      </c>
    </row>
    <row r="682" spans="1:8" x14ac:dyDescent="0.3">
      <c r="A682" t="s">
        <v>1140</v>
      </c>
      <c r="B682">
        <v>21.68</v>
      </c>
      <c r="C682">
        <v>8.1199999999999992</v>
      </c>
      <c r="D682" t="s">
        <v>2380</v>
      </c>
      <c r="E682" t="s">
        <v>2380</v>
      </c>
      <c r="F682" t="s">
        <v>2380</v>
      </c>
      <c r="G682" t="s">
        <v>2381</v>
      </c>
      <c r="H682" t="s">
        <v>2380</v>
      </c>
    </row>
    <row r="683" spans="1:8" x14ac:dyDescent="0.3">
      <c r="A683" t="s">
        <v>1139</v>
      </c>
      <c r="B683">
        <v>25.175000000000001</v>
      </c>
      <c r="C683">
        <v>4.74</v>
      </c>
      <c r="D683" t="s">
        <v>2380</v>
      </c>
      <c r="E683" t="s">
        <v>2380</v>
      </c>
      <c r="F683" t="s">
        <v>2380</v>
      </c>
      <c r="G683" t="s">
        <v>2381</v>
      </c>
      <c r="H683" t="s">
        <v>2380</v>
      </c>
    </row>
    <row r="684" spans="1:8" x14ac:dyDescent="0.3">
      <c r="A684" t="s">
        <v>1138</v>
      </c>
      <c r="B684">
        <v>44.77</v>
      </c>
      <c r="C684">
        <v>4.0599999999999996</v>
      </c>
      <c r="D684" t="s">
        <v>2380</v>
      </c>
      <c r="E684" t="s">
        <v>2380</v>
      </c>
      <c r="F684" t="s">
        <v>2380</v>
      </c>
      <c r="G684">
        <v>2</v>
      </c>
      <c r="H684" t="s">
        <v>2380</v>
      </c>
    </row>
    <row r="685" spans="1:8" x14ac:dyDescent="0.3">
      <c r="A685" t="s">
        <v>1137</v>
      </c>
      <c r="B685">
        <v>37.07</v>
      </c>
      <c r="C685">
        <v>5.69</v>
      </c>
      <c r="D685" t="s">
        <v>2380</v>
      </c>
      <c r="E685" t="s">
        <v>2380</v>
      </c>
      <c r="F685" t="s">
        <v>2380</v>
      </c>
      <c r="G685">
        <v>2</v>
      </c>
      <c r="H685" t="s">
        <v>2380</v>
      </c>
    </row>
    <row r="686" spans="1:8" x14ac:dyDescent="0.3">
      <c r="A686" t="s">
        <v>1136</v>
      </c>
      <c r="B686">
        <v>39.799999999999997</v>
      </c>
      <c r="C686">
        <v>5.66</v>
      </c>
      <c r="D686" t="s">
        <v>2380</v>
      </c>
      <c r="E686" t="s">
        <v>2380</v>
      </c>
      <c r="F686" t="s">
        <v>2383</v>
      </c>
      <c r="G686">
        <v>1</v>
      </c>
      <c r="H686" t="s">
        <v>2380</v>
      </c>
    </row>
    <row r="687" spans="1:8" x14ac:dyDescent="0.3">
      <c r="A687" t="s">
        <v>1135</v>
      </c>
      <c r="B687">
        <v>26.36</v>
      </c>
      <c r="C687">
        <v>4.32</v>
      </c>
      <c r="D687" t="s">
        <v>2380</v>
      </c>
      <c r="E687" t="s">
        <v>2380</v>
      </c>
      <c r="F687" t="s">
        <v>2383</v>
      </c>
      <c r="G687">
        <v>1</v>
      </c>
      <c r="H687" t="s">
        <v>2380</v>
      </c>
    </row>
    <row r="688" spans="1:8" x14ac:dyDescent="0.3">
      <c r="A688" t="s">
        <v>1134</v>
      </c>
      <c r="B688">
        <v>29.925000000000001</v>
      </c>
      <c r="C688">
        <v>8.2899999999999991</v>
      </c>
      <c r="D688" t="s">
        <v>2380</v>
      </c>
      <c r="E688" t="s">
        <v>2380</v>
      </c>
      <c r="F688" t="s">
        <v>2380</v>
      </c>
      <c r="G688">
        <v>2</v>
      </c>
      <c r="H688" t="s">
        <v>2380</v>
      </c>
    </row>
    <row r="689" spans="1:8" x14ac:dyDescent="0.3">
      <c r="A689" t="s">
        <v>1133</v>
      </c>
      <c r="B689">
        <v>37.29</v>
      </c>
      <c r="C689">
        <v>10.46</v>
      </c>
      <c r="D689" t="s">
        <v>2380</v>
      </c>
      <c r="E689" t="s">
        <v>2380</v>
      </c>
      <c r="F689" t="s">
        <v>2380</v>
      </c>
      <c r="G689" t="s">
        <v>2381</v>
      </c>
      <c r="H689" t="s">
        <v>2380</v>
      </c>
    </row>
    <row r="690" spans="1:8" x14ac:dyDescent="0.3">
      <c r="A690" t="s">
        <v>1132</v>
      </c>
      <c r="B690">
        <v>30.2</v>
      </c>
      <c r="C690">
        <v>11.96</v>
      </c>
      <c r="D690" t="s">
        <v>2380</v>
      </c>
      <c r="E690" t="s">
        <v>2380</v>
      </c>
      <c r="F690" t="s">
        <v>2380</v>
      </c>
      <c r="G690" t="s">
        <v>2381</v>
      </c>
      <c r="H690" t="s">
        <v>2380</v>
      </c>
    </row>
    <row r="691" spans="1:8" x14ac:dyDescent="0.3">
      <c r="A691" t="s">
        <v>1130</v>
      </c>
      <c r="B691">
        <v>31.445</v>
      </c>
      <c r="C691">
        <v>8.33</v>
      </c>
      <c r="D691" t="s">
        <v>2380</v>
      </c>
      <c r="E691" t="s">
        <v>2380</v>
      </c>
      <c r="F691" t="s">
        <v>2380</v>
      </c>
      <c r="G691" t="s">
        <v>2381</v>
      </c>
      <c r="H691" t="s">
        <v>2380</v>
      </c>
    </row>
    <row r="692" spans="1:8" x14ac:dyDescent="0.3">
      <c r="A692" t="s">
        <v>1129</v>
      </c>
      <c r="B692">
        <v>38.880000000000003</v>
      </c>
      <c r="C692">
        <v>4.29</v>
      </c>
      <c r="D692" t="s">
        <v>2380</v>
      </c>
      <c r="E692" t="s">
        <v>2380</v>
      </c>
      <c r="F692" t="s">
        <v>2380</v>
      </c>
      <c r="G692">
        <v>1</v>
      </c>
      <c r="H692" t="s">
        <v>2380</v>
      </c>
    </row>
    <row r="693" spans="1:8" x14ac:dyDescent="0.3">
      <c r="A693" t="s">
        <v>1127</v>
      </c>
      <c r="B693">
        <v>25.6</v>
      </c>
      <c r="C693">
        <v>5.65</v>
      </c>
      <c r="D693" t="s">
        <v>2380</v>
      </c>
      <c r="E693" t="s">
        <v>2380</v>
      </c>
      <c r="F693" t="s">
        <v>2380</v>
      </c>
      <c r="G693">
        <v>2</v>
      </c>
      <c r="H693" t="s">
        <v>2380</v>
      </c>
    </row>
    <row r="694" spans="1:8" x14ac:dyDescent="0.3">
      <c r="A694" t="s">
        <v>1123</v>
      </c>
      <c r="B694">
        <v>21.85</v>
      </c>
      <c r="C694">
        <v>8.76</v>
      </c>
      <c r="D694" t="s">
        <v>2380</v>
      </c>
      <c r="E694" t="s">
        <v>2380</v>
      </c>
      <c r="F694" t="s">
        <v>2380</v>
      </c>
      <c r="G694" t="s">
        <v>2381</v>
      </c>
      <c r="H694" t="s">
        <v>2380</v>
      </c>
    </row>
    <row r="695" spans="1:8" x14ac:dyDescent="0.3">
      <c r="A695" t="s">
        <v>1122</v>
      </c>
      <c r="B695">
        <v>25.73</v>
      </c>
      <c r="C695">
        <v>7.99</v>
      </c>
      <c r="D695" t="s">
        <v>2380</v>
      </c>
      <c r="E695" t="s">
        <v>2380</v>
      </c>
      <c r="F695" t="s">
        <v>2380</v>
      </c>
      <c r="G695">
        <v>2</v>
      </c>
      <c r="H695" t="s">
        <v>2380</v>
      </c>
    </row>
    <row r="696" spans="1:8" x14ac:dyDescent="0.3">
      <c r="A696" t="s">
        <v>1121</v>
      </c>
      <c r="B696">
        <v>32.229999999999997</v>
      </c>
      <c r="C696">
        <v>8.59</v>
      </c>
      <c r="D696" t="s">
        <v>2380</v>
      </c>
      <c r="E696" t="s">
        <v>2380</v>
      </c>
      <c r="F696" t="s">
        <v>2380</v>
      </c>
      <c r="G696" t="s">
        <v>2381</v>
      </c>
      <c r="H696" t="s">
        <v>2380</v>
      </c>
    </row>
    <row r="697" spans="1:8" x14ac:dyDescent="0.3">
      <c r="A697" t="s">
        <v>1120</v>
      </c>
      <c r="B697">
        <v>32.204999999999998</v>
      </c>
      <c r="C697">
        <v>6.14</v>
      </c>
      <c r="D697" t="s">
        <v>2380</v>
      </c>
      <c r="E697" t="s">
        <v>2380</v>
      </c>
      <c r="F697" t="s">
        <v>2380</v>
      </c>
      <c r="G697">
        <v>2</v>
      </c>
      <c r="H697" t="s">
        <v>2380</v>
      </c>
    </row>
    <row r="698" spans="1:8" x14ac:dyDescent="0.3">
      <c r="A698" t="s">
        <v>1119</v>
      </c>
      <c r="B698">
        <v>26.41</v>
      </c>
      <c r="C698">
        <v>4.08</v>
      </c>
      <c r="D698" t="s">
        <v>2380</v>
      </c>
      <c r="E698" t="s">
        <v>2380</v>
      </c>
      <c r="F698" t="s">
        <v>2380</v>
      </c>
      <c r="G698">
        <v>2</v>
      </c>
      <c r="H698" t="s">
        <v>2380</v>
      </c>
    </row>
    <row r="699" spans="1:8" x14ac:dyDescent="0.3">
      <c r="A699" t="s">
        <v>1113</v>
      </c>
      <c r="B699">
        <v>21.03</v>
      </c>
      <c r="C699">
        <v>6.5</v>
      </c>
      <c r="D699" t="s">
        <v>2380</v>
      </c>
      <c r="E699" t="s">
        <v>2380</v>
      </c>
      <c r="F699" t="s">
        <v>2380</v>
      </c>
      <c r="G699" t="s">
        <v>2381</v>
      </c>
      <c r="H699" t="s">
        <v>2380</v>
      </c>
    </row>
    <row r="700" spans="1:8" x14ac:dyDescent="0.3">
      <c r="A700" t="s">
        <v>1112</v>
      </c>
      <c r="B700">
        <v>37</v>
      </c>
      <c r="C700">
        <v>8.75</v>
      </c>
      <c r="D700" t="s">
        <v>2380</v>
      </c>
      <c r="E700" t="s">
        <v>2380</v>
      </c>
      <c r="F700" t="s">
        <v>2380</v>
      </c>
      <c r="G700" t="s">
        <v>2381</v>
      </c>
      <c r="H700" t="s">
        <v>2380</v>
      </c>
    </row>
    <row r="701" spans="1:8" x14ac:dyDescent="0.3">
      <c r="A701" t="s">
        <v>1111</v>
      </c>
      <c r="B701">
        <v>25.4</v>
      </c>
      <c r="C701">
        <v>11.96</v>
      </c>
      <c r="D701" t="s">
        <v>2380</v>
      </c>
      <c r="E701" t="s">
        <v>2380</v>
      </c>
      <c r="F701" t="s">
        <v>2380</v>
      </c>
      <c r="G701" t="s">
        <v>2381</v>
      </c>
      <c r="H701" t="s">
        <v>2380</v>
      </c>
    </row>
    <row r="702" spans="1:8" x14ac:dyDescent="0.3">
      <c r="A702" t="s">
        <v>1110</v>
      </c>
      <c r="B702">
        <v>32.299999999999997</v>
      </c>
      <c r="C702">
        <v>10.54</v>
      </c>
      <c r="D702" t="s">
        <v>2380</v>
      </c>
      <c r="E702" t="s">
        <v>2380</v>
      </c>
      <c r="F702" t="s">
        <v>2380</v>
      </c>
      <c r="G702" t="s">
        <v>2381</v>
      </c>
      <c r="H702" t="s">
        <v>2380</v>
      </c>
    </row>
    <row r="703" spans="1:8" x14ac:dyDescent="0.3">
      <c r="A703" t="s">
        <v>1108</v>
      </c>
      <c r="B703">
        <v>46.4</v>
      </c>
      <c r="C703">
        <v>5.71</v>
      </c>
      <c r="D703" t="s">
        <v>2380</v>
      </c>
      <c r="E703" t="s">
        <v>2380</v>
      </c>
      <c r="F703" t="s">
        <v>2380</v>
      </c>
      <c r="G703" t="s">
        <v>2381</v>
      </c>
      <c r="H703" t="s">
        <v>2380</v>
      </c>
    </row>
    <row r="704" spans="1:8" x14ac:dyDescent="0.3">
      <c r="A704" t="s">
        <v>1106</v>
      </c>
      <c r="B704">
        <v>28.7</v>
      </c>
      <c r="C704">
        <v>9.4700000000000006</v>
      </c>
      <c r="D704" t="s">
        <v>2380</v>
      </c>
      <c r="E704" t="s">
        <v>2380</v>
      </c>
      <c r="F704" t="s">
        <v>2380</v>
      </c>
      <c r="G704">
        <v>2</v>
      </c>
      <c r="H704" t="s">
        <v>2380</v>
      </c>
    </row>
    <row r="705" spans="1:8" x14ac:dyDescent="0.3">
      <c r="A705" t="s">
        <v>1105</v>
      </c>
      <c r="B705">
        <v>26.63</v>
      </c>
      <c r="C705">
        <v>5.7</v>
      </c>
      <c r="D705" t="s">
        <v>2380</v>
      </c>
      <c r="E705" t="s">
        <v>2380</v>
      </c>
      <c r="F705" t="s">
        <v>2380</v>
      </c>
      <c r="G705" t="s">
        <v>2381</v>
      </c>
      <c r="H705" t="s">
        <v>2380</v>
      </c>
    </row>
    <row r="706" spans="1:8" x14ac:dyDescent="0.3">
      <c r="A706" t="s">
        <v>1104</v>
      </c>
      <c r="B706">
        <v>22.515000000000001</v>
      </c>
      <c r="C706">
        <v>11.18</v>
      </c>
      <c r="D706" t="s">
        <v>2380</v>
      </c>
      <c r="E706" t="s">
        <v>2380</v>
      </c>
      <c r="F706" t="s">
        <v>2380</v>
      </c>
      <c r="G706">
        <v>2</v>
      </c>
      <c r="H706" t="s">
        <v>2380</v>
      </c>
    </row>
    <row r="707" spans="1:8" x14ac:dyDescent="0.3">
      <c r="A707" t="s">
        <v>1103</v>
      </c>
      <c r="B707">
        <v>36.575000000000003</v>
      </c>
      <c r="C707">
        <v>10.98</v>
      </c>
      <c r="D707" t="s">
        <v>2380</v>
      </c>
      <c r="E707" t="s">
        <v>2380</v>
      </c>
      <c r="F707" t="s">
        <v>2380</v>
      </c>
      <c r="G707" t="s">
        <v>2381</v>
      </c>
      <c r="H707" t="s">
        <v>2380</v>
      </c>
    </row>
    <row r="708" spans="1:8" x14ac:dyDescent="0.3">
      <c r="A708" t="s">
        <v>1101</v>
      </c>
      <c r="B708">
        <v>18.62</v>
      </c>
      <c r="C708">
        <v>10.24</v>
      </c>
      <c r="D708" t="s">
        <v>2380</v>
      </c>
      <c r="E708" t="s">
        <v>2380</v>
      </c>
      <c r="F708" t="s">
        <v>2380</v>
      </c>
      <c r="G708" t="s">
        <v>2381</v>
      </c>
      <c r="H708" t="s">
        <v>2380</v>
      </c>
    </row>
    <row r="709" spans="1:8" x14ac:dyDescent="0.3">
      <c r="A709" t="s">
        <v>1099</v>
      </c>
      <c r="B709">
        <v>27.5</v>
      </c>
      <c r="C709">
        <v>6.03</v>
      </c>
      <c r="D709" t="s">
        <v>2380</v>
      </c>
      <c r="E709" t="s">
        <v>2380</v>
      </c>
      <c r="F709" t="s">
        <v>2380</v>
      </c>
      <c r="G709" t="s">
        <v>2381</v>
      </c>
      <c r="H709" t="s">
        <v>2380</v>
      </c>
    </row>
    <row r="710" spans="1:8" x14ac:dyDescent="0.3">
      <c r="A710" t="s">
        <v>1098</v>
      </c>
      <c r="B710">
        <v>27.36</v>
      </c>
      <c r="C710">
        <v>5.96</v>
      </c>
      <c r="D710" t="s">
        <v>2380</v>
      </c>
      <c r="E710" t="s">
        <v>2380</v>
      </c>
      <c r="F710" t="s">
        <v>2383</v>
      </c>
      <c r="G710">
        <v>1</v>
      </c>
      <c r="H710" t="s">
        <v>2380</v>
      </c>
    </row>
    <row r="711" spans="1:8" x14ac:dyDescent="0.3">
      <c r="A711" t="s">
        <v>1097</v>
      </c>
      <c r="B711">
        <v>20.350000000000001</v>
      </c>
      <c r="C711">
        <v>4.16</v>
      </c>
      <c r="D711" t="s">
        <v>2380</v>
      </c>
      <c r="E711" t="s">
        <v>2380</v>
      </c>
      <c r="F711" t="s">
        <v>2380</v>
      </c>
      <c r="G711" t="s">
        <v>2381</v>
      </c>
      <c r="H711" t="s">
        <v>2380</v>
      </c>
    </row>
    <row r="712" spans="1:8" x14ac:dyDescent="0.3">
      <c r="A712" t="s">
        <v>1096</v>
      </c>
      <c r="B712">
        <v>24.035</v>
      </c>
      <c r="C712">
        <v>6.11</v>
      </c>
      <c r="D712" t="s">
        <v>2380</v>
      </c>
      <c r="E712" t="s">
        <v>2380</v>
      </c>
      <c r="F712" t="s">
        <v>2380</v>
      </c>
      <c r="G712" t="s">
        <v>2381</v>
      </c>
      <c r="H712" t="s">
        <v>2380</v>
      </c>
    </row>
    <row r="713" spans="1:8" x14ac:dyDescent="0.3">
      <c r="A713" t="s">
        <v>1095</v>
      </c>
      <c r="B713">
        <v>23.56</v>
      </c>
      <c r="C713">
        <v>5.97</v>
      </c>
      <c r="D713" t="s">
        <v>2380</v>
      </c>
      <c r="E713" t="s">
        <v>2380</v>
      </c>
      <c r="F713" t="s">
        <v>2380</v>
      </c>
      <c r="G713" t="s">
        <v>2381</v>
      </c>
      <c r="H713" t="s">
        <v>2380</v>
      </c>
    </row>
    <row r="714" spans="1:8" x14ac:dyDescent="0.3">
      <c r="A714" t="s">
        <v>1094</v>
      </c>
      <c r="B714">
        <v>27.17</v>
      </c>
      <c r="C714">
        <v>10.81</v>
      </c>
      <c r="D714" t="s">
        <v>2380</v>
      </c>
      <c r="E714" t="s">
        <v>2380</v>
      </c>
      <c r="F714" t="s">
        <v>2380</v>
      </c>
      <c r="G714">
        <v>2</v>
      </c>
      <c r="H714" t="s">
        <v>2380</v>
      </c>
    </row>
    <row r="715" spans="1:8" x14ac:dyDescent="0.3">
      <c r="A715" t="s">
        <v>1091</v>
      </c>
      <c r="B715">
        <v>30.15</v>
      </c>
      <c r="C715">
        <v>4.25</v>
      </c>
      <c r="D715" t="s">
        <v>2380</v>
      </c>
      <c r="E715" t="s">
        <v>2380</v>
      </c>
      <c r="F715" t="s">
        <v>2380</v>
      </c>
      <c r="G715">
        <v>1</v>
      </c>
      <c r="H715" t="s">
        <v>2380</v>
      </c>
    </row>
    <row r="716" spans="1:8" x14ac:dyDescent="0.3">
      <c r="A716" t="s">
        <v>1090</v>
      </c>
      <c r="B716">
        <v>26.36</v>
      </c>
      <c r="C716">
        <v>5.52</v>
      </c>
      <c r="D716" t="s">
        <v>2380</v>
      </c>
      <c r="E716" t="s">
        <v>2380</v>
      </c>
      <c r="F716" t="s">
        <v>2380</v>
      </c>
      <c r="G716" t="s">
        <v>2381</v>
      </c>
      <c r="H716" t="s">
        <v>2380</v>
      </c>
    </row>
    <row r="717" spans="1:8" x14ac:dyDescent="0.3">
      <c r="A717" t="s">
        <v>1081</v>
      </c>
      <c r="B717">
        <v>36.299999999999997</v>
      </c>
      <c r="C717">
        <v>4.6100000000000003</v>
      </c>
      <c r="D717" t="s">
        <v>2380</v>
      </c>
      <c r="E717" t="s">
        <v>2380</v>
      </c>
      <c r="F717" t="s">
        <v>2380</v>
      </c>
      <c r="G717" t="s">
        <v>2381</v>
      </c>
      <c r="H717" t="s">
        <v>2380</v>
      </c>
    </row>
    <row r="718" spans="1:8" x14ac:dyDescent="0.3">
      <c r="A718" t="s">
        <v>1080</v>
      </c>
      <c r="B718">
        <v>34.4</v>
      </c>
      <c r="C718">
        <v>4.95</v>
      </c>
      <c r="D718" t="s">
        <v>2380</v>
      </c>
      <c r="E718" t="s">
        <v>2380</v>
      </c>
      <c r="F718" t="s">
        <v>2383</v>
      </c>
      <c r="G718">
        <v>1</v>
      </c>
      <c r="H718" t="s">
        <v>2380</v>
      </c>
    </row>
    <row r="719" spans="1:8" x14ac:dyDescent="0.3">
      <c r="A719" t="s">
        <v>1079</v>
      </c>
      <c r="B719">
        <v>30.9</v>
      </c>
      <c r="C719">
        <v>5.04</v>
      </c>
      <c r="D719" t="s">
        <v>2380</v>
      </c>
      <c r="E719" t="s">
        <v>2380</v>
      </c>
      <c r="F719" t="s">
        <v>2380</v>
      </c>
      <c r="G719" t="s">
        <v>2381</v>
      </c>
      <c r="H719" t="s">
        <v>2380</v>
      </c>
    </row>
    <row r="720" spans="1:8" x14ac:dyDescent="0.3">
      <c r="A720" t="s">
        <v>1078</v>
      </c>
      <c r="B720">
        <v>28.6</v>
      </c>
      <c r="C720">
        <v>5.42</v>
      </c>
      <c r="D720" t="s">
        <v>2380</v>
      </c>
      <c r="E720" t="s">
        <v>2380</v>
      </c>
      <c r="F720" t="s">
        <v>2380</v>
      </c>
      <c r="G720" t="s">
        <v>2381</v>
      </c>
      <c r="H720" t="s">
        <v>2380</v>
      </c>
    </row>
    <row r="721" spans="1:8" x14ac:dyDescent="0.3">
      <c r="A721" t="s">
        <v>1077</v>
      </c>
      <c r="B721">
        <v>27.83</v>
      </c>
      <c r="C721">
        <v>5.39</v>
      </c>
      <c r="D721" t="s">
        <v>2380</v>
      </c>
      <c r="E721" t="s">
        <v>2380</v>
      </c>
      <c r="F721" t="s">
        <v>2380</v>
      </c>
      <c r="G721" t="s">
        <v>2381</v>
      </c>
      <c r="H721" t="s">
        <v>2380</v>
      </c>
    </row>
    <row r="722" spans="1:8" x14ac:dyDescent="0.3">
      <c r="A722" t="s">
        <v>1076</v>
      </c>
      <c r="B722">
        <v>39.64</v>
      </c>
      <c r="C722">
        <v>6</v>
      </c>
      <c r="D722" t="s">
        <v>2380</v>
      </c>
      <c r="E722" t="s">
        <v>2380</v>
      </c>
      <c r="F722" t="s">
        <v>2383</v>
      </c>
      <c r="G722">
        <v>1</v>
      </c>
      <c r="H722" t="s">
        <v>2380</v>
      </c>
    </row>
    <row r="723" spans="1:8" x14ac:dyDescent="0.3">
      <c r="A723" t="s">
        <v>1075</v>
      </c>
      <c r="B723">
        <v>38.479999999999997</v>
      </c>
      <c r="C723">
        <v>6.02</v>
      </c>
      <c r="D723" t="s">
        <v>2380</v>
      </c>
      <c r="E723" t="s">
        <v>2380</v>
      </c>
      <c r="F723" t="s">
        <v>2380</v>
      </c>
      <c r="G723">
        <v>1</v>
      </c>
      <c r="H723" t="s">
        <v>2380</v>
      </c>
    </row>
    <row r="724" spans="1:8" x14ac:dyDescent="0.3">
      <c r="A724" t="s">
        <v>1074</v>
      </c>
      <c r="B724">
        <v>36.200000000000003</v>
      </c>
      <c r="C724">
        <v>4.62</v>
      </c>
      <c r="D724" t="s">
        <v>2380</v>
      </c>
      <c r="E724" t="s">
        <v>2380</v>
      </c>
      <c r="F724" t="s">
        <v>2380</v>
      </c>
      <c r="G724">
        <v>2</v>
      </c>
      <c r="H724" t="s">
        <v>2380</v>
      </c>
    </row>
    <row r="725" spans="1:8" x14ac:dyDescent="0.3">
      <c r="A725" t="s">
        <v>1073</v>
      </c>
      <c r="B725">
        <v>27.13</v>
      </c>
      <c r="C725">
        <v>5.59</v>
      </c>
      <c r="D725" t="s">
        <v>2380</v>
      </c>
      <c r="E725" t="s">
        <v>2380</v>
      </c>
      <c r="F725" t="s">
        <v>2380</v>
      </c>
      <c r="G725">
        <v>1</v>
      </c>
      <c r="H725" t="s">
        <v>2380</v>
      </c>
    </row>
    <row r="726" spans="1:8" x14ac:dyDescent="0.3">
      <c r="A726" t="s">
        <v>1071</v>
      </c>
      <c r="B726">
        <v>26.6</v>
      </c>
      <c r="C726">
        <v>6.29</v>
      </c>
      <c r="D726" t="s">
        <v>2380</v>
      </c>
      <c r="E726" t="s">
        <v>2380</v>
      </c>
      <c r="F726" t="s">
        <v>2380</v>
      </c>
      <c r="G726">
        <v>2</v>
      </c>
      <c r="H726" t="s">
        <v>2380</v>
      </c>
    </row>
    <row r="727" spans="1:8" x14ac:dyDescent="0.3">
      <c r="A727" t="s">
        <v>1070</v>
      </c>
      <c r="B727">
        <v>25.3</v>
      </c>
      <c r="C727">
        <v>4.49</v>
      </c>
      <c r="D727" t="s">
        <v>2380</v>
      </c>
      <c r="E727" t="s">
        <v>2380</v>
      </c>
      <c r="F727" t="s">
        <v>2380</v>
      </c>
      <c r="G727">
        <v>2</v>
      </c>
      <c r="H727" t="s">
        <v>2380</v>
      </c>
    </row>
    <row r="728" spans="1:8" x14ac:dyDescent="0.3">
      <c r="A728" t="s">
        <v>1067</v>
      </c>
      <c r="B728">
        <v>30.495000000000001</v>
      </c>
      <c r="C728">
        <v>5.97</v>
      </c>
      <c r="D728" t="s">
        <v>2380</v>
      </c>
      <c r="E728" t="s">
        <v>2380</v>
      </c>
      <c r="F728" t="s">
        <v>2380</v>
      </c>
      <c r="G728" t="s">
        <v>2381</v>
      </c>
      <c r="H728" t="s">
        <v>2380</v>
      </c>
    </row>
    <row r="729" spans="1:8" x14ac:dyDescent="0.3">
      <c r="A729" t="s">
        <v>1066</v>
      </c>
      <c r="B729">
        <v>30.114999999999998</v>
      </c>
      <c r="C729">
        <v>5.74</v>
      </c>
      <c r="D729" t="s">
        <v>2380</v>
      </c>
      <c r="E729" t="s">
        <v>2380</v>
      </c>
      <c r="F729" t="s">
        <v>2383</v>
      </c>
      <c r="G729">
        <v>1</v>
      </c>
      <c r="H729" t="s">
        <v>2380</v>
      </c>
    </row>
    <row r="730" spans="1:8" x14ac:dyDescent="0.3">
      <c r="A730" t="s">
        <v>1065</v>
      </c>
      <c r="B730">
        <v>24.78</v>
      </c>
      <c r="C730">
        <v>9.85</v>
      </c>
      <c r="D730" t="s">
        <v>2380</v>
      </c>
      <c r="E730" t="s">
        <v>2380</v>
      </c>
      <c r="F730" t="s">
        <v>2380</v>
      </c>
      <c r="G730" t="s">
        <v>2381</v>
      </c>
      <c r="H730" t="s">
        <v>2380</v>
      </c>
    </row>
    <row r="731" spans="1:8" x14ac:dyDescent="0.3">
      <c r="A731" t="s">
        <v>1064</v>
      </c>
      <c r="B731">
        <v>24.77</v>
      </c>
      <c r="C731">
        <v>7.59</v>
      </c>
      <c r="D731" t="s">
        <v>2380</v>
      </c>
      <c r="E731" t="s">
        <v>2380</v>
      </c>
      <c r="F731" t="s">
        <v>2380</v>
      </c>
      <c r="G731" t="s">
        <v>2381</v>
      </c>
      <c r="H731" t="s">
        <v>2380</v>
      </c>
    </row>
    <row r="732" spans="1:8" x14ac:dyDescent="0.3">
      <c r="A732" t="s">
        <v>1058</v>
      </c>
      <c r="B732">
        <v>38.79</v>
      </c>
      <c r="C732">
        <v>5.08</v>
      </c>
      <c r="D732" t="s">
        <v>2380</v>
      </c>
      <c r="E732" t="s">
        <v>2380</v>
      </c>
      <c r="F732" t="s">
        <v>2383</v>
      </c>
      <c r="G732">
        <v>1</v>
      </c>
      <c r="H732" t="s">
        <v>2380</v>
      </c>
    </row>
    <row r="733" spans="1:8" x14ac:dyDescent="0.3">
      <c r="A733" t="s">
        <v>1057</v>
      </c>
      <c r="B733">
        <v>30.684999999999999</v>
      </c>
      <c r="C733">
        <v>4.87</v>
      </c>
      <c r="D733" t="s">
        <v>2380</v>
      </c>
      <c r="E733" t="s">
        <v>2380</v>
      </c>
      <c r="F733" t="s">
        <v>2383</v>
      </c>
      <c r="G733">
        <v>1</v>
      </c>
      <c r="H733" t="s">
        <v>2380</v>
      </c>
    </row>
    <row r="734" spans="1:8" x14ac:dyDescent="0.3">
      <c r="A734" t="s">
        <v>1056</v>
      </c>
      <c r="B734">
        <v>22.135000000000002</v>
      </c>
      <c r="C734">
        <v>8.17</v>
      </c>
      <c r="D734" t="s">
        <v>2380</v>
      </c>
      <c r="E734" t="s">
        <v>2380</v>
      </c>
      <c r="F734" t="s">
        <v>2380</v>
      </c>
      <c r="G734" t="s">
        <v>2381</v>
      </c>
      <c r="H734" t="s">
        <v>2380</v>
      </c>
    </row>
    <row r="735" spans="1:8" x14ac:dyDescent="0.3">
      <c r="A735" t="s">
        <v>1055</v>
      </c>
      <c r="B735">
        <v>33.33</v>
      </c>
      <c r="C735">
        <v>7.61</v>
      </c>
      <c r="D735" t="s">
        <v>2380</v>
      </c>
      <c r="E735" t="s">
        <v>2380</v>
      </c>
      <c r="F735" t="s">
        <v>2380</v>
      </c>
      <c r="G735" t="s">
        <v>2381</v>
      </c>
      <c r="H735" t="s">
        <v>2380</v>
      </c>
    </row>
    <row r="736" spans="1:8" x14ac:dyDescent="0.3">
      <c r="A736" t="s">
        <v>1054</v>
      </c>
      <c r="B736">
        <v>31.13</v>
      </c>
      <c r="C736">
        <v>10.1</v>
      </c>
      <c r="D736" t="s">
        <v>2380</v>
      </c>
      <c r="E736" t="s">
        <v>2380</v>
      </c>
      <c r="F736" t="s">
        <v>2380</v>
      </c>
      <c r="G736" t="s">
        <v>2381</v>
      </c>
      <c r="H736" t="s">
        <v>2380</v>
      </c>
    </row>
    <row r="737" spans="1:8" x14ac:dyDescent="0.3">
      <c r="A737" t="s">
        <v>1053</v>
      </c>
      <c r="B737">
        <v>28.9</v>
      </c>
      <c r="C737">
        <v>11.24</v>
      </c>
      <c r="D737" t="s">
        <v>2380</v>
      </c>
      <c r="E737" t="s">
        <v>2380</v>
      </c>
      <c r="F737" t="s">
        <v>2380</v>
      </c>
      <c r="G737" t="s">
        <v>2381</v>
      </c>
      <c r="H737" t="s">
        <v>2380</v>
      </c>
    </row>
    <row r="738" spans="1:8" x14ac:dyDescent="0.3">
      <c r="A738" t="s">
        <v>1051</v>
      </c>
      <c r="B738">
        <v>22.8</v>
      </c>
      <c r="C738">
        <v>6.98</v>
      </c>
      <c r="D738" t="s">
        <v>2380</v>
      </c>
      <c r="E738" t="s">
        <v>2380</v>
      </c>
      <c r="F738" t="s">
        <v>2380</v>
      </c>
      <c r="G738" t="s">
        <v>2381</v>
      </c>
      <c r="H738" t="s">
        <v>2380</v>
      </c>
    </row>
    <row r="739" spans="1:8" x14ac:dyDescent="0.3">
      <c r="A739" t="s">
        <v>1049</v>
      </c>
      <c r="B739">
        <v>23.37</v>
      </c>
      <c r="C739">
        <v>4.2300000000000004</v>
      </c>
      <c r="D739" t="s">
        <v>2380</v>
      </c>
      <c r="E739" t="s">
        <v>2380</v>
      </c>
      <c r="F739" t="s">
        <v>2380</v>
      </c>
      <c r="G739" t="s">
        <v>2381</v>
      </c>
      <c r="H739" t="s">
        <v>2380</v>
      </c>
    </row>
    <row r="740" spans="1:8" x14ac:dyDescent="0.3">
      <c r="A740" t="s">
        <v>1045</v>
      </c>
      <c r="B740">
        <v>29.81</v>
      </c>
      <c r="C740">
        <v>9.23</v>
      </c>
      <c r="D740" t="s">
        <v>2380</v>
      </c>
      <c r="E740" t="s">
        <v>2380</v>
      </c>
      <c r="F740" t="s">
        <v>2380</v>
      </c>
      <c r="G740" t="s">
        <v>2381</v>
      </c>
      <c r="H740" t="s">
        <v>2380</v>
      </c>
    </row>
    <row r="741" spans="1:8" x14ac:dyDescent="0.3">
      <c r="A741" t="s">
        <v>1044</v>
      </c>
      <c r="B741">
        <v>23.98</v>
      </c>
      <c r="C741">
        <v>9.89</v>
      </c>
      <c r="D741" t="s">
        <v>2380</v>
      </c>
      <c r="E741" t="s">
        <v>2380</v>
      </c>
      <c r="F741" t="s">
        <v>2380</v>
      </c>
      <c r="G741" t="s">
        <v>2381</v>
      </c>
      <c r="H741" t="s">
        <v>2380</v>
      </c>
    </row>
    <row r="742" spans="1:8" x14ac:dyDescent="0.3">
      <c r="A742" t="s">
        <v>1043</v>
      </c>
      <c r="B742">
        <v>17.34</v>
      </c>
      <c r="C742">
        <v>12</v>
      </c>
      <c r="D742" t="s">
        <v>2380</v>
      </c>
      <c r="E742" t="s">
        <v>2380</v>
      </c>
      <c r="F742" t="s">
        <v>2380</v>
      </c>
      <c r="G742" t="s">
        <v>2381</v>
      </c>
      <c r="H742" t="s">
        <v>2380</v>
      </c>
    </row>
    <row r="743" spans="1:8" x14ac:dyDescent="0.3">
      <c r="A743" t="s">
        <v>1039</v>
      </c>
      <c r="B743">
        <v>30.875</v>
      </c>
      <c r="C743">
        <v>4.0999999999999996</v>
      </c>
      <c r="D743" t="s">
        <v>2380</v>
      </c>
      <c r="E743" t="s">
        <v>2380</v>
      </c>
      <c r="F743" t="s">
        <v>2380</v>
      </c>
      <c r="G743" t="s">
        <v>2381</v>
      </c>
      <c r="H743" t="s">
        <v>2380</v>
      </c>
    </row>
    <row r="744" spans="1:8" x14ac:dyDescent="0.3">
      <c r="A744" t="s">
        <v>1038</v>
      </c>
      <c r="B744">
        <v>30.81</v>
      </c>
      <c r="C744">
        <v>4.49</v>
      </c>
      <c r="D744" t="s">
        <v>2380</v>
      </c>
      <c r="E744" t="s">
        <v>2380</v>
      </c>
      <c r="F744" t="s">
        <v>2380</v>
      </c>
      <c r="G744" t="s">
        <v>2381</v>
      </c>
      <c r="H744" t="s">
        <v>2380</v>
      </c>
    </row>
    <row r="745" spans="1:8" x14ac:dyDescent="0.3">
      <c r="A745" t="s">
        <v>1037</v>
      </c>
      <c r="B745">
        <v>36.85</v>
      </c>
      <c r="C745">
        <v>8.8000000000000007</v>
      </c>
      <c r="D745" t="s">
        <v>2380</v>
      </c>
      <c r="E745" t="s">
        <v>2380</v>
      </c>
      <c r="F745" t="s">
        <v>2380</v>
      </c>
      <c r="G745">
        <v>2</v>
      </c>
      <c r="H745" t="s">
        <v>2380</v>
      </c>
    </row>
    <row r="746" spans="1:8" x14ac:dyDescent="0.3">
      <c r="A746" t="s">
        <v>1036</v>
      </c>
      <c r="B746">
        <v>35.86</v>
      </c>
      <c r="C746">
        <v>7.93</v>
      </c>
      <c r="D746" t="s">
        <v>2380</v>
      </c>
      <c r="E746" t="s">
        <v>2380</v>
      </c>
      <c r="F746" t="s">
        <v>2380</v>
      </c>
      <c r="G746">
        <v>2</v>
      </c>
      <c r="H746" t="s">
        <v>2380</v>
      </c>
    </row>
    <row r="747" spans="1:8" x14ac:dyDescent="0.3">
      <c r="A747" t="s">
        <v>1035</v>
      </c>
      <c r="B747">
        <v>30.3</v>
      </c>
      <c r="C747">
        <v>9.4499999999999993</v>
      </c>
      <c r="D747" t="s">
        <v>2380</v>
      </c>
      <c r="E747" t="s">
        <v>2380</v>
      </c>
      <c r="F747" t="s">
        <v>2380</v>
      </c>
      <c r="G747">
        <v>2</v>
      </c>
      <c r="H747" t="s">
        <v>2380</v>
      </c>
    </row>
    <row r="748" spans="1:8" x14ac:dyDescent="0.3">
      <c r="A748" t="s">
        <v>1034</v>
      </c>
      <c r="B748">
        <v>32.015000000000001</v>
      </c>
      <c r="C748">
        <v>7.67</v>
      </c>
      <c r="D748" t="s">
        <v>2380</v>
      </c>
      <c r="E748" t="s">
        <v>2380</v>
      </c>
      <c r="F748" t="s">
        <v>2380</v>
      </c>
      <c r="G748" t="s">
        <v>2381</v>
      </c>
      <c r="H748" t="s">
        <v>2380</v>
      </c>
    </row>
    <row r="749" spans="1:8" x14ac:dyDescent="0.3">
      <c r="A749" t="s">
        <v>1033</v>
      </c>
      <c r="B749">
        <v>25.06</v>
      </c>
      <c r="C749">
        <v>10.53</v>
      </c>
      <c r="D749" t="s">
        <v>2380</v>
      </c>
      <c r="E749" t="s">
        <v>2380</v>
      </c>
      <c r="F749" t="s">
        <v>2380</v>
      </c>
      <c r="G749">
        <v>2</v>
      </c>
      <c r="H749" t="s">
        <v>2380</v>
      </c>
    </row>
    <row r="750" spans="1:8" x14ac:dyDescent="0.3">
      <c r="A750" t="s">
        <v>1030</v>
      </c>
      <c r="B750">
        <v>37.82</v>
      </c>
      <c r="C750">
        <v>6.36</v>
      </c>
      <c r="D750" t="s">
        <v>2380</v>
      </c>
      <c r="E750" t="s">
        <v>2380</v>
      </c>
      <c r="F750" t="s">
        <v>2380</v>
      </c>
      <c r="G750" t="s">
        <v>2381</v>
      </c>
      <c r="H750" t="s">
        <v>2380</v>
      </c>
    </row>
    <row r="751" spans="1:8" x14ac:dyDescent="0.3">
      <c r="A751" t="s">
        <v>1028</v>
      </c>
      <c r="B751">
        <v>37.049999999999997</v>
      </c>
      <c r="C751">
        <v>4.74</v>
      </c>
      <c r="D751" t="s">
        <v>2380</v>
      </c>
      <c r="E751" t="s">
        <v>2380</v>
      </c>
      <c r="F751" t="s">
        <v>2383</v>
      </c>
      <c r="G751">
        <v>1</v>
      </c>
      <c r="H751" t="s">
        <v>2380</v>
      </c>
    </row>
    <row r="752" spans="1:8" x14ac:dyDescent="0.3">
      <c r="A752" t="s">
        <v>1027</v>
      </c>
      <c r="B752">
        <v>18.66</v>
      </c>
      <c r="C752">
        <v>11.35</v>
      </c>
      <c r="D752" t="s">
        <v>2380</v>
      </c>
      <c r="E752" t="s">
        <v>2380</v>
      </c>
      <c r="F752" t="s">
        <v>2380</v>
      </c>
      <c r="G752" t="s">
        <v>2381</v>
      </c>
      <c r="H752" t="s">
        <v>2380</v>
      </c>
    </row>
    <row r="753" spans="1:8" x14ac:dyDescent="0.3">
      <c r="A753" t="s">
        <v>1025</v>
      </c>
      <c r="B753">
        <v>18.87</v>
      </c>
      <c r="C753">
        <v>8.06</v>
      </c>
      <c r="D753" t="s">
        <v>2380</v>
      </c>
      <c r="E753" t="s">
        <v>2380</v>
      </c>
      <c r="F753" t="s">
        <v>2380</v>
      </c>
      <c r="G753" t="s">
        <v>2381</v>
      </c>
      <c r="H753" t="s">
        <v>2380</v>
      </c>
    </row>
    <row r="754" spans="1:8" x14ac:dyDescent="0.3">
      <c r="A754" t="s">
        <v>1022</v>
      </c>
      <c r="B754">
        <v>28.69</v>
      </c>
      <c r="C754">
        <v>5.4</v>
      </c>
      <c r="D754" t="s">
        <v>2380</v>
      </c>
      <c r="E754" t="s">
        <v>2380</v>
      </c>
      <c r="F754" t="s">
        <v>2380</v>
      </c>
      <c r="G754" t="s">
        <v>2381</v>
      </c>
      <c r="H754" t="s">
        <v>2380</v>
      </c>
    </row>
    <row r="755" spans="1:8" x14ac:dyDescent="0.3">
      <c r="A755" t="s">
        <v>1020</v>
      </c>
      <c r="B755">
        <v>45.54</v>
      </c>
      <c r="C755">
        <v>5.84</v>
      </c>
      <c r="D755" t="s">
        <v>2380</v>
      </c>
      <c r="E755" t="s">
        <v>2380</v>
      </c>
      <c r="F755" t="s">
        <v>2383</v>
      </c>
      <c r="G755">
        <v>1</v>
      </c>
      <c r="H755" t="s">
        <v>2380</v>
      </c>
    </row>
    <row r="756" spans="1:8" x14ac:dyDescent="0.3">
      <c r="A756" t="s">
        <v>1019</v>
      </c>
      <c r="B756">
        <v>28.7</v>
      </c>
      <c r="C756">
        <v>4.2</v>
      </c>
      <c r="D756" t="s">
        <v>2380</v>
      </c>
      <c r="E756" t="s">
        <v>2380</v>
      </c>
      <c r="F756" t="s">
        <v>2380</v>
      </c>
      <c r="G756" t="s">
        <v>2381</v>
      </c>
      <c r="H756" t="s">
        <v>2380</v>
      </c>
    </row>
    <row r="757" spans="1:8" x14ac:dyDescent="0.3">
      <c r="A757" t="s">
        <v>1017</v>
      </c>
      <c r="B757">
        <v>36.954999999999998</v>
      </c>
      <c r="C757">
        <v>7.57</v>
      </c>
      <c r="D757" t="s">
        <v>2380</v>
      </c>
      <c r="E757" t="s">
        <v>2380</v>
      </c>
      <c r="F757" t="s">
        <v>2380</v>
      </c>
      <c r="G757" t="s">
        <v>2381</v>
      </c>
      <c r="H757" t="s">
        <v>2380</v>
      </c>
    </row>
    <row r="758" spans="1:8" x14ac:dyDescent="0.3">
      <c r="A758" t="s">
        <v>1016</v>
      </c>
      <c r="B758">
        <v>30.69</v>
      </c>
      <c r="C758">
        <v>6.15</v>
      </c>
      <c r="D758" t="s">
        <v>2380</v>
      </c>
      <c r="E758" t="s">
        <v>2380</v>
      </c>
      <c r="F758" t="s">
        <v>2380</v>
      </c>
      <c r="G758" t="s">
        <v>2381</v>
      </c>
      <c r="H758" t="s">
        <v>2380</v>
      </c>
    </row>
    <row r="759" spans="1:8" x14ac:dyDescent="0.3">
      <c r="A759" t="s">
        <v>1015</v>
      </c>
      <c r="B759">
        <v>24.984999999999999</v>
      </c>
      <c r="C759">
        <v>4.5599999999999996</v>
      </c>
      <c r="D759" t="s">
        <v>2380</v>
      </c>
      <c r="E759" t="s">
        <v>2380</v>
      </c>
      <c r="F759" t="s">
        <v>2380</v>
      </c>
      <c r="G759" t="s">
        <v>2381</v>
      </c>
      <c r="H759" t="s">
        <v>2380</v>
      </c>
    </row>
    <row r="760" spans="1:8" x14ac:dyDescent="0.3">
      <c r="A760" t="s">
        <v>1013</v>
      </c>
      <c r="B760">
        <v>16.8</v>
      </c>
      <c r="C760">
        <v>7.98</v>
      </c>
      <c r="D760" t="s">
        <v>2380</v>
      </c>
      <c r="E760" t="s">
        <v>2380</v>
      </c>
      <c r="F760" t="s">
        <v>2380</v>
      </c>
      <c r="G760" t="s">
        <v>2381</v>
      </c>
      <c r="H760" t="s">
        <v>2380</v>
      </c>
    </row>
    <row r="761" spans="1:8" x14ac:dyDescent="0.3">
      <c r="A761" t="s">
        <v>1010</v>
      </c>
      <c r="B761">
        <v>24.3</v>
      </c>
      <c r="C761">
        <v>5.43</v>
      </c>
      <c r="D761" t="s">
        <v>2380</v>
      </c>
      <c r="E761" t="s">
        <v>2380</v>
      </c>
      <c r="F761" t="s">
        <v>2380</v>
      </c>
      <c r="G761">
        <v>2</v>
      </c>
      <c r="H761" t="s">
        <v>2380</v>
      </c>
    </row>
    <row r="762" spans="1:8" x14ac:dyDescent="0.3">
      <c r="A762" t="s">
        <v>1005</v>
      </c>
      <c r="B762">
        <v>27.92</v>
      </c>
      <c r="C762">
        <v>5.79</v>
      </c>
      <c r="D762" t="s">
        <v>2380</v>
      </c>
      <c r="E762" t="s">
        <v>2380</v>
      </c>
      <c r="F762" t="s">
        <v>2380</v>
      </c>
      <c r="G762">
        <v>1</v>
      </c>
      <c r="H762" t="s">
        <v>2380</v>
      </c>
    </row>
    <row r="763" spans="1:8" x14ac:dyDescent="0.3">
      <c r="A763" t="s">
        <v>1004</v>
      </c>
      <c r="B763">
        <v>38.284999999999997</v>
      </c>
      <c r="C763">
        <v>5.41</v>
      </c>
      <c r="D763" t="s">
        <v>2380</v>
      </c>
      <c r="E763" t="s">
        <v>2380</v>
      </c>
      <c r="F763" t="s">
        <v>2380</v>
      </c>
      <c r="G763" t="s">
        <v>2381</v>
      </c>
      <c r="H763" t="s">
        <v>2380</v>
      </c>
    </row>
    <row r="764" spans="1:8" x14ac:dyDescent="0.3">
      <c r="A764" t="s">
        <v>1003</v>
      </c>
      <c r="B764">
        <v>16.48</v>
      </c>
      <c r="C764">
        <v>11.05</v>
      </c>
      <c r="D764" t="s">
        <v>2380</v>
      </c>
      <c r="E764" t="s">
        <v>2380</v>
      </c>
      <c r="F764" t="s">
        <v>2380</v>
      </c>
      <c r="G764" t="s">
        <v>2381</v>
      </c>
      <c r="H764" t="s">
        <v>2380</v>
      </c>
    </row>
    <row r="765" spans="1:8" x14ac:dyDescent="0.3">
      <c r="A765" t="s">
        <v>1002</v>
      </c>
      <c r="B765">
        <v>38.57</v>
      </c>
      <c r="C765">
        <v>6.27</v>
      </c>
      <c r="D765" t="s">
        <v>2380</v>
      </c>
      <c r="E765" t="s">
        <v>2380</v>
      </c>
      <c r="F765" t="s">
        <v>2380</v>
      </c>
      <c r="G765" t="s">
        <v>2381</v>
      </c>
      <c r="H765" t="s">
        <v>2380</v>
      </c>
    </row>
    <row r="766" spans="1:8" x14ac:dyDescent="0.3">
      <c r="A766" t="s">
        <v>1000</v>
      </c>
      <c r="B766">
        <v>30.11</v>
      </c>
      <c r="C766">
        <v>4.08</v>
      </c>
      <c r="D766" t="s">
        <v>2380</v>
      </c>
      <c r="E766" t="s">
        <v>2380</v>
      </c>
      <c r="F766" t="s">
        <v>2380</v>
      </c>
      <c r="G766" t="s">
        <v>2381</v>
      </c>
      <c r="H766" t="s">
        <v>2380</v>
      </c>
    </row>
    <row r="767" spans="1:8" x14ac:dyDescent="0.3">
      <c r="A767" t="s">
        <v>999</v>
      </c>
      <c r="B767">
        <v>31.59</v>
      </c>
      <c r="C767">
        <v>6.01</v>
      </c>
      <c r="D767" t="s">
        <v>2380</v>
      </c>
      <c r="E767" t="s">
        <v>2380</v>
      </c>
      <c r="F767" t="s">
        <v>2380</v>
      </c>
      <c r="G767" t="s">
        <v>2381</v>
      </c>
      <c r="H767" t="s">
        <v>2380</v>
      </c>
    </row>
    <row r="768" spans="1:8" x14ac:dyDescent="0.3">
      <c r="A768" t="s">
        <v>998</v>
      </c>
      <c r="B768">
        <v>40.15</v>
      </c>
      <c r="C768">
        <v>11.84</v>
      </c>
      <c r="D768" t="s">
        <v>2380</v>
      </c>
      <c r="E768" t="s">
        <v>2380</v>
      </c>
      <c r="F768" t="s">
        <v>2380</v>
      </c>
      <c r="G768" t="s">
        <v>2381</v>
      </c>
      <c r="H768" t="s">
        <v>2380</v>
      </c>
    </row>
    <row r="769" spans="1:8" x14ac:dyDescent="0.3">
      <c r="A769" t="s">
        <v>996</v>
      </c>
      <c r="B769">
        <v>40.76</v>
      </c>
      <c r="C769">
        <v>5.28</v>
      </c>
      <c r="D769" t="s">
        <v>2380</v>
      </c>
      <c r="E769" t="s">
        <v>2380</v>
      </c>
      <c r="F769" t="s">
        <v>2380</v>
      </c>
      <c r="G769" t="s">
        <v>2381</v>
      </c>
      <c r="H769" t="s">
        <v>2380</v>
      </c>
    </row>
    <row r="770" spans="1:8" x14ac:dyDescent="0.3">
      <c r="A770" t="s">
        <v>995</v>
      </c>
      <c r="B770">
        <v>29.7</v>
      </c>
      <c r="C770">
        <v>7.03</v>
      </c>
      <c r="D770" t="s">
        <v>2380</v>
      </c>
      <c r="E770" t="s">
        <v>2380</v>
      </c>
      <c r="F770" t="s">
        <v>2380</v>
      </c>
      <c r="G770" t="s">
        <v>2381</v>
      </c>
      <c r="H770" t="s">
        <v>2380</v>
      </c>
    </row>
    <row r="771" spans="1:8" x14ac:dyDescent="0.3">
      <c r="A771" t="s">
        <v>991</v>
      </c>
      <c r="B771">
        <v>37.1</v>
      </c>
      <c r="C771">
        <v>11.08</v>
      </c>
      <c r="D771" t="s">
        <v>2380</v>
      </c>
      <c r="E771" t="s">
        <v>2380</v>
      </c>
      <c r="F771" t="s">
        <v>2380</v>
      </c>
      <c r="G771" t="s">
        <v>2381</v>
      </c>
      <c r="H771" t="s">
        <v>2380</v>
      </c>
    </row>
    <row r="772" spans="1:8" x14ac:dyDescent="0.3">
      <c r="A772" t="s">
        <v>990</v>
      </c>
      <c r="B772">
        <v>18.28</v>
      </c>
      <c r="C772">
        <v>7.95</v>
      </c>
      <c r="D772" t="s">
        <v>2380</v>
      </c>
      <c r="E772" t="s">
        <v>2380</v>
      </c>
      <c r="F772" t="s">
        <v>2380</v>
      </c>
      <c r="G772" t="s">
        <v>2381</v>
      </c>
      <c r="H772" t="s">
        <v>2380</v>
      </c>
    </row>
    <row r="773" spans="1:8" x14ac:dyDescent="0.3">
      <c r="A773" t="s">
        <v>989</v>
      </c>
      <c r="B773">
        <v>35.814999999999998</v>
      </c>
      <c r="C773">
        <v>6.23</v>
      </c>
      <c r="D773" t="s">
        <v>2380</v>
      </c>
      <c r="E773" t="s">
        <v>2380</v>
      </c>
      <c r="F773" t="s">
        <v>2380</v>
      </c>
      <c r="G773" t="s">
        <v>2381</v>
      </c>
      <c r="H773" t="s">
        <v>2380</v>
      </c>
    </row>
    <row r="774" spans="1:8" x14ac:dyDescent="0.3">
      <c r="A774" t="s">
        <v>988</v>
      </c>
      <c r="B774">
        <v>30.69</v>
      </c>
      <c r="C774">
        <v>6.5</v>
      </c>
      <c r="D774" t="s">
        <v>2380</v>
      </c>
      <c r="E774" t="s">
        <v>2380</v>
      </c>
      <c r="F774" t="s">
        <v>2380</v>
      </c>
      <c r="G774" t="s">
        <v>2381</v>
      </c>
      <c r="H774" t="s">
        <v>2380</v>
      </c>
    </row>
    <row r="775" spans="1:8" x14ac:dyDescent="0.3">
      <c r="A775" t="s">
        <v>987</v>
      </c>
      <c r="B775">
        <v>26.125</v>
      </c>
      <c r="C775">
        <v>5.22</v>
      </c>
      <c r="D775" t="s">
        <v>2380</v>
      </c>
      <c r="E775" t="s">
        <v>2380</v>
      </c>
      <c r="F775" t="s">
        <v>2380</v>
      </c>
      <c r="G775" t="s">
        <v>2381</v>
      </c>
      <c r="H775" t="s">
        <v>2380</v>
      </c>
    </row>
    <row r="776" spans="1:8" x14ac:dyDescent="0.3">
      <c r="A776" t="s">
        <v>986</v>
      </c>
      <c r="B776">
        <v>34.58</v>
      </c>
      <c r="C776">
        <v>6.3</v>
      </c>
      <c r="D776" t="s">
        <v>2380</v>
      </c>
      <c r="E776" t="s">
        <v>2380</v>
      </c>
      <c r="F776" t="s">
        <v>2383</v>
      </c>
      <c r="G776">
        <v>1</v>
      </c>
      <c r="H776" t="s">
        <v>2380</v>
      </c>
    </row>
    <row r="777" spans="1:8" x14ac:dyDescent="0.3">
      <c r="A777" t="s">
        <v>985</v>
      </c>
      <c r="B777">
        <v>27.4</v>
      </c>
      <c r="C777">
        <v>8.84</v>
      </c>
      <c r="D777" t="s">
        <v>2380</v>
      </c>
      <c r="E777" t="s">
        <v>2380</v>
      </c>
      <c r="F777" t="s">
        <v>2380</v>
      </c>
      <c r="G777" t="s">
        <v>2381</v>
      </c>
      <c r="H777" t="s">
        <v>2380</v>
      </c>
    </row>
    <row r="778" spans="1:8" x14ac:dyDescent="0.3">
      <c r="A778" t="s">
        <v>984</v>
      </c>
      <c r="B778">
        <v>27.53</v>
      </c>
      <c r="C778">
        <v>4.1100000000000003</v>
      </c>
      <c r="D778" t="s">
        <v>2380</v>
      </c>
      <c r="E778" t="s">
        <v>2380</v>
      </c>
      <c r="F778" t="s">
        <v>2380</v>
      </c>
      <c r="G778">
        <v>1</v>
      </c>
      <c r="H778" t="s">
        <v>2380</v>
      </c>
    </row>
    <row r="779" spans="1:8" x14ac:dyDescent="0.3">
      <c r="A779" t="s">
        <v>983</v>
      </c>
      <c r="B779">
        <v>33</v>
      </c>
      <c r="C779">
        <v>4.57</v>
      </c>
      <c r="D779" t="s">
        <v>2380</v>
      </c>
      <c r="E779" t="s">
        <v>2380</v>
      </c>
      <c r="F779" t="s">
        <v>2380</v>
      </c>
      <c r="G779" t="s">
        <v>2381</v>
      </c>
      <c r="H779" t="s">
        <v>2380</v>
      </c>
    </row>
    <row r="780" spans="1:8" x14ac:dyDescent="0.3">
      <c r="A780" t="s">
        <v>981</v>
      </c>
      <c r="B780">
        <v>22.66</v>
      </c>
      <c r="C780">
        <v>10.68</v>
      </c>
      <c r="D780" t="s">
        <v>2380</v>
      </c>
      <c r="E780" t="s">
        <v>2380</v>
      </c>
      <c r="F780" t="s">
        <v>2380</v>
      </c>
      <c r="G780" t="s">
        <v>2381</v>
      </c>
      <c r="H780" t="s">
        <v>2380</v>
      </c>
    </row>
    <row r="781" spans="1:8" x14ac:dyDescent="0.3">
      <c r="A781" t="s">
        <v>977</v>
      </c>
      <c r="B781">
        <v>15.65</v>
      </c>
      <c r="C781">
        <v>7.85</v>
      </c>
      <c r="D781" t="s">
        <v>2380</v>
      </c>
      <c r="E781" t="s">
        <v>2380</v>
      </c>
      <c r="F781" t="s">
        <v>2380</v>
      </c>
      <c r="G781" t="s">
        <v>2381</v>
      </c>
      <c r="H781" t="s">
        <v>2380</v>
      </c>
    </row>
    <row r="782" spans="1:8" x14ac:dyDescent="0.3">
      <c r="A782" t="s">
        <v>976</v>
      </c>
      <c r="B782">
        <v>39.97</v>
      </c>
      <c r="C782">
        <v>4.09</v>
      </c>
      <c r="D782" t="s">
        <v>2380</v>
      </c>
      <c r="E782" t="s">
        <v>2380</v>
      </c>
      <c r="F782" t="s">
        <v>2380</v>
      </c>
      <c r="G782">
        <v>1</v>
      </c>
      <c r="H782" t="s">
        <v>2380</v>
      </c>
    </row>
    <row r="783" spans="1:8" x14ac:dyDescent="0.3">
      <c r="A783" t="s">
        <v>975</v>
      </c>
      <c r="B783">
        <v>37.22</v>
      </c>
      <c r="C783">
        <v>4.62</v>
      </c>
      <c r="D783" t="s">
        <v>2380</v>
      </c>
      <c r="E783" t="s">
        <v>2380</v>
      </c>
      <c r="F783" t="s">
        <v>2383</v>
      </c>
      <c r="G783">
        <v>1</v>
      </c>
      <c r="H783" t="s">
        <v>2380</v>
      </c>
    </row>
    <row r="784" spans="1:8" x14ac:dyDescent="0.3">
      <c r="A784" t="s">
        <v>974</v>
      </c>
      <c r="B784">
        <v>41.325000000000003</v>
      </c>
      <c r="C784">
        <v>5.77</v>
      </c>
      <c r="D784" t="s">
        <v>2380</v>
      </c>
      <c r="E784" t="s">
        <v>2380</v>
      </c>
      <c r="F784" t="s">
        <v>2380</v>
      </c>
      <c r="G784" t="s">
        <v>2381</v>
      </c>
      <c r="H784" t="s">
        <v>2380</v>
      </c>
    </row>
    <row r="785" spans="1:8" x14ac:dyDescent="0.3">
      <c r="A785" t="s">
        <v>973</v>
      </c>
      <c r="B785">
        <v>40.31</v>
      </c>
      <c r="C785">
        <v>5.84</v>
      </c>
      <c r="D785" t="s">
        <v>2380</v>
      </c>
      <c r="E785" t="s">
        <v>2380</v>
      </c>
      <c r="F785" t="s">
        <v>2380</v>
      </c>
      <c r="G785" t="s">
        <v>2381</v>
      </c>
      <c r="H785" t="s">
        <v>2380</v>
      </c>
    </row>
    <row r="786" spans="1:8" x14ac:dyDescent="0.3">
      <c r="A786" t="s">
        <v>972</v>
      </c>
      <c r="B786">
        <v>29.48</v>
      </c>
      <c r="C786">
        <v>4.91</v>
      </c>
      <c r="D786" t="s">
        <v>2380</v>
      </c>
      <c r="E786" t="s">
        <v>2380</v>
      </c>
      <c r="F786" t="s">
        <v>2380</v>
      </c>
      <c r="G786" t="s">
        <v>2381</v>
      </c>
      <c r="H786" t="s">
        <v>2380</v>
      </c>
    </row>
    <row r="787" spans="1:8" x14ac:dyDescent="0.3">
      <c r="A787" t="s">
        <v>971</v>
      </c>
      <c r="B787">
        <v>33.155000000000001</v>
      </c>
      <c r="C787">
        <v>5.07</v>
      </c>
      <c r="D787" t="s">
        <v>2380</v>
      </c>
      <c r="E787" t="s">
        <v>2380</v>
      </c>
      <c r="F787" t="s">
        <v>2380</v>
      </c>
      <c r="G787" t="s">
        <v>2381</v>
      </c>
      <c r="H787" t="s">
        <v>2380</v>
      </c>
    </row>
    <row r="788" spans="1:8" x14ac:dyDescent="0.3">
      <c r="A788" t="s">
        <v>969</v>
      </c>
      <c r="B788">
        <v>32.340000000000003</v>
      </c>
      <c r="C788">
        <v>11.2</v>
      </c>
      <c r="D788" t="s">
        <v>2380</v>
      </c>
      <c r="E788" t="s">
        <v>2380</v>
      </c>
      <c r="F788" t="s">
        <v>2380</v>
      </c>
      <c r="G788" t="s">
        <v>2381</v>
      </c>
      <c r="H788" t="s">
        <v>2380</v>
      </c>
    </row>
    <row r="789" spans="1:8" x14ac:dyDescent="0.3">
      <c r="A789" t="s">
        <v>968</v>
      </c>
      <c r="B789">
        <v>27.5</v>
      </c>
      <c r="C789">
        <v>10.75</v>
      </c>
      <c r="D789" t="s">
        <v>2380</v>
      </c>
      <c r="E789" t="s">
        <v>2380</v>
      </c>
      <c r="F789" t="s">
        <v>2380</v>
      </c>
      <c r="G789" t="s">
        <v>2381</v>
      </c>
      <c r="H789" t="s">
        <v>2380</v>
      </c>
    </row>
    <row r="790" spans="1:8" x14ac:dyDescent="0.3">
      <c r="A790" t="s">
        <v>967</v>
      </c>
      <c r="B790">
        <v>25.8</v>
      </c>
      <c r="C790">
        <v>7.8</v>
      </c>
      <c r="D790" t="s">
        <v>2380</v>
      </c>
      <c r="E790" t="s">
        <v>2380</v>
      </c>
      <c r="F790" t="s">
        <v>2380</v>
      </c>
      <c r="G790" t="s">
        <v>2381</v>
      </c>
      <c r="H790" t="s">
        <v>2380</v>
      </c>
    </row>
    <row r="791" spans="1:8" x14ac:dyDescent="0.3">
      <c r="A791" t="s">
        <v>966</v>
      </c>
      <c r="B791">
        <v>25</v>
      </c>
      <c r="C791">
        <v>7.04</v>
      </c>
      <c r="D791" t="s">
        <v>2380</v>
      </c>
      <c r="E791" t="s">
        <v>2380</v>
      </c>
      <c r="F791" t="s">
        <v>2380</v>
      </c>
      <c r="G791" t="s">
        <v>2381</v>
      </c>
      <c r="H791" t="s">
        <v>2380</v>
      </c>
    </row>
    <row r="792" spans="1:8" x14ac:dyDescent="0.3">
      <c r="A792" t="s">
        <v>964</v>
      </c>
      <c r="B792">
        <v>17.78</v>
      </c>
      <c r="C792">
        <v>8.19</v>
      </c>
      <c r="D792" t="s">
        <v>2380</v>
      </c>
      <c r="E792" t="s">
        <v>2380</v>
      </c>
      <c r="F792" t="s">
        <v>2380</v>
      </c>
      <c r="G792" t="s">
        <v>2381</v>
      </c>
      <c r="H792" t="s">
        <v>2380</v>
      </c>
    </row>
    <row r="793" spans="1:8" x14ac:dyDescent="0.3">
      <c r="A793" t="s">
        <v>961</v>
      </c>
      <c r="B793">
        <v>36.69</v>
      </c>
      <c r="C793">
        <v>6.15</v>
      </c>
      <c r="D793" t="s">
        <v>2380</v>
      </c>
      <c r="E793" t="s">
        <v>2380</v>
      </c>
      <c r="F793" t="s">
        <v>2380</v>
      </c>
      <c r="G793" t="s">
        <v>2381</v>
      </c>
      <c r="H793" t="s">
        <v>2380</v>
      </c>
    </row>
    <row r="794" spans="1:8" x14ac:dyDescent="0.3">
      <c r="A794" t="s">
        <v>959</v>
      </c>
      <c r="B794">
        <v>30.21</v>
      </c>
      <c r="C794">
        <v>5.5</v>
      </c>
      <c r="D794" t="s">
        <v>2380</v>
      </c>
      <c r="E794" t="s">
        <v>2380</v>
      </c>
      <c r="F794" t="s">
        <v>2380</v>
      </c>
      <c r="G794">
        <v>1</v>
      </c>
      <c r="H794" t="s">
        <v>2380</v>
      </c>
    </row>
    <row r="795" spans="1:8" x14ac:dyDescent="0.3">
      <c r="A795" t="s">
        <v>958</v>
      </c>
      <c r="B795">
        <v>24.33</v>
      </c>
      <c r="C795">
        <v>8</v>
      </c>
      <c r="D795" t="s">
        <v>2380</v>
      </c>
      <c r="E795" t="s">
        <v>2380</v>
      </c>
      <c r="F795" t="s">
        <v>2380</v>
      </c>
      <c r="G795" t="s">
        <v>2381</v>
      </c>
      <c r="H795" t="s">
        <v>2380</v>
      </c>
    </row>
    <row r="796" spans="1:8" x14ac:dyDescent="0.3">
      <c r="A796" t="s">
        <v>956</v>
      </c>
      <c r="B796">
        <v>25.364999999999998</v>
      </c>
      <c r="C796">
        <v>11.71</v>
      </c>
      <c r="D796" t="s">
        <v>2380</v>
      </c>
      <c r="E796" t="s">
        <v>2380</v>
      </c>
      <c r="F796" t="s">
        <v>2380</v>
      </c>
      <c r="G796" t="s">
        <v>2381</v>
      </c>
      <c r="H796" t="s">
        <v>2380</v>
      </c>
    </row>
    <row r="797" spans="1:8" x14ac:dyDescent="0.3">
      <c r="A797" t="s">
        <v>949</v>
      </c>
      <c r="B797">
        <v>39.805</v>
      </c>
      <c r="C797">
        <v>5.91</v>
      </c>
      <c r="D797" t="s">
        <v>2380</v>
      </c>
      <c r="E797" t="s">
        <v>2380</v>
      </c>
      <c r="F797" t="s">
        <v>2380</v>
      </c>
      <c r="G797" t="s">
        <v>2381</v>
      </c>
      <c r="H797" t="s">
        <v>2380</v>
      </c>
    </row>
    <row r="798" spans="1:8" x14ac:dyDescent="0.3">
      <c r="A798" t="s">
        <v>948</v>
      </c>
      <c r="B798">
        <v>33.700000000000003</v>
      </c>
      <c r="C798">
        <v>5.87</v>
      </c>
      <c r="D798" t="s">
        <v>2380</v>
      </c>
      <c r="E798" t="s">
        <v>2380</v>
      </c>
      <c r="F798" t="s">
        <v>2380</v>
      </c>
      <c r="G798" t="s">
        <v>2381</v>
      </c>
      <c r="H798" t="s">
        <v>2380</v>
      </c>
    </row>
    <row r="799" spans="1:8" x14ac:dyDescent="0.3">
      <c r="A799" t="s">
        <v>947</v>
      </c>
      <c r="B799">
        <v>36.195</v>
      </c>
      <c r="C799">
        <v>6.22</v>
      </c>
      <c r="D799" t="s">
        <v>2380</v>
      </c>
      <c r="E799" t="s">
        <v>2380</v>
      </c>
      <c r="F799" t="s">
        <v>2380</v>
      </c>
      <c r="G799" t="s">
        <v>2381</v>
      </c>
      <c r="H799" t="s">
        <v>2380</v>
      </c>
    </row>
    <row r="800" spans="1:8" x14ac:dyDescent="0.3">
      <c r="A800" t="s">
        <v>946</v>
      </c>
      <c r="B800">
        <v>32.6</v>
      </c>
      <c r="C800">
        <v>5.73</v>
      </c>
      <c r="D800" t="s">
        <v>2380</v>
      </c>
      <c r="E800" t="s">
        <v>2380</v>
      </c>
      <c r="F800" t="s">
        <v>2383</v>
      </c>
      <c r="G800">
        <v>1</v>
      </c>
      <c r="H800" t="s">
        <v>2380</v>
      </c>
    </row>
    <row r="801" spans="1:8" x14ac:dyDescent="0.3">
      <c r="A801" t="s">
        <v>945</v>
      </c>
      <c r="B801">
        <v>30.2</v>
      </c>
      <c r="C801">
        <v>5.7</v>
      </c>
      <c r="D801" t="s">
        <v>2380</v>
      </c>
      <c r="E801" t="s">
        <v>2380</v>
      </c>
      <c r="F801" t="s">
        <v>2380</v>
      </c>
      <c r="G801" t="s">
        <v>2381</v>
      </c>
      <c r="H801" t="s">
        <v>2380</v>
      </c>
    </row>
    <row r="802" spans="1:8" x14ac:dyDescent="0.3">
      <c r="A802" t="s">
        <v>944</v>
      </c>
      <c r="B802">
        <v>27.645</v>
      </c>
      <c r="C802">
        <v>9.91</v>
      </c>
      <c r="D802" t="s">
        <v>2380</v>
      </c>
      <c r="E802" t="s">
        <v>2380</v>
      </c>
      <c r="F802" t="s">
        <v>2380</v>
      </c>
      <c r="G802" t="s">
        <v>2381</v>
      </c>
      <c r="H802" t="s">
        <v>2380</v>
      </c>
    </row>
    <row r="803" spans="1:8" x14ac:dyDescent="0.3">
      <c r="A803" t="s">
        <v>943</v>
      </c>
      <c r="B803">
        <v>26.41</v>
      </c>
      <c r="C803">
        <v>11.4</v>
      </c>
      <c r="D803" t="s">
        <v>2380</v>
      </c>
      <c r="E803" t="s">
        <v>2380</v>
      </c>
      <c r="F803" t="s">
        <v>2380</v>
      </c>
      <c r="G803" t="s">
        <v>2381</v>
      </c>
      <c r="H803" t="s">
        <v>2380</v>
      </c>
    </row>
    <row r="804" spans="1:8" x14ac:dyDescent="0.3">
      <c r="A804" t="s">
        <v>941</v>
      </c>
      <c r="B804">
        <v>17.3</v>
      </c>
      <c r="C804">
        <v>9.2799999999999994</v>
      </c>
      <c r="D804" t="s">
        <v>2380</v>
      </c>
      <c r="E804" t="s">
        <v>2380</v>
      </c>
      <c r="F804" t="s">
        <v>2380</v>
      </c>
      <c r="G804" t="s">
        <v>2381</v>
      </c>
      <c r="H804" t="s">
        <v>2380</v>
      </c>
    </row>
    <row r="805" spans="1:8" x14ac:dyDescent="0.3">
      <c r="A805" t="s">
        <v>940</v>
      </c>
      <c r="B805">
        <v>35.020000000000003</v>
      </c>
      <c r="C805">
        <v>4.78</v>
      </c>
      <c r="D805" t="s">
        <v>2380</v>
      </c>
      <c r="E805" t="s">
        <v>2380</v>
      </c>
      <c r="F805" t="s">
        <v>2383</v>
      </c>
      <c r="G805">
        <v>1</v>
      </c>
      <c r="H805" t="s">
        <v>2380</v>
      </c>
    </row>
    <row r="806" spans="1:8" x14ac:dyDescent="0.3">
      <c r="A806" t="s">
        <v>938</v>
      </c>
      <c r="B806">
        <v>16.79</v>
      </c>
      <c r="C806">
        <v>11.4</v>
      </c>
      <c r="D806" t="s">
        <v>2380</v>
      </c>
      <c r="E806" t="s">
        <v>2380</v>
      </c>
      <c r="F806" t="s">
        <v>2380</v>
      </c>
      <c r="G806" t="s">
        <v>2381</v>
      </c>
      <c r="H806" t="s">
        <v>2380</v>
      </c>
    </row>
    <row r="807" spans="1:8" x14ac:dyDescent="0.3">
      <c r="A807" t="s">
        <v>935</v>
      </c>
      <c r="B807">
        <v>35.29</v>
      </c>
      <c r="C807">
        <v>5.9</v>
      </c>
      <c r="D807" t="s">
        <v>2380</v>
      </c>
      <c r="E807" t="s">
        <v>2380</v>
      </c>
      <c r="F807" t="s">
        <v>2383</v>
      </c>
      <c r="G807">
        <v>1</v>
      </c>
      <c r="H807" t="s">
        <v>2380</v>
      </c>
    </row>
    <row r="808" spans="1:8" x14ac:dyDescent="0.3">
      <c r="A808" t="s">
        <v>934</v>
      </c>
      <c r="B808">
        <v>35.299999999999997</v>
      </c>
      <c r="C808">
        <v>4.45</v>
      </c>
      <c r="D808" t="s">
        <v>2380</v>
      </c>
      <c r="E808" t="s">
        <v>2380</v>
      </c>
      <c r="F808" t="s">
        <v>2380</v>
      </c>
      <c r="G808" t="s">
        <v>2381</v>
      </c>
      <c r="H808" t="s">
        <v>2380</v>
      </c>
    </row>
    <row r="809" spans="1:8" x14ac:dyDescent="0.3">
      <c r="A809" t="s">
        <v>933</v>
      </c>
      <c r="B809">
        <v>35.64</v>
      </c>
      <c r="C809">
        <v>6.17</v>
      </c>
      <c r="D809" t="s">
        <v>2380</v>
      </c>
      <c r="E809" t="s">
        <v>2380</v>
      </c>
      <c r="F809" t="s">
        <v>2383</v>
      </c>
      <c r="G809">
        <v>1</v>
      </c>
      <c r="H809" t="s">
        <v>2380</v>
      </c>
    </row>
    <row r="810" spans="1:8" x14ac:dyDescent="0.3">
      <c r="A810" t="s">
        <v>932</v>
      </c>
      <c r="B810">
        <v>33.1</v>
      </c>
      <c r="C810">
        <v>4.93</v>
      </c>
      <c r="D810" t="s">
        <v>2380</v>
      </c>
      <c r="E810" t="s">
        <v>2380</v>
      </c>
      <c r="F810" t="s">
        <v>2380</v>
      </c>
      <c r="G810" t="s">
        <v>2381</v>
      </c>
      <c r="H810" t="s">
        <v>2380</v>
      </c>
    </row>
    <row r="811" spans="1:8" x14ac:dyDescent="0.3">
      <c r="A811" t="s">
        <v>930</v>
      </c>
      <c r="B811">
        <v>29.9</v>
      </c>
      <c r="C811">
        <v>5.27</v>
      </c>
      <c r="D811" t="s">
        <v>2380</v>
      </c>
      <c r="E811" t="s">
        <v>2380</v>
      </c>
      <c r="F811" t="s">
        <v>2383</v>
      </c>
      <c r="G811">
        <v>1</v>
      </c>
      <c r="H811" t="s">
        <v>2380</v>
      </c>
    </row>
    <row r="812" spans="1:8" x14ac:dyDescent="0.3">
      <c r="A812" t="s">
        <v>929</v>
      </c>
      <c r="B812">
        <v>25.24</v>
      </c>
      <c r="C812">
        <v>5.82</v>
      </c>
      <c r="D812" t="s">
        <v>2380</v>
      </c>
      <c r="E812" t="s">
        <v>2380</v>
      </c>
      <c r="F812" t="s">
        <v>2380</v>
      </c>
      <c r="G812">
        <v>1</v>
      </c>
      <c r="H812" t="s">
        <v>2380</v>
      </c>
    </row>
    <row r="813" spans="1:8" x14ac:dyDescent="0.3">
      <c r="A813" t="s">
        <v>928</v>
      </c>
      <c r="B813">
        <v>25.08</v>
      </c>
      <c r="C813">
        <v>5.8</v>
      </c>
      <c r="D813" t="s">
        <v>2380</v>
      </c>
      <c r="E813" t="s">
        <v>2380</v>
      </c>
      <c r="F813" t="s">
        <v>2383</v>
      </c>
      <c r="G813">
        <v>1</v>
      </c>
      <c r="H813" t="s">
        <v>2380</v>
      </c>
    </row>
    <row r="814" spans="1:8" x14ac:dyDescent="0.3">
      <c r="A814" t="s">
        <v>927</v>
      </c>
      <c r="B814">
        <v>29.164999999999999</v>
      </c>
      <c r="C814">
        <v>4.87</v>
      </c>
      <c r="D814" t="s">
        <v>2380</v>
      </c>
      <c r="E814" t="s">
        <v>2382</v>
      </c>
      <c r="F814" t="s">
        <v>2380</v>
      </c>
      <c r="G814">
        <v>1</v>
      </c>
      <c r="H814" t="s">
        <v>2380</v>
      </c>
    </row>
    <row r="815" spans="1:8" x14ac:dyDescent="0.3">
      <c r="A815" t="s">
        <v>926</v>
      </c>
      <c r="B815">
        <v>15.05</v>
      </c>
      <c r="C815">
        <v>8.1199999999999992</v>
      </c>
      <c r="D815" t="s">
        <v>2380</v>
      </c>
      <c r="E815" t="s">
        <v>2380</v>
      </c>
      <c r="F815" t="s">
        <v>2380</v>
      </c>
      <c r="G815" t="s">
        <v>2381</v>
      </c>
      <c r="H815" t="s">
        <v>2380</v>
      </c>
    </row>
    <row r="816" spans="1:8" x14ac:dyDescent="0.3">
      <c r="A816" t="s">
        <v>925</v>
      </c>
      <c r="B816">
        <v>19.95</v>
      </c>
      <c r="C816">
        <v>4.3600000000000003</v>
      </c>
      <c r="D816" t="s">
        <v>2380</v>
      </c>
      <c r="E816" t="s">
        <v>2380</v>
      </c>
      <c r="F816" t="s">
        <v>2380</v>
      </c>
      <c r="G816">
        <v>2</v>
      </c>
      <c r="H816" t="s">
        <v>2380</v>
      </c>
    </row>
    <row r="817" spans="1:8" x14ac:dyDescent="0.3">
      <c r="A817" t="s">
        <v>924</v>
      </c>
      <c r="B817">
        <v>16.66</v>
      </c>
      <c r="C817">
        <v>9.16</v>
      </c>
      <c r="D817" t="s">
        <v>2380</v>
      </c>
      <c r="E817" t="s">
        <v>2380</v>
      </c>
      <c r="F817" t="s">
        <v>2380</v>
      </c>
      <c r="G817" t="s">
        <v>2381</v>
      </c>
      <c r="H817" t="s">
        <v>2380</v>
      </c>
    </row>
    <row r="818" spans="1:8" x14ac:dyDescent="0.3">
      <c r="A818" t="s">
        <v>923</v>
      </c>
      <c r="B818">
        <v>16.62</v>
      </c>
      <c r="C818">
        <v>9.14</v>
      </c>
      <c r="D818" t="s">
        <v>2380</v>
      </c>
      <c r="E818" t="s">
        <v>2380</v>
      </c>
      <c r="F818" t="s">
        <v>2380</v>
      </c>
      <c r="G818" t="s">
        <v>2381</v>
      </c>
      <c r="H818" t="s">
        <v>2380</v>
      </c>
    </row>
    <row r="819" spans="1:8" x14ac:dyDescent="0.3">
      <c r="A819" t="s">
        <v>918</v>
      </c>
      <c r="B819">
        <v>22.95</v>
      </c>
      <c r="C819">
        <v>10.53</v>
      </c>
      <c r="D819" t="s">
        <v>2380</v>
      </c>
      <c r="E819" t="s">
        <v>2380</v>
      </c>
      <c r="F819" t="s">
        <v>2380</v>
      </c>
      <c r="G819">
        <v>2</v>
      </c>
      <c r="H819" t="s">
        <v>2380</v>
      </c>
    </row>
    <row r="820" spans="1:8" x14ac:dyDescent="0.3">
      <c r="A820" t="s">
        <v>915</v>
      </c>
      <c r="B820">
        <v>25.51</v>
      </c>
      <c r="C820">
        <v>6.05</v>
      </c>
      <c r="D820" t="s">
        <v>2380</v>
      </c>
      <c r="E820" t="s">
        <v>2380</v>
      </c>
      <c r="F820" t="s">
        <v>2380</v>
      </c>
      <c r="G820" t="s">
        <v>2381</v>
      </c>
      <c r="H820" t="s">
        <v>2380</v>
      </c>
    </row>
    <row r="821" spans="1:8" x14ac:dyDescent="0.3">
      <c r="A821" t="s">
        <v>912</v>
      </c>
      <c r="B821">
        <v>21.375</v>
      </c>
      <c r="C821">
        <v>4.32</v>
      </c>
      <c r="D821" t="s">
        <v>2380</v>
      </c>
      <c r="E821" t="s">
        <v>2380</v>
      </c>
      <c r="F821" t="s">
        <v>2380</v>
      </c>
      <c r="G821" t="s">
        <v>2381</v>
      </c>
      <c r="H821" t="s">
        <v>2380</v>
      </c>
    </row>
    <row r="822" spans="1:8" x14ac:dyDescent="0.3">
      <c r="A822" t="s">
        <v>911</v>
      </c>
      <c r="B822">
        <v>29.19</v>
      </c>
      <c r="C822">
        <v>4.37</v>
      </c>
      <c r="D822" t="s">
        <v>2380</v>
      </c>
      <c r="E822" t="s">
        <v>2380</v>
      </c>
      <c r="F822" t="s">
        <v>2380</v>
      </c>
      <c r="G822" t="s">
        <v>2381</v>
      </c>
      <c r="H822" t="s">
        <v>2380</v>
      </c>
    </row>
    <row r="823" spans="1:8" x14ac:dyDescent="0.3">
      <c r="A823" t="s">
        <v>908</v>
      </c>
      <c r="B823">
        <v>35.299999999999997</v>
      </c>
      <c r="C823">
        <v>4.3899999999999997</v>
      </c>
      <c r="D823" t="s">
        <v>2380</v>
      </c>
      <c r="E823" t="s">
        <v>2380</v>
      </c>
      <c r="F823" t="s">
        <v>2380</v>
      </c>
      <c r="G823" t="s">
        <v>2381</v>
      </c>
      <c r="H823" t="s">
        <v>2380</v>
      </c>
    </row>
    <row r="824" spans="1:8" x14ac:dyDescent="0.3">
      <c r="A824" t="s">
        <v>907</v>
      </c>
      <c r="B824">
        <v>18.91</v>
      </c>
      <c r="C824">
        <v>11.44</v>
      </c>
      <c r="D824" t="s">
        <v>2380</v>
      </c>
      <c r="E824" t="s">
        <v>2380</v>
      </c>
      <c r="F824" t="s">
        <v>2380</v>
      </c>
      <c r="G824" t="s">
        <v>2381</v>
      </c>
      <c r="H824" t="s">
        <v>2380</v>
      </c>
    </row>
    <row r="825" spans="1:8" x14ac:dyDescent="0.3">
      <c r="A825" t="s">
        <v>905</v>
      </c>
      <c r="B825">
        <v>22.704999999999998</v>
      </c>
      <c r="C825">
        <v>6.14</v>
      </c>
      <c r="D825" t="s">
        <v>2380</v>
      </c>
      <c r="E825" t="s">
        <v>2380</v>
      </c>
      <c r="F825" t="s">
        <v>2380</v>
      </c>
      <c r="G825" t="s">
        <v>2381</v>
      </c>
      <c r="H825" t="s">
        <v>2380</v>
      </c>
    </row>
    <row r="826" spans="1:8" x14ac:dyDescent="0.3">
      <c r="A826" t="s">
        <v>904</v>
      </c>
      <c r="B826">
        <v>37.18</v>
      </c>
      <c r="C826">
        <v>4.8899999999999997</v>
      </c>
      <c r="D826" t="s">
        <v>2380</v>
      </c>
      <c r="E826" t="s">
        <v>2380</v>
      </c>
      <c r="F826" t="s">
        <v>2380</v>
      </c>
      <c r="G826" t="s">
        <v>2381</v>
      </c>
      <c r="H826" t="s">
        <v>2380</v>
      </c>
    </row>
    <row r="827" spans="1:8" x14ac:dyDescent="0.3">
      <c r="A827" t="s">
        <v>903</v>
      </c>
      <c r="B827">
        <v>35.97</v>
      </c>
      <c r="C827">
        <v>4.5999999999999996</v>
      </c>
      <c r="D827" t="s">
        <v>2380</v>
      </c>
      <c r="E827" t="s">
        <v>2380</v>
      </c>
      <c r="F827" t="s">
        <v>2380</v>
      </c>
      <c r="G827" t="s">
        <v>2381</v>
      </c>
      <c r="H827" t="s">
        <v>2380</v>
      </c>
    </row>
    <row r="828" spans="1:8" x14ac:dyDescent="0.3">
      <c r="A828" t="s">
        <v>902</v>
      </c>
      <c r="B828">
        <v>35.799999999999997</v>
      </c>
      <c r="C828">
        <v>4.42</v>
      </c>
      <c r="D828" t="s">
        <v>2380</v>
      </c>
      <c r="E828" t="s">
        <v>2380</v>
      </c>
      <c r="F828" t="s">
        <v>2380</v>
      </c>
      <c r="G828" t="s">
        <v>2381</v>
      </c>
      <c r="H828" t="s">
        <v>2380</v>
      </c>
    </row>
    <row r="829" spans="1:8" x14ac:dyDescent="0.3">
      <c r="A829" t="s">
        <v>900</v>
      </c>
      <c r="B829">
        <v>38.06</v>
      </c>
      <c r="C829">
        <v>10.74</v>
      </c>
      <c r="D829" t="s">
        <v>2380</v>
      </c>
      <c r="E829" t="s">
        <v>2380</v>
      </c>
      <c r="F829" t="s">
        <v>2380</v>
      </c>
      <c r="G829" t="s">
        <v>2381</v>
      </c>
      <c r="H829" t="s">
        <v>2380</v>
      </c>
    </row>
    <row r="830" spans="1:8" x14ac:dyDescent="0.3">
      <c r="A830" t="s">
        <v>899</v>
      </c>
      <c r="B830">
        <v>28</v>
      </c>
      <c r="C830">
        <v>5.19</v>
      </c>
      <c r="D830" t="s">
        <v>2380</v>
      </c>
      <c r="E830" t="s">
        <v>2380</v>
      </c>
      <c r="F830" t="s">
        <v>2380</v>
      </c>
      <c r="G830">
        <v>1</v>
      </c>
      <c r="H830" t="s">
        <v>2380</v>
      </c>
    </row>
    <row r="831" spans="1:8" x14ac:dyDescent="0.3">
      <c r="A831" t="s">
        <v>898</v>
      </c>
      <c r="B831">
        <v>34.32</v>
      </c>
      <c r="C831">
        <v>9.17</v>
      </c>
      <c r="D831" t="s">
        <v>2380</v>
      </c>
      <c r="E831" t="s">
        <v>2380</v>
      </c>
      <c r="F831" t="s">
        <v>2380</v>
      </c>
      <c r="G831" t="s">
        <v>2381</v>
      </c>
      <c r="H831" t="s">
        <v>2380</v>
      </c>
    </row>
    <row r="832" spans="1:8" x14ac:dyDescent="0.3">
      <c r="A832" t="s">
        <v>896</v>
      </c>
      <c r="B832">
        <v>27.835000000000001</v>
      </c>
      <c r="C832">
        <v>6.03</v>
      </c>
      <c r="D832" t="s">
        <v>2380</v>
      </c>
      <c r="E832" t="s">
        <v>2380</v>
      </c>
      <c r="F832" t="s">
        <v>2380</v>
      </c>
      <c r="G832">
        <v>1</v>
      </c>
      <c r="H832" t="s">
        <v>2380</v>
      </c>
    </row>
    <row r="833" spans="1:8" x14ac:dyDescent="0.3">
      <c r="A833" t="s">
        <v>895</v>
      </c>
      <c r="B833">
        <v>39.229999999999997</v>
      </c>
      <c r="C833">
        <v>5.36</v>
      </c>
      <c r="D833" t="s">
        <v>2380</v>
      </c>
      <c r="E833" t="s">
        <v>2380</v>
      </c>
      <c r="F833" t="s">
        <v>2380</v>
      </c>
      <c r="G833" t="s">
        <v>2381</v>
      </c>
      <c r="H833" t="s">
        <v>2380</v>
      </c>
    </row>
    <row r="834" spans="1:8" x14ac:dyDescent="0.3">
      <c r="A834" t="s">
        <v>894</v>
      </c>
      <c r="B834">
        <v>19.95</v>
      </c>
      <c r="C834">
        <v>6.11</v>
      </c>
      <c r="D834" t="s">
        <v>2380</v>
      </c>
      <c r="E834" t="s">
        <v>2380</v>
      </c>
      <c r="F834" t="s">
        <v>2380</v>
      </c>
      <c r="G834">
        <v>1</v>
      </c>
      <c r="H834" t="s">
        <v>2380</v>
      </c>
    </row>
    <row r="835" spans="1:8" x14ac:dyDescent="0.3">
      <c r="A835" t="s">
        <v>893</v>
      </c>
      <c r="B835">
        <v>34.64</v>
      </c>
      <c r="C835">
        <v>4.88</v>
      </c>
      <c r="D835" t="s">
        <v>2380</v>
      </c>
      <c r="E835" t="s">
        <v>2380</v>
      </c>
      <c r="F835" t="s">
        <v>2383</v>
      </c>
      <c r="G835">
        <v>1</v>
      </c>
      <c r="H835" t="s">
        <v>2380</v>
      </c>
    </row>
    <row r="836" spans="1:8" x14ac:dyDescent="0.3">
      <c r="A836" t="s">
        <v>892</v>
      </c>
      <c r="B836">
        <v>18.75</v>
      </c>
      <c r="C836">
        <v>6.72</v>
      </c>
      <c r="D836" t="s">
        <v>2380</v>
      </c>
      <c r="E836" t="s">
        <v>2380</v>
      </c>
      <c r="F836" t="s">
        <v>2380</v>
      </c>
      <c r="G836" t="s">
        <v>2381</v>
      </c>
      <c r="H836" t="s">
        <v>2380</v>
      </c>
    </row>
    <row r="837" spans="1:8" x14ac:dyDescent="0.3">
      <c r="A837" t="s">
        <v>891</v>
      </c>
      <c r="B837">
        <v>26.48</v>
      </c>
      <c r="C837">
        <v>4.2</v>
      </c>
      <c r="D837" t="s">
        <v>2380</v>
      </c>
      <c r="E837" t="s">
        <v>2380</v>
      </c>
      <c r="F837" t="s">
        <v>2380</v>
      </c>
      <c r="G837">
        <v>1</v>
      </c>
      <c r="H837" t="s">
        <v>2380</v>
      </c>
    </row>
    <row r="838" spans="1:8" x14ac:dyDescent="0.3">
      <c r="A838" t="s">
        <v>890</v>
      </c>
      <c r="B838">
        <v>34.83</v>
      </c>
      <c r="C838">
        <v>5.79</v>
      </c>
      <c r="D838" t="s">
        <v>2380</v>
      </c>
      <c r="E838" t="s">
        <v>2380</v>
      </c>
      <c r="F838" t="s">
        <v>2380</v>
      </c>
      <c r="G838">
        <v>1</v>
      </c>
      <c r="H838" t="s">
        <v>2380</v>
      </c>
    </row>
    <row r="839" spans="1:8" x14ac:dyDescent="0.3">
      <c r="A839" t="s">
        <v>889</v>
      </c>
      <c r="B839">
        <v>25.46</v>
      </c>
      <c r="C839">
        <v>4.29</v>
      </c>
      <c r="D839" t="s">
        <v>2380</v>
      </c>
      <c r="E839" t="s">
        <v>2380</v>
      </c>
      <c r="F839" t="s">
        <v>2380</v>
      </c>
      <c r="G839" t="s">
        <v>2381</v>
      </c>
      <c r="H839" t="s">
        <v>2380</v>
      </c>
    </row>
    <row r="840" spans="1:8" x14ac:dyDescent="0.3">
      <c r="A840" t="s">
        <v>888</v>
      </c>
      <c r="B840">
        <v>23.31</v>
      </c>
      <c r="C840">
        <v>8.27</v>
      </c>
      <c r="D840" t="s">
        <v>2380</v>
      </c>
      <c r="E840" t="s">
        <v>2380</v>
      </c>
      <c r="F840" t="s">
        <v>2380</v>
      </c>
      <c r="G840" t="s">
        <v>2381</v>
      </c>
      <c r="H840" t="s">
        <v>2380</v>
      </c>
    </row>
    <row r="841" spans="1:8" x14ac:dyDescent="0.3">
      <c r="A841" t="s">
        <v>887</v>
      </c>
      <c r="B841">
        <v>29</v>
      </c>
      <c r="C841">
        <v>4.5599999999999996</v>
      </c>
      <c r="D841" t="s">
        <v>2380</v>
      </c>
      <c r="E841" t="s">
        <v>2380</v>
      </c>
      <c r="F841" t="s">
        <v>2380</v>
      </c>
      <c r="G841" t="s">
        <v>2381</v>
      </c>
      <c r="H841" t="s">
        <v>2380</v>
      </c>
    </row>
    <row r="842" spans="1:8" x14ac:dyDescent="0.3">
      <c r="A842" t="s">
        <v>886</v>
      </c>
      <c r="B842">
        <v>32.869999999999997</v>
      </c>
      <c r="C842">
        <v>5.33</v>
      </c>
      <c r="D842" t="s">
        <v>2380</v>
      </c>
      <c r="E842" t="s">
        <v>2380</v>
      </c>
      <c r="F842" t="s">
        <v>2380</v>
      </c>
      <c r="G842" t="s">
        <v>2381</v>
      </c>
      <c r="H842" t="s">
        <v>2380</v>
      </c>
    </row>
    <row r="843" spans="1:8" x14ac:dyDescent="0.3">
      <c r="A843" t="s">
        <v>885</v>
      </c>
      <c r="B843">
        <v>26.18</v>
      </c>
      <c r="C843">
        <v>5.63</v>
      </c>
      <c r="D843" t="s">
        <v>2380</v>
      </c>
      <c r="E843" t="s">
        <v>2380</v>
      </c>
      <c r="F843" t="s">
        <v>2380</v>
      </c>
      <c r="G843" t="s">
        <v>2381</v>
      </c>
      <c r="H843" t="s">
        <v>2380</v>
      </c>
    </row>
    <row r="844" spans="1:8" x14ac:dyDescent="0.3">
      <c r="A844" t="s">
        <v>884</v>
      </c>
      <c r="B844">
        <v>25.3</v>
      </c>
      <c r="C844">
        <v>5.12</v>
      </c>
      <c r="D844" t="s">
        <v>2380</v>
      </c>
      <c r="E844" t="s">
        <v>2380</v>
      </c>
      <c r="F844" t="s">
        <v>2380</v>
      </c>
      <c r="G844" t="s">
        <v>2381</v>
      </c>
      <c r="H844" t="s">
        <v>2380</v>
      </c>
    </row>
    <row r="845" spans="1:8" x14ac:dyDescent="0.3">
      <c r="A845" t="s">
        <v>882</v>
      </c>
      <c r="B845">
        <v>22.86</v>
      </c>
      <c r="C845">
        <v>7.5</v>
      </c>
      <c r="D845" t="s">
        <v>2380</v>
      </c>
      <c r="E845" t="s">
        <v>2380</v>
      </c>
      <c r="F845" t="s">
        <v>2380</v>
      </c>
      <c r="G845" t="s">
        <v>2381</v>
      </c>
      <c r="H845" t="s">
        <v>2380</v>
      </c>
    </row>
    <row r="846" spans="1:8" x14ac:dyDescent="0.3">
      <c r="A846" t="s">
        <v>880</v>
      </c>
      <c r="B846">
        <v>24.36</v>
      </c>
      <c r="C846">
        <v>5.57</v>
      </c>
      <c r="D846" t="s">
        <v>2380</v>
      </c>
      <c r="E846" t="s">
        <v>2380</v>
      </c>
      <c r="F846" t="s">
        <v>2380</v>
      </c>
      <c r="G846" t="s">
        <v>2381</v>
      </c>
      <c r="H846" t="s">
        <v>2380</v>
      </c>
    </row>
    <row r="847" spans="1:8" x14ac:dyDescent="0.3">
      <c r="A847" t="s">
        <v>879</v>
      </c>
      <c r="B847">
        <v>32.299999999999997</v>
      </c>
      <c r="C847">
        <v>5.31</v>
      </c>
      <c r="D847" t="s">
        <v>2380</v>
      </c>
      <c r="E847" t="s">
        <v>2380</v>
      </c>
      <c r="F847" t="s">
        <v>2380</v>
      </c>
      <c r="G847" t="s">
        <v>2381</v>
      </c>
      <c r="H847" t="s">
        <v>2380</v>
      </c>
    </row>
    <row r="848" spans="1:8" x14ac:dyDescent="0.3">
      <c r="A848" t="s">
        <v>876</v>
      </c>
      <c r="B848">
        <v>24.52</v>
      </c>
      <c r="C848">
        <v>4.76</v>
      </c>
      <c r="D848" t="s">
        <v>2380</v>
      </c>
      <c r="E848" t="s">
        <v>2380</v>
      </c>
      <c r="F848" t="s">
        <v>2380</v>
      </c>
      <c r="G848" t="s">
        <v>2381</v>
      </c>
      <c r="H848" t="s">
        <v>2380</v>
      </c>
    </row>
    <row r="849" spans="1:8" x14ac:dyDescent="0.3">
      <c r="A849" t="s">
        <v>875</v>
      </c>
      <c r="B849">
        <v>39.520000000000003</v>
      </c>
      <c r="C849">
        <v>11.81</v>
      </c>
      <c r="D849" t="s">
        <v>2380</v>
      </c>
      <c r="E849" t="s">
        <v>2380</v>
      </c>
      <c r="F849" t="s">
        <v>2380</v>
      </c>
      <c r="G849" t="s">
        <v>2381</v>
      </c>
      <c r="H849" t="s">
        <v>2380</v>
      </c>
    </row>
    <row r="850" spans="1:8" x14ac:dyDescent="0.3">
      <c r="A850" t="s">
        <v>874</v>
      </c>
      <c r="B850">
        <v>24.49</v>
      </c>
      <c r="C850">
        <v>4.67</v>
      </c>
      <c r="D850" t="s">
        <v>2380</v>
      </c>
      <c r="E850" t="s">
        <v>2380</v>
      </c>
      <c r="F850" t="s">
        <v>2380</v>
      </c>
      <c r="G850" t="s">
        <v>2381</v>
      </c>
      <c r="H850" t="s">
        <v>2380</v>
      </c>
    </row>
    <row r="851" spans="1:8" x14ac:dyDescent="0.3">
      <c r="A851" t="s">
        <v>873</v>
      </c>
      <c r="B851">
        <v>26.315000000000001</v>
      </c>
      <c r="C851">
        <v>6.02</v>
      </c>
      <c r="D851" t="s">
        <v>2380</v>
      </c>
      <c r="E851" t="s">
        <v>2380</v>
      </c>
      <c r="F851" t="s">
        <v>2380</v>
      </c>
      <c r="G851" t="s">
        <v>2381</v>
      </c>
      <c r="H851" t="s">
        <v>2380</v>
      </c>
    </row>
    <row r="852" spans="1:8" x14ac:dyDescent="0.3">
      <c r="A852" t="s">
        <v>872</v>
      </c>
      <c r="B852">
        <v>22.58</v>
      </c>
      <c r="C852">
        <v>7.46</v>
      </c>
      <c r="D852" t="s">
        <v>2380</v>
      </c>
      <c r="E852" t="s">
        <v>2380</v>
      </c>
      <c r="F852" t="s">
        <v>2380</v>
      </c>
      <c r="G852" t="s">
        <v>2381</v>
      </c>
      <c r="H852" t="s">
        <v>2380</v>
      </c>
    </row>
    <row r="853" spans="1:8" x14ac:dyDescent="0.3">
      <c r="A853" t="s">
        <v>871</v>
      </c>
      <c r="B853">
        <v>19.475000000000001</v>
      </c>
      <c r="C853">
        <v>4.74</v>
      </c>
      <c r="D853" t="s">
        <v>2380</v>
      </c>
      <c r="E853" t="s">
        <v>2380</v>
      </c>
      <c r="F853" t="s">
        <v>2380</v>
      </c>
      <c r="G853">
        <v>1</v>
      </c>
      <c r="H853" t="s">
        <v>2380</v>
      </c>
    </row>
    <row r="854" spans="1:8" x14ac:dyDescent="0.3">
      <c r="A854" t="s">
        <v>870</v>
      </c>
      <c r="B854">
        <v>26.33</v>
      </c>
      <c r="C854">
        <v>4.79</v>
      </c>
      <c r="D854" t="s">
        <v>2380</v>
      </c>
      <c r="E854" t="s">
        <v>2380</v>
      </c>
      <c r="F854" t="s">
        <v>2380</v>
      </c>
      <c r="G854" t="s">
        <v>2381</v>
      </c>
      <c r="H854" t="s">
        <v>2380</v>
      </c>
    </row>
    <row r="855" spans="1:8" x14ac:dyDescent="0.3">
      <c r="A855" t="s">
        <v>868</v>
      </c>
      <c r="B855">
        <v>42.88</v>
      </c>
      <c r="C855">
        <v>4.87</v>
      </c>
      <c r="D855" t="s">
        <v>2380</v>
      </c>
      <c r="E855" t="s">
        <v>2382</v>
      </c>
      <c r="F855" t="s">
        <v>2380</v>
      </c>
      <c r="G855">
        <v>1</v>
      </c>
      <c r="H855" t="s">
        <v>2380</v>
      </c>
    </row>
    <row r="856" spans="1:8" x14ac:dyDescent="0.3">
      <c r="A856" t="s">
        <v>865</v>
      </c>
      <c r="B856">
        <v>22.36</v>
      </c>
      <c r="C856">
        <v>8.6</v>
      </c>
      <c r="D856" t="s">
        <v>2380</v>
      </c>
      <c r="E856" t="s">
        <v>2380</v>
      </c>
      <c r="F856" t="s">
        <v>2380</v>
      </c>
      <c r="G856" t="s">
        <v>2381</v>
      </c>
      <c r="H856" t="s">
        <v>2380</v>
      </c>
    </row>
    <row r="857" spans="1:8" x14ac:dyDescent="0.3">
      <c r="A857" t="s">
        <v>863</v>
      </c>
      <c r="B857">
        <v>30.1</v>
      </c>
      <c r="C857">
        <v>4.3899999999999997</v>
      </c>
      <c r="D857" t="s">
        <v>2380</v>
      </c>
      <c r="E857" t="s">
        <v>2380</v>
      </c>
      <c r="F857" t="s">
        <v>2383</v>
      </c>
      <c r="G857">
        <v>1</v>
      </c>
      <c r="H857" t="s">
        <v>2380</v>
      </c>
    </row>
    <row r="858" spans="1:8" x14ac:dyDescent="0.3">
      <c r="A858" t="s">
        <v>862</v>
      </c>
      <c r="B858">
        <v>21.93</v>
      </c>
      <c r="C858">
        <v>6.3</v>
      </c>
      <c r="D858" t="s">
        <v>2380</v>
      </c>
      <c r="E858" t="s">
        <v>2380</v>
      </c>
      <c r="F858" t="s">
        <v>2380</v>
      </c>
      <c r="G858" t="s">
        <v>2381</v>
      </c>
      <c r="H858" t="s">
        <v>2380</v>
      </c>
    </row>
    <row r="859" spans="1:8" x14ac:dyDescent="0.3">
      <c r="A859" t="s">
        <v>861</v>
      </c>
      <c r="B859">
        <v>39.75</v>
      </c>
      <c r="C859">
        <v>5.41</v>
      </c>
      <c r="D859" t="s">
        <v>2380</v>
      </c>
      <c r="E859" t="s">
        <v>2382</v>
      </c>
      <c r="F859" t="s">
        <v>2380</v>
      </c>
      <c r="G859">
        <v>1</v>
      </c>
      <c r="H859" t="s">
        <v>2380</v>
      </c>
    </row>
    <row r="860" spans="1:8" x14ac:dyDescent="0.3">
      <c r="A860" t="s">
        <v>860</v>
      </c>
      <c r="B860">
        <v>26.03</v>
      </c>
      <c r="C860">
        <v>4.47</v>
      </c>
      <c r="D860" t="s">
        <v>2380</v>
      </c>
      <c r="E860" t="s">
        <v>2380</v>
      </c>
      <c r="F860" t="s">
        <v>2383</v>
      </c>
      <c r="G860">
        <v>1</v>
      </c>
      <c r="H860" t="s">
        <v>2380</v>
      </c>
    </row>
    <row r="861" spans="1:8" x14ac:dyDescent="0.3">
      <c r="A861" t="s">
        <v>859</v>
      </c>
      <c r="B861">
        <v>34.51</v>
      </c>
      <c r="C861">
        <v>6.26</v>
      </c>
      <c r="D861" t="s">
        <v>2380</v>
      </c>
      <c r="E861" t="s">
        <v>2380</v>
      </c>
      <c r="F861" t="s">
        <v>2380</v>
      </c>
      <c r="G861" t="s">
        <v>2381</v>
      </c>
      <c r="H861" t="s">
        <v>2380</v>
      </c>
    </row>
    <row r="862" spans="1:8" x14ac:dyDescent="0.3">
      <c r="A862" t="s">
        <v>857</v>
      </c>
      <c r="B862">
        <v>28.5</v>
      </c>
      <c r="C862">
        <v>4.3600000000000003</v>
      </c>
      <c r="D862" t="s">
        <v>2380</v>
      </c>
      <c r="E862" t="s">
        <v>2380</v>
      </c>
      <c r="F862" t="s">
        <v>2380</v>
      </c>
      <c r="G862" t="s">
        <v>2381</v>
      </c>
      <c r="H862" t="s">
        <v>2380</v>
      </c>
    </row>
    <row r="863" spans="1:8" x14ac:dyDescent="0.3">
      <c r="A863" t="s">
        <v>855</v>
      </c>
      <c r="B863">
        <v>24.02</v>
      </c>
      <c r="C863">
        <v>4.38</v>
      </c>
      <c r="D863" t="s">
        <v>2380</v>
      </c>
      <c r="E863" t="s">
        <v>2380</v>
      </c>
      <c r="F863" t="s">
        <v>2380</v>
      </c>
      <c r="G863" t="s">
        <v>2381</v>
      </c>
      <c r="H863" t="s">
        <v>2380</v>
      </c>
    </row>
    <row r="864" spans="1:8" x14ac:dyDescent="0.3">
      <c r="A864" t="s">
        <v>846</v>
      </c>
      <c r="B864">
        <v>15.6</v>
      </c>
      <c r="C864">
        <v>8.6</v>
      </c>
      <c r="D864" t="s">
        <v>2380</v>
      </c>
      <c r="E864" t="s">
        <v>2380</v>
      </c>
      <c r="F864" t="s">
        <v>2380</v>
      </c>
      <c r="G864" t="s">
        <v>2381</v>
      </c>
      <c r="H864" t="s">
        <v>2380</v>
      </c>
    </row>
    <row r="865" spans="1:8" x14ac:dyDescent="0.3">
      <c r="A865" t="s">
        <v>845</v>
      </c>
      <c r="B865">
        <v>21.99</v>
      </c>
      <c r="C865">
        <v>11.17</v>
      </c>
      <c r="D865" t="s">
        <v>2380</v>
      </c>
      <c r="E865" t="s">
        <v>2380</v>
      </c>
      <c r="F865" t="s">
        <v>2380</v>
      </c>
      <c r="G865" t="s">
        <v>2381</v>
      </c>
      <c r="H865" t="s">
        <v>2380</v>
      </c>
    </row>
    <row r="866" spans="1:8" x14ac:dyDescent="0.3">
      <c r="A866" t="s">
        <v>844</v>
      </c>
      <c r="B866">
        <v>34.85</v>
      </c>
      <c r="C866">
        <v>5.75</v>
      </c>
      <c r="D866" t="s">
        <v>2380</v>
      </c>
      <c r="E866" t="s">
        <v>2380</v>
      </c>
      <c r="F866" t="s">
        <v>2380</v>
      </c>
      <c r="G866" t="s">
        <v>2381</v>
      </c>
      <c r="H866" t="s">
        <v>2380</v>
      </c>
    </row>
    <row r="867" spans="1:8" x14ac:dyDescent="0.3">
      <c r="A867" t="s">
        <v>842</v>
      </c>
      <c r="B867">
        <v>19.399999999999999</v>
      </c>
      <c r="C867">
        <v>11.93</v>
      </c>
      <c r="D867" t="s">
        <v>2380</v>
      </c>
      <c r="E867" t="s">
        <v>2380</v>
      </c>
      <c r="F867" t="s">
        <v>2380</v>
      </c>
      <c r="G867" t="s">
        <v>2381</v>
      </c>
      <c r="H867" t="s">
        <v>2380</v>
      </c>
    </row>
    <row r="868" spans="1:8" x14ac:dyDescent="0.3">
      <c r="A868" t="s">
        <v>841</v>
      </c>
      <c r="B868">
        <v>15.1</v>
      </c>
      <c r="C868">
        <v>8.41</v>
      </c>
      <c r="D868" t="s">
        <v>2380</v>
      </c>
      <c r="E868" t="s">
        <v>2380</v>
      </c>
      <c r="F868" t="s">
        <v>2380</v>
      </c>
      <c r="G868" t="s">
        <v>2381</v>
      </c>
      <c r="H868" t="s">
        <v>2380</v>
      </c>
    </row>
    <row r="869" spans="1:8" x14ac:dyDescent="0.3">
      <c r="A869" t="s">
        <v>839</v>
      </c>
      <c r="B869">
        <v>42.4</v>
      </c>
      <c r="C869">
        <v>4.0599999999999996</v>
      </c>
      <c r="D869" t="s">
        <v>2380</v>
      </c>
      <c r="E869" t="s">
        <v>2380</v>
      </c>
      <c r="F869" t="s">
        <v>2380</v>
      </c>
      <c r="G869" t="s">
        <v>2381</v>
      </c>
      <c r="H869" t="s">
        <v>2380</v>
      </c>
    </row>
    <row r="870" spans="1:8" x14ac:dyDescent="0.3">
      <c r="A870" t="s">
        <v>837</v>
      </c>
      <c r="B870">
        <v>23.4</v>
      </c>
      <c r="C870">
        <v>4.47</v>
      </c>
      <c r="D870" t="s">
        <v>2380</v>
      </c>
      <c r="E870" t="s">
        <v>2380</v>
      </c>
      <c r="F870" t="s">
        <v>2380</v>
      </c>
      <c r="G870" t="s">
        <v>2381</v>
      </c>
      <c r="H870" t="s">
        <v>2380</v>
      </c>
    </row>
    <row r="871" spans="1:8" x14ac:dyDescent="0.3">
      <c r="A871" t="s">
        <v>836</v>
      </c>
      <c r="B871">
        <v>33.44</v>
      </c>
      <c r="C871">
        <v>4.54</v>
      </c>
      <c r="D871" t="s">
        <v>2380</v>
      </c>
      <c r="E871" t="s">
        <v>2380</v>
      </c>
      <c r="F871" t="s">
        <v>2380</v>
      </c>
      <c r="G871" t="s">
        <v>2381</v>
      </c>
      <c r="H871" t="s">
        <v>2380</v>
      </c>
    </row>
    <row r="872" spans="1:8" x14ac:dyDescent="0.3">
      <c r="A872" t="s">
        <v>835</v>
      </c>
      <c r="B872">
        <v>21.12</v>
      </c>
      <c r="C872">
        <v>4.99</v>
      </c>
      <c r="D872" t="s">
        <v>2380</v>
      </c>
      <c r="E872" t="s">
        <v>2380</v>
      </c>
      <c r="F872" t="s">
        <v>2380</v>
      </c>
      <c r="G872">
        <v>1</v>
      </c>
      <c r="H872" t="s">
        <v>2380</v>
      </c>
    </row>
    <row r="873" spans="1:8" x14ac:dyDescent="0.3">
      <c r="A873" t="s">
        <v>833</v>
      </c>
      <c r="B873">
        <v>16.815000000000001</v>
      </c>
      <c r="C873">
        <v>5.63</v>
      </c>
      <c r="D873" t="s">
        <v>2380</v>
      </c>
      <c r="E873" t="s">
        <v>2380</v>
      </c>
      <c r="F873" t="s">
        <v>2380</v>
      </c>
      <c r="G873">
        <v>1</v>
      </c>
      <c r="H873" t="s">
        <v>2380</v>
      </c>
    </row>
    <row r="874" spans="1:8" x14ac:dyDescent="0.3">
      <c r="A874" t="s">
        <v>832</v>
      </c>
      <c r="B874">
        <v>26.72</v>
      </c>
      <c r="C874">
        <v>4.1399999999999997</v>
      </c>
      <c r="D874" t="s">
        <v>2380</v>
      </c>
      <c r="E874" t="s">
        <v>2380</v>
      </c>
      <c r="F874" t="s">
        <v>2380</v>
      </c>
      <c r="G874" t="s">
        <v>2381</v>
      </c>
      <c r="H874" t="s">
        <v>2380</v>
      </c>
    </row>
    <row r="875" spans="1:8" x14ac:dyDescent="0.3">
      <c r="A875" t="s">
        <v>831</v>
      </c>
      <c r="B875">
        <v>41.42</v>
      </c>
      <c r="C875">
        <v>5.17</v>
      </c>
      <c r="D875" t="s">
        <v>2380</v>
      </c>
      <c r="E875" t="s">
        <v>2380</v>
      </c>
      <c r="F875" t="s">
        <v>2383</v>
      </c>
      <c r="G875">
        <v>1</v>
      </c>
      <c r="H875" t="s">
        <v>2380</v>
      </c>
    </row>
    <row r="876" spans="1:8" x14ac:dyDescent="0.3">
      <c r="A876" t="s">
        <v>830</v>
      </c>
      <c r="B876">
        <v>20.69</v>
      </c>
      <c r="C876">
        <v>6.93</v>
      </c>
      <c r="D876" t="s">
        <v>2380</v>
      </c>
      <c r="E876" t="s">
        <v>2380</v>
      </c>
      <c r="F876" t="s">
        <v>2380</v>
      </c>
      <c r="G876">
        <v>2</v>
      </c>
      <c r="H876" t="s">
        <v>2380</v>
      </c>
    </row>
    <row r="877" spans="1:8" x14ac:dyDescent="0.3">
      <c r="A877" t="s">
        <v>829</v>
      </c>
      <c r="B877">
        <v>41.23</v>
      </c>
      <c r="C877">
        <v>4.24</v>
      </c>
      <c r="D877" t="s">
        <v>2380</v>
      </c>
      <c r="E877" t="s">
        <v>2380</v>
      </c>
      <c r="F877" t="s">
        <v>2380</v>
      </c>
      <c r="G877" t="s">
        <v>2381</v>
      </c>
      <c r="H877" t="s">
        <v>2380</v>
      </c>
    </row>
    <row r="878" spans="1:8" x14ac:dyDescent="0.3">
      <c r="A878" t="s">
        <v>828</v>
      </c>
      <c r="B878">
        <v>29.9</v>
      </c>
      <c r="C878">
        <v>5.91</v>
      </c>
      <c r="D878" t="s">
        <v>2380</v>
      </c>
      <c r="E878" t="s">
        <v>2380</v>
      </c>
      <c r="F878" t="s">
        <v>2380</v>
      </c>
      <c r="G878" t="s">
        <v>2381</v>
      </c>
      <c r="H878" t="s">
        <v>2380</v>
      </c>
    </row>
    <row r="879" spans="1:8" x14ac:dyDescent="0.3">
      <c r="A879" t="s">
        <v>827</v>
      </c>
      <c r="B879">
        <v>34.104999999999997</v>
      </c>
      <c r="C879">
        <v>5.93</v>
      </c>
      <c r="D879" t="s">
        <v>2380</v>
      </c>
      <c r="E879" t="s">
        <v>2380</v>
      </c>
      <c r="F879" t="s">
        <v>2380</v>
      </c>
      <c r="G879" t="s">
        <v>2381</v>
      </c>
      <c r="H879" t="s">
        <v>2380</v>
      </c>
    </row>
    <row r="880" spans="1:8" x14ac:dyDescent="0.3">
      <c r="A880" t="s">
        <v>826</v>
      </c>
      <c r="B880">
        <v>24.97</v>
      </c>
      <c r="C880">
        <v>5.66</v>
      </c>
      <c r="D880" t="s">
        <v>2380</v>
      </c>
      <c r="E880" t="s">
        <v>2380</v>
      </c>
      <c r="F880" t="s">
        <v>2380</v>
      </c>
      <c r="G880" t="s">
        <v>2381</v>
      </c>
      <c r="H880" t="s">
        <v>2380</v>
      </c>
    </row>
    <row r="881" spans="1:8" x14ac:dyDescent="0.3">
      <c r="A881" t="s">
        <v>825</v>
      </c>
      <c r="B881">
        <v>34.799999999999997</v>
      </c>
      <c r="C881">
        <v>4.1900000000000004</v>
      </c>
      <c r="D881" t="s">
        <v>2380</v>
      </c>
      <c r="E881" t="s">
        <v>2380</v>
      </c>
      <c r="F881" t="s">
        <v>2380</v>
      </c>
      <c r="G881">
        <v>1</v>
      </c>
      <c r="H881" t="s">
        <v>2380</v>
      </c>
    </row>
    <row r="882" spans="1:8" x14ac:dyDescent="0.3">
      <c r="A882" t="s">
        <v>823</v>
      </c>
      <c r="B882">
        <v>27.265000000000001</v>
      </c>
      <c r="C882">
        <v>5.51</v>
      </c>
      <c r="D882" t="s">
        <v>2380</v>
      </c>
      <c r="E882" t="s">
        <v>2380</v>
      </c>
      <c r="F882" t="s">
        <v>2380</v>
      </c>
      <c r="G882">
        <v>1</v>
      </c>
      <c r="H882" t="s">
        <v>2380</v>
      </c>
    </row>
    <row r="883" spans="1:8" x14ac:dyDescent="0.3">
      <c r="A883" t="s">
        <v>822</v>
      </c>
      <c r="B883">
        <v>17.059999999999999</v>
      </c>
      <c r="C883">
        <v>8.5</v>
      </c>
      <c r="D883" t="s">
        <v>2380</v>
      </c>
      <c r="E883" t="s">
        <v>2380</v>
      </c>
      <c r="F883" t="s">
        <v>2380</v>
      </c>
      <c r="G883" t="s">
        <v>2381</v>
      </c>
      <c r="H883" t="s">
        <v>2380</v>
      </c>
    </row>
    <row r="884" spans="1:8" x14ac:dyDescent="0.3">
      <c r="A884" t="s">
        <v>821</v>
      </c>
      <c r="B884">
        <v>36.29</v>
      </c>
      <c r="C884">
        <v>6.23</v>
      </c>
      <c r="D884" t="s">
        <v>2380</v>
      </c>
      <c r="E884" t="s">
        <v>2380</v>
      </c>
      <c r="F884" t="s">
        <v>2380</v>
      </c>
      <c r="G884" t="s">
        <v>2381</v>
      </c>
      <c r="H884" t="s">
        <v>2380</v>
      </c>
    </row>
    <row r="885" spans="1:8" x14ac:dyDescent="0.3">
      <c r="A885" t="s">
        <v>818</v>
      </c>
      <c r="B885">
        <v>21.4</v>
      </c>
      <c r="C885">
        <v>5.6</v>
      </c>
      <c r="D885" t="s">
        <v>2380</v>
      </c>
      <c r="E885" t="s">
        <v>2380</v>
      </c>
      <c r="F885" t="s">
        <v>2380</v>
      </c>
      <c r="G885" t="s">
        <v>2381</v>
      </c>
      <c r="H885" t="s">
        <v>2380</v>
      </c>
    </row>
    <row r="886" spans="1:8" x14ac:dyDescent="0.3">
      <c r="A886" t="s">
        <v>817</v>
      </c>
      <c r="B886">
        <v>23.01</v>
      </c>
      <c r="C886">
        <v>4.68</v>
      </c>
      <c r="D886" t="s">
        <v>2380</v>
      </c>
      <c r="E886" t="s">
        <v>2380</v>
      </c>
      <c r="F886" t="s">
        <v>2380</v>
      </c>
      <c r="G886" t="s">
        <v>2381</v>
      </c>
      <c r="H886" t="s">
        <v>2380</v>
      </c>
    </row>
    <row r="887" spans="1:8" x14ac:dyDescent="0.3">
      <c r="A887" t="s">
        <v>815</v>
      </c>
      <c r="B887">
        <v>33.58</v>
      </c>
      <c r="C887">
        <v>5.08</v>
      </c>
      <c r="D887" t="s">
        <v>2380</v>
      </c>
      <c r="E887" t="s">
        <v>2380</v>
      </c>
      <c r="F887" t="s">
        <v>2380</v>
      </c>
      <c r="G887" t="s">
        <v>2381</v>
      </c>
      <c r="H887" t="s">
        <v>2380</v>
      </c>
    </row>
    <row r="888" spans="1:8" x14ac:dyDescent="0.3">
      <c r="A888" t="s">
        <v>814</v>
      </c>
      <c r="B888">
        <v>29.81</v>
      </c>
      <c r="C888">
        <v>5.28</v>
      </c>
      <c r="D888" t="s">
        <v>2380</v>
      </c>
      <c r="E888" t="s">
        <v>2380</v>
      </c>
      <c r="F888" t="s">
        <v>2380</v>
      </c>
      <c r="G888" t="s">
        <v>2381</v>
      </c>
      <c r="H888" t="s">
        <v>2380</v>
      </c>
    </row>
    <row r="889" spans="1:8" x14ac:dyDescent="0.3">
      <c r="A889" t="s">
        <v>813</v>
      </c>
      <c r="B889">
        <v>27.4</v>
      </c>
      <c r="C889">
        <v>4.6100000000000003</v>
      </c>
      <c r="D889" t="s">
        <v>2380</v>
      </c>
      <c r="E889" t="s">
        <v>2380</v>
      </c>
      <c r="F889" t="s">
        <v>2380</v>
      </c>
      <c r="G889" t="s">
        <v>2381</v>
      </c>
      <c r="H889" t="s">
        <v>2380</v>
      </c>
    </row>
    <row r="890" spans="1:8" x14ac:dyDescent="0.3">
      <c r="A890" t="s">
        <v>811</v>
      </c>
      <c r="B890">
        <v>37.9</v>
      </c>
      <c r="C890">
        <v>5.83</v>
      </c>
      <c r="D890" t="s">
        <v>2380</v>
      </c>
      <c r="E890" t="s">
        <v>2380</v>
      </c>
      <c r="F890" t="s">
        <v>2380</v>
      </c>
      <c r="G890" t="s">
        <v>2381</v>
      </c>
      <c r="H890" t="s">
        <v>2380</v>
      </c>
    </row>
    <row r="891" spans="1:8" x14ac:dyDescent="0.3">
      <c r="A891" t="s">
        <v>809</v>
      </c>
      <c r="B891">
        <v>29.26</v>
      </c>
      <c r="C891">
        <v>4.03</v>
      </c>
      <c r="D891" t="s">
        <v>2380</v>
      </c>
      <c r="E891" t="s">
        <v>2380</v>
      </c>
      <c r="F891" t="s">
        <v>2380</v>
      </c>
      <c r="G891">
        <v>1</v>
      </c>
      <c r="H891" t="s">
        <v>2380</v>
      </c>
    </row>
    <row r="892" spans="1:8" x14ac:dyDescent="0.3">
      <c r="A892" t="s">
        <v>808</v>
      </c>
      <c r="B892">
        <v>27.835000000000001</v>
      </c>
      <c r="C892">
        <v>4.5599999999999996</v>
      </c>
      <c r="D892" t="s">
        <v>2380</v>
      </c>
      <c r="E892" t="s">
        <v>2380</v>
      </c>
      <c r="F892" t="s">
        <v>2380</v>
      </c>
      <c r="G892">
        <v>1</v>
      </c>
      <c r="H892" t="s">
        <v>2380</v>
      </c>
    </row>
    <row r="893" spans="1:8" x14ac:dyDescent="0.3">
      <c r="A893" t="s">
        <v>804</v>
      </c>
      <c r="B893">
        <v>27.7</v>
      </c>
      <c r="C893">
        <v>4.71</v>
      </c>
      <c r="D893" t="s">
        <v>2380</v>
      </c>
      <c r="E893" t="s">
        <v>2380</v>
      </c>
      <c r="F893" t="s">
        <v>2380</v>
      </c>
      <c r="G893">
        <v>1</v>
      </c>
      <c r="H893" t="s">
        <v>2380</v>
      </c>
    </row>
    <row r="894" spans="1:8" x14ac:dyDescent="0.3">
      <c r="A894" t="s">
        <v>803</v>
      </c>
      <c r="B894">
        <v>18.920000000000002</v>
      </c>
      <c r="C894">
        <v>8.18</v>
      </c>
      <c r="D894" t="s">
        <v>2380</v>
      </c>
      <c r="E894" t="s">
        <v>2380</v>
      </c>
      <c r="F894" t="s">
        <v>2380</v>
      </c>
      <c r="G894" t="s">
        <v>2381</v>
      </c>
      <c r="H894" t="s">
        <v>2380</v>
      </c>
    </row>
    <row r="895" spans="1:8" x14ac:dyDescent="0.3">
      <c r="A895" t="s">
        <v>800</v>
      </c>
      <c r="B895">
        <v>23.465</v>
      </c>
      <c r="C895">
        <v>5.56</v>
      </c>
      <c r="D895" t="s">
        <v>2380</v>
      </c>
      <c r="E895" t="s">
        <v>2380</v>
      </c>
      <c r="F895" t="s">
        <v>2380</v>
      </c>
      <c r="G895">
        <v>1</v>
      </c>
      <c r="H895" t="s">
        <v>2380</v>
      </c>
    </row>
    <row r="896" spans="1:8" x14ac:dyDescent="0.3">
      <c r="A896" t="s">
        <v>799</v>
      </c>
      <c r="B896">
        <v>29.355</v>
      </c>
      <c r="C896">
        <v>4.33</v>
      </c>
      <c r="D896" t="s">
        <v>2380</v>
      </c>
      <c r="E896" t="s">
        <v>2380</v>
      </c>
      <c r="F896" t="s">
        <v>2380</v>
      </c>
      <c r="G896" t="s">
        <v>2381</v>
      </c>
      <c r="H896" t="s">
        <v>2380</v>
      </c>
    </row>
    <row r="897" spans="1:8" x14ac:dyDescent="0.3">
      <c r="A897" t="s">
        <v>797</v>
      </c>
      <c r="B897">
        <v>26.315000000000001</v>
      </c>
      <c r="C897">
        <v>5.89</v>
      </c>
      <c r="D897" t="s">
        <v>2380</v>
      </c>
      <c r="E897" t="s">
        <v>2380</v>
      </c>
      <c r="F897" t="s">
        <v>2380</v>
      </c>
      <c r="G897" t="s">
        <v>2381</v>
      </c>
      <c r="H897" t="s">
        <v>2380</v>
      </c>
    </row>
    <row r="898" spans="1:8" x14ac:dyDescent="0.3">
      <c r="A898" t="s">
        <v>795</v>
      </c>
      <c r="B898">
        <v>40.564999999999998</v>
      </c>
      <c r="C898">
        <v>5.66</v>
      </c>
      <c r="D898" t="s">
        <v>2380</v>
      </c>
      <c r="E898" t="s">
        <v>2380</v>
      </c>
      <c r="F898" t="s">
        <v>2380</v>
      </c>
      <c r="G898">
        <v>1</v>
      </c>
      <c r="H898" t="s">
        <v>2380</v>
      </c>
    </row>
    <row r="899" spans="1:8" x14ac:dyDescent="0.3">
      <c r="A899" t="s">
        <v>792</v>
      </c>
      <c r="B899">
        <v>42.94</v>
      </c>
      <c r="C899">
        <v>4.34</v>
      </c>
      <c r="D899" t="s">
        <v>2380</v>
      </c>
      <c r="E899" t="s">
        <v>2380</v>
      </c>
      <c r="F899" t="s">
        <v>2380</v>
      </c>
      <c r="G899" t="s">
        <v>2381</v>
      </c>
      <c r="H899" t="s">
        <v>2380</v>
      </c>
    </row>
    <row r="900" spans="1:8" x14ac:dyDescent="0.3">
      <c r="A900" t="s">
        <v>791</v>
      </c>
      <c r="B900">
        <v>31.254999999999999</v>
      </c>
      <c r="C900">
        <v>5.17</v>
      </c>
      <c r="D900" t="s">
        <v>2380</v>
      </c>
      <c r="E900" t="s">
        <v>2380</v>
      </c>
      <c r="F900" t="s">
        <v>2380</v>
      </c>
      <c r="G900" t="s">
        <v>2381</v>
      </c>
      <c r="H900" t="s">
        <v>2380</v>
      </c>
    </row>
    <row r="901" spans="1:8" x14ac:dyDescent="0.3">
      <c r="A901" t="s">
        <v>787</v>
      </c>
      <c r="B901">
        <v>37.145000000000003</v>
      </c>
      <c r="C901">
        <v>5.32</v>
      </c>
      <c r="D901" t="s">
        <v>2380</v>
      </c>
      <c r="E901" t="s">
        <v>2380</v>
      </c>
      <c r="F901" t="s">
        <v>2380</v>
      </c>
      <c r="G901" t="s">
        <v>2381</v>
      </c>
      <c r="H901" t="s">
        <v>2380</v>
      </c>
    </row>
    <row r="902" spans="1:8" x14ac:dyDescent="0.3">
      <c r="A902" t="s">
        <v>784</v>
      </c>
      <c r="B902">
        <v>43.39</v>
      </c>
      <c r="C902">
        <v>5.85</v>
      </c>
      <c r="D902" t="s">
        <v>2380</v>
      </c>
      <c r="E902" t="s">
        <v>2382</v>
      </c>
      <c r="F902" t="s">
        <v>2380</v>
      </c>
      <c r="G902">
        <v>1</v>
      </c>
      <c r="H902" t="s">
        <v>2380</v>
      </c>
    </row>
    <row r="903" spans="1:8" x14ac:dyDescent="0.3">
      <c r="A903" t="s">
        <v>782</v>
      </c>
      <c r="B903">
        <v>20.48</v>
      </c>
      <c r="C903">
        <v>11.09</v>
      </c>
      <c r="D903" t="s">
        <v>2380</v>
      </c>
      <c r="E903" t="s">
        <v>2380</v>
      </c>
      <c r="F903" t="s">
        <v>2380</v>
      </c>
      <c r="G903" t="s">
        <v>2381</v>
      </c>
      <c r="H903" t="s">
        <v>2380</v>
      </c>
    </row>
    <row r="904" spans="1:8" x14ac:dyDescent="0.3">
      <c r="A904" t="s">
        <v>778</v>
      </c>
      <c r="B904">
        <v>31.74</v>
      </c>
      <c r="C904">
        <v>4.46</v>
      </c>
      <c r="D904" t="s">
        <v>2380</v>
      </c>
      <c r="E904" t="s">
        <v>2380</v>
      </c>
      <c r="F904" t="s">
        <v>2383</v>
      </c>
      <c r="G904">
        <v>1</v>
      </c>
      <c r="H904" t="s">
        <v>2380</v>
      </c>
    </row>
    <row r="905" spans="1:8" x14ac:dyDescent="0.3">
      <c r="A905" t="s">
        <v>776</v>
      </c>
      <c r="B905">
        <v>23.75</v>
      </c>
      <c r="C905">
        <v>5.03</v>
      </c>
      <c r="D905" t="s">
        <v>2380</v>
      </c>
      <c r="E905" t="s">
        <v>2380</v>
      </c>
      <c r="F905" t="s">
        <v>2380</v>
      </c>
      <c r="G905">
        <v>1</v>
      </c>
      <c r="H905" t="s">
        <v>2380</v>
      </c>
    </row>
    <row r="906" spans="1:8" x14ac:dyDescent="0.3">
      <c r="A906" t="s">
        <v>773</v>
      </c>
      <c r="B906">
        <v>17.2</v>
      </c>
      <c r="C906">
        <v>6.45</v>
      </c>
      <c r="D906" t="s">
        <v>2380</v>
      </c>
      <c r="E906" t="s">
        <v>2380</v>
      </c>
      <c r="F906" t="s">
        <v>2380</v>
      </c>
      <c r="G906">
        <v>2</v>
      </c>
      <c r="H906" t="s">
        <v>2380</v>
      </c>
    </row>
    <row r="907" spans="1:8" x14ac:dyDescent="0.3">
      <c r="A907" t="s">
        <v>772</v>
      </c>
      <c r="B907">
        <v>19.21</v>
      </c>
      <c r="C907">
        <v>5.52</v>
      </c>
      <c r="D907" t="s">
        <v>2380</v>
      </c>
      <c r="E907" t="s">
        <v>2380</v>
      </c>
      <c r="F907" t="s">
        <v>2380</v>
      </c>
      <c r="G907">
        <v>2</v>
      </c>
      <c r="H907" t="s">
        <v>2380</v>
      </c>
    </row>
    <row r="908" spans="1:8" x14ac:dyDescent="0.3">
      <c r="A908" t="s">
        <v>771</v>
      </c>
      <c r="B908">
        <v>23.2</v>
      </c>
      <c r="C908">
        <v>4.41</v>
      </c>
      <c r="D908" t="s">
        <v>2380</v>
      </c>
      <c r="E908" t="s">
        <v>2380</v>
      </c>
      <c r="F908" t="s">
        <v>2383</v>
      </c>
      <c r="G908">
        <v>1</v>
      </c>
      <c r="H908" t="s">
        <v>2380</v>
      </c>
    </row>
    <row r="909" spans="1:8" x14ac:dyDescent="0.3">
      <c r="A909" t="s">
        <v>769</v>
      </c>
      <c r="B909">
        <v>20.9</v>
      </c>
      <c r="C909">
        <v>6.94</v>
      </c>
      <c r="D909" t="s">
        <v>2380</v>
      </c>
      <c r="E909" t="s">
        <v>2380</v>
      </c>
      <c r="F909" t="s">
        <v>2380</v>
      </c>
      <c r="G909" t="s">
        <v>2381</v>
      </c>
      <c r="H909" t="s">
        <v>2380</v>
      </c>
    </row>
    <row r="910" spans="1:8" x14ac:dyDescent="0.3">
      <c r="A910" t="s">
        <v>768</v>
      </c>
      <c r="B910">
        <v>19.11</v>
      </c>
      <c r="C910">
        <v>4.3499999999999996</v>
      </c>
      <c r="D910" t="s">
        <v>2380</v>
      </c>
      <c r="E910" t="s">
        <v>2380</v>
      </c>
      <c r="F910" t="s">
        <v>2380</v>
      </c>
      <c r="G910">
        <v>2</v>
      </c>
      <c r="H910" t="s">
        <v>2380</v>
      </c>
    </row>
    <row r="911" spans="1:8" x14ac:dyDescent="0.3">
      <c r="A911" t="s">
        <v>767</v>
      </c>
      <c r="B911">
        <v>31.17</v>
      </c>
      <c r="C911">
        <v>5.28</v>
      </c>
      <c r="D911" t="s">
        <v>2380</v>
      </c>
      <c r="E911" t="s">
        <v>2380</v>
      </c>
      <c r="F911" t="s">
        <v>2380</v>
      </c>
      <c r="G911">
        <v>1</v>
      </c>
      <c r="H911" t="s">
        <v>2380</v>
      </c>
    </row>
    <row r="912" spans="1:8" x14ac:dyDescent="0.3">
      <c r="A912" t="s">
        <v>766</v>
      </c>
      <c r="B912">
        <v>36.08</v>
      </c>
      <c r="C912">
        <v>4.29</v>
      </c>
      <c r="D912" t="s">
        <v>2380</v>
      </c>
      <c r="E912" t="s">
        <v>2380</v>
      </c>
      <c r="F912" t="s">
        <v>2380</v>
      </c>
      <c r="G912" t="s">
        <v>2381</v>
      </c>
      <c r="H912" t="s">
        <v>2380</v>
      </c>
    </row>
    <row r="913" spans="1:8" x14ac:dyDescent="0.3">
      <c r="A913" t="s">
        <v>757</v>
      </c>
      <c r="B913">
        <v>23.46</v>
      </c>
      <c r="C913">
        <v>4.21</v>
      </c>
      <c r="D913" t="s">
        <v>2380</v>
      </c>
      <c r="E913" t="s">
        <v>2380</v>
      </c>
      <c r="F913" t="s">
        <v>2380</v>
      </c>
      <c r="G913">
        <v>1</v>
      </c>
      <c r="H913" t="s">
        <v>2380</v>
      </c>
    </row>
    <row r="914" spans="1:8" x14ac:dyDescent="0.3">
      <c r="A914" t="s">
        <v>755</v>
      </c>
      <c r="B914">
        <v>19.28</v>
      </c>
      <c r="C914">
        <v>11.85</v>
      </c>
      <c r="D914" t="s">
        <v>2380</v>
      </c>
      <c r="E914" t="s">
        <v>2380</v>
      </c>
      <c r="F914" t="s">
        <v>2380</v>
      </c>
      <c r="G914">
        <v>2</v>
      </c>
      <c r="H914" t="s">
        <v>2380</v>
      </c>
    </row>
    <row r="915" spans="1:8" x14ac:dyDescent="0.3">
      <c r="A915" t="s">
        <v>752</v>
      </c>
      <c r="B915">
        <v>20.61</v>
      </c>
      <c r="C915">
        <v>6.89</v>
      </c>
      <c r="D915" t="s">
        <v>2380</v>
      </c>
      <c r="E915" t="s">
        <v>2380</v>
      </c>
      <c r="F915" t="s">
        <v>2380</v>
      </c>
      <c r="G915" t="s">
        <v>2381</v>
      </c>
      <c r="H915" t="s">
        <v>2380</v>
      </c>
    </row>
    <row r="916" spans="1:8" x14ac:dyDescent="0.3">
      <c r="A916" t="s">
        <v>750</v>
      </c>
      <c r="B916">
        <v>33.155000000000001</v>
      </c>
      <c r="C916">
        <v>4.32</v>
      </c>
      <c r="D916" t="s">
        <v>2380</v>
      </c>
      <c r="E916" t="s">
        <v>2380</v>
      </c>
      <c r="F916" t="s">
        <v>2380</v>
      </c>
      <c r="G916" t="s">
        <v>2381</v>
      </c>
      <c r="H916" t="s">
        <v>2380</v>
      </c>
    </row>
    <row r="917" spans="1:8" x14ac:dyDescent="0.3">
      <c r="A917" t="s">
        <v>747</v>
      </c>
      <c r="B917">
        <v>30.495000000000001</v>
      </c>
      <c r="C917">
        <v>6.25</v>
      </c>
      <c r="D917" t="s">
        <v>2380</v>
      </c>
      <c r="E917" t="s">
        <v>2380</v>
      </c>
      <c r="F917" t="s">
        <v>2380</v>
      </c>
      <c r="G917" t="s">
        <v>2381</v>
      </c>
      <c r="H917" t="s">
        <v>2380</v>
      </c>
    </row>
    <row r="918" spans="1:8" x14ac:dyDescent="0.3">
      <c r="A918" t="s">
        <v>743</v>
      </c>
      <c r="B918">
        <v>34.700000000000003</v>
      </c>
      <c r="C918">
        <v>6.06</v>
      </c>
      <c r="D918" t="s">
        <v>2380</v>
      </c>
      <c r="E918" t="s">
        <v>2380</v>
      </c>
      <c r="F918" t="s">
        <v>2380</v>
      </c>
      <c r="G918">
        <v>1</v>
      </c>
      <c r="H918" t="s">
        <v>2380</v>
      </c>
    </row>
    <row r="919" spans="1:8" x14ac:dyDescent="0.3">
      <c r="A919" t="s">
        <v>742</v>
      </c>
      <c r="B919">
        <v>37.049999999999997</v>
      </c>
      <c r="C919">
        <v>5.48</v>
      </c>
      <c r="D919" t="s">
        <v>2380</v>
      </c>
      <c r="E919" t="s">
        <v>2380</v>
      </c>
      <c r="F919" t="s">
        <v>2380</v>
      </c>
      <c r="G919">
        <v>1</v>
      </c>
      <c r="H919" t="s">
        <v>2380</v>
      </c>
    </row>
    <row r="920" spans="1:8" x14ac:dyDescent="0.3">
      <c r="A920" t="s">
        <v>741</v>
      </c>
      <c r="B920">
        <v>18.78</v>
      </c>
      <c r="C920">
        <v>4.45</v>
      </c>
      <c r="D920" t="s">
        <v>2380</v>
      </c>
      <c r="E920" t="s">
        <v>2380</v>
      </c>
      <c r="F920" t="s">
        <v>2383</v>
      </c>
      <c r="G920">
        <v>1</v>
      </c>
      <c r="H920" t="s">
        <v>2380</v>
      </c>
    </row>
    <row r="921" spans="1:8" x14ac:dyDescent="0.3">
      <c r="A921" t="s">
        <v>740</v>
      </c>
      <c r="B921">
        <v>28.024999999999999</v>
      </c>
      <c r="C921">
        <v>5</v>
      </c>
      <c r="D921" t="s">
        <v>2380</v>
      </c>
      <c r="E921" t="s">
        <v>2380</v>
      </c>
      <c r="F921" t="s">
        <v>2380</v>
      </c>
      <c r="G921">
        <v>1</v>
      </c>
      <c r="H921" t="s">
        <v>2380</v>
      </c>
    </row>
    <row r="922" spans="1:8" x14ac:dyDescent="0.3">
      <c r="A922" t="s">
        <v>739</v>
      </c>
      <c r="B922">
        <v>35.090000000000003</v>
      </c>
      <c r="C922">
        <v>5.84</v>
      </c>
      <c r="D922" t="s">
        <v>2380</v>
      </c>
      <c r="E922" t="s">
        <v>2380</v>
      </c>
      <c r="F922" t="s">
        <v>2380</v>
      </c>
      <c r="G922" t="s">
        <v>2381</v>
      </c>
      <c r="H922" t="s">
        <v>2380</v>
      </c>
    </row>
    <row r="923" spans="1:8" x14ac:dyDescent="0.3">
      <c r="A923" t="s">
        <v>737</v>
      </c>
      <c r="B923">
        <v>29.4</v>
      </c>
      <c r="C923">
        <v>4.26</v>
      </c>
      <c r="D923" t="s">
        <v>2380</v>
      </c>
      <c r="E923" t="s">
        <v>2380</v>
      </c>
      <c r="F923" t="s">
        <v>2380</v>
      </c>
      <c r="G923" t="s">
        <v>2381</v>
      </c>
      <c r="H923" t="s">
        <v>2380</v>
      </c>
    </row>
    <row r="924" spans="1:8" x14ac:dyDescent="0.3">
      <c r="A924" t="s">
        <v>736</v>
      </c>
      <c r="B924">
        <v>21.31</v>
      </c>
      <c r="C924">
        <v>4.17</v>
      </c>
      <c r="D924" t="s">
        <v>2380</v>
      </c>
      <c r="E924" t="s">
        <v>2380</v>
      </c>
      <c r="F924" t="s">
        <v>2380</v>
      </c>
      <c r="G924" t="s">
        <v>2381</v>
      </c>
      <c r="H924" t="s">
        <v>2380</v>
      </c>
    </row>
    <row r="925" spans="1:8" x14ac:dyDescent="0.3">
      <c r="A925" t="s">
        <v>735</v>
      </c>
      <c r="B925">
        <v>19.559999999999999</v>
      </c>
      <c r="C925">
        <v>11.96</v>
      </c>
      <c r="D925" t="s">
        <v>2380</v>
      </c>
      <c r="E925" t="s">
        <v>2380</v>
      </c>
      <c r="F925" t="s">
        <v>2380</v>
      </c>
      <c r="G925" t="s">
        <v>2381</v>
      </c>
      <c r="H925" t="s">
        <v>2380</v>
      </c>
    </row>
    <row r="926" spans="1:8" x14ac:dyDescent="0.3">
      <c r="A926" t="s">
        <v>733</v>
      </c>
      <c r="B926">
        <v>19.53</v>
      </c>
      <c r="C926">
        <v>11.68</v>
      </c>
      <c r="D926" t="s">
        <v>2380</v>
      </c>
      <c r="E926" t="s">
        <v>2380</v>
      </c>
      <c r="F926" t="s">
        <v>2380</v>
      </c>
      <c r="G926" t="s">
        <v>2381</v>
      </c>
      <c r="H926" t="s">
        <v>2380</v>
      </c>
    </row>
    <row r="927" spans="1:8" x14ac:dyDescent="0.3">
      <c r="A927" t="s">
        <v>732</v>
      </c>
      <c r="B927">
        <v>34.1</v>
      </c>
      <c r="C927">
        <v>5.16</v>
      </c>
      <c r="D927" t="s">
        <v>2380</v>
      </c>
      <c r="E927" t="s">
        <v>2380</v>
      </c>
      <c r="F927" t="s">
        <v>2380</v>
      </c>
      <c r="G927" t="s">
        <v>2381</v>
      </c>
      <c r="H927" t="s">
        <v>2380</v>
      </c>
    </row>
    <row r="928" spans="1:8" x14ac:dyDescent="0.3">
      <c r="A928" t="s">
        <v>730</v>
      </c>
      <c r="B928">
        <v>30.69</v>
      </c>
      <c r="C928">
        <v>4.83</v>
      </c>
      <c r="D928" t="s">
        <v>2380</v>
      </c>
      <c r="E928" t="s">
        <v>2380</v>
      </c>
      <c r="F928" t="s">
        <v>2380</v>
      </c>
      <c r="G928">
        <v>1</v>
      </c>
      <c r="H928" t="s">
        <v>2380</v>
      </c>
    </row>
    <row r="929" spans="1:8" x14ac:dyDescent="0.3">
      <c r="A929" t="s">
        <v>729</v>
      </c>
      <c r="B929">
        <v>28.93</v>
      </c>
      <c r="C929">
        <v>4.87</v>
      </c>
      <c r="D929" t="s">
        <v>2380</v>
      </c>
      <c r="E929" t="s">
        <v>2380</v>
      </c>
      <c r="F929" t="s">
        <v>2380</v>
      </c>
      <c r="G929">
        <v>1</v>
      </c>
      <c r="H929" t="s">
        <v>2380</v>
      </c>
    </row>
    <row r="930" spans="1:8" x14ac:dyDescent="0.3">
      <c r="A930" t="s">
        <v>728</v>
      </c>
      <c r="B930">
        <v>38.9</v>
      </c>
      <c r="C930">
        <v>4.28</v>
      </c>
      <c r="D930" t="s">
        <v>2380</v>
      </c>
      <c r="E930" t="s">
        <v>2380</v>
      </c>
      <c r="F930" t="s">
        <v>2380</v>
      </c>
      <c r="G930" t="s">
        <v>2381</v>
      </c>
      <c r="H930" t="s">
        <v>2380</v>
      </c>
    </row>
    <row r="931" spans="1:8" x14ac:dyDescent="0.3">
      <c r="A931" t="s">
        <v>727</v>
      </c>
      <c r="B931">
        <v>26.9</v>
      </c>
      <c r="C931">
        <v>4.07</v>
      </c>
      <c r="D931" t="s">
        <v>2380</v>
      </c>
      <c r="E931" t="s">
        <v>2380</v>
      </c>
      <c r="F931" t="s">
        <v>2380</v>
      </c>
      <c r="G931" t="s">
        <v>2381</v>
      </c>
      <c r="H931" t="s">
        <v>2380</v>
      </c>
    </row>
    <row r="932" spans="1:8" x14ac:dyDescent="0.3">
      <c r="A932" t="s">
        <v>726</v>
      </c>
      <c r="B932">
        <v>24.86</v>
      </c>
      <c r="C932">
        <v>6.23</v>
      </c>
      <c r="D932" t="s">
        <v>2380</v>
      </c>
      <c r="E932" t="s">
        <v>2380</v>
      </c>
      <c r="F932" t="s">
        <v>2380</v>
      </c>
      <c r="G932" t="s">
        <v>2381</v>
      </c>
      <c r="H932" t="s">
        <v>2380</v>
      </c>
    </row>
    <row r="933" spans="1:8" x14ac:dyDescent="0.3">
      <c r="A933" t="s">
        <v>725</v>
      </c>
      <c r="B933">
        <v>39.14</v>
      </c>
      <c r="C933">
        <v>6.24</v>
      </c>
      <c r="D933" t="s">
        <v>2380</v>
      </c>
      <c r="E933" t="s">
        <v>2382</v>
      </c>
      <c r="F933" t="s">
        <v>2380</v>
      </c>
      <c r="G933">
        <v>1</v>
      </c>
      <c r="H933" t="s">
        <v>2380</v>
      </c>
    </row>
    <row r="934" spans="1:8" x14ac:dyDescent="0.3">
      <c r="A934" t="s">
        <v>724</v>
      </c>
      <c r="B934">
        <v>39.799999999999997</v>
      </c>
      <c r="C934">
        <v>6.17</v>
      </c>
      <c r="D934" t="s">
        <v>2380</v>
      </c>
      <c r="E934" t="s">
        <v>2380</v>
      </c>
      <c r="F934" t="s">
        <v>2383</v>
      </c>
      <c r="G934">
        <v>1</v>
      </c>
      <c r="H934" t="s">
        <v>2380</v>
      </c>
    </row>
    <row r="935" spans="1:8" x14ac:dyDescent="0.3">
      <c r="A935" t="s">
        <v>723</v>
      </c>
      <c r="B935">
        <v>34.32</v>
      </c>
      <c r="C935">
        <v>5.16</v>
      </c>
      <c r="D935" t="s">
        <v>2380</v>
      </c>
      <c r="E935" t="s">
        <v>2380</v>
      </c>
      <c r="F935" t="s">
        <v>2380</v>
      </c>
      <c r="G935">
        <v>1</v>
      </c>
      <c r="H935" t="s">
        <v>2380</v>
      </c>
    </row>
    <row r="936" spans="1:8" x14ac:dyDescent="0.3">
      <c r="A936" t="s">
        <v>722</v>
      </c>
      <c r="B936">
        <v>32.51</v>
      </c>
      <c r="C936">
        <v>4.3</v>
      </c>
      <c r="D936" t="s">
        <v>2380</v>
      </c>
      <c r="E936" t="s">
        <v>2380</v>
      </c>
      <c r="F936" t="s">
        <v>2380</v>
      </c>
      <c r="G936" t="s">
        <v>2381</v>
      </c>
      <c r="H936" t="s">
        <v>2380</v>
      </c>
    </row>
    <row r="937" spans="1:8" x14ac:dyDescent="0.3">
      <c r="A937" t="s">
        <v>721</v>
      </c>
      <c r="B937">
        <v>30.71</v>
      </c>
      <c r="C937">
        <v>6.14</v>
      </c>
      <c r="D937" t="s">
        <v>2380</v>
      </c>
      <c r="E937" t="s">
        <v>2380</v>
      </c>
      <c r="F937" t="s">
        <v>2383</v>
      </c>
      <c r="G937">
        <v>1</v>
      </c>
      <c r="H937" t="s">
        <v>2380</v>
      </c>
    </row>
    <row r="938" spans="1:8" x14ac:dyDescent="0.3">
      <c r="A938" t="s">
        <v>720</v>
      </c>
      <c r="B938">
        <v>28.9</v>
      </c>
      <c r="C938">
        <v>5.36</v>
      </c>
      <c r="D938" t="s">
        <v>2380</v>
      </c>
      <c r="E938" t="s">
        <v>2380</v>
      </c>
      <c r="F938" t="s">
        <v>2380</v>
      </c>
      <c r="G938">
        <v>1</v>
      </c>
      <c r="H938" t="s">
        <v>2380</v>
      </c>
    </row>
    <row r="939" spans="1:8" x14ac:dyDescent="0.3">
      <c r="A939" t="s">
        <v>719</v>
      </c>
      <c r="B939">
        <v>36.19</v>
      </c>
      <c r="C939">
        <v>4.3</v>
      </c>
      <c r="D939" t="s">
        <v>2380</v>
      </c>
      <c r="E939" t="s">
        <v>2380</v>
      </c>
      <c r="F939" t="s">
        <v>2380</v>
      </c>
      <c r="G939" t="s">
        <v>2381</v>
      </c>
      <c r="H939" t="s">
        <v>2380</v>
      </c>
    </row>
    <row r="940" spans="1:8" x14ac:dyDescent="0.3">
      <c r="A940" t="s">
        <v>718</v>
      </c>
      <c r="B940">
        <v>29.6</v>
      </c>
      <c r="C940">
        <v>4.09</v>
      </c>
      <c r="D940" t="s">
        <v>2380</v>
      </c>
      <c r="E940" t="s">
        <v>2380</v>
      </c>
      <c r="F940" t="s">
        <v>2380</v>
      </c>
      <c r="G940" t="s">
        <v>2381</v>
      </c>
      <c r="H940" t="s">
        <v>2380</v>
      </c>
    </row>
    <row r="941" spans="1:8" x14ac:dyDescent="0.3">
      <c r="A941" t="s">
        <v>717</v>
      </c>
      <c r="B941">
        <v>30.95</v>
      </c>
      <c r="C941">
        <v>6.27</v>
      </c>
      <c r="D941" t="s">
        <v>2380</v>
      </c>
      <c r="E941" t="s">
        <v>2380</v>
      </c>
      <c r="F941" t="s">
        <v>2383</v>
      </c>
      <c r="G941">
        <v>1</v>
      </c>
      <c r="H941" t="s">
        <v>2380</v>
      </c>
    </row>
    <row r="942" spans="1:8" x14ac:dyDescent="0.3">
      <c r="A942" t="s">
        <v>716</v>
      </c>
      <c r="B942">
        <v>19.95</v>
      </c>
      <c r="C942">
        <v>5.39</v>
      </c>
      <c r="D942" t="s">
        <v>2380</v>
      </c>
      <c r="E942" t="s">
        <v>2380</v>
      </c>
      <c r="F942" t="s">
        <v>2380</v>
      </c>
      <c r="G942">
        <v>1</v>
      </c>
      <c r="H942" t="s">
        <v>2380</v>
      </c>
    </row>
    <row r="943" spans="1:8" x14ac:dyDescent="0.3">
      <c r="A943" t="s">
        <v>714</v>
      </c>
      <c r="B943">
        <v>43.34</v>
      </c>
      <c r="C943">
        <v>4.91</v>
      </c>
      <c r="D943" t="s">
        <v>2380</v>
      </c>
      <c r="E943" t="s">
        <v>2380</v>
      </c>
      <c r="F943" t="s">
        <v>2380</v>
      </c>
      <c r="G943">
        <v>1</v>
      </c>
      <c r="H943" t="s">
        <v>2380</v>
      </c>
    </row>
    <row r="944" spans="1:8" x14ac:dyDescent="0.3">
      <c r="A944" t="s">
        <v>712</v>
      </c>
      <c r="B944">
        <v>35.86</v>
      </c>
      <c r="C944">
        <v>6.22</v>
      </c>
      <c r="D944" t="s">
        <v>2380</v>
      </c>
      <c r="E944" t="s">
        <v>2380</v>
      </c>
      <c r="F944" t="s">
        <v>2380</v>
      </c>
      <c r="G944">
        <v>1</v>
      </c>
      <c r="H944" t="s">
        <v>2380</v>
      </c>
    </row>
    <row r="945" spans="1:8" x14ac:dyDescent="0.3">
      <c r="A945" t="s">
        <v>711</v>
      </c>
      <c r="B945">
        <v>15.2</v>
      </c>
      <c r="C945">
        <v>8.82</v>
      </c>
      <c r="D945" t="s">
        <v>2380</v>
      </c>
      <c r="E945" t="s">
        <v>2380</v>
      </c>
      <c r="F945" t="s">
        <v>2380</v>
      </c>
      <c r="G945" t="s">
        <v>2381</v>
      </c>
      <c r="H945" t="s">
        <v>2380</v>
      </c>
    </row>
    <row r="946" spans="1:8" x14ac:dyDescent="0.3">
      <c r="A946" t="s">
        <v>710</v>
      </c>
      <c r="B946">
        <v>37.200000000000003</v>
      </c>
      <c r="C946">
        <v>10.14</v>
      </c>
      <c r="D946" t="s">
        <v>2380</v>
      </c>
      <c r="E946" t="s">
        <v>2380</v>
      </c>
      <c r="F946" t="s">
        <v>2380</v>
      </c>
      <c r="G946" t="s">
        <v>2381</v>
      </c>
      <c r="H946" t="s">
        <v>2380</v>
      </c>
    </row>
    <row r="947" spans="1:8" x14ac:dyDescent="0.3">
      <c r="A947" t="s">
        <v>709</v>
      </c>
      <c r="B947">
        <v>17.91</v>
      </c>
      <c r="C947">
        <v>4.66</v>
      </c>
      <c r="D947" t="s">
        <v>2380</v>
      </c>
      <c r="E947" t="s">
        <v>2380</v>
      </c>
      <c r="F947" t="s">
        <v>2380</v>
      </c>
      <c r="G947">
        <v>2</v>
      </c>
      <c r="H947" t="s">
        <v>2380</v>
      </c>
    </row>
    <row r="948" spans="1:8" x14ac:dyDescent="0.3">
      <c r="A948" t="s">
        <v>708</v>
      </c>
      <c r="B948">
        <v>20.76</v>
      </c>
      <c r="C948">
        <v>6.26</v>
      </c>
      <c r="D948" t="s">
        <v>2380</v>
      </c>
      <c r="E948" t="s">
        <v>2380</v>
      </c>
      <c r="F948" t="s">
        <v>2380</v>
      </c>
      <c r="G948" t="s">
        <v>2381</v>
      </c>
      <c r="H948" t="s">
        <v>2380</v>
      </c>
    </row>
    <row r="949" spans="1:8" x14ac:dyDescent="0.3">
      <c r="A949" t="s">
        <v>707</v>
      </c>
      <c r="B949">
        <v>38.99</v>
      </c>
      <c r="C949">
        <v>5.21</v>
      </c>
      <c r="D949" t="s">
        <v>2380</v>
      </c>
      <c r="E949" t="s">
        <v>2382</v>
      </c>
      <c r="F949" t="s">
        <v>2380</v>
      </c>
      <c r="G949">
        <v>1</v>
      </c>
      <c r="H949" t="s">
        <v>2380</v>
      </c>
    </row>
    <row r="950" spans="1:8" x14ac:dyDescent="0.3">
      <c r="A950" t="s">
        <v>705</v>
      </c>
      <c r="B950">
        <v>30.57</v>
      </c>
      <c r="C950">
        <v>5.34</v>
      </c>
      <c r="D950" t="s">
        <v>2380</v>
      </c>
      <c r="E950" t="s">
        <v>2380</v>
      </c>
      <c r="F950" t="s">
        <v>2383</v>
      </c>
      <c r="G950">
        <v>1</v>
      </c>
      <c r="H950" t="s">
        <v>2380</v>
      </c>
    </row>
    <row r="951" spans="1:8" x14ac:dyDescent="0.3">
      <c r="A951" t="s">
        <v>704</v>
      </c>
      <c r="B951">
        <v>17.7</v>
      </c>
      <c r="C951">
        <v>6.38</v>
      </c>
      <c r="D951" t="s">
        <v>2380</v>
      </c>
      <c r="E951" t="s">
        <v>2380</v>
      </c>
      <c r="F951" t="s">
        <v>2380</v>
      </c>
      <c r="G951">
        <v>2</v>
      </c>
      <c r="H951" t="s">
        <v>2380</v>
      </c>
    </row>
    <row r="952" spans="1:8" x14ac:dyDescent="0.3">
      <c r="A952" t="s">
        <v>703</v>
      </c>
      <c r="B952">
        <v>34.770000000000003</v>
      </c>
      <c r="C952">
        <v>4.47</v>
      </c>
      <c r="D952" t="s">
        <v>2380</v>
      </c>
      <c r="E952" t="s">
        <v>2380</v>
      </c>
      <c r="F952" t="s">
        <v>2380</v>
      </c>
      <c r="G952">
        <v>1</v>
      </c>
      <c r="H952" t="s">
        <v>2380</v>
      </c>
    </row>
    <row r="953" spans="1:8" x14ac:dyDescent="0.3">
      <c r="A953" t="s">
        <v>702</v>
      </c>
      <c r="B953">
        <v>16.88</v>
      </c>
      <c r="C953">
        <v>9.9600000000000009</v>
      </c>
      <c r="D953" t="s">
        <v>2380</v>
      </c>
      <c r="E953" t="s">
        <v>2380</v>
      </c>
      <c r="F953" t="s">
        <v>2380</v>
      </c>
      <c r="G953" t="s">
        <v>2381</v>
      </c>
      <c r="H953" t="s">
        <v>2380</v>
      </c>
    </row>
    <row r="954" spans="1:8" x14ac:dyDescent="0.3">
      <c r="A954" t="s">
        <v>700</v>
      </c>
      <c r="B954">
        <v>25.6</v>
      </c>
      <c r="C954">
        <v>6.03</v>
      </c>
      <c r="D954" t="s">
        <v>2380</v>
      </c>
      <c r="E954" t="s">
        <v>2380</v>
      </c>
      <c r="F954" t="s">
        <v>2383</v>
      </c>
      <c r="G954">
        <v>1</v>
      </c>
      <c r="H954" t="s">
        <v>2380</v>
      </c>
    </row>
    <row r="955" spans="1:8" x14ac:dyDescent="0.3">
      <c r="A955" t="s">
        <v>698</v>
      </c>
      <c r="B955">
        <v>16.690000000000001</v>
      </c>
      <c r="C955">
        <v>10.66</v>
      </c>
      <c r="D955" t="s">
        <v>2380</v>
      </c>
      <c r="E955" t="s">
        <v>2380</v>
      </c>
      <c r="F955" t="s">
        <v>2380</v>
      </c>
      <c r="G955" t="s">
        <v>2381</v>
      </c>
      <c r="H955" t="s">
        <v>2380</v>
      </c>
    </row>
    <row r="956" spans="1:8" x14ac:dyDescent="0.3">
      <c r="A956" t="s">
        <v>697</v>
      </c>
      <c r="B956">
        <v>19.95</v>
      </c>
      <c r="C956">
        <v>4.05</v>
      </c>
      <c r="D956" t="s">
        <v>2380</v>
      </c>
      <c r="E956" t="s">
        <v>2380</v>
      </c>
      <c r="F956" t="s">
        <v>2380</v>
      </c>
      <c r="G956">
        <v>1</v>
      </c>
      <c r="H956" t="s">
        <v>2380</v>
      </c>
    </row>
    <row r="957" spans="1:8" x14ac:dyDescent="0.3">
      <c r="A957" t="s">
        <v>696</v>
      </c>
      <c r="B957">
        <v>17.55</v>
      </c>
      <c r="C957">
        <v>4.2300000000000004</v>
      </c>
      <c r="D957" t="s">
        <v>2380</v>
      </c>
      <c r="E957" t="s">
        <v>2380</v>
      </c>
      <c r="F957" t="s">
        <v>2380</v>
      </c>
      <c r="G957">
        <v>2</v>
      </c>
      <c r="H957" t="s">
        <v>2380</v>
      </c>
    </row>
    <row r="958" spans="1:8" x14ac:dyDescent="0.3">
      <c r="A958" t="s">
        <v>695</v>
      </c>
      <c r="B958">
        <v>22.01</v>
      </c>
      <c r="C958">
        <v>5.01</v>
      </c>
      <c r="D958" t="s">
        <v>2380</v>
      </c>
      <c r="E958" t="s">
        <v>2380</v>
      </c>
      <c r="F958" t="s">
        <v>2380</v>
      </c>
      <c r="G958">
        <v>1</v>
      </c>
      <c r="H958" t="s">
        <v>2380</v>
      </c>
    </row>
    <row r="959" spans="1:8" x14ac:dyDescent="0.3">
      <c r="A959" t="s">
        <v>693</v>
      </c>
      <c r="B959">
        <v>19.170000000000002</v>
      </c>
      <c r="C959">
        <v>7.94</v>
      </c>
      <c r="D959" t="s">
        <v>2380</v>
      </c>
      <c r="E959" t="s">
        <v>2380</v>
      </c>
      <c r="F959" t="s">
        <v>2380</v>
      </c>
      <c r="G959" t="s">
        <v>2381</v>
      </c>
      <c r="H959" t="s">
        <v>2380</v>
      </c>
    </row>
    <row r="960" spans="1:8" x14ac:dyDescent="0.3">
      <c r="A960" t="s">
        <v>691</v>
      </c>
      <c r="B960">
        <v>35.814999999999998</v>
      </c>
      <c r="C960">
        <v>4.1500000000000004</v>
      </c>
      <c r="D960" t="s">
        <v>2380</v>
      </c>
      <c r="E960" t="s">
        <v>2380</v>
      </c>
      <c r="F960" t="s">
        <v>2380</v>
      </c>
      <c r="G960">
        <v>1</v>
      </c>
      <c r="H960" t="s">
        <v>2380</v>
      </c>
    </row>
    <row r="961" spans="1:8" x14ac:dyDescent="0.3">
      <c r="A961" t="s">
        <v>690</v>
      </c>
      <c r="B961">
        <v>24.3</v>
      </c>
      <c r="C961">
        <v>6.23</v>
      </c>
      <c r="D961" t="s">
        <v>2380</v>
      </c>
      <c r="E961" t="s">
        <v>2380</v>
      </c>
      <c r="F961" t="s">
        <v>2380</v>
      </c>
      <c r="G961" t="s">
        <v>2381</v>
      </c>
      <c r="H961" t="s">
        <v>2380</v>
      </c>
    </row>
    <row r="962" spans="1:8" x14ac:dyDescent="0.3">
      <c r="A962" t="s">
        <v>689</v>
      </c>
      <c r="B962">
        <v>19.059999999999999</v>
      </c>
      <c r="C962">
        <v>7.41</v>
      </c>
      <c r="D962" t="s">
        <v>2380</v>
      </c>
      <c r="E962" t="s">
        <v>2380</v>
      </c>
      <c r="F962" t="s">
        <v>2380</v>
      </c>
      <c r="G962" t="s">
        <v>2381</v>
      </c>
      <c r="H962" t="s">
        <v>2380</v>
      </c>
    </row>
    <row r="963" spans="1:8" x14ac:dyDescent="0.3">
      <c r="A963" t="s">
        <v>684</v>
      </c>
      <c r="B963">
        <v>18.34</v>
      </c>
      <c r="C963">
        <v>10.01</v>
      </c>
      <c r="D963" t="s">
        <v>2380</v>
      </c>
      <c r="E963" t="s">
        <v>2380</v>
      </c>
      <c r="F963" t="s">
        <v>2380</v>
      </c>
      <c r="G963" t="s">
        <v>2381</v>
      </c>
      <c r="H963" t="s">
        <v>2380</v>
      </c>
    </row>
    <row r="964" spans="1:8" x14ac:dyDescent="0.3">
      <c r="A964" t="s">
        <v>683</v>
      </c>
      <c r="B964">
        <v>34.15</v>
      </c>
      <c r="C964">
        <v>5.42</v>
      </c>
      <c r="D964" t="s">
        <v>2380</v>
      </c>
      <c r="E964" t="s">
        <v>2380</v>
      </c>
      <c r="F964" t="s">
        <v>2380</v>
      </c>
      <c r="G964" t="s">
        <v>2381</v>
      </c>
      <c r="H964" t="s">
        <v>2380</v>
      </c>
    </row>
    <row r="965" spans="1:8" x14ac:dyDescent="0.3">
      <c r="A965" t="s">
        <v>682</v>
      </c>
      <c r="B965">
        <v>18.350000000000001</v>
      </c>
      <c r="C965">
        <v>5.12</v>
      </c>
      <c r="D965" t="s">
        <v>2380</v>
      </c>
      <c r="E965" t="s">
        <v>2380</v>
      </c>
      <c r="F965" t="s">
        <v>2380</v>
      </c>
      <c r="G965" t="s">
        <v>2381</v>
      </c>
      <c r="H965" t="s">
        <v>2380</v>
      </c>
    </row>
    <row r="966" spans="1:8" x14ac:dyDescent="0.3">
      <c r="A966" t="s">
        <v>679</v>
      </c>
      <c r="B966">
        <v>31</v>
      </c>
      <c r="C966">
        <v>4.7699999999999996</v>
      </c>
      <c r="D966" t="s">
        <v>2380</v>
      </c>
      <c r="E966" t="s">
        <v>2380</v>
      </c>
      <c r="F966" t="s">
        <v>2380</v>
      </c>
      <c r="G966">
        <v>1</v>
      </c>
      <c r="H966" t="s">
        <v>2380</v>
      </c>
    </row>
    <row r="967" spans="1:8" x14ac:dyDescent="0.3">
      <c r="A967" t="s">
        <v>678</v>
      </c>
      <c r="B967">
        <v>28.27</v>
      </c>
      <c r="C967">
        <v>4.62</v>
      </c>
      <c r="D967" t="s">
        <v>2380</v>
      </c>
      <c r="E967" t="s">
        <v>2380</v>
      </c>
      <c r="F967" t="s">
        <v>2380</v>
      </c>
      <c r="G967">
        <v>1</v>
      </c>
      <c r="H967" t="s">
        <v>2380</v>
      </c>
    </row>
    <row r="968" spans="1:8" x14ac:dyDescent="0.3">
      <c r="A968" t="s">
        <v>674</v>
      </c>
      <c r="B968">
        <v>17.260000000000002</v>
      </c>
      <c r="C968">
        <v>11.73</v>
      </c>
      <c r="D968" t="s">
        <v>2380</v>
      </c>
      <c r="E968" t="s">
        <v>2380</v>
      </c>
      <c r="F968" t="s">
        <v>2380</v>
      </c>
      <c r="G968">
        <v>2</v>
      </c>
      <c r="H968" t="s">
        <v>2380</v>
      </c>
    </row>
    <row r="969" spans="1:8" x14ac:dyDescent="0.3">
      <c r="A969" t="s">
        <v>672</v>
      </c>
      <c r="B969">
        <v>41.69</v>
      </c>
      <c r="C969">
        <v>5.78</v>
      </c>
      <c r="D969" t="s">
        <v>2380</v>
      </c>
      <c r="E969" t="s">
        <v>2380</v>
      </c>
      <c r="F969" t="s">
        <v>2380</v>
      </c>
      <c r="G969" t="s">
        <v>2381</v>
      </c>
      <c r="H969" t="s">
        <v>2380</v>
      </c>
    </row>
    <row r="970" spans="1:8" x14ac:dyDescent="0.3">
      <c r="A970" t="s">
        <v>671</v>
      </c>
      <c r="B970">
        <v>16.12</v>
      </c>
      <c r="C970">
        <v>10.45</v>
      </c>
      <c r="D970" t="s">
        <v>2380</v>
      </c>
      <c r="E970" t="s">
        <v>2380</v>
      </c>
      <c r="F970" t="s">
        <v>2380</v>
      </c>
      <c r="G970" t="s">
        <v>2381</v>
      </c>
      <c r="H970" t="s">
        <v>2380</v>
      </c>
    </row>
    <row r="971" spans="1:8" x14ac:dyDescent="0.3">
      <c r="A971" t="s">
        <v>670</v>
      </c>
      <c r="B971">
        <v>37.43</v>
      </c>
      <c r="C971">
        <v>4.5199999999999996</v>
      </c>
      <c r="D971" t="s">
        <v>2380</v>
      </c>
      <c r="E971" t="s">
        <v>2380</v>
      </c>
      <c r="F971" t="s">
        <v>2380</v>
      </c>
      <c r="G971">
        <v>1</v>
      </c>
      <c r="H971" t="s">
        <v>2380</v>
      </c>
    </row>
    <row r="972" spans="1:8" x14ac:dyDescent="0.3">
      <c r="A972" t="s">
        <v>669</v>
      </c>
      <c r="B972">
        <v>31.065000000000001</v>
      </c>
      <c r="C972">
        <v>5.71</v>
      </c>
      <c r="D972" t="s">
        <v>2380</v>
      </c>
      <c r="E972" t="s">
        <v>2380</v>
      </c>
      <c r="F972" t="s">
        <v>2380</v>
      </c>
      <c r="G972" t="s">
        <v>2381</v>
      </c>
      <c r="H972" t="s">
        <v>2380</v>
      </c>
    </row>
    <row r="973" spans="1:8" x14ac:dyDescent="0.3">
      <c r="A973" t="s">
        <v>668</v>
      </c>
      <c r="B973">
        <v>25.08</v>
      </c>
      <c r="C973">
        <v>4.7699999999999996</v>
      </c>
      <c r="D973" t="s">
        <v>2380</v>
      </c>
      <c r="E973" t="s">
        <v>2380</v>
      </c>
      <c r="F973" t="s">
        <v>2380</v>
      </c>
      <c r="G973" t="s">
        <v>2381</v>
      </c>
      <c r="H973" t="s">
        <v>2380</v>
      </c>
    </row>
    <row r="974" spans="1:8" x14ac:dyDescent="0.3">
      <c r="A974" t="s">
        <v>665</v>
      </c>
      <c r="B974">
        <v>40.15</v>
      </c>
      <c r="C974">
        <v>5.93</v>
      </c>
      <c r="D974" t="s">
        <v>2380</v>
      </c>
      <c r="E974" t="s">
        <v>2380</v>
      </c>
      <c r="F974" t="s">
        <v>2380</v>
      </c>
      <c r="G974">
        <v>1</v>
      </c>
      <c r="H974" t="s">
        <v>2380</v>
      </c>
    </row>
    <row r="975" spans="1:8" x14ac:dyDescent="0.3">
      <c r="A975" t="s">
        <v>664</v>
      </c>
      <c r="B975">
        <v>37.729999999999997</v>
      </c>
      <c r="C975">
        <v>6.29</v>
      </c>
      <c r="D975" t="s">
        <v>2380</v>
      </c>
      <c r="E975" t="s">
        <v>2380</v>
      </c>
      <c r="F975" t="s">
        <v>2380</v>
      </c>
      <c r="G975">
        <v>1</v>
      </c>
      <c r="H975" t="s">
        <v>2380</v>
      </c>
    </row>
    <row r="976" spans="1:8" x14ac:dyDescent="0.3">
      <c r="A976" t="s">
        <v>663</v>
      </c>
      <c r="B976">
        <v>25.35</v>
      </c>
      <c r="C976">
        <v>4.9000000000000004</v>
      </c>
      <c r="D976" t="s">
        <v>2380</v>
      </c>
      <c r="E976" t="s">
        <v>2380</v>
      </c>
      <c r="F976" t="s">
        <v>2380</v>
      </c>
      <c r="G976" t="s">
        <v>2381</v>
      </c>
      <c r="H976" t="s">
        <v>2380</v>
      </c>
    </row>
    <row r="977" spans="1:8" x14ac:dyDescent="0.3">
      <c r="A977" t="s">
        <v>661</v>
      </c>
      <c r="B977">
        <v>27.6</v>
      </c>
      <c r="C977">
        <v>5.33</v>
      </c>
      <c r="D977" t="s">
        <v>2380</v>
      </c>
      <c r="E977" t="s">
        <v>2380</v>
      </c>
      <c r="F977" t="s">
        <v>2380</v>
      </c>
      <c r="G977">
        <v>1</v>
      </c>
      <c r="H977" t="s">
        <v>2380</v>
      </c>
    </row>
    <row r="978" spans="1:8" x14ac:dyDescent="0.3">
      <c r="A978" t="s">
        <v>659</v>
      </c>
      <c r="B978">
        <v>32.9</v>
      </c>
      <c r="C978">
        <v>4.3499999999999996</v>
      </c>
      <c r="D978" t="s">
        <v>2380</v>
      </c>
      <c r="E978" t="s">
        <v>2380</v>
      </c>
      <c r="F978" t="s">
        <v>2380</v>
      </c>
      <c r="G978" t="s">
        <v>2381</v>
      </c>
      <c r="H978" t="s">
        <v>2380</v>
      </c>
    </row>
    <row r="979" spans="1:8" x14ac:dyDescent="0.3">
      <c r="A979" t="s">
        <v>657</v>
      </c>
      <c r="B979">
        <v>32.64</v>
      </c>
      <c r="C979">
        <v>5.91</v>
      </c>
      <c r="D979" t="s">
        <v>2380</v>
      </c>
      <c r="E979" t="s">
        <v>2380</v>
      </c>
      <c r="F979" t="s">
        <v>2380</v>
      </c>
      <c r="G979" t="s">
        <v>2381</v>
      </c>
      <c r="H979" t="s">
        <v>2380</v>
      </c>
    </row>
    <row r="980" spans="1:8" x14ac:dyDescent="0.3">
      <c r="A980" t="s">
        <v>656</v>
      </c>
      <c r="B980">
        <v>22.135000000000002</v>
      </c>
      <c r="C980">
        <v>5.0999999999999996</v>
      </c>
      <c r="D980" t="s">
        <v>2380</v>
      </c>
      <c r="E980" t="s">
        <v>2380</v>
      </c>
      <c r="F980" t="s">
        <v>2380</v>
      </c>
      <c r="G980" t="s">
        <v>2381</v>
      </c>
      <c r="H980" t="s">
        <v>2380</v>
      </c>
    </row>
    <row r="981" spans="1:8" x14ac:dyDescent="0.3">
      <c r="A981" t="s">
        <v>655</v>
      </c>
      <c r="B981">
        <v>16.53</v>
      </c>
      <c r="C981">
        <v>5.08</v>
      </c>
      <c r="D981" t="s">
        <v>2380</v>
      </c>
      <c r="E981" t="s">
        <v>2380</v>
      </c>
      <c r="F981" t="s">
        <v>2380</v>
      </c>
      <c r="G981">
        <v>2</v>
      </c>
      <c r="H981" t="s">
        <v>2380</v>
      </c>
    </row>
    <row r="982" spans="1:8" x14ac:dyDescent="0.3">
      <c r="A982" t="s">
        <v>654</v>
      </c>
      <c r="B982">
        <v>32.774999999999999</v>
      </c>
      <c r="C982">
        <v>4.75</v>
      </c>
      <c r="D982" t="s">
        <v>2380</v>
      </c>
      <c r="E982" t="s">
        <v>2380</v>
      </c>
      <c r="F982" t="s">
        <v>2380</v>
      </c>
      <c r="G982" t="s">
        <v>2381</v>
      </c>
      <c r="H982" t="s">
        <v>2380</v>
      </c>
    </row>
    <row r="983" spans="1:8" x14ac:dyDescent="0.3">
      <c r="A983" t="s">
        <v>653</v>
      </c>
      <c r="B983">
        <v>30.9</v>
      </c>
      <c r="C983">
        <v>6.05</v>
      </c>
      <c r="D983" t="s">
        <v>2380</v>
      </c>
      <c r="E983" t="s">
        <v>2380</v>
      </c>
      <c r="F983" t="s">
        <v>2380</v>
      </c>
      <c r="G983">
        <v>1</v>
      </c>
      <c r="H983" t="s">
        <v>2380</v>
      </c>
    </row>
    <row r="984" spans="1:8" x14ac:dyDescent="0.3">
      <c r="A984" t="s">
        <v>652</v>
      </c>
      <c r="B984">
        <v>15.58</v>
      </c>
      <c r="C984">
        <v>11.56</v>
      </c>
      <c r="D984" t="s">
        <v>2380</v>
      </c>
      <c r="E984" t="s">
        <v>2380</v>
      </c>
      <c r="F984" t="s">
        <v>2380</v>
      </c>
      <c r="G984" t="s">
        <v>2381</v>
      </c>
      <c r="H984" t="s">
        <v>2380</v>
      </c>
    </row>
    <row r="985" spans="1:8" x14ac:dyDescent="0.3">
      <c r="A985" t="s">
        <v>651</v>
      </c>
      <c r="B985">
        <v>26.315000000000001</v>
      </c>
      <c r="C985">
        <v>5.76</v>
      </c>
      <c r="D985" t="s">
        <v>2380</v>
      </c>
      <c r="E985" t="s">
        <v>2380</v>
      </c>
      <c r="F985" t="s">
        <v>2380</v>
      </c>
      <c r="G985" t="s">
        <v>2381</v>
      </c>
      <c r="H985" t="s">
        <v>2380</v>
      </c>
    </row>
    <row r="986" spans="1:8" x14ac:dyDescent="0.3">
      <c r="A986" t="s">
        <v>650</v>
      </c>
      <c r="B986">
        <v>35.61</v>
      </c>
      <c r="C986">
        <v>5.65</v>
      </c>
      <c r="D986" t="s">
        <v>2380</v>
      </c>
      <c r="E986" t="s">
        <v>2382</v>
      </c>
      <c r="F986" t="s">
        <v>2380</v>
      </c>
      <c r="G986">
        <v>1</v>
      </c>
      <c r="H986" t="s">
        <v>2380</v>
      </c>
    </row>
    <row r="987" spans="1:8" x14ac:dyDescent="0.3">
      <c r="A987" t="s">
        <v>649</v>
      </c>
      <c r="B987">
        <v>37.56</v>
      </c>
      <c r="C987">
        <v>5.88</v>
      </c>
      <c r="D987" t="s">
        <v>2380</v>
      </c>
      <c r="E987" t="s">
        <v>2382</v>
      </c>
      <c r="F987" t="s">
        <v>2380</v>
      </c>
      <c r="G987">
        <v>1</v>
      </c>
      <c r="H987" t="s">
        <v>2380</v>
      </c>
    </row>
    <row r="988" spans="1:8" x14ac:dyDescent="0.3">
      <c r="A988" t="s">
        <v>648</v>
      </c>
      <c r="B988">
        <v>15.49</v>
      </c>
      <c r="C988">
        <v>9.6</v>
      </c>
      <c r="D988" t="s">
        <v>2380</v>
      </c>
      <c r="E988" t="s">
        <v>2380</v>
      </c>
      <c r="F988" t="s">
        <v>2380</v>
      </c>
      <c r="G988" t="s">
        <v>2381</v>
      </c>
      <c r="H988" t="s">
        <v>2380</v>
      </c>
    </row>
    <row r="989" spans="1:8" x14ac:dyDescent="0.3">
      <c r="A989" t="s">
        <v>647</v>
      </c>
      <c r="B989">
        <v>23.48</v>
      </c>
      <c r="C989">
        <v>6.24</v>
      </c>
      <c r="D989" t="s">
        <v>2380</v>
      </c>
      <c r="E989" t="s">
        <v>2380</v>
      </c>
      <c r="F989" t="s">
        <v>2380</v>
      </c>
      <c r="G989">
        <v>1</v>
      </c>
      <c r="H989" t="s">
        <v>2380</v>
      </c>
    </row>
    <row r="990" spans="1:8" x14ac:dyDescent="0.3">
      <c r="A990" t="s">
        <v>643</v>
      </c>
      <c r="B990">
        <v>27.454999999999998</v>
      </c>
      <c r="C990">
        <v>4.54</v>
      </c>
      <c r="D990" t="s">
        <v>2380</v>
      </c>
      <c r="E990" t="s">
        <v>2380</v>
      </c>
      <c r="F990" t="s">
        <v>2380</v>
      </c>
      <c r="G990" t="s">
        <v>2381</v>
      </c>
      <c r="H990" t="s">
        <v>2380</v>
      </c>
    </row>
    <row r="991" spans="1:8" x14ac:dyDescent="0.3">
      <c r="A991" t="s">
        <v>642</v>
      </c>
      <c r="B991">
        <v>24.605</v>
      </c>
      <c r="C991">
        <v>5.7</v>
      </c>
      <c r="D991" t="s">
        <v>2380</v>
      </c>
      <c r="E991" t="s">
        <v>2380</v>
      </c>
      <c r="F991" t="s">
        <v>2380</v>
      </c>
      <c r="G991" t="s">
        <v>2381</v>
      </c>
      <c r="H991" t="s">
        <v>2380</v>
      </c>
    </row>
    <row r="992" spans="1:8" x14ac:dyDescent="0.3">
      <c r="A992" t="s">
        <v>641</v>
      </c>
      <c r="B992">
        <v>30.8</v>
      </c>
      <c r="C992">
        <v>5.07</v>
      </c>
      <c r="D992" t="s">
        <v>2380</v>
      </c>
      <c r="E992" t="s">
        <v>2380</v>
      </c>
      <c r="F992" t="s">
        <v>2380</v>
      </c>
      <c r="G992" t="s">
        <v>2381</v>
      </c>
      <c r="H992" t="s">
        <v>2380</v>
      </c>
    </row>
    <row r="993" spans="1:8" x14ac:dyDescent="0.3">
      <c r="A993" t="s">
        <v>640</v>
      </c>
      <c r="B993">
        <v>34.799999999999997</v>
      </c>
      <c r="C993">
        <v>4.38</v>
      </c>
      <c r="D993" t="s">
        <v>2380</v>
      </c>
      <c r="E993" t="s">
        <v>2380</v>
      </c>
      <c r="F993" t="s">
        <v>2380</v>
      </c>
      <c r="G993">
        <v>1</v>
      </c>
      <c r="H993" t="s">
        <v>2380</v>
      </c>
    </row>
    <row r="994" spans="1:8" x14ac:dyDescent="0.3">
      <c r="A994" t="s">
        <v>639</v>
      </c>
      <c r="B994">
        <v>34.21</v>
      </c>
      <c r="C994">
        <v>4.54</v>
      </c>
      <c r="D994" t="s">
        <v>2380</v>
      </c>
      <c r="E994" t="s">
        <v>2380</v>
      </c>
      <c r="F994" t="s">
        <v>2380</v>
      </c>
      <c r="G994">
        <v>1</v>
      </c>
      <c r="H994" t="s">
        <v>2380</v>
      </c>
    </row>
    <row r="995" spans="1:8" x14ac:dyDescent="0.3">
      <c r="A995" t="s">
        <v>638</v>
      </c>
      <c r="B995">
        <v>31</v>
      </c>
      <c r="C995">
        <v>5.38</v>
      </c>
      <c r="D995" t="s">
        <v>2380</v>
      </c>
      <c r="E995" t="s">
        <v>2380</v>
      </c>
      <c r="F995" t="s">
        <v>2380</v>
      </c>
      <c r="G995">
        <v>1</v>
      </c>
      <c r="H995" t="s">
        <v>2380</v>
      </c>
    </row>
    <row r="996" spans="1:8" x14ac:dyDescent="0.3">
      <c r="A996" t="s">
        <v>637</v>
      </c>
      <c r="B996">
        <v>26.125</v>
      </c>
      <c r="C996">
        <v>5.55</v>
      </c>
      <c r="D996" t="s">
        <v>2380</v>
      </c>
      <c r="E996" t="s">
        <v>2380</v>
      </c>
      <c r="F996" t="s">
        <v>2380</v>
      </c>
      <c r="G996">
        <v>1</v>
      </c>
      <c r="H996" t="s">
        <v>2380</v>
      </c>
    </row>
    <row r="997" spans="1:8" x14ac:dyDescent="0.3">
      <c r="A997" t="s">
        <v>635</v>
      </c>
      <c r="B997">
        <v>34.19</v>
      </c>
      <c r="C997">
        <v>4.1900000000000004</v>
      </c>
      <c r="D997" t="s">
        <v>2380</v>
      </c>
      <c r="E997" t="s">
        <v>2380</v>
      </c>
      <c r="F997" t="s">
        <v>2380</v>
      </c>
      <c r="G997" t="s">
        <v>2381</v>
      </c>
      <c r="H997" t="s">
        <v>2380</v>
      </c>
    </row>
    <row r="998" spans="1:8" x14ac:dyDescent="0.3">
      <c r="A998" t="s">
        <v>634</v>
      </c>
      <c r="B998">
        <v>22.515000000000001</v>
      </c>
      <c r="C998">
        <v>4.37</v>
      </c>
      <c r="D998" t="s">
        <v>2380</v>
      </c>
      <c r="E998" t="s">
        <v>2380</v>
      </c>
      <c r="F998" t="s">
        <v>2383</v>
      </c>
      <c r="G998">
        <v>1</v>
      </c>
      <c r="H998" t="s">
        <v>2380</v>
      </c>
    </row>
    <row r="999" spans="1:8" x14ac:dyDescent="0.3">
      <c r="A999" t="s">
        <v>631</v>
      </c>
      <c r="B999">
        <v>37.28</v>
      </c>
      <c r="C999">
        <v>4.66</v>
      </c>
      <c r="D999" t="s">
        <v>2380</v>
      </c>
      <c r="E999" t="s">
        <v>2382</v>
      </c>
      <c r="F999" t="s">
        <v>2380</v>
      </c>
      <c r="G999">
        <v>1</v>
      </c>
      <c r="H999" t="s">
        <v>2380</v>
      </c>
    </row>
    <row r="1000" spans="1:8" x14ac:dyDescent="0.3">
      <c r="A1000" t="s">
        <v>630</v>
      </c>
      <c r="B1000">
        <v>18.2</v>
      </c>
      <c r="C1000">
        <v>6.19</v>
      </c>
      <c r="D1000" t="s">
        <v>2380</v>
      </c>
      <c r="E1000" t="s">
        <v>2380</v>
      </c>
      <c r="F1000" t="s">
        <v>2383</v>
      </c>
      <c r="G1000">
        <v>1</v>
      </c>
      <c r="H1000" t="s">
        <v>2380</v>
      </c>
    </row>
    <row r="1001" spans="1:8" x14ac:dyDescent="0.3">
      <c r="A1001" t="s">
        <v>629</v>
      </c>
      <c r="B1001">
        <v>20.53</v>
      </c>
      <c r="C1001">
        <v>4.8600000000000003</v>
      </c>
      <c r="D1001" t="s">
        <v>2380</v>
      </c>
      <c r="E1001" t="s">
        <v>2380</v>
      </c>
      <c r="F1001" t="s">
        <v>2380</v>
      </c>
      <c r="G1001">
        <v>1</v>
      </c>
      <c r="H1001" t="s">
        <v>2380</v>
      </c>
    </row>
    <row r="1002" spans="1:8" x14ac:dyDescent="0.3">
      <c r="A1002" t="s">
        <v>628</v>
      </c>
      <c r="B1002">
        <v>23.79</v>
      </c>
      <c r="C1002">
        <v>4.74</v>
      </c>
      <c r="D1002" t="s">
        <v>2380</v>
      </c>
      <c r="E1002" t="s">
        <v>2380</v>
      </c>
      <c r="F1002" t="s">
        <v>2380</v>
      </c>
      <c r="G1002" t="s">
        <v>2381</v>
      </c>
      <c r="H1002" t="s">
        <v>2380</v>
      </c>
    </row>
    <row r="1003" spans="1:8" x14ac:dyDescent="0.3">
      <c r="A1003" t="s">
        <v>627</v>
      </c>
      <c r="B1003">
        <v>29.8</v>
      </c>
      <c r="C1003">
        <v>6.03</v>
      </c>
      <c r="D1003" t="s">
        <v>2380</v>
      </c>
      <c r="E1003" t="s">
        <v>2380</v>
      </c>
      <c r="F1003" t="s">
        <v>2380</v>
      </c>
      <c r="G1003" t="s">
        <v>2381</v>
      </c>
      <c r="H1003" t="s">
        <v>2380</v>
      </c>
    </row>
    <row r="1004" spans="1:8" x14ac:dyDescent="0.3">
      <c r="A1004" t="s">
        <v>626</v>
      </c>
      <c r="B1004">
        <v>31.54</v>
      </c>
      <c r="C1004">
        <v>4.71</v>
      </c>
      <c r="D1004" t="s">
        <v>2380</v>
      </c>
      <c r="E1004" t="s">
        <v>2380</v>
      </c>
      <c r="F1004" t="s">
        <v>2380</v>
      </c>
      <c r="G1004" t="s">
        <v>2381</v>
      </c>
      <c r="H1004" t="s">
        <v>2380</v>
      </c>
    </row>
    <row r="1005" spans="1:8" x14ac:dyDescent="0.3">
      <c r="A1005" t="s">
        <v>625</v>
      </c>
      <c r="B1005">
        <v>20.82</v>
      </c>
      <c r="C1005">
        <v>5.55</v>
      </c>
      <c r="D1005" t="s">
        <v>2380</v>
      </c>
      <c r="E1005" t="s">
        <v>2380</v>
      </c>
      <c r="F1005" t="s">
        <v>2380</v>
      </c>
      <c r="G1005">
        <v>1</v>
      </c>
      <c r="H1005" t="s">
        <v>2380</v>
      </c>
    </row>
    <row r="1006" spans="1:8" x14ac:dyDescent="0.3">
      <c r="A1006" t="s">
        <v>624</v>
      </c>
      <c r="B1006">
        <v>38.83</v>
      </c>
      <c r="C1006">
        <v>4.78</v>
      </c>
      <c r="D1006" t="s">
        <v>2380</v>
      </c>
      <c r="E1006" t="s">
        <v>2380</v>
      </c>
      <c r="F1006" t="s">
        <v>2383</v>
      </c>
      <c r="G1006">
        <v>1</v>
      </c>
      <c r="H1006" t="s">
        <v>2380</v>
      </c>
    </row>
    <row r="1007" spans="1:8" x14ac:dyDescent="0.3">
      <c r="A1007" t="s">
        <v>622</v>
      </c>
      <c r="B1007">
        <v>24.13</v>
      </c>
      <c r="C1007">
        <v>5.2</v>
      </c>
      <c r="D1007" t="s">
        <v>2380</v>
      </c>
      <c r="E1007" t="s">
        <v>2380</v>
      </c>
      <c r="F1007" t="s">
        <v>2380</v>
      </c>
      <c r="G1007">
        <v>1</v>
      </c>
      <c r="H1007" t="s">
        <v>2380</v>
      </c>
    </row>
    <row r="1008" spans="1:8" x14ac:dyDescent="0.3">
      <c r="A1008" t="s">
        <v>620</v>
      </c>
      <c r="B1008">
        <v>17.86</v>
      </c>
      <c r="C1008">
        <v>4.1100000000000003</v>
      </c>
      <c r="D1008" t="s">
        <v>2380</v>
      </c>
      <c r="E1008" t="s">
        <v>2380</v>
      </c>
      <c r="F1008" t="s">
        <v>2380</v>
      </c>
      <c r="G1008">
        <v>1</v>
      </c>
      <c r="H1008" t="s">
        <v>2380</v>
      </c>
    </row>
    <row r="1009" spans="1:8" x14ac:dyDescent="0.3">
      <c r="A1009" t="s">
        <v>619</v>
      </c>
      <c r="B1009">
        <v>32.78</v>
      </c>
      <c r="C1009">
        <v>4.63</v>
      </c>
      <c r="D1009" t="s">
        <v>2380</v>
      </c>
      <c r="E1009" t="s">
        <v>2380</v>
      </c>
      <c r="F1009" t="s">
        <v>2380</v>
      </c>
      <c r="G1009" t="s">
        <v>2381</v>
      </c>
      <c r="H1009" t="s">
        <v>2380</v>
      </c>
    </row>
    <row r="1010" spans="1:8" x14ac:dyDescent="0.3">
      <c r="A1010" t="s">
        <v>617</v>
      </c>
      <c r="B1010">
        <v>15.47</v>
      </c>
      <c r="C1010">
        <v>8.43</v>
      </c>
      <c r="D1010" t="s">
        <v>2380</v>
      </c>
      <c r="E1010" t="s">
        <v>2380</v>
      </c>
      <c r="F1010" t="s">
        <v>2380</v>
      </c>
      <c r="G1010" t="s">
        <v>2381</v>
      </c>
      <c r="H1010" t="s">
        <v>2380</v>
      </c>
    </row>
    <row r="1011" spans="1:8" x14ac:dyDescent="0.3">
      <c r="A1011" t="s">
        <v>616</v>
      </c>
      <c r="B1011">
        <v>28.54</v>
      </c>
      <c r="C1011">
        <v>5.51</v>
      </c>
      <c r="D1011" t="s">
        <v>2380</v>
      </c>
      <c r="E1011" t="s">
        <v>2380</v>
      </c>
      <c r="F1011" t="s">
        <v>2383</v>
      </c>
      <c r="G1011">
        <v>1</v>
      </c>
      <c r="H1011" t="s">
        <v>2380</v>
      </c>
    </row>
    <row r="1012" spans="1:8" x14ac:dyDescent="0.3">
      <c r="A1012" t="s">
        <v>615</v>
      </c>
      <c r="B1012">
        <v>18.54</v>
      </c>
      <c r="C1012">
        <v>4.95</v>
      </c>
      <c r="D1012" t="s">
        <v>2380</v>
      </c>
      <c r="E1012" t="s">
        <v>2380</v>
      </c>
      <c r="F1012" t="s">
        <v>2380</v>
      </c>
      <c r="G1012" t="s">
        <v>2381</v>
      </c>
      <c r="H1012" t="s">
        <v>2380</v>
      </c>
    </row>
    <row r="1013" spans="1:8" x14ac:dyDescent="0.3">
      <c r="A1013" t="s">
        <v>610</v>
      </c>
      <c r="B1013">
        <v>27.645</v>
      </c>
      <c r="C1013">
        <v>5.7</v>
      </c>
      <c r="D1013" t="s">
        <v>2380</v>
      </c>
      <c r="E1013" t="s">
        <v>2380</v>
      </c>
      <c r="F1013" t="s">
        <v>2380</v>
      </c>
      <c r="G1013" t="s">
        <v>2381</v>
      </c>
      <c r="H1013" t="s">
        <v>2380</v>
      </c>
    </row>
    <row r="1014" spans="1:8" x14ac:dyDescent="0.3">
      <c r="A1014" t="s">
        <v>606</v>
      </c>
      <c r="B1014">
        <v>16.12</v>
      </c>
      <c r="C1014">
        <v>6.09</v>
      </c>
      <c r="D1014" t="s">
        <v>2380</v>
      </c>
      <c r="E1014" t="s">
        <v>2380</v>
      </c>
      <c r="F1014" t="s">
        <v>2380</v>
      </c>
      <c r="G1014" t="s">
        <v>2381</v>
      </c>
      <c r="H1014" t="s">
        <v>2380</v>
      </c>
    </row>
    <row r="1015" spans="1:8" x14ac:dyDescent="0.3">
      <c r="A1015" t="s">
        <v>602</v>
      </c>
      <c r="B1015">
        <v>15.84</v>
      </c>
      <c r="C1015">
        <v>10.34</v>
      </c>
      <c r="D1015" t="s">
        <v>2380</v>
      </c>
      <c r="E1015" t="s">
        <v>2380</v>
      </c>
      <c r="F1015" t="s">
        <v>2380</v>
      </c>
      <c r="G1015">
        <v>2</v>
      </c>
      <c r="H1015" t="s">
        <v>2380</v>
      </c>
    </row>
    <row r="1016" spans="1:8" x14ac:dyDescent="0.3">
      <c r="A1016" t="s">
        <v>601</v>
      </c>
      <c r="B1016">
        <v>36.630000000000003</v>
      </c>
      <c r="C1016">
        <v>5.15</v>
      </c>
      <c r="D1016" t="s">
        <v>2380</v>
      </c>
      <c r="E1016" t="s">
        <v>2380</v>
      </c>
      <c r="F1016" t="s">
        <v>2380</v>
      </c>
      <c r="G1016" t="s">
        <v>2381</v>
      </c>
      <c r="H1016" t="s">
        <v>2380</v>
      </c>
    </row>
    <row r="1017" spans="1:8" x14ac:dyDescent="0.3">
      <c r="A1017" t="s">
        <v>600</v>
      </c>
      <c r="B1017">
        <v>16.47</v>
      </c>
      <c r="C1017">
        <v>11.72</v>
      </c>
      <c r="D1017" t="s">
        <v>2380</v>
      </c>
      <c r="E1017" t="s">
        <v>2380</v>
      </c>
      <c r="F1017" t="s">
        <v>2380</v>
      </c>
      <c r="G1017" t="s">
        <v>2381</v>
      </c>
      <c r="H1017" t="s">
        <v>2380</v>
      </c>
    </row>
    <row r="1018" spans="1:8" x14ac:dyDescent="0.3">
      <c r="A1018" t="s">
        <v>599</v>
      </c>
      <c r="B1018">
        <v>25.8</v>
      </c>
      <c r="C1018">
        <v>5.29</v>
      </c>
      <c r="D1018" t="s">
        <v>2380</v>
      </c>
      <c r="E1018" t="s">
        <v>2380</v>
      </c>
      <c r="F1018" t="s">
        <v>2380</v>
      </c>
      <c r="G1018" t="s">
        <v>2381</v>
      </c>
      <c r="H1018" t="s">
        <v>2380</v>
      </c>
    </row>
    <row r="1019" spans="1:8" x14ac:dyDescent="0.3">
      <c r="A1019" t="s">
        <v>598</v>
      </c>
      <c r="B1019">
        <v>23.6</v>
      </c>
      <c r="C1019">
        <v>4.33</v>
      </c>
      <c r="D1019" t="s">
        <v>2380</v>
      </c>
      <c r="E1019" t="s">
        <v>2380</v>
      </c>
      <c r="F1019" t="s">
        <v>2380</v>
      </c>
      <c r="G1019" t="s">
        <v>2381</v>
      </c>
      <c r="H1019" t="s">
        <v>2380</v>
      </c>
    </row>
    <row r="1020" spans="1:8" x14ac:dyDescent="0.3">
      <c r="A1020" t="s">
        <v>597</v>
      </c>
      <c r="B1020">
        <v>32.11</v>
      </c>
      <c r="C1020">
        <v>6.24</v>
      </c>
      <c r="D1020" t="s">
        <v>2380</v>
      </c>
      <c r="E1020" t="s">
        <v>2380</v>
      </c>
      <c r="F1020" t="s">
        <v>2383</v>
      </c>
      <c r="G1020">
        <v>1</v>
      </c>
      <c r="H1020" t="s">
        <v>2380</v>
      </c>
    </row>
    <row r="1021" spans="1:8" x14ac:dyDescent="0.3">
      <c r="A1021" t="s">
        <v>596</v>
      </c>
      <c r="B1021">
        <v>30.114999999999998</v>
      </c>
      <c r="C1021">
        <v>11.61</v>
      </c>
      <c r="D1021" t="s">
        <v>2380</v>
      </c>
      <c r="E1021" t="s">
        <v>2380</v>
      </c>
      <c r="F1021" t="s">
        <v>2380</v>
      </c>
      <c r="G1021" t="s">
        <v>2381</v>
      </c>
      <c r="H1021" t="s">
        <v>2380</v>
      </c>
    </row>
    <row r="1022" spans="1:8" x14ac:dyDescent="0.3">
      <c r="A1022" t="s">
        <v>594</v>
      </c>
      <c r="B1022">
        <v>20.234999999999999</v>
      </c>
      <c r="C1022">
        <v>5.19</v>
      </c>
      <c r="D1022" t="s">
        <v>2380</v>
      </c>
      <c r="E1022" t="s">
        <v>2380</v>
      </c>
      <c r="F1022" t="s">
        <v>2383</v>
      </c>
      <c r="G1022">
        <v>1</v>
      </c>
      <c r="H1022" t="s">
        <v>2380</v>
      </c>
    </row>
    <row r="1023" spans="1:8" x14ac:dyDescent="0.3">
      <c r="A1023" t="s">
        <v>592</v>
      </c>
      <c r="B1023">
        <v>24.24</v>
      </c>
      <c r="C1023">
        <v>6.15</v>
      </c>
      <c r="D1023" t="s">
        <v>2380</v>
      </c>
      <c r="E1023" t="s">
        <v>2380</v>
      </c>
      <c r="F1023" t="s">
        <v>2380</v>
      </c>
      <c r="G1023" t="s">
        <v>2381</v>
      </c>
      <c r="H1023" t="s">
        <v>2380</v>
      </c>
    </row>
    <row r="1024" spans="1:8" x14ac:dyDescent="0.3">
      <c r="A1024" t="s">
        <v>591</v>
      </c>
      <c r="B1024">
        <v>35.75</v>
      </c>
      <c r="C1024">
        <v>5.07</v>
      </c>
      <c r="D1024" t="s">
        <v>2380</v>
      </c>
      <c r="E1024" t="s">
        <v>2380</v>
      </c>
      <c r="F1024" t="s">
        <v>2380</v>
      </c>
      <c r="G1024" t="s">
        <v>2381</v>
      </c>
      <c r="H1024" t="s">
        <v>2380</v>
      </c>
    </row>
    <row r="1025" spans="1:8" x14ac:dyDescent="0.3">
      <c r="A1025" t="s">
        <v>587</v>
      </c>
      <c r="B1025">
        <v>23.16</v>
      </c>
      <c r="C1025">
        <v>5.5</v>
      </c>
      <c r="D1025" t="s">
        <v>2380</v>
      </c>
      <c r="E1025" t="s">
        <v>2380</v>
      </c>
      <c r="F1025" t="s">
        <v>2380</v>
      </c>
      <c r="G1025" t="s">
        <v>2381</v>
      </c>
      <c r="H1025" t="s">
        <v>2380</v>
      </c>
    </row>
    <row r="1026" spans="1:8" x14ac:dyDescent="0.3">
      <c r="A1026" t="s">
        <v>584</v>
      </c>
      <c r="B1026">
        <v>16.57</v>
      </c>
      <c r="C1026">
        <v>9.99</v>
      </c>
      <c r="D1026" t="s">
        <v>2380</v>
      </c>
      <c r="E1026" t="s">
        <v>2380</v>
      </c>
      <c r="F1026" t="s">
        <v>2380</v>
      </c>
      <c r="G1026" t="s">
        <v>2381</v>
      </c>
      <c r="H1026" t="s">
        <v>2380</v>
      </c>
    </row>
    <row r="1027" spans="1:8" x14ac:dyDescent="0.3">
      <c r="A1027" t="s">
        <v>583</v>
      </c>
      <c r="B1027">
        <v>17.55</v>
      </c>
      <c r="C1027">
        <v>5.93</v>
      </c>
      <c r="D1027" t="s">
        <v>2380</v>
      </c>
      <c r="E1027" t="s">
        <v>2380</v>
      </c>
      <c r="F1027" t="s">
        <v>2383</v>
      </c>
      <c r="G1027">
        <v>1</v>
      </c>
      <c r="H1027" t="s">
        <v>2380</v>
      </c>
    </row>
    <row r="1028" spans="1:8" x14ac:dyDescent="0.3">
      <c r="A1028" t="s">
        <v>581</v>
      </c>
      <c r="B1028">
        <v>17.91</v>
      </c>
      <c r="C1028">
        <v>5.65</v>
      </c>
      <c r="D1028" t="s">
        <v>2380</v>
      </c>
      <c r="E1028" t="s">
        <v>2380</v>
      </c>
      <c r="F1028" t="s">
        <v>2380</v>
      </c>
      <c r="G1028">
        <v>1</v>
      </c>
      <c r="H1028" t="s">
        <v>2380</v>
      </c>
    </row>
    <row r="1029" spans="1:8" x14ac:dyDescent="0.3">
      <c r="A1029" t="s">
        <v>580</v>
      </c>
      <c r="B1029">
        <v>31.57</v>
      </c>
      <c r="C1029">
        <v>6.15</v>
      </c>
      <c r="D1029" t="s">
        <v>2380</v>
      </c>
      <c r="E1029" t="s">
        <v>2380</v>
      </c>
      <c r="F1029" t="s">
        <v>2380</v>
      </c>
      <c r="G1029">
        <v>1</v>
      </c>
      <c r="H1029" t="s">
        <v>2380</v>
      </c>
    </row>
    <row r="1030" spans="1:8" x14ac:dyDescent="0.3">
      <c r="A1030" t="s">
        <v>579</v>
      </c>
      <c r="B1030">
        <v>33.18</v>
      </c>
      <c r="C1030">
        <v>5.22</v>
      </c>
      <c r="D1030" t="s">
        <v>2380</v>
      </c>
      <c r="E1030" t="s">
        <v>2382</v>
      </c>
      <c r="F1030" t="s">
        <v>2380</v>
      </c>
      <c r="G1030">
        <v>1</v>
      </c>
      <c r="H1030" t="s">
        <v>2380</v>
      </c>
    </row>
    <row r="1031" spans="1:8" x14ac:dyDescent="0.3">
      <c r="A1031" t="s">
        <v>578</v>
      </c>
      <c r="B1031">
        <v>37</v>
      </c>
      <c r="C1031">
        <v>11.66</v>
      </c>
      <c r="D1031" t="s">
        <v>2380</v>
      </c>
      <c r="E1031" t="s">
        <v>2380</v>
      </c>
      <c r="F1031" t="s">
        <v>2380</v>
      </c>
      <c r="G1031" t="s">
        <v>2381</v>
      </c>
      <c r="H1031" t="s">
        <v>2380</v>
      </c>
    </row>
    <row r="1032" spans="1:8" x14ac:dyDescent="0.3">
      <c r="A1032" t="s">
        <v>575</v>
      </c>
      <c r="B1032">
        <v>16.7</v>
      </c>
      <c r="C1032">
        <v>11.48</v>
      </c>
      <c r="D1032" t="s">
        <v>2380</v>
      </c>
      <c r="E1032" t="s">
        <v>2380</v>
      </c>
      <c r="F1032" t="s">
        <v>2380</v>
      </c>
      <c r="G1032" t="s">
        <v>2381</v>
      </c>
      <c r="H1032" t="s">
        <v>2380</v>
      </c>
    </row>
    <row r="1033" spans="1:8" x14ac:dyDescent="0.3">
      <c r="A1033" t="s">
        <v>574</v>
      </c>
      <c r="B1033">
        <v>39.82</v>
      </c>
      <c r="C1033">
        <v>6.06</v>
      </c>
      <c r="D1033" t="s">
        <v>2380</v>
      </c>
      <c r="E1033" t="s">
        <v>2380</v>
      </c>
      <c r="F1033" t="s">
        <v>2380</v>
      </c>
      <c r="G1033" t="s">
        <v>2381</v>
      </c>
      <c r="H1033" t="s">
        <v>2380</v>
      </c>
    </row>
    <row r="1034" spans="1:8" x14ac:dyDescent="0.3">
      <c r="A1034" t="s">
        <v>573</v>
      </c>
      <c r="B1034">
        <v>22.04</v>
      </c>
      <c r="C1034">
        <v>5.86</v>
      </c>
      <c r="D1034" t="s">
        <v>2380</v>
      </c>
      <c r="E1034" t="s">
        <v>2380</v>
      </c>
      <c r="F1034" t="s">
        <v>2380</v>
      </c>
      <c r="G1034">
        <v>1</v>
      </c>
      <c r="H1034" t="s">
        <v>2380</v>
      </c>
    </row>
    <row r="1035" spans="1:8" x14ac:dyDescent="0.3">
      <c r="A1035" t="s">
        <v>572</v>
      </c>
      <c r="B1035">
        <v>28.27</v>
      </c>
      <c r="C1035">
        <v>5.33</v>
      </c>
      <c r="D1035" t="s">
        <v>2380</v>
      </c>
      <c r="E1035" t="s">
        <v>2380</v>
      </c>
      <c r="F1035" t="s">
        <v>2380</v>
      </c>
      <c r="G1035" t="s">
        <v>2381</v>
      </c>
      <c r="H1035" t="s">
        <v>2380</v>
      </c>
    </row>
    <row r="1036" spans="1:8" x14ac:dyDescent="0.3">
      <c r="A1036" t="s">
        <v>571</v>
      </c>
      <c r="B1036">
        <v>18.5</v>
      </c>
      <c r="C1036">
        <v>5.33</v>
      </c>
      <c r="D1036" t="s">
        <v>2380</v>
      </c>
      <c r="E1036" t="s">
        <v>2380</v>
      </c>
      <c r="F1036" t="s">
        <v>2380</v>
      </c>
      <c r="G1036" t="s">
        <v>2381</v>
      </c>
      <c r="H1036" t="s">
        <v>2380</v>
      </c>
    </row>
    <row r="1037" spans="1:8" x14ac:dyDescent="0.3">
      <c r="A1037" t="s">
        <v>570</v>
      </c>
      <c r="B1037">
        <v>38.6</v>
      </c>
      <c r="C1037">
        <v>6.02</v>
      </c>
      <c r="D1037" t="s">
        <v>2380</v>
      </c>
      <c r="E1037" t="s">
        <v>2380</v>
      </c>
      <c r="F1037" t="s">
        <v>2380</v>
      </c>
      <c r="G1037">
        <v>1</v>
      </c>
      <c r="H1037" t="s">
        <v>2380</v>
      </c>
    </row>
    <row r="1038" spans="1:8" x14ac:dyDescent="0.3">
      <c r="A1038" t="s">
        <v>569</v>
      </c>
      <c r="B1038">
        <v>43.12</v>
      </c>
      <c r="C1038">
        <v>6.25</v>
      </c>
      <c r="D1038" t="s">
        <v>2380</v>
      </c>
      <c r="E1038" t="s">
        <v>2380</v>
      </c>
      <c r="F1038" t="s">
        <v>2380</v>
      </c>
      <c r="G1038">
        <v>1</v>
      </c>
      <c r="H1038" t="s">
        <v>2380</v>
      </c>
    </row>
    <row r="1039" spans="1:8" x14ac:dyDescent="0.3">
      <c r="A1039" t="s">
        <v>568</v>
      </c>
      <c r="B1039">
        <v>30.5</v>
      </c>
      <c r="C1039">
        <v>4.8099999999999996</v>
      </c>
      <c r="D1039" t="s">
        <v>2380</v>
      </c>
      <c r="E1039" t="s">
        <v>2380</v>
      </c>
      <c r="F1039" t="s">
        <v>2380</v>
      </c>
      <c r="G1039">
        <v>1</v>
      </c>
      <c r="H1039" t="s">
        <v>2380</v>
      </c>
    </row>
    <row r="1040" spans="1:8" x14ac:dyDescent="0.3">
      <c r="A1040" t="s">
        <v>567</v>
      </c>
      <c r="B1040">
        <v>27.61</v>
      </c>
      <c r="C1040">
        <v>4.5999999999999996</v>
      </c>
      <c r="D1040" t="s">
        <v>2380</v>
      </c>
      <c r="E1040" t="s">
        <v>2380</v>
      </c>
      <c r="F1040" t="s">
        <v>2380</v>
      </c>
      <c r="G1040">
        <v>1</v>
      </c>
      <c r="H1040" t="s">
        <v>2380</v>
      </c>
    </row>
    <row r="1041" spans="1:8" x14ac:dyDescent="0.3">
      <c r="A1041" t="s">
        <v>566</v>
      </c>
      <c r="B1041">
        <v>27.1</v>
      </c>
      <c r="C1041">
        <v>5.08</v>
      </c>
      <c r="D1041" t="s">
        <v>2380</v>
      </c>
      <c r="E1041" t="s">
        <v>2380</v>
      </c>
      <c r="F1041" t="s">
        <v>2380</v>
      </c>
      <c r="G1041">
        <v>1</v>
      </c>
      <c r="H1041" t="s">
        <v>2380</v>
      </c>
    </row>
    <row r="1042" spans="1:8" x14ac:dyDescent="0.3">
      <c r="A1042" t="s">
        <v>565</v>
      </c>
      <c r="B1042">
        <v>35.93</v>
      </c>
      <c r="C1042">
        <v>5.43</v>
      </c>
      <c r="D1042" t="s">
        <v>2380</v>
      </c>
      <c r="E1042" t="s">
        <v>2382</v>
      </c>
      <c r="F1042" t="s">
        <v>2380</v>
      </c>
      <c r="G1042">
        <v>1</v>
      </c>
      <c r="H1042" t="s">
        <v>2380</v>
      </c>
    </row>
    <row r="1043" spans="1:8" x14ac:dyDescent="0.3">
      <c r="A1043" t="s">
        <v>564</v>
      </c>
      <c r="B1043">
        <v>32.68</v>
      </c>
      <c r="C1043">
        <v>5.44</v>
      </c>
      <c r="D1043" t="s">
        <v>2380</v>
      </c>
      <c r="E1043" t="s">
        <v>2380</v>
      </c>
      <c r="F1043" t="s">
        <v>2380</v>
      </c>
      <c r="G1043" t="s">
        <v>2381</v>
      </c>
      <c r="H1043" t="s">
        <v>2380</v>
      </c>
    </row>
    <row r="1044" spans="1:8" x14ac:dyDescent="0.3">
      <c r="A1044" t="s">
        <v>562</v>
      </c>
      <c r="B1044">
        <v>15.57</v>
      </c>
      <c r="C1044">
        <v>6.07</v>
      </c>
      <c r="D1044" t="s">
        <v>2380</v>
      </c>
      <c r="E1044" t="s">
        <v>2380</v>
      </c>
      <c r="F1044" t="s">
        <v>2380</v>
      </c>
      <c r="G1044" t="s">
        <v>2381</v>
      </c>
      <c r="H1044" t="s">
        <v>2380</v>
      </c>
    </row>
    <row r="1045" spans="1:8" x14ac:dyDescent="0.3">
      <c r="A1045" t="s">
        <v>561</v>
      </c>
      <c r="B1045">
        <v>23.844999999999999</v>
      </c>
      <c r="C1045">
        <v>4.3600000000000003</v>
      </c>
      <c r="D1045" t="s">
        <v>2380</v>
      </c>
      <c r="E1045" t="s">
        <v>2380</v>
      </c>
      <c r="F1045" t="s">
        <v>2380</v>
      </c>
      <c r="G1045" t="s">
        <v>2381</v>
      </c>
      <c r="H1045" t="s">
        <v>2380</v>
      </c>
    </row>
    <row r="1046" spans="1:8" x14ac:dyDescent="0.3">
      <c r="A1046" t="s">
        <v>560</v>
      </c>
      <c r="B1046">
        <v>22.895</v>
      </c>
      <c r="C1046">
        <v>5.24</v>
      </c>
      <c r="D1046" t="s">
        <v>2380</v>
      </c>
      <c r="E1046" t="s">
        <v>2380</v>
      </c>
      <c r="F1046" t="s">
        <v>2380</v>
      </c>
      <c r="G1046">
        <v>1</v>
      </c>
      <c r="H1046" t="s">
        <v>2380</v>
      </c>
    </row>
    <row r="1047" spans="1:8" x14ac:dyDescent="0.3">
      <c r="A1047" t="s">
        <v>559</v>
      </c>
      <c r="B1047">
        <v>21.945</v>
      </c>
      <c r="C1047">
        <v>5.37</v>
      </c>
      <c r="D1047" t="s">
        <v>2380</v>
      </c>
      <c r="E1047" t="s">
        <v>2380</v>
      </c>
      <c r="F1047" t="s">
        <v>2380</v>
      </c>
      <c r="G1047">
        <v>1</v>
      </c>
      <c r="H1047" t="s">
        <v>2380</v>
      </c>
    </row>
    <row r="1048" spans="1:8" x14ac:dyDescent="0.3">
      <c r="A1048" t="s">
        <v>557</v>
      </c>
      <c r="B1048">
        <v>15.61</v>
      </c>
      <c r="C1048">
        <v>5.77</v>
      </c>
      <c r="D1048" t="s">
        <v>2380</v>
      </c>
      <c r="E1048" t="s">
        <v>2380</v>
      </c>
      <c r="F1048" t="s">
        <v>2380</v>
      </c>
      <c r="G1048" t="s">
        <v>2381</v>
      </c>
      <c r="H1048" t="s">
        <v>2380</v>
      </c>
    </row>
    <row r="1049" spans="1:8" x14ac:dyDescent="0.3">
      <c r="A1049" t="s">
        <v>556</v>
      </c>
      <c r="B1049">
        <v>28.6</v>
      </c>
      <c r="C1049">
        <v>6.08</v>
      </c>
      <c r="D1049" t="s">
        <v>2380</v>
      </c>
      <c r="E1049" t="s">
        <v>2380</v>
      </c>
      <c r="F1049" t="s">
        <v>2383</v>
      </c>
      <c r="G1049">
        <v>1</v>
      </c>
      <c r="H1049" t="s">
        <v>2380</v>
      </c>
    </row>
    <row r="1050" spans="1:8" x14ac:dyDescent="0.3">
      <c r="A1050" t="s">
        <v>555</v>
      </c>
      <c r="B1050">
        <v>46.53</v>
      </c>
      <c r="C1050">
        <v>4.16</v>
      </c>
      <c r="D1050" t="s">
        <v>2380</v>
      </c>
      <c r="E1050" t="s">
        <v>2380</v>
      </c>
      <c r="F1050" t="s">
        <v>2380</v>
      </c>
      <c r="G1050" t="s">
        <v>2381</v>
      </c>
      <c r="H1050" t="s">
        <v>2380</v>
      </c>
    </row>
    <row r="1051" spans="1:8" x14ac:dyDescent="0.3">
      <c r="A1051" t="s">
        <v>554</v>
      </c>
      <c r="B1051">
        <v>34.99</v>
      </c>
      <c r="C1051">
        <v>5.0999999999999996</v>
      </c>
      <c r="D1051" t="s">
        <v>2380</v>
      </c>
      <c r="E1051" t="s">
        <v>2380</v>
      </c>
      <c r="F1051" t="s">
        <v>2383</v>
      </c>
      <c r="G1051">
        <v>1</v>
      </c>
      <c r="H1051" t="s">
        <v>2380</v>
      </c>
    </row>
    <row r="1052" spans="1:8" x14ac:dyDescent="0.3">
      <c r="A1052" t="s">
        <v>553</v>
      </c>
      <c r="B1052">
        <v>17.05</v>
      </c>
      <c r="C1052">
        <v>5.3</v>
      </c>
      <c r="D1052" t="s">
        <v>2380</v>
      </c>
      <c r="E1052" t="s">
        <v>2380</v>
      </c>
      <c r="F1052" t="s">
        <v>2383</v>
      </c>
      <c r="G1052">
        <v>1</v>
      </c>
      <c r="H1052" t="s">
        <v>2380</v>
      </c>
    </row>
    <row r="1053" spans="1:8" x14ac:dyDescent="0.3">
      <c r="A1053" t="s">
        <v>552</v>
      </c>
      <c r="B1053">
        <v>37.18</v>
      </c>
      <c r="C1053">
        <v>4.9000000000000004</v>
      </c>
      <c r="D1053" t="s">
        <v>2380</v>
      </c>
      <c r="E1053" t="s">
        <v>2380</v>
      </c>
      <c r="F1053" t="s">
        <v>2380</v>
      </c>
      <c r="G1053" t="s">
        <v>2381</v>
      </c>
      <c r="H1053" t="s">
        <v>2380</v>
      </c>
    </row>
    <row r="1054" spans="1:8" x14ac:dyDescent="0.3">
      <c r="A1054" t="s">
        <v>551</v>
      </c>
      <c r="B1054">
        <v>35.200000000000003</v>
      </c>
      <c r="C1054">
        <v>5.55</v>
      </c>
      <c r="D1054" t="s">
        <v>2380</v>
      </c>
      <c r="E1054" t="s">
        <v>2380</v>
      </c>
      <c r="F1054" t="s">
        <v>2380</v>
      </c>
      <c r="G1054" t="s">
        <v>2381</v>
      </c>
      <c r="H1054" t="s">
        <v>2380</v>
      </c>
    </row>
    <row r="1055" spans="1:8" x14ac:dyDescent="0.3">
      <c r="A1055" t="s">
        <v>550</v>
      </c>
      <c r="B1055">
        <v>37.335000000000001</v>
      </c>
      <c r="C1055">
        <v>4.95</v>
      </c>
      <c r="D1055" t="s">
        <v>2380</v>
      </c>
      <c r="E1055" t="s">
        <v>2380</v>
      </c>
      <c r="F1055" t="s">
        <v>2380</v>
      </c>
      <c r="G1055" t="s">
        <v>2381</v>
      </c>
      <c r="H1055" t="s">
        <v>2380</v>
      </c>
    </row>
    <row r="1056" spans="1:8" x14ac:dyDescent="0.3">
      <c r="A1056" t="s">
        <v>547</v>
      </c>
      <c r="B1056">
        <v>30.21</v>
      </c>
      <c r="C1056">
        <v>5.21</v>
      </c>
      <c r="D1056" t="s">
        <v>2380</v>
      </c>
      <c r="E1056" t="s">
        <v>2380</v>
      </c>
      <c r="F1056" t="s">
        <v>2380</v>
      </c>
      <c r="G1056">
        <v>1</v>
      </c>
      <c r="H1056" t="s">
        <v>2380</v>
      </c>
    </row>
    <row r="1057" spans="1:8" x14ac:dyDescent="0.3">
      <c r="A1057" t="s">
        <v>546</v>
      </c>
      <c r="B1057">
        <v>35.340000000000003</v>
      </c>
      <c r="C1057">
        <v>4.13</v>
      </c>
      <c r="D1057" t="s">
        <v>2380</v>
      </c>
      <c r="E1057" t="s">
        <v>2382</v>
      </c>
      <c r="F1057" t="s">
        <v>2380</v>
      </c>
      <c r="G1057">
        <v>1</v>
      </c>
      <c r="H1057" t="s">
        <v>2380</v>
      </c>
    </row>
    <row r="1058" spans="1:8" x14ac:dyDescent="0.3">
      <c r="A1058" t="s">
        <v>545</v>
      </c>
      <c r="B1058">
        <v>26.695</v>
      </c>
      <c r="C1058">
        <v>5.28</v>
      </c>
      <c r="D1058" t="s">
        <v>2380</v>
      </c>
      <c r="E1058" t="s">
        <v>2380</v>
      </c>
      <c r="F1058" t="s">
        <v>2380</v>
      </c>
      <c r="G1058" t="s">
        <v>2381</v>
      </c>
      <c r="H1058" t="s">
        <v>2380</v>
      </c>
    </row>
    <row r="1059" spans="1:8" x14ac:dyDescent="0.3">
      <c r="A1059" t="s">
        <v>543</v>
      </c>
      <c r="B1059">
        <v>29.59</v>
      </c>
      <c r="C1059">
        <v>4.0599999999999996</v>
      </c>
      <c r="D1059" t="s">
        <v>2380</v>
      </c>
      <c r="E1059" t="s">
        <v>2380</v>
      </c>
      <c r="F1059" t="s">
        <v>2380</v>
      </c>
      <c r="G1059" t="s">
        <v>2381</v>
      </c>
      <c r="H1059" t="s">
        <v>2380</v>
      </c>
    </row>
    <row r="1060" spans="1:8" x14ac:dyDescent="0.3">
      <c r="A1060" t="s">
        <v>542</v>
      </c>
      <c r="B1060">
        <v>31.35</v>
      </c>
      <c r="C1060">
        <v>4.2</v>
      </c>
      <c r="D1060" t="s">
        <v>2380</v>
      </c>
      <c r="E1060" t="s">
        <v>2382</v>
      </c>
      <c r="F1060" t="s">
        <v>2380</v>
      </c>
      <c r="G1060">
        <v>1</v>
      </c>
      <c r="H1060" t="s">
        <v>2380</v>
      </c>
    </row>
    <row r="1061" spans="1:8" x14ac:dyDescent="0.3">
      <c r="A1061" t="s">
        <v>541</v>
      </c>
      <c r="B1061">
        <v>20.52</v>
      </c>
      <c r="C1061">
        <v>4.83</v>
      </c>
      <c r="D1061" t="s">
        <v>2380</v>
      </c>
      <c r="E1061" t="s">
        <v>2380</v>
      </c>
      <c r="F1061" t="s">
        <v>2380</v>
      </c>
      <c r="G1061" t="s">
        <v>2381</v>
      </c>
      <c r="H1061" t="s">
        <v>2380</v>
      </c>
    </row>
    <row r="1062" spans="1:8" x14ac:dyDescent="0.3">
      <c r="A1062" t="s">
        <v>539</v>
      </c>
      <c r="B1062">
        <v>24.6</v>
      </c>
      <c r="C1062">
        <v>5.86</v>
      </c>
      <c r="D1062" t="s">
        <v>2380</v>
      </c>
      <c r="E1062" t="s">
        <v>2380</v>
      </c>
      <c r="F1062" t="s">
        <v>2383</v>
      </c>
      <c r="G1062">
        <v>1</v>
      </c>
      <c r="H1062" t="s">
        <v>2380</v>
      </c>
    </row>
    <row r="1063" spans="1:8" x14ac:dyDescent="0.3">
      <c r="A1063" t="s">
        <v>538</v>
      </c>
      <c r="B1063">
        <v>28.405000000000001</v>
      </c>
      <c r="C1063">
        <v>4.12</v>
      </c>
      <c r="D1063" t="s">
        <v>2380</v>
      </c>
      <c r="E1063" t="s">
        <v>2380</v>
      </c>
      <c r="F1063" t="s">
        <v>2380</v>
      </c>
      <c r="G1063">
        <v>1</v>
      </c>
      <c r="H1063" t="s">
        <v>2380</v>
      </c>
    </row>
    <row r="1064" spans="1:8" x14ac:dyDescent="0.3">
      <c r="A1064" t="s">
        <v>536</v>
      </c>
      <c r="B1064">
        <v>18.850000000000001</v>
      </c>
      <c r="C1064">
        <v>6.03</v>
      </c>
      <c r="D1064" t="s">
        <v>2380</v>
      </c>
      <c r="E1064" t="s">
        <v>2380</v>
      </c>
      <c r="F1064" t="s">
        <v>2380</v>
      </c>
      <c r="G1064">
        <v>1</v>
      </c>
      <c r="H1064" t="s">
        <v>2380</v>
      </c>
    </row>
    <row r="1065" spans="1:8" x14ac:dyDescent="0.3">
      <c r="A1065" t="s">
        <v>534</v>
      </c>
      <c r="B1065">
        <v>34.130000000000003</v>
      </c>
      <c r="C1065">
        <v>5.65</v>
      </c>
      <c r="D1065" t="s">
        <v>2380</v>
      </c>
      <c r="E1065" t="s">
        <v>2380</v>
      </c>
      <c r="F1065" t="s">
        <v>2383</v>
      </c>
      <c r="G1065">
        <v>1</v>
      </c>
      <c r="H1065" t="s">
        <v>2380</v>
      </c>
    </row>
    <row r="1066" spans="1:8" x14ac:dyDescent="0.3">
      <c r="A1066" t="s">
        <v>533</v>
      </c>
      <c r="B1066">
        <v>17.34</v>
      </c>
      <c r="C1066">
        <v>5.05</v>
      </c>
      <c r="D1066" t="s">
        <v>2380</v>
      </c>
      <c r="E1066" t="s">
        <v>2380</v>
      </c>
      <c r="F1066" t="s">
        <v>2380</v>
      </c>
      <c r="G1066" t="s">
        <v>2381</v>
      </c>
      <c r="H1066" t="s">
        <v>2380</v>
      </c>
    </row>
    <row r="1067" spans="1:8" x14ac:dyDescent="0.3">
      <c r="A1067" t="s">
        <v>532</v>
      </c>
      <c r="B1067">
        <v>17.440000000000001</v>
      </c>
      <c r="C1067">
        <v>6.26</v>
      </c>
      <c r="D1067" t="s">
        <v>2380</v>
      </c>
      <c r="E1067" t="s">
        <v>2380</v>
      </c>
      <c r="F1067" t="s">
        <v>2380</v>
      </c>
      <c r="G1067" t="s">
        <v>2381</v>
      </c>
      <c r="H1067" t="s">
        <v>2380</v>
      </c>
    </row>
    <row r="1068" spans="1:8" x14ac:dyDescent="0.3">
      <c r="A1068" t="s">
        <v>529</v>
      </c>
      <c r="B1068">
        <v>27.14</v>
      </c>
      <c r="C1068">
        <v>6.01</v>
      </c>
      <c r="D1068" t="s">
        <v>2380</v>
      </c>
      <c r="E1068" t="s">
        <v>2380</v>
      </c>
      <c r="F1068" t="s">
        <v>2380</v>
      </c>
      <c r="G1068">
        <v>1</v>
      </c>
      <c r="H1068" t="s">
        <v>2380</v>
      </c>
    </row>
    <row r="1069" spans="1:8" x14ac:dyDescent="0.3">
      <c r="A1069" t="s">
        <v>528</v>
      </c>
      <c r="B1069">
        <v>35.78</v>
      </c>
      <c r="C1069">
        <v>6.07</v>
      </c>
      <c r="D1069" t="s">
        <v>2380</v>
      </c>
      <c r="E1069" t="s">
        <v>2382</v>
      </c>
      <c r="F1069" t="s">
        <v>2380</v>
      </c>
      <c r="G1069">
        <v>1</v>
      </c>
      <c r="H1069" t="s">
        <v>2380</v>
      </c>
    </row>
    <row r="1070" spans="1:8" x14ac:dyDescent="0.3">
      <c r="A1070" t="s">
        <v>527</v>
      </c>
      <c r="B1070">
        <v>34.96</v>
      </c>
      <c r="C1070">
        <v>5.63</v>
      </c>
      <c r="D1070" t="s">
        <v>2380</v>
      </c>
      <c r="E1070" t="s">
        <v>2380</v>
      </c>
      <c r="F1070" t="s">
        <v>2380</v>
      </c>
      <c r="G1070" t="s">
        <v>2381</v>
      </c>
      <c r="H1070" t="s">
        <v>2380</v>
      </c>
    </row>
    <row r="1071" spans="1:8" x14ac:dyDescent="0.3">
      <c r="A1071" t="s">
        <v>526</v>
      </c>
      <c r="B1071">
        <v>38.39</v>
      </c>
      <c r="C1071">
        <v>6.05</v>
      </c>
      <c r="D1071" t="s">
        <v>2380</v>
      </c>
      <c r="E1071" t="s">
        <v>2380</v>
      </c>
      <c r="F1071" t="s">
        <v>2380</v>
      </c>
      <c r="G1071" t="s">
        <v>2381</v>
      </c>
      <c r="H1071" t="s">
        <v>2380</v>
      </c>
    </row>
    <row r="1072" spans="1:8" x14ac:dyDescent="0.3">
      <c r="A1072" t="s">
        <v>525</v>
      </c>
      <c r="B1072">
        <v>33.82</v>
      </c>
      <c r="C1072">
        <v>4.6500000000000004</v>
      </c>
      <c r="D1072" t="s">
        <v>2380</v>
      </c>
      <c r="E1072" t="s">
        <v>2380</v>
      </c>
      <c r="F1072" t="s">
        <v>2380</v>
      </c>
      <c r="G1072" t="s">
        <v>2381</v>
      </c>
      <c r="H1072" t="s">
        <v>2380</v>
      </c>
    </row>
    <row r="1073" spans="1:8" x14ac:dyDescent="0.3">
      <c r="A1073" t="s">
        <v>524</v>
      </c>
      <c r="B1073">
        <v>27.835000000000001</v>
      </c>
      <c r="C1073">
        <v>5.37</v>
      </c>
      <c r="D1073" t="s">
        <v>2380</v>
      </c>
      <c r="E1073" t="s">
        <v>2380</v>
      </c>
      <c r="F1073" t="s">
        <v>2380</v>
      </c>
      <c r="G1073" t="s">
        <v>2381</v>
      </c>
      <c r="H1073" t="s">
        <v>2380</v>
      </c>
    </row>
    <row r="1074" spans="1:8" x14ac:dyDescent="0.3">
      <c r="A1074" t="s">
        <v>523</v>
      </c>
      <c r="B1074">
        <v>33</v>
      </c>
      <c r="C1074">
        <v>5.39</v>
      </c>
      <c r="D1074" t="s">
        <v>2380</v>
      </c>
      <c r="E1074" t="s">
        <v>2380</v>
      </c>
      <c r="F1074" t="s">
        <v>2380</v>
      </c>
      <c r="G1074" t="s">
        <v>2381</v>
      </c>
      <c r="H1074" t="s">
        <v>2380</v>
      </c>
    </row>
    <row r="1075" spans="1:8" x14ac:dyDescent="0.3">
      <c r="A1075" t="s">
        <v>522</v>
      </c>
      <c r="B1075">
        <v>26.885000000000002</v>
      </c>
      <c r="C1075">
        <v>5.86</v>
      </c>
      <c r="D1075" t="s">
        <v>2380</v>
      </c>
      <c r="E1075" t="s">
        <v>2380</v>
      </c>
      <c r="F1075" t="s">
        <v>2380</v>
      </c>
      <c r="G1075" t="s">
        <v>2381</v>
      </c>
      <c r="H1075" t="s">
        <v>2380</v>
      </c>
    </row>
    <row r="1076" spans="1:8" x14ac:dyDescent="0.3">
      <c r="A1076" t="s">
        <v>521</v>
      </c>
      <c r="B1076">
        <v>29.26</v>
      </c>
      <c r="C1076">
        <v>4.4400000000000004</v>
      </c>
      <c r="D1076" t="s">
        <v>2380</v>
      </c>
      <c r="E1076" t="s">
        <v>2380</v>
      </c>
      <c r="F1076" t="s">
        <v>2380</v>
      </c>
      <c r="G1076" t="s">
        <v>2381</v>
      </c>
      <c r="H1076" t="s">
        <v>2380</v>
      </c>
    </row>
    <row r="1077" spans="1:8" x14ac:dyDescent="0.3">
      <c r="A1077" t="s">
        <v>520</v>
      </c>
      <c r="B1077">
        <v>26.98</v>
      </c>
      <c r="C1077">
        <v>4.41</v>
      </c>
      <c r="D1077" t="s">
        <v>2380</v>
      </c>
      <c r="E1077" t="s">
        <v>2380</v>
      </c>
      <c r="F1077" t="s">
        <v>2380</v>
      </c>
      <c r="G1077" t="s">
        <v>2381</v>
      </c>
      <c r="H1077" t="s">
        <v>2380</v>
      </c>
    </row>
    <row r="1078" spans="1:8" x14ac:dyDescent="0.3">
      <c r="A1078" t="s">
        <v>519</v>
      </c>
      <c r="B1078">
        <v>32.11</v>
      </c>
      <c r="C1078">
        <v>5.19</v>
      </c>
      <c r="D1078" t="s">
        <v>2380</v>
      </c>
      <c r="E1078" t="s">
        <v>2380</v>
      </c>
      <c r="F1078" t="s">
        <v>2383</v>
      </c>
      <c r="G1078">
        <v>1</v>
      </c>
      <c r="H1078" t="s">
        <v>2380</v>
      </c>
    </row>
    <row r="1079" spans="1:8" x14ac:dyDescent="0.3">
      <c r="A1079" t="s">
        <v>518</v>
      </c>
      <c r="B1079">
        <v>31.73</v>
      </c>
      <c r="C1079">
        <v>5.16</v>
      </c>
      <c r="D1079" t="s">
        <v>2380</v>
      </c>
      <c r="E1079" t="s">
        <v>2380</v>
      </c>
      <c r="F1079" t="s">
        <v>2383</v>
      </c>
      <c r="G1079">
        <v>1</v>
      </c>
      <c r="H1079" t="s">
        <v>2380</v>
      </c>
    </row>
    <row r="1080" spans="1:8" x14ac:dyDescent="0.3">
      <c r="A1080" t="s">
        <v>517</v>
      </c>
      <c r="B1080">
        <v>22.515000000000001</v>
      </c>
      <c r="C1080">
        <v>4.24</v>
      </c>
      <c r="D1080" t="s">
        <v>2380</v>
      </c>
      <c r="E1080" t="s">
        <v>2380</v>
      </c>
      <c r="F1080" t="s">
        <v>2380</v>
      </c>
      <c r="G1080" t="s">
        <v>2381</v>
      </c>
      <c r="H1080" t="s">
        <v>2380</v>
      </c>
    </row>
    <row r="1081" spans="1:8" x14ac:dyDescent="0.3">
      <c r="A1081" t="s">
        <v>515</v>
      </c>
      <c r="B1081">
        <v>25.9</v>
      </c>
      <c r="C1081">
        <v>5.45</v>
      </c>
      <c r="D1081" t="s">
        <v>2380</v>
      </c>
      <c r="E1081" t="s">
        <v>2380</v>
      </c>
      <c r="F1081" t="s">
        <v>2380</v>
      </c>
      <c r="G1081">
        <v>1</v>
      </c>
      <c r="H1081" t="s">
        <v>2380</v>
      </c>
    </row>
    <row r="1082" spans="1:8" x14ac:dyDescent="0.3">
      <c r="A1082" t="s">
        <v>510</v>
      </c>
      <c r="B1082">
        <v>17.09</v>
      </c>
      <c r="C1082">
        <v>5.69</v>
      </c>
      <c r="D1082" t="s">
        <v>2380</v>
      </c>
      <c r="E1082" t="s">
        <v>2380</v>
      </c>
      <c r="F1082" t="s">
        <v>2380</v>
      </c>
      <c r="G1082" t="s">
        <v>2381</v>
      </c>
      <c r="H1082" t="s">
        <v>2380</v>
      </c>
    </row>
    <row r="1083" spans="1:8" x14ac:dyDescent="0.3">
      <c r="A1083" t="s">
        <v>508</v>
      </c>
      <c r="B1083">
        <v>29.734999999999999</v>
      </c>
      <c r="C1083">
        <v>5.78</v>
      </c>
      <c r="D1083" t="s">
        <v>2380</v>
      </c>
      <c r="E1083" t="s">
        <v>2380</v>
      </c>
      <c r="F1083" t="s">
        <v>2380</v>
      </c>
      <c r="G1083" t="s">
        <v>2381</v>
      </c>
      <c r="H1083" t="s">
        <v>2380</v>
      </c>
    </row>
    <row r="1084" spans="1:8" x14ac:dyDescent="0.3">
      <c r="A1084" t="s">
        <v>507</v>
      </c>
      <c r="B1084">
        <v>29.26</v>
      </c>
      <c r="C1084">
        <v>4.7</v>
      </c>
      <c r="D1084" t="s">
        <v>2380</v>
      </c>
      <c r="E1084" t="s">
        <v>2380</v>
      </c>
      <c r="F1084" t="s">
        <v>2380</v>
      </c>
      <c r="G1084" t="s">
        <v>2381</v>
      </c>
      <c r="H1084" t="s">
        <v>2380</v>
      </c>
    </row>
    <row r="1085" spans="1:8" x14ac:dyDescent="0.3">
      <c r="A1085" t="s">
        <v>506</v>
      </c>
      <c r="B1085">
        <v>33</v>
      </c>
      <c r="C1085">
        <v>6.28</v>
      </c>
      <c r="D1085" t="s">
        <v>2380</v>
      </c>
      <c r="E1085" t="s">
        <v>2380</v>
      </c>
      <c r="F1085" t="s">
        <v>2380</v>
      </c>
      <c r="G1085" t="s">
        <v>2381</v>
      </c>
      <c r="H1085" t="s">
        <v>2380</v>
      </c>
    </row>
    <row r="1086" spans="1:8" x14ac:dyDescent="0.3">
      <c r="A1086" t="s">
        <v>505</v>
      </c>
      <c r="B1086">
        <v>31.065000000000001</v>
      </c>
      <c r="C1086">
        <v>4.2300000000000004</v>
      </c>
      <c r="D1086" t="s">
        <v>2380</v>
      </c>
      <c r="E1086" t="s">
        <v>2380</v>
      </c>
      <c r="F1086" t="s">
        <v>2380</v>
      </c>
      <c r="G1086" t="s">
        <v>2381</v>
      </c>
      <c r="H1086" t="s">
        <v>2380</v>
      </c>
    </row>
    <row r="1087" spans="1:8" x14ac:dyDescent="0.3">
      <c r="A1087" t="s">
        <v>504</v>
      </c>
      <c r="B1087">
        <v>26.51</v>
      </c>
      <c r="C1087">
        <v>6.17</v>
      </c>
      <c r="D1087" t="s">
        <v>2380</v>
      </c>
      <c r="E1087" t="s">
        <v>2380</v>
      </c>
      <c r="F1087" t="s">
        <v>2380</v>
      </c>
      <c r="G1087" t="s">
        <v>2381</v>
      </c>
      <c r="H1087" t="s">
        <v>2380</v>
      </c>
    </row>
    <row r="1088" spans="1:8" x14ac:dyDescent="0.3">
      <c r="A1088" t="s">
        <v>503</v>
      </c>
      <c r="B1088">
        <v>28.88</v>
      </c>
      <c r="C1088">
        <v>4.96</v>
      </c>
      <c r="D1088" t="s">
        <v>2380</v>
      </c>
      <c r="E1088" t="s">
        <v>2380</v>
      </c>
      <c r="F1088" t="s">
        <v>2380</v>
      </c>
      <c r="G1088" t="s">
        <v>2381</v>
      </c>
      <c r="H1088" t="s">
        <v>2380</v>
      </c>
    </row>
    <row r="1089" spans="1:8" x14ac:dyDescent="0.3">
      <c r="A1089" t="s">
        <v>501</v>
      </c>
      <c r="B1089">
        <v>21.28</v>
      </c>
      <c r="C1089">
        <v>4.05</v>
      </c>
      <c r="D1089" t="s">
        <v>2380</v>
      </c>
      <c r="E1089" t="s">
        <v>2382</v>
      </c>
      <c r="F1089" t="s">
        <v>2380</v>
      </c>
      <c r="G1089">
        <v>1</v>
      </c>
      <c r="H1089" t="s">
        <v>2380</v>
      </c>
    </row>
    <row r="1090" spans="1:8" x14ac:dyDescent="0.3">
      <c r="A1090" t="s">
        <v>500</v>
      </c>
      <c r="B1090">
        <v>33.81</v>
      </c>
      <c r="C1090">
        <v>6.49</v>
      </c>
      <c r="D1090" t="s">
        <v>2380</v>
      </c>
      <c r="E1090" t="s">
        <v>2380</v>
      </c>
      <c r="F1090" t="s">
        <v>2383</v>
      </c>
      <c r="G1090">
        <v>1</v>
      </c>
      <c r="H1090" t="s">
        <v>2380</v>
      </c>
    </row>
    <row r="1091" spans="1:8" x14ac:dyDescent="0.3">
      <c r="A1091" t="s">
        <v>499</v>
      </c>
      <c r="B1091">
        <v>44.22</v>
      </c>
      <c r="C1091">
        <v>4.1900000000000004</v>
      </c>
      <c r="D1091" t="s">
        <v>2380</v>
      </c>
      <c r="E1091" t="s">
        <v>2380</v>
      </c>
      <c r="F1091" t="s">
        <v>2380</v>
      </c>
      <c r="G1091">
        <v>1</v>
      </c>
      <c r="H1091" t="s">
        <v>2380</v>
      </c>
    </row>
    <row r="1092" spans="1:8" x14ac:dyDescent="0.3">
      <c r="A1092" t="s">
        <v>496</v>
      </c>
      <c r="B1092">
        <v>16.670000000000002</v>
      </c>
      <c r="C1092">
        <v>5.46</v>
      </c>
      <c r="D1092" t="s">
        <v>2380</v>
      </c>
      <c r="E1092" t="s">
        <v>2380</v>
      </c>
      <c r="F1092" t="s">
        <v>2380</v>
      </c>
      <c r="G1092" t="s">
        <v>2381</v>
      </c>
      <c r="H1092" t="s">
        <v>2380</v>
      </c>
    </row>
    <row r="1093" spans="1:8" x14ac:dyDescent="0.3">
      <c r="A1093" t="s">
        <v>495</v>
      </c>
      <c r="B1093">
        <v>28.594999999999999</v>
      </c>
      <c r="C1093">
        <v>5.43</v>
      </c>
      <c r="D1093" t="s">
        <v>2380</v>
      </c>
      <c r="E1093" t="s">
        <v>2380</v>
      </c>
      <c r="F1093" t="s">
        <v>2380</v>
      </c>
      <c r="G1093" t="s">
        <v>2381</v>
      </c>
      <c r="H1093" t="s">
        <v>2380</v>
      </c>
    </row>
    <row r="1094" spans="1:8" x14ac:dyDescent="0.3">
      <c r="A1094" t="s">
        <v>494</v>
      </c>
      <c r="B1094">
        <v>25.934999999999999</v>
      </c>
      <c r="C1094">
        <v>4.29</v>
      </c>
      <c r="D1094" t="s">
        <v>2380</v>
      </c>
      <c r="E1094" t="s">
        <v>2380</v>
      </c>
      <c r="F1094" t="s">
        <v>2380</v>
      </c>
      <c r="G1094" t="s">
        <v>2381</v>
      </c>
      <c r="H1094" t="s">
        <v>2380</v>
      </c>
    </row>
    <row r="1095" spans="1:8" x14ac:dyDescent="0.3">
      <c r="A1095" t="s">
        <v>493</v>
      </c>
      <c r="B1095">
        <v>27.645</v>
      </c>
      <c r="C1095">
        <v>5.25</v>
      </c>
      <c r="D1095" t="s">
        <v>2380</v>
      </c>
      <c r="E1095" t="s">
        <v>2380</v>
      </c>
      <c r="F1095" t="s">
        <v>2380</v>
      </c>
      <c r="G1095">
        <v>1</v>
      </c>
      <c r="H1095" t="s">
        <v>2380</v>
      </c>
    </row>
    <row r="1096" spans="1:8" x14ac:dyDescent="0.3">
      <c r="A1096" t="s">
        <v>492</v>
      </c>
      <c r="B1096">
        <v>30.1</v>
      </c>
      <c r="C1096">
        <v>4.04</v>
      </c>
      <c r="D1096" t="s">
        <v>2380</v>
      </c>
      <c r="E1096" t="s">
        <v>2380</v>
      </c>
      <c r="F1096" t="s">
        <v>2380</v>
      </c>
      <c r="G1096">
        <v>1</v>
      </c>
      <c r="H1096" t="s">
        <v>2380</v>
      </c>
    </row>
    <row r="1097" spans="1:8" x14ac:dyDescent="0.3">
      <c r="A1097" t="s">
        <v>489</v>
      </c>
      <c r="B1097">
        <v>24.31</v>
      </c>
      <c r="C1097">
        <v>5.4</v>
      </c>
      <c r="D1097" t="s">
        <v>2380</v>
      </c>
      <c r="E1097" t="s">
        <v>2380</v>
      </c>
      <c r="F1097" t="s">
        <v>2380</v>
      </c>
      <c r="G1097" t="s">
        <v>2381</v>
      </c>
      <c r="H1097" t="s">
        <v>2380</v>
      </c>
    </row>
    <row r="1098" spans="1:8" x14ac:dyDescent="0.3">
      <c r="A1098" t="s">
        <v>488</v>
      </c>
      <c r="B1098">
        <v>15.53</v>
      </c>
      <c r="C1098">
        <v>5.81</v>
      </c>
      <c r="D1098" t="s">
        <v>2380</v>
      </c>
      <c r="E1098" t="s">
        <v>2380</v>
      </c>
      <c r="F1098" t="s">
        <v>2380</v>
      </c>
      <c r="G1098">
        <v>1</v>
      </c>
      <c r="H1098" t="s">
        <v>2380</v>
      </c>
    </row>
    <row r="1099" spans="1:8" x14ac:dyDescent="0.3">
      <c r="A1099" t="s">
        <v>487</v>
      </c>
      <c r="B1099">
        <v>30.7</v>
      </c>
      <c r="C1099">
        <v>5.82</v>
      </c>
      <c r="D1099" t="s">
        <v>2380</v>
      </c>
      <c r="E1099" t="s">
        <v>2380</v>
      </c>
      <c r="F1099" t="s">
        <v>2380</v>
      </c>
      <c r="G1099">
        <v>1</v>
      </c>
      <c r="H1099" t="s">
        <v>2380</v>
      </c>
    </row>
    <row r="1100" spans="1:8" x14ac:dyDescent="0.3">
      <c r="A1100" t="s">
        <v>486</v>
      </c>
      <c r="B1100">
        <v>33.33</v>
      </c>
      <c r="C1100">
        <v>4.82</v>
      </c>
      <c r="D1100" t="s">
        <v>2380</v>
      </c>
      <c r="E1100" t="s">
        <v>2380</v>
      </c>
      <c r="F1100" t="s">
        <v>2380</v>
      </c>
      <c r="G1100">
        <v>1</v>
      </c>
      <c r="H1100" t="s">
        <v>2380</v>
      </c>
    </row>
    <row r="1101" spans="1:8" x14ac:dyDescent="0.3">
      <c r="A1101" t="s">
        <v>485</v>
      </c>
      <c r="B1101">
        <v>32.4</v>
      </c>
      <c r="C1101">
        <v>5.08</v>
      </c>
      <c r="D1101" t="s">
        <v>2380</v>
      </c>
      <c r="E1101" t="s">
        <v>2380</v>
      </c>
      <c r="F1101" t="s">
        <v>2380</v>
      </c>
      <c r="G1101">
        <v>1</v>
      </c>
      <c r="H1101" t="s">
        <v>2380</v>
      </c>
    </row>
    <row r="1102" spans="1:8" x14ac:dyDescent="0.3">
      <c r="A1102" t="s">
        <v>484</v>
      </c>
      <c r="B1102">
        <v>27.93</v>
      </c>
      <c r="C1102">
        <v>5.59</v>
      </c>
      <c r="D1102" t="s">
        <v>2380</v>
      </c>
      <c r="E1102" t="s">
        <v>2380</v>
      </c>
      <c r="F1102" t="s">
        <v>2380</v>
      </c>
      <c r="G1102">
        <v>1</v>
      </c>
      <c r="H1102" t="s">
        <v>2380</v>
      </c>
    </row>
    <row r="1103" spans="1:8" x14ac:dyDescent="0.3">
      <c r="A1103" t="s">
        <v>483</v>
      </c>
      <c r="B1103">
        <v>21.754999999999999</v>
      </c>
      <c r="C1103">
        <v>5.12</v>
      </c>
      <c r="D1103" t="s">
        <v>2380</v>
      </c>
      <c r="E1103" t="s">
        <v>2380</v>
      </c>
      <c r="F1103" t="s">
        <v>2380</v>
      </c>
      <c r="G1103" t="s">
        <v>2381</v>
      </c>
      <c r="H1103" t="s">
        <v>2380</v>
      </c>
    </row>
    <row r="1104" spans="1:8" x14ac:dyDescent="0.3">
      <c r="A1104" t="s">
        <v>482</v>
      </c>
      <c r="B1104">
        <v>25.934999999999999</v>
      </c>
      <c r="C1104">
        <v>4.95</v>
      </c>
      <c r="D1104" t="s">
        <v>2380</v>
      </c>
      <c r="E1104" t="s">
        <v>2380</v>
      </c>
      <c r="F1104" t="s">
        <v>2380</v>
      </c>
      <c r="G1104" t="s">
        <v>2381</v>
      </c>
      <c r="H1104" t="s">
        <v>2380</v>
      </c>
    </row>
    <row r="1105" spans="1:8" x14ac:dyDescent="0.3">
      <c r="A1105" t="s">
        <v>481</v>
      </c>
      <c r="B1105">
        <v>31.5</v>
      </c>
      <c r="C1105">
        <v>6.16</v>
      </c>
      <c r="D1105" t="s">
        <v>2380</v>
      </c>
      <c r="E1105" t="s">
        <v>2380</v>
      </c>
      <c r="F1105" t="s">
        <v>2380</v>
      </c>
      <c r="G1105" t="s">
        <v>2381</v>
      </c>
      <c r="H1105" t="s">
        <v>2380</v>
      </c>
    </row>
    <row r="1106" spans="1:8" x14ac:dyDescent="0.3">
      <c r="A1106" t="s">
        <v>480</v>
      </c>
      <c r="B1106">
        <v>30.03</v>
      </c>
      <c r="C1106">
        <v>6.41</v>
      </c>
      <c r="D1106" t="s">
        <v>2380</v>
      </c>
      <c r="E1106" t="s">
        <v>2380</v>
      </c>
      <c r="F1106" t="s">
        <v>2380</v>
      </c>
      <c r="G1106" t="s">
        <v>2381</v>
      </c>
      <c r="H1106" t="s">
        <v>2380</v>
      </c>
    </row>
    <row r="1107" spans="1:8" x14ac:dyDescent="0.3">
      <c r="A1107" t="s">
        <v>479</v>
      </c>
      <c r="B1107">
        <v>33.479999999999997</v>
      </c>
      <c r="C1107">
        <v>8.94</v>
      </c>
      <c r="D1107" t="s">
        <v>2380</v>
      </c>
      <c r="E1107" t="s">
        <v>2380</v>
      </c>
      <c r="F1107" t="s">
        <v>2380</v>
      </c>
      <c r="G1107" t="s">
        <v>2381</v>
      </c>
      <c r="H1107" t="s">
        <v>2380</v>
      </c>
    </row>
    <row r="1108" spans="1:8" x14ac:dyDescent="0.3">
      <c r="A1108" t="s">
        <v>476</v>
      </c>
      <c r="B1108">
        <v>37.29</v>
      </c>
      <c r="C1108">
        <v>4.6399999999999997</v>
      </c>
      <c r="D1108" t="s">
        <v>2380</v>
      </c>
      <c r="E1108" t="s">
        <v>2380</v>
      </c>
      <c r="F1108" t="s">
        <v>2383</v>
      </c>
      <c r="G1108">
        <v>1</v>
      </c>
      <c r="H1108" t="s">
        <v>2380</v>
      </c>
    </row>
    <row r="1109" spans="1:8" x14ac:dyDescent="0.3">
      <c r="A1109" t="s">
        <v>474</v>
      </c>
      <c r="B1109">
        <v>28.975000000000001</v>
      </c>
      <c r="C1109">
        <v>4.12</v>
      </c>
      <c r="D1109" t="s">
        <v>2380</v>
      </c>
      <c r="E1109" t="s">
        <v>2380</v>
      </c>
      <c r="F1109" t="s">
        <v>2383</v>
      </c>
      <c r="G1109">
        <v>1</v>
      </c>
      <c r="H1109" t="s">
        <v>2380</v>
      </c>
    </row>
    <row r="1110" spans="1:8" x14ac:dyDescent="0.3">
      <c r="A1110" t="s">
        <v>472</v>
      </c>
      <c r="B1110">
        <v>17.559999999999999</v>
      </c>
      <c r="C1110">
        <v>6.2</v>
      </c>
      <c r="D1110" t="s">
        <v>2380</v>
      </c>
      <c r="E1110" t="s">
        <v>2380</v>
      </c>
      <c r="F1110" t="s">
        <v>2380</v>
      </c>
      <c r="G1110">
        <v>1</v>
      </c>
      <c r="H1110" t="s">
        <v>2380</v>
      </c>
    </row>
    <row r="1111" spans="1:8" x14ac:dyDescent="0.3">
      <c r="A1111" t="s">
        <v>471</v>
      </c>
      <c r="B1111">
        <v>24.13</v>
      </c>
      <c r="C1111">
        <v>4.3899999999999997</v>
      </c>
      <c r="D1111" t="s">
        <v>2380</v>
      </c>
      <c r="E1111" t="s">
        <v>2380</v>
      </c>
      <c r="F1111" t="s">
        <v>2380</v>
      </c>
      <c r="G1111">
        <v>1</v>
      </c>
      <c r="H1111" t="s">
        <v>2380</v>
      </c>
    </row>
    <row r="1112" spans="1:8" x14ac:dyDescent="0.3">
      <c r="A1112" t="s">
        <v>470</v>
      </c>
      <c r="B1112">
        <v>19.95</v>
      </c>
      <c r="C1112">
        <v>5.13</v>
      </c>
      <c r="D1112" t="s">
        <v>2380</v>
      </c>
      <c r="E1112" t="s">
        <v>2382</v>
      </c>
      <c r="F1112" t="s">
        <v>2380</v>
      </c>
      <c r="G1112">
        <v>2</v>
      </c>
      <c r="H1112" t="s">
        <v>2380</v>
      </c>
    </row>
    <row r="1113" spans="1:8" x14ac:dyDescent="0.3">
      <c r="A1113" t="s">
        <v>469</v>
      </c>
      <c r="B1113">
        <v>21.24</v>
      </c>
      <c r="C1113">
        <v>4.49</v>
      </c>
      <c r="D1113" t="s">
        <v>2380</v>
      </c>
      <c r="E1113" t="s">
        <v>2380</v>
      </c>
      <c r="F1113" t="s">
        <v>2380</v>
      </c>
      <c r="G1113" t="s">
        <v>2381</v>
      </c>
      <c r="H1113" t="s">
        <v>2380</v>
      </c>
    </row>
    <row r="1114" spans="1:8" x14ac:dyDescent="0.3">
      <c r="A1114" t="s">
        <v>468</v>
      </c>
      <c r="B1114">
        <v>44.22</v>
      </c>
      <c r="C1114">
        <v>6.35</v>
      </c>
      <c r="D1114" t="s">
        <v>2380</v>
      </c>
      <c r="E1114" t="s">
        <v>2380</v>
      </c>
      <c r="F1114" t="s">
        <v>2380</v>
      </c>
      <c r="G1114" t="s">
        <v>2381</v>
      </c>
      <c r="H1114" t="s">
        <v>2380</v>
      </c>
    </row>
    <row r="1115" spans="1:8" x14ac:dyDescent="0.3">
      <c r="A1115" t="s">
        <v>467</v>
      </c>
      <c r="B1115">
        <v>41.1</v>
      </c>
      <c r="C1115">
        <v>5.79</v>
      </c>
      <c r="D1115" t="s">
        <v>2380</v>
      </c>
      <c r="E1115" t="s">
        <v>2380</v>
      </c>
      <c r="F1115" t="s">
        <v>2380</v>
      </c>
      <c r="G1115" t="s">
        <v>2381</v>
      </c>
      <c r="H1115" t="s">
        <v>2380</v>
      </c>
    </row>
    <row r="1116" spans="1:8" x14ac:dyDescent="0.3">
      <c r="A1116" t="s">
        <v>464</v>
      </c>
      <c r="B1116">
        <v>28.93</v>
      </c>
      <c r="C1116">
        <v>4.4400000000000004</v>
      </c>
      <c r="D1116" t="s">
        <v>2380</v>
      </c>
      <c r="E1116" t="s">
        <v>2380</v>
      </c>
      <c r="F1116" t="s">
        <v>2380</v>
      </c>
      <c r="G1116" t="s">
        <v>2381</v>
      </c>
      <c r="H1116" t="s">
        <v>2380</v>
      </c>
    </row>
    <row r="1117" spans="1:8" x14ac:dyDescent="0.3">
      <c r="A1117" t="s">
        <v>462</v>
      </c>
      <c r="B1117">
        <v>29.83</v>
      </c>
      <c r="C1117">
        <v>5.39</v>
      </c>
      <c r="D1117" t="s">
        <v>2380</v>
      </c>
      <c r="E1117" t="s">
        <v>2380</v>
      </c>
      <c r="F1117" t="s">
        <v>2380</v>
      </c>
      <c r="G1117" t="s">
        <v>2381</v>
      </c>
      <c r="H1117" t="s">
        <v>2380</v>
      </c>
    </row>
    <row r="1118" spans="1:8" x14ac:dyDescent="0.3">
      <c r="A1118" t="s">
        <v>461</v>
      </c>
      <c r="B1118">
        <v>29.59</v>
      </c>
      <c r="C1118">
        <v>6.16</v>
      </c>
      <c r="D1118" t="s">
        <v>2380</v>
      </c>
      <c r="E1118" t="s">
        <v>2380</v>
      </c>
      <c r="F1118" t="s">
        <v>2383</v>
      </c>
      <c r="G1118">
        <v>1</v>
      </c>
      <c r="H1118" t="s">
        <v>2380</v>
      </c>
    </row>
    <row r="1119" spans="1:8" x14ac:dyDescent="0.3">
      <c r="A1119" t="s">
        <v>460</v>
      </c>
      <c r="B1119">
        <v>31.16</v>
      </c>
      <c r="C1119">
        <v>4.49</v>
      </c>
      <c r="D1119" t="s">
        <v>2380</v>
      </c>
      <c r="E1119" t="s">
        <v>2380</v>
      </c>
      <c r="F1119" t="s">
        <v>2383</v>
      </c>
      <c r="G1119">
        <v>1</v>
      </c>
      <c r="H1119" t="s">
        <v>2380</v>
      </c>
    </row>
    <row r="1120" spans="1:8" x14ac:dyDescent="0.3">
      <c r="A1120" t="s">
        <v>458</v>
      </c>
      <c r="B1120">
        <v>34.86</v>
      </c>
      <c r="C1120">
        <v>10.97</v>
      </c>
      <c r="D1120" t="s">
        <v>2380</v>
      </c>
      <c r="E1120" t="s">
        <v>2380</v>
      </c>
      <c r="F1120" t="s">
        <v>2380</v>
      </c>
      <c r="G1120" t="s">
        <v>2381</v>
      </c>
      <c r="H1120" t="s">
        <v>2380</v>
      </c>
    </row>
    <row r="1121" spans="1:8" x14ac:dyDescent="0.3">
      <c r="A1121" t="s">
        <v>457</v>
      </c>
      <c r="B1121">
        <v>34.58</v>
      </c>
      <c r="C1121">
        <v>5.14</v>
      </c>
      <c r="D1121" t="s">
        <v>2380</v>
      </c>
      <c r="E1121" t="s">
        <v>2382</v>
      </c>
      <c r="F1121" t="s">
        <v>2380</v>
      </c>
      <c r="G1121">
        <v>2</v>
      </c>
      <c r="H1121" t="s">
        <v>2380</v>
      </c>
    </row>
    <row r="1122" spans="1:8" x14ac:dyDescent="0.3">
      <c r="A1122" t="s">
        <v>453</v>
      </c>
      <c r="B1122">
        <v>25.77</v>
      </c>
      <c r="C1122">
        <v>4.43</v>
      </c>
      <c r="D1122" t="s">
        <v>2380</v>
      </c>
      <c r="E1122" t="s">
        <v>2380</v>
      </c>
      <c r="F1122" t="s">
        <v>2383</v>
      </c>
      <c r="G1122">
        <v>1</v>
      </c>
      <c r="H1122" t="s">
        <v>2380</v>
      </c>
    </row>
    <row r="1123" spans="1:8" x14ac:dyDescent="0.3">
      <c r="A1123" t="s">
        <v>452</v>
      </c>
      <c r="B1123">
        <v>34.46</v>
      </c>
      <c r="C1123">
        <v>4.17</v>
      </c>
      <c r="D1123" t="s">
        <v>2380</v>
      </c>
      <c r="E1123" t="s">
        <v>2382</v>
      </c>
      <c r="F1123" t="s">
        <v>2380</v>
      </c>
      <c r="G1123">
        <v>1</v>
      </c>
      <c r="H1123" t="s">
        <v>2380</v>
      </c>
    </row>
    <row r="1124" spans="1:8" x14ac:dyDescent="0.3">
      <c r="A1124" t="s">
        <v>450</v>
      </c>
      <c r="B1124">
        <v>39.49</v>
      </c>
      <c r="C1124">
        <v>5.13</v>
      </c>
      <c r="D1124" t="s">
        <v>2380</v>
      </c>
      <c r="E1124" t="s">
        <v>2380</v>
      </c>
      <c r="F1124" t="s">
        <v>2380</v>
      </c>
      <c r="G1124" t="s">
        <v>2381</v>
      </c>
      <c r="H1124" t="s">
        <v>2380</v>
      </c>
    </row>
    <row r="1125" spans="1:8" x14ac:dyDescent="0.3">
      <c r="A1125" t="s">
        <v>449</v>
      </c>
      <c r="B1125">
        <v>28.88</v>
      </c>
      <c r="C1125">
        <v>4.0999999999999996</v>
      </c>
      <c r="D1125" t="s">
        <v>2380</v>
      </c>
      <c r="E1125" t="s">
        <v>2380</v>
      </c>
      <c r="F1125" t="s">
        <v>2380</v>
      </c>
      <c r="G1125" t="s">
        <v>2381</v>
      </c>
      <c r="H1125" t="s">
        <v>2380</v>
      </c>
    </row>
    <row r="1126" spans="1:8" x14ac:dyDescent="0.3">
      <c r="A1126" t="s">
        <v>446</v>
      </c>
      <c r="B1126">
        <v>30.875</v>
      </c>
      <c r="C1126">
        <v>6.49</v>
      </c>
      <c r="D1126" t="s">
        <v>2380</v>
      </c>
      <c r="E1126" t="s">
        <v>2380</v>
      </c>
      <c r="F1126" t="s">
        <v>2380</v>
      </c>
      <c r="G1126" t="s">
        <v>2381</v>
      </c>
      <c r="H1126" t="s">
        <v>2380</v>
      </c>
    </row>
    <row r="1127" spans="1:8" x14ac:dyDescent="0.3">
      <c r="A1127" t="s">
        <v>445</v>
      </c>
      <c r="B1127">
        <v>23.8</v>
      </c>
      <c r="C1127">
        <v>4.08</v>
      </c>
      <c r="D1127" t="s">
        <v>2380</v>
      </c>
      <c r="E1127" t="s">
        <v>2380</v>
      </c>
      <c r="F1127" t="s">
        <v>2380</v>
      </c>
      <c r="G1127" t="s">
        <v>2381</v>
      </c>
      <c r="H1127" t="s">
        <v>2380</v>
      </c>
    </row>
    <row r="1128" spans="1:8" x14ac:dyDescent="0.3">
      <c r="A1128" t="s">
        <v>443</v>
      </c>
      <c r="B1128">
        <v>30.4</v>
      </c>
      <c r="C1128">
        <v>5.28</v>
      </c>
      <c r="D1128" t="s">
        <v>2380</v>
      </c>
      <c r="E1128" t="s">
        <v>2380</v>
      </c>
      <c r="F1128" t="s">
        <v>2380</v>
      </c>
      <c r="G1128" t="s">
        <v>2381</v>
      </c>
      <c r="H1128" t="s">
        <v>2380</v>
      </c>
    </row>
    <row r="1129" spans="1:8" x14ac:dyDescent="0.3">
      <c r="A1129" t="s">
        <v>440</v>
      </c>
      <c r="B1129">
        <v>19.05</v>
      </c>
      <c r="C1129">
        <v>4.92</v>
      </c>
      <c r="D1129" t="s">
        <v>2380</v>
      </c>
      <c r="E1129" t="s">
        <v>2380</v>
      </c>
      <c r="F1129" t="s">
        <v>2380</v>
      </c>
      <c r="G1129">
        <v>1</v>
      </c>
      <c r="H1129" t="s">
        <v>2380</v>
      </c>
    </row>
    <row r="1130" spans="1:8" x14ac:dyDescent="0.3">
      <c r="A1130" t="s">
        <v>439</v>
      </c>
      <c r="B1130">
        <v>37.619999999999997</v>
      </c>
      <c r="C1130">
        <v>4.18</v>
      </c>
      <c r="D1130" t="s">
        <v>2380</v>
      </c>
      <c r="E1130" t="s">
        <v>2380</v>
      </c>
      <c r="F1130" t="s">
        <v>2380</v>
      </c>
      <c r="G1130" t="s">
        <v>2381</v>
      </c>
      <c r="H1130" t="s">
        <v>2380</v>
      </c>
    </row>
    <row r="1131" spans="1:8" x14ac:dyDescent="0.3">
      <c r="A1131" t="s">
        <v>438</v>
      </c>
      <c r="B1131">
        <v>29.1</v>
      </c>
      <c r="C1131">
        <v>4.67</v>
      </c>
      <c r="D1131" t="s">
        <v>2380</v>
      </c>
      <c r="E1131" t="s">
        <v>2380</v>
      </c>
      <c r="F1131" t="s">
        <v>2380</v>
      </c>
      <c r="G1131" t="s">
        <v>2381</v>
      </c>
      <c r="H1131" t="s">
        <v>2380</v>
      </c>
    </row>
    <row r="1132" spans="1:8" x14ac:dyDescent="0.3">
      <c r="A1132" t="s">
        <v>437</v>
      </c>
      <c r="B1132">
        <v>26.62</v>
      </c>
      <c r="C1132">
        <v>6.24</v>
      </c>
      <c r="D1132" t="s">
        <v>2380</v>
      </c>
      <c r="E1132" t="s">
        <v>2380</v>
      </c>
      <c r="F1132" t="s">
        <v>2380</v>
      </c>
      <c r="G1132" t="s">
        <v>2381</v>
      </c>
      <c r="H1132" t="s">
        <v>2380</v>
      </c>
    </row>
    <row r="1133" spans="1:8" x14ac:dyDescent="0.3">
      <c r="A1133" t="s">
        <v>436</v>
      </c>
      <c r="B1133">
        <v>25.74</v>
      </c>
      <c r="C1133">
        <v>5.99</v>
      </c>
      <c r="D1133" t="s">
        <v>2380</v>
      </c>
      <c r="E1133" t="s">
        <v>2380</v>
      </c>
      <c r="F1133" t="s">
        <v>2380</v>
      </c>
      <c r="G1133" t="s">
        <v>2381</v>
      </c>
      <c r="H1133" t="s">
        <v>2380</v>
      </c>
    </row>
    <row r="1134" spans="1:8" x14ac:dyDescent="0.3">
      <c r="A1134" t="s">
        <v>434</v>
      </c>
      <c r="B1134">
        <v>26.03</v>
      </c>
      <c r="C1134">
        <v>5.97</v>
      </c>
      <c r="D1134" t="s">
        <v>2380</v>
      </c>
      <c r="E1134" t="s">
        <v>2380</v>
      </c>
      <c r="F1134" t="s">
        <v>2383</v>
      </c>
      <c r="G1134">
        <v>1</v>
      </c>
      <c r="H1134" t="s">
        <v>2380</v>
      </c>
    </row>
    <row r="1135" spans="1:8" x14ac:dyDescent="0.3">
      <c r="A1135" t="s">
        <v>433</v>
      </c>
      <c r="B1135">
        <v>17.29</v>
      </c>
      <c r="C1135">
        <v>4.9800000000000004</v>
      </c>
      <c r="D1135" t="s">
        <v>2380</v>
      </c>
      <c r="E1135" t="s">
        <v>2380</v>
      </c>
      <c r="F1135" t="s">
        <v>2380</v>
      </c>
      <c r="G1135" t="s">
        <v>2381</v>
      </c>
      <c r="H1135" t="s">
        <v>2380</v>
      </c>
    </row>
    <row r="1136" spans="1:8" x14ac:dyDescent="0.3">
      <c r="A1136" t="s">
        <v>431</v>
      </c>
      <c r="B1136">
        <v>32.54</v>
      </c>
      <c r="C1136">
        <v>6.38</v>
      </c>
      <c r="D1136" t="s">
        <v>2380</v>
      </c>
      <c r="E1136" t="s">
        <v>2382</v>
      </c>
      <c r="F1136" t="s">
        <v>2380</v>
      </c>
      <c r="G1136">
        <v>1</v>
      </c>
      <c r="H1136" t="s">
        <v>2380</v>
      </c>
    </row>
    <row r="1137" spans="1:8" x14ac:dyDescent="0.3">
      <c r="A1137" t="s">
        <v>430</v>
      </c>
      <c r="B1137">
        <v>30.25</v>
      </c>
      <c r="C1137">
        <v>4.7699999999999996</v>
      </c>
      <c r="D1137" t="s">
        <v>2380</v>
      </c>
      <c r="E1137" t="s">
        <v>2380</v>
      </c>
      <c r="F1137" t="s">
        <v>2380</v>
      </c>
      <c r="G1137" t="s">
        <v>2381</v>
      </c>
      <c r="H1137" t="s">
        <v>2380</v>
      </c>
    </row>
    <row r="1138" spans="1:8" x14ac:dyDescent="0.3">
      <c r="A1138" t="s">
        <v>426</v>
      </c>
      <c r="B1138">
        <v>32.07</v>
      </c>
      <c r="C1138">
        <v>5.25</v>
      </c>
      <c r="D1138" t="s">
        <v>2380</v>
      </c>
      <c r="E1138" t="s">
        <v>2380</v>
      </c>
      <c r="F1138" t="s">
        <v>2383</v>
      </c>
      <c r="G1138">
        <v>1</v>
      </c>
      <c r="H1138" t="s">
        <v>2380</v>
      </c>
    </row>
    <row r="1139" spans="1:8" x14ac:dyDescent="0.3">
      <c r="A1139" t="s">
        <v>425</v>
      </c>
      <c r="B1139">
        <v>16.5</v>
      </c>
      <c r="C1139">
        <v>5.03</v>
      </c>
      <c r="D1139" t="s">
        <v>2380</v>
      </c>
      <c r="E1139" t="s">
        <v>2380</v>
      </c>
      <c r="F1139" t="s">
        <v>2380</v>
      </c>
      <c r="G1139">
        <v>1</v>
      </c>
      <c r="H1139" t="s">
        <v>2380</v>
      </c>
    </row>
    <row r="1140" spans="1:8" x14ac:dyDescent="0.3">
      <c r="A1140" t="s">
        <v>424</v>
      </c>
      <c r="B1140">
        <v>31.4</v>
      </c>
      <c r="C1140">
        <v>5.88</v>
      </c>
      <c r="D1140" t="s">
        <v>2380</v>
      </c>
      <c r="E1140" t="s">
        <v>2380</v>
      </c>
      <c r="F1140" t="s">
        <v>2380</v>
      </c>
      <c r="G1140">
        <v>1</v>
      </c>
      <c r="H1140" t="s">
        <v>2380</v>
      </c>
    </row>
    <row r="1141" spans="1:8" x14ac:dyDescent="0.3">
      <c r="A1141" t="s">
        <v>423</v>
      </c>
      <c r="B1141">
        <v>20.36</v>
      </c>
      <c r="C1141">
        <v>4.49</v>
      </c>
      <c r="D1141" t="s">
        <v>2380</v>
      </c>
      <c r="E1141" t="s">
        <v>2380</v>
      </c>
      <c r="F1141" t="s">
        <v>2380</v>
      </c>
      <c r="G1141" t="s">
        <v>2381</v>
      </c>
      <c r="H1141" t="s">
        <v>2380</v>
      </c>
    </row>
    <row r="1142" spans="1:8" x14ac:dyDescent="0.3">
      <c r="A1142" t="s">
        <v>422</v>
      </c>
      <c r="B1142">
        <v>25.46</v>
      </c>
      <c r="C1142">
        <v>4.1399999999999997</v>
      </c>
      <c r="D1142" t="s">
        <v>2380</v>
      </c>
      <c r="E1142" t="s">
        <v>2380</v>
      </c>
      <c r="F1142" t="s">
        <v>2380</v>
      </c>
      <c r="G1142">
        <v>1</v>
      </c>
      <c r="H1142" t="s">
        <v>2380</v>
      </c>
    </row>
    <row r="1143" spans="1:8" x14ac:dyDescent="0.3">
      <c r="A1143" t="s">
        <v>420</v>
      </c>
      <c r="B1143">
        <v>20.83</v>
      </c>
      <c r="C1143">
        <v>5.12</v>
      </c>
      <c r="D1143" t="s">
        <v>2380</v>
      </c>
      <c r="E1143" t="s">
        <v>2380</v>
      </c>
      <c r="F1143" t="s">
        <v>2380</v>
      </c>
      <c r="G1143" t="s">
        <v>2381</v>
      </c>
      <c r="H1143" t="s">
        <v>2380</v>
      </c>
    </row>
    <row r="1144" spans="1:8" x14ac:dyDescent="0.3">
      <c r="A1144" t="s">
        <v>418</v>
      </c>
      <c r="B1144">
        <v>37.1</v>
      </c>
      <c r="C1144">
        <v>5.46</v>
      </c>
      <c r="D1144" t="s">
        <v>2380</v>
      </c>
      <c r="E1144" t="s">
        <v>2380</v>
      </c>
      <c r="F1144" t="s">
        <v>2380</v>
      </c>
      <c r="G1144" t="s">
        <v>2381</v>
      </c>
      <c r="H1144" t="s">
        <v>2380</v>
      </c>
    </row>
    <row r="1145" spans="1:8" x14ac:dyDescent="0.3">
      <c r="A1145" t="s">
        <v>416</v>
      </c>
      <c r="B1145">
        <v>32.700000000000003</v>
      </c>
      <c r="C1145">
        <v>4.66</v>
      </c>
      <c r="D1145" t="s">
        <v>2380</v>
      </c>
      <c r="E1145" t="s">
        <v>2380</v>
      </c>
      <c r="F1145" t="s">
        <v>2380</v>
      </c>
      <c r="G1145" t="s">
        <v>2381</v>
      </c>
      <c r="H1145" t="s">
        <v>2380</v>
      </c>
    </row>
    <row r="1146" spans="1:8" x14ac:dyDescent="0.3">
      <c r="A1146" t="s">
        <v>408</v>
      </c>
      <c r="B1146">
        <v>34.770000000000003</v>
      </c>
      <c r="C1146">
        <v>6.23</v>
      </c>
      <c r="D1146" t="s">
        <v>2380</v>
      </c>
      <c r="E1146" t="s">
        <v>2380</v>
      </c>
      <c r="F1146" t="s">
        <v>2380</v>
      </c>
      <c r="G1146" t="s">
        <v>2381</v>
      </c>
      <c r="H1146" t="s">
        <v>2380</v>
      </c>
    </row>
    <row r="1147" spans="1:8" x14ac:dyDescent="0.3">
      <c r="A1147" t="s">
        <v>407</v>
      </c>
      <c r="B1147">
        <v>27.7</v>
      </c>
      <c r="C1147">
        <v>5.6</v>
      </c>
      <c r="D1147" t="s">
        <v>2380</v>
      </c>
      <c r="E1147" t="s">
        <v>2380</v>
      </c>
      <c r="F1147" t="s">
        <v>2380</v>
      </c>
      <c r="G1147">
        <v>1</v>
      </c>
      <c r="H1147" t="s">
        <v>2380</v>
      </c>
    </row>
    <row r="1148" spans="1:8" x14ac:dyDescent="0.3">
      <c r="A1148" t="s">
        <v>405</v>
      </c>
      <c r="B1148">
        <v>32.67</v>
      </c>
      <c r="C1148">
        <v>4.67</v>
      </c>
      <c r="D1148" t="s">
        <v>2380</v>
      </c>
      <c r="E1148" t="s">
        <v>2380</v>
      </c>
      <c r="F1148" t="s">
        <v>2383</v>
      </c>
      <c r="G1148">
        <v>1</v>
      </c>
      <c r="H1148" t="s">
        <v>2380</v>
      </c>
    </row>
    <row r="1149" spans="1:8" x14ac:dyDescent="0.3">
      <c r="A1149" t="s">
        <v>404</v>
      </c>
      <c r="B1149">
        <v>28.5</v>
      </c>
      <c r="C1149">
        <v>6.11</v>
      </c>
      <c r="D1149" t="s">
        <v>2380</v>
      </c>
      <c r="E1149" t="s">
        <v>2380</v>
      </c>
      <c r="F1149" t="s">
        <v>2380</v>
      </c>
      <c r="G1149">
        <v>1</v>
      </c>
      <c r="H1149" t="s">
        <v>2380</v>
      </c>
    </row>
    <row r="1150" spans="1:8" x14ac:dyDescent="0.3">
      <c r="A1150" t="s">
        <v>403</v>
      </c>
      <c r="B1150">
        <v>39.270000000000003</v>
      </c>
      <c r="C1150">
        <v>6.25</v>
      </c>
      <c r="D1150" t="s">
        <v>2380</v>
      </c>
      <c r="E1150" t="s">
        <v>2380</v>
      </c>
      <c r="F1150" t="s">
        <v>2380</v>
      </c>
      <c r="G1150" t="s">
        <v>2381</v>
      </c>
      <c r="H1150" t="s">
        <v>2380</v>
      </c>
    </row>
    <row r="1151" spans="1:8" x14ac:dyDescent="0.3">
      <c r="A1151" t="s">
        <v>400</v>
      </c>
      <c r="B1151">
        <v>30.4</v>
      </c>
      <c r="C1151">
        <v>5.95</v>
      </c>
      <c r="D1151" t="s">
        <v>2380</v>
      </c>
      <c r="E1151" t="s">
        <v>2382</v>
      </c>
      <c r="F1151" t="s">
        <v>2380</v>
      </c>
      <c r="G1151">
        <v>1</v>
      </c>
      <c r="H1151" t="s">
        <v>2380</v>
      </c>
    </row>
    <row r="1152" spans="1:8" x14ac:dyDescent="0.3">
      <c r="A1152" t="s">
        <v>399</v>
      </c>
      <c r="B1152">
        <v>38.94</v>
      </c>
      <c r="C1152">
        <v>4.3600000000000003</v>
      </c>
      <c r="D1152" t="s">
        <v>2380</v>
      </c>
      <c r="E1152" t="s">
        <v>2380</v>
      </c>
      <c r="F1152" t="s">
        <v>2383</v>
      </c>
      <c r="G1152">
        <v>1</v>
      </c>
      <c r="H1152" t="s">
        <v>2380</v>
      </c>
    </row>
    <row r="1153" spans="1:8" x14ac:dyDescent="0.3">
      <c r="A1153" t="s">
        <v>398</v>
      </c>
      <c r="B1153">
        <v>31.02</v>
      </c>
      <c r="C1153">
        <v>4.84</v>
      </c>
      <c r="D1153" t="s">
        <v>2380</v>
      </c>
      <c r="E1153" t="s">
        <v>2380</v>
      </c>
      <c r="F1153" t="s">
        <v>2383</v>
      </c>
      <c r="G1153">
        <v>1</v>
      </c>
      <c r="H1153" t="s">
        <v>2380</v>
      </c>
    </row>
    <row r="1154" spans="1:8" x14ac:dyDescent="0.3">
      <c r="A1154" t="s">
        <v>397</v>
      </c>
      <c r="B1154">
        <v>17.5</v>
      </c>
      <c r="C1154">
        <v>4.5599999999999996</v>
      </c>
      <c r="D1154" t="s">
        <v>2380</v>
      </c>
      <c r="E1154" t="s">
        <v>2380</v>
      </c>
      <c r="F1154" t="s">
        <v>2380</v>
      </c>
      <c r="G1154">
        <v>1</v>
      </c>
      <c r="H1154" t="s">
        <v>2380</v>
      </c>
    </row>
    <row r="1155" spans="1:8" x14ac:dyDescent="0.3">
      <c r="A1155" t="s">
        <v>392</v>
      </c>
      <c r="B1155">
        <v>38.664999999999999</v>
      </c>
      <c r="C1155">
        <v>4.8600000000000003</v>
      </c>
      <c r="D1155" t="s">
        <v>2380</v>
      </c>
      <c r="E1155" t="s">
        <v>2382</v>
      </c>
      <c r="F1155" t="s">
        <v>2380</v>
      </c>
      <c r="G1155">
        <v>1</v>
      </c>
      <c r="H1155" t="s">
        <v>2380</v>
      </c>
    </row>
    <row r="1156" spans="1:8" x14ac:dyDescent="0.3">
      <c r="A1156" t="s">
        <v>387</v>
      </c>
      <c r="B1156">
        <v>35.53</v>
      </c>
      <c r="C1156">
        <v>4.68</v>
      </c>
      <c r="D1156" t="s">
        <v>2380</v>
      </c>
      <c r="E1156" t="s">
        <v>2380</v>
      </c>
      <c r="F1156" t="s">
        <v>2383</v>
      </c>
      <c r="G1156">
        <v>1</v>
      </c>
      <c r="H1156" t="s">
        <v>2380</v>
      </c>
    </row>
    <row r="1157" spans="1:8" x14ac:dyDescent="0.3">
      <c r="A1157" t="s">
        <v>385</v>
      </c>
      <c r="B1157">
        <v>25.9</v>
      </c>
      <c r="C1157">
        <v>5.12</v>
      </c>
      <c r="D1157" t="s">
        <v>2380</v>
      </c>
      <c r="E1157" t="s">
        <v>2380</v>
      </c>
      <c r="F1157" t="s">
        <v>2383</v>
      </c>
      <c r="G1157">
        <v>1</v>
      </c>
      <c r="H1157" t="s">
        <v>2380</v>
      </c>
    </row>
    <row r="1158" spans="1:8" x14ac:dyDescent="0.3">
      <c r="A1158" t="s">
        <v>384</v>
      </c>
      <c r="B1158">
        <v>20.81</v>
      </c>
      <c r="C1158">
        <v>5.52</v>
      </c>
      <c r="D1158" t="s">
        <v>2380</v>
      </c>
      <c r="E1158" t="s">
        <v>2380</v>
      </c>
      <c r="F1158" t="s">
        <v>2380</v>
      </c>
      <c r="G1158" t="s">
        <v>2381</v>
      </c>
      <c r="H1158" t="s">
        <v>2380</v>
      </c>
    </row>
    <row r="1159" spans="1:8" x14ac:dyDescent="0.3">
      <c r="A1159" t="s">
        <v>382</v>
      </c>
      <c r="B1159">
        <v>30.95</v>
      </c>
      <c r="C1159">
        <v>5.16</v>
      </c>
      <c r="D1159" t="s">
        <v>2380</v>
      </c>
      <c r="E1159" t="s">
        <v>2380</v>
      </c>
      <c r="F1159" t="s">
        <v>2383</v>
      </c>
      <c r="G1159">
        <v>1</v>
      </c>
      <c r="H1159" t="s">
        <v>2380</v>
      </c>
    </row>
    <row r="1160" spans="1:8" x14ac:dyDescent="0.3">
      <c r="A1160" t="s">
        <v>381</v>
      </c>
      <c r="B1160">
        <v>30.54</v>
      </c>
      <c r="C1160">
        <v>5</v>
      </c>
      <c r="D1160" t="s">
        <v>2380</v>
      </c>
      <c r="E1160" t="s">
        <v>2380</v>
      </c>
      <c r="F1160" t="s">
        <v>2383</v>
      </c>
      <c r="G1160">
        <v>1</v>
      </c>
      <c r="H1160" t="s">
        <v>2380</v>
      </c>
    </row>
    <row r="1161" spans="1:8" x14ac:dyDescent="0.3">
      <c r="A1161" t="s">
        <v>379</v>
      </c>
      <c r="B1161">
        <v>33.31</v>
      </c>
      <c r="C1161">
        <v>4.1900000000000004</v>
      </c>
      <c r="D1161" t="s">
        <v>2380</v>
      </c>
      <c r="E1161" t="s">
        <v>2380</v>
      </c>
      <c r="F1161" t="s">
        <v>2383</v>
      </c>
      <c r="G1161">
        <v>1</v>
      </c>
      <c r="H1161" t="s">
        <v>2380</v>
      </c>
    </row>
    <row r="1162" spans="1:8" x14ac:dyDescent="0.3">
      <c r="A1162" t="s">
        <v>377</v>
      </c>
      <c r="B1162">
        <v>37.1</v>
      </c>
      <c r="C1162">
        <v>6.24</v>
      </c>
      <c r="D1162" t="s">
        <v>2380</v>
      </c>
      <c r="E1162" t="s">
        <v>2380</v>
      </c>
      <c r="F1162" t="s">
        <v>2380</v>
      </c>
      <c r="G1162" t="s">
        <v>2381</v>
      </c>
      <c r="H1162" t="s">
        <v>2380</v>
      </c>
    </row>
    <row r="1163" spans="1:8" x14ac:dyDescent="0.3">
      <c r="A1163" t="s">
        <v>376</v>
      </c>
      <c r="B1163">
        <v>35.435000000000002</v>
      </c>
      <c r="C1163">
        <v>5.81</v>
      </c>
      <c r="D1163" t="s">
        <v>2380</v>
      </c>
      <c r="E1163" t="s">
        <v>2380</v>
      </c>
      <c r="F1163" t="s">
        <v>2380</v>
      </c>
      <c r="G1163" t="s">
        <v>2381</v>
      </c>
      <c r="H1163" t="s">
        <v>2380</v>
      </c>
    </row>
    <row r="1164" spans="1:8" x14ac:dyDescent="0.3">
      <c r="A1164" t="s">
        <v>375</v>
      </c>
      <c r="B1164">
        <v>20.399999999999999</v>
      </c>
      <c r="C1164">
        <v>4.83</v>
      </c>
      <c r="D1164" t="s">
        <v>2380</v>
      </c>
      <c r="E1164" t="s">
        <v>2380</v>
      </c>
      <c r="F1164" t="s">
        <v>2380</v>
      </c>
      <c r="G1164" t="s">
        <v>2381</v>
      </c>
      <c r="H1164" t="s">
        <v>2380</v>
      </c>
    </row>
    <row r="1165" spans="1:8" x14ac:dyDescent="0.3">
      <c r="A1165" t="s">
        <v>364</v>
      </c>
      <c r="B1165">
        <v>33.4</v>
      </c>
      <c r="C1165">
        <v>5.51</v>
      </c>
      <c r="D1165" t="s">
        <v>2380</v>
      </c>
      <c r="E1165" t="s">
        <v>2380</v>
      </c>
      <c r="F1165" t="s">
        <v>2380</v>
      </c>
      <c r="G1165" t="s">
        <v>2381</v>
      </c>
      <c r="H1165" t="s">
        <v>2380</v>
      </c>
    </row>
    <row r="1166" spans="1:8" x14ac:dyDescent="0.3">
      <c r="A1166" t="s">
        <v>363</v>
      </c>
      <c r="B1166">
        <v>33.11</v>
      </c>
      <c r="C1166">
        <v>5.63</v>
      </c>
      <c r="D1166" t="s">
        <v>2380</v>
      </c>
      <c r="E1166" t="s">
        <v>2380</v>
      </c>
      <c r="F1166" t="s">
        <v>2380</v>
      </c>
      <c r="G1166" t="s">
        <v>2381</v>
      </c>
      <c r="H1166" t="s">
        <v>2380</v>
      </c>
    </row>
    <row r="1167" spans="1:8" x14ac:dyDescent="0.3">
      <c r="A1167" t="s">
        <v>361</v>
      </c>
      <c r="B1167">
        <v>25.61</v>
      </c>
      <c r="C1167">
        <v>4</v>
      </c>
      <c r="D1167" t="s">
        <v>2380</v>
      </c>
      <c r="E1167" t="s">
        <v>2380</v>
      </c>
      <c r="F1167" t="s">
        <v>2383</v>
      </c>
      <c r="G1167">
        <v>1</v>
      </c>
      <c r="H1167" t="s">
        <v>2380</v>
      </c>
    </row>
    <row r="1168" spans="1:8" x14ac:dyDescent="0.3">
      <c r="A1168" t="s">
        <v>360</v>
      </c>
      <c r="B1168">
        <v>25.8</v>
      </c>
      <c r="C1168">
        <v>5.49</v>
      </c>
      <c r="D1168" t="s">
        <v>2380</v>
      </c>
      <c r="E1168" t="s">
        <v>2380</v>
      </c>
      <c r="F1168" t="s">
        <v>2380</v>
      </c>
      <c r="G1168" t="s">
        <v>2381</v>
      </c>
      <c r="H1168" t="s">
        <v>2380</v>
      </c>
    </row>
    <row r="1169" spans="1:8" x14ac:dyDescent="0.3">
      <c r="A1169" t="s">
        <v>359</v>
      </c>
      <c r="B1169">
        <v>27.39</v>
      </c>
      <c r="C1169">
        <v>5.34</v>
      </c>
      <c r="D1169" t="s">
        <v>2380</v>
      </c>
      <c r="E1169" t="s">
        <v>2380</v>
      </c>
      <c r="F1169" t="s">
        <v>2380</v>
      </c>
      <c r="G1169" t="s">
        <v>2381</v>
      </c>
      <c r="H1169" t="s">
        <v>2380</v>
      </c>
    </row>
    <row r="1170" spans="1:8" x14ac:dyDescent="0.3">
      <c r="A1170" t="s">
        <v>358</v>
      </c>
      <c r="B1170">
        <v>17.03</v>
      </c>
      <c r="C1170">
        <v>4.12</v>
      </c>
      <c r="D1170" t="s">
        <v>2380</v>
      </c>
      <c r="E1170" t="s">
        <v>2380</v>
      </c>
      <c r="F1170" t="s">
        <v>2380</v>
      </c>
      <c r="G1170">
        <v>1</v>
      </c>
      <c r="H1170" t="s">
        <v>2380</v>
      </c>
    </row>
    <row r="1171" spans="1:8" x14ac:dyDescent="0.3">
      <c r="A1171" t="s">
        <v>354</v>
      </c>
      <c r="B1171">
        <v>16.079999999999998</v>
      </c>
      <c r="C1171">
        <v>5.94</v>
      </c>
      <c r="D1171" t="s">
        <v>2380</v>
      </c>
      <c r="E1171" t="s">
        <v>2380</v>
      </c>
      <c r="F1171" t="s">
        <v>2380</v>
      </c>
      <c r="G1171" t="s">
        <v>2381</v>
      </c>
      <c r="H1171" t="s">
        <v>2380</v>
      </c>
    </row>
    <row r="1172" spans="1:8" x14ac:dyDescent="0.3">
      <c r="A1172" t="s">
        <v>353</v>
      </c>
      <c r="B1172">
        <v>30.875</v>
      </c>
      <c r="C1172">
        <v>5.54</v>
      </c>
      <c r="D1172" t="s">
        <v>2380</v>
      </c>
      <c r="E1172" t="s">
        <v>2380</v>
      </c>
      <c r="F1172" t="s">
        <v>2380</v>
      </c>
      <c r="G1172" t="s">
        <v>2381</v>
      </c>
      <c r="H1172" t="s">
        <v>2380</v>
      </c>
    </row>
    <row r="1173" spans="1:8" x14ac:dyDescent="0.3">
      <c r="A1173" t="s">
        <v>352</v>
      </c>
      <c r="B1173">
        <v>31.79</v>
      </c>
      <c r="C1173">
        <v>7.09</v>
      </c>
      <c r="D1173" t="s">
        <v>2380</v>
      </c>
      <c r="E1173" t="s">
        <v>2380</v>
      </c>
      <c r="F1173" t="s">
        <v>2380</v>
      </c>
      <c r="G1173" t="s">
        <v>2381</v>
      </c>
      <c r="H1173" t="s">
        <v>2380</v>
      </c>
    </row>
    <row r="1174" spans="1:8" x14ac:dyDescent="0.3">
      <c r="A1174" t="s">
        <v>350</v>
      </c>
      <c r="B1174">
        <v>26.6</v>
      </c>
      <c r="C1174">
        <v>4.33</v>
      </c>
      <c r="D1174" t="s">
        <v>2380</v>
      </c>
      <c r="E1174" t="s">
        <v>2380</v>
      </c>
      <c r="F1174" t="s">
        <v>2380</v>
      </c>
      <c r="G1174">
        <v>1</v>
      </c>
      <c r="H1174" t="s">
        <v>2380</v>
      </c>
    </row>
    <row r="1175" spans="1:8" x14ac:dyDescent="0.3">
      <c r="A1175" t="s">
        <v>349</v>
      </c>
      <c r="B1175">
        <v>25.27</v>
      </c>
      <c r="C1175">
        <v>5.83</v>
      </c>
      <c r="D1175" t="s">
        <v>2380</v>
      </c>
      <c r="E1175" t="s">
        <v>2380</v>
      </c>
      <c r="F1175" t="s">
        <v>2380</v>
      </c>
      <c r="G1175">
        <v>1</v>
      </c>
      <c r="H1175" t="s">
        <v>2380</v>
      </c>
    </row>
    <row r="1176" spans="1:8" x14ac:dyDescent="0.3">
      <c r="A1176" t="s">
        <v>346</v>
      </c>
      <c r="B1176">
        <v>30.36</v>
      </c>
      <c r="C1176">
        <v>9.39</v>
      </c>
      <c r="D1176" t="s">
        <v>2380</v>
      </c>
      <c r="E1176" t="s">
        <v>2380</v>
      </c>
      <c r="F1176" t="s">
        <v>2380</v>
      </c>
      <c r="G1176" t="s">
        <v>2381</v>
      </c>
      <c r="H1176" t="s">
        <v>2380</v>
      </c>
    </row>
    <row r="1177" spans="1:8" x14ac:dyDescent="0.3">
      <c r="A1177" t="s">
        <v>345</v>
      </c>
      <c r="B1177">
        <v>19.37</v>
      </c>
      <c r="C1177">
        <v>4.18</v>
      </c>
      <c r="D1177" t="s">
        <v>2380</v>
      </c>
      <c r="E1177" t="s">
        <v>2380</v>
      </c>
      <c r="F1177" t="s">
        <v>2380</v>
      </c>
      <c r="G1177" t="s">
        <v>2381</v>
      </c>
      <c r="H1177" t="s">
        <v>2380</v>
      </c>
    </row>
    <row r="1178" spans="1:8" x14ac:dyDescent="0.3">
      <c r="A1178" t="s">
        <v>344</v>
      </c>
      <c r="B1178">
        <v>16.71</v>
      </c>
      <c r="C1178">
        <v>4.18</v>
      </c>
      <c r="D1178" t="s">
        <v>2380</v>
      </c>
      <c r="E1178" t="s">
        <v>2380</v>
      </c>
      <c r="F1178" t="s">
        <v>2380</v>
      </c>
      <c r="G1178">
        <v>1</v>
      </c>
      <c r="H1178" t="s">
        <v>2380</v>
      </c>
    </row>
    <row r="1179" spans="1:8" x14ac:dyDescent="0.3">
      <c r="A1179" t="s">
        <v>342</v>
      </c>
      <c r="B1179">
        <v>29.77</v>
      </c>
      <c r="C1179">
        <v>9.9</v>
      </c>
      <c r="D1179" t="s">
        <v>2380</v>
      </c>
      <c r="E1179" t="s">
        <v>2380</v>
      </c>
      <c r="F1179" t="s">
        <v>2380</v>
      </c>
      <c r="G1179" t="s">
        <v>2381</v>
      </c>
      <c r="H1179" t="s">
        <v>2380</v>
      </c>
    </row>
    <row r="1180" spans="1:8" x14ac:dyDescent="0.3">
      <c r="A1180" t="s">
        <v>340</v>
      </c>
      <c r="B1180">
        <v>23.4</v>
      </c>
      <c r="C1180">
        <v>5.53</v>
      </c>
      <c r="D1180" t="s">
        <v>2380</v>
      </c>
      <c r="E1180" t="s">
        <v>2380</v>
      </c>
      <c r="F1180" t="s">
        <v>2383</v>
      </c>
      <c r="G1180">
        <v>1</v>
      </c>
      <c r="H1180" t="s">
        <v>2380</v>
      </c>
    </row>
    <row r="1181" spans="1:8" x14ac:dyDescent="0.3">
      <c r="A1181" t="s">
        <v>337</v>
      </c>
      <c r="B1181">
        <v>34.865000000000002</v>
      </c>
      <c r="C1181">
        <v>4.8</v>
      </c>
      <c r="D1181" t="s">
        <v>2380</v>
      </c>
      <c r="E1181" t="s">
        <v>2380</v>
      </c>
      <c r="F1181" t="s">
        <v>2380</v>
      </c>
      <c r="G1181" t="s">
        <v>2381</v>
      </c>
      <c r="H1181" t="s">
        <v>2380</v>
      </c>
    </row>
    <row r="1182" spans="1:8" x14ac:dyDescent="0.3">
      <c r="A1182" t="s">
        <v>334</v>
      </c>
      <c r="B1182">
        <v>27.94</v>
      </c>
      <c r="C1182">
        <v>6.08</v>
      </c>
      <c r="D1182" t="s">
        <v>2380</v>
      </c>
      <c r="E1182" t="s">
        <v>2380</v>
      </c>
      <c r="F1182" t="s">
        <v>2383</v>
      </c>
      <c r="G1182">
        <v>1</v>
      </c>
      <c r="H1182" t="s">
        <v>2380</v>
      </c>
    </row>
    <row r="1183" spans="1:8" x14ac:dyDescent="0.3">
      <c r="A1183" t="s">
        <v>333</v>
      </c>
      <c r="B1183">
        <v>27.2</v>
      </c>
      <c r="C1183">
        <v>5.83</v>
      </c>
      <c r="D1183" t="s">
        <v>2380</v>
      </c>
      <c r="E1183" t="s">
        <v>2380</v>
      </c>
      <c r="F1183" t="s">
        <v>2383</v>
      </c>
      <c r="G1183">
        <v>1</v>
      </c>
      <c r="H1183" t="s">
        <v>2380</v>
      </c>
    </row>
    <row r="1184" spans="1:8" x14ac:dyDescent="0.3">
      <c r="A1184" t="s">
        <v>332</v>
      </c>
      <c r="B1184">
        <v>33.344999999999999</v>
      </c>
      <c r="C1184">
        <v>4.29</v>
      </c>
      <c r="D1184" t="s">
        <v>2380</v>
      </c>
      <c r="E1184" t="s">
        <v>2380</v>
      </c>
      <c r="F1184" t="s">
        <v>2380</v>
      </c>
      <c r="G1184">
        <v>1</v>
      </c>
      <c r="H1184" t="s">
        <v>2380</v>
      </c>
    </row>
    <row r="1185" spans="1:8" x14ac:dyDescent="0.3">
      <c r="A1185" t="s">
        <v>331</v>
      </c>
      <c r="B1185">
        <v>29.925000000000001</v>
      </c>
      <c r="C1185">
        <v>5.3</v>
      </c>
      <c r="D1185" t="s">
        <v>2380</v>
      </c>
      <c r="E1185" t="s">
        <v>2380</v>
      </c>
      <c r="F1185" t="s">
        <v>2380</v>
      </c>
      <c r="G1185">
        <v>1</v>
      </c>
      <c r="H1185" t="s">
        <v>2380</v>
      </c>
    </row>
    <row r="1186" spans="1:8" x14ac:dyDescent="0.3">
      <c r="A1186" t="s">
        <v>330</v>
      </c>
      <c r="B1186">
        <v>24.225000000000001</v>
      </c>
      <c r="C1186">
        <v>4.42</v>
      </c>
      <c r="D1186" t="s">
        <v>2380</v>
      </c>
      <c r="E1186" t="s">
        <v>2380</v>
      </c>
      <c r="F1186" t="s">
        <v>2380</v>
      </c>
      <c r="G1186">
        <v>1</v>
      </c>
      <c r="H1186" t="s">
        <v>2380</v>
      </c>
    </row>
    <row r="1187" spans="1:8" x14ac:dyDescent="0.3">
      <c r="A1187" t="s">
        <v>329</v>
      </c>
      <c r="B1187">
        <v>29.68</v>
      </c>
      <c r="C1187">
        <v>5.68</v>
      </c>
      <c r="D1187" t="s">
        <v>2380</v>
      </c>
      <c r="E1187" t="s">
        <v>2382</v>
      </c>
      <c r="F1187" t="s">
        <v>2380</v>
      </c>
      <c r="G1187">
        <v>1</v>
      </c>
      <c r="H1187" t="s">
        <v>2380</v>
      </c>
    </row>
    <row r="1188" spans="1:8" x14ac:dyDescent="0.3">
      <c r="A1188" t="s">
        <v>328</v>
      </c>
      <c r="B1188">
        <v>20.614999999999998</v>
      </c>
      <c r="C1188">
        <v>6.05</v>
      </c>
      <c r="D1188" t="s">
        <v>2380</v>
      </c>
      <c r="E1188" t="s">
        <v>2380</v>
      </c>
      <c r="F1188" t="s">
        <v>2383</v>
      </c>
      <c r="G1188">
        <v>1</v>
      </c>
      <c r="H1188" t="s">
        <v>2380</v>
      </c>
    </row>
    <row r="1189" spans="1:8" x14ac:dyDescent="0.3">
      <c r="A1189" t="s">
        <v>327</v>
      </c>
      <c r="B1189">
        <v>32.119999999999997</v>
      </c>
      <c r="C1189">
        <v>5.33</v>
      </c>
      <c r="D1189" t="s">
        <v>2380</v>
      </c>
      <c r="E1189" t="s">
        <v>2382</v>
      </c>
      <c r="F1189" t="s">
        <v>2380</v>
      </c>
      <c r="G1189">
        <v>1</v>
      </c>
      <c r="H1189" t="s">
        <v>2380</v>
      </c>
    </row>
    <row r="1190" spans="1:8" x14ac:dyDescent="0.3">
      <c r="A1190" t="s">
        <v>326</v>
      </c>
      <c r="B1190">
        <v>27.36</v>
      </c>
      <c r="C1190">
        <v>6.22</v>
      </c>
      <c r="D1190" t="s">
        <v>2380</v>
      </c>
      <c r="E1190" t="s">
        <v>2380</v>
      </c>
      <c r="F1190" t="s">
        <v>2380</v>
      </c>
      <c r="G1190" t="s">
        <v>2381</v>
      </c>
      <c r="H1190" t="s">
        <v>2380</v>
      </c>
    </row>
    <row r="1191" spans="1:8" x14ac:dyDescent="0.3">
      <c r="A1191" t="s">
        <v>325</v>
      </c>
      <c r="B1191">
        <v>17.385000000000002</v>
      </c>
      <c r="C1191">
        <v>5.84</v>
      </c>
      <c r="D1191" t="s">
        <v>2380</v>
      </c>
      <c r="E1191" t="s">
        <v>2380</v>
      </c>
      <c r="F1191" t="s">
        <v>2380</v>
      </c>
      <c r="G1191" t="s">
        <v>2381</v>
      </c>
      <c r="H1191" t="s">
        <v>2380</v>
      </c>
    </row>
    <row r="1192" spans="1:8" x14ac:dyDescent="0.3">
      <c r="A1192" t="s">
        <v>324</v>
      </c>
      <c r="B1192">
        <v>30.13</v>
      </c>
      <c r="C1192">
        <v>5.71</v>
      </c>
      <c r="D1192" t="s">
        <v>2380</v>
      </c>
      <c r="E1192" t="s">
        <v>2382</v>
      </c>
      <c r="F1192" t="s">
        <v>2380</v>
      </c>
      <c r="G1192">
        <v>1</v>
      </c>
      <c r="H1192" t="s">
        <v>2380</v>
      </c>
    </row>
    <row r="1193" spans="1:8" x14ac:dyDescent="0.3">
      <c r="A1193" t="s">
        <v>322</v>
      </c>
      <c r="B1193">
        <v>39.805</v>
      </c>
      <c r="C1193">
        <v>4.38</v>
      </c>
      <c r="D1193" t="s">
        <v>2380</v>
      </c>
      <c r="E1193" t="s">
        <v>2382</v>
      </c>
      <c r="F1193" t="s">
        <v>2380</v>
      </c>
      <c r="G1193">
        <v>1</v>
      </c>
      <c r="H1193" t="s">
        <v>2380</v>
      </c>
    </row>
    <row r="1194" spans="1:8" x14ac:dyDescent="0.3">
      <c r="A1194" t="s">
        <v>320</v>
      </c>
      <c r="B1194">
        <v>23.18</v>
      </c>
      <c r="C1194">
        <v>4.24</v>
      </c>
      <c r="D1194" t="s">
        <v>2380</v>
      </c>
      <c r="E1194" t="s">
        <v>2382</v>
      </c>
      <c r="F1194" t="s">
        <v>2380</v>
      </c>
      <c r="G1194">
        <v>1</v>
      </c>
      <c r="H1194" t="s">
        <v>2380</v>
      </c>
    </row>
    <row r="1195" spans="1:8" x14ac:dyDescent="0.3">
      <c r="A1195" t="s">
        <v>319</v>
      </c>
      <c r="B1195">
        <v>39.615000000000002</v>
      </c>
      <c r="C1195">
        <v>6.32</v>
      </c>
      <c r="D1195" t="s">
        <v>2380</v>
      </c>
      <c r="E1195" t="s">
        <v>2380</v>
      </c>
      <c r="F1195" t="s">
        <v>2383</v>
      </c>
      <c r="G1195">
        <v>1</v>
      </c>
      <c r="H1195" t="s">
        <v>2380</v>
      </c>
    </row>
    <row r="1196" spans="1:8" x14ac:dyDescent="0.3">
      <c r="A1196" t="s">
        <v>315</v>
      </c>
      <c r="B1196">
        <v>31.824999999999999</v>
      </c>
      <c r="C1196">
        <v>4.7</v>
      </c>
      <c r="D1196" t="s">
        <v>2380</v>
      </c>
      <c r="E1196" t="s">
        <v>2380</v>
      </c>
      <c r="F1196" t="s">
        <v>2383</v>
      </c>
      <c r="G1196">
        <v>1</v>
      </c>
      <c r="H1196" t="s">
        <v>2380</v>
      </c>
    </row>
    <row r="1197" spans="1:8" x14ac:dyDescent="0.3">
      <c r="A1197" t="s">
        <v>314</v>
      </c>
      <c r="B1197">
        <v>25.745000000000001</v>
      </c>
      <c r="C1197">
        <v>4.34</v>
      </c>
      <c r="D1197" t="s">
        <v>2380</v>
      </c>
      <c r="E1197" t="s">
        <v>2380</v>
      </c>
      <c r="F1197" t="s">
        <v>2383</v>
      </c>
      <c r="G1197">
        <v>1</v>
      </c>
      <c r="H1197" t="s">
        <v>2380</v>
      </c>
    </row>
    <row r="1198" spans="1:8" x14ac:dyDescent="0.3">
      <c r="A1198" t="s">
        <v>313</v>
      </c>
      <c r="B1198">
        <v>24.605</v>
      </c>
      <c r="C1198">
        <v>5.62</v>
      </c>
      <c r="D1198" t="s">
        <v>2380</v>
      </c>
      <c r="E1198" t="s">
        <v>2380</v>
      </c>
      <c r="F1198" t="s">
        <v>2383</v>
      </c>
      <c r="G1198">
        <v>1</v>
      </c>
      <c r="H1198" t="s">
        <v>2380</v>
      </c>
    </row>
    <row r="1199" spans="1:8" x14ac:dyDescent="0.3">
      <c r="A1199" t="s">
        <v>312</v>
      </c>
      <c r="B1199">
        <v>24.51</v>
      </c>
      <c r="C1199">
        <v>4.24</v>
      </c>
      <c r="D1199" t="s">
        <v>2380</v>
      </c>
      <c r="E1199" t="s">
        <v>2380</v>
      </c>
      <c r="F1199" t="s">
        <v>2383</v>
      </c>
      <c r="G1199">
        <v>1</v>
      </c>
      <c r="H1199" t="s">
        <v>2380</v>
      </c>
    </row>
    <row r="1200" spans="1:8" x14ac:dyDescent="0.3">
      <c r="A1200" t="s">
        <v>310</v>
      </c>
      <c r="B1200">
        <v>28.12</v>
      </c>
      <c r="C1200">
        <v>5.05</v>
      </c>
      <c r="D1200" t="s">
        <v>2380</v>
      </c>
      <c r="E1200" t="s">
        <v>2380</v>
      </c>
      <c r="F1200" t="s">
        <v>2380</v>
      </c>
      <c r="G1200" t="s">
        <v>2381</v>
      </c>
      <c r="H1200" t="s">
        <v>2380</v>
      </c>
    </row>
    <row r="1201" spans="1:8" x14ac:dyDescent="0.3">
      <c r="A1201" t="s">
        <v>309</v>
      </c>
      <c r="B1201">
        <v>38.06</v>
      </c>
      <c r="C1201">
        <v>6.16</v>
      </c>
      <c r="D1201" t="s">
        <v>2380</v>
      </c>
      <c r="E1201" t="s">
        <v>2380</v>
      </c>
      <c r="F1201" t="s">
        <v>2380</v>
      </c>
      <c r="G1201" t="s">
        <v>2381</v>
      </c>
      <c r="H1201" t="s">
        <v>2380</v>
      </c>
    </row>
    <row r="1202" spans="1:8" x14ac:dyDescent="0.3">
      <c r="A1202" t="s">
        <v>308</v>
      </c>
      <c r="B1202">
        <v>24.96</v>
      </c>
      <c r="C1202">
        <v>4.57</v>
      </c>
      <c r="D1202" t="s">
        <v>2380</v>
      </c>
      <c r="E1202" t="s">
        <v>2380</v>
      </c>
      <c r="F1202" t="s">
        <v>2380</v>
      </c>
      <c r="G1202" t="s">
        <v>2381</v>
      </c>
      <c r="H1202" t="s">
        <v>2380</v>
      </c>
    </row>
    <row r="1203" spans="1:8" x14ac:dyDescent="0.3">
      <c r="A1203" t="s">
        <v>306</v>
      </c>
      <c r="B1203">
        <v>31.35</v>
      </c>
      <c r="C1203">
        <v>5.84</v>
      </c>
      <c r="D1203" t="s">
        <v>2380</v>
      </c>
      <c r="E1203" t="s">
        <v>2382</v>
      </c>
      <c r="F1203" t="s">
        <v>2380</v>
      </c>
      <c r="G1203">
        <v>1</v>
      </c>
      <c r="H1203" t="s">
        <v>2380</v>
      </c>
    </row>
    <row r="1204" spans="1:8" x14ac:dyDescent="0.3">
      <c r="A1204" t="s">
        <v>305</v>
      </c>
      <c r="B1204">
        <v>28.31</v>
      </c>
      <c r="C1204">
        <v>6.41</v>
      </c>
      <c r="D1204" t="s">
        <v>2380</v>
      </c>
      <c r="E1204" t="s">
        <v>2382</v>
      </c>
      <c r="F1204" t="s">
        <v>2380</v>
      </c>
      <c r="G1204">
        <v>1</v>
      </c>
      <c r="H1204" t="s">
        <v>2380</v>
      </c>
    </row>
    <row r="1205" spans="1:8" x14ac:dyDescent="0.3">
      <c r="A1205" t="s">
        <v>299</v>
      </c>
      <c r="B1205">
        <v>28.06</v>
      </c>
      <c r="C1205">
        <v>8.93</v>
      </c>
      <c r="D1205" t="s">
        <v>2380</v>
      </c>
      <c r="E1205" t="s">
        <v>2380</v>
      </c>
      <c r="F1205" t="s">
        <v>2380</v>
      </c>
      <c r="G1205" t="s">
        <v>2381</v>
      </c>
      <c r="H1205" t="s">
        <v>2380</v>
      </c>
    </row>
    <row r="1206" spans="1:8" x14ac:dyDescent="0.3">
      <c r="A1206" t="s">
        <v>298</v>
      </c>
      <c r="B1206">
        <v>31.13</v>
      </c>
      <c r="C1206">
        <v>11.02</v>
      </c>
      <c r="D1206" t="s">
        <v>2380</v>
      </c>
      <c r="E1206" t="s">
        <v>2380</v>
      </c>
      <c r="F1206" t="s">
        <v>2380</v>
      </c>
      <c r="G1206" t="s">
        <v>2381</v>
      </c>
      <c r="H1206" t="s">
        <v>2380</v>
      </c>
    </row>
    <row r="1207" spans="1:8" x14ac:dyDescent="0.3">
      <c r="A1207" t="s">
        <v>297</v>
      </c>
      <c r="B1207">
        <v>18.46</v>
      </c>
      <c r="C1207">
        <v>5.25</v>
      </c>
      <c r="D1207" t="s">
        <v>2380</v>
      </c>
      <c r="E1207" t="s">
        <v>2380</v>
      </c>
      <c r="F1207" t="s">
        <v>2380</v>
      </c>
      <c r="G1207" t="s">
        <v>2381</v>
      </c>
      <c r="H1207" t="s">
        <v>2380</v>
      </c>
    </row>
    <row r="1208" spans="1:8" x14ac:dyDescent="0.3">
      <c r="A1208" t="s">
        <v>296</v>
      </c>
      <c r="B1208">
        <v>17.3</v>
      </c>
      <c r="C1208">
        <v>4.75</v>
      </c>
      <c r="D1208" t="s">
        <v>2380</v>
      </c>
      <c r="E1208" t="s">
        <v>2380</v>
      </c>
      <c r="F1208" t="s">
        <v>2380</v>
      </c>
      <c r="G1208" t="s">
        <v>2381</v>
      </c>
      <c r="H1208" t="s">
        <v>2380</v>
      </c>
    </row>
    <row r="1209" spans="1:8" x14ac:dyDescent="0.3">
      <c r="A1209" t="s">
        <v>292</v>
      </c>
      <c r="B1209">
        <v>17.97</v>
      </c>
      <c r="C1209">
        <v>6.3</v>
      </c>
      <c r="D1209" t="s">
        <v>2380</v>
      </c>
      <c r="E1209" t="s">
        <v>2380</v>
      </c>
      <c r="F1209" t="s">
        <v>2380</v>
      </c>
      <c r="G1209" t="s">
        <v>2381</v>
      </c>
      <c r="H1209" t="s">
        <v>2380</v>
      </c>
    </row>
    <row r="1210" spans="1:8" x14ac:dyDescent="0.3">
      <c r="A1210" t="s">
        <v>291</v>
      </c>
      <c r="B1210">
        <v>29.98</v>
      </c>
      <c r="C1210">
        <v>6.03</v>
      </c>
      <c r="D1210" t="s">
        <v>2380</v>
      </c>
      <c r="E1210" t="s">
        <v>2382</v>
      </c>
      <c r="F1210" t="s">
        <v>2380</v>
      </c>
      <c r="G1210">
        <v>1</v>
      </c>
      <c r="H1210" t="s">
        <v>2380</v>
      </c>
    </row>
    <row r="1211" spans="1:8" x14ac:dyDescent="0.3">
      <c r="A1211" t="s">
        <v>286</v>
      </c>
      <c r="B1211">
        <v>39.49</v>
      </c>
      <c r="C1211">
        <v>4.8099999999999996</v>
      </c>
      <c r="D1211" t="s">
        <v>2380</v>
      </c>
      <c r="E1211" t="s">
        <v>2380</v>
      </c>
      <c r="F1211" t="s">
        <v>2380</v>
      </c>
      <c r="G1211">
        <v>1</v>
      </c>
      <c r="H1211" t="s">
        <v>2380</v>
      </c>
    </row>
    <row r="1212" spans="1:8" x14ac:dyDescent="0.3">
      <c r="A1212" t="s">
        <v>285</v>
      </c>
      <c r="B1212">
        <v>33.99</v>
      </c>
      <c r="C1212">
        <v>4.55</v>
      </c>
      <c r="D1212" t="s">
        <v>2380</v>
      </c>
      <c r="E1212" t="s">
        <v>2380</v>
      </c>
      <c r="F1212" t="s">
        <v>2380</v>
      </c>
      <c r="G1212">
        <v>1</v>
      </c>
      <c r="H1212" t="s">
        <v>2380</v>
      </c>
    </row>
    <row r="1213" spans="1:8" x14ac:dyDescent="0.3">
      <c r="A1213" t="s">
        <v>284</v>
      </c>
      <c r="B1213">
        <v>27.72</v>
      </c>
      <c r="C1213">
        <v>6.43</v>
      </c>
      <c r="D1213" t="s">
        <v>2380</v>
      </c>
      <c r="E1213" t="s">
        <v>2380</v>
      </c>
      <c r="F1213" t="s">
        <v>2380</v>
      </c>
      <c r="G1213">
        <v>1</v>
      </c>
      <c r="H1213" t="s">
        <v>2380</v>
      </c>
    </row>
    <row r="1214" spans="1:8" x14ac:dyDescent="0.3">
      <c r="A1214" t="s">
        <v>283</v>
      </c>
      <c r="B1214">
        <v>30.59</v>
      </c>
      <c r="C1214">
        <v>11.62</v>
      </c>
      <c r="D1214" t="s">
        <v>2380</v>
      </c>
      <c r="E1214" t="s">
        <v>2380</v>
      </c>
      <c r="F1214" t="s">
        <v>2380</v>
      </c>
      <c r="G1214" t="s">
        <v>2381</v>
      </c>
      <c r="H1214" t="s">
        <v>2380</v>
      </c>
    </row>
    <row r="1215" spans="1:8" x14ac:dyDescent="0.3">
      <c r="A1215" t="s">
        <v>282</v>
      </c>
      <c r="B1215">
        <v>22.6</v>
      </c>
      <c r="C1215">
        <v>6.04</v>
      </c>
      <c r="D1215" t="s">
        <v>2380</v>
      </c>
      <c r="E1215" t="s">
        <v>2380</v>
      </c>
      <c r="F1215" t="s">
        <v>2380</v>
      </c>
      <c r="G1215">
        <v>1</v>
      </c>
      <c r="H1215" t="s">
        <v>2380</v>
      </c>
    </row>
    <row r="1216" spans="1:8" x14ac:dyDescent="0.3">
      <c r="A1216" t="s">
        <v>281</v>
      </c>
      <c r="B1216">
        <v>28.785</v>
      </c>
      <c r="C1216">
        <v>8.82</v>
      </c>
      <c r="D1216" t="s">
        <v>2380</v>
      </c>
      <c r="E1216" t="s">
        <v>2380</v>
      </c>
      <c r="F1216" t="s">
        <v>2380</v>
      </c>
      <c r="G1216" t="s">
        <v>2381</v>
      </c>
      <c r="H1216" t="s">
        <v>2380</v>
      </c>
    </row>
    <row r="1217" spans="1:8" x14ac:dyDescent="0.3">
      <c r="A1217" t="s">
        <v>280</v>
      </c>
      <c r="B1217">
        <v>50.38</v>
      </c>
      <c r="C1217">
        <v>5.8</v>
      </c>
      <c r="D1217" t="s">
        <v>2380</v>
      </c>
      <c r="E1217" t="s">
        <v>2380</v>
      </c>
      <c r="F1217" t="s">
        <v>2380</v>
      </c>
      <c r="G1217" t="s">
        <v>2381</v>
      </c>
      <c r="H1217" t="s">
        <v>2380</v>
      </c>
    </row>
    <row r="1218" spans="1:8" x14ac:dyDescent="0.3">
      <c r="A1218" t="s">
        <v>279</v>
      </c>
      <c r="B1218">
        <v>35.200000000000003</v>
      </c>
      <c r="C1218">
        <v>4.28</v>
      </c>
      <c r="D1218" t="s">
        <v>2380</v>
      </c>
      <c r="E1218" t="s">
        <v>2380</v>
      </c>
      <c r="F1218" t="s">
        <v>2380</v>
      </c>
      <c r="G1218" t="s">
        <v>2381</v>
      </c>
      <c r="H1218" t="s">
        <v>2380</v>
      </c>
    </row>
    <row r="1219" spans="1:8" x14ac:dyDescent="0.3">
      <c r="A1219" t="s">
        <v>277</v>
      </c>
      <c r="B1219">
        <v>24.51</v>
      </c>
      <c r="C1219">
        <v>4.6900000000000004</v>
      </c>
      <c r="D1219" t="s">
        <v>2380</v>
      </c>
      <c r="E1219" t="s">
        <v>2380</v>
      </c>
      <c r="F1219" t="s">
        <v>2380</v>
      </c>
      <c r="G1219" t="s">
        <v>2381</v>
      </c>
      <c r="H1219" t="s">
        <v>2380</v>
      </c>
    </row>
    <row r="1220" spans="1:8" x14ac:dyDescent="0.3">
      <c r="A1220" t="s">
        <v>275</v>
      </c>
      <c r="B1220">
        <v>23.844999999999999</v>
      </c>
      <c r="C1220">
        <v>4.43</v>
      </c>
      <c r="D1220" t="s">
        <v>2380</v>
      </c>
      <c r="E1220" t="s">
        <v>2380</v>
      </c>
      <c r="F1220" t="s">
        <v>2380</v>
      </c>
      <c r="G1220" t="s">
        <v>2381</v>
      </c>
      <c r="H1220" t="s">
        <v>2380</v>
      </c>
    </row>
    <row r="1221" spans="1:8" x14ac:dyDescent="0.3">
      <c r="A1221" t="s">
        <v>273</v>
      </c>
      <c r="B1221">
        <v>32.395000000000003</v>
      </c>
      <c r="C1221">
        <v>6.66</v>
      </c>
      <c r="D1221" t="s">
        <v>2380</v>
      </c>
      <c r="E1221" t="s">
        <v>2380</v>
      </c>
      <c r="F1221" t="s">
        <v>2380</v>
      </c>
      <c r="G1221" t="s">
        <v>2381</v>
      </c>
      <c r="H1221" t="s">
        <v>2380</v>
      </c>
    </row>
    <row r="1222" spans="1:8" x14ac:dyDescent="0.3">
      <c r="A1222" t="s">
        <v>272</v>
      </c>
      <c r="B1222">
        <v>23.655000000000001</v>
      </c>
      <c r="C1222">
        <v>5.92</v>
      </c>
      <c r="D1222" t="s">
        <v>2380</v>
      </c>
      <c r="E1222" t="s">
        <v>2380</v>
      </c>
      <c r="F1222" t="s">
        <v>2380</v>
      </c>
      <c r="G1222">
        <v>1</v>
      </c>
      <c r="H1222" t="s">
        <v>2380</v>
      </c>
    </row>
    <row r="1223" spans="1:8" x14ac:dyDescent="0.3">
      <c r="A1223" t="s">
        <v>271</v>
      </c>
      <c r="B1223">
        <v>28.4</v>
      </c>
      <c r="C1223">
        <v>5.97</v>
      </c>
      <c r="D1223" t="s">
        <v>2380</v>
      </c>
      <c r="E1223" t="s">
        <v>2380</v>
      </c>
      <c r="F1223" t="s">
        <v>2383</v>
      </c>
      <c r="G1223">
        <v>1</v>
      </c>
      <c r="H1223" t="s">
        <v>2380</v>
      </c>
    </row>
    <row r="1224" spans="1:8" x14ac:dyDescent="0.3">
      <c r="A1224" t="s">
        <v>269</v>
      </c>
      <c r="B1224">
        <v>26.18</v>
      </c>
      <c r="C1224">
        <v>6.12</v>
      </c>
      <c r="D1224" t="s">
        <v>2380</v>
      </c>
      <c r="E1224" t="s">
        <v>2382</v>
      </c>
      <c r="F1224" t="s">
        <v>2380</v>
      </c>
      <c r="G1224">
        <v>1</v>
      </c>
      <c r="H1224" t="s">
        <v>2380</v>
      </c>
    </row>
    <row r="1225" spans="1:8" x14ac:dyDescent="0.3">
      <c r="A1225" t="s">
        <v>267</v>
      </c>
      <c r="B1225">
        <v>15.82</v>
      </c>
      <c r="C1225">
        <v>4.5999999999999996</v>
      </c>
      <c r="D1225" t="s">
        <v>2380</v>
      </c>
      <c r="E1225" t="s">
        <v>2380</v>
      </c>
      <c r="F1225" t="s">
        <v>2380</v>
      </c>
      <c r="G1225" t="s">
        <v>2381</v>
      </c>
      <c r="H1225" t="s">
        <v>2380</v>
      </c>
    </row>
    <row r="1226" spans="1:8" x14ac:dyDescent="0.3">
      <c r="A1226" t="s">
        <v>266</v>
      </c>
      <c r="B1226">
        <v>17.670000000000002</v>
      </c>
      <c r="C1226">
        <v>4.78</v>
      </c>
      <c r="D1226" t="s">
        <v>2380</v>
      </c>
      <c r="E1226" t="s">
        <v>2380</v>
      </c>
      <c r="F1226" t="s">
        <v>2380</v>
      </c>
      <c r="G1226" t="s">
        <v>2381</v>
      </c>
      <c r="H1226" t="s">
        <v>2380</v>
      </c>
    </row>
    <row r="1227" spans="1:8" x14ac:dyDescent="0.3">
      <c r="A1227" t="s">
        <v>265</v>
      </c>
      <c r="B1227">
        <v>31.92</v>
      </c>
      <c r="C1227">
        <v>11.05</v>
      </c>
      <c r="D1227" t="s">
        <v>2380</v>
      </c>
      <c r="E1227" t="s">
        <v>2380</v>
      </c>
      <c r="F1227" t="s">
        <v>2380</v>
      </c>
      <c r="G1227" t="s">
        <v>2381</v>
      </c>
      <c r="H1227" t="s">
        <v>2380</v>
      </c>
    </row>
    <row r="1228" spans="1:8" x14ac:dyDescent="0.3">
      <c r="A1228" t="s">
        <v>264</v>
      </c>
      <c r="B1228">
        <v>28.975000000000001</v>
      </c>
      <c r="C1228">
        <v>7.62</v>
      </c>
      <c r="D1228" t="s">
        <v>2380</v>
      </c>
      <c r="E1228" t="s">
        <v>2380</v>
      </c>
      <c r="F1228" t="s">
        <v>2380</v>
      </c>
      <c r="G1228" t="s">
        <v>2381</v>
      </c>
      <c r="H1228" t="s">
        <v>2380</v>
      </c>
    </row>
    <row r="1229" spans="1:8" x14ac:dyDescent="0.3">
      <c r="A1229" t="s">
        <v>261</v>
      </c>
      <c r="B1229">
        <v>25.555</v>
      </c>
      <c r="C1229">
        <v>5.1100000000000003</v>
      </c>
      <c r="D1229" t="s">
        <v>2380</v>
      </c>
      <c r="E1229" t="s">
        <v>2380</v>
      </c>
      <c r="F1229" t="s">
        <v>2383</v>
      </c>
      <c r="G1229">
        <v>1</v>
      </c>
      <c r="H1229" t="s">
        <v>2380</v>
      </c>
    </row>
    <row r="1230" spans="1:8" x14ac:dyDescent="0.3">
      <c r="A1230" t="s">
        <v>260</v>
      </c>
      <c r="B1230">
        <v>37.29</v>
      </c>
      <c r="C1230">
        <v>4.46</v>
      </c>
      <c r="D1230" t="s">
        <v>2380</v>
      </c>
      <c r="E1230" t="s">
        <v>2382</v>
      </c>
      <c r="F1230" t="s">
        <v>2380</v>
      </c>
      <c r="G1230">
        <v>1</v>
      </c>
      <c r="H1230" t="s">
        <v>2380</v>
      </c>
    </row>
    <row r="1231" spans="1:8" x14ac:dyDescent="0.3">
      <c r="A1231" t="s">
        <v>259</v>
      </c>
      <c r="B1231">
        <v>40.28</v>
      </c>
      <c r="C1231">
        <v>6.11</v>
      </c>
      <c r="D1231" t="s">
        <v>2380</v>
      </c>
      <c r="E1231" t="s">
        <v>2382</v>
      </c>
      <c r="F1231" t="s">
        <v>2380</v>
      </c>
      <c r="G1231">
        <v>1</v>
      </c>
      <c r="H1231" t="s">
        <v>2380</v>
      </c>
    </row>
    <row r="1232" spans="1:8" x14ac:dyDescent="0.3">
      <c r="A1232" t="s">
        <v>258</v>
      </c>
      <c r="B1232">
        <v>40.185000000000002</v>
      </c>
      <c r="C1232">
        <v>4.66</v>
      </c>
      <c r="D1232" t="s">
        <v>2380</v>
      </c>
      <c r="E1232" t="s">
        <v>2382</v>
      </c>
      <c r="F1232" t="s">
        <v>2380</v>
      </c>
      <c r="G1232">
        <v>1</v>
      </c>
      <c r="H1232" t="s">
        <v>2380</v>
      </c>
    </row>
    <row r="1233" spans="1:8" x14ac:dyDescent="0.3">
      <c r="A1233" t="s">
        <v>257</v>
      </c>
      <c r="B1233">
        <v>23.57</v>
      </c>
      <c r="C1233">
        <v>6.14</v>
      </c>
      <c r="D1233" t="s">
        <v>2380</v>
      </c>
      <c r="E1233" t="s">
        <v>2380</v>
      </c>
      <c r="F1233" t="s">
        <v>2380</v>
      </c>
      <c r="G1233" t="s">
        <v>2381</v>
      </c>
      <c r="H1233" t="s">
        <v>2380</v>
      </c>
    </row>
    <row r="1234" spans="1:8" x14ac:dyDescent="0.3">
      <c r="A1234" t="s">
        <v>256</v>
      </c>
      <c r="B1234">
        <v>35.625</v>
      </c>
      <c r="C1234">
        <v>6.21</v>
      </c>
      <c r="D1234" t="s">
        <v>2380</v>
      </c>
      <c r="E1234" t="s">
        <v>2382</v>
      </c>
      <c r="F1234" t="s">
        <v>2380</v>
      </c>
      <c r="G1234">
        <v>1</v>
      </c>
      <c r="H1234" t="s">
        <v>2380</v>
      </c>
    </row>
    <row r="1235" spans="1:8" x14ac:dyDescent="0.3">
      <c r="A1235" t="s">
        <v>255</v>
      </c>
      <c r="B1235">
        <v>33.155000000000001</v>
      </c>
      <c r="C1235">
        <v>4.5999999999999996</v>
      </c>
      <c r="D1235" t="s">
        <v>2380</v>
      </c>
      <c r="E1235" t="s">
        <v>2382</v>
      </c>
      <c r="F1235" t="s">
        <v>2380</v>
      </c>
      <c r="G1235">
        <v>1</v>
      </c>
      <c r="H1235" t="s">
        <v>2380</v>
      </c>
    </row>
    <row r="1236" spans="1:8" x14ac:dyDescent="0.3">
      <c r="A1236" t="s">
        <v>254</v>
      </c>
      <c r="B1236">
        <v>31.92</v>
      </c>
      <c r="C1236">
        <v>5.04</v>
      </c>
      <c r="D1236" t="s">
        <v>2380</v>
      </c>
      <c r="E1236" t="s">
        <v>2382</v>
      </c>
      <c r="F1236" t="s">
        <v>2380</v>
      </c>
      <c r="G1236">
        <v>1</v>
      </c>
      <c r="H1236" t="s">
        <v>2380</v>
      </c>
    </row>
    <row r="1237" spans="1:8" x14ac:dyDescent="0.3">
      <c r="A1237" t="s">
        <v>253</v>
      </c>
      <c r="B1237">
        <v>30.305</v>
      </c>
      <c r="C1237">
        <v>5.08</v>
      </c>
      <c r="D1237" t="s">
        <v>2380</v>
      </c>
      <c r="E1237" t="s">
        <v>2382</v>
      </c>
      <c r="F1237" t="s">
        <v>2380</v>
      </c>
      <c r="G1237">
        <v>1</v>
      </c>
      <c r="H1237" t="s">
        <v>2380</v>
      </c>
    </row>
    <row r="1238" spans="1:8" x14ac:dyDescent="0.3">
      <c r="A1238" t="s">
        <v>252</v>
      </c>
      <c r="B1238">
        <v>30.114999999999998</v>
      </c>
      <c r="C1238">
        <v>4.38</v>
      </c>
      <c r="D1238" t="s">
        <v>2380</v>
      </c>
      <c r="E1238" t="s">
        <v>2382</v>
      </c>
      <c r="F1238" t="s">
        <v>2380</v>
      </c>
      <c r="G1238">
        <v>1</v>
      </c>
      <c r="H1238" t="s">
        <v>2380</v>
      </c>
    </row>
    <row r="1239" spans="1:8" x14ac:dyDescent="0.3">
      <c r="A1239" t="s">
        <v>251</v>
      </c>
      <c r="B1239">
        <v>24.09</v>
      </c>
      <c r="C1239">
        <v>4.79</v>
      </c>
      <c r="D1239" t="s">
        <v>2380</v>
      </c>
      <c r="E1239" t="s">
        <v>2382</v>
      </c>
      <c r="F1239" t="s">
        <v>2380</v>
      </c>
      <c r="G1239">
        <v>1</v>
      </c>
      <c r="H1239" t="s">
        <v>2380</v>
      </c>
    </row>
    <row r="1240" spans="1:8" x14ac:dyDescent="0.3">
      <c r="A1240" t="s">
        <v>250</v>
      </c>
      <c r="B1240">
        <v>28.215</v>
      </c>
      <c r="C1240">
        <v>4.21</v>
      </c>
      <c r="D1240" t="s">
        <v>2380</v>
      </c>
      <c r="E1240" t="s">
        <v>2382</v>
      </c>
      <c r="F1240" t="s">
        <v>2380</v>
      </c>
      <c r="G1240">
        <v>1</v>
      </c>
      <c r="H1240" t="s">
        <v>2380</v>
      </c>
    </row>
    <row r="1241" spans="1:8" x14ac:dyDescent="0.3">
      <c r="A1241" t="s">
        <v>248</v>
      </c>
      <c r="B1241">
        <v>26.315000000000001</v>
      </c>
      <c r="C1241">
        <v>5.47</v>
      </c>
      <c r="D1241" t="s">
        <v>2380</v>
      </c>
      <c r="E1241" t="s">
        <v>2382</v>
      </c>
      <c r="F1241" t="s">
        <v>2380</v>
      </c>
      <c r="G1241">
        <v>1</v>
      </c>
      <c r="H1241" t="s">
        <v>2380</v>
      </c>
    </row>
    <row r="1242" spans="1:8" x14ac:dyDescent="0.3">
      <c r="A1242" t="s">
        <v>246</v>
      </c>
      <c r="B1242">
        <v>25.08</v>
      </c>
      <c r="C1242">
        <v>5.09</v>
      </c>
      <c r="D1242" t="s">
        <v>2380</v>
      </c>
      <c r="E1242" t="s">
        <v>2382</v>
      </c>
      <c r="F1242" t="s">
        <v>2380</v>
      </c>
      <c r="G1242">
        <v>1</v>
      </c>
      <c r="H1242" t="s">
        <v>2380</v>
      </c>
    </row>
    <row r="1243" spans="1:8" x14ac:dyDescent="0.3">
      <c r="A1243" t="s">
        <v>245</v>
      </c>
      <c r="B1243">
        <v>15.41</v>
      </c>
      <c r="C1243">
        <v>5.08</v>
      </c>
      <c r="D1243" t="s">
        <v>2380</v>
      </c>
      <c r="E1243" t="s">
        <v>2380</v>
      </c>
      <c r="F1243" t="s">
        <v>2380</v>
      </c>
      <c r="G1243" t="s">
        <v>2381</v>
      </c>
      <c r="H1243" t="s">
        <v>2380</v>
      </c>
    </row>
    <row r="1244" spans="1:8" x14ac:dyDescent="0.3">
      <c r="A1244" t="s">
        <v>244</v>
      </c>
      <c r="B1244">
        <v>23.83</v>
      </c>
      <c r="C1244">
        <v>5.68</v>
      </c>
      <c r="D1244" t="s">
        <v>2380</v>
      </c>
      <c r="E1244" t="s">
        <v>2380</v>
      </c>
      <c r="F1244" t="s">
        <v>2380</v>
      </c>
      <c r="G1244" t="s">
        <v>2381</v>
      </c>
      <c r="H1244" t="s">
        <v>2380</v>
      </c>
    </row>
    <row r="1245" spans="1:8" x14ac:dyDescent="0.3">
      <c r="A1245" t="s">
        <v>243</v>
      </c>
      <c r="B1245">
        <v>36</v>
      </c>
      <c r="C1245">
        <v>4.66</v>
      </c>
      <c r="D1245" t="s">
        <v>2380</v>
      </c>
      <c r="E1245" t="s">
        <v>2382</v>
      </c>
      <c r="F1245" t="s">
        <v>2380</v>
      </c>
      <c r="G1245">
        <v>1</v>
      </c>
      <c r="H1245" t="s">
        <v>2380</v>
      </c>
    </row>
    <row r="1246" spans="1:8" x14ac:dyDescent="0.3">
      <c r="A1246" t="s">
        <v>242</v>
      </c>
      <c r="B1246">
        <v>28.82</v>
      </c>
      <c r="C1246">
        <v>5.59</v>
      </c>
      <c r="D1246" t="s">
        <v>2380</v>
      </c>
      <c r="E1246" t="s">
        <v>2382</v>
      </c>
      <c r="F1246" t="s">
        <v>2380</v>
      </c>
      <c r="G1246">
        <v>1</v>
      </c>
      <c r="H1246" t="s">
        <v>2380</v>
      </c>
    </row>
    <row r="1247" spans="1:8" x14ac:dyDescent="0.3">
      <c r="A1247" t="s">
        <v>241</v>
      </c>
      <c r="B1247">
        <v>28.05</v>
      </c>
      <c r="C1247">
        <v>6.2</v>
      </c>
      <c r="D1247" t="s">
        <v>2380</v>
      </c>
      <c r="E1247" t="s">
        <v>2382</v>
      </c>
      <c r="F1247" t="s">
        <v>2380</v>
      </c>
      <c r="G1247">
        <v>1</v>
      </c>
      <c r="H1247" t="s">
        <v>2380</v>
      </c>
    </row>
    <row r="1248" spans="1:8" x14ac:dyDescent="0.3">
      <c r="A1248" t="s">
        <v>240</v>
      </c>
      <c r="B1248">
        <v>27.1</v>
      </c>
      <c r="C1248">
        <v>4.45</v>
      </c>
      <c r="D1248" t="s">
        <v>2380</v>
      </c>
      <c r="E1248" t="s">
        <v>2382</v>
      </c>
      <c r="F1248" t="s">
        <v>2380</v>
      </c>
      <c r="G1248">
        <v>1</v>
      </c>
      <c r="H1248" t="s">
        <v>2380</v>
      </c>
    </row>
    <row r="1249" spans="1:8" x14ac:dyDescent="0.3">
      <c r="A1249" t="s">
        <v>238</v>
      </c>
      <c r="B1249">
        <v>30.72</v>
      </c>
      <c r="C1249">
        <v>6.06</v>
      </c>
      <c r="D1249" t="s">
        <v>2380</v>
      </c>
      <c r="E1249" t="s">
        <v>2382</v>
      </c>
      <c r="F1249" t="s">
        <v>2380</v>
      </c>
      <c r="G1249">
        <v>1</v>
      </c>
      <c r="H1249" t="s">
        <v>2380</v>
      </c>
    </row>
    <row r="1250" spans="1:8" x14ac:dyDescent="0.3">
      <c r="A1250" t="s">
        <v>237</v>
      </c>
      <c r="B1250">
        <v>37.43</v>
      </c>
      <c r="C1250">
        <v>4.5599999999999996</v>
      </c>
      <c r="D1250" t="s">
        <v>2380</v>
      </c>
      <c r="E1250" t="s">
        <v>2380</v>
      </c>
      <c r="F1250" t="s">
        <v>2383</v>
      </c>
      <c r="G1250">
        <v>1</v>
      </c>
      <c r="H1250" t="s">
        <v>2380</v>
      </c>
    </row>
    <row r="1251" spans="1:8" x14ac:dyDescent="0.3">
      <c r="A1251" t="s">
        <v>235</v>
      </c>
      <c r="B1251">
        <v>36.575000000000003</v>
      </c>
      <c r="C1251">
        <v>5.57</v>
      </c>
      <c r="D1251" t="s">
        <v>2380</v>
      </c>
      <c r="E1251" t="s">
        <v>2380</v>
      </c>
      <c r="F1251" t="s">
        <v>2383</v>
      </c>
      <c r="G1251">
        <v>1</v>
      </c>
      <c r="H1251" t="s">
        <v>2380</v>
      </c>
    </row>
    <row r="1252" spans="1:8" x14ac:dyDescent="0.3">
      <c r="A1252" t="s">
        <v>234</v>
      </c>
      <c r="B1252">
        <v>35.15</v>
      </c>
      <c r="C1252">
        <v>5.47</v>
      </c>
      <c r="D1252" t="s">
        <v>2380</v>
      </c>
      <c r="E1252" t="s">
        <v>2380</v>
      </c>
      <c r="F1252" t="s">
        <v>2383</v>
      </c>
      <c r="G1252">
        <v>1</v>
      </c>
      <c r="H1252" t="s">
        <v>2380</v>
      </c>
    </row>
    <row r="1253" spans="1:8" x14ac:dyDescent="0.3">
      <c r="A1253" t="s">
        <v>233</v>
      </c>
      <c r="B1253">
        <v>32.11</v>
      </c>
      <c r="C1253">
        <v>4.43</v>
      </c>
      <c r="D1253" t="s">
        <v>2380</v>
      </c>
      <c r="E1253" t="s">
        <v>2380</v>
      </c>
      <c r="F1253" t="s">
        <v>2383</v>
      </c>
      <c r="G1253">
        <v>1</v>
      </c>
      <c r="H1253" t="s">
        <v>2380</v>
      </c>
    </row>
    <row r="1254" spans="1:8" x14ac:dyDescent="0.3">
      <c r="A1254" t="s">
        <v>232</v>
      </c>
      <c r="B1254">
        <v>30.495000000000001</v>
      </c>
      <c r="C1254">
        <v>4.95</v>
      </c>
      <c r="D1254" t="s">
        <v>2380</v>
      </c>
      <c r="E1254" t="s">
        <v>2380</v>
      </c>
      <c r="F1254" t="s">
        <v>2383</v>
      </c>
      <c r="G1254">
        <v>1</v>
      </c>
      <c r="H1254" t="s">
        <v>2380</v>
      </c>
    </row>
    <row r="1255" spans="1:8" x14ac:dyDescent="0.3">
      <c r="A1255" t="s">
        <v>231</v>
      </c>
      <c r="B1255">
        <v>29.24</v>
      </c>
      <c r="C1255">
        <v>4.04</v>
      </c>
      <c r="D1255" t="s">
        <v>2380</v>
      </c>
      <c r="E1255" t="s">
        <v>2382</v>
      </c>
      <c r="F1255" t="s">
        <v>2380</v>
      </c>
      <c r="G1255">
        <v>1</v>
      </c>
      <c r="H1255" t="s">
        <v>2380</v>
      </c>
    </row>
    <row r="1256" spans="1:8" x14ac:dyDescent="0.3">
      <c r="A1256" t="s">
        <v>230</v>
      </c>
      <c r="B1256">
        <v>22.515000000000001</v>
      </c>
      <c r="C1256">
        <v>5.93</v>
      </c>
      <c r="D1256" t="s">
        <v>2380</v>
      </c>
      <c r="E1256" t="s">
        <v>2380</v>
      </c>
      <c r="F1256" t="s">
        <v>2383</v>
      </c>
      <c r="G1256">
        <v>1</v>
      </c>
      <c r="H1256" t="s">
        <v>2380</v>
      </c>
    </row>
    <row r="1257" spans="1:8" x14ac:dyDescent="0.3">
      <c r="A1257" t="s">
        <v>229</v>
      </c>
      <c r="B1257">
        <v>15.65</v>
      </c>
      <c r="C1257">
        <v>4.2300000000000004</v>
      </c>
      <c r="D1257" t="s">
        <v>2380</v>
      </c>
      <c r="E1257" t="s">
        <v>2380</v>
      </c>
      <c r="F1257" t="s">
        <v>2380</v>
      </c>
      <c r="G1257" t="s">
        <v>2381</v>
      </c>
      <c r="H1257" t="s">
        <v>2380</v>
      </c>
    </row>
    <row r="1258" spans="1:8" x14ac:dyDescent="0.3">
      <c r="A1258" t="s">
        <v>225</v>
      </c>
      <c r="B1258">
        <v>27.74</v>
      </c>
      <c r="C1258">
        <v>4.29</v>
      </c>
      <c r="D1258" t="s">
        <v>2380</v>
      </c>
      <c r="E1258" t="s">
        <v>2382</v>
      </c>
      <c r="F1258" t="s">
        <v>2380</v>
      </c>
      <c r="G1258">
        <v>1</v>
      </c>
      <c r="H1258" t="s">
        <v>2380</v>
      </c>
    </row>
    <row r="1259" spans="1:8" x14ac:dyDescent="0.3">
      <c r="A1259" t="s">
        <v>218</v>
      </c>
      <c r="B1259">
        <v>35.86</v>
      </c>
      <c r="C1259">
        <v>4.33</v>
      </c>
      <c r="D1259" t="s">
        <v>2380</v>
      </c>
      <c r="E1259" t="s">
        <v>2380</v>
      </c>
      <c r="F1259" t="s">
        <v>2380</v>
      </c>
      <c r="G1259">
        <v>1</v>
      </c>
      <c r="H1259" t="s">
        <v>2380</v>
      </c>
    </row>
    <row r="1260" spans="1:8" x14ac:dyDescent="0.3">
      <c r="A1260" t="s">
        <v>217</v>
      </c>
      <c r="B1260">
        <v>40.47</v>
      </c>
      <c r="C1260">
        <v>11.15</v>
      </c>
      <c r="D1260" t="s">
        <v>2380</v>
      </c>
      <c r="E1260" t="s">
        <v>2380</v>
      </c>
      <c r="F1260" t="s">
        <v>2380</v>
      </c>
      <c r="G1260" t="s">
        <v>2381</v>
      </c>
      <c r="H1260" t="s">
        <v>2380</v>
      </c>
    </row>
    <row r="1261" spans="1:8" x14ac:dyDescent="0.3">
      <c r="A1261" t="s">
        <v>216</v>
      </c>
      <c r="B1261">
        <v>32.01</v>
      </c>
      <c r="C1261">
        <v>6.45</v>
      </c>
      <c r="D1261" t="s">
        <v>2380</v>
      </c>
      <c r="E1261" t="s">
        <v>2380</v>
      </c>
      <c r="F1261" t="s">
        <v>2380</v>
      </c>
      <c r="G1261">
        <v>1</v>
      </c>
      <c r="H1261" t="s">
        <v>2380</v>
      </c>
    </row>
    <row r="1262" spans="1:8" x14ac:dyDescent="0.3">
      <c r="A1262" t="s">
        <v>215</v>
      </c>
      <c r="B1262">
        <v>33</v>
      </c>
      <c r="C1262">
        <v>9.27</v>
      </c>
      <c r="D1262" t="s">
        <v>2380</v>
      </c>
      <c r="E1262" t="s">
        <v>2380</v>
      </c>
      <c r="F1262" t="s">
        <v>2380</v>
      </c>
      <c r="G1262" t="s">
        <v>2381</v>
      </c>
      <c r="H1262" t="s">
        <v>2380</v>
      </c>
    </row>
    <row r="1263" spans="1:8" x14ac:dyDescent="0.3">
      <c r="A1263" t="s">
        <v>214</v>
      </c>
      <c r="B1263">
        <v>29.3</v>
      </c>
      <c r="C1263">
        <v>6.15</v>
      </c>
      <c r="D1263" t="s">
        <v>2380</v>
      </c>
      <c r="E1263" t="s">
        <v>2380</v>
      </c>
      <c r="F1263" t="s">
        <v>2380</v>
      </c>
      <c r="G1263">
        <v>1</v>
      </c>
      <c r="H1263" t="s">
        <v>2380</v>
      </c>
    </row>
    <row r="1264" spans="1:8" x14ac:dyDescent="0.3">
      <c r="A1264" t="s">
        <v>213</v>
      </c>
      <c r="B1264">
        <v>25.8</v>
      </c>
      <c r="C1264">
        <v>4.13</v>
      </c>
      <c r="D1264" t="s">
        <v>2380</v>
      </c>
      <c r="E1264" t="s">
        <v>2380</v>
      </c>
      <c r="F1264" t="s">
        <v>2380</v>
      </c>
      <c r="G1264">
        <v>1</v>
      </c>
      <c r="H1264" t="s">
        <v>2380</v>
      </c>
    </row>
    <row r="1265" spans="1:8" x14ac:dyDescent="0.3">
      <c r="A1265" t="s">
        <v>212</v>
      </c>
      <c r="B1265">
        <v>23.4</v>
      </c>
      <c r="C1265">
        <v>4.24</v>
      </c>
      <c r="D1265" t="s">
        <v>2380</v>
      </c>
      <c r="E1265" t="s">
        <v>2380</v>
      </c>
      <c r="F1265" t="s">
        <v>2380</v>
      </c>
      <c r="G1265">
        <v>1</v>
      </c>
      <c r="H1265" t="s">
        <v>2380</v>
      </c>
    </row>
    <row r="1266" spans="1:8" x14ac:dyDescent="0.3">
      <c r="A1266" t="s">
        <v>211</v>
      </c>
      <c r="B1266">
        <v>27.93</v>
      </c>
      <c r="C1266">
        <v>9.8800000000000008</v>
      </c>
      <c r="D1266" t="s">
        <v>2380</v>
      </c>
      <c r="E1266" t="s">
        <v>2380</v>
      </c>
      <c r="F1266" t="s">
        <v>2380</v>
      </c>
      <c r="G1266" t="s">
        <v>2381</v>
      </c>
      <c r="H1266" t="s">
        <v>2380</v>
      </c>
    </row>
    <row r="1267" spans="1:8" x14ac:dyDescent="0.3">
      <c r="A1267" t="s">
        <v>210</v>
      </c>
      <c r="B1267">
        <v>22</v>
      </c>
      <c r="C1267">
        <v>9.5</v>
      </c>
      <c r="D1267" t="s">
        <v>2380</v>
      </c>
      <c r="E1267" t="s">
        <v>2380</v>
      </c>
      <c r="F1267" t="s">
        <v>2380</v>
      </c>
      <c r="G1267" t="s">
        <v>2381</v>
      </c>
      <c r="H1267" t="s">
        <v>2380</v>
      </c>
    </row>
    <row r="1268" spans="1:8" x14ac:dyDescent="0.3">
      <c r="A1268" t="s">
        <v>207</v>
      </c>
      <c r="B1268">
        <v>23.06</v>
      </c>
      <c r="C1268">
        <v>4.47</v>
      </c>
      <c r="D1268" t="s">
        <v>2380</v>
      </c>
      <c r="E1268" t="s">
        <v>2380</v>
      </c>
      <c r="F1268" t="s">
        <v>2380</v>
      </c>
      <c r="G1268" t="s">
        <v>2381</v>
      </c>
      <c r="H1268" t="s">
        <v>2380</v>
      </c>
    </row>
    <row r="1269" spans="1:8" x14ac:dyDescent="0.3">
      <c r="A1269" t="s">
        <v>205</v>
      </c>
      <c r="B1269">
        <v>33.299999999999997</v>
      </c>
      <c r="C1269">
        <v>9.49</v>
      </c>
      <c r="D1269" t="s">
        <v>2380</v>
      </c>
      <c r="E1269" t="s">
        <v>2380</v>
      </c>
      <c r="F1269" t="s">
        <v>2380</v>
      </c>
      <c r="G1269" t="s">
        <v>2381</v>
      </c>
      <c r="H1269" t="s">
        <v>2380</v>
      </c>
    </row>
    <row r="1270" spans="1:8" x14ac:dyDescent="0.3">
      <c r="A1270" t="s">
        <v>204</v>
      </c>
      <c r="B1270">
        <v>33</v>
      </c>
      <c r="C1270">
        <v>10.16</v>
      </c>
      <c r="D1270" t="s">
        <v>2380</v>
      </c>
      <c r="E1270" t="s">
        <v>2380</v>
      </c>
      <c r="F1270" t="s">
        <v>2380</v>
      </c>
      <c r="G1270" t="s">
        <v>2381</v>
      </c>
      <c r="H1270" t="s">
        <v>2380</v>
      </c>
    </row>
    <row r="1271" spans="1:8" x14ac:dyDescent="0.3">
      <c r="A1271" t="s">
        <v>203</v>
      </c>
      <c r="B1271">
        <v>31.46</v>
      </c>
      <c r="C1271">
        <v>11.19</v>
      </c>
      <c r="D1271" t="s">
        <v>2380</v>
      </c>
      <c r="E1271" t="s">
        <v>2380</v>
      </c>
      <c r="F1271" t="s">
        <v>2380</v>
      </c>
      <c r="G1271" t="s">
        <v>2381</v>
      </c>
      <c r="H1271" t="s">
        <v>2380</v>
      </c>
    </row>
    <row r="1272" spans="1:8" x14ac:dyDescent="0.3">
      <c r="A1272" t="s">
        <v>202</v>
      </c>
      <c r="B1272">
        <v>29.6</v>
      </c>
      <c r="C1272">
        <v>11.03</v>
      </c>
      <c r="D1272" t="s">
        <v>2380</v>
      </c>
      <c r="E1272" t="s">
        <v>2380</v>
      </c>
      <c r="F1272" t="s">
        <v>2380</v>
      </c>
      <c r="G1272" t="s">
        <v>2381</v>
      </c>
      <c r="H1272" t="s">
        <v>2380</v>
      </c>
    </row>
    <row r="1273" spans="1:8" x14ac:dyDescent="0.3">
      <c r="A1273" t="s">
        <v>199</v>
      </c>
      <c r="B1273">
        <v>27.06</v>
      </c>
      <c r="C1273">
        <v>6.14</v>
      </c>
      <c r="D1273" t="s">
        <v>2380</v>
      </c>
      <c r="E1273" t="s">
        <v>2382</v>
      </c>
      <c r="F1273" t="s">
        <v>2380</v>
      </c>
      <c r="G1273">
        <v>1</v>
      </c>
      <c r="H1273" t="s">
        <v>2380</v>
      </c>
    </row>
    <row r="1274" spans="1:8" x14ac:dyDescent="0.3">
      <c r="A1274" t="s">
        <v>198</v>
      </c>
      <c r="B1274">
        <v>20.49</v>
      </c>
      <c r="C1274">
        <v>4.87</v>
      </c>
      <c r="D1274" t="s">
        <v>2380</v>
      </c>
      <c r="E1274" t="s">
        <v>2380</v>
      </c>
      <c r="F1274" t="s">
        <v>2380</v>
      </c>
      <c r="G1274" t="s">
        <v>2381</v>
      </c>
      <c r="H1274" t="s">
        <v>2380</v>
      </c>
    </row>
    <row r="1275" spans="1:8" x14ac:dyDescent="0.3">
      <c r="A1275" t="s">
        <v>197</v>
      </c>
      <c r="B1275">
        <v>28.4</v>
      </c>
      <c r="C1275">
        <v>4.3</v>
      </c>
      <c r="D1275" t="s">
        <v>2380</v>
      </c>
      <c r="E1275" t="s">
        <v>2380</v>
      </c>
      <c r="F1275" t="s">
        <v>2383</v>
      </c>
      <c r="G1275">
        <v>1</v>
      </c>
      <c r="H1275" t="s">
        <v>2380</v>
      </c>
    </row>
    <row r="1276" spans="1:8" x14ac:dyDescent="0.3">
      <c r="A1276" t="s">
        <v>196</v>
      </c>
      <c r="B1276">
        <v>41.91</v>
      </c>
      <c r="C1276">
        <v>6.19</v>
      </c>
      <c r="D1276" t="s">
        <v>2380</v>
      </c>
      <c r="E1276" t="s">
        <v>2380</v>
      </c>
      <c r="F1276" t="s">
        <v>2380</v>
      </c>
      <c r="G1276" t="s">
        <v>2381</v>
      </c>
      <c r="H1276" t="s">
        <v>2380</v>
      </c>
    </row>
    <row r="1277" spans="1:8" x14ac:dyDescent="0.3">
      <c r="A1277" t="s">
        <v>195</v>
      </c>
      <c r="B1277">
        <v>24.6</v>
      </c>
      <c r="C1277">
        <v>6.19</v>
      </c>
      <c r="D1277" t="s">
        <v>2380</v>
      </c>
      <c r="E1277" t="s">
        <v>2380</v>
      </c>
      <c r="F1277" t="s">
        <v>2383</v>
      </c>
      <c r="G1277">
        <v>1</v>
      </c>
      <c r="H1277" t="s">
        <v>2380</v>
      </c>
    </row>
    <row r="1278" spans="1:8" x14ac:dyDescent="0.3">
      <c r="A1278" t="s">
        <v>194</v>
      </c>
      <c r="B1278">
        <v>20.9</v>
      </c>
      <c r="C1278">
        <v>5.12</v>
      </c>
      <c r="D1278" t="s">
        <v>2380</v>
      </c>
      <c r="E1278" t="s">
        <v>2380</v>
      </c>
      <c r="F1278" t="s">
        <v>2383</v>
      </c>
      <c r="G1278">
        <v>1</v>
      </c>
      <c r="H1278" t="s">
        <v>2380</v>
      </c>
    </row>
    <row r="1279" spans="1:8" x14ac:dyDescent="0.3">
      <c r="A1279" t="s">
        <v>193</v>
      </c>
      <c r="B1279">
        <v>34.4</v>
      </c>
      <c r="C1279">
        <v>4.04</v>
      </c>
      <c r="D1279" t="s">
        <v>2380</v>
      </c>
      <c r="E1279" t="s">
        <v>2380</v>
      </c>
      <c r="F1279" t="s">
        <v>2380</v>
      </c>
      <c r="G1279" t="s">
        <v>2381</v>
      </c>
      <c r="H1279" t="s">
        <v>2380</v>
      </c>
    </row>
    <row r="1280" spans="1:8" x14ac:dyDescent="0.3">
      <c r="A1280" t="s">
        <v>192</v>
      </c>
      <c r="B1280">
        <v>32.56</v>
      </c>
      <c r="C1280">
        <v>5.36</v>
      </c>
      <c r="D1280" t="s">
        <v>2380</v>
      </c>
      <c r="E1280" t="s">
        <v>2380</v>
      </c>
      <c r="F1280" t="s">
        <v>2380</v>
      </c>
      <c r="G1280" t="s">
        <v>2381</v>
      </c>
      <c r="H1280" t="s">
        <v>2380</v>
      </c>
    </row>
    <row r="1281" spans="1:8" x14ac:dyDescent="0.3">
      <c r="A1281" t="s">
        <v>191</v>
      </c>
      <c r="B1281">
        <v>27.98</v>
      </c>
      <c r="C1281">
        <v>4.38</v>
      </c>
      <c r="D1281" t="s">
        <v>2380</v>
      </c>
      <c r="E1281" t="s">
        <v>2382</v>
      </c>
      <c r="F1281" t="s">
        <v>2380</v>
      </c>
      <c r="G1281">
        <v>1</v>
      </c>
      <c r="H1281" t="s">
        <v>2380</v>
      </c>
    </row>
    <row r="1282" spans="1:8" x14ac:dyDescent="0.3">
      <c r="A1282" t="s">
        <v>190</v>
      </c>
      <c r="B1282">
        <v>26.51</v>
      </c>
      <c r="C1282">
        <v>4.58</v>
      </c>
      <c r="D1282" t="s">
        <v>2380</v>
      </c>
      <c r="E1282" t="s">
        <v>2380</v>
      </c>
      <c r="F1282" t="s">
        <v>2380</v>
      </c>
      <c r="G1282" t="s">
        <v>2381</v>
      </c>
      <c r="H1282" t="s">
        <v>2380</v>
      </c>
    </row>
    <row r="1283" spans="1:8" x14ac:dyDescent="0.3">
      <c r="A1283" t="s">
        <v>189</v>
      </c>
      <c r="B1283">
        <v>29.734999999999999</v>
      </c>
      <c r="C1283">
        <v>11.92</v>
      </c>
      <c r="D1283" t="s">
        <v>2380</v>
      </c>
      <c r="E1283" t="s">
        <v>2380</v>
      </c>
      <c r="F1283" t="s">
        <v>2380</v>
      </c>
      <c r="G1283" t="s">
        <v>2381</v>
      </c>
      <c r="H1283" t="s">
        <v>2380</v>
      </c>
    </row>
    <row r="1284" spans="1:8" x14ac:dyDescent="0.3">
      <c r="A1284" t="s">
        <v>188</v>
      </c>
      <c r="B1284">
        <v>40.5</v>
      </c>
      <c r="C1284">
        <v>5.4</v>
      </c>
      <c r="D1284" t="s">
        <v>2380</v>
      </c>
      <c r="E1284" t="s">
        <v>2380</v>
      </c>
      <c r="F1284" t="s">
        <v>2383</v>
      </c>
      <c r="G1284">
        <v>1</v>
      </c>
      <c r="H1284" t="s">
        <v>2380</v>
      </c>
    </row>
    <row r="1285" spans="1:8" x14ac:dyDescent="0.3">
      <c r="A1285" t="s">
        <v>187</v>
      </c>
      <c r="B1285">
        <v>25.64</v>
      </c>
      <c r="C1285">
        <v>4.76</v>
      </c>
      <c r="D1285" t="s">
        <v>2380</v>
      </c>
      <c r="E1285" t="s">
        <v>2380</v>
      </c>
      <c r="F1285" t="s">
        <v>2380</v>
      </c>
      <c r="G1285">
        <v>1</v>
      </c>
      <c r="H1285" t="s">
        <v>2380</v>
      </c>
    </row>
    <row r="1286" spans="1:8" x14ac:dyDescent="0.3">
      <c r="A1286" t="s">
        <v>186</v>
      </c>
      <c r="B1286">
        <v>32.9</v>
      </c>
      <c r="C1286">
        <v>4.78</v>
      </c>
      <c r="D1286" t="s">
        <v>2380</v>
      </c>
      <c r="E1286" t="s">
        <v>2380</v>
      </c>
      <c r="F1286" t="s">
        <v>2383</v>
      </c>
      <c r="G1286">
        <v>1</v>
      </c>
      <c r="H1286" t="s">
        <v>2380</v>
      </c>
    </row>
    <row r="1287" spans="1:8" x14ac:dyDescent="0.3">
      <c r="A1287" t="s">
        <v>185</v>
      </c>
      <c r="B1287">
        <v>29.8</v>
      </c>
      <c r="C1287">
        <v>4.26</v>
      </c>
      <c r="D1287" t="s">
        <v>2380</v>
      </c>
      <c r="E1287" t="s">
        <v>2380</v>
      </c>
      <c r="F1287" t="s">
        <v>2383</v>
      </c>
      <c r="G1287">
        <v>1</v>
      </c>
      <c r="H1287" t="s">
        <v>2380</v>
      </c>
    </row>
    <row r="1288" spans="1:8" x14ac:dyDescent="0.3">
      <c r="A1288" t="s">
        <v>184</v>
      </c>
      <c r="B1288">
        <v>28.9</v>
      </c>
      <c r="C1288">
        <v>5.85</v>
      </c>
      <c r="D1288" t="s">
        <v>2380</v>
      </c>
      <c r="E1288" t="s">
        <v>2380</v>
      </c>
      <c r="F1288" t="s">
        <v>2383</v>
      </c>
      <c r="G1288">
        <v>1</v>
      </c>
      <c r="H1288" t="s">
        <v>2380</v>
      </c>
    </row>
    <row r="1289" spans="1:8" x14ac:dyDescent="0.3">
      <c r="A1289" t="s">
        <v>183</v>
      </c>
      <c r="B1289">
        <v>24.7</v>
      </c>
      <c r="C1289">
        <v>5.32</v>
      </c>
      <c r="D1289" t="s">
        <v>2380</v>
      </c>
      <c r="E1289" t="s">
        <v>2380</v>
      </c>
      <c r="F1289" t="s">
        <v>2383</v>
      </c>
      <c r="G1289">
        <v>1</v>
      </c>
      <c r="H1289" t="s">
        <v>2380</v>
      </c>
    </row>
    <row r="1290" spans="1:8" x14ac:dyDescent="0.3">
      <c r="A1290" t="s">
        <v>182</v>
      </c>
      <c r="B1290">
        <v>20.6</v>
      </c>
      <c r="C1290">
        <v>5.14</v>
      </c>
      <c r="D1290" t="s">
        <v>2380</v>
      </c>
      <c r="E1290" t="s">
        <v>2380</v>
      </c>
      <c r="F1290" t="s">
        <v>2383</v>
      </c>
      <c r="G1290">
        <v>1</v>
      </c>
      <c r="H1290" t="s">
        <v>2380</v>
      </c>
    </row>
    <row r="1291" spans="1:8" x14ac:dyDescent="0.3">
      <c r="A1291" t="s">
        <v>181</v>
      </c>
      <c r="B1291">
        <v>18.600000000000001</v>
      </c>
      <c r="C1291">
        <v>5</v>
      </c>
      <c r="D1291" t="s">
        <v>2380</v>
      </c>
      <c r="E1291" t="s">
        <v>2380</v>
      </c>
      <c r="F1291" t="s">
        <v>2383</v>
      </c>
      <c r="G1291">
        <v>1</v>
      </c>
      <c r="H1291" t="s">
        <v>2380</v>
      </c>
    </row>
    <row r="1292" spans="1:8" x14ac:dyDescent="0.3">
      <c r="A1292" t="s">
        <v>180</v>
      </c>
      <c r="B1292">
        <v>17.8</v>
      </c>
      <c r="C1292">
        <v>4.55</v>
      </c>
      <c r="D1292" t="s">
        <v>2380</v>
      </c>
      <c r="E1292" t="s">
        <v>2380</v>
      </c>
      <c r="F1292" t="s">
        <v>2383</v>
      </c>
      <c r="G1292">
        <v>1</v>
      </c>
      <c r="H1292" t="s">
        <v>2380</v>
      </c>
    </row>
    <row r="1293" spans="1:8" x14ac:dyDescent="0.3">
      <c r="A1293" t="s">
        <v>179</v>
      </c>
      <c r="B1293">
        <v>35.200000000000003</v>
      </c>
      <c r="C1293">
        <v>5.97</v>
      </c>
      <c r="D1293" t="s">
        <v>2380</v>
      </c>
      <c r="E1293" t="s">
        <v>2382</v>
      </c>
      <c r="F1293" t="s">
        <v>2380</v>
      </c>
      <c r="G1293">
        <v>1</v>
      </c>
      <c r="H1293" t="s">
        <v>2380</v>
      </c>
    </row>
    <row r="1294" spans="1:8" x14ac:dyDescent="0.3">
      <c r="A1294" t="s">
        <v>178</v>
      </c>
      <c r="B1294">
        <v>33.770000000000003</v>
      </c>
      <c r="C1294">
        <v>4.0199999999999996</v>
      </c>
      <c r="D1294" t="s">
        <v>2380</v>
      </c>
      <c r="E1294" t="s">
        <v>2382</v>
      </c>
      <c r="F1294" t="s">
        <v>2380</v>
      </c>
      <c r="G1294">
        <v>1</v>
      </c>
      <c r="H1294" t="s">
        <v>2380</v>
      </c>
    </row>
    <row r="1295" spans="1:8" x14ac:dyDescent="0.3">
      <c r="A1295" t="s">
        <v>177</v>
      </c>
      <c r="B1295">
        <v>30.03</v>
      </c>
      <c r="C1295">
        <v>4.04</v>
      </c>
      <c r="D1295" t="s">
        <v>2380</v>
      </c>
      <c r="E1295" t="s">
        <v>2382</v>
      </c>
      <c r="F1295" t="s">
        <v>2380</v>
      </c>
      <c r="G1295">
        <v>1</v>
      </c>
      <c r="H1295" t="s">
        <v>2380</v>
      </c>
    </row>
    <row r="1296" spans="1:8" x14ac:dyDescent="0.3">
      <c r="A1296" t="s">
        <v>176</v>
      </c>
      <c r="B1296">
        <v>29.37</v>
      </c>
      <c r="C1296">
        <v>5.54</v>
      </c>
      <c r="D1296" t="s">
        <v>2380</v>
      </c>
      <c r="E1296" t="s">
        <v>2382</v>
      </c>
      <c r="F1296" t="s">
        <v>2380</v>
      </c>
      <c r="G1296">
        <v>1</v>
      </c>
      <c r="H1296" t="s">
        <v>2380</v>
      </c>
    </row>
    <row r="1297" spans="1:8" x14ac:dyDescent="0.3">
      <c r="A1297" t="s">
        <v>175</v>
      </c>
      <c r="B1297">
        <v>28.5</v>
      </c>
      <c r="C1297">
        <v>4.03</v>
      </c>
      <c r="D1297" t="s">
        <v>2380</v>
      </c>
      <c r="E1297" t="s">
        <v>2382</v>
      </c>
      <c r="F1297" t="s">
        <v>2380</v>
      </c>
      <c r="G1297">
        <v>1</v>
      </c>
      <c r="H1297" t="s">
        <v>2380</v>
      </c>
    </row>
    <row r="1298" spans="1:8" x14ac:dyDescent="0.3">
      <c r="A1298" t="s">
        <v>174</v>
      </c>
      <c r="B1298">
        <v>23.32</v>
      </c>
      <c r="C1298">
        <v>5.62</v>
      </c>
      <c r="D1298" t="s">
        <v>2380</v>
      </c>
      <c r="E1298" t="s">
        <v>2382</v>
      </c>
      <c r="F1298" t="s">
        <v>2380</v>
      </c>
      <c r="G1298">
        <v>1</v>
      </c>
      <c r="H1298" t="s">
        <v>2380</v>
      </c>
    </row>
    <row r="1299" spans="1:8" x14ac:dyDescent="0.3">
      <c r="A1299" t="s">
        <v>173</v>
      </c>
      <c r="B1299">
        <v>26.125</v>
      </c>
      <c r="C1299">
        <v>5.27</v>
      </c>
      <c r="D1299" t="s">
        <v>2380</v>
      </c>
      <c r="E1299" t="s">
        <v>2382</v>
      </c>
      <c r="F1299" t="s">
        <v>2380</v>
      </c>
      <c r="G1299">
        <v>1</v>
      </c>
      <c r="H1299" t="s">
        <v>2380</v>
      </c>
    </row>
    <row r="1300" spans="1:8" x14ac:dyDescent="0.3">
      <c r="A1300" t="s">
        <v>172</v>
      </c>
      <c r="B1300">
        <v>25.46</v>
      </c>
      <c r="C1300">
        <v>5.18</v>
      </c>
      <c r="D1300" t="s">
        <v>2380</v>
      </c>
      <c r="E1300" t="s">
        <v>2382</v>
      </c>
      <c r="F1300" t="s">
        <v>2380</v>
      </c>
      <c r="G1300">
        <v>1</v>
      </c>
      <c r="H1300" t="s">
        <v>2380</v>
      </c>
    </row>
    <row r="1301" spans="1:8" x14ac:dyDescent="0.3">
      <c r="A1301" t="s">
        <v>171</v>
      </c>
      <c r="B1301">
        <v>23.75</v>
      </c>
      <c r="C1301">
        <v>5.27</v>
      </c>
      <c r="D1301" t="s">
        <v>2380</v>
      </c>
      <c r="E1301" t="s">
        <v>2382</v>
      </c>
      <c r="F1301" t="s">
        <v>2380</v>
      </c>
      <c r="G1301">
        <v>1</v>
      </c>
      <c r="H1301" t="s">
        <v>2380</v>
      </c>
    </row>
    <row r="1302" spans="1:8" x14ac:dyDescent="0.3">
      <c r="A1302" t="s">
        <v>169</v>
      </c>
      <c r="B1302">
        <v>23.085000000000001</v>
      </c>
      <c r="C1302">
        <v>5.62</v>
      </c>
      <c r="D1302" t="s">
        <v>2380</v>
      </c>
      <c r="E1302" t="s">
        <v>2382</v>
      </c>
      <c r="F1302" t="s">
        <v>2380</v>
      </c>
      <c r="G1302">
        <v>1</v>
      </c>
      <c r="H1302" t="s">
        <v>2380</v>
      </c>
    </row>
    <row r="1303" spans="1:8" x14ac:dyDescent="0.3">
      <c r="A1303" t="s">
        <v>167</v>
      </c>
      <c r="B1303">
        <v>22.99</v>
      </c>
      <c r="C1303">
        <v>5.0599999999999996</v>
      </c>
      <c r="D1303" t="s">
        <v>2380</v>
      </c>
      <c r="E1303" t="s">
        <v>2382</v>
      </c>
      <c r="F1303" t="s">
        <v>2380</v>
      </c>
      <c r="G1303">
        <v>1</v>
      </c>
      <c r="H1303" t="s">
        <v>2380</v>
      </c>
    </row>
    <row r="1304" spans="1:8" x14ac:dyDescent="0.3">
      <c r="A1304" t="s">
        <v>165</v>
      </c>
      <c r="B1304">
        <v>21.47</v>
      </c>
      <c r="C1304">
        <v>4.6900000000000004</v>
      </c>
      <c r="D1304" t="s">
        <v>2380</v>
      </c>
      <c r="E1304" t="s">
        <v>2382</v>
      </c>
      <c r="F1304" t="s">
        <v>2380</v>
      </c>
      <c r="G1304">
        <v>1</v>
      </c>
      <c r="H1304" t="s">
        <v>2380</v>
      </c>
    </row>
    <row r="1305" spans="1:8" x14ac:dyDescent="0.3">
      <c r="A1305" t="s">
        <v>163</v>
      </c>
      <c r="B1305">
        <v>15.96</v>
      </c>
      <c r="C1305">
        <v>5.44</v>
      </c>
      <c r="D1305" t="s">
        <v>2380</v>
      </c>
      <c r="E1305" t="s">
        <v>2382</v>
      </c>
      <c r="F1305" t="s">
        <v>2380</v>
      </c>
      <c r="G1305">
        <v>1</v>
      </c>
      <c r="H1305" t="s">
        <v>2380</v>
      </c>
    </row>
    <row r="1306" spans="1:8" x14ac:dyDescent="0.3">
      <c r="A1306" t="s">
        <v>162</v>
      </c>
      <c r="B1306">
        <v>39.5</v>
      </c>
      <c r="C1306">
        <v>5.05</v>
      </c>
      <c r="D1306" t="s">
        <v>2380</v>
      </c>
      <c r="E1306" t="s">
        <v>2382</v>
      </c>
      <c r="F1306" t="s">
        <v>2380</v>
      </c>
      <c r="G1306">
        <v>1</v>
      </c>
      <c r="H1306" t="s">
        <v>2380</v>
      </c>
    </row>
    <row r="1307" spans="1:8" x14ac:dyDescent="0.3">
      <c r="A1307" t="s">
        <v>161</v>
      </c>
      <c r="B1307">
        <v>33.770000000000003</v>
      </c>
      <c r="C1307">
        <v>6</v>
      </c>
      <c r="D1307" t="s">
        <v>2380</v>
      </c>
      <c r="E1307" t="s">
        <v>2382</v>
      </c>
      <c r="F1307" t="s">
        <v>2380</v>
      </c>
      <c r="G1307">
        <v>1</v>
      </c>
      <c r="H1307" t="s">
        <v>2380</v>
      </c>
    </row>
    <row r="1308" spans="1:8" x14ac:dyDescent="0.3">
      <c r="A1308" t="s">
        <v>159</v>
      </c>
      <c r="B1308">
        <v>35.53</v>
      </c>
      <c r="C1308">
        <v>4.3600000000000003</v>
      </c>
      <c r="D1308" t="s">
        <v>2380</v>
      </c>
      <c r="E1308" t="s">
        <v>2380</v>
      </c>
      <c r="F1308" t="s">
        <v>2383</v>
      </c>
      <c r="G1308">
        <v>1</v>
      </c>
      <c r="H1308" t="s">
        <v>2380</v>
      </c>
    </row>
    <row r="1309" spans="1:8" x14ac:dyDescent="0.3">
      <c r="A1309" t="s">
        <v>158</v>
      </c>
      <c r="B1309">
        <v>30.59</v>
      </c>
      <c r="C1309">
        <v>4.41</v>
      </c>
      <c r="D1309" t="s">
        <v>2380</v>
      </c>
      <c r="E1309" t="s">
        <v>2380</v>
      </c>
      <c r="F1309" t="s">
        <v>2383</v>
      </c>
      <c r="G1309">
        <v>1</v>
      </c>
      <c r="H1309" t="s">
        <v>2380</v>
      </c>
    </row>
    <row r="1310" spans="1:8" x14ac:dyDescent="0.3">
      <c r="A1310" t="s">
        <v>157</v>
      </c>
      <c r="B1310">
        <v>30.59</v>
      </c>
      <c r="C1310">
        <v>4.17</v>
      </c>
      <c r="D1310" t="s">
        <v>2380</v>
      </c>
      <c r="E1310" t="s">
        <v>2380</v>
      </c>
      <c r="F1310" t="s">
        <v>2383</v>
      </c>
      <c r="G1310">
        <v>1</v>
      </c>
      <c r="H1310" t="s">
        <v>2380</v>
      </c>
    </row>
    <row r="1311" spans="1:8" x14ac:dyDescent="0.3">
      <c r="A1311" t="s">
        <v>156</v>
      </c>
      <c r="B1311">
        <v>27.835000000000001</v>
      </c>
      <c r="C1311">
        <v>4.4400000000000004</v>
      </c>
      <c r="D1311" t="s">
        <v>2380</v>
      </c>
      <c r="E1311" t="s">
        <v>2380</v>
      </c>
      <c r="F1311" t="s">
        <v>2383</v>
      </c>
      <c r="G1311">
        <v>1</v>
      </c>
      <c r="H1311" t="s">
        <v>2380</v>
      </c>
    </row>
    <row r="1312" spans="1:8" x14ac:dyDescent="0.3">
      <c r="A1312" t="s">
        <v>155</v>
      </c>
      <c r="B1312">
        <v>40.26</v>
      </c>
      <c r="C1312">
        <v>5.52</v>
      </c>
      <c r="D1312" t="s">
        <v>2380</v>
      </c>
      <c r="E1312" t="s">
        <v>2382</v>
      </c>
      <c r="F1312" t="s">
        <v>2380</v>
      </c>
      <c r="G1312">
        <v>1</v>
      </c>
      <c r="H1312" t="s">
        <v>2380</v>
      </c>
    </row>
    <row r="1313" spans="1:8" x14ac:dyDescent="0.3">
      <c r="A1313" t="s">
        <v>154</v>
      </c>
      <c r="B1313">
        <v>39.82</v>
      </c>
      <c r="C1313">
        <v>6.01</v>
      </c>
      <c r="D1313" t="s">
        <v>2380</v>
      </c>
      <c r="E1313" t="s">
        <v>2382</v>
      </c>
      <c r="F1313" t="s">
        <v>2380</v>
      </c>
      <c r="G1313">
        <v>1</v>
      </c>
      <c r="H1313" t="s">
        <v>2380</v>
      </c>
    </row>
    <row r="1314" spans="1:8" x14ac:dyDescent="0.3">
      <c r="A1314" t="s">
        <v>153</v>
      </c>
      <c r="B1314">
        <v>39.159999999999997</v>
      </c>
      <c r="C1314">
        <v>5.81</v>
      </c>
      <c r="D1314" t="s">
        <v>2380</v>
      </c>
      <c r="E1314" t="s">
        <v>2382</v>
      </c>
      <c r="F1314" t="s">
        <v>2380</v>
      </c>
      <c r="G1314">
        <v>1</v>
      </c>
      <c r="H1314" t="s">
        <v>2380</v>
      </c>
    </row>
    <row r="1315" spans="1:8" x14ac:dyDescent="0.3">
      <c r="A1315" t="s">
        <v>152</v>
      </c>
      <c r="B1315">
        <v>25.555</v>
      </c>
      <c r="C1315">
        <v>4.37</v>
      </c>
      <c r="D1315" t="s">
        <v>2380</v>
      </c>
      <c r="E1315" t="s">
        <v>2380</v>
      </c>
      <c r="F1315" t="s">
        <v>2383</v>
      </c>
      <c r="G1315">
        <v>1</v>
      </c>
      <c r="H1315" t="s">
        <v>2380</v>
      </c>
    </row>
    <row r="1316" spans="1:8" x14ac:dyDescent="0.3">
      <c r="A1316" t="s">
        <v>151</v>
      </c>
      <c r="B1316">
        <v>25.175000000000001</v>
      </c>
      <c r="C1316">
        <v>5.74</v>
      </c>
      <c r="D1316" t="s">
        <v>2380</v>
      </c>
      <c r="E1316" t="s">
        <v>2380</v>
      </c>
      <c r="F1316" t="s">
        <v>2383</v>
      </c>
      <c r="G1316">
        <v>1</v>
      </c>
      <c r="H1316" t="s">
        <v>2380</v>
      </c>
    </row>
    <row r="1317" spans="1:8" x14ac:dyDescent="0.3">
      <c r="A1317" t="s">
        <v>150</v>
      </c>
      <c r="B1317">
        <v>38.28</v>
      </c>
      <c r="C1317">
        <v>5.39</v>
      </c>
      <c r="D1317" t="s">
        <v>2380</v>
      </c>
      <c r="E1317" t="s">
        <v>2382</v>
      </c>
      <c r="F1317" t="s">
        <v>2380</v>
      </c>
      <c r="G1317">
        <v>1</v>
      </c>
      <c r="H1317" t="s">
        <v>2380</v>
      </c>
    </row>
    <row r="1318" spans="1:8" x14ac:dyDescent="0.3">
      <c r="A1318" t="s">
        <v>149</v>
      </c>
      <c r="B1318">
        <v>38.17</v>
      </c>
      <c r="C1318">
        <v>4.07</v>
      </c>
      <c r="D1318" t="s">
        <v>2380</v>
      </c>
      <c r="E1318" t="s">
        <v>2382</v>
      </c>
      <c r="F1318" t="s">
        <v>2380</v>
      </c>
      <c r="G1318">
        <v>1</v>
      </c>
      <c r="H1318" t="s">
        <v>2380</v>
      </c>
    </row>
    <row r="1319" spans="1:8" x14ac:dyDescent="0.3">
      <c r="A1319" t="s">
        <v>148</v>
      </c>
      <c r="B1319">
        <v>36.85</v>
      </c>
      <c r="C1319">
        <v>5.49</v>
      </c>
      <c r="D1319" t="s">
        <v>2380</v>
      </c>
      <c r="E1319" t="s">
        <v>2382</v>
      </c>
      <c r="F1319" t="s">
        <v>2380</v>
      </c>
      <c r="G1319">
        <v>1</v>
      </c>
      <c r="H1319" t="s">
        <v>2380</v>
      </c>
    </row>
    <row r="1320" spans="1:8" x14ac:dyDescent="0.3">
      <c r="A1320" t="s">
        <v>147</v>
      </c>
      <c r="B1320">
        <v>22.61</v>
      </c>
      <c r="C1320">
        <v>5.68</v>
      </c>
      <c r="D1320" t="s">
        <v>2380</v>
      </c>
      <c r="E1320" t="s">
        <v>2380</v>
      </c>
      <c r="F1320" t="s">
        <v>2383</v>
      </c>
      <c r="G1320">
        <v>1</v>
      </c>
      <c r="H1320" t="s">
        <v>2380</v>
      </c>
    </row>
    <row r="1321" spans="1:8" x14ac:dyDescent="0.3">
      <c r="A1321" t="s">
        <v>146</v>
      </c>
      <c r="B1321">
        <v>21.754999999999999</v>
      </c>
      <c r="C1321">
        <v>6.09</v>
      </c>
      <c r="D1321" t="s">
        <v>2380</v>
      </c>
      <c r="E1321" t="s">
        <v>2380</v>
      </c>
      <c r="F1321" t="s">
        <v>2383</v>
      </c>
      <c r="G1321">
        <v>1</v>
      </c>
      <c r="H1321" t="s">
        <v>2380</v>
      </c>
    </row>
    <row r="1322" spans="1:8" x14ac:dyDescent="0.3">
      <c r="A1322" t="s">
        <v>145</v>
      </c>
      <c r="B1322">
        <v>20.425000000000001</v>
      </c>
      <c r="C1322">
        <v>5.53</v>
      </c>
      <c r="D1322" t="s">
        <v>2380</v>
      </c>
      <c r="E1322" t="s">
        <v>2380</v>
      </c>
      <c r="F1322" t="s">
        <v>2383</v>
      </c>
      <c r="G1322">
        <v>1</v>
      </c>
      <c r="H1322" t="s">
        <v>2380</v>
      </c>
    </row>
    <row r="1323" spans="1:8" x14ac:dyDescent="0.3">
      <c r="A1323" t="s">
        <v>144</v>
      </c>
      <c r="B1323">
        <v>31.35</v>
      </c>
      <c r="C1323">
        <v>4.28</v>
      </c>
      <c r="D1323" t="s">
        <v>2380</v>
      </c>
      <c r="E1323" t="s">
        <v>2382</v>
      </c>
      <c r="F1323" t="s">
        <v>2380</v>
      </c>
      <c r="G1323">
        <v>1</v>
      </c>
      <c r="H1323" t="s">
        <v>2380</v>
      </c>
    </row>
    <row r="1324" spans="1:8" x14ac:dyDescent="0.3">
      <c r="A1324" t="s">
        <v>143</v>
      </c>
      <c r="B1324">
        <v>31.13</v>
      </c>
      <c r="C1324">
        <v>6.01</v>
      </c>
      <c r="D1324" t="s">
        <v>2380</v>
      </c>
      <c r="E1324" t="s">
        <v>2382</v>
      </c>
      <c r="F1324" t="s">
        <v>2380</v>
      </c>
      <c r="G1324">
        <v>1</v>
      </c>
      <c r="H1324" t="s">
        <v>2380</v>
      </c>
    </row>
    <row r="1325" spans="1:8" x14ac:dyDescent="0.3">
      <c r="A1325" t="s">
        <v>142</v>
      </c>
      <c r="B1325">
        <v>17.48</v>
      </c>
      <c r="C1325">
        <v>4.59</v>
      </c>
      <c r="D1325" t="s">
        <v>2380</v>
      </c>
      <c r="E1325" t="s">
        <v>2380</v>
      </c>
      <c r="F1325" t="s">
        <v>2383</v>
      </c>
      <c r="G1325">
        <v>1</v>
      </c>
      <c r="H1325" t="s">
        <v>2380</v>
      </c>
    </row>
    <row r="1326" spans="1:8" x14ac:dyDescent="0.3">
      <c r="A1326" t="s">
        <v>140</v>
      </c>
      <c r="B1326">
        <v>26.73</v>
      </c>
      <c r="C1326">
        <v>5.08</v>
      </c>
      <c r="D1326" t="s">
        <v>2380</v>
      </c>
      <c r="E1326" t="s">
        <v>2382</v>
      </c>
      <c r="F1326" t="s">
        <v>2380</v>
      </c>
      <c r="G1326">
        <v>1</v>
      </c>
      <c r="H1326" t="s">
        <v>2380</v>
      </c>
    </row>
    <row r="1327" spans="1:8" x14ac:dyDescent="0.3">
      <c r="A1327" t="s">
        <v>139</v>
      </c>
      <c r="B1327">
        <v>20.79</v>
      </c>
      <c r="C1327">
        <v>5.84</v>
      </c>
      <c r="D1327" t="s">
        <v>2380</v>
      </c>
      <c r="E1327" t="s">
        <v>2382</v>
      </c>
      <c r="F1327" t="s">
        <v>2380</v>
      </c>
      <c r="G1327">
        <v>1</v>
      </c>
      <c r="H1327" t="s">
        <v>2380</v>
      </c>
    </row>
    <row r="1328" spans="1:8" x14ac:dyDescent="0.3">
      <c r="A1328" t="s">
        <v>138</v>
      </c>
      <c r="B1328">
        <v>20.149999999999999</v>
      </c>
      <c r="C1328">
        <v>4.1500000000000004</v>
      </c>
      <c r="D1328" t="s">
        <v>2380</v>
      </c>
      <c r="E1328" t="s">
        <v>2380</v>
      </c>
      <c r="F1328" t="s">
        <v>2380</v>
      </c>
      <c r="G1328">
        <v>1</v>
      </c>
      <c r="H1328" t="s">
        <v>2380</v>
      </c>
    </row>
    <row r="1329" spans="1:8" x14ac:dyDescent="0.3">
      <c r="A1329" t="s">
        <v>133</v>
      </c>
      <c r="B1329">
        <v>18.36</v>
      </c>
      <c r="C1329">
        <v>5.96</v>
      </c>
      <c r="D1329" t="s">
        <v>2380</v>
      </c>
      <c r="E1329" t="s">
        <v>2380</v>
      </c>
      <c r="F1329" t="s">
        <v>2380</v>
      </c>
      <c r="G1329">
        <v>1</v>
      </c>
      <c r="H1329" t="s">
        <v>2380</v>
      </c>
    </row>
    <row r="1330" spans="1:8" x14ac:dyDescent="0.3">
      <c r="A1330" t="s">
        <v>130</v>
      </c>
      <c r="B1330">
        <v>16.63</v>
      </c>
      <c r="C1330">
        <v>4.5</v>
      </c>
      <c r="D1330" t="s">
        <v>2380</v>
      </c>
      <c r="E1330" t="s">
        <v>2380</v>
      </c>
      <c r="F1330" t="s">
        <v>2380</v>
      </c>
      <c r="G1330">
        <v>1</v>
      </c>
      <c r="H1330" t="s">
        <v>2380</v>
      </c>
    </row>
    <row r="1331" spans="1:8" x14ac:dyDescent="0.3">
      <c r="A1331" t="s">
        <v>129</v>
      </c>
      <c r="B1331">
        <v>19.39</v>
      </c>
      <c r="C1331">
        <v>5.59</v>
      </c>
      <c r="D1331" t="s">
        <v>2380</v>
      </c>
      <c r="E1331" t="s">
        <v>2380</v>
      </c>
      <c r="F1331" t="s">
        <v>2383</v>
      </c>
      <c r="G1331">
        <v>1</v>
      </c>
      <c r="H1331" t="s">
        <v>2380</v>
      </c>
    </row>
    <row r="1332" spans="1:8" x14ac:dyDescent="0.3">
      <c r="A1332" t="s">
        <v>127</v>
      </c>
      <c r="B1332">
        <v>17.940000000000001</v>
      </c>
      <c r="C1332">
        <v>4.1900000000000004</v>
      </c>
      <c r="D1332" t="s">
        <v>2380</v>
      </c>
      <c r="E1332" t="s">
        <v>2382</v>
      </c>
      <c r="F1332" t="s">
        <v>2380</v>
      </c>
      <c r="G1332">
        <v>1</v>
      </c>
      <c r="H1332" t="s">
        <v>2380</v>
      </c>
    </row>
    <row r="1333" spans="1:8" x14ac:dyDescent="0.3">
      <c r="A1333" t="s">
        <v>122</v>
      </c>
      <c r="B1333">
        <v>24.59</v>
      </c>
      <c r="C1333">
        <v>4.38</v>
      </c>
      <c r="D1333" t="s">
        <v>2380</v>
      </c>
      <c r="E1333" t="s">
        <v>2380</v>
      </c>
      <c r="F1333" t="s">
        <v>2380</v>
      </c>
      <c r="G1333">
        <v>1</v>
      </c>
      <c r="H1333" t="s">
        <v>2380</v>
      </c>
    </row>
    <row r="1334" spans="1:8" x14ac:dyDescent="0.3">
      <c r="A1334" t="s">
        <v>121</v>
      </c>
      <c r="B1334">
        <v>33.33</v>
      </c>
      <c r="C1334">
        <v>9.7899999999999991</v>
      </c>
      <c r="D1334" t="s">
        <v>2380</v>
      </c>
      <c r="E1334" t="s">
        <v>2380</v>
      </c>
      <c r="F1334" t="s">
        <v>2380</v>
      </c>
      <c r="G1334" t="s">
        <v>2381</v>
      </c>
      <c r="H1334" t="s">
        <v>2380</v>
      </c>
    </row>
    <row r="1335" spans="1:8" x14ac:dyDescent="0.3">
      <c r="A1335" t="s">
        <v>120</v>
      </c>
      <c r="B1335">
        <v>18.5</v>
      </c>
      <c r="C1335">
        <v>11.84</v>
      </c>
      <c r="D1335" t="s">
        <v>2380</v>
      </c>
      <c r="E1335" t="s">
        <v>2380</v>
      </c>
      <c r="F1335" t="s">
        <v>2380</v>
      </c>
      <c r="G1335" t="s">
        <v>2381</v>
      </c>
      <c r="H1335" t="s">
        <v>2380</v>
      </c>
    </row>
    <row r="1336" spans="1:8" x14ac:dyDescent="0.3">
      <c r="A1336" t="s">
        <v>119</v>
      </c>
      <c r="B1336">
        <v>18.579999999999998</v>
      </c>
      <c r="C1336">
        <v>6.22</v>
      </c>
      <c r="D1336" t="s">
        <v>2380</v>
      </c>
      <c r="E1336" t="s">
        <v>2380</v>
      </c>
      <c r="F1336" t="s">
        <v>2380</v>
      </c>
      <c r="G1336" t="s">
        <v>2381</v>
      </c>
      <c r="H1336" t="s">
        <v>2380</v>
      </c>
    </row>
    <row r="1337" spans="1:8" x14ac:dyDescent="0.3">
      <c r="A1337" t="s">
        <v>118</v>
      </c>
      <c r="B1337">
        <v>16.64</v>
      </c>
      <c r="C1337">
        <v>10.01</v>
      </c>
      <c r="D1337" t="s">
        <v>2380</v>
      </c>
      <c r="E1337" t="s">
        <v>2380</v>
      </c>
      <c r="F1337" t="s">
        <v>2380</v>
      </c>
      <c r="G1337" t="s">
        <v>2381</v>
      </c>
      <c r="H1337" t="s">
        <v>2380</v>
      </c>
    </row>
    <row r="1338" spans="1:8" x14ac:dyDescent="0.3">
      <c r="A1338" t="s">
        <v>117</v>
      </c>
      <c r="B1338">
        <v>19.329999999999998</v>
      </c>
      <c r="C1338">
        <v>4.32</v>
      </c>
      <c r="D1338" t="s">
        <v>2380</v>
      </c>
      <c r="E1338" t="s">
        <v>2380</v>
      </c>
      <c r="F1338" t="s">
        <v>2380</v>
      </c>
      <c r="G1338">
        <v>1</v>
      </c>
      <c r="H1338" t="s">
        <v>2380</v>
      </c>
    </row>
    <row r="1339" spans="1:8" x14ac:dyDescent="0.3">
      <c r="A1339" t="s">
        <v>114</v>
      </c>
      <c r="B1339">
        <v>24.39</v>
      </c>
      <c r="C1339">
        <v>6.24</v>
      </c>
      <c r="D1339" t="s">
        <v>2380</v>
      </c>
      <c r="E1339" t="s">
        <v>2380</v>
      </c>
      <c r="F1339" t="s">
        <v>2380</v>
      </c>
      <c r="G1339">
        <v>1</v>
      </c>
      <c r="H1339" t="s">
        <v>2380</v>
      </c>
    </row>
    <row r="1340" spans="1:8" x14ac:dyDescent="0.3">
      <c r="A1340" t="s">
        <v>113</v>
      </c>
      <c r="B1340">
        <v>24.75</v>
      </c>
      <c r="C1340">
        <v>4.83</v>
      </c>
      <c r="D1340" t="s">
        <v>2380</v>
      </c>
      <c r="E1340" t="s">
        <v>2380</v>
      </c>
      <c r="F1340" t="s">
        <v>2380</v>
      </c>
      <c r="G1340" t="s">
        <v>2381</v>
      </c>
      <c r="H1340" t="s">
        <v>2380</v>
      </c>
    </row>
    <row r="1341" spans="1:8" x14ac:dyDescent="0.3">
      <c r="A1341" t="s">
        <v>112</v>
      </c>
      <c r="B1341">
        <v>20.88</v>
      </c>
      <c r="C1341">
        <v>7.4</v>
      </c>
      <c r="D1341" t="s">
        <v>2380</v>
      </c>
      <c r="E1341" t="s">
        <v>2380</v>
      </c>
      <c r="F1341" t="s">
        <v>2380</v>
      </c>
      <c r="G1341" t="s">
        <v>2381</v>
      </c>
      <c r="H1341" t="s">
        <v>2380</v>
      </c>
    </row>
    <row r="1342" spans="1:8" x14ac:dyDescent="0.3">
      <c r="A1342" t="s">
        <v>111</v>
      </c>
      <c r="B1342">
        <v>20.43</v>
      </c>
      <c r="C1342">
        <v>4.54</v>
      </c>
      <c r="D1342" t="s">
        <v>2380</v>
      </c>
      <c r="E1342" t="s">
        <v>2380</v>
      </c>
      <c r="F1342" t="s">
        <v>2380</v>
      </c>
      <c r="G1342" t="s">
        <v>2381</v>
      </c>
      <c r="H1342" t="s">
        <v>2380</v>
      </c>
    </row>
    <row r="1343" spans="1:8" x14ac:dyDescent="0.3">
      <c r="A1343" t="s">
        <v>110</v>
      </c>
      <c r="B1343">
        <v>15.18</v>
      </c>
      <c r="C1343">
        <v>11.11</v>
      </c>
      <c r="D1343" t="s">
        <v>2380</v>
      </c>
      <c r="E1343" t="s">
        <v>2380</v>
      </c>
      <c r="F1343" t="s">
        <v>2380</v>
      </c>
      <c r="G1343" t="s">
        <v>2381</v>
      </c>
      <c r="H1343" t="s">
        <v>2380</v>
      </c>
    </row>
    <row r="1344" spans="1:8" x14ac:dyDescent="0.3">
      <c r="A1344" t="s">
        <v>108</v>
      </c>
      <c r="B1344">
        <v>23.88</v>
      </c>
      <c r="C1344">
        <v>4.51</v>
      </c>
      <c r="D1344" t="s">
        <v>2380</v>
      </c>
      <c r="E1344" t="s">
        <v>2380</v>
      </c>
      <c r="F1344" t="s">
        <v>2380</v>
      </c>
      <c r="G1344">
        <v>1</v>
      </c>
      <c r="H1344" t="s">
        <v>2380</v>
      </c>
    </row>
    <row r="1345" spans="1:8" x14ac:dyDescent="0.3">
      <c r="A1345" t="s">
        <v>107</v>
      </c>
      <c r="B1345">
        <v>16.13</v>
      </c>
      <c r="C1345">
        <v>5.56</v>
      </c>
      <c r="D1345" t="s">
        <v>2380</v>
      </c>
      <c r="E1345" t="s">
        <v>2382</v>
      </c>
      <c r="F1345" t="s">
        <v>2380</v>
      </c>
      <c r="G1345">
        <v>1</v>
      </c>
      <c r="H1345" t="s">
        <v>2380</v>
      </c>
    </row>
    <row r="1346" spans="1:8" x14ac:dyDescent="0.3">
      <c r="A1346" t="s">
        <v>106</v>
      </c>
      <c r="B1346">
        <v>24.09</v>
      </c>
      <c r="C1346">
        <v>4.0999999999999996</v>
      </c>
      <c r="D1346" t="s">
        <v>2380</v>
      </c>
      <c r="E1346" t="s">
        <v>2382</v>
      </c>
      <c r="F1346" t="s">
        <v>2380</v>
      </c>
      <c r="G1346">
        <v>1</v>
      </c>
      <c r="H1346" t="s">
        <v>2380</v>
      </c>
    </row>
    <row r="1347" spans="1:8" x14ac:dyDescent="0.3">
      <c r="A1347" t="s">
        <v>105</v>
      </c>
      <c r="B1347">
        <v>19.43</v>
      </c>
      <c r="C1347">
        <v>5.85</v>
      </c>
      <c r="D1347" t="s">
        <v>2380</v>
      </c>
      <c r="E1347" t="s">
        <v>2382</v>
      </c>
      <c r="F1347" t="s">
        <v>2380</v>
      </c>
      <c r="G1347">
        <v>1</v>
      </c>
      <c r="H1347" t="s">
        <v>2380</v>
      </c>
    </row>
    <row r="1348" spans="1:8" x14ac:dyDescent="0.3">
      <c r="A1348" t="s">
        <v>103</v>
      </c>
      <c r="B1348">
        <v>20.72</v>
      </c>
      <c r="C1348">
        <v>9.4600000000000009</v>
      </c>
      <c r="D1348" t="s">
        <v>2380</v>
      </c>
      <c r="E1348" t="s">
        <v>2380</v>
      </c>
      <c r="F1348" t="s">
        <v>2380</v>
      </c>
      <c r="G1348" t="s">
        <v>2381</v>
      </c>
      <c r="H1348" t="s">
        <v>2380</v>
      </c>
    </row>
    <row r="1349" spans="1:8" x14ac:dyDescent="0.3">
      <c r="A1349" t="s">
        <v>102</v>
      </c>
      <c r="B1349">
        <v>35.4</v>
      </c>
      <c r="C1349">
        <v>5.94</v>
      </c>
      <c r="D1349" t="s">
        <v>2380</v>
      </c>
      <c r="E1349" t="s">
        <v>2380</v>
      </c>
      <c r="F1349" t="s">
        <v>2383</v>
      </c>
      <c r="G1349">
        <v>1</v>
      </c>
      <c r="H1349" t="s">
        <v>2380</v>
      </c>
    </row>
    <row r="1350" spans="1:8" x14ac:dyDescent="0.3">
      <c r="A1350" t="s">
        <v>101</v>
      </c>
      <c r="B1350">
        <v>34.4</v>
      </c>
      <c r="C1350">
        <v>5.7</v>
      </c>
      <c r="D1350" t="s">
        <v>2380</v>
      </c>
      <c r="E1350" t="s">
        <v>2380</v>
      </c>
      <c r="F1350" t="s">
        <v>2383</v>
      </c>
      <c r="G1350">
        <v>1</v>
      </c>
      <c r="H1350" t="s">
        <v>2380</v>
      </c>
    </row>
    <row r="1351" spans="1:8" x14ac:dyDescent="0.3">
      <c r="A1351" t="s">
        <v>100</v>
      </c>
      <c r="B1351">
        <v>34.1</v>
      </c>
      <c r="C1351">
        <v>4.13</v>
      </c>
      <c r="D1351" t="s">
        <v>2380</v>
      </c>
      <c r="E1351" t="s">
        <v>2380</v>
      </c>
      <c r="F1351" t="s">
        <v>2383</v>
      </c>
      <c r="G1351">
        <v>1</v>
      </c>
      <c r="H1351" t="s">
        <v>2380</v>
      </c>
    </row>
    <row r="1352" spans="1:8" x14ac:dyDescent="0.3">
      <c r="A1352" t="s">
        <v>99</v>
      </c>
      <c r="B1352">
        <v>30.4</v>
      </c>
      <c r="C1352">
        <v>4.7699999999999996</v>
      </c>
      <c r="D1352" t="s">
        <v>2380</v>
      </c>
      <c r="E1352" t="s">
        <v>2380</v>
      </c>
      <c r="F1352" t="s">
        <v>2383</v>
      </c>
      <c r="G1352">
        <v>1</v>
      </c>
      <c r="H1352" t="s">
        <v>2380</v>
      </c>
    </row>
    <row r="1353" spans="1:8" x14ac:dyDescent="0.3">
      <c r="A1353" t="s">
        <v>98</v>
      </c>
      <c r="B1353">
        <v>28.7</v>
      </c>
      <c r="C1353">
        <v>4.99</v>
      </c>
      <c r="D1353" t="s">
        <v>2380</v>
      </c>
      <c r="E1353" t="s">
        <v>2380</v>
      </c>
      <c r="F1353" t="s">
        <v>2383</v>
      </c>
      <c r="G1353">
        <v>1</v>
      </c>
      <c r="H1353" t="s">
        <v>2380</v>
      </c>
    </row>
    <row r="1354" spans="1:8" x14ac:dyDescent="0.3">
      <c r="A1354" t="s">
        <v>96</v>
      </c>
      <c r="B1354">
        <v>27.6</v>
      </c>
      <c r="C1354">
        <v>4.01</v>
      </c>
      <c r="D1354" t="s">
        <v>2380</v>
      </c>
      <c r="E1354" t="s">
        <v>2380</v>
      </c>
      <c r="F1354" t="s">
        <v>2383</v>
      </c>
      <c r="G1354">
        <v>1</v>
      </c>
      <c r="H1354" t="s">
        <v>2380</v>
      </c>
    </row>
    <row r="1355" spans="1:8" x14ac:dyDescent="0.3">
      <c r="A1355" t="s">
        <v>95</v>
      </c>
      <c r="B1355">
        <v>20.7</v>
      </c>
      <c r="C1355">
        <v>4.49</v>
      </c>
      <c r="D1355" t="s">
        <v>2380</v>
      </c>
      <c r="E1355" t="s">
        <v>2380</v>
      </c>
      <c r="F1355" t="s">
        <v>2383</v>
      </c>
      <c r="G1355">
        <v>1</v>
      </c>
      <c r="H1355" t="s">
        <v>2380</v>
      </c>
    </row>
    <row r="1356" spans="1:8" x14ac:dyDescent="0.3">
      <c r="A1356" t="s">
        <v>94</v>
      </c>
      <c r="B1356">
        <v>20.3</v>
      </c>
      <c r="C1356">
        <v>6.37</v>
      </c>
      <c r="D1356" t="s">
        <v>2380</v>
      </c>
      <c r="E1356" t="s">
        <v>2380</v>
      </c>
      <c r="F1356" t="s">
        <v>2383</v>
      </c>
      <c r="G1356">
        <v>1</v>
      </c>
      <c r="H1356" t="s">
        <v>2380</v>
      </c>
    </row>
    <row r="1357" spans="1:8" x14ac:dyDescent="0.3">
      <c r="A1357" t="s">
        <v>93</v>
      </c>
      <c r="B1357">
        <v>19.8</v>
      </c>
      <c r="C1357">
        <v>5.12</v>
      </c>
      <c r="D1357" t="s">
        <v>2380</v>
      </c>
      <c r="E1357" t="s">
        <v>2380</v>
      </c>
      <c r="F1357" t="s">
        <v>2383</v>
      </c>
      <c r="G1357">
        <v>1</v>
      </c>
      <c r="H1357" t="s">
        <v>2380</v>
      </c>
    </row>
    <row r="1358" spans="1:8" x14ac:dyDescent="0.3">
      <c r="A1358" t="s">
        <v>92</v>
      </c>
      <c r="B1358">
        <v>21.87</v>
      </c>
      <c r="C1358">
        <v>8.59</v>
      </c>
      <c r="D1358" t="s">
        <v>2380</v>
      </c>
      <c r="E1358" t="s">
        <v>2380</v>
      </c>
      <c r="F1358" t="s">
        <v>2380</v>
      </c>
      <c r="G1358" t="s">
        <v>2381</v>
      </c>
      <c r="H1358" t="s">
        <v>2380</v>
      </c>
    </row>
    <row r="1359" spans="1:8" x14ac:dyDescent="0.3">
      <c r="A1359" t="s">
        <v>91</v>
      </c>
      <c r="B1359">
        <v>16.600000000000001</v>
      </c>
      <c r="C1359">
        <v>5.87</v>
      </c>
      <c r="D1359" t="s">
        <v>2380</v>
      </c>
      <c r="E1359" t="s">
        <v>2380</v>
      </c>
      <c r="F1359" t="s">
        <v>2380</v>
      </c>
      <c r="G1359">
        <v>1</v>
      </c>
      <c r="H1359" t="s">
        <v>2380</v>
      </c>
    </row>
    <row r="1360" spans="1:8" x14ac:dyDescent="0.3">
      <c r="A1360" t="s">
        <v>90</v>
      </c>
      <c r="B1360">
        <v>21.98</v>
      </c>
      <c r="C1360">
        <v>7.03</v>
      </c>
      <c r="D1360" t="s">
        <v>2380</v>
      </c>
      <c r="E1360" t="s">
        <v>2380</v>
      </c>
      <c r="F1360" t="s">
        <v>2380</v>
      </c>
      <c r="G1360" t="s">
        <v>2381</v>
      </c>
      <c r="H1360" t="s">
        <v>2380</v>
      </c>
    </row>
    <row r="1361" spans="1:8" x14ac:dyDescent="0.3">
      <c r="A1361" t="s">
        <v>89</v>
      </c>
      <c r="B1361">
        <v>19.7</v>
      </c>
      <c r="C1361">
        <v>5.51</v>
      </c>
      <c r="D1361" t="s">
        <v>2380</v>
      </c>
      <c r="E1361" t="s">
        <v>2380</v>
      </c>
      <c r="F1361" t="s">
        <v>2380</v>
      </c>
      <c r="G1361">
        <v>1</v>
      </c>
      <c r="H1361" t="s">
        <v>2380</v>
      </c>
    </row>
    <row r="1362" spans="1:8" x14ac:dyDescent="0.3">
      <c r="A1362" t="s">
        <v>88</v>
      </c>
      <c r="B1362">
        <v>19.21</v>
      </c>
      <c r="C1362">
        <v>4.76</v>
      </c>
      <c r="D1362" t="s">
        <v>2380</v>
      </c>
      <c r="E1362" t="s">
        <v>2382</v>
      </c>
      <c r="F1362" t="s">
        <v>2380</v>
      </c>
      <c r="G1362">
        <v>1</v>
      </c>
      <c r="H1362" t="s">
        <v>2380</v>
      </c>
    </row>
    <row r="1363" spans="1:8" x14ac:dyDescent="0.3">
      <c r="A1363" t="s">
        <v>87</v>
      </c>
      <c r="B1363">
        <v>19.3</v>
      </c>
      <c r="C1363">
        <v>4.7</v>
      </c>
      <c r="D1363" t="s">
        <v>2380</v>
      </c>
      <c r="E1363" t="s">
        <v>2382</v>
      </c>
      <c r="F1363" t="s">
        <v>2380</v>
      </c>
      <c r="G1363">
        <v>1</v>
      </c>
      <c r="H1363" t="s">
        <v>2380</v>
      </c>
    </row>
    <row r="1364" spans="1:8" x14ac:dyDescent="0.3">
      <c r="A1364" t="s">
        <v>85</v>
      </c>
      <c r="B1364">
        <v>17.12</v>
      </c>
      <c r="C1364">
        <v>4.5199999999999996</v>
      </c>
      <c r="D1364" t="s">
        <v>2380</v>
      </c>
      <c r="E1364" t="s">
        <v>2382</v>
      </c>
      <c r="F1364" t="s">
        <v>2380</v>
      </c>
      <c r="G1364">
        <v>1</v>
      </c>
      <c r="H1364" t="s">
        <v>2380</v>
      </c>
    </row>
    <row r="1365" spans="1:8" x14ac:dyDescent="0.3">
      <c r="A1365" t="s">
        <v>84</v>
      </c>
      <c r="B1365">
        <v>19.07</v>
      </c>
      <c r="C1365">
        <v>5.45</v>
      </c>
      <c r="D1365" t="s">
        <v>2380</v>
      </c>
      <c r="E1365" t="s">
        <v>2380</v>
      </c>
      <c r="F1365" t="s">
        <v>2380</v>
      </c>
      <c r="G1365">
        <v>1</v>
      </c>
      <c r="H1365" t="s">
        <v>2380</v>
      </c>
    </row>
    <row r="1366" spans="1:8" x14ac:dyDescent="0.3">
      <c r="A1366" t="s">
        <v>83</v>
      </c>
      <c r="B1366">
        <v>15.56</v>
      </c>
      <c r="C1366">
        <v>4.42</v>
      </c>
      <c r="D1366" t="s">
        <v>2380</v>
      </c>
      <c r="E1366" t="s">
        <v>2380</v>
      </c>
      <c r="F1366" t="s">
        <v>2380</v>
      </c>
      <c r="G1366" t="s">
        <v>2381</v>
      </c>
      <c r="H1366" t="s">
        <v>2380</v>
      </c>
    </row>
    <row r="1367" spans="1:8" x14ac:dyDescent="0.3">
      <c r="A1367" t="s">
        <v>82</v>
      </c>
      <c r="B1367">
        <v>22.76</v>
      </c>
      <c r="C1367">
        <v>9.44</v>
      </c>
      <c r="D1367" t="s">
        <v>2380</v>
      </c>
      <c r="E1367" t="s">
        <v>2380</v>
      </c>
      <c r="F1367" t="s">
        <v>2380</v>
      </c>
      <c r="G1367" t="s">
        <v>2381</v>
      </c>
      <c r="H1367" t="s">
        <v>2380</v>
      </c>
    </row>
    <row r="1368" spans="1:8" x14ac:dyDescent="0.3">
      <c r="A1368" t="s">
        <v>78</v>
      </c>
      <c r="B1368">
        <v>18.25</v>
      </c>
      <c r="C1368">
        <v>10.95</v>
      </c>
      <c r="D1368" t="s">
        <v>2380</v>
      </c>
      <c r="E1368" t="s">
        <v>2380</v>
      </c>
      <c r="F1368" t="s">
        <v>2380</v>
      </c>
      <c r="G1368" t="s">
        <v>2381</v>
      </c>
      <c r="H1368" t="s">
        <v>2380</v>
      </c>
    </row>
    <row r="1369" spans="1:8" x14ac:dyDescent="0.3">
      <c r="A1369" t="s">
        <v>77</v>
      </c>
      <c r="B1369">
        <v>53.13</v>
      </c>
      <c r="C1369">
        <v>4.4400000000000004</v>
      </c>
      <c r="D1369" t="s">
        <v>2380</v>
      </c>
      <c r="E1369" t="s">
        <v>2382</v>
      </c>
      <c r="F1369" t="s">
        <v>2380</v>
      </c>
      <c r="G1369">
        <v>1</v>
      </c>
      <c r="H1369" t="s">
        <v>2380</v>
      </c>
    </row>
    <row r="1370" spans="1:8" x14ac:dyDescent="0.3">
      <c r="A1370" t="s">
        <v>76</v>
      </c>
      <c r="B1370">
        <v>20.46</v>
      </c>
      <c r="C1370">
        <v>4.0199999999999996</v>
      </c>
      <c r="D1370" t="s">
        <v>2380</v>
      </c>
      <c r="E1370" t="s">
        <v>2380</v>
      </c>
      <c r="F1370" t="s">
        <v>2380</v>
      </c>
      <c r="G1370" t="s">
        <v>2381</v>
      </c>
      <c r="H1370" t="s">
        <v>2380</v>
      </c>
    </row>
    <row r="1371" spans="1:8" x14ac:dyDescent="0.3">
      <c r="A1371" t="s">
        <v>75</v>
      </c>
      <c r="B1371">
        <v>43.01</v>
      </c>
      <c r="C1371">
        <v>5.44</v>
      </c>
      <c r="D1371" t="s">
        <v>2380</v>
      </c>
      <c r="E1371" t="s">
        <v>2382</v>
      </c>
      <c r="F1371" t="s">
        <v>2380</v>
      </c>
      <c r="G1371">
        <v>1</v>
      </c>
      <c r="H1371" t="s">
        <v>2380</v>
      </c>
    </row>
    <row r="1372" spans="1:8" x14ac:dyDescent="0.3">
      <c r="A1372" t="s">
        <v>74</v>
      </c>
      <c r="B1372">
        <v>15.01</v>
      </c>
      <c r="C1372">
        <v>4.1500000000000004</v>
      </c>
      <c r="D1372" t="s">
        <v>2380</v>
      </c>
      <c r="E1372" t="s">
        <v>2380</v>
      </c>
      <c r="F1372" t="s">
        <v>2383</v>
      </c>
      <c r="G1372">
        <v>1</v>
      </c>
      <c r="H1372" t="s">
        <v>2380</v>
      </c>
    </row>
    <row r="1373" spans="1:8" x14ac:dyDescent="0.3">
      <c r="A1373" t="s">
        <v>73</v>
      </c>
      <c r="B1373">
        <v>41.14</v>
      </c>
      <c r="C1373">
        <v>6.02</v>
      </c>
      <c r="D1373" t="s">
        <v>2380</v>
      </c>
      <c r="E1373" t="s">
        <v>2382</v>
      </c>
      <c r="F1373" t="s">
        <v>2380</v>
      </c>
      <c r="G1373">
        <v>1</v>
      </c>
      <c r="H1373" t="s">
        <v>2380</v>
      </c>
    </row>
    <row r="1374" spans="1:8" x14ac:dyDescent="0.3">
      <c r="A1374" t="s">
        <v>72</v>
      </c>
      <c r="B1374">
        <v>16.55</v>
      </c>
      <c r="C1374">
        <v>7.73</v>
      </c>
      <c r="D1374" t="s">
        <v>2380</v>
      </c>
      <c r="E1374" t="s">
        <v>2380</v>
      </c>
      <c r="F1374" t="s">
        <v>2380</v>
      </c>
      <c r="G1374" t="s">
        <v>2381</v>
      </c>
      <c r="H1374" t="s">
        <v>2380</v>
      </c>
    </row>
    <row r="1375" spans="1:8" x14ac:dyDescent="0.3">
      <c r="A1375" t="s">
        <v>71</v>
      </c>
      <c r="B1375">
        <v>37.29</v>
      </c>
      <c r="C1375">
        <v>5.03</v>
      </c>
      <c r="D1375" t="s">
        <v>2380</v>
      </c>
      <c r="E1375" t="s">
        <v>2382</v>
      </c>
      <c r="F1375" t="s">
        <v>2380</v>
      </c>
      <c r="G1375">
        <v>1</v>
      </c>
      <c r="H1375" t="s">
        <v>2380</v>
      </c>
    </row>
    <row r="1376" spans="1:8" x14ac:dyDescent="0.3">
      <c r="A1376" t="s">
        <v>69</v>
      </c>
      <c r="B1376">
        <v>34.43</v>
      </c>
      <c r="C1376">
        <v>4.2699999999999996</v>
      </c>
      <c r="D1376" t="s">
        <v>2380</v>
      </c>
      <c r="E1376" t="s">
        <v>2382</v>
      </c>
      <c r="F1376" t="s">
        <v>2380</v>
      </c>
      <c r="G1376">
        <v>1</v>
      </c>
      <c r="H1376" t="s">
        <v>2380</v>
      </c>
    </row>
    <row r="1377" spans="1:8" x14ac:dyDescent="0.3">
      <c r="A1377" t="s">
        <v>68</v>
      </c>
      <c r="B1377">
        <v>34.1</v>
      </c>
      <c r="C1377">
        <v>4.07</v>
      </c>
      <c r="D1377" t="s">
        <v>2380</v>
      </c>
      <c r="E1377" t="s">
        <v>2382</v>
      </c>
      <c r="F1377" t="s">
        <v>2380</v>
      </c>
      <c r="G1377">
        <v>1</v>
      </c>
      <c r="H1377" t="s">
        <v>2380</v>
      </c>
    </row>
    <row r="1378" spans="1:8" x14ac:dyDescent="0.3">
      <c r="A1378" t="s">
        <v>67</v>
      </c>
      <c r="B1378">
        <v>19.3</v>
      </c>
      <c r="C1378">
        <v>10.36</v>
      </c>
      <c r="D1378" t="s">
        <v>2380</v>
      </c>
      <c r="E1378" t="s">
        <v>2380</v>
      </c>
      <c r="F1378" t="s">
        <v>2380</v>
      </c>
      <c r="G1378" t="s">
        <v>2381</v>
      </c>
      <c r="H1378" t="s">
        <v>2380</v>
      </c>
    </row>
    <row r="1379" spans="1:8" x14ac:dyDescent="0.3">
      <c r="A1379" t="s">
        <v>66</v>
      </c>
      <c r="B1379">
        <v>33.659999999999997</v>
      </c>
      <c r="C1379">
        <v>5.71</v>
      </c>
      <c r="D1379" t="s">
        <v>2380</v>
      </c>
      <c r="E1379" t="s">
        <v>2382</v>
      </c>
      <c r="F1379" t="s">
        <v>2380</v>
      </c>
      <c r="G1379">
        <v>1</v>
      </c>
      <c r="H1379" t="s">
        <v>2380</v>
      </c>
    </row>
    <row r="1380" spans="1:8" x14ac:dyDescent="0.3">
      <c r="A1380" t="s">
        <v>65</v>
      </c>
      <c r="B1380">
        <v>33.33</v>
      </c>
      <c r="C1380">
        <v>6.08</v>
      </c>
      <c r="D1380" t="s">
        <v>2380</v>
      </c>
      <c r="E1380" t="s">
        <v>2382</v>
      </c>
      <c r="F1380" t="s">
        <v>2380</v>
      </c>
      <c r="G1380">
        <v>1</v>
      </c>
      <c r="H1380" t="s">
        <v>2380</v>
      </c>
    </row>
    <row r="1381" spans="1:8" x14ac:dyDescent="0.3">
      <c r="A1381" t="s">
        <v>64</v>
      </c>
      <c r="B1381">
        <v>21.84</v>
      </c>
      <c r="C1381">
        <v>5.71</v>
      </c>
      <c r="D1381" t="s">
        <v>2380</v>
      </c>
      <c r="E1381" t="s">
        <v>2382</v>
      </c>
      <c r="F1381" t="s">
        <v>2380</v>
      </c>
      <c r="G1381">
        <v>1</v>
      </c>
      <c r="H1381" t="s">
        <v>2380</v>
      </c>
    </row>
    <row r="1382" spans="1:8" x14ac:dyDescent="0.3">
      <c r="A1382" t="s">
        <v>63</v>
      </c>
      <c r="B1382">
        <v>16.87</v>
      </c>
      <c r="C1382">
        <v>9.1300000000000008</v>
      </c>
      <c r="D1382" t="s">
        <v>2380</v>
      </c>
      <c r="E1382" t="s">
        <v>2380</v>
      </c>
      <c r="F1382" t="s">
        <v>2380</v>
      </c>
      <c r="G1382" t="s">
        <v>2381</v>
      </c>
      <c r="H1382" t="s">
        <v>2380</v>
      </c>
    </row>
    <row r="1383" spans="1:8" x14ac:dyDescent="0.3">
      <c r="A1383" t="s">
        <v>62</v>
      </c>
      <c r="B1383">
        <v>30.14</v>
      </c>
      <c r="C1383">
        <v>5.49</v>
      </c>
      <c r="D1383" t="s">
        <v>2380</v>
      </c>
      <c r="E1383" t="s">
        <v>2382</v>
      </c>
      <c r="F1383" t="s">
        <v>2380</v>
      </c>
      <c r="G1383">
        <v>1</v>
      </c>
      <c r="H1383" t="s">
        <v>2380</v>
      </c>
    </row>
    <row r="1384" spans="1:8" x14ac:dyDescent="0.3">
      <c r="A1384" t="s">
        <v>61</v>
      </c>
      <c r="B1384">
        <v>23.21</v>
      </c>
      <c r="C1384">
        <v>4.37</v>
      </c>
      <c r="D1384" t="s">
        <v>2380</v>
      </c>
      <c r="E1384" t="s">
        <v>2382</v>
      </c>
      <c r="F1384" t="s">
        <v>2380</v>
      </c>
      <c r="G1384">
        <v>1</v>
      </c>
      <c r="H1384" t="s">
        <v>2380</v>
      </c>
    </row>
    <row r="1385" spans="1:8" x14ac:dyDescent="0.3">
      <c r="A1385" t="s">
        <v>60</v>
      </c>
      <c r="B1385">
        <v>17.170000000000002</v>
      </c>
      <c r="C1385">
        <v>8.4600000000000009</v>
      </c>
      <c r="D1385" t="s">
        <v>2380</v>
      </c>
      <c r="E1385" t="s">
        <v>2380</v>
      </c>
      <c r="F1385" t="s">
        <v>2380</v>
      </c>
      <c r="G1385" t="s">
        <v>2381</v>
      </c>
      <c r="H1385" t="s">
        <v>2380</v>
      </c>
    </row>
    <row r="1386" spans="1:8" x14ac:dyDescent="0.3">
      <c r="A1386" t="s">
        <v>59</v>
      </c>
      <c r="B1386">
        <v>15.61</v>
      </c>
      <c r="C1386">
        <v>5.28</v>
      </c>
      <c r="D1386" t="s">
        <v>2380</v>
      </c>
      <c r="E1386" t="s">
        <v>2380</v>
      </c>
      <c r="F1386" t="s">
        <v>2380</v>
      </c>
      <c r="G1386">
        <v>1</v>
      </c>
      <c r="H1386" t="s">
        <v>2380</v>
      </c>
    </row>
    <row r="1387" spans="1:8" x14ac:dyDescent="0.3">
      <c r="A1387" t="s">
        <v>57</v>
      </c>
      <c r="B1387">
        <v>21.64</v>
      </c>
      <c r="C1387">
        <v>5.5</v>
      </c>
      <c r="D1387" t="s">
        <v>2380</v>
      </c>
      <c r="E1387" t="s">
        <v>2382</v>
      </c>
      <c r="F1387" t="s">
        <v>2380</v>
      </c>
      <c r="G1387">
        <v>1</v>
      </c>
      <c r="H1387" t="s">
        <v>2380</v>
      </c>
    </row>
    <row r="1388" spans="1:8" x14ac:dyDescent="0.3">
      <c r="A1388" t="s">
        <v>56</v>
      </c>
      <c r="B1388">
        <v>16.399999999999999</v>
      </c>
      <c r="C1388">
        <v>5.4</v>
      </c>
      <c r="D1388" t="s">
        <v>2380</v>
      </c>
      <c r="E1388" t="s">
        <v>2380</v>
      </c>
      <c r="F1388" t="s">
        <v>2383</v>
      </c>
      <c r="G1388">
        <v>1</v>
      </c>
      <c r="H1388" t="s">
        <v>2380</v>
      </c>
    </row>
    <row r="1389" spans="1:8" x14ac:dyDescent="0.3">
      <c r="A1389" t="s">
        <v>54</v>
      </c>
      <c r="B1389">
        <v>18.27</v>
      </c>
      <c r="C1389">
        <v>11.46</v>
      </c>
      <c r="D1389" t="s">
        <v>2380</v>
      </c>
      <c r="E1389" t="s">
        <v>2380</v>
      </c>
      <c r="F1389" t="s">
        <v>2380</v>
      </c>
      <c r="G1389" t="s">
        <v>2381</v>
      </c>
      <c r="H1389" t="s">
        <v>2380</v>
      </c>
    </row>
    <row r="1390" spans="1:8" x14ac:dyDescent="0.3">
      <c r="A1390" t="s">
        <v>53</v>
      </c>
      <c r="B1390">
        <v>16.489999999999998</v>
      </c>
      <c r="C1390">
        <v>8.48</v>
      </c>
      <c r="D1390" t="s">
        <v>2380</v>
      </c>
      <c r="E1390" t="s">
        <v>2380</v>
      </c>
      <c r="F1390" t="s">
        <v>2380</v>
      </c>
      <c r="G1390" t="s">
        <v>2381</v>
      </c>
      <c r="H1390" t="s">
        <v>2380</v>
      </c>
    </row>
    <row r="1391" spans="1:8" x14ac:dyDescent="0.3">
      <c r="A1391" t="s">
        <v>52</v>
      </c>
      <c r="B1391">
        <v>16.14</v>
      </c>
      <c r="C1391">
        <v>4.8600000000000003</v>
      </c>
      <c r="D1391" t="s">
        <v>2380</v>
      </c>
      <c r="E1391" t="s">
        <v>2380</v>
      </c>
      <c r="F1391" t="s">
        <v>2380</v>
      </c>
      <c r="G1391" t="s">
        <v>2381</v>
      </c>
      <c r="H1391" t="s">
        <v>2380</v>
      </c>
    </row>
    <row r="1392" spans="1:8" x14ac:dyDescent="0.3">
      <c r="A1392" t="s">
        <v>50</v>
      </c>
      <c r="B1392">
        <v>15.88</v>
      </c>
      <c r="C1392">
        <v>4.3600000000000003</v>
      </c>
      <c r="D1392" t="s">
        <v>2380</v>
      </c>
      <c r="E1392" t="s">
        <v>2380</v>
      </c>
      <c r="F1392" t="s">
        <v>2380</v>
      </c>
      <c r="G1392" t="s">
        <v>2381</v>
      </c>
      <c r="H1392" t="s">
        <v>2380</v>
      </c>
    </row>
    <row r="1393" spans="1:8" x14ac:dyDescent="0.3">
      <c r="A1393" t="s">
        <v>49</v>
      </c>
      <c r="B1393">
        <v>20.66</v>
      </c>
      <c r="C1393">
        <v>5.8</v>
      </c>
      <c r="D1393" t="s">
        <v>2380</v>
      </c>
      <c r="E1393" t="s">
        <v>2382</v>
      </c>
      <c r="F1393" t="s">
        <v>2380</v>
      </c>
      <c r="G1393">
        <v>1</v>
      </c>
      <c r="H1393" t="s">
        <v>2380</v>
      </c>
    </row>
    <row r="1394" spans="1:8" x14ac:dyDescent="0.3">
      <c r="A1394" t="s">
        <v>48</v>
      </c>
      <c r="B1394">
        <v>20.399999999999999</v>
      </c>
      <c r="C1394">
        <v>5.27</v>
      </c>
      <c r="D1394" t="s">
        <v>2380</v>
      </c>
      <c r="E1394" t="s">
        <v>2380</v>
      </c>
      <c r="F1394" t="s">
        <v>2380</v>
      </c>
      <c r="G1394" t="s">
        <v>2381</v>
      </c>
      <c r="H1394" t="s">
        <v>2380</v>
      </c>
    </row>
    <row r="1395" spans="1:8" x14ac:dyDescent="0.3">
      <c r="A1395" t="s">
        <v>45</v>
      </c>
      <c r="B1395">
        <v>20.13</v>
      </c>
      <c r="C1395">
        <v>5.42</v>
      </c>
      <c r="D1395" t="s">
        <v>2380</v>
      </c>
      <c r="E1395" t="s">
        <v>2380</v>
      </c>
      <c r="F1395" t="s">
        <v>2380</v>
      </c>
      <c r="G1395" t="s">
        <v>2381</v>
      </c>
      <c r="H1395" t="s">
        <v>2380</v>
      </c>
    </row>
    <row r="1396" spans="1:8" x14ac:dyDescent="0.3">
      <c r="A1396" t="s">
        <v>44</v>
      </c>
      <c r="B1396">
        <v>18.93</v>
      </c>
      <c r="C1396">
        <v>6.11</v>
      </c>
      <c r="D1396" t="s">
        <v>2380</v>
      </c>
      <c r="E1396" t="s">
        <v>2380</v>
      </c>
      <c r="F1396" t="s">
        <v>2383</v>
      </c>
      <c r="G1396">
        <v>1</v>
      </c>
      <c r="H1396" t="s">
        <v>2380</v>
      </c>
    </row>
    <row r="1397" spans="1:8" x14ac:dyDescent="0.3">
      <c r="A1397" t="s">
        <v>43</v>
      </c>
      <c r="B1397">
        <v>24.14</v>
      </c>
      <c r="C1397">
        <v>5.29</v>
      </c>
      <c r="D1397" t="s">
        <v>2380</v>
      </c>
      <c r="E1397" t="s">
        <v>2382</v>
      </c>
      <c r="F1397" t="s">
        <v>2380</v>
      </c>
      <c r="G1397">
        <v>1</v>
      </c>
      <c r="H1397" t="s">
        <v>2380</v>
      </c>
    </row>
    <row r="1398" spans="1:8" x14ac:dyDescent="0.3">
      <c r="A1398" t="s">
        <v>41</v>
      </c>
      <c r="B1398">
        <v>25.03</v>
      </c>
      <c r="C1398">
        <v>5.91</v>
      </c>
      <c r="D1398" t="s">
        <v>2380</v>
      </c>
      <c r="E1398" t="s">
        <v>2382</v>
      </c>
      <c r="F1398" t="s">
        <v>2380</v>
      </c>
      <c r="G1398">
        <v>1</v>
      </c>
      <c r="H1398" t="s">
        <v>2380</v>
      </c>
    </row>
    <row r="1399" spans="1:8" x14ac:dyDescent="0.3">
      <c r="A1399" t="s">
        <v>38</v>
      </c>
      <c r="B1399">
        <v>17.079999999999998</v>
      </c>
      <c r="C1399">
        <v>5.73</v>
      </c>
      <c r="D1399" t="s">
        <v>2380</v>
      </c>
      <c r="E1399" t="s">
        <v>2380</v>
      </c>
      <c r="F1399" t="s">
        <v>2383</v>
      </c>
      <c r="G1399">
        <v>1</v>
      </c>
      <c r="H1399" t="s">
        <v>2380</v>
      </c>
    </row>
    <row r="1400" spans="1:8" x14ac:dyDescent="0.3">
      <c r="A1400" t="s">
        <v>34</v>
      </c>
      <c r="B1400">
        <v>17.86</v>
      </c>
      <c r="C1400">
        <v>5.43</v>
      </c>
      <c r="D1400" t="s">
        <v>2380</v>
      </c>
      <c r="E1400" t="s">
        <v>2380</v>
      </c>
      <c r="F1400" t="s">
        <v>2383</v>
      </c>
      <c r="G1400">
        <v>1</v>
      </c>
      <c r="H1400" t="s">
        <v>2380</v>
      </c>
    </row>
    <row r="1401" spans="1:8" x14ac:dyDescent="0.3">
      <c r="A1401" t="s">
        <v>33</v>
      </c>
      <c r="B1401">
        <v>21.38</v>
      </c>
      <c r="C1401">
        <v>8.01</v>
      </c>
      <c r="D1401" t="s">
        <v>2380</v>
      </c>
      <c r="E1401" t="s">
        <v>2380</v>
      </c>
      <c r="F1401" t="s">
        <v>2380</v>
      </c>
      <c r="G1401" t="s">
        <v>2381</v>
      </c>
      <c r="H1401" t="s">
        <v>2380</v>
      </c>
    </row>
    <row r="1402" spans="1:8" x14ac:dyDescent="0.3">
      <c r="A1402" t="s">
        <v>32</v>
      </c>
      <c r="B1402">
        <v>23.35</v>
      </c>
      <c r="C1402">
        <v>5.94</v>
      </c>
      <c r="D1402" t="s">
        <v>2380</v>
      </c>
      <c r="E1402" t="s">
        <v>2380</v>
      </c>
      <c r="F1402" t="s">
        <v>2380</v>
      </c>
      <c r="G1402" t="s">
        <v>2381</v>
      </c>
      <c r="H1402" t="s">
        <v>2380</v>
      </c>
    </row>
    <row r="1403" spans="1:8" x14ac:dyDescent="0.3">
      <c r="A1403" t="s">
        <v>29</v>
      </c>
      <c r="B1403">
        <v>22.24</v>
      </c>
      <c r="C1403">
        <v>5.04</v>
      </c>
      <c r="D1403" t="s">
        <v>2380</v>
      </c>
      <c r="E1403" t="s">
        <v>2380</v>
      </c>
      <c r="F1403" t="s">
        <v>2380</v>
      </c>
      <c r="G1403" t="s">
        <v>2381</v>
      </c>
      <c r="H1403" t="s">
        <v>2380</v>
      </c>
    </row>
    <row r="1404" spans="1:8" x14ac:dyDescent="0.3">
      <c r="A1404" t="s">
        <v>26</v>
      </c>
      <c r="B1404">
        <v>21.77</v>
      </c>
      <c r="C1404">
        <v>10.67</v>
      </c>
      <c r="D1404" t="s">
        <v>2380</v>
      </c>
      <c r="E1404" t="s">
        <v>2380</v>
      </c>
      <c r="F1404" t="s">
        <v>2380</v>
      </c>
      <c r="G1404" t="s">
        <v>2381</v>
      </c>
      <c r="H1404" t="s">
        <v>2380</v>
      </c>
    </row>
    <row r="1405" spans="1:8" x14ac:dyDescent="0.3">
      <c r="A1405" t="s">
        <v>24</v>
      </c>
      <c r="B1405">
        <v>17.07</v>
      </c>
      <c r="C1405">
        <v>5.22</v>
      </c>
      <c r="D1405" t="s">
        <v>2380</v>
      </c>
      <c r="E1405" t="s">
        <v>2380</v>
      </c>
      <c r="F1405" t="s">
        <v>2383</v>
      </c>
      <c r="G1405">
        <v>1</v>
      </c>
      <c r="H1405" t="s">
        <v>2380</v>
      </c>
    </row>
    <row r="1406" spans="1:8" x14ac:dyDescent="0.3">
      <c r="A1406" t="s">
        <v>21</v>
      </c>
      <c r="B1406">
        <v>22.34</v>
      </c>
      <c r="C1406">
        <v>5.57</v>
      </c>
      <c r="D1406" t="s">
        <v>2380</v>
      </c>
      <c r="E1406" t="s">
        <v>2380</v>
      </c>
      <c r="F1406" t="s">
        <v>2380</v>
      </c>
      <c r="G1406">
        <v>1</v>
      </c>
      <c r="H1406" t="s">
        <v>2380</v>
      </c>
    </row>
    <row r="1407" spans="1:8" x14ac:dyDescent="0.3">
      <c r="A1407" t="s">
        <v>19</v>
      </c>
      <c r="B1407">
        <v>17.7</v>
      </c>
      <c r="C1407">
        <v>6.28</v>
      </c>
      <c r="D1407" t="s">
        <v>2380</v>
      </c>
      <c r="E1407" t="s">
        <v>2380</v>
      </c>
      <c r="F1407" t="s">
        <v>2380</v>
      </c>
      <c r="G1407">
        <v>1</v>
      </c>
      <c r="H1407" t="s">
        <v>2380</v>
      </c>
    </row>
    <row r="1408" spans="1:8" x14ac:dyDescent="0.3">
      <c r="A1408" t="s">
        <v>17</v>
      </c>
      <c r="B1408">
        <v>16.47</v>
      </c>
      <c r="C1408">
        <v>6.35</v>
      </c>
      <c r="D1408" t="s">
        <v>2380</v>
      </c>
      <c r="E1408" t="s">
        <v>2380</v>
      </c>
      <c r="F1408" t="s">
        <v>2383</v>
      </c>
      <c r="G1408">
        <v>1</v>
      </c>
      <c r="H1408" t="s">
        <v>2380</v>
      </c>
    </row>
    <row r="1409" spans="1:8" x14ac:dyDescent="0.3">
      <c r="A1409" t="s">
        <v>14</v>
      </c>
      <c r="B1409">
        <v>17.600000000000001</v>
      </c>
      <c r="C1409">
        <v>4.3899999999999997</v>
      </c>
      <c r="D1409" t="s">
        <v>2380</v>
      </c>
      <c r="E1409" t="s">
        <v>2380</v>
      </c>
      <c r="F1409" t="s">
        <v>2380</v>
      </c>
      <c r="G1409">
        <v>1</v>
      </c>
      <c r="H1409" t="s">
        <v>2380</v>
      </c>
    </row>
    <row r="1410" spans="1:8" x14ac:dyDescent="0.3">
      <c r="A1410" t="s">
        <v>9</v>
      </c>
      <c r="B1410">
        <v>17.579999999999998</v>
      </c>
      <c r="C1410">
        <v>4.51</v>
      </c>
      <c r="D1410" t="s">
        <v>2380</v>
      </c>
      <c r="E1410" t="s">
        <v>2380</v>
      </c>
      <c r="F1410" t="s">
        <v>2380</v>
      </c>
      <c r="G1410">
        <v>1</v>
      </c>
      <c r="H1410" t="s">
        <v>2380</v>
      </c>
    </row>
    <row r="1411" spans="1:8" x14ac:dyDescent="0.3">
      <c r="A1411" t="s">
        <v>2370</v>
      </c>
      <c r="B1411">
        <v>34.484999999999999</v>
      </c>
      <c r="C1411">
        <v>11.87</v>
      </c>
      <c r="D1411" t="s">
        <v>2382</v>
      </c>
      <c r="E1411" t="s">
        <v>2380</v>
      </c>
      <c r="F1411" t="s">
        <v>2380</v>
      </c>
      <c r="G1411">
        <v>2</v>
      </c>
      <c r="H1411" t="s">
        <v>2382</v>
      </c>
    </row>
    <row r="1412" spans="1:8" x14ac:dyDescent="0.3">
      <c r="A1412" t="s">
        <v>2364</v>
      </c>
      <c r="B1412">
        <v>41.14</v>
      </c>
      <c r="C1412">
        <v>9.58</v>
      </c>
      <c r="D1412" t="s">
        <v>2382</v>
      </c>
      <c r="E1412" t="s">
        <v>2380</v>
      </c>
      <c r="F1412" t="s">
        <v>2383</v>
      </c>
      <c r="G1412">
        <v>1</v>
      </c>
      <c r="H1412" t="s">
        <v>2382</v>
      </c>
    </row>
    <row r="1413" spans="1:8" x14ac:dyDescent="0.3">
      <c r="A1413" t="s">
        <v>2362</v>
      </c>
      <c r="B1413">
        <v>37.700000000000003</v>
      </c>
      <c r="C1413">
        <v>5.96</v>
      </c>
      <c r="D1413" t="s">
        <v>2382</v>
      </c>
      <c r="E1413" t="s">
        <v>2380</v>
      </c>
      <c r="F1413" t="s">
        <v>2380</v>
      </c>
      <c r="G1413">
        <v>2</v>
      </c>
      <c r="H1413" t="s">
        <v>2382</v>
      </c>
    </row>
    <row r="1414" spans="1:8" x14ac:dyDescent="0.3">
      <c r="A1414" t="s">
        <v>2358</v>
      </c>
      <c r="B1414">
        <v>36.384999999999998</v>
      </c>
      <c r="C1414">
        <v>7.59</v>
      </c>
      <c r="D1414" t="s">
        <v>2382</v>
      </c>
      <c r="E1414" t="s">
        <v>2380</v>
      </c>
      <c r="F1414" t="s">
        <v>2380</v>
      </c>
      <c r="G1414">
        <v>2</v>
      </c>
      <c r="H1414" t="s">
        <v>2382</v>
      </c>
    </row>
    <row r="1415" spans="1:8" x14ac:dyDescent="0.3">
      <c r="A1415" t="s">
        <v>2355</v>
      </c>
      <c r="B1415">
        <v>36.765000000000001</v>
      </c>
      <c r="C1415">
        <v>7.29</v>
      </c>
      <c r="D1415" t="s">
        <v>2382</v>
      </c>
      <c r="E1415" t="s">
        <v>2380</v>
      </c>
      <c r="F1415" t="s">
        <v>2383</v>
      </c>
      <c r="G1415">
        <v>1</v>
      </c>
      <c r="H1415" t="s">
        <v>2382</v>
      </c>
    </row>
    <row r="1416" spans="1:8" x14ac:dyDescent="0.3">
      <c r="A1416" t="s">
        <v>2354</v>
      </c>
      <c r="B1416">
        <v>36.954999999999998</v>
      </c>
      <c r="C1416">
        <v>4.72</v>
      </c>
      <c r="D1416" t="s">
        <v>2382</v>
      </c>
      <c r="E1416" t="s">
        <v>2380</v>
      </c>
      <c r="F1416" t="s">
        <v>2380</v>
      </c>
      <c r="G1416">
        <v>1</v>
      </c>
      <c r="H1416" t="s">
        <v>2382</v>
      </c>
    </row>
    <row r="1417" spans="1:8" x14ac:dyDescent="0.3">
      <c r="A1417" t="s">
        <v>2352</v>
      </c>
      <c r="B1417">
        <v>36.299999999999997</v>
      </c>
      <c r="C1417">
        <v>11.5</v>
      </c>
      <c r="D1417" t="s">
        <v>2382</v>
      </c>
      <c r="E1417" t="s">
        <v>2380</v>
      </c>
      <c r="F1417" t="s">
        <v>2380</v>
      </c>
      <c r="G1417">
        <v>2</v>
      </c>
      <c r="H1417" t="s">
        <v>2382</v>
      </c>
    </row>
    <row r="1418" spans="1:8" x14ac:dyDescent="0.3">
      <c r="A1418" t="s">
        <v>2351</v>
      </c>
      <c r="B1418">
        <v>32.200000000000003</v>
      </c>
      <c r="C1418">
        <v>6.22</v>
      </c>
      <c r="D1418" t="s">
        <v>2382</v>
      </c>
      <c r="E1418" t="s">
        <v>2380</v>
      </c>
      <c r="F1418" t="s">
        <v>2380</v>
      </c>
      <c r="G1418">
        <v>2</v>
      </c>
      <c r="H1418" t="s">
        <v>2382</v>
      </c>
    </row>
    <row r="1419" spans="1:8" x14ac:dyDescent="0.3">
      <c r="A1419" t="s">
        <v>2349</v>
      </c>
      <c r="B1419">
        <v>41.8</v>
      </c>
      <c r="C1419">
        <v>7.89</v>
      </c>
      <c r="D1419" t="s">
        <v>2382</v>
      </c>
      <c r="E1419" t="s">
        <v>2380</v>
      </c>
      <c r="F1419" t="s">
        <v>2380</v>
      </c>
      <c r="G1419">
        <v>2</v>
      </c>
      <c r="H1419" t="s">
        <v>2382</v>
      </c>
    </row>
    <row r="1420" spans="1:8" x14ac:dyDescent="0.3">
      <c r="A1420" t="s">
        <v>2348</v>
      </c>
      <c r="B1420">
        <v>35.090000000000003</v>
      </c>
      <c r="C1420">
        <v>4.38</v>
      </c>
      <c r="D1420" t="s">
        <v>2382</v>
      </c>
      <c r="E1420" t="s">
        <v>2380</v>
      </c>
      <c r="F1420" t="s">
        <v>2380</v>
      </c>
      <c r="G1420">
        <v>2</v>
      </c>
      <c r="H1420" t="s">
        <v>2382</v>
      </c>
    </row>
    <row r="1421" spans="1:8" x14ac:dyDescent="0.3">
      <c r="A1421" t="s">
        <v>2345</v>
      </c>
      <c r="B1421">
        <v>36.86</v>
      </c>
      <c r="C1421">
        <v>5.19</v>
      </c>
      <c r="D1421" t="s">
        <v>2382</v>
      </c>
      <c r="E1421" t="s">
        <v>2380</v>
      </c>
      <c r="F1421" t="s">
        <v>2383</v>
      </c>
      <c r="G1421">
        <v>1</v>
      </c>
      <c r="H1421" t="s">
        <v>2382</v>
      </c>
    </row>
    <row r="1422" spans="1:8" x14ac:dyDescent="0.3">
      <c r="A1422" t="s">
        <v>2344</v>
      </c>
      <c r="B1422">
        <v>35.86</v>
      </c>
      <c r="C1422">
        <v>6.74</v>
      </c>
      <c r="D1422" t="s">
        <v>2382</v>
      </c>
      <c r="E1422" t="s">
        <v>2380</v>
      </c>
      <c r="F1422" t="s">
        <v>2380</v>
      </c>
      <c r="G1422">
        <v>2</v>
      </c>
      <c r="H1422" t="s">
        <v>2382</v>
      </c>
    </row>
    <row r="1423" spans="1:8" x14ac:dyDescent="0.3">
      <c r="A1423" t="s">
        <v>2341</v>
      </c>
      <c r="B1423">
        <v>42.35</v>
      </c>
      <c r="C1423">
        <v>5.08</v>
      </c>
      <c r="D1423" t="s">
        <v>2382</v>
      </c>
      <c r="E1423" t="s">
        <v>2380</v>
      </c>
      <c r="F1423" t="s">
        <v>2380</v>
      </c>
      <c r="G1423" t="s">
        <v>2381</v>
      </c>
      <c r="H1423" t="s">
        <v>2382</v>
      </c>
    </row>
    <row r="1424" spans="1:8" x14ac:dyDescent="0.3">
      <c r="A1424" t="s">
        <v>2339</v>
      </c>
      <c r="B1424">
        <v>47.6</v>
      </c>
      <c r="C1424">
        <v>5.95</v>
      </c>
      <c r="D1424" t="s">
        <v>2382</v>
      </c>
      <c r="E1424" t="s">
        <v>2380</v>
      </c>
      <c r="F1424" t="s">
        <v>2380</v>
      </c>
      <c r="G1424" t="s">
        <v>2381</v>
      </c>
      <c r="H1424" t="s">
        <v>2382</v>
      </c>
    </row>
    <row r="1425" spans="1:8" x14ac:dyDescent="0.3">
      <c r="A1425" t="s">
        <v>2331</v>
      </c>
      <c r="B1425">
        <v>35.200000000000003</v>
      </c>
      <c r="C1425">
        <v>11.68</v>
      </c>
      <c r="D1425" t="s">
        <v>2382</v>
      </c>
      <c r="E1425" t="s">
        <v>2380</v>
      </c>
      <c r="F1425" t="s">
        <v>2380</v>
      </c>
      <c r="G1425" t="s">
        <v>2381</v>
      </c>
      <c r="H1425" t="s">
        <v>2382</v>
      </c>
    </row>
    <row r="1426" spans="1:8" x14ac:dyDescent="0.3">
      <c r="A1426" t="s">
        <v>2328</v>
      </c>
      <c r="B1426">
        <v>38.94</v>
      </c>
      <c r="C1426">
        <v>8.49</v>
      </c>
      <c r="D1426" t="s">
        <v>2382</v>
      </c>
      <c r="E1426" t="s">
        <v>2380</v>
      </c>
      <c r="F1426" t="s">
        <v>2380</v>
      </c>
      <c r="G1426">
        <v>1</v>
      </c>
      <c r="H1426" t="s">
        <v>2382</v>
      </c>
    </row>
    <row r="1427" spans="1:8" x14ac:dyDescent="0.3">
      <c r="A1427" t="s">
        <v>2327</v>
      </c>
      <c r="B1427">
        <v>30.21</v>
      </c>
      <c r="C1427">
        <v>5.34</v>
      </c>
      <c r="D1427" t="s">
        <v>2382</v>
      </c>
      <c r="E1427" t="s">
        <v>2380</v>
      </c>
      <c r="F1427" t="s">
        <v>2380</v>
      </c>
      <c r="G1427">
        <v>1</v>
      </c>
      <c r="H1427" t="s">
        <v>2382</v>
      </c>
    </row>
    <row r="1428" spans="1:8" x14ac:dyDescent="0.3">
      <c r="A1428" t="s">
        <v>2326</v>
      </c>
      <c r="B1428">
        <v>33.630000000000003</v>
      </c>
      <c r="C1428">
        <v>4.43</v>
      </c>
      <c r="D1428" t="s">
        <v>2382</v>
      </c>
      <c r="E1428" t="s">
        <v>2380</v>
      </c>
      <c r="F1428" t="s">
        <v>2380</v>
      </c>
      <c r="G1428">
        <v>2</v>
      </c>
      <c r="H1428" t="s">
        <v>2382</v>
      </c>
    </row>
    <row r="1429" spans="1:8" x14ac:dyDescent="0.3">
      <c r="A1429" t="s">
        <v>2324</v>
      </c>
      <c r="B1429">
        <v>53.09</v>
      </c>
      <c r="C1429">
        <v>4.82</v>
      </c>
      <c r="D1429" t="s">
        <v>2382</v>
      </c>
      <c r="E1429" t="s">
        <v>2380</v>
      </c>
      <c r="F1429" t="s">
        <v>2380</v>
      </c>
      <c r="G1429">
        <v>2</v>
      </c>
      <c r="H1429" t="s">
        <v>2382</v>
      </c>
    </row>
    <row r="1430" spans="1:8" x14ac:dyDescent="0.3">
      <c r="A1430" t="s">
        <v>2323</v>
      </c>
      <c r="B1430">
        <v>31.79</v>
      </c>
      <c r="C1430">
        <v>5.51</v>
      </c>
      <c r="D1430" t="s">
        <v>2382</v>
      </c>
      <c r="E1430" t="s">
        <v>2380</v>
      </c>
      <c r="F1430" t="s">
        <v>2380</v>
      </c>
      <c r="G1430">
        <v>2</v>
      </c>
      <c r="H1430" t="s">
        <v>2382</v>
      </c>
    </row>
    <row r="1431" spans="1:8" x14ac:dyDescent="0.3">
      <c r="A1431" t="s">
        <v>2322</v>
      </c>
      <c r="B1431">
        <v>41.895000000000003</v>
      </c>
      <c r="C1431">
        <v>10.87</v>
      </c>
      <c r="D1431" t="s">
        <v>2382</v>
      </c>
      <c r="E1431" t="s">
        <v>2380</v>
      </c>
      <c r="F1431" t="s">
        <v>2380</v>
      </c>
      <c r="G1431">
        <v>1</v>
      </c>
      <c r="H1431" t="s">
        <v>2382</v>
      </c>
    </row>
    <row r="1432" spans="1:8" x14ac:dyDescent="0.3">
      <c r="A1432" t="s">
        <v>2320</v>
      </c>
      <c r="B1432">
        <v>34.104999999999997</v>
      </c>
      <c r="C1432">
        <v>5.03</v>
      </c>
      <c r="D1432" t="s">
        <v>2382</v>
      </c>
      <c r="E1432" t="s">
        <v>2380</v>
      </c>
      <c r="F1432" t="s">
        <v>2383</v>
      </c>
      <c r="G1432">
        <v>1</v>
      </c>
      <c r="H1432" t="s">
        <v>2382</v>
      </c>
    </row>
    <row r="1433" spans="1:8" x14ac:dyDescent="0.3">
      <c r="A1433" t="s">
        <v>2317</v>
      </c>
      <c r="B1433">
        <v>36.630000000000003</v>
      </c>
      <c r="C1433">
        <v>7.72</v>
      </c>
      <c r="D1433" t="s">
        <v>2382</v>
      </c>
      <c r="E1433" t="s">
        <v>2380</v>
      </c>
      <c r="F1433" t="s">
        <v>2380</v>
      </c>
      <c r="G1433">
        <v>1</v>
      </c>
      <c r="H1433" t="s">
        <v>2382</v>
      </c>
    </row>
    <row r="1434" spans="1:8" x14ac:dyDescent="0.3">
      <c r="A1434" t="s">
        <v>2311</v>
      </c>
      <c r="B1434">
        <v>51.48</v>
      </c>
      <c r="C1434">
        <v>9.33</v>
      </c>
      <c r="D1434" t="s">
        <v>2382</v>
      </c>
      <c r="E1434" t="s">
        <v>2380</v>
      </c>
      <c r="F1434" t="s">
        <v>2380</v>
      </c>
      <c r="G1434" t="s">
        <v>2381</v>
      </c>
      <c r="H1434" t="s">
        <v>2382</v>
      </c>
    </row>
    <row r="1435" spans="1:8" x14ac:dyDescent="0.3">
      <c r="A1435" t="s">
        <v>2309</v>
      </c>
      <c r="B1435">
        <v>30.684999999999999</v>
      </c>
      <c r="C1435">
        <v>7.02</v>
      </c>
      <c r="D1435" t="s">
        <v>2382</v>
      </c>
      <c r="E1435" t="s">
        <v>2380</v>
      </c>
      <c r="F1435" t="s">
        <v>2380</v>
      </c>
      <c r="G1435" t="s">
        <v>2381</v>
      </c>
      <c r="H1435" t="s">
        <v>2382</v>
      </c>
    </row>
    <row r="1436" spans="1:8" x14ac:dyDescent="0.3">
      <c r="A1436" t="s">
        <v>2308</v>
      </c>
      <c r="B1436">
        <v>36.08</v>
      </c>
      <c r="C1436">
        <v>8.8000000000000007</v>
      </c>
      <c r="D1436" t="s">
        <v>2382</v>
      </c>
      <c r="E1436" t="s">
        <v>2380</v>
      </c>
      <c r="F1436" t="s">
        <v>2380</v>
      </c>
      <c r="G1436">
        <v>1</v>
      </c>
      <c r="H1436" t="s">
        <v>2382</v>
      </c>
    </row>
    <row r="1437" spans="1:8" x14ac:dyDescent="0.3">
      <c r="A1437" t="s">
        <v>2305</v>
      </c>
      <c r="B1437">
        <v>45.54</v>
      </c>
      <c r="C1437">
        <v>5.4</v>
      </c>
      <c r="D1437" t="s">
        <v>2382</v>
      </c>
      <c r="E1437" t="s">
        <v>2380</v>
      </c>
      <c r="F1437" t="s">
        <v>2383</v>
      </c>
      <c r="G1437">
        <v>1</v>
      </c>
      <c r="H1437" t="s">
        <v>2382</v>
      </c>
    </row>
    <row r="1438" spans="1:8" x14ac:dyDescent="0.3">
      <c r="A1438" t="s">
        <v>2304</v>
      </c>
      <c r="B1438">
        <v>35.53</v>
      </c>
      <c r="C1438">
        <v>4.3600000000000003</v>
      </c>
      <c r="D1438" t="s">
        <v>2382</v>
      </c>
      <c r="E1438" t="s">
        <v>2380</v>
      </c>
      <c r="F1438" t="s">
        <v>2380</v>
      </c>
      <c r="G1438" t="s">
        <v>2381</v>
      </c>
      <c r="H1438" t="s">
        <v>2382</v>
      </c>
    </row>
    <row r="1439" spans="1:8" x14ac:dyDescent="0.3">
      <c r="A1439" t="s">
        <v>2300</v>
      </c>
      <c r="B1439">
        <v>48.8</v>
      </c>
      <c r="C1439">
        <v>6.22</v>
      </c>
      <c r="D1439" t="s">
        <v>2382</v>
      </c>
      <c r="E1439" t="s">
        <v>2380</v>
      </c>
      <c r="F1439" t="s">
        <v>2380</v>
      </c>
      <c r="G1439">
        <v>2</v>
      </c>
      <c r="H1439" t="s">
        <v>2382</v>
      </c>
    </row>
    <row r="1440" spans="1:8" x14ac:dyDescent="0.3">
      <c r="A1440" t="s">
        <v>2298</v>
      </c>
      <c r="B1440">
        <v>53.61</v>
      </c>
      <c r="C1440">
        <v>10.92</v>
      </c>
      <c r="D1440" t="s">
        <v>2382</v>
      </c>
      <c r="E1440" t="s">
        <v>2380</v>
      </c>
      <c r="F1440" t="s">
        <v>2380</v>
      </c>
      <c r="G1440">
        <v>1</v>
      </c>
      <c r="H1440" t="s">
        <v>2382</v>
      </c>
    </row>
    <row r="1441" spans="1:8" x14ac:dyDescent="0.3">
      <c r="A1441" t="s">
        <v>2297</v>
      </c>
      <c r="B1441">
        <v>36.19</v>
      </c>
      <c r="C1441">
        <v>11.51</v>
      </c>
      <c r="D1441" t="s">
        <v>2382</v>
      </c>
      <c r="E1441" t="s">
        <v>2380</v>
      </c>
      <c r="F1441" t="s">
        <v>2380</v>
      </c>
      <c r="G1441">
        <v>1</v>
      </c>
      <c r="H1441" t="s">
        <v>2382</v>
      </c>
    </row>
    <row r="1442" spans="1:8" x14ac:dyDescent="0.3">
      <c r="A1442" t="s">
        <v>2296</v>
      </c>
      <c r="B1442">
        <v>34.6</v>
      </c>
      <c r="C1442">
        <v>5.99</v>
      </c>
      <c r="D1442" t="s">
        <v>2382</v>
      </c>
      <c r="E1442" t="s">
        <v>2380</v>
      </c>
      <c r="F1442" t="s">
        <v>2380</v>
      </c>
      <c r="G1442" t="s">
        <v>2381</v>
      </c>
      <c r="H1442" t="s">
        <v>2382</v>
      </c>
    </row>
    <row r="1443" spans="1:8" x14ac:dyDescent="0.3">
      <c r="A1443" t="s">
        <v>2294</v>
      </c>
      <c r="B1443">
        <v>48.82</v>
      </c>
      <c r="C1443">
        <v>6.67</v>
      </c>
      <c r="D1443" t="s">
        <v>2382</v>
      </c>
      <c r="E1443" t="s">
        <v>2380</v>
      </c>
      <c r="F1443" t="s">
        <v>2380</v>
      </c>
      <c r="G1443" t="s">
        <v>2381</v>
      </c>
      <c r="H1443" t="s">
        <v>2382</v>
      </c>
    </row>
    <row r="1444" spans="1:8" x14ac:dyDescent="0.3">
      <c r="A1444" t="s">
        <v>2292</v>
      </c>
      <c r="B1444">
        <v>45.65</v>
      </c>
      <c r="C1444">
        <v>5.1100000000000003</v>
      </c>
      <c r="D1444" t="s">
        <v>2382</v>
      </c>
      <c r="E1444" t="s">
        <v>2380</v>
      </c>
      <c r="F1444" t="s">
        <v>2380</v>
      </c>
      <c r="G1444">
        <v>1</v>
      </c>
      <c r="H1444" t="s">
        <v>2382</v>
      </c>
    </row>
    <row r="1445" spans="1:8" x14ac:dyDescent="0.3">
      <c r="A1445" t="s">
        <v>2290</v>
      </c>
      <c r="B1445">
        <v>45.41</v>
      </c>
      <c r="C1445">
        <v>4.03</v>
      </c>
      <c r="D1445" t="s">
        <v>2382</v>
      </c>
      <c r="E1445" t="s">
        <v>2380</v>
      </c>
      <c r="F1445" t="s">
        <v>2380</v>
      </c>
      <c r="G1445">
        <v>1</v>
      </c>
      <c r="H1445" t="s">
        <v>2382</v>
      </c>
    </row>
    <row r="1446" spans="1:8" x14ac:dyDescent="0.3">
      <c r="A1446" t="s">
        <v>2289</v>
      </c>
      <c r="B1446">
        <v>49.41</v>
      </c>
      <c r="C1446">
        <v>4.2300000000000004</v>
      </c>
      <c r="D1446" t="s">
        <v>2382</v>
      </c>
      <c r="E1446" t="s">
        <v>2380</v>
      </c>
      <c r="F1446" t="s">
        <v>2383</v>
      </c>
      <c r="G1446">
        <v>1</v>
      </c>
      <c r="H1446" t="s">
        <v>2382</v>
      </c>
    </row>
    <row r="1447" spans="1:8" x14ac:dyDescent="0.3">
      <c r="A1447" t="s">
        <v>2284</v>
      </c>
      <c r="B1447">
        <v>54.74</v>
      </c>
      <c r="C1447">
        <v>5.84</v>
      </c>
      <c r="D1447" t="s">
        <v>2382</v>
      </c>
      <c r="E1447" t="s">
        <v>2380</v>
      </c>
      <c r="F1447" t="s">
        <v>2383</v>
      </c>
      <c r="G1447">
        <v>1</v>
      </c>
      <c r="H1447" t="s">
        <v>2382</v>
      </c>
    </row>
    <row r="1448" spans="1:8" x14ac:dyDescent="0.3">
      <c r="A1448" t="s">
        <v>2279</v>
      </c>
      <c r="B1448">
        <v>30.495000000000001</v>
      </c>
      <c r="C1448">
        <v>4.57</v>
      </c>
      <c r="D1448" t="s">
        <v>2382</v>
      </c>
      <c r="E1448" t="s">
        <v>2380</v>
      </c>
      <c r="F1448" t="s">
        <v>2380</v>
      </c>
      <c r="G1448" t="s">
        <v>2381</v>
      </c>
      <c r="H1448" t="s">
        <v>2382</v>
      </c>
    </row>
    <row r="1449" spans="1:8" x14ac:dyDescent="0.3">
      <c r="A1449" t="s">
        <v>2278</v>
      </c>
      <c r="B1449">
        <v>48.31</v>
      </c>
      <c r="C1449">
        <v>9.58</v>
      </c>
      <c r="D1449" t="s">
        <v>2382</v>
      </c>
      <c r="E1449" t="s">
        <v>2380</v>
      </c>
      <c r="F1449" t="s">
        <v>2380</v>
      </c>
      <c r="G1449">
        <v>2</v>
      </c>
      <c r="H1449" t="s">
        <v>2382</v>
      </c>
    </row>
    <row r="1450" spans="1:8" x14ac:dyDescent="0.3">
      <c r="A1450" t="s">
        <v>2277</v>
      </c>
      <c r="B1450">
        <v>48.99</v>
      </c>
      <c r="C1450">
        <v>9.7799999999999994</v>
      </c>
      <c r="D1450" t="s">
        <v>2382</v>
      </c>
      <c r="E1450" t="s">
        <v>2380</v>
      </c>
      <c r="F1450" t="s">
        <v>2380</v>
      </c>
      <c r="G1450">
        <v>1</v>
      </c>
      <c r="H1450" t="s">
        <v>2382</v>
      </c>
    </row>
    <row r="1451" spans="1:8" x14ac:dyDescent="0.3">
      <c r="A1451" t="s">
        <v>2276</v>
      </c>
      <c r="B1451">
        <v>38.39</v>
      </c>
      <c r="C1451">
        <v>4.1100000000000003</v>
      </c>
      <c r="D1451" t="s">
        <v>2382</v>
      </c>
      <c r="E1451" t="s">
        <v>2380</v>
      </c>
      <c r="F1451" t="s">
        <v>2380</v>
      </c>
      <c r="G1451" t="s">
        <v>2381</v>
      </c>
      <c r="H1451" t="s">
        <v>2382</v>
      </c>
    </row>
    <row r="1452" spans="1:8" x14ac:dyDescent="0.3">
      <c r="A1452" t="s">
        <v>2275</v>
      </c>
      <c r="B1452">
        <v>44.34</v>
      </c>
      <c r="C1452">
        <v>4.0199999999999996</v>
      </c>
      <c r="D1452" t="s">
        <v>2382</v>
      </c>
      <c r="E1452" t="s">
        <v>2380</v>
      </c>
      <c r="F1452" t="s">
        <v>2380</v>
      </c>
      <c r="G1452">
        <v>2</v>
      </c>
      <c r="H1452" t="s">
        <v>2382</v>
      </c>
    </row>
    <row r="1453" spans="1:8" x14ac:dyDescent="0.3">
      <c r="A1453" t="s">
        <v>2272</v>
      </c>
      <c r="B1453">
        <v>35.75</v>
      </c>
      <c r="C1453">
        <v>8</v>
      </c>
      <c r="D1453" t="s">
        <v>2382</v>
      </c>
      <c r="E1453" t="s">
        <v>2380</v>
      </c>
      <c r="F1453" t="s">
        <v>2380</v>
      </c>
      <c r="G1453" t="s">
        <v>2381</v>
      </c>
      <c r="H1453" t="s">
        <v>2382</v>
      </c>
    </row>
    <row r="1454" spans="1:8" x14ac:dyDescent="0.3">
      <c r="A1454" t="s">
        <v>2271</v>
      </c>
      <c r="B1454">
        <v>53.81</v>
      </c>
      <c r="C1454">
        <v>8.77</v>
      </c>
      <c r="D1454" t="s">
        <v>2382</v>
      </c>
      <c r="E1454" t="s">
        <v>2380</v>
      </c>
      <c r="F1454" t="s">
        <v>2380</v>
      </c>
      <c r="G1454" t="s">
        <v>2381</v>
      </c>
      <c r="H1454" t="s">
        <v>2382</v>
      </c>
    </row>
    <row r="1455" spans="1:8" x14ac:dyDescent="0.3">
      <c r="A1455" t="s">
        <v>2269</v>
      </c>
      <c r="B1455">
        <v>34.1</v>
      </c>
      <c r="C1455">
        <v>4.43</v>
      </c>
      <c r="D1455" t="s">
        <v>2382</v>
      </c>
      <c r="E1455" t="s">
        <v>2380</v>
      </c>
      <c r="F1455" t="s">
        <v>2380</v>
      </c>
      <c r="G1455" t="s">
        <v>2381</v>
      </c>
      <c r="H1455" t="s">
        <v>2382</v>
      </c>
    </row>
    <row r="1456" spans="1:8" x14ac:dyDescent="0.3">
      <c r="A1456" t="s">
        <v>2268</v>
      </c>
      <c r="B1456">
        <v>35.299999999999997</v>
      </c>
      <c r="C1456">
        <v>5.82</v>
      </c>
      <c r="D1456" t="s">
        <v>2382</v>
      </c>
      <c r="E1456" t="s">
        <v>2380</v>
      </c>
      <c r="F1456" t="s">
        <v>2383</v>
      </c>
      <c r="G1456">
        <v>1</v>
      </c>
      <c r="H1456" t="s">
        <v>2382</v>
      </c>
    </row>
    <row r="1457" spans="1:8" x14ac:dyDescent="0.3">
      <c r="A1457" t="s">
        <v>2267</v>
      </c>
      <c r="B1457">
        <v>43.83</v>
      </c>
      <c r="C1457">
        <v>6.03</v>
      </c>
      <c r="D1457" t="s">
        <v>2382</v>
      </c>
      <c r="E1457" t="s">
        <v>2380</v>
      </c>
      <c r="F1457" t="s">
        <v>2380</v>
      </c>
      <c r="G1457">
        <v>2</v>
      </c>
      <c r="H1457" t="s">
        <v>2382</v>
      </c>
    </row>
    <row r="1458" spans="1:8" x14ac:dyDescent="0.3">
      <c r="A1458" t="s">
        <v>2263</v>
      </c>
      <c r="B1458">
        <v>48.93</v>
      </c>
      <c r="C1458">
        <v>11.17</v>
      </c>
      <c r="D1458" t="s">
        <v>2382</v>
      </c>
      <c r="E1458" t="s">
        <v>2380</v>
      </c>
      <c r="F1458" t="s">
        <v>2380</v>
      </c>
      <c r="G1458">
        <v>1</v>
      </c>
      <c r="H1458" t="s">
        <v>2382</v>
      </c>
    </row>
    <row r="1459" spans="1:8" x14ac:dyDescent="0.3">
      <c r="A1459" t="s">
        <v>2262</v>
      </c>
      <c r="B1459">
        <v>37.07</v>
      </c>
      <c r="C1459">
        <v>6.14</v>
      </c>
      <c r="D1459" t="s">
        <v>2382</v>
      </c>
      <c r="E1459" t="s">
        <v>2380</v>
      </c>
      <c r="F1459" t="s">
        <v>2380</v>
      </c>
      <c r="G1459" t="s">
        <v>2381</v>
      </c>
      <c r="H1459" t="s">
        <v>2382</v>
      </c>
    </row>
    <row r="1460" spans="1:8" x14ac:dyDescent="0.3">
      <c r="A1460" t="s">
        <v>2261</v>
      </c>
      <c r="B1460">
        <v>51.51</v>
      </c>
      <c r="C1460">
        <v>6.26</v>
      </c>
      <c r="D1460" t="s">
        <v>2382</v>
      </c>
      <c r="E1460" t="s">
        <v>2380</v>
      </c>
      <c r="F1460" t="s">
        <v>2383</v>
      </c>
      <c r="G1460">
        <v>1</v>
      </c>
      <c r="H1460" t="s">
        <v>2382</v>
      </c>
    </row>
    <row r="1461" spans="1:8" x14ac:dyDescent="0.3">
      <c r="A1461" t="s">
        <v>2260</v>
      </c>
      <c r="B1461">
        <v>34.799999999999997</v>
      </c>
      <c r="C1461">
        <v>4.72</v>
      </c>
      <c r="D1461" t="s">
        <v>2382</v>
      </c>
      <c r="E1461" t="s">
        <v>2380</v>
      </c>
      <c r="F1461" t="s">
        <v>2380</v>
      </c>
      <c r="G1461" t="s">
        <v>2381</v>
      </c>
      <c r="H1461" t="s">
        <v>2382</v>
      </c>
    </row>
    <row r="1462" spans="1:8" x14ac:dyDescent="0.3">
      <c r="A1462" t="s">
        <v>2253</v>
      </c>
      <c r="B1462">
        <v>42.13</v>
      </c>
      <c r="C1462">
        <v>5.2</v>
      </c>
      <c r="D1462" t="s">
        <v>2382</v>
      </c>
      <c r="E1462" t="s">
        <v>2380</v>
      </c>
      <c r="F1462" t="s">
        <v>2380</v>
      </c>
      <c r="G1462">
        <v>1</v>
      </c>
      <c r="H1462" t="s">
        <v>2382</v>
      </c>
    </row>
    <row r="1463" spans="1:8" x14ac:dyDescent="0.3">
      <c r="A1463" t="s">
        <v>2252</v>
      </c>
      <c r="B1463">
        <v>30.78</v>
      </c>
      <c r="C1463">
        <v>8.4499999999999993</v>
      </c>
      <c r="D1463" t="s">
        <v>2382</v>
      </c>
      <c r="E1463" t="s">
        <v>2380</v>
      </c>
      <c r="F1463" t="s">
        <v>2380</v>
      </c>
      <c r="G1463" t="s">
        <v>2381</v>
      </c>
      <c r="H1463" t="s">
        <v>2382</v>
      </c>
    </row>
    <row r="1464" spans="1:8" x14ac:dyDescent="0.3">
      <c r="A1464" t="s">
        <v>2250</v>
      </c>
      <c r="B1464">
        <v>41.46</v>
      </c>
      <c r="C1464">
        <v>4.99</v>
      </c>
      <c r="D1464" t="s">
        <v>2382</v>
      </c>
      <c r="E1464" t="s">
        <v>2380</v>
      </c>
      <c r="F1464" t="s">
        <v>2380</v>
      </c>
      <c r="G1464">
        <v>2</v>
      </c>
      <c r="H1464" t="s">
        <v>2382</v>
      </c>
    </row>
    <row r="1465" spans="1:8" x14ac:dyDescent="0.3">
      <c r="A1465" t="s">
        <v>2244</v>
      </c>
      <c r="B1465">
        <v>34.200000000000003</v>
      </c>
      <c r="C1465">
        <v>5.91</v>
      </c>
      <c r="D1465" t="s">
        <v>2382</v>
      </c>
      <c r="E1465" t="s">
        <v>2380</v>
      </c>
      <c r="F1465" t="s">
        <v>2380</v>
      </c>
      <c r="G1465" t="s">
        <v>2381</v>
      </c>
      <c r="H1465" t="s">
        <v>2382</v>
      </c>
    </row>
    <row r="1466" spans="1:8" x14ac:dyDescent="0.3">
      <c r="A1466" t="s">
        <v>2241</v>
      </c>
      <c r="B1466">
        <v>44.86</v>
      </c>
      <c r="C1466">
        <v>4.38</v>
      </c>
      <c r="D1466" t="s">
        <v>2382</v>
      </c>
      <c r="E1466" t="s">
        <v>2380</v>
      </c>
      <c r="F1466" t="s">
        <v>2380</v>
      </c>
      <c r="G1466" t="s">
        <v>2381</v>
      </c>
      <c r="H1466" t="s">
        <v>2382</v>
      </c>
    </row>
    <row r="1467" spans="1:8" x14ac:dyDescent="0.3">
      <c r="A1467" t="s">
        <v>2239</v>
      </c>
      <c r="B1467">
        <v>41.12</v>
      </c>
      <c r="C1467">
        <v>7.54</v>
      </c>
      <c r="D1467" t="s">
        <v>2382</v>
      </c>
      <c r="E1467" t="s">
        <v>2380</v>
      </c>
      <c r="F1467" t="s">
        <v>2380</v>
      </c>
      <c r="G1467" t="s">
        <v>2381</v>
      </c>
      <c r="H1467" t="s">
        <v>2382</v>
      </c>
    </row>
    <row r="1468" spans="1:8" x14ac:dyDescent="0.3">
      <c r="A1468" t="s">
        <v>2238</v>
      </c>
      <c r="B1468">
        <v>38.39</v>
      </c>
      <c r="C1468">
        <v>5.1100000000000003</v>
      </c>
      <c r="D1468" t="s">
        <v>2382</v>
      </c>
      <c r="E1468" t="s">
        <v>2380</v>
      </c>
      <c r="F1468" t="s">
        <v>2380</v>
      </c>
      <c r="G1468">
        <v>1</v>
      </c>
      <c r="H1468" t="s">
        <v>2382</v>
      </c>
    </row>
    <row r="1469" spans="1:8" x14ac:dyDescent="0.3">
      <c r="A1469" t="s">
        <v>2234</v>
      </c>
      <c r="B1469">
        <v>42.89</v>
      </c>
      <c r="C1469">
        <v>5.28</v>
      </c>
      <c r="D1469" t="s">
        <v>2382</v>
      </c>
      <c r="E1469" t="s">
        <v>2380</v>
      </c>
      <c r="F1469" t="s">
        <v>2380</v>
      </c>
      <c r="G1469" t="s">
        <v>2381</v>
      </c>
      <c r="H1469" t="s">
        <v>2382</v>
      </c>
    </row>
    <row r="1470" spans="1:8" x14ac:dyDescent="0.3">
      <c r="A1470" t="s">
        <v>2232</v>
      </c>
      <c r="B1470">
        <v>35.200000000000003</v>
      </c>
      <c r="C1470">
        <v>8.01</v>
      </c>
      <c r="D1470" t="s">
        <v>2382</v>
      </c>
      <c r="E1470" t="s">
        <v>2380</v>
      </c>
      <c r="F1470" t="s">
        <v>2380</v>
      </c>
      <c r="G1470">
        <v>1</v>
      </c>
      <c r="H1470" t="s">
        <v>2382</v>
      </c>
    </row>
    <row r="1471" spans="1:8" x14ac:dyDescent="0.3">
      <c r="A1471" t="s">
        <v>2229</v>
      </c>
      <c r="B1471">
        <v>33.4</v>
      </c>
      <c r="C1471">
        <v>10.73</v>
      </c>
      <c r="D1471" t="s">
        <v>2382</v>
      </c>
      <c r="E1471" t="s">
        <v>2380</v>
      </c>
      <c r="F1471" t="s">
        <v>2380</v>
      </c>
      <c r="G1471">
        <v>1</v>
      </c>
      <c r="H1471" t="s">
        <v>2382</v>
      </c>
    </row>
    <row r="1472" spans="1:8" x14ac:dyDescent="0.3">
      <c r="A1472" t="s">
        <v>2227</v>
      </c>
      <c r="B1472">
        <v>41.52</v>
      </c>
      <c r="C1472">
        <v>11.82</v>
      </c>
      <c r="D1472" t="s">
        <v>2382</v>
      </c>
      <c r="E1472" t="s">
        <v>2380</v>
      </c>
      <c r="F1472" t="s">
        <v>2380</v>
      </c>
      <c r="G1472">
        <v>2</v>
      </c>
      <c r="H1472" t="s">
        <v>2382</v>
      </c>
    </row>
    <row r="1473" spans="1:8" x14ac:dyDescent="0.3">
      <c r="A1473" t="s">
        <v>2222</v>
      </c>
      <c r="B1473">
        <v>36.54</v>
      </c>
      <c r="C1473">
        <v>4.46</v>
      </c>
      <c r="D1473" t="s">
        <v>2382</v>
      </c>
      <c r="E1473" t="s">
        <v>2380</v>
      </c>
      <c r="F1473" t="s">
        <v>2380</v>
      </c>
      <c r="G1473">
        <v>1</v>
      </c>
      <c r="H1473" t="s">
        <v>2382</v>
      </c>
    </row>
    <row r="1474" spans="1:8" x14ac:dyDescent="0.3">
      <c r="A1474" t="s">
        <v>2217</v>
      </c>
      <c r="B1474">
        <v>45.81</v>
      </c>
      <c r="C1474">
        <v>4.76</v>
      </c>
      <c r="D1474" t="s">
        <v>2382</v>
      </c>
      <c r="E1474" t="s">
        <v>2380</v>
      </c>
      <c r="F1474" t="s">
        <v>2383</v>
      </c>
      <c r="G1474">
        <v>1</v>
      </c>
      <c r="H1474" t="s">
        <v>2382</v>
      </c>
    </row>
    <row r="1475" spans="1:8" x14ac:dyDescent="0.3">
      <c r="A1475" t="s">
        <v>2216</v>
      </c>
      <c r="B1475">
        <v>34.43</v>
      </c>
      <c r="C1475">
        <v>10.82</v>
      </c>
      <c r="D1475" t="s">
        <v>2382</v>
      </c>
      <c r="E1475" t="s">
        <v>2380</v>
      </c>
      <c r="F1475" t="s">
        <v>2380</v>
      </c>
      <c r="G1475">
        <v>1</v>
      </c>
      <c r="H1475" t="s">
        <v>2382</v>
      </c>
    </row>
    <row r="1476" spans="1:8" x14ac:dyDescent="0.3">
      <c r="A1476" t="s">
        <v>2215</v>
      </c>
      <c r="B1476">
        <v>41.33</v>
      </c>
      <c r="C1476">
        <v>4.01</v>
      </c>
      <c r="D1476" t="s">
        <v>2382</v>
      </c>
      <c r="E1476" t="s">
        <v>2380</v>
      </c>
      <c r="F1476" t="s">
        <v>2380</v>
      </c>
      <c r="G1476" t="s">
        <v>2381</v>
      </c>
      <c r="H1476" t="s">
        <v>2382</v>
      </c>
    </row>
    <row r="1477" spans="1:8" x14ac:dyDescent="0.3">
      <c r="A1477" t="s">
        <v>2214</v>
      </c>
      <c r="B1477">
        <v>31.92</v>
      </c>
      <c r="C1477">
        <v>5.12</v>
      </c>
      <c r="D1477" t="s">
        <v>2382</v>
      </c>
      <c r="E1477" t="s">
        <v>2380</v>
      </c>
      <c r="F1477" t="s">
        <v>2380</v>
      </c>
      <c r="G1477">
        <v>1</v>
      </c>
      <c r="H1477" t="s">
        <v>2382</v>
      </c>
    </row>
    <row r="1478" spans="1:8" x14ac:dyDescent="0.3">
      <c r="A1478" t="s">
        <v>2213</v>
      </c>
      <c r="B1478">
        <v>39.799999999999997</v>
      </c>
      <c r="C1478">
        <v>10.54</v>
      </c>
      <c r="D1478" t="s">
        <v>2382</v>
      </c>
      <c r="E1478" t="s">
        <v>2380</v>
      </c>
      <c r="F1478" t="s">
        <v>2380</v>
      </c>
      <c r="G1478">
        <v>2</v>
      </c>
      <c r="H1478" t="s">
        <v>2382</v>
      </c>
    </row>
    <row r="1479" spans="1:8" x14ac:dyDescent="0.3">
      <c r="A1479" t="s">
        <v>2207</v>
      </c>
      <c r="B1479">
        <v>37.869999999999997</v>
      </c>
      <c r="C1479">
        <v>4.29</v>
      </c>
      <c r="D1479" t="s">
        <v>2382</v>
      </c>
      <c r="E1479" t="s">
        <v>2380</v>
      </c>
      <c r="F1479" t="s">
        <v>2383</v>
      </c>
      <c r="G1479">
        <v>1</v>
      </c>
      <c r="H1479" t="s">
        <v>2382</v>
      </c>
    </row>
    <row r="1480" spans="1:8" x14ac:dyDescent="0.3">
      <c r="A1480" t="s">
        <v>2206</v>
      </c>
      <c r="B1480">
        <v>40.61</v>
      </c>
      <c r="C1480">
        <v>8</v>
      </c>
      <c r="D1480" t="s">
        <v>2382</v>
      </c>
      <c r="E1480" t="s">
        <v>2380</v>
      </c>
      <c r="F1480" t="s">
        <v>2380</v>
      </c>
      <c r="G1480">
        <v>1</v>
      </c>
      <c r="H1480" t="s">
        <v>2382</v>
      </c>
    </row>
    <row r="1481" spans="1:8" x14ac:dyDescent="0.3">
      <c r="A1481" t="s">
        <v>2205</v>
      </c>
      <c r="B1481">
        <v>30.78</v>
      </c>
      <c r="C1481">
        <v>4.67</v>
      </c>
      <c r="D1481" t="s">
        <v>2382</v>
      </c>
      <c r="E1481" t="s">
        <v>2380</v>
      </c>
      <c r="F1481" t="s">
        <v>2380</v>
      </c>
      <c r="G1481" t="s">
        <v>2381</v>
      </c>
      <c r="H1481" t="s">
        <v>2382</v>
      </c>
    </row>
    <row r="1482" spans="1:8" x14ac:dyDescent="0.3">
      <c r="A1482" t="s">
        <v>2203</v>
      </c>
      <c r="B1482">
        <v>37.619999999999997</v>
      </c>
      <c r="C1482">
        <v>6.32</v>
      </c>
      <c r="D1482" t="s">
        <v>2382</v>
      </c>
      <c r="E1482" t="s">
        <v>2382</v>
      </c>
      <c r="F1482" t="s">
        <v>2380</v>
      </c>
      <c r="G1482">
        <v>2</v>
      </c>
      <c r="H1482" t="s">
        <v>2382</v>
      </c>
    </row>
    <row r="1483" spans="1:8" x14ac:dyDescent="0.3">
      <c r="A1483" t="s">
        <v>2202</v>
      </c>
      <c r="B1483">
        <v>36.08</v>
      </c>
      <c r="C1483">
        <v>6.1</v>
      </c>
      <c r="D1483" t="s">
        <v>2382</v>
      </c>
      <c r="E1483" t="s">
        <v>2380</v>
      </c>
      <c r="F1483" t="s">
        <v>2380</v>
      </c>
      <c r="G1483">
        <v>1</v>
      </c>
      <c r="H1483" t="s">
        <v>2382</v>
      </c>
    </row>
    <row r="1484" spans="1:8" x14ac:dyDescent="0.3">
      <c r="A1484" t="s">
        <v>2200</v>
      </c>
      <c r="B1484">
        <v>47.46</v>
      </c>
      <c r="C1484">
        <v>6.24</v>
      </c>
      <c r="D1484" t="s">
        <v>2382</v>
      </c>
      <c r="E1484" t="s">
        <v>2380</v>
      </c>
      <c r="F1484" t="s">
        <v>2380</v>
      </c>
      <c r="G1484">
        <v>1</v>
      </c>
      <c r="H1484" t="s">
        <v>2382</v>
      </c>
    </row>
    <row r="1485" spans="1:8" x14ac:dyDescent="0.3">
      <c r="A1485" t="s">
        <v>2193</v>
      </c>
      <c r="B1485">
        <v>34.799999999999997</v>
      </c>
      <c r="C1485">
        <v>11.4</v>
      </c>
      <c r="D1485" t="s">
        <v>2382</v>
      </c>
      <c r="E1485" t="s">
        <v>2380</v>
      </c>
      <c r="F1485" t="s">
        <v>2383</v>
      </c>
      <c r="G1485">
        <v>1</v>
      </c>
      <c r="H1485" t="s">
        <v>2380</v>
      </c>
    </row>
    <row r="1486" spans="1:8" x14ac:dyDescent="0.3">
      <c r="A1486" t="s">
        <v>2188</v>
      </c>
      <c r="B1486">
        <v>37.18</v>
      </c>
      <c r="C1486">
        <v>6.75</v>
      </c>
      <c r="D1486" t="s">
        <v>2382</v>
      </c>
      <c r="E1486" t="s">
        <v>2380</v>
      </c>
      <c r="F1486" t="s">
        <v>2380</v>
      </c>
      <c r="G1486">
        <v>2</v>
      </c>
      <c r="H1486" t="s">
        <v>2382</v>
      </c>
    </row>
    <row r="1487" spans="1:8" x14ac:dyDescent="0.3">
      <c r="A1487" t="s">
        <v>2187</v>
      </c>
      <c r="B1487">
        <v>33.33</v>
      </c>
      <c r="C1487">
        <v>9.26</v>
      </c>
      <c r="D1487" t="s">
        <v>2382</v>
      </c>
      <c r="E1487" t="s">
        <v>2380</v>
      </c>
      <c r="F1487" t="s">
        <v>2380</v>
      </c>
      <c r="G1487">
        <v>2</v>
      </c>
      <c r="H1487" t="s">
        <v>2380</v>
      </c>
    </row>
    <row r="1488" spans="1:8" x14ac:dyDescent="0.3">
      <c r="A1488" t="s">
        <v>2182</v>
      </c>
      <c r="B1488">
        <v>38.28</v>
      </c>
      <c r="C1488">
        <v>11.56</v>
      </c>
      <c r="D1488" t="s">
        <v>2382</v>
      </c>
      <c r="E1488" t="s">
        <v>2380</v>
      </c>
      <c r="F1488" t="s">
        <v>2380</v>
      </c>
      <c r="G1488">
        <v>1</v>
      </c>
      <c r="H1488" t="s">
        <v>2382</v>
      </c>
    </row>
    <row r="1489" spans="1:8" x14ac:dyDescent="0.3">
      <c r="A1489" t="s">
        <v>2181</v>
      </c>
      <c r="B1489">
        <v>33.57</v>
      </c>
      <c r="C1489">
        <v>8.82</v>
      </c>
      <c r="D1489" t="s">
        <v>2382</v>
      </c>
      <c r="E1489" t="s">
        <v>2380</v>
      </c>
      <c r="F1489" t="s">
        <v>2380</v>
      </c>
      <c r="G1489" t="s">
        <v>2381</v>
      </c>
      <c r="H1489" t="s">
        <v>2382</v>
      </c>
    </row>
    <row r="1490" spans="1:8" x14ac:dyDescent="0.3">
      <c r="A1490" t="s">
        <v>2173</v>
      </c>
      <c r="B1490">
        <v>33.33</v>
      </c>
      <c r="C1490">
        <v>5.01</v>
      </c>
      <c r="D1490" t="s">
        <v>2382</v>
      </c>
      <c r="E1490" t="s">
        <v>2380</v>
      </c>
      <c r="F1490" t="s">
        <v>2383</v>
      </c>
      <c r="G1490">
        <v>1</v>
      </c>
      <c r="H1490" t="s">
        <v>2382</v>
      </c>
    </row>
    <row r="1491" spans="1:8" x14ac:dyDescent="0.3">
      <c r="A1491" t="s">
        <v>2171</v>
      </c>
      <c r="B1491">
        <v>32.9</v>
      </c>
      <c r="C1491">
        <v>6.26</v>
      </c>
      <c r="D1491" t="s">
        <v>2382</v>
      </c>
      <c r="E1491" t="s">
        <v>2380</v>
      </c>
      <c r="F1491" t="s">
        <v>2380</v>
      </c>
      <c r="G1491" t="s">
        <v>2381</v>
      </c>
      <c r="H1491" t="s">
        <v>2382</v>
      </c>
    </row>
    <row r="1492" spans="1:8" x14ac:dyDescent="0.3">
      <c r="A1492" t="s">
        <v>2170</v>
      </c>
      <c r="B1492">
        <v>29.78</v>
      </c>
      <c r="C1492">
        <v>10.27</v>
      </c>
      <c r="D1492" t="s">
        <v>2382</v>
      </c>
      <c r="E1492" t="s">
        <v>2380</v>
      </c>
      <c r="F1492" t="s">
        <v>2383</v>
      </c>
      <c r="G1492">
        <v>1</v>
      </c>
      <c r="H1492" t="s">
        <v>2382</v>
      </c>
    </row>
    <row r="1493" spans="1:8" x14ac:dyDescent="0.3">
      <c r="A1493" t="s">
        <v>2168</v>
      </c>
      <c r="B1493">
        <v>41.65</v>
      </c>
      <c r="C1493">
        <v>10.73</v>
      </c>
      <c r="D1493" t="s">
        <v>2382</v>
      </c>
      <c r="E1493" t="s">
        <v>2380</v>
      </c>
      <c r="F1493" t="s">
        <v>2380</v>
      </c>
      <c r="G1493" t="s">
        <v>2381</v>
      </c>
      <c r="H1493" t="s">
        <v>2382</v>
      </c>
    </row>
    <row r="1494" spans="1:8" x14ac:dyDescent="0.3">
      <c r="A1494" t="s">
        <v>2166</v>
      </c>
      <c r="B1494">
        <v>35.43</v>
      </c>
      <c r="C1494">
        <v>5.25</v>
      </c>
      <c r="D1494" t="s">
        <v>2382</v>
      </c>
      <c r="E1494" t="s">
        <v>2380</v>
      </c>
      <c r="F1494" t="s">
        <v>2380</v>
      </c>
      <c r="G1494" t="s">
        <v>2381</v>
      </c>
      <c r="H1494" t="s">
        <v>2382</v>
      </c>
    </row>
    <row r="1495" spans="1:8" x14ac:dyDescent="0.3">
      <c r="A1495" t="s">
        <v>2162</v>
      </c>
      <c r="B1495">
        <v>35.6</v>
      </c>
      <c r="C1495">
        <v>4.0199999999999996</v>
      </c>
      <c r="D1495" t="s">
        <v>2382</v>
      </c>
      <c r="E1495" t="s">
        <v>2382</v>
      </c>
      <c r="F1495" t="s">
        <v>2380</v>
      </c>
      <c r="G1495">
        <v>2</v>
      </c>
      <c r="H1495" t="s">
        <v>2382</v>
      </c>
    </row>
    <row r="1496" spans="1:8" x14ac:dyDescent="0.3">
      <c r="A1496" t="s">
        <v>2160</v>
      </c>
      <c r="B1496">
        <v>29.06</v>
      </c>
      <c r="C1496">
        <v>6.25</v>
      </c>
      <c r="D1496" t="s">
        <v>2382</v>
      </c>
      <c r="E1496" t="s">
        <v>2380</v>
      </c>
      <c r="F1496" t="s">
        <v>2380</v>
      </c>
      <c r="G1496">
        <v>1</v>
      </c>
      <c r="H1496" t="s">
        <v>2382</v>
      </c>
    </row>
    <row r="1497" spans="1:8" x14ac:dyDescent="0.3">
      <c r="A1497" t="s">
        <v>2156</v>
      </c>
      <c r="B1497">
        <v>30.8</v>
      </c>
      <c r="C1497">
        <v>5.23</v>
      </c>
      <c r="D1497" t="s">
        <v>2382</v>
      </c>
      <c r="E1497" t="s">
        <v>2380</v>
      </c>
      <c r="F1497" t="s">
        <v>2380</v>
      </c>
      <c r="G1497">
        <v>1</v>
      </c>
      <c r="H1497" t="s">
        <v>2382</v>
      </c>
    </row>
    <row r="1498" spans="1:8" x14ac:dyDescent="0.3">
      <c r="A1498" t="s">
        <v>2154</v>
      </c>
      <c r="B1498">
        <v>42.27</v>
      </c>
      <c r="C1498">
        <v>6.05</v>
      </c>
      <c r="D1498" t="s">
        <v>2382</v>
      </c>
      <c r="E1498" t="s">
        <v>2380</v>
      </c>
      <c r="F1498" t="s">
        <v>2380</v>
      </c>
      <c r="G1498">
        <v>1</v>
      </c>
      <c r="H1498" t="s">
        <v>2382</v>
      </c>
    </row>
    <row r="1499" spans="1:8" x14ac:dyDescent="0.3">
      <c r="A1499" t="s">
        <v>2153</v>
      </c>
      <c r="B1499">
        <v>53.25</v>
      </c>
      <c r="C1499">
        <v>6.11</v>
      </c>
      <c r="D1499" t="s">
        <v>2382</v>
      </c>
      <c r="E1499" t="s">
        <v>2380</v>
      </c>
      <c r="F1499" t="s">
        <v>2383</v>
      </c>
      <c r="G1499">
        <v>1</v>
      </c>
      <c r="H1499" t="s">
        <v>2382</v>
      </c>
    </row>
    <row r="1500" spans="1:8" x14ac:dyDescent="0.3">
      <c r="A1500" t="s">
        <v>2152</v>
      </c>
      <c r="B1500">
        <v>26.8</v>
      </c>
      <c r="C1500">
        <v>10.93</v>
      </c>
      <c r="D1500" t="s">
        <v>2382</v>
      </c>
      <c r="E1500" t="s">
        <v>2380</v>
      </c>
      <c r="F1500" t="s">
        <v>2380</v>
      </c>
      <c r="G1500" t="s">
        <v>2381</v>
      </c>
      <c r="H1500" t="s">
        <v>2380</v>
      </c>
    </row>
    <row r="1501" spans="1:8" x14ac:dyDescent="0.3">
      <c r="A1501" t="s">
        <v>2149</v>
      </c>
      <c r="B1501">
        <v>34.06</v>
      </c>
      <c r="C1501">
        <v>11.83</v>
      </c>
      <c r="D1501" t="s">
        <v>2382</v>
      </c>
      <c r="E1501" t="s">
        <v>2380</v>
      </c>
      <c r="F1501" t="s">
        <v>2380</v>
      </c>
      <c r="G1501">
        <v>1</v>
      </c>
      <c r="H1501" t="s">
        <v>2382</v>
      </c>
    </row>
    <row r="1502" spans="1:8" x14ac:dyDescent="0.3">
      <c r="A1502" t="s">
        <v>2147</v>
      </c>
      <c r="B1502">
        <v>52.3</v>
      </c>
      <c r="C1502">
        <v>4.87</v>
      </c>
      <c r="D1502" t="s">
        <v>2382</v>
      </c>
      <c r="E1502" t="s">
        <v>2380</v>
      </c>
      <c r="F1502" t="s">
        <v>2383</v>
      </c>
      <c r="G1502">
        <v>1</v>
      </c>
      <c r="H1502" t="s">
        <v>2382</v>
      </c>
    </row>
    <row r="1503" spans="1:8" x14ac:dyDescent="0.3">
      <c r="A1503" t="s">
        <v>2145</v>
      </c>
      <c r="B1503">
        <v>29.57</v>
      </c>
      <c r="C1503">
        <v>9.42</v>
      </c>
      <c r="D1503" t="s">
        <v>2382</v>
      </c>
      <c r="E1503" t="s">
        <v>2380</v>
      </c>
      <c r="F1503" t="s">
        <v>2380</v>
      </c>
      <c r="G1503" t="s">
        <v>2381</v>
      </c>
      <c r="H1503" t="s">
        <v>2382</v>
      </c>
    </row>
    <row r="1504" spans="1:8" x14ac:dyDescent="0.3">
      <c r="A1504" t="s">
        <v>2144</v>
      </c>
      <c r="B1504">
        <v>36.99</v>
      </c>
      <c r="C1504">
        <v>5.37</v>
      </c>
      <c r="D1504" t="s">
        <v>2382</v>
      </c>
      <c r="E1504" t="s">
        <v>2380</v>
      </c>
      <c r="F1504" t="s">
        <v>2383</v>
      </c>
      <c r="G1504">
        <v>1</v>
      </c>
      <c r="H1504" t="s">
        <v>2382</v>
      </c>
    </row>
    <row r="1505" spans="1:8" x14ac:dyDescent="0.3">
      <c r="A1505" t="s">
        <v>2143</v>
      </c>
      <c r="B1505">
        <v>31.4</v>
      </c>
      <c r="C1505">
        <v>4.5999999999999996</v>
      </c>
      <c r="D1505" t="s">
        <v>2382</v>
      </c>
      <c r="E1505" t="s">
        <v>2380</v>
      </c>
      <c r="F1505" t="s">
        <v>2380</v>
      </c>
      <c r="G1505">
        <v>1</v>
      </c>
      <c r="H1505" t="s">
        <v>2382</v>
      </c>
    </row>
    <row r="1506" spans="1:8" x14ac:dyDescent="0.3">
      <c r="A1506" t="s">
        <v>2141</v>
      </c>
      <c r="B1506">
        <v>31.13</v>
      </c>
      <c r="C1506">
        <v>4.5199999999999996</v>
      </c>
      <c r="D1506" t="s">
        <v>2382</v>
      </c>
      <c r="E1506" t="s">
        <v>2380</v>
      </c>
      <c r="F1506" t="s">
        <v>2380</v>
      </c>
      <c r="G1506">
        <v>1</v>
      </c>
      <c r="H1506" t="s">
        <v>2382</v>
      </c>
    </row>
    <row r="1507" spans="1:8" x14ac:dyDescent="0.3">
      <c r="A1507" t="s">
        <v>2137</v>
      </c>
      <c r="B1507">
        <v>31.92</v>
      </c>
      <c r="C1507">
        <v>5.33</v>
      </c>
      <c r="D1507" t="s">
        <v>2382</v>
      </c>
      <c r="E1507" t="s">
        <v>2380</v>
      </c>
      <c r="F1507" t="s">
        <v>2380</v>
      </c>
      <c r="G1507" t="s">
        <v>2381</v>
      </c>
      <c r="H1507" t="s">
        <v>2382</v>
      </c>
    </row>
    <row r="1508" spans="1:8" x14ac:dyDescent="0.3">
      <c r="A1508" t="s">
        <v>2132</v>
      </c>
      <c r="B1508">
        <v>33.72</v>
      </c>
      <c r="C1508">
        <v>6.21</v>
      </c>
      <c r="D1508" t="s">
        <v>2382</v>
      </c>
      <c r="E1508" t="s">
        <v>2380</v>
      </c>
      <c r="F1508" t="s">
        <v>2383</v>
      </c>
      <c r="G1508">
        <v>1</v>
      </c>
      <c r="H1508" t="s">
        <v>2382</v>
      </c>
    </row>
    <row r="1509" spans="1:8" x14ac:dyDescent="0.3">
      <c r="A1509" t="s">
        <v>2130</v>
      </c>
      <c r="B1509">
        <v>37.74</v>
      </c>
      <c r="C1509">
        <v>9.5299999999999994</v>
      </c>
      <c r="D1509" t="s">
        <v>2382</v>
      </c>
      <c r="E1509" t="s">
        <v>2380</v>
      </c>
      <c r="F1509" t="s">
        <v>2380</v>
      </c>
      <c r="G1509">
        <v>1</v>
      </c>
      <c r="H1509" t="s">
        <v>2382</v>
      </c>
    </row>
    <row r="1510" spans="1:8" x14ac:dyDescent="0.3">
      <c r="A1510" t="s">
        <v>2129</v>
      </c>
      <c r="B1510">
        <v>48.75</v>
      </c>
      <c r="C1510">
        <v>4.6399999999999997</v>
      </c>
      <c r="D1510" t="s">
        <v>2382</v>
      </c>
      <c r="E1510" t="s">
        <v>2380</v>
      </c>
      <c r="F1510" t="s">
        <v>2380</v>
      </c>
      <c r="G1510">
        <v>1</v>
      </c>
      <c r="H1510" t="s">
        <v>2382</v>
      </c>
    </row>
    <row r="1511" spans="1:8" x14ac:dyDescent="0.3">
      <c r="A1511" t="s">
        <v>2126</v>
      </c>
      <c r="B1511">
        <v>30.18</v>
      </c>
      <c r="C1511">
        <v>8.31</v>
      </c>
      <c r="D1511" t="s">
        <v>2382</v>
      </c>
      <c r="E1511" t="s">
        <v>2380</v>
      </c>
      <c r="F1511" t="s">
        <v>2380</v>
      </c>
      <c r="G1511">
        <v>1</v>
      </c>
      <c r="H1511" t="s">
        <v>2382</v>
      </c>
    </row>
    <row r="1512" spans="1:8" x14ac:dyDescent="0.3">
      <c r="A1512" t="s">
        <v>2119</v>
      </c>
      <c r="B1512">
        <v>30.2</v>
      </c>
      <c r="C1512">
        <v>4.47</v>
      </c>
      <c r="D1512" t="s">
        <v>2382</v>
      </c>
      <c r="E1512" t="s">
        <v>2380</v>
      </c>
      <c r="F1512" t="s">
        <v>2383</v>
      </c>
      <c r="G1512">
        <v>1</v>
      </c>
      <c r="H1512" t="s">
        <v>2382</v>
      </c>
    </row>
    <row r="1513" spans="1:8" x14ac:dyDescent="0.3">
      <c r="A1513" t="s">
        <v>2118</v>
      </c>
      <c r="B1513">
        <v>51.18</v>
      </c>
      <c r="C1513">
        <v>4.5599999999999996</v>
      </c>
      <c r="D1513" t="s">
        <v>2382</v>
      </c>
      <c r="E1513" t="s">
        <v>2382</v>
      </c>
      <c r="F1513" t="s">
        <v>2380</v>
      </c>
      <c r="G1513">
        <v>2</v>
      </c>
      <c r="H1513" t="s">
        <v>2382</v>
      </c>
    </row>
    <row r="1514" spans="1:8" x14ac:dyDescent="0.3">
      <c r="A1514" t="s">
        <v>2110</v>
      </c>
      <c r="B1514">
        <v>37.524999999999999</v>
      </c>
      <c r="C1514">
        <v>9.0299999999999994</v>
      </c>
      <c r="D1514" t="s">
        <v>2382</v>
      </c>
      <c r="E1514" t="s">
        <v>2380</v>
      </c>
      <c r="F1514" t="s">
        <v>2380</v>
      </c>
      <c r="G1514">
        <v>2</v>
      </c>
      <c r="H1514" t="s">
        <v>2380</v>
      </c>
    </row>
    <row r="1515" spans="1:8" x14ac:dyDescent="0.3">
      <c r="A1515" t="s">
        <v>2109</v>
      </c>
      <c r="B1515">
        <v>34.5</v>
      </c>
      <c r="C1515">
        <v>4.07</v>
      </c>
      <c r="D1515" t="s">
        <v>2382</v>
      </c>
      <c r="E1515" t="s">
        <v>2380</v>
      </c>
      <c r="F1515" t="s">
        <v>2380</v>
      </c>
      <c r="G1515" t="s">
        <v>2381</v>
      </c>
      <c r="H1515" t="s">
        <v>2382</v>
      </c>
    </row>
    <row r="1516" spans="1:8" x14ac:dyDescent="0.3">
      <c r="A1516" t="s">
        <v>2105</v>
      </c>
      <c r="B1516">
        <v>33.14</v>
      </c>
      <c r="C1516">
        <v>5.67</v>
      </c>
      <c r="D1516" t="s">
        <v>2382</v>
      </c>
      <c r="E1516" t="s">
        <v>2380</v>
      </c>
      <c r="F1516" t="s">
        <v>2380</v>
      </c>
      <c r="G1516" t="s">
        <v>2381</v>
      </c>
      <c r="H1516" t="s">
        <v>2382</v>
      </c>
    </row>
    <row r="1517" spans="1:8" x14ac:dyDescent="0.3">
      <c r="A1517" t="s">
        <v>2104</v>
      </c>
      <c r="B1517">
        <v>25.14</v>
      </c>
      <c r="C1517">
        <v>6.02</v>
      </c>
      <c r="D1517" t="s">
        <v>2382</v>
      </c>
      <c r="E1517" t="s">
        <v>2380</v>
      </c>
      <c r="F1517" t="s">
        <v>2383</v>
      </c>
      <c r="G1517">
        <v>1</v>
      </c>
      <c r="H1517" t="s">
        <v>2382</v>
      </c>
    </row>
    <row r="1518" spans="1:8" x14ac:dyDescent="0.3">
      <c r="A1518" t="s">
        <v>2101</v>
      </c>
      <c r="B1518">
        <v>23.82</v>
      </c>
      <c r="C1518">
        <v>10.85</v>
      </c>
      <c r="D1518" t="s">
        <v>2382</v>
      </c>
      <c r="E1518" t="s">
        <v>2380</v>
      </c>
      <c r="F1518" t="s">
        <v>2380</v>
      </c>
      <c r="G1518" t="s">
        <v>2381</v>
      </c>
      <c r="H1518" t="s">
        <v>2382</v>
      </c>
    </row>
    <row r="1519" spans="1:8" x14ac:dyDescent="0.3">
      <c r="A1519" t="s">
        <v>2100</v>
      </c>
      <c r="B1519">
        <v>45</v>
      </c>
      <c r="C1519">
        <v>5.24</v>
      </c>
      <c r="D1519" t="s">
        <v>2382</v>
      </c>
      <c r="E1519" t="s">
        <v>2380</v>
      </c>
      <c r="F1519" t="s">
        <v>2380</v>
      </c>
      <c r="G1519">
        <v>1</v>
      </c>
      <c r="H1519" t="s">
        <v>2382</v>
      </c>
    </row>
    <row r="1520" spans="1:8" x14ac:dyDescent="0.3">
      <c r="A1520" t="s">
        <v>2098</v>
      </c>
      <c r="B1520">
        <v>32.67</v>
      </c>
      <c r="C1520">
        <v>10.97</v>
      </c>
      <c r="D1520" t="s">
        <v>2382</v>
      </c>
      <c r="E1520" t="s">
        <v>2380</v>
      </c>
      <c r="F1520" t="s">
        <v>2380</v>
      </c>
      <c r="G1520" t="s">
        <v>2381</v>
      </c>
      <c r="H1520" t="s">
        <v>2382</v>
      </c>
    </row>
    <row r="1521" spans="1:8" x14ac:dyDescent="0.3">
      <c r="A1521" t="s">
        <v>2097</v>
      </c>
      <c r="B1521">
        <v>44.44</v>
      </c>
      <c r="C1521">
        <v>4.9000000000000004</v>
      </c>
      <c r="D1521" t="s">
        <v>2382</v>
      </c>
      <c r="E1521" t="s">
        <v>2380</v>
      </c>
      <c r="F1521" t="s">
        <v>2380</v>
      </c>
      <c r="G1521">
        <v>1</v>
      </c>
      <c r="H1521" t="s">
        <v>2382</v>
      </c>
    </row>
    <row r="1522" spans="1:8" x14ac:dyDescent="0.3">
      <c r="A1522" t="s">
        <v>2088</v>
      </c>
      <c r="B1522">
        <v>26.24</v>
      </c>
      <c r="C1522">
        <v>6.26</v>
      </c>
      <c r="D1522" t="s">
        <v>2382</v>
      </c>
      <c r="E1522" t="s">
        <v>2380</v>
      </c>
      <c r="F1522" t="s">
        <v>2380</v>
      </c>
      <c r="G1522" t="s">
        <v>2381</v>
      </c>
      <c r="H1522" t="s">
        <v>2382</v>
      </c>
    </row>
    <row r="1523" spans="1:8" x14ac:dyDescent="0.3">
      <c r="A1523" t="s">
        <v>2087</v>
      </c>
      <c r="B1523">
        <v>31.36</v>
      </c>
      <c r="C1523">
        <v>10.6</v>
      </c>
      <c r="D1523" t="s">
        <v>2382</v>
      </c>
      <c r="E1523" t="s">
        <v>2380</v>
      </c>
      <c r="F1523" t="s">
        <v>2380</v>
      </c>
      <c r="G1523" t="s">
        <v>2381</v>
      </c>
      <c r="H1523" t="s">
        <v>2382</v>
      </c>
    </row>
    <row r="1524" spans="1:8" x14ac:dyDescent="0.3">
      <c r="A1524" t="s">
        <v>2086</v>
      </c>
      <c r="B1524">
        <v>25.69</v>
      </c>
      <c r="C1524">
        <v>4.78</v>
      </c>
      <c r="D1524" t="s">
        <v>2382</v>
      </c>
      <c r="E1524" t="s">
        <v>2380</v>
      </c>
      <c r="F1524" t="s">
        <v>2380</v>
      </c>
      <c r="G1524" t="s">
        <v>2381</v>
      </c>
      <c r="H1524" t="s">
        <v>2382</v>
      </c>
    </row>
    <row r="1525" spans="1:8" x14ac:dyDescent="0.3">
      <c r="A1525" t="s">
        <v>2084</v>
      </c>
      <c r="B1525">
        <v>31.83</v>
      </c>
      <c r="C1525">
        <v>11.55</v>
      </c>
      <c r="D1525" t="s">
        <v>2382</v>
      </c>
      <c r="E1525" t="s">
        <v>2380</v>
      </c>
      <c r="F1525" t="s">
        <v>2380</v>
      </c>
      <c r="G1525">
        <v>1</v>
      </c>
      <c r="H1525" t="s">
        <v>2382</v>
      </c>
    </row>
    <row r="1526" spans="1:8" x14ac:dyDescent="0.3">
      <c r="A1526" t="s">
        <v>2083</v>
      </c>
      <c r="B1526">
        <v>24.43</v>
      </c>
      <c r="C1526">
        <v>7.59</v>
      </c>
      <c r="D1526" t="s">
        <v>2382</v>
      </c>
      <c r="E1526" t="s">
        <v>2380</v>
      </c>
      <c r="F1526" t="s">
        <v>2380</v>
      </c>
      <c r="G1526">
        <v>1</v>
      </c>
      <c r="H1526" t="s">
        <v>2382</v>
      </c>
    </row>
    <row r="1527" spans="1:8" x14ac:dyDescent="0.3">
      <c r="A1527" t="s">
        <v>2081</v>
      </c>
      <c r="B1527">
        <v>22.88</v>
      </c>
      <c r="C1527">
        <v>5.9</v>
      </c>
      <c r="D1527" t="s">
        <v>2382</v>
      </c>
      <c r="E1527" t="s">
        <v>2380</v>
      </c>
      <c r="F1527" t="s">
        <v>2383</v>
      </c>
      <c r="G1527">
        <v>1</v>
      </c>
      <c r="H1527" t="s">
        <v>2382</v>
      </c>
    </row>
    <row r="1528" spans="1:8" x14ac:dyDescent="0.3">
      <c r="A1528" t="s">
        <v>2077</v>
      </c>
      <c r="B1528">
        <v>25.15</v>
      </c>
      <c r="C1528">
        <v>9.08</v>
      </c>
      <c r="D1528" t="s">
        <v>2382</v>
      </c>
      <c r="E1528" t="s">
        <v>2380</v>
      </c>
      <c r="F1528" t="s">
        <v>2380</v>
      </c>
      <c r="G1528">
        <v>1</v>
      </c>
      <c r="H1528" t="s">
        <v>2382</v>
      </c>
    </row>
    <row r="1529" spans="1:8" x14ac:dyDescent="0.3">
      <c r="A1529" t="s">
        <v>2073</v>
      </c>
      <c r="B1529">
        <v>24.25</v>
      </c>
      <c r="C1529">
        <v>8.6999999999999993</v>
      </c>
      <c r="D1529" t="s">
        <v>2382</v>
      </c>
      <c r="E1529" t="s">
        <v>2380</v>
      </c>
      <c r="F1529" t="s">
        <v>2380</v>
      </c>
      <c r="G1529">
        <v>1</v>
      </c>
      <c r="H1529" t="s">
        <v>2382</v>
      </c>
    </row>
    <row r="1530" spans="1:8" x14ac:dyDescent="0.3">
      <c r="A1530" t="s">
        <v>2071</v>
      </c>
      <c r="B1530">
        <v>40.020000000000003</v>
      </c>
      <c r="C1530">
        <v>5.19</v>
      </c>
      <c r="D1530" t="s">
        <v>2382</v>
      </c>
      <c r="E1530" t="s">
        <v>2380</v>
      </c>
      <c r="F1530" t="s">
        <v>2380</v>
      </c>
      <c r="G1530">
        <v>1</v>
      </c>
      <c r="H1530" t="s">
        <v>2382</v>
      </c>
    </row>
    <row r="1531" spans="1:8" x14ac:dyDescent="0.3">
      <c r="A1531" t="s">
        <v>2069</v>
      </c>
      <c r="B1531">
        <v>43.53</v>
      </c>
      <c r="C1531">
        <v>5.86</v>
      </c>
      <c r="D1531" t="s">
        <v>2382</v>
      </c>
      <c r="E1531" t="s">
        <v>2382</v>
      </c>
      <c r="F1531" t="s">
        <v>2380</v>
      </c>
      <c r="G1531">
        <v>2</v>
      </c>
      <c r="H1531" t="s">
        <v>2382</v>
      </c>
    </row>
    <row r="1532" spans="1:8" x14ac:dyDescent="0.3">
      <c r="A1532" t="s">
        <v>2067</v>
      </c>
      <c r="B1532">
        <v>29.92</v>
      </c>
      <c r="C1532">
        <v>11.99</v>
      </c>
      <c r="D1532" t="s">
        <v>2382</v>
      </c>
      <c r="E1532" t="s">
        <v>2380</v>
      </c>
      <c r="F1532" t="s">
        <v>2380</v>
      </c>
      <c r="G1532">
        <v>2</v>
      </c>
      <c r="H1532" t="s">
        <v>2382</v>
      </c>
    </row>
    <row r="1533" spans="1:8" x14ac:dyDescent="0.3">
      <c r="A1533" t="s">
        <v>2066</v>
      </c>
      <c r="B1533">
        <v>28.46</v>
      </c>
      <c r="C1533">
        <v>4.8499999999999996</v>
      </c>
      <c r="D1533" t="s">
        <v>2382</v>
      </c>
      <c r="E1533" t="s">
        <v>2380</v>
      </c>
      <c r="F1533" t="s">
        <v>2380</v>
      </c>
      <c r="G1533">
        <v>1</v>
      </c>
      <c r="H1533" t="s">
        <v>2382</v>
      </c>
    </row>
    <row r="1534" spans="1:8" x14ac:dyDescent="0.3">
      <c r="A1534" t="s">
        <v>2065</v>
      </c>
      <c r="B1534">
        <v>24.56</v>
      </c>
      <c r="C1534">
        <v>6.18</v>
      </c>
      <c r="D1534" t="s">
        <v>2382</v>
      </c>
      <c r="E1534" t="s">
        <v>2380</v>
      </c>
      <c r="F1534" t="s">
        <v>2383</v>
      </c>
      <c r="G1534">
        <v>1</v>
      </c>
      <c r="H1534" t="s">
        <v>2382</v>
      </c>
    </row>
    <row r="1535" spans="1:8" x14ac:dyDescent="0.3">
      <c r="A1535" t="s">
        <v>2063</v>
      </c>
      <c r="B1535">
        <v>18.63</v>
      </c>
      <c r="C1535">
        <v>9.81</v>
      </c>
      <c r="D1535" t="s">
        <v>2382</v>
      </c>
      <c r="E1535" t="s">
        <v>2380</v>
      </c>
      <c r="F1535" t="s">
        <v>2380</v>
      </c>
      <c r="G1535">
        <v>2</v>
      </c>
      <c r="H1535" t="s">
        <v>2382</v>
      </c>
    </row>
    <row r="1536" spans="1:8" x14ac:dyDescent="0.3">
      <c r="A1536" t="s">
        <v>2062</v>
      </c>
      <c r="B1536">
        <v>26.26</v>
      </c>
      <c r="C1536">
        <v>11.8</v>
      </c>
      <c r="D1536" t="s">
        <v>2382</v>
      </c>
      <c r="E1536" t="s">
        <v>2380</v>
      </c>
      <c r="F1536" t="s">
        <v>2380</v>
      </c>
      <c r="G1536">
        <v>1</v>
      </c>
      <c r="H1536" t="s">
        <v>2382</v>
      </c>
    </row>
    <row r="1537" spans="1:8" x14ac:dyDescent="0.3">
      <c r="A1537" t="s">
        <v>2061</v>
      </c>
      <c r="B1537">
        <v>22.37</v>
      </c>
      <c r="C1537">
        <v>5.86</v>
      </c>
      <c r="D1537" t="s">
        <v>2382</v>
      </c>
      <c r="E1537" t="s">
        <v>2380</v>
      </c>
      <c r="F1537" t="s">
        <v>2383</v>
      </c>
      <c r="G1537">
        <v>1</v>
      </c>
      <c r="H1537" t="s">
        <v>2382</v>
      </c>
    </row>
    <row r="1538" spans="1:8" x14ac:dyDescent="0.3">
      <c r="A1538" t="s">
        <v>2059</v>
      </c>
      <c r="B1538">
        <v>18.329999999999998</v>
      </c>
      <c r="C1538">
        <v>4.16</v>
      </c>
      <c r="D1538" t="s">
        <v>2382</v>
      </c>
      <c r="E1538" t="s">
        <v>2380</v>
      </c>
      <c r="F1538" t="s">
        <v>2380</v>
      </c>
      <c r="G1538" t="s">
        <v>2381</v>
      </c>
      <c r="H1538" t="s">
        <v>2382</v>
      </c>
    </row>
    <row r="1539" spans="1:8" x14ac:dyDescent="0.3">
      <c r="A1539" t="s">
        <v>2058</v>
      </c>
      <c r="B1539">
        <v>17.11</v>
      </c>
      <c r="C1539">
        <v>4.9800000000000004</v>
      </c>
      <c r="D1539" t="s">
        <v>2382</v>
      </c>
      <c r="E1539" t="s">
        <v>2380</v>
      </c>
      <c r="F1539" t="s">
        <v>2383</v>
      </c>
      <c r="G1539">
        <v>1</v>
      </c>
      <c r="H1539" t="s">
        <v>2382</v>
      </c>
    </row>
    <row r="1540" spans="1:8" x14ac:dyDescent="0.3">
      <c r="A1540" t="s">
        <v>2054</v>
      </c>
      <c r="B1540">
        <v>29.83</v>
      </c>
      <c r="C1540">
        <v>9.6999999999999993</v>
      </c>
      <c r="D1540" t="s">
        <v>2382</v>
      </c>
      <c r="E1540" t="s">
        <v>2380</v>
      </c>
      <c r="F1540" t="s">
        <v>2383</v>
      </c>
      <c r="G1540">
        <v>1</v>
      </c>
      <c r="H1540" t="s">
        <v>2382</v>
      </c>
    </row>
    <row r="1541" spans="1:8" x14ac:dyDescent="0.3">
      <c r="A1541" t="s">
        <v>2050</v>
      </c>
      <c r="B1541">
        <v>37.715000000000003</v>
      </c>
      <c r="C1541">
        <v>10.86</v>
      </c>
      <c r="D1541" t="s">
        <v>2382</v>
      </c>
      <c r="E1541" t="s">
        <v>2380</v>
      </c>
      <c r="F1541" t="s">
        <v>2380</v>
      </c>
      <c r="G1541" t="s">
        <v>2381</v>
      </c>
      <c r="H1541" t="s">
        <v>2380</v>
      </c>
    </row>
    <row r="1542" spans="1:8" x14ac:dyDescent="0.3">
      <c r="A1542" t="s">
        <v>2049</v>
      </c>
      <c r="B1542">
        <v>22.39</v>
      </c>
      <c r="C1542">
        <v>9.5299999999999994</v>
      </c>
      <c r="D1542" t="s">
        <v>2382</v>
      </c>
      <c r="E1542" t="s">
        <v>2380</v>
      </c>
      <c r="F1542" t="s">
        <v>2380</v>
      </c>
      <c r="G1542" t="s">
        <v>2381</v>
      </c>
      <c r="H1542" t="s">
        <v>2382</v>
      </c>
    </row>
    <row r="1543" spans="1:8" x14ac:dyDescent="0.3">
      <c r="A1543" t="s">
        <v>2047</v>
      </c>
      <c r="B1543">
        <v>18.329999999999998</v>
      </c>
      <c r="C1543">
        <v>5.57</v>
      </c>
      <c r="D1543" t="s">
        <v>2382</v>
      </c>
      <c r="E1543" t="s">
        <v>2380</v>
      </c>
      <c r="F1543" t="s">
        <v>2380</v>
      </c>
      <c r="G1543" t="s">
        <v>2381</v>
      </c>
      <c r="H1543" t="s">
        <v>2382</v>
      </c>
    </row>
    <row r="1544" spans="1:8" x14ac:dyDescent="0.3">
      <c r="A1544" t="s">
        <v>2046</v>
      </c>
      <c r="B1544">
        <v>26.39</v>
      </c>
      <c r="C1544">
        <v>4.58</v>
      </c>
      <c r="D1544" t="s">
        <v>2382</v>
      </c>
      <c r="E1544" t="s">
        <v>2380</v>
      </c>
      <c r="F1544" t="s">
        <v>2380</v>
      </c>
      <c r="G1544">
        <v>1</v>
      </c>
      <c r="H1544" t="s">
        <v>2382</v>
      </c>
    </row>
    <row r="1545" spans="1:8" x14ac:dyDescent="0.3">
      <c r="A1545" t="s">
        <v>2045</v>
      </c>
      <c r="B1545">
        <v>19.260000000000002</v>
      </c>
      <c r="C1545">
        <v>8.9600000000000009</v>
      </c>
      <c r="D1545" t="s">
        <v>2382</v>
      </c>
      <c r="E1545" t="s">
        <v>2380</v>
      </c>
      <c r="F1545" t="s">
        <v>2380</v>
      </c>
      <c r="G1545">
        <v>1</v>
      </c>
      <c r="H1545" t="s">
        <v>2382</v>
      </c>
    </row>
    <row r="1546" spans="1:8" x14ac:dyDescent="0.3">
      <c r="A1546" t="s">
        <v>2042</v>
      </c>
      <c r="B1546">
        <v>23.56</v>
      </c>
      <c r="C1546">
        <v>11.74</v>
      </c>
      <c r="D1546" t="s">
        <v>2382</v>
      </c>
      <c r="E1546" t="s">
        <v>2380</v>
      </c>
      <c r="F1546" t="s">
        <v>2380</v>
      </c>
      <c r="G1546" t="s">
        <v>2381</v>
      </c>
      <c r="H1546" t="s">
        <v>2382</v>
      </c>
    </row>
    <row r="1547" spans="1:8" x14ac:dyDescent="0.3">
      <c r="A1547" t="s">
        <v>2038</v>
      </c>
      <c r="B1547">
        <v>18.329999999999998</v>
      </c>
      <c r="C1547">
        <v>7.46</v>
      </c>
      <c r="D1547" t="s">
        <v>2382</v>
      </c>
      <c r="E1547" t="s">
        <v>2380</v>
      </c>
      <c r="F1547" t="s">
        <v>2380</v>
      </c>
      <c r="G1547">
        <v>1</v>
      </c>
      <c r="H1547" t="s">
        <v>2382</v>
      </c>
    </row>
    <row r="1548" spans="1:8" x14ac:dyDescent="0.3">
      <c r="A1548" t="s">
        <v>2037</v>
      </c>
      <c r="B1548">
        <v>27.74</v>
      </c>
      <c r="C1548">
        <v>4.68</v>
      </c>
      <c r="D1548" t="s">
        <v>2382</v>
      </c>
      <c r="E1548" t="s">
        <v>2380</v>
      </c>
      <c r="F1548" t="s">
        <v>2380</v>
      </c>
      <c r="G1548">
        <v>2</v>
      </c>
      <c r="H1548" t="s">
        <v>2382</v>
      </c>
    </row>
    <row r="1549" spans="1:8" x14ac:dyDescent="0.3">
      <c r="A1549" t="s">
        <v>2035</v>
      </c>
      <c r="B1549">
        <v>22.03</v>
      </c>
      <c r="C1549">
        <v>4.28</v>
      </c>
      <c r="D1549" t="s">
        <v>2382</v>
      </c>
      <c r="E1549" t="s">
        <v>2380</v>
      </c>
      <c r="F1549" t="s">
        <v>2380</v>
      </c>
      <c r="G1549" t="s">
        <v>2381</v>
      </c>
      <c r="H1549" t="s">
        <v>2382</v>
      </c>
    </row>
    <row r="1550" spans="1:8" x14ac:dyDescent="0.3">
      <c r="A1550" t="s">
        <v>2032</v>
      </c>
      <c r="B1550">
        <v>32.299999999999997</v>
      </c>
      <c r="C1550">
        <v>4.8899999999999997</v>
      </c>
      <c r="D1550" t="s">
        <v>2382</v>
      </c>
      <c r="E1550" t="s">
        <v>2380</v>
      </c>
      <c r="F1550" t="s">
        <v>2383</v>
      </c>
      <c r="G1550">
        <v>1</v>
      </c>
      <c r="H1550" t="s">
        <v>2380</v>
      </c>
    </row>
    <row r="1551" spans="1:8" x14ac:dyDescent="0.3">
      <c r="A1551" t="s">
        <v>2031</v>
      </c>
      <c r="B1551">
        <v>16.05</v>
      </c>
      <c r="C1551">
        <v>4.3499999999999996</v>
      </c>
      <c r="D1551" t="s">
        <v>2382</v>
      </c>
      <c r="E1551" t="s">
        <v>2380</v>
      </c>
      <c r="F1551" t="s">
        <v>2380</v>
      </c>
      <c r="G1551" t="s">
        <v>2381</v>
      </c>
      <c r="H1551" t="s">
        <v>2382</v>
      </c>
    </row>
    <row r="1552" spans="1:8" x14ac:dyDescent="0.3">
      <c r="A1552" t="s">
        <v>2030</v>
      </c>
      <c r="B1552">
        <v>29.07</v>
      </c>
      <c r="C1552">
        <v>8.66</v>
      </c>
      <c r="D1552" t="s">
        <v>2382</v>
      </c>
      <c r="E1552" t="s">
        <v>2380</v>
      </c>
      <c r="F1552" t="s">
        <v>2380</v>
      </c>
      <c r="G1552">
        <v>2</v>
      </c>
      <c r="H1552" t="s">
        <v>2382</v>
      </c>
    </row>
    <row r="1553" spans="1:8" x14ac:dyDescent="0.3">
      <c r="A1553" t="s">
        <v>2025</v>
      </c>
      <c r="B1553">
        <v>26.98</v>
      </c>
      <c r="C1553">
        <v>5.21</v>
      </c>
      <c r="D1553" t="s">
        <v>2382</v>
      </c>
      <c r="E1553" t="s">
        <v>2380</v>
      </c>
      <c r="F1553" t="s">
        <v>2380</v>
      </c>
      <c r="G1553">
        <v>2</v>
      </c>
      <c r="H1553" t="s">
        <v>2382</v>
      </c>
    </row>
    <row r="1554" spans="1:8" x14ac:dyDescent="0.3">
      <c r="A1554" t="s">
        <v>2023</v>
      </c>
      <c r="B1554">
        <v>28.31</v>
      </c>
      <c r="C1554">
        <v>8.4700000000000006</v>
      </c>
      <c r="D1554" t="s">
        <v>2382</v>
      </c>
      <c r="E1554" t="s">
        <v>2380</v>
      </c>
      <c r="F1554" t="s">
        <v>2380</v>
      </c>
      <c r="G1554">
        <v>2</v>
      </c>
      <c r="H1554" t="s">
        <v>2382</v>
      </c>
    </row>
    <row r="1555" spans="1:8" x14ac:dyDescent="0.3">
      <c r="A1555" t="s">
        <v>2021</v>
      </c>
      <c r="B1555">
        <v>20.03</v>
      </c>
      <c r="C1555">
        <v>6.14</v>
      </c>
      <c r="D1555" t="s">
        <v>2382</v>
      </c>
      <c r="E1555" t="s">
        <v>2380</v>
      </c>
      <c r="F1555" t="s">
        <v>2380</v>
      </c>
      <c r="G1555" t="s">
        <v>2381</v>
      </c>
      <c r="H1555" t="s">
        <v>2382</v>
      </c>
    </row>
    <row r="1556" spans="1:8" x14ac:dyDescent="0.3">
      <c r="A1556" t="s">
        <v>2016</v>
      </c>
      <c r="B1556">
        <v>36.520000000000003</v>
      </c>
      <c r="C1556">
        <v>9.07</v>
      </c>
      <c r="D1556" t="s">
        <v>2382</v>
      </c>
      <c r="E1556" t="s">
        <v>2380</v>
      </c>
      <c r="F1556" t="s">
        <v>2383</v>
      </c>
      <c r="G1556">
        <v>1</v>
      </c>
      <c r="H1556" t="s">
        <v>2380</v>
      </c>
    </row>
    <row r="1557" spans="1:8" x14ac:dyDescent="0.3">
      <c r="A1557" t="s">
        <v>2013</v>
      </c>
      <c r="B1557">
        <v>18.45</v>
      </c>
      <c r="C1557">
        <v>5.07</v>
      </c>
      <c r="D1557" t="s">
        <v>2382</v>
      </c>
      <c r="E1557" t="s">
        <v>2380</v>
      </c>
      <c r="F1557" t="s">
        <v>2380</v>
      </c>
      <c r="G1557" t="s">
        <v>2381</v>
      </c>
      <c r="H1557" t="s">
        <v>2382</v>
      </c>
    </row>
    <row r="1558" spans="1:8" x14ac:dyDescent="0.3">
      <c r="A1558" t="s">
        <v>2011</v>
      </c>
      <c r="B1558">
        <v>36.1</v>
      </c>
      <c r="C1558">
        <v>11.39</v>
      </c>
      <c r="D1558" t="s">
        <v>2382</v>
      </c>
      <c r="E1558" t="s">
        <v>2380</v>
      </c>
      <c r="F1558" t="s">
        <v>2380</v>
      </c>
      <c r="G1558">
        <v>2</v>
      </c>
      <c r="H1558" t="s">
        <v>2380</v>
      </c>
    </row>
    <row r="1559" spans="1:8" x14ac:dyDescent="0.3">
      <c r="A1559" t="s">
        <v>2008</v>
      </c>
      <c r="B1559">
        <v>17.600000000000001</v>
      </c>
      <c r="C1559">
        <v>5.26</v>
      </c>
      <c r="D1559" t="s">
        <v>2382</v>
      </c>
      <c r="E1559" t="s">
        <v>2380</v>
      </c>
      <c r="F1559" t="s">
        <v>2380</v>
      </c>
      <c r="G1559" t="s">
        <v>2381</v>
      </c>
      <c r="H1559" t="s">
        <v>2382</v>
      </c>
    </row>
    <row r="1560" spans="1:8" x14ac:dyDescent="0.3">
      <c r="A1560" t="s">
        <v>2004</v>
      </c>
      <c r="B1560">
        <v>30.23</v>
      </c>
      <c r="C1560">
        <v>4.2300000000000004</v>
      </c>
      <c r="D1560" t="s">
        <v>2382</v>
      </c>
      <c r="E1560" t="s">
        <v>2380</v>
      </c>
      <c r="F1560" t="s">
        <v>2383</v>
      </c>
      <c r="G1560">
        <v>1</v>
      </c>
      <c r="H1560" t="s">
        <v>2382</v>
      </c>
    </row>
    <row r="1561" spans="1:8" x14ac:dyDescent="0.3">
      <c r="A1561" t="s">
        <v>2003</v>
      </c>
      <c r="B1561">
        <v>30.6</v>
      </c>
      <c r="C1561">
        <v>6.48</v>
      </c>
      <c r="D1561" t="s">
        <v>2382</v>
      </c>
      <c r="E1561" t="s">
        <v>2380</v>
      </c>
      <c r="F1561" t="s">
        <v>2383</v>
      </c>
      <c r="G1561">
        <v>1</v>
      </c>
      <c r="H1561" t="s">
        <v>2382</v>
      </c>
    </row>
    <row r="1562" spans="1:8" x14ac:dyDescent="0.3">
      <c r="A1562" t="s">
        <v>2001</v>
      </c>
      <c r="B1562">
        <v>16.86</v>
      </c>
      <c r="C1562">
        <v>4.07</v>
      </c>
      <c r="D1562" t="s">
        <v>2382</v>
      </c>
      <c r="E1562" t="s">
        <v>2380</v>
      </c>
      <c r="F1562" t="s">
        <v>2380</v>
      </c>
      <c r="G1562" t="s">
        <v>2381</v>
      </c>
      <c r="H1562" t="s">
        <v>2382</v>
      </c>
    </row>
    <row r="1563" spans="1:8" x14ac:dyDescent="0.3">
      <c r="A1563" t="s">
        <v>1998</v>
      </c>
      <c r="B1563">
        <v>16.329999999999998</v>
      </c>
      <c r="C1563">
        <v>7.26</v>
      </c>
      <c r="D1563" t="s">
        <v>2382</v>
      </c>
      <c r="E1563" t="s">
        <v>2380</v>
      </c>
      <c r="F1563" t="s">
        <v>2380</v>
      </c>
      <c r="G1563" t="s">
        <v>2381</v>
      </c>
      <c r="H1563" t="s">
        <v>2382</v>
      </c>
    </row>
    <row r="1564" spans="1:8" x14ac:dyDescent="0.3">
      <c r="A1564" t="s">
        <v>1997</v>
      </c>
      <c r="B1564">
        <v>16.37</v>
      </c>
      <c r="C1564">
        <v>4.79</v>
      </c>
      <c r="D1564" t="s">
        <v>2382</v>
      </c>
      <c r="E1564" t="s">
        <v>2380</v>
      </c>
      <c r="F1564" t="s">
        <v>2380</v>
      </c>
      <c r="G1564" t="s">
        <v>2381</v>
      </c>
      <c r="H1564" t="s">
        <v>2382</v>
      </c>
    </row>
    <row r="1565" spans="1:8" x14ac:dyDescent="0.3">
      <c r="A1565" t="s">
        <v>1996</v>
      </c>
      <c r="B1565">
        <v>22.42</v>
      </c>
      <c r="C1565">
        <v>4.68</v>
      </c>
      <c r="D1565" t="s">
        <v>2382</v>
      </c>
      <c r="E1565" t="s">
        <v>2380</v>
      </c>
      <c r="F1565" t="s">
        <v>2380</v>
      </c>
      <c r="G1565">
        <v>1</v>
      </c>
      <c r="H1565" t="s">
        <v>2380</v>
      </c>
    </row>
    <row r="1566" spans="1:8" x14ac:dyDescent="0.3">
      <c r="A1566" t="s">
        <v>1995</v>
      </c>
      <c r="B1566">
        <v>31.35</v>
      </c>
      <c r="C1566">
        <v>4.33</v>
      </c>
      <c r="D1566" t="s">
        <v>2382</v>
      </c>
      <c r="E1566" t="s">
        <v>2380</v>
      </c>
      <c r="F1566" t="s">
        <v>2383</v>
      </c>
      <c r="G1566">
        <v>1</v>
      </c>
      <c r="H1566" t="s">
        <v>2380</v>
      </c>
    </row>
    <row r="1567" spans="1:8" x14ac:dyDescent="0.3">
      <c r="A1567" t="s">
        <v>1991</v>
      </c>
      <c r="B1567">
        <v>24.86</v>
      </c>
      <c r="C1567">
        <v>8.92</v>
      </c>
      <c r="D1567" t="s">
        <v>2382</v>
      </c>
      <c r="E1567" t="s">
        <v>2380</v>
      </c>
      <c r="F1567" t="s">
        <v>2380</v>
      </c>
      <c r="G1567">
        <v>2</v>
      </c>
      <c r="H1567" t="s">
        <v>2380</v>
      </c>
    </row>
    <row r="1568" spans="1:8" x14ac:dyDescent="0.3">
      <c r="A1568" t="s">
        <v>1982</v>
      </c>
      <c r="B1568">
        <v>16.21</v>
      </c>
      <c r="C1568">
        <v>6.29</v>
      </c>
      <c r="D1568" t="s">
        <v>2382</v>
      </c>
      <c r="E1568" t="s">
        <v>2380</v>
      </c>
      <c r="F1568" t="s">
        <v>2380</v>
      </c>
      <c r="G1568">
        <v>1</v>
      </c>
      <c r="H1568" t="s">
        <v>2382</v>
      </c>
    </row>
    <row r="1569" spans="1:8" x14ac:dyDescent="0.3">
      <c r="A1569" t="s">
        <v>1980</v>
      </c>
      <c r="B1569">
        <v>36.765000000000001</v>
      </c>
      <c r="C1569">
        <v>11.95</v>
      </c>
      <c r="D1569" t="s">
        <v>2382</v>
      </c>
      <c r="E1569" t="s">
        <v>2380</v>
      </c>
      <c r="F1569" t="s">
        <v>2380</v>
      </c>
      <c r="G1569">
        <v>2</v>
      </c>
      <c r="H1569" t="s">
        <v>2380</v>
      </c>
    </row>
    <row r="1570" spans="1:8" x14ac:dyDescent="0.3">
      <c r="A1570" t="s">
        <v>1977</v>
      </c>
      <c r="B1570">
        <v>24.1</v>
      </c>
      <c r="C1570">
        <v>11.14</v>
      </c>
      <c r="D1570" t="s">
        <v>2382</v>
      </c>
      <c r="E1570" t="s">
        <v>2380</v>
      </c>
      <c r="F1570" t="s">
        <v>2380</v>
      </c>
      <c r="G1570">
        <v>1</v>
      </c>
      <c r="H1570" t="s">
        <v>2380</v>
      </c>
    </row>
    <row r="1571" spans="1:8" x14ac:dyDescent="0.3">
      <c r="A1571" t="s">
        <v>1974</v>
      </c>
      <c r="B1571">
        <v>26.695</v>
      </c>
      <c r="C1571">
        <v>4.68</v>
      </c>
      <c r="D1571" t="s">
        <v>2382</v>
      </c>
      <c r="E1571" t="s">
        <v>2380</v>
      </c>
      <c r="F1571" t="s">
        <v>2380</v>
      </c>
      <c r="G1571">
        <v>2</v>
      </c>
      <c r="H1571" t="s">
        <v>2382</v>
      </c>
    </row>
    <row r="1572" spans="1:8" x14ac:dyDescent="0.3">
      <c r="A1572" t="s">
        <v>1973</v>
      </c>
      <c r="B1572">
        <v>27.79</v>
      </c>
      <c r="C1572">
        <v>6.05</v>
      </c>
      <c r="D1572" t="s">
        <v>2382</v>
      </c>
      <c r="E1572" t="s">
        <v>2382</v>
      </c>
      <c r="F1572" t="s">
        <v>2380</v>
      </c>
      <c r="G1572">
        <v>1</v>
      </c>
      <c r="H1572" t="s">
        <v>2382</v>
      </c>
    </row>
    <row r="1573" spans="1:8" x14ac:dyDescent="0.3">
      <c r="A1573" t="s">
        <v>1972</v>
      </c>
      <c r="B1573">
        <v>32.68</v>
      </c>
      <c r="C1573">
        <v>4.68</v>
      </c>
      <c r="D1573" t="s">
        <v>2382</v>
      </c>
      <c r="E1573" t="s">
        <v>2380</v>
      </c>
      <c r="F1573" t="s">
        <v>2380</v>
      </c>
      <c r="G1573" t="s">
        <v>2381</v>
      </c>
      <c r="H1573" t="s">
        <v>2380</v>
      </c>
    </row>
    <row r="1574" spans="1:8" x14ac:dyDescent="0.3">
      <c r="A1574" t="s">
        <v>1971</v>
      </c>
      <c r="B1574">
        <v>26.4</v>
      </c>
      <c r="C1574">
        <v>9.5</v>
      </c>
      <c r="D1574" t="s">
        <v>2382</v>
      </c>
      <c r="E1574" t="s">
        <v>2380</v>
      </c>
      <c r="F1574" t="s">
        <v>2380</v>
      </c>
      <c r="G1574">
        <v>2</v>
      </c>
      <c r="H1574" t="s">
        <v>2380</v>
      </c>
    </row>
    <row r="1575" spans="1:8" x14ac:dyDescent="0.3">
      <c r="A1575" t="s">
        <v>1970</v>
      </c>
      <c r="B1575">
        <v>23.655000000000001</v>
      </c>
      <c r="C1575">
        <v>10.84</v>
      </c>
      <c r="D1575" t="s">
        <v>2382</v>
      </c>
      <c r="E1575" t="s">
        <v>2380</v>
      </c>
      <c r="F1575" t="s">
        <v>2383</v>
      </c>
      <c r="G1575">
        <v>1</v>
      </c>
      <c r="H1575" t="s">
        <v>2382</v>
      </c>
    </row>
    <row r="1576" spans="1:8" x14ac:dyDescent="0.3">
      <c r="A1576" t="s">
        <v>1968</v>
      </c>
      <c r="B1576">
        <v>27.82</v>
      </c>
      <c r="C1576">
        <v>5.24</v>
      </c>
      <c r="D1576" t="s">
        <v>2382</v>
      </c>
      <c r="E1576" t="s">
        <v>2380</v>
      </c>
      <c r="F1576" t="s">
        <v>2380</v>
      </c>
      <c r="G1576" t="s">
        <v>2381</v>
      </c>
      <c r="H1576" t="s">
        <v>2382</v>
      </c>
    </row>
    <row r="1577" spans="1:8" x14ac:dyDescent="0.3">
      <c r="A1577" t="s">
        <v>1964</v>
      </c>
      <c r="B1577">
        <v>29.8</v>
      </c>
      <c r="C1577">
        <v>8.24</v>
      </c>
      <c r="D1577" t="s">
        <v>2382</v>
      </c>
      <c r="E1577" t="s">
        <v>2380</v>
      </c>
      <c r="F1577" t="s">
        <v>2380</v>
      </c>
      <c r="G1577">
        <v>1</v>
      </c>
      <c r="H1577" t="s">
        <v>2382</v>
      </c>
    </row>
    <row r="1578" spans="1:8" x14ac:dyDescent="0.3">
      <c r="A1578" t="s">
        <v>1961</v>
      </c>
      <c r="B1578">
        <v>21.2</v>
      </c>
      <c r="C1578">
        <v>4.07</v>
      </c>
      <c r="D1578" t="s">
        <v>2382</v>
      </c>
      <c r="E1578" t="s">
        <v>2380</v>
      </c>
      <c r="F1578" t="s">
        <v>2380</v>
      </c>
      <c r="G1578">
        <v>1</v>
      </c>
      <c r="H1578" t="s">
        <v>2382</v>
      </c>
    </row>
    <row r="1579" spans="1:8" x14ac:dyDescent="0.3">
      <c r="A1579" t="s">
        <v>1960</v>
      </c>
      <c r="B1579">
        <v>28.215</v>
      </c>
      <c r="C1579">
        <v>8.26</v>
      </c>
      <c r="D1579" t="s">
        <v>2382</v>
      </c>
      <c r="E1579" t="s">
        <v>2380</v>
      </c>
      <c r="F1579" t="s">
        <v>2380</v>
      </c>
      <c r="G1579">
        <v>1</v>
      </c>
      <c r="H1579" t="s">
        <v>2382</v>
      </c>
    </row>
    <row r="1580" spans="1:8" x14ac:dyDescent="0.3">
      <c r="A1580" t="s">
        <v>1958</v>
      </c>
      <c r="B1580">
        <v>22.61</v>
      </c>
      <c r="C1580">
        <v>6.13</v>
      </c>
      <c r="D1580" t="s">
        <v>2382</v>
      </c>
      <c r="E1580" t="s">
        <v>2380</v>
      </c>
      <c r="F1580" t="s">
        <v>2383</v>
      </c>
      <c r="G1580">
        <v>1</v>
      </c>
      <c r="H1580" t="s">
        <v>2382</v>
      </c>
    </row>
    <row r="1581" spans="1:8" x14ac:dyDescent="0.3">
      <c r="A1581" t="s">
        <v>1957</v>
      </c>
      <c r="B1581">
        <v>24.32</v>
      </c>
      <c r="C1581">
        <v>10.47</v>
      </c>
      <c r="D1581" t="s">
        <v>2382</v>
      </c>
      <c r="E1581" t="s">
        <v>2380</v>
      </c>
      <c r="F1581" t="s">
        <v>2380</v>
      </c>
      <c r="G1581">
        <v>2</v>
      </c>
      <c r="H1581" t="s">
        <v>2382</v>
      </c>
    </row>
    <row r="1582" spans="1:8" x14ac:dyDescent="0.3">
      <c r="A1582" t="s">
        <v>1956</v>
      </c>
      <c r="B1582">
        <v>20.96</v>
      </c>
      <c r="C1582">
        <v>4.04</v>
      </c>
      <c r="D1582" t="s">
        <v>2382</v>
      </c>
      <c r="E1582" t="s">
        <v>2380</v>
      </c>
      <c r="F1582" t="s">
        <v>2380</v>
      </c>
      <c r="G1582">
        <v>1</v>
      </c>
      <c r="H1582" t="s">
        <v>2382</v>
      </c>
    </row>
    <row r="1583" spans="1:8" x14ac:dyDescent="0.3">
      <c r="A1583" t="s">
        <v>1953</v>
      </c>
      <c r="B1583">
        <v>29.64</v>
      </c>
      <c r="C1583">
        <v>4.28</v>
      </c>
      <c r="D1583" t="s">
        <v>2382</v>
      </c>
      <c r="E1583" t="s">
        <v>2380</v>
      </c>
      <c r="F1583" t="s">
        <v>2380</v>
      </c>
      <c r="G1583" t="s">
        <v>2381</v>
      </c>
      <c r="H1583" t="s">
        <v>2380</v>
      </c>
    </row>
    <row r="1584" spans="1:8" x14ac:dyDescent="0.3">
      <c r="A1584" t="s">
        <v>1952</v>
      </c>
      <c r="B1584">
        <v>25.3</v>
      </c>
      <c r="C1584">
        <v>9.4700000000000006</v>
      </c>
      <c r="D1584" t="s">
        <v>2382</v>
      </c>
      <c r="E1584" t="s">
        <v>2380</v>
      </c>
      <c r="F1584" t="s">
        <v>2380</v>
      </c>
      <c r="G1584">
        <v>2</v>
      </c>
      <c r="H1584" t="s">
        <v>2382</v>
      </c>
    </row>
    <row r="1585" spans="1:8" x14ac:dyDescent="0.3">
      <c r="A1585" t="s">
        <v>1951</v>
      </c>
      <c r="B1585">
        <v>27.6</v>
      </c>
      <c r="C1585">
        <v>4.8499999999999996</v>
      </c>
      <c r="D1585" t="s">
        <v>2382</v>
      </c>
      <c r="E1585" t="s">
        <v>2380</v>
      </c>
      <c r="F1585" t="s">
        <v>2380</v>
      </c>
      <c r="G1585" t="s">
        <v>2381</v>
      </c>
      <c r="H1585" t="s">
        <v>2380</v>
      </c>
    </row>
    <row r="1586" spans="1:8" x14ac:dyDescent="0.3">
      <c r="A1586" t="s">
        <v>1950</v>
      </c>
      <c r="B1586">
        <v>27.645</v>
      </c>
      <c r="C1586">
        <v>11.03</v>
      </c>
      <c r="D1586" t="s">
        <v>2382</v>
      </c>
      <c r="E1586" t="s">
        <v>2380</v>
      </c>
      <c r="F1586" t="s">
        <v>2380</v>
      </c>
      <c r="G1586">
        <v>1</v>
      </c>
      <c r="H1586" t="s">
        <v>2382</v>
      </c>
    </row>
    <row r="1587" spans="1:8" x14ac:dyDescent="0.3">
      <c r="A1587" t="s">
        <v>1948</v>
      </c>
      <c r="B1587">
        <v>25.08</v>
      </c>
      <c r="C1587">
        <v>9.52</v>
      </c>
      <c r="D1587" t="s">
        <v>2382</v>
      </c>
      <c r="E1587" t="s">
        <v>2380</v>
      </c>
      <c r="F1587" t="s">
        <v>2380</v>
      </c>
      <c r="G1587">
        <v>2</v>
      </c>
      <c r="H1587" t="s">
        <v>2380</v>
      </c>
    </row>
    <row r="1588" spans="1:8" x14ac:dyDescent="0.3">
      <c r="A1588" t="s">
        <v>1946</v>
      </c>
      <c r="B1588">
        <v>27.36</v>
      </c>
      <c r="C1588">
        <v>9.4499999999999993</v>
      </c>
      <c r="D1588" t="s">
        <v>2382</v>
      </c>
      <c r="E1588" t="s">
        <v>2380</v>
      </c>
      <c r="F1588" t="s">
        <v>2380</v>
      </c>
      <c r="G1588">
        <v>2</v>
      </c>
      <c r="H1588" t="s">
        <v>2382</v>
      </c>
    </row>
    <row r="1589" spans="1:8" x14ac:dyDescent="0.3">
      <c r="A1589" t="s">
        <v>1943</v>
      </c>
      <c r="B1589">
        <v>41.91</v>
      </c>
      <c r="C1589">
        <v>5.98</v>
      </c>
      <c r="D1589" t="s">
        <v>2382</v>
      </c>
      <c r="E1589" t="s">
        <v>2380</v>
      </c>
      <c r="F1589" t="s">
        <v>2380</v>
      </c>
      <c r="G1589">
        <v>1</v>
      </c>
      <c r="H1589" t="s">
        <v>2380</v>
      </c>
    </row>
    <row r="1590" spans="1:8" x14ac:dyDescent="0.3">
      <c r="A1590" t="s">
        <v>1938</v>
      </c>
      <c r="B1590">
        <v>24.13</v>
      </c>
      <c r="C1590">
        <v>7.05</v>
      </c>
      <c r="D1590" t="s">
        <v>2382</v>
      </c>
      <c r="E1590" t="s">
        <v>2380</v>
      </c>
      <c r="F1590" t="s">
        <v>2380</v>
      </c>
      <c r="G1590">
        <v>2</v>
      </c>
      <c r="H1590" t="s">
        <v>2382</v>
      </c>
    </row>
    <row r="1591" spans="1:8" x14ac:dyDescent="0.3">
      <c r="A1591" t="s">
        <v>1935</v>
      </c>
      <c r="B1591">
        <v>34.1</v>
      </c>
      <c r="C1591">
        <v>4.01</v>
      </c>
      <c r="D1591" t="s">
        <v>2382</v>
      </c>
      <c r="E1591" t="s">
        <v>2380</v>
      </c>
      <c r="F1591" t="s">
        <v>2383</v>
      </c>
      <c r="G1591">
        <v>1</v>
      </c>
      <c r="H1591" t="s">
        <v>2380</v>
      </c>
    </row>
    <row r="1592" spans="1:8" x14ac:dyDescent="0.3">
      <c r="A1592" t="s">
        <v>1934</v>
      </c>
      <c r="B1592">
        <v>26.125</v>
      </c>
      <c r="C1592">
        <v>8.56</v>
      </c>
      <c r="D1592" t="s">
        <v>2382</v>
      </c>
      <c r="E1592" t="s">
        <v>2380</v>
      </c>
      <c r="F1592" t="s">
        <v>2380</v>
      </c>
      <c r="G1592">
        <v>1</v>
      </c>
      <c r="H1592" t="s">
        <v>2382</v>
      </c>
    </row>
    <row r="1593" spans="1:8" x14ac:dyDescent="0.3">
      <c r="A1593" t="s">
        <v>1931</v>
      </c>
      <c r="B1593">
        <v>22.88</v>
      </c>
      <c r="C1593">
        <v>5.71</v>
      </c>
      <c r="D1593" t="s">
        <v>2382</v>
      </c>
      <c r="E1593" t="s">
        <v>2380</v>
      </c>
      <c r="F1593" t="s">
        <v>2383</v>
      </c>
      <c r="G1593">
        <v>1</v>
      </c>
      <c r="H1593" t="s">
        <v>2382</v>
      </c>
    </row>
    <row r="1594" spans="1:8" x14ac:dyDescent="0.3">
      <c r="A1594" t="s">
        <v>1930</v>
      </c>
      <c r="B1594">
        <v>24.984999999999999</v>
      </c>
      <c r="C1594">
        <v>4.43</v>
      </c>
      <c r="D1594" t="s">
        <v>2382</v>
      </c>
      <c r="E1594" t="s">
        <v>2380</v>
      </c>
      <c r="F1594" t="s">
        <v>2383</v>
      </c>
      <c r="G1594">
        <v>1</v>
      </c>
      <c r="H1594" t="s">
        <v>2380</v>
      </c>
    </row>
    <row r="1595" spans="1:8" x14ac:dyDescent="0.3">
      <c r="A1595" t="s">
        <v>1928</v>
      </c>
      <c r="B1595">
        <v>27.83</v>
      </c>
      <c r="C1595">
        <v>9.1999999999999993</v>
      </c>
      <c r="D1595" t="s">
        <v>2382</v>
      </c>
      <c r="E1595" t="s">
        <v>2380</v>
      </c>
      <c r="F1595" t="s">
        <v>2380</v>
      </c>
      <c r="G1595">
        <v>1</v>
      </c>
      <c r="H1595" t="s">
        <v>2382</v>
      </c>
    </row>
    <row r="1596" spans="1:8" x14ac:dyDescent="0.3">
      <c r="A1596" t="s">
        <v>1927</v>
      </c>
      <c r="B1596">
        <v>30.875</v>
      </c>
      <c r="C1596">
        <v>10.97</v>
      </c>
      <c r="D1596" t="s">
        <v>2382</v>
      </c>
      <c r="E1596" t="s">
        <v>2380</v>
      </c>
      <c r="F1596" t="s">
        <v>2380</v>
      </c>
      <c r="G1596">
        <v>2</v>
      </c>
      <c r="H1596" t="s">
        <v>2380</v>
      </c>
    </row>
    <row r="1597" spans="1:8" x14ac:dyDescent="0.3">
      <c r="A1597" t="s">
        <v>1924</v>
      </c>
      <c r="B1597">
        <v>29.925000000000001</v>
      </c>
      <c r="C1597">
        <v>5.96</v>
      </c>
      <c r="D1597" t="s">
        <v>2382</v>
      </c>
      <c r="E1597" t="s">
        <v>2380</v>
      </c>
      <c r="F1597" t="s">
        <v>2383</v>
      </c>
      <c r="G1597">
        <v>1</v>
      </c>
      <c r="H1597" t="s">
        <v>2382</v>
      </c>
    </row>
    <row r="1598" spans="1:8" x14ac:dyDescent="0.3">
      <c r="A1598" t="s">
        <v>1923</v>
      </c>
      <c r="B1598">
        <v>19.95</v>
      </c>
      <c r="C1598">
        <v>4.29</v>
      </c>
      <c r="D1598" t="s">
        <v>2382</v>
      </c>
      <c r="E1598" t="s">
        <v>2380</v>
      </c>
      <c r="F1598" t="s">
        <v>2380</v>
      </c>
      <c r="G1598">
        <v>2</v>
      </c>
      <c r="H1598" t="s">
        <v>2382</v>
      </c>
    </row>
    <row r="1599" spans="1:8" x14ac:dyDescent="0.3">
      <c r="A1599" t="s">
        <v>1917</v>
      </c>
      <c r="B1599">
        <v>17.350000000000001</v>
      </c>
      <c r="C1599">
        <v>5.03</v>
      </c>
      <c r="D1599" t="s">
        <v>2382</v>
      </c>
      <c r="E1599" t="s">
        <v>2380</v>
      </c>
      <c r="F1599" t="s">
        <v>2380</v>
      </c>
      <c r="G1599" t="s">
        <v>2381</v>
      </c>
      <c r="H1599" t="s">
        <v>2382</v>
      </c>
    </row>
    <row r="1600" spans="1:8" x14ac:dyDescent="0.3">
      <c r="A1600" t="s">
        <v>1915</v>
      </c>
      <c r="B1600">
        <v>25.41</v>
      </c>
      <c r="C1600">
        <v>10.53</v>
      </c>
      <c r="D1600" t="s">
        <v>2382</v>
      </c>
      <c r="E1600" t="s">
        <v>2380</v>
      </c>
      <c r="F1600" t="s">
        <v>2380</v>
      </c>
      <c r="G1600">
        <v>1</v>
      </c>
      <c r="H1600" t="s">
        <v>2382</v>
      </c>
    </row>
    <row r="1601" spans="1:8" x14ac:dyDescent="0.3">
      <c r="A1601" t="s">
        <v>1912</v>
      </c>
      <c r="B1601">
        <v>37.4</v>
      </c>
      <c r="C1601">
        <v>9.7200000000000006</v>
      </c>
      <c r="D1601" t="s">
        <v>2382</v>
      </c>
      <c r="E1601" t="s">
        <v>2380</v>
      </c>
      <c r="F1601" t="s">
        <v>2383</v>
      </c>
      <c r="G1601">
        <v>1</v>
      </c>
      <c r="H1601" t="s">
        <v>2380</v>
      </c>
    </row>
    <row r="1602" spans="1:8" x14ac:dyDescent="0.3">
      <c r="A1602" t="s">
        <v>1909</v>
      </c>
      <c r="B1602">
        <v>23.655000000000001</v>
      </c>
      <c r="C1602">
        <v>4.8600000000000003</v>
      </c>
      <c r="D1602" t="s">
        <v>2382</v>
      </c>
      <c r="E1602" t="s">
        <v>2380</v>
      </c>
      <c r="F1602" t="s">
        <v>2380</v>
      </c>
      <c r="G1602" t="s">
        <v>2381</v>
      </c>
      <c r="H1602" t="s">
        <v>2382</v>
      </c>
    </row>
    <row r="1603" spans="1:8" x14ac:dyDescent="0.3">
      <c r="A1603" t="s">
        <v>1907</v>
      </c>
      <c r="B1603">
        <v>24.89</v>
      </c>
      <c r="C1603">
        <v>6.1</v>
      </c>
      <c r="D1603" t="s">
        <v>2382</v>
      </c>
      <c r="E1603" t="s">
        <v>2380</v>
      </c>
      <c r="F1603" t="s">
        <v>2383</v>
      </c>
      <c r="G1603">
        <v>1</v>
      </c>
      <c r="H1603" t="s">
        <v>2382</v>
      </c>
    </row>
    <row r="1604" spans="1:8" x14ac:dyDescent="0.3">
      <c r="A1604" t="s">
        <v>1899</v>
      </c>
      <c r="B1604">
        <v>20.9</v>
      </c>
      <c r="C1604">
        <v>4.55</v>
      </c>
      <c r="D1604" t="s">
        <v>2382</v>
      </c>
      <c r="E1604" t="s">
        <v>2380</v>
      </c>
      <c r="F1604" t="s">
        <v>2383</v>
      </c>
      <c r="G1604">
        <v>1</v>
      </c>
      <c r="H1604" t="s">
        <v>2382</v>
      </c>
    </row>
    <row r="1605" spans="1:8" x14ac:dyDescent="0.3">
      <c r="A1605" t="s">
        <v>1897</v>
      </c>
      <c r="B1605">
        <v>28.3</v>
      </c>
      <c r="C1605">
        <v>5.47</v>
      </c>
      <c r="D1605" t="s">
        <v>2382</v>
      </c>
      <c r="E1605" t="s">
        <v>2380</v>
      </c>
      <c r="F1605" t="s">
        <v>2383</v>
      </c>
      <c r="G1605">
        <v>1</v>
      </c>
      <c r="H1605" t="s">
        <v>2382</v>
      </c>
    </row>
    <row r="1606" spans="1:8" x14ac:dyDescent="0.3">
      <c r="A1606" t="s">
        <v>1895</v>
      </c>
      <c r="B1606">
        <v>54.3</v>
      </c>
      <c r="C1606">
        <v>4.1500000000000004</v>
      </c>
      <c r="D1606" t="s">
        <v>2382</v>
      </c>
      <c r="E1606" t="s">
        <v>2380</v>
      </c>
      <c r="F1606" t="s">
        <v>2380</v>
      </c>
      <c r="G1606">
        <v>1</v>
      </c>
      <c r="H1606" t="s">
        <v>2380</v>
      </c>
    </row>
    <row r="1607" spans="1:8" x14ac:dyDescent="0.3">
      <c r="A1607" t="s">
        <v>1894</v>
      </c>
      <c r="B1607">
        <v>33.344999999999999</v>
      </c>
      <c r="C1607">
        <v>11.32</v>
      </c>
      <c r="D1607" t="s">
        <v>2382</v>
      </c>
      <c r="E1607" t="s">
        <v>2380</v>
      </c>
      <c r="F1607" t="s">
        <v>2380</v>
      </c>
      <c r="G1607">
        <v>1</v>
      </c>
      <c r="H1607" t="s">
        <v>2380</v>
      </c>
    </row>
    <row r="1608" spans="1:8" x14ac:dyDescent="0.3">
      <c r="A1608" t="s">
        <v>1893</v>
      </c>
      <c r="B1608">
        <v>33</v>
      </c>
      <c r="C1608">
        <v>9.51</v>
      </c>
      <c r="D1608" t="s">
        <v>2382</v>
      </c>
      <c r="E1608" t="s">
        <v>2380</v>
      </c>
      <c r="F1608" t="s">
        <v>2380</v>
      </c>
      <c r="G1608" t="s">
        <v>2381</v>
      </c>
      <c r="H1608" t="s">
        <v>2380</v>
      </c>
    </row>
    <row r="1609" spans="1:8" x14ac:dyDescent="0.3">
      <c r="A1609" t="s">
        <v>1892</v>
      </c>
      <c r="B1609">
        <v>28.024999999999999</v>
      </c>
      <c r="C1609">
        <v>7.67</v>
      </c>
      <c r="D1609" t="s">
        <v>2382</v>
      </c>
      <c r="E1609" t="s">
        <v>2380</v>
      </c>
      <c r="F1609" t="s">
        <v>2380</v>
      </c>
      <c r="G1609">
        <v>1</v>
      </c>
      <c r="H1609" t="s">
        <v>2382</v>
      </c>
    </row>
    <row r="1610" spans="1:8" x14ac:dyDescent="0.3">
      <c r="A1610" t="s">
        <v>1889</v>
      </c>
      <c r="B1610">
        <v>37.299999999999997</v>
      </c>
      <c r="C1610">
        <v>7.79</v>
      </c>
      <c r="D1610" t="s">
        <v>2382</v>
      </c>
      <c r="E1610" t="s">
        <v>2380</v>
      </c>
      <c r="F1610" t="s">
        <v>2380</v>
      </c>
      <c r="G1610" t="s">
        <v>2381</v>
      </c>
      <c r="H1610" t="s">
        <v>2380</v>
      </c>
    </row>
    <row r="1611" spans="1:8" x14ac:dyDescent="0.3">
      <c r="A1611" t="s">
        <v>1888</v>
      </c>
      <c r="B1611">
        <v>54.47</v>
      </c>
      <c r="C1611">
        <v>4.49</v>
      </c>
      <c r="D1611" t="s">
        <v>2382</v>
      </c>
      <c r="E1611" t="s">
        <v>2380</v>
      </c>
      <c r="F1611" t="s">
        <v>2380</v>
      </c>
      <c r="G1611">
        <v>2</v>
      </c>
      <c r="H1611" t="s">
        <v>2380</v>
      </c>
    </row>
    <row r="1612" spans="1:8" x14ac:dyDescent="0.3">
      <c r="A1612" t="s">
        <v>1887</v>
      </c>
      <c r="B1612">
        <v>38.06</v>
      </c>
      <c r="C1612">
        <v>5.24</v>
      </c>
      <c r="D1612" t="s">
        <v>2382</v>
      </c>
      <c r="E1612" t="s">
        <v>2380</v>
      </c>
      <c r="F1612" t="s">
        <v>2383</v>
      </c>
      <c r="G1612">
        <v>1</v>
      </c>
      <c r="H1612" t="s">
        <v>2380</v>
      </c>
    </row>
    <row r="1613" spans="1:8" x14ac:dyDescent="0.3">
      <c r="A1613" t="s">
        <v>1885</v>
      </c>
      <c r="B1613">
        <v>29.8</v>
      </c>
      <c r="C1613">
        <v>5.78</v>
      </c>
      <c r="D1613" t="s">
        <v>2382</v>
      </c>
      <c r="E1613" t="s">
        <v>2380</v>
      </c>
      <c r="F1613" t="s">
        <v>2380</v>
      </c>
      <c r="G1613" t="s">
        <v>2381</v>
      </c>
      <c r="H1613" t="s">
        <v>2380</v>
      </c>
    </row>
    <row r="1614" spans="1:8" x14ac:dyDescent="0.3">
      <c r="A1614" t="s">
        <v>1883</v>
      </c>
      <c r="B1614">
        <v>25.555</v>
      </c>
      <c r="C1614">
        <v>4.09</v>
      </c>
      <c r="D1614" t="s">
        <v>2382</v>
      </c>
      <c r="E1614" t="s">
        <v>2380</v>
      </c>
      <c r="F1614" t="s">
        <v>2380</v>
      </c>
      <c r="G1614" t="s">
        <v>2381</v>
      </c>
      <c r="H1614" t="s">
        <v>2382</v>
      </c>
    </row>
    <row r="1615" spans="1:8" x14ac:dyDescent="0.3">
      <c r="A1615" t="s">
        <v>1881</v>
      </c>
      <c r="B1615">
        <v>53.93</v>
      </c>
      <c r="C1615">
        <v>5.34</v>
      </c>
      <c r="D1615" t="s">
        <v>2382</v>
      </c>
      <c r="E1615" t="s">
        <v>2380</v>
      </c>
      <c r="F1615" t="s">
        <v>2380</v>
      </c>
      <c r="G1615">
        <v>2</v>
      </c>
      <c r="H1615" t="s">
        <v>2380</v>
      </c>
    </row>
    <row r="1616" spans="1:8" x14ac:dyDescent="0.3">
      <c r="A1616" t="s">
        <v>1877</v>
      </c>
      <c r="B1616">
        <v>26.41</v>
      </c>
      <c r="C1616">
        <v>4.92</v>
      </c>
      <c r="D1616" t="s">
        <v>2382</v>
      </c>
      <c r="E1616" t="s">
        <v>2380</v>
      </c>
      <c r="F1616" t="s">
        <v>2383</v>
      </c>
      <c r="G1616">
        <v>1</v>
      </c>
      <c r="H1616" t="s">
        <v>2382</v>
      </c>
    </row>
    <row r="1617" spans="1:8" x14ac:dyDescent="0.3">
      <c r="A1617" t="s">
        <v>1876</v>
      </c>
      <c r="B1617">
        <v>27.835000000000001</v>
      </c>
      <c r="C1617">
        <v>5.9</v>
      </c>
      <c r="D1617" t="s">
        <v>2382</v>
      </c>
      <c r="E1617" t="s">
        <v>2380</v>
      </c>
      <c r="F1617" t="s">
        <v>2380</v>
      </c>
      <c r="G1617">
        <v>1</v>
      </c>
      <c r="H1617" t="s">
        <v>2382</v>
      </c>
    </row>
    <row r="1618" spans="1:8" x14ac:dyDescent="0.3">
      <c r="A1618" t="s">
        <v>1875</v>
      </c>
      <c r="B1618">
        <v>51.74</v>
      </c>
      <c r="C1618">
        <v>4.9800000000000004</v>
      </c>
      <c r="D1618" t="s">
        <v>2382</v>
      </c>
      <c r="E1618" t="s">
        <v>2380</v>
      </c>
      <c r="F1618" t="s">
        <v>2380</v>
      </c>
      <c r="G1618">
        <v>2</v>
      </c>
      <c r="H1618" t="s">
        <v>2380</v>
      </c>
    </row>
    <row r="1619" spans="1:8" x14ac:dyDescent="0.3">
      <c r="A1619" t="s">
        <v>1873</v>
      </c>
      <c r="B1619">
        <v>29.7</v>
      </c>
      <c r="C1619">
        <v>6.21</v>
      </c>
      <c r="D1619" t="s">
        <v>2382</v>
      </c>
      <c r="E1619" t="s">
        <v>2380</v>
      </c>
      <c r="F1619" t="s">
        <v>2383</v>
      </c>
      <c r="G1619">
        <v>1</v>
      </c>
      <c r="H1619" t="s">
        <v>2382</v>
      </c>
    </row>
    <row r="1620" spans="1:8" x14ac:dyDescent="0.3">
      <c r="A1620" t="s">
        <v>1867</v>
      </c>
      <c r="B1620">
        <v>49.2</v>
      </c>
      <c r="C1620">
        <v>10.9</v>
      </c>
      <c r="D1620" t="s">
        <v>2382</v>
      </c>
      <c r="E1620" t="s">
        <v>2380</v>
      </c>
      <c r="F1620" t="s">
        <v>2383</v>
      </c>
      <c r="G1620">
        <v>1</v>
      </c>
      <c r="H1620" t="s">
        <v>2380</v>
      </c>
    </row>
    <row r="1621" spans="1:8" x14ac:dyDescent="0.3">
      <c r="A1621" t="s">
        <v>1866</v>
      </c>
      <c r="B1621">
        <v>26.4</v>
      </c>
      <c r="C1621">
        <v>4.87</v>
      </c>
      <c r="D1621" t="s">
        <v>2382</v>
      </c>
      <c r="E1621" t="s">
        <v>2380</v>
      </c>
      <c r="F1621" t="s">
        <v>2380</v>
      </c>
      <c r="G1621" t="s">
        <v>2381</v>
      </c>
      <c r="H1621" t="s">
        <v>2382</v>
      </c>
    </row>
    <row r="1622" spans="1:8" x14ac:dyDescent="0.3">
      <c r="A1622" t="s">
        <v>1858</v>
      </c>
      <c r="B1622">
        <v>51.18</v>
      </c>
      <c r="C1622">
        <v>4.4000000000000004</v>
      </c>
      <c r="D1622" t="s">
        <v>2382</v>
      </c>
      <c r="E1622" t="s">
        <v>2380</v>
      </c>
      <c r="F1622" t="s">
        <v>2380</v>
      </c>
      <c r="G1622">
        <v>2</v>
      </c>
      <c r="H1622" t="s">
        <v>2380</v>
      </c>
    </row>
    <row r="1623" spans="1:8" x14ac:dyDescent="0.3">
      <c r="A1623" t="s">
        <v>1857</v>
      </c>
      <c r="B1623">
        <v>51.37</v>
      </c>
      <c r="C1623">
        <v>8.18</v>
      </c>
      <c r="D1623" t="s">
        <v>2382</v>
      </c>
      <c r="E1623" t="s">
        <v>2380</v>
      </c>
      <c r="F1623" t="s">
        <v>2380</v>
      </c>
      <c r="G1623" t="s">
        <v>2381</v>
      </c>
      <c r="H1623" t="s">
        <v>2380</v>
      </c>
    </row>
    <row r="1624" spans="1:8" x14ac:dyDescent="0.3">
      <c r="A1624" t="s">
        <v>1856</v>
      </c>
      <c r="B1624">
        <v>36.19</v>
      </c>
      <c r="C1624">
        <v>5.52</v>
      </c>
      <c r="D1624" t="s">
        <v>2382</v>
      </c>
      <c r="E1624" t="s">
        <v>2380</v>
      </c>
      <c r="F1624" t="s">
        <v>2380</v>
      </c>
      <c r="G1624" t="s">
        <v>2381</v>
      </c>
      <c r="H1624" t="s">
        <v>2380</v>
      </c>
    </row>
    <row r="1625" spans="1:8" x14ac:dyDescent="0.3">
      <c r="A1625" t="s">
        <v>1851</v>
      </c>
      <c r="B1625">
        <v>18.3</v>
      </c>
      <c r="C1625">
        <v>5.46</v>
      </c>
      <c r="D1625" t="s">
        <v>2382</v>
      </c>
      <c r="E1625" t="s">
        <v>2380</v>
      </c>
      <c r="F1625" t="s">
        <v>2383</v>
      </c>
      <c r="G1625">
        <v>1</v>
      </c>
      <c r="H1625" t="s">
        <v>2382</v>
      </c>
    </row>
    <row r="1626" spans="1:8" x14ac:dyDescent="0.3">
      <c r="A1626" t="s">
        <v>1850</v>
      </c>
      <c r="B1626">
        <v>25.3</v>
      </c>
      <c r="C1626">
        <v>5.0199999999999996</v>
      </c>
      <c r="D1626" t="s">
        <v>2382</v>
      </c>
      <c r="E1626" t="s">
        <v>2380</v>
      </c>
      <c r="F1626" t="s">
        <v>2380</v>
      </c>
      <c r="G1626">
        <v>1</v>
      </c>
      <c r="H1626" t="s">
        <v>2382</v>
      </c>
    </row>
    <row r="1627" spans="1:8" x14ac:dyDescent="0.3">
      <c r="A1627" t="s">
        <v>1847</v>
      </c>
      <c r="B1627">
        <v>46.4</v>
      </c>
      <c r="C1627">
        <v>8.3699999999999992</v>
      </c>
      <c r="D1627" t="s">
        <v>2382</v>
      </c>
      <c r="E1627" t="s">
        <v>2380</v>
      </c>
      <c r="F1627" t="s">
        <v>2383</v>
      </c>
      <c r="G1627">
        <v>1</v>
      </c>
      <c r="H1627" t="s">
        <v>2380</v>
      </c>
    </row>
    <row r="1628" spans="1:8" x14ac:dyDescent="0.3">
      <c r="A1628" t="s">
        <v>1846</v>
      </c>
      <c r="B1628">
        <v>51.92</v>
      </c>
      <c r="C1628">
        <v>5.18</v>
      </c>
      <c r="D1628" t="s">
        <v>2382</v>
      </c>
      <c r="E1628" t="s">
        <v>2380</v>
      </c>
      <c r="F1628" t="s">
        <v>2383</v>
      </c>
      <c r="G1628">
        <v>1</v>
      </c>
      <c r="H1628" t="s">
        <v>2380</v>
      </c>
    </row>
    <row r="1629" spans="1:8" x14ac:dyDescent="0.3">
      <c r="A1629" t="s">
        <v>1845</v>
      </c>
      <c r="B1629">
        <v>32.395000000000003</v>
      </c>
      <c r="C1629">
        <v>5.68</v>
      </c>
      <c r="D1629" t="s">
        <v>2382</v>
      </c>
      <c r="E1629" t="s">
        <v>2380</v>
      </c>
      <c r="F1629" t="s">
        <v>2380</v>
      </c>
      <c r="G1629">
        <v>1</v>
      </c>
      <c r="H1629" t="s">
        <v>2380</v>
      </c>
    </row>
    <row r="1630" spans="1:8" x14ac:dyDescent="0.3">
      <c r="A1630" t="s">
        <v>1844</v>
      </c>
      <c r="B1630">
        <v>46.19</v>
      </c>
      <c r="C1630">
        <v>7.31</v>
      </c>
      <c r="D1630" t="s">
        <v>2382</v>
      </c>
      <c r="E1630" t="s">
        <v>2380</v>
      </c>
      <c r="F1630" t="s">
        <v>2383</v>
      </c>
      <c r="G1630">
        <v>1</v>
      </c>
      <c r="H1630" t="s">
        <v>2380</v>
      </c>
    </row>
    <row r="1631" spans="1:8" x14ac:dyDescent="0.3">
      <c r="A1631" t="s">
        <v>1840</v>
      </c>
      <c r="B1631">
        <v>30.4</v>
      </c>
      <c r="C1631">
        <v>4.07</v>
      </c>
      <c r="D1631" t="s">
        <v>2382</v>
      </c>
      <c r="E1631" t="s">
        <v>2380</v>
      </c>
      <c r="F1631" t="s">
        <v>2380</v>
      </c>
      <c r="G1631">
        <v>1</v>
      </c>
      <c r="H1631" t="s">
        <v>2380</v>
      </c>
    </row>
    <row r="1632" spans="1:8" x14ac:dyDescent="0.3">
      <c r="A1632" t="s">
        <v>1837</v>
      </c>
      <c r="B1632">
        <v>49.05</v>
      </c>
      <c r="C1632">
        <v>9.77</v>
      </c>
      <c r="D1632" t="s">
        <v>2382</v>
      </c>
      <c r="E1632" t="s">
        <v>2380</v>
      </c>
      <c r="F1632" t="s">
        <v>2380</v>
      </c>
      <c r="G1632" t="s">
        <v>2381</v>
      </c>
      <c r="H1632" t="s">
        <v>2380</v>
      </c>
    </row>
    <row r="1633" spans="1:8" x14ac:dyDescent="0.3">
      <c r="A1633" t="s">
        <v>1836</v>
      </c>
      <c r="B1633">
        <v>51.94</v>
      </c>
      <c r="C1633">
        <v>8.8000000000000007</v>
      </c>
      <c r="D1633" t="s">
        <v>2382</v>
      </c>
      <c r="E1633" t="s">
        <v>2380</v>
      </c>
      <c r="F1633" t="s">
        <v>2380</v>
      </c>
      <c r="G1633">
        <v>2</v>
      </c>
      <c r="H1633" t="s">
        <v>2380</v>
      </c>
    </row>
    <row r="1634" spans="1:8" x14ac:dyDescent="0.3">
      <c r="A1634" t="s">
        <v>1834</v>
      </c>
      <c r="B1634">
        <v>22.6</v>
      </c>
      <c r="C1634">
        <v>10.43</v>
      </c>
      <c r="D1634" t="s">
        <v>2382</v>
      </c>
      <c r="E1634" t="s">
        <v>2380</v>
      </c>
      <c r="F1634" t="s">
        <v>2380</v>
      </c>
      <c r="G1634">
        <v>1</v>
      </c>
      <c r="H1634" t="s">
        <v>2382</v>
      </c>
    </row>
    <row r="1635" spans="1:8" x14ac:dyDescent="0.3">
      <c r="A1635" t="s">
        <v>1833</v>
      </c>
      <c r="B1635">
        <v>46.69</v>
      </c>
      <c r="C1635">
        <v>4.25</v>
      </c>
      <c r="D1635" t="s">
        <v>2382</v>
      </c>
      <c r="E1635" t="s">
        <v>2380</v>
      </c>
      <c r="F1635" t="s">
        <v>2380</v>
      </c>
      <c r="G1635">
        <v>1</v>
      </c>
      <c r="H1635" t="s">
        <v>2380</v>
      </c>
    </row>
    <row r="1636" spans="1:8" x14ac:dyDescent="0.3">
      <c r="A1636" t="s">
        <v>1831</v>
      </c>
      <c r="B1636">
        <v>28.5</v>
      </c>
      <c r="C1636">
        <v>5.55</v>
      </c>
      <c r="D1636" t="s">
        <v>2382</v>
      </c>
      <c r="E1636" t="s">
        <v>2380</v>
      </c>
      <c r="F1636" t="s">
        <v>2380</v>
      </c>
      <c r="G1636">
        <v>1</v>
      </c>
      <c r="H1636" t="s">
        <v>2382</v>
      </c>
    </row>
    <row r="1637" spans="1:8" x14ac:dyDescent="0.3">
      <c r="A1637" t="s">
        <v>1829</v>
      </c>
      <c r="B1637">
        <v>29.15</v>
      </c>
      <c r="C1637">
        <v>4.45</v>
      </c>
      <c r="D1637" t="s">
        <v>2382</v>
      </c>
      <c r="E1637" t="s">
        <v>2380</v>
      </c>
      <c r="F1637" t="s">
        <v>2380</v>
      </c>
      <c r="G1637">
        <v>1</v>
      </c>
      <c r="H1637" t="s">
        <v>2382</v>
      </c>
    </row>
    <row r="1638" spans="1:8" x14ac:dyDescent="0.3">
      <c r="A1638" t="s">
        <v>1827</v>
      </c>
      <c r="B1638">
        <v>32.229999999999997</v>
      </c>
      <c r="C1638">
        <v>4.6500000000000004</v>
      </c>
      <c r="D1638" t="s">
        <v>2382</v>
      </c>
      <c r="E1638" t="s">
        <v>2380</v>
      </c>
      <c r="F1638" t="s">
        <v>2383</v>
      </c>
      <c r="G1638">
        <v>1</v>
      </c>
      <c r="H1638" t="s">
        <v>2380</v>
      </c>
    </row>
    <row r="1639" spans="1:8" x14ac:dyDescent="0.3">
      <c r="A1639" t="s">
        <v>1826</v>
      </c>
      <c r="B1639">
        <v>44.2</v>
      </c>
      <c r="C1639">
        <v>11.34</v>
      </c>
      <c r="D1639" t="s">
        <v>2382</v>
      </c>
      <c r="E1639" t="s">
        <v>2380</v>
      </c>
      <c r="F1639" t="s">
        <v>2383</v>
      </c>
      <c r="G1639">
        <v>1</v>
      </c>
      <c r="H1639" t="s">
        <v>2380</v>
      </c>
    </row>
    <row r="1640" spans="1:8" x14ac:dyDescent="0.3">
      <c r="A1640" t="s">
        <v>1822</v>
      </c>
      <c r="B1640">
        <v>51.75</v>
      </c>
      <c r="C1640">
        <v>8.59</v>
      </c>
      <c r="D1640" t="s">
        <v>2382</v>
      </c>
      <c r="E1640" t="s">
        <v>2380</v>
      </c>
      <c r="F1640" t="s">
        <v>2380</v>
      </c>
      <c r="G1640">
        <v>1</v>
      </c>
      <c r="H1640" t="s">
        <v>2380</v>
      </c>
    </row>
    <row r="1641" spans="1:8" x14ac:dyDescent="0.3">
      <c r="A1641" t="s">
        <v>1821</v>
      </c>
      <c r="B1641">
        <v>25.7</v>
      </c>
      <c r="C1641">
        <v>4.13</v>
      </c>
      <c r="D1641" t="s">
        <v>2382</v>
      </c>
      <c r="E1641" t="s">
        <v>2380</v>
      </c>
      <c r="F1641" t="s">
        <v>2380</v>
      </c>
      <c r="G1641" t="s">
        <v>2381</v>
      </c>
      <c r="H1641" t="s">
        <v>2382</v>
      </c>
    </row>
    <row r="1642" spans="1:8" x14ac:dyDescent="0.3">
      <c r="A1642" t="s">
        <v>1817</v>
      </c>
      <c r="B1642">
        <v>41.325000000000003</v>
      </c>
      <c r="C1642">
        <v>4.04</v>
      </c>
      <c r="D1642" t="s">
        <v>2382</v>
      </c>
      <c r="E1642" t="s">
        <v>2380</v>
      </c>
      <c r="F1642" t="s">
        <v>2383</v>
      </c>
      <c r="G1642">
        <v>1</v>
      </c>
      <c r="H1642" t="s">
        <v>2380</v>
      </c>
    </row>
    <row r="1643" spans="1:8" x14ac:dyDescent="0.3">
      <c r="A1643" t="s">
        <v>1816</v>
      </c>
      <c r="B1643">
        <v>51.65</v>
      </c>
      <c r="C1643">
        <v>5.3</v>
      </c>
      <c r="D1643" t="s">
        <v>2382</v>
      </c>
      <c r="E1643" t="s">
        <v>2380</v>
      </c>
      <c r="F1643" t="s">
        <v>2380</v>
      </c>
      <c r="G1643" t="s">
        <v>2381</v>
      </c>
      <c r="H1643" t="s">
        <v>2380</v>
      </c>
    </row>
    <row r="1644" spans="1:8" x14ac:dyDescent="0.3">
      <c r="A1644" t="s">
        <v>1815</v>
      </c>
      <c r="B1644">
        <v>44.52</v>
      </c>
      <c r="C1644">
        <v>8.64</v>
      </c>
      <c r="D1644" t="s">
        <v>2382</v>
      </c>
      <c r="E1644" t="s">
        <v>2380</v>
      </c>
      <c r="F1644" t="s">
        <v>2383</v>
      </c>
      <c r="G1644">
        <v>1</v>
      </c>
      <c r="H1644" t="s">
        <v>2380</v>
      </c>
    </row>
    <row r="1645" spans="1:8" x14ac:dyDescent="0.3">
      <c r="A1645" t="s">
        <v>1813</v>
      </c>
      <c r="B1645">
        <v>46.63</v>
      </c>
      <c r="C1645">
        <v>4.26</v>
      </c>
      <c r="D1645" t="s">
        <v>2382</v>
      </c>
      <c r="E1645" t="s">
        <v>2380</v>
      </c>
      <c r="F1645" t="s">
        <v>2380</v>
      </c>
      <c r="G1645">
        <v>2</v>
      </c>
      <c r="H1645" t="s">
        <v>2380</v>
      </c>
    </row>
    <row r="1646" spans="1:8" x14ac:dyDescent="0.3">
      <c r="A1646" t="s">
        <v>1809</v>
      </c>
      <c r="B1646">
        <v>49.09</v>
      </c>
      <c r="C1646">
        <v>8.3800000000000008</v>
      </c>
      <c r="D1646" t="s">
        <v>2382</v>
      </c>
      <c r="E1646" t="s">
        <v>2380</v>
      </c>
      <c r="F1646" t="s">
        <v>2380</v>
      </c>
      <c r="G1646">
        <v>2</v>
      </c>
      <c r="H1646" t="s">
        <v>2380</v>
      </c>
    </row>
    <row r="1647" spans="1:8" x14ac:dyDescent="0.3">
      <c r="A1647" t="s">
        <v>1807</v>
      </c>
      <c r="B1647">
        <v>43.32</v>
      </c>
      <c r="C1647">
        <v>8.75</v>
      </c>
      <c r="D1647" t="s">
        <v>2382</v>
      </c>
      <c r="E1647" t="s">
        <v>2380</v>
      </c>
      <c r="F1647" t="s">
        <v>2383</v>
      </c>
      <c r="G1647">
        <v>1</v>
      </c>
      <c r="H1647" t="s">
        <v>2380</v>
      </c>
    </row>
    <row r="1648" spans="1:8" x14ac:dyDescent="0.3">
      <c r="A1648" t="s">
        <v>1799</v>
      </c>
      <c r="B1648">
        <v>42.02</v>
      </c>
      <c r="C1648">
        <v>9.9499999999999993</v>
      </c>
      <c r="D1648" t="s">
        <v>2382</v>
      </c>
      <c r="E1648" t="s">
        <v>2380</v>
      </c>
      <c r="F1648" t="s">
        <v>2383</v>
      </c>
      <c r="G1648">
        <v>1</v>
      </c>
      <c r="H1648" t="s">
        <v>2380</v>
      </c>
    </row>
    <row r="1649" spans="1:8" x14ac:dyDescent="0.3">
      <c r="A1649" t="s">
        <v>1798</v>
      </c>
      <c r="B1649">
        <v>49.07</v>
      </c>
      <c r="C1649">
        <v>9.08</v>
      </c>
      <c r="D1649" t="s">
        <v>2382</v>
      </c>
      <c r="E1649" t="s">
        <v>2380</v>
      </c>
      <c r="F1649" t="s">
        <v>2380</v>
      </c>
      <c r="G1649">
        <v>1</v>
      </c>
      <c r="H1649" t="s">
        <v>2380</v>
      </c>
    </row>
    <row r="1650" spans="1:8" x14ac:dyDescent="0.3">
      <c r="A1650" t="s">
        <v>1795</v>
      </c>
      <c r="B1650">
        <v>42.95</v>
      </c>
      <c r="C1650">
        <v>5.16</v>
      </c>
      <c r="D1650" t="s">
        <v>2382</v>
      </c>
      <c r="E1650" t="s">
        <v>2380</v>
      </c>
      <c r="F1650" t="s">
        <v>2380</v>
      </c>
      <c r="G1650">
        <v>1</v>
      </c>
      <c r="H1650" t="s">
        <v>2380</v>
      </c>
    </row>
    <row r="1651" spans="1:8" x14ac:dyDescent="0.3">
      <c r="A1651" t="s">
        <v>1790</v>
      </c>
      <c r="B1651">
        <v>27.06</v>
      </c>
      <c r="C1651">
        <v>5.74</v>
      </c>
      <c r="D1651" t="s">
        <v>2382</v>
      </c>
      <c r="E1651" t="s">
        <v>2380</v>
      </c>
      <c r="F1651" t="s">
        <v>2380</v>
      </c>
      <c r="G1651" t="s">
        <v>2381</v>
      </c>
      <c r="H1651" t="s">
        <v>2382</v>
      </c>
    </row>
    <row r="1652" spans="1:8" x14ac:dyDescent="0.3">
      <c r="A1652" t="s">
        <v>1783</v>
      </c>
      <c r="B1652">
        <v>30.59</v>
      </c>
      <c r="C1652">
        <v>5.56</v>
      </c>
      <c r="D1652" t="s">
        <v>2382</v>
      </c>
      <c r="E1652" t="s">
        <v>2380</v>
      </c>
      <c r="F1652" t="s">
        <v>2380</v>
      </c>
      <c r="G1652">
        <v>1</v>
      </c>
      <c r="H1652" t="s">
        <v>2380</v>
      </c>
    </row>
    <row r="1653" spans="1:8" x14ac:dyDescent="0.3">
      <c r="A1653" t="s">
        <v>1777</v>
      </c>
      <c r="B1653">
        <v>47.15</v>
      </c>
      <c r="C1653">
        <v>9.5299999999999994</v>
      </c>
      <c r="D1653" t="s">
        <v>2382</v>
      </c>
      <c r="E1653" t="s">
        <v>2380</v>
      </c>
      <c r="F1653" t="s">
        <v>2380</v>
      </c>
      <c r="G1653">
        <v>1</v>
      </c>
      <c r="H1653" t="s">
        <v>2380</v>
      </c>
    </row>
    <row r="1654" spans="1:8" x14ac:dyDescent="0.3">
      <c r="A1654" t="s">
        <v>1776</v>
      </c>
      <c r="B1654">
        <v>47.59</v>
      </c>
      <c r="C1654">
        <v>11.43</v>
      </c>
      <c r="D1654" t="s">
        <v>2382</v>
      </c>
      <c r="E1654" t="s">
        <v>2380</v>
      </c>
      <c r="F1654" t="s">
        <v>2380</v>
      </c>
      <c r="G1654">
        <v>2</v>
      </c>
      <c r="H1654" t="s">
        <v>2380</v>
      </c>
    </row>
    <row r="1655" spans="1:8" x14ac:dyDescent="0.3">
      <c r="A1655" t="s">
        <v>1775</v>
      </c>
      <c r="B1655">
        <v>39.81</v>
      </c>
      <c r="C1655">
        <v>7.65</v>
      </c>
      <c r="D1655" t="s">
        <v>2382</v>
      </c>
      <c r="E1655" t="s">
        <v>2380</v>
      </c>
      <c r="F1655" t="s">
        <v>2383</v>
      </c>
      <c r="G1655">
        <v>1</v>
      </c>
      <c r="H1655" t="s">
        <v>2380</v>
      </c>
    </row>
    <row r="1656" spans="1:8" x14ac:dyDescent="0.3">
      <c r="A1656" t="s">
        <v>1774</v>
      </c>
      <c r="B1656">
        <v>31.02</v>
      </c>
      <c r="C1656">
        <v>5.87</v>
      </c>
      <c r="D1656" t="s">
        <v>2382</v>
      </c>
      <c r="E1656" t="s">
        <v>2380</v>
      </c>
      <c r="F1656" t="s">
        <v>2380</v>
      </c>
      <c r="G1656" t="s">
        <v>2381</v>
      </c>
      <c r="H1656" t="s">
        <v>2380</v>
      </c>
    </row>
    <row r="1657" spans="1:8" x14ac:dyDescent="0.3">
      <c r="A1657" t="s">
        <v>1773</v>
      </c>
      <c r="B1657">
        <v>24.75</v>
      </c>
      <c r="C1657">
        <v>4.3600000000000003</v>
      </c>
      <c r="D1657" t="s">
        <v>2382</v>
      </c>
      <c r="E1657" t="s">
        <v>2380</v>
      </c>
      <c r="F1657" t="s">
        <v>2380</v>
      </c>
      <c r="G1657">
        <v>1</v>
      </c>
      <c r="H1657" t="s">
        <v>2382</v>
      </c>
    </row>
    <row r="1658" spans="1:8" x14ac:dyDescent="0.3">
      <c r="A1658" t="s">
        <v>1770</v>
      </c>
      <c r="B1658">
        <v>20.045000000000002</v>
      </c>
      <c r="C1658">
        <v>4.7699999999999996</v>
      </c>
      <c r="D1658" t="s">
        <v>2382</v>
      </c>
      <c r="E1658" t="s">
        <v>2380</v>
      </c>
      <c r="F1658" t="s">
        <v>2380</v>
      </c>
      <c r="G1658">
        <v>1</v>
      </c>
      <c r="H1658" t="s">
        <v>2382</v>
      </c>
    </row>
    <row r="1659" spans="1:8" x14ac:dyDescent="0.3">
      <c r="A1659" t="s">
        <v>1768</v>
      </c>
      <c r="B1659">
        <v>43.15</v>
      </c>
      <c r="C1659">
        <v>6.14</v>
      </c>
      <c r="D1659" t="s">
        <v>2382</v>
      </c>
      <c r="E1659" t="s">
        <v>2380</v>
      </c>
      <c r="F1659" t="s">
        <v>2383</v>
      </c>
      <c r="G1659">
        <v>1</v>
      </c>
      <c r="H1659" t="s">
        <v>2380</v>
      </c>
    </row>
    <row r="1660" spans="1:8" x14ac:dyDescent="0.3">
      <c r="A1660" t="s">
        <v>1764</v>
      </c>
      <c r="B1660">
        <v>54.45</v>
      </c>
      <c r="C1660">
        <v>4.7300000000000004</v>
      </c>
      <c r="D1660" t="s">
        <v>2382</v>
      </c>
      <c r="E1660" t="s">
        <v>2380</v>
      </c>
      <c r="F1660" t="s">
        <v>2380</v>
      </c>
      <c r="G1660">
        <v>1</v>
      </c>
      <c r="H1660" t="s">
        <v>2380</v>
      </c>
    </row>
    <row r="1661" spans="1:8" x14ac:dyDescent="0.3">
      <c r="A1661" t="s">
        <v>1763</v>
      </c>
      <c r="B1661">
        <v>54.43</v>
      </c>
      <c r="C1661">
        <v>4.6100000000000003</v>
      </c>
      <c r="D1661" t="s">
        <v>2382</v>
      </c>
      <c r="E1661" t="s">
        <v>2380</v>
      </c>
      <c r="F1661" t="s">
        <v>2380</v>
      </c>
      <c r="G1661">
        <v>1</v>
      </c>
      <c r="H1661" t="s">
        <v>2380</v>
      </c>
    </row>
    <row r="1662" spans="1:8" x14ac:dyDescent="0.3">
      <c r="A1662" t="s">
        <v>1757</v>
      </c>
      <c r="B1662">
        <v>51.86</v>
      </c>
      <c r="C1662">
        <v>5.2</v>
      </c>
      <c r="D1662" t="s">
        <v>2382</v>
      </c>
      <c r="E1662" t="s">
        <v>2380</v>
      </c>
      <c r="F1662" t="s">
        <v>2380</v>
      </c>
      <c r="G1662" t="s">
        <v>2381</v>
      </c>
      <c r="H1662" t="s">
        <v>2380</v>
      </c>
    </row>
    <row r="1663" spans="1:8" x14ac:dyDescent="0.3">
      <c r="A1663" t="s">
        <v>1753</v>
      </c>
      <c r="B1663">
        <v>53.63</v>
      </c>
      <c r="C1663">
        <v>5.47</v>
      </c>
      <c r="D1663" t="s">
        <v>2382</v>
      </c>
      <c r="E1663" t="s">
        <v>2380</v>
      </c>
      <c r="F1663" t="s">
        <v>2380</v>
      </c>
      <c r="G1663">
        <v>1</v>
      </c>
      <c r="H1663" t="s">
        <v>2380</v>
      </c>
    </row>
    <row r="1664" spans="1:8" x14ac:dyDescent="0.3">
      <c r="A1664" t="s">
        <v>1746</v>
      </c>
      <c r="B1664">
        <v>24.13</v>
      </c>
      <c r="C1664">
        <v>5.29</v>
      </c>
      <c r="D1664" t="s">
        <v>2382</v>
      </c>
      <c r="E1664" t="s">
        <v>2380</v>
      </c>
      <c r="F1664" t="s">
        <v>2383</v>
      </c>
      <c r="G1664">
        <v>1</v>
      </c>
      <c r="H1664" t="s">
        <v>2382</v>
      </c>
    </row>
    <row r="1665" spans="1:8" x14ac:dyDescent="0.3">
      <c r="A1665" t="s">
        <v>1744</v>
      </c>
      <c r="B1665">
        <v>45.27</v>
      </c>
      <c r="C1665">
        <v>5.2</v>
      </c>
      <c r="D1665" t="s">
        <v>2382</v>
      </c>
      <c r="E1665" t="s">
        <v>2380</v>
      </c>
      <c r="F1665" t="s">
        <v>2380</v>
      </c>
      <c r="G1665" t="s">
        <v>2381</v>
      </c>
      <c r="H1665" t="s">
        <v>2380</v>
      </c>
    </row>
    <row r="1666" spans="1:8" x14ac:dyDescent="0.3">
      <c r="A1666" t="s">
        <v>1742</v>
      </c>
      <c r="B1666">
        <v>54.59</v>
      </c>
      <c r="C1666">
        <v>4.22</v>
      </c>
      <c r="D1666" t="s">
        <v>2382</v>
      </c>
      <c r="E1666" t="s">
        <v>2380</v>
      </c>
      <c r="F1666" t="s">
        <v>2380</v>
      </c>
      <c r="G1666">
        <v>1</v>
      </c>
      <c r="H1666" t="s">
        <v>2380</v>
      </c>
    </row>
    <row r="1667" spans="1:8" x14ac:dyDescent="0.3">
      <c r="A1667" t="s">
        <v>1738</v>
      </c>
      <c r="B1667">
        <v>41.325000000000003</v>
      </c>
      <c r="C1667">
        <v>5.1100000000000003</v>
      </c>
      <c r="D1667" t="s">
        <v>2382</v>
      </c>
      <c r="E1667" t="s">
        <v>2380</v>
      </c>
      <c r="F1667" t="s">
        <v>2380</v>
      </c>
      <c r="G1667">
        <v>2</v>
      </c>
      <c r="H1667" t="s">
        <v>2380</v>
      </c>
    </row>
    <row r="1668" spans="1:8" x14ac:dyDescent="0.3">
      <c r="A1668" t="s">
        <v>1735</v>
      </c>
      <c r="B1668">
        <v>43.11</v>
      </c>
      <c r="C1668">
        <v>4.67</v>
      </c>
      <c r="D1668" t="s">
        <v>2382</v>
      </c>
      <c r="E1668" t="s">
        <v>2380</v>
      </c>
      <c r="F1668" t="s">
        <v>2380</v>
      </c>
      <c r="G1668" t="s">
        <v>2381</v>
      </c>
      <c r="H1668" t="s">
        <v>2380</v>
      </c>
    </row>
    <row r="1669" spans="1:8" x14ac:dyDescent="0.3">
      <c r="A1669" t="s">
        <v>1733</v>
      </c>
      <c r="B1669">
        <v>38.04</v>
      </c>
      <c r="C1669">
        <v>5.0199999999999996</v>
      </c>
      <c r="D1669" t="s">
        <v>2382</v>
      </c>
      <c r="E1669" t="s">
        <v>2380</v>
      </c>
      <c r="F1669" t="s">
        <v>2380</v>
      </c>
      <c r="G1669">
        <v>1</v>
      </c>
      <c r="H1669" t="s">
        <v>2380</v>
      </c>
    </row>
    <row r="1670" spans="1:8" x14ac:dyDescent="0.3">
      <c r="A1670" t="s">
        <v>1730</v>
      </c>
      <c r="B1670">
        <v>50.92</v>
      </c>
      <c r="C1670">
        <v>5.31</v>
      </c>
      <c r="D1670" t="s">
        <v>2382</v>
      </c>
      <c r="E1670" t="s">
        <v>2380</v>
      </c>
      <c r="F1670" t="s">
        <v>2380</v>
      </c>
      <c r="G1670">
        <v>1</v>
      </c>
      <c r="H1670" t="s">
        <v>2380</v>
      </c>
    </row>
    <row r="1671" spans="1:8" x14ac:dyDescent="0.3">
      <c r="A1671" t="s">
        <v>1729</v>
      </c>
      <c r="B1671">
        <v>21.85</v>
      </c>
      <c r="C1671">
        <v>5.56</v>
      </c>
      <c r="D1671" t="s">
        <v>2382</v>
      </c>
      <c r="E1671" t="s">
        <v>2380</v>
      </c>
      <c r="F1671" t="s">
        <v>2380</v>
      </c>
      <c r="G1671" t="s">
        <v>2381</v>
      </c>
      <c r="H1671" t="s">
        <v>2382</v>
      </c>
    </row>
    <row r="1672" spans="1:8" x14ac:dyDescent="0.3">
      <c r="A1672" t="s">
        <v>1728</v>
      </c>
      <c r="B1672">
        <v>36.08</v>
      </c>
      <c r="C1672">
        <v>7.11</v>
      </c>
      <c r="D1672" t="s">
        <v>2382</v>
      </c>
      <c r="E1672" t="s">
        <v>2380</v>
      </c>
      <c r="F1672" t="s">
        <v>2383</v>
      </c>
      <c r="G1672">
        <v>1</v>
      </c>
      <c r="H1672" t="s">
        <v>2380</v>
      </c>
    </row>
    <row r="1673" spans="1:8" x14ac:dyDescent="0.3">
      <c r="A1673" t="s">
        <v>1727</v>
      </c>
      <c r="B1673">
        <v>40.44</v>
      </c>
      <c r="C1673">
        <v>5.13</v>
      </c>
      <c r="D1673" t="s">
        <v>2382</v>
      </c>
      <c r="E1673" t="s">
        <v>2380</v>
      </c>
      <c r="F1673" t="s">
        <v>2383</v>
      </c>
      <c r="G1673">
        <v>1</v>
      </c>
      <c r="H1673" t="s">
        <v>2380</v>
      </c>
    </row>
    <row r="1674" spans="1:8" x14ac:dyDescent="0.3">
      <c r="A1674" t="s">
        <v>1723</v>
      </c>
      <c r="B1674">
        <v>39.799999999999997</v>
      </c>
      <c r="C1674">
        <v>4.6500000000000004</v>
      </c>
      <c r="D1674" t="s">
        <v>2382</v>
      </c>
      <c r="E1674" t="s">
        <v>2380</v>
      </c>
      <c r="F1674" t="s">
        <v>2380</v>
      </c>
      <c r="G1674">
        <v>2</v>
      </c>
      <c r="H1674" t="s">
        <v>2380</v>
      </c>
    </row>
    <row r="1675" spans="1:8" x14ac:dyDescent="0.3">
      <c r="A1675" t="s">
        <v>1722</v>
      </c>
      <c r="B1675">
        <v>33.659999999999997</v>
      </c>
      <c r="C1675">
        <v>5.65</v>
      </c>
      <c r="D1675" t="s">
        <v>2382</v>
      </c>
      <c r="E1675" t="s">
        <v>2380</v>
      </c>
      <c r="F1675" t="s">
        <v>2380</v>
      </c>
      <c r="G1675">
        <v>2</v>
      </c>
      <c r="H1675" t="s">
        <v>2380</v>
      </c>
    </row>
    <row r="1676" spans="1:8" x14ac:dyDescent="0.3">
      <c r="A1676" t="s">
        <v>1717</v>
      </c>
      <c r="B1676">
        <v>43.08</v>
      </c>
      <c r="C1676">
        <v>8.9600000000000009</v>
      </c>
      <c r="D1676" t="s">
        <v>2382</v>
      </c>
      <c r="E1676" t="s">
        <v>2380</v>
      </c>
      <c r="F1676" t="s">
        <v>2380</v>
      </c>
      <c r="G1676">
        <v>1</v>
      </c>
      <c r="H1676" t="s">
        <v>2380</v>
      </c>
    </row>
    <row r="1677" spans="1:8" x14ac:dyDescent="0.3">
      <c r="A1677" t="s">
        <v>1714</v>
      </c>
      <c r="B1677">
        <v>42.95</v>
      </c>
      <c r="C1677">
        <v>11.88</v>
      </c>
      <c r="D1677" t="s">
        <v>2382</v>
      </c>
      <c r="E1677" t="s">
        <v>2380</v>
      </c>
      <c r="F1677" t="s">
        <v>2380</v>
      </c>
      <c r="G1677">
        <v>2</v>
      </c>
      <c r="H1677" t="s">
        <v>2380</v>
      </c>
    </row>
    <row r="1678" spans="1:8" x14ac:dyDescent="0.3">
      <c r="A1678" t="s">
        <v>1711</v>
      </c>
      <c r="B1678">
        <v>17.954999999999998</v>
      </c>
      <c r="C1678">
        <v>5.29</v>
      </c>
      <c r="D1678" t="s">
        <v>2382</v>
      </c>
      <c r="E1678" t="s">
        <v>2380</v>
      </c>
      <c r="F1678" t="s">
        <v>2380</v>
      </c>
      <c r="G1678">
        <v>1</v>
      </c>
      <c r="H1678" t="s">
        <v>2382</v>
      </c>
    </row>
    <row r="1679" spans="1:8" x14ac:dyDescent="0.3">
      <c r="A1679" t="s">
        <v>1707</v>
      </c>
      <c r="B1679">
        <v>49.53</v>
      </c>
      <c r="C1679">
        <v>9.1300000000000008</v>
      </c>
      <c r="D1679" t="s">
        <v>2382</v>
      </c>
      <c r="E1679" t="s">
        <v>2380</v>
      </c>
      <c r="F1679" t="s">
        <v>2380</v>
      </c>
      <c r="G1679" t="s">
        <v>2381</v>
      </c>
      <c r="H1679" t="s">
        <v>2380</v>
      </c>
    </row>
    <row r="1680" spans="1:8" x14ac:dyDescent="0.3">
      <c r="A1680" t="s">
        <v>1705</v>
      </c>
      <c r="B1680">
        <v>39.979999999999997</v>
      </c>
      <c r="C1680">
        <v>9.4600000000000009</v>
      </c>
      <c r="D1680" t="s">
        <v>2382</v>
      </c>
      <c r="E1680" t="s">
        <v>2380</v>
      </c>
      <c r="F1680" t="s">
        <v>2380</v>
      </c>
      <c r="G1680">
        <v>2</v>
      </c>
      <c r="H1680" t="s">
        <v>2380</v>
      </c>
    </row>
    <row r="1681" spans="1:8" x14ac:dyDescent="0.3">
      <c r="A1681" t="s">
        <v>1704</v>
      </c>
      <c r="B1681">
        <v>46.51</v>
      </c>
      <c r="C1681">
        <v>8.69</v>
      </c>
      <c r="D1681" t="s">
        <v>2382</v>
      </c>
      <c r="E1681" t="s">
        <v>2380</v>
      </c>
      <c r="F1681" t="s">
        <v>2380</v>
      </c>
      <c r="G1681" t="s">
        <v>2381</v>
      </c>
      <c r="H1681" t="s">
        <v>2380</v>
      </c>
    </row>
    <row r="1682" spans="1:8" x14ac:dyDescent="0.3">
      <c r="A1682" t="s">
        <v>1702</v>
      </c>
      <c r="B1682">
        <v>42.28</v>
      </c>
      <c r="C1682">
        <v>9.16</v>
      </c>
      <c r="D1682" t="s">
        <v>2382</v>
      </c>
      <c r="E1682" t="s">
        <v>2380</v>
      </c>
      <c r="F1682" t="s">
        <v>2380</v>
      </c>
      <c r="G1682">
        <v>1</v>
      </c>
      <c r="H1682" t="s">
        <v>2380</v>
      </c>
    </row>
    <row r="1683" spans="1:8" x14ac:dyDescent="0.3">
      <c r="A1683" t="s">
        <v>1696</v>
      </c>
      <c r="B1683">
        <v>39.340000000000003</v>
      </c>
      <c r="C1683">
        <v>5.0199999999999996</v>
      </c>
      <c r="D1683" t="s">
        <v>2382</v>
      </c>
      <c r="E1683" t="s">
        <v>2380</v>
      </c>
      <c r="F1683" t="s">
        <v>2383</v>
      </c>
      <c r="G1683">
        <v>1</v>
      </c>
      <c r="H1683" t="s">
        <v>2380</v>
      </c>
    </row>
    <row r="1684" spans="1:8" x14ac:dyDescent="0.3">
      <c r="A1684" t="s">
        <v>1695</v>
      </c>
      <c r="B1684">
        <v>47</v>
      </c>
      <c r="C1684">
        <v>10.64</v>
      </c>
      <c r="D1684" t="s">
        <v>2382</v>
      </c>
      <c r="E1684" t="s">
        <v>2380</v>
      </c>
      <c r="F1684" t="s">
        <v>2380</v>
      </c>
      <c r="G1684" t="s">
        <v>2381</v>
      </c>
      <c r="H1684" t="s">
        <v>2380</v>
      </c>
    </row>
    <row r="1685" spans="1:8" x14ac:dyDescent="0.3">
      <c r="A1685" t="s">
        <v>1694</v>
      </c>
      <c r="B1685">
        <v>36.71</v>
      </c>
      <c r="C1685">
        <v>8.74</v>
      </c>
      <c r="D1685" t="s">
        <v>2382</v>
      </c>
      <c r="E1685" t="s">
        <v>2380</v>
      </c>
      <c r="F1685" t="s">
        <v>2380</v>
      </c>
      <c r="G1685" t="s">
        <v>2381</v>
      </c>
      <c r="H1685" t="s">
        <v>2380</v>
      </c>
    </row>
    <row r="1686" spans="1:8" x14ac:dyDescent="0.3">
      <c r="A1686" t="s">
        <v>1691</v>
      </c>
      <c r="B1686">
        <v>36.979999999999997</v>
      </c>
      <c r="C1686">
        <v>9.56</v>
      </c>
      <c r="D1686" t="s">
        <v>2382</v>
      </c>
      <c r="E1686" t="s">
        <v>2380</v>
      </c>
      <c r="F1686" t="s">
        <v>2380</v>
      </c>
      <c r="G1686" t="s">
        <v>2381</v>
      </c>
      <c r="H1686" t="s">
        <v>2380</v>
      </c>
    </row>
    <row r="1687" spans="1:8" x14ac:dyDescent="0.3">
      <c r="A1687" t="s">
        <v>1690</v>
      </c>
      <c r="B1687">
        <v>32.395000000000003</v>
      </c>
      <c r="C1687">
        <v>8.23</v>
      </c>
      <c r="D1687" t="s">
        <v>2382</v>
      </c>
      <c r="E1687" t="s">
        <v>2380</v>
      </c>
      <c r="F1687" t="s">
        <v>2383</v>
      </c>
      <c r="G1687">
        <v>1</v>
      </c>
      <c r="H1687" t="s">
        <v>2380</v>
      </c>
    </row>
    <row r="1688" spans="1:8" x14ac:dyDescent="0.3">
      <c r="A1688" t="s">
        <v>1684</v>
      </c>
      <c r="B1688">
        <v>35.200000000000003</v>
      </c>
      <c r="C1688">
        <v>6.26</v>
      </c>
      <c r="D1688" t="s">
        <v>2382</v>
      </c>
      <c r="E1688" t="s">
        <v>2380</v>
      </c>
      <c r="F1688" t="s">
        <v>2380</v>
      </c>
      <c r="G1688">
        <v>2</v>
      </c>
      <c r="H1688" t="s">
        <v>2380</v>
      </c>
    </row>
    <row r="1689" spans="1:8" x14ac:dyDescent="0.3">
      <c r="A1689" t="s">
        <v>1683</v>
      </c>
      <c r="B1689">
        <v>41.26</v>
      </c>
      <c r="C1689">
        <v>5.97</v>
      </c>
      <c r="D1689" t="s">
        <v>2382</v>
      </c>
      <c r="E1689" t="s">
        <v>2380</v>
      </c>
      <c r="F1689" t="s">
        <v>2380</v>
      </c>
      <c r="G1689" t="s">
        <v>2381</v>
      </c>
      <c r="H1689" t="s">
        <v>2380</v>
      </c>
    </row>
    <row r="1690" spans="1:8" x14ac:dyDescent="0.3">
      <c r="A1690" t="s">
        <v>1682</v>
      </c>
      <c r="B1690">
        <v>17.195</v>
      </c>
      <c r="C1690">
        <v>5.29</v>
      </c>
      <c r="D1690" t="s">
        <v>2382</v>
      </c>
      <c r="E1690" t="s">
        <v>2380</v>
      </c>
      <c r="F1690" t="s">
        <v>2380</v>
      </c>
      <c r="G1690" t="s">
        <v>2381</v>
      </c>
      <c r="H1690" t="s">
        <v>2382</v>
      </c>
    </row>
    <row r="1691" spans="1:8" x14ac:dyDescent="0.3">
      <c r="A1691" t="s">
        <v>1681</v>
      </c>
      <c r="B1691">
        <v>23.085000000000001</v>
      </c>
      <c r="C1691">
        <v>4.2699999999999996</v>
      </c>
      <c r="D1691" t="s">
        <v>2382</v>
      </c>
      <c r="E1691" t="s">
        <v>2380</v>
      </c>
      <c r="F1691" t="s">
        <v>2380</v>
      </c>
      <c r="G1691">
        <v>2</v>
      </c>
      <c r="H1691" t="s">
        <v>2380</v>
      </c>
    </row>
    <row r="1692" spans="1:8" x14ac:dyDescent="0.3">
      <c r="A1692" t="s">
        <v>1680</v>
      </c>
      <c r="B1692">
        <v>21.66</v>
      </c>
      <c r="C1692">
        <v>5.2</v>
      </c>
      <c r="D1692" t="s">
        <v>2382</v>
      </c>
      <c r="E1692" t="s">
        <v>2380</v>
      </c>
      <c r="F1692" t="s">
        <v>2380</v>
      </c>
      <c r="G1692">
        <v>2</v>
      </c>
      <c r="H1692" t="s">
        <v>2380</v>
      </c>
    </row>
    <row r="1693" spans="1:8" x14ac:dyDescent="0.3">
      <c r="A1693" t="s">
        <v>1679</v>
      </c>
      <c r="B1693">
        <v>36.47</v>
      </c>
      <c r="C1693">
        <v>8.23</v>
      </c>
      <c r="D1693" t="s">
        <v>2382</v>
      </c>
      <c r="E1693" t="s">
        <v>2380</v>
      </c>
      <c r="F1693" t="s">
        <v>2380</v>
      </c>
      <c r="G1693" t="s">
        <v>2381</v>
      </c>
      <c r="H1693" t="s">
        <v>2380</v>
      </c>
    </row>
    <row r="1694" spans="1:8" x14ac:dyDescent="0.3">
      <c r="A1694" t="s">
        <v>1678</v>
      </c>
      <c r="B1694">
        <v>36.08</v>
      </c>
      <c r="C1694">
        <v>10.33</v>
      </c>
      <c r="D1694" t="s">
        <v>2382</v>
      </c>
      <c r="E1694" t="s">
        <v>2380</v>
      </c>
      <c r="F1694" t="s">
        <v>2380</v>
      </c>
      <c r="G1694" t="s">
        <v>2381</v>
      </c>
      <c r="H1694" t="s">
        <v>2380</v>
      </c>
    </row>
    <row r="1695" spans="1:8" x14ac:dyDescent="0.3">
      <c r="A1695" t="s">
        <v>1672</v>
      </c>
      <c r="B1695">
        <v>26.695</v>
      </c>
      <c r="C1695">
        <v>10.14</v>
      </c>
      <c r="D1695" t="s">
        <v>2382</v>
      </c>
      <c r="E1695" t="s">
        <v>2380</v>
      </c>
      <c r="F1695" t="s">
        <v>2383</v>
      </c>
      <c r="G1695">
        <v>1</v>
      </c>
      <c r="H1695" t="s">
        <v>2380</v>
      </c>
    </row>
    <row r="1696" spans="1:8" x14ac:dyDescent="0.3">
      <c r="A1696" t="s">
        <v>1671</v>
      </c>
      <c r="B1696">
        <v>32.799999999999997</v>
      </c>
      <c r="C1696">
        <v>6.06</v>
      </c>
      <c r="D1696" t="s">
        <v>2382</v>
      </c>
      <c r="E1696" t="s">
        <v>2380</v>
      </c>
      <c r="F1696" t="s">
        <v>2380</v>
      </c>
      <c r="G1696">
        <v>1</v>
      </c>
      <c r="H1696" t="s">
        <v>2380</v>
      </c>
    </row>
    <row r="1697" spans="1:8" x14ac:dyDescent="0.3">
      <c r="A1697" t="s">
        <v>1670</v>
      </c>
      <c r="B1697">
        <v>35.869999999999997</v>
      </c>
      <c r="C1697">
        <v>9.91</v>
      </c>
      <c r="D1697" t="s">
        <v>2382</v>
      </c>
      <c r="E1697" t="s">
        <v>2380</v>
      </c>
      <c r="F1697" t="s">
        <v>2380</v>
      </c>
      <c r="G1697" t="s">
        <v>2381</v>
      </c>
      <c r="H1697" t="s">
        <v>2380</v>
      </c>
    </row>
    <row r="1698" spans="1:8" x14ac:dyDescent="0.3">
      <c r="A1698" t="s">
        <v>1669</v>
      </c>
      <c r="B1698">
        <v>21.66</v>
      </c>
      <c r="C1698">
        <v>4.1399999999999997</v>
      </c>
      <c r="D1698" t="s">
        <v>2382</v>
      </c>
      <c r="E1698" t="s">
        <v>2380</v>
      </c>
      <c r="F1698" t="s">
        <v>2380</v>
      </c>
      <c r="G1698">
        <v>2</v>
      </c>
      <c r="H1698" t="s">
        <v>2380</v>
      </c>
    </row>
    <row r="1699" spans="1:8" x14ac:dyDescent="0.3">
      <c r="A1699" t="s">
        <v>1668</v>
      </c>
      <c r="B1699">
        <v>37.72</v>
      </c>
      <c r="C1699">
        <v>4.38</v>
      </c>
      <c r="D1699" t="s">
        <v>2382</v>
      </c>
      <c r="E1699" t="s">
        <v>2380</v>
      </c>
      <c r="F1699" t="s">
        <v>2383</v>
      </c>
      <c r="G1699">
        <v>1</v>
      </c>
      <c r="H1699" t="s">
        <v>2380</v>
      </c>
    </row>
    <row r="1700" spans="1:8" x14ac:dyDescent="0.3">
      <c r="A1700" t="s">
        <v>1661</v>
      </c>
      <c r="B1700">
        <v>26.22</v>
      </c>
      <c r="C1700">
        <v>5.37</v>
      </c>
      <c r="D1700" t="s">
        <v>2382</v>
      </c>
      <c r="E1700" t="s">
        <v>2380</v>
      </c>
      <c r="F1700" t="s">
        <v>2380</v>
      </c>
      <c r="G1700">
        <v>2</v>
      </c>
      <c r="H1700" t="s">
        <v>2380</v>
      </c>
    </row>
    <row r="1701" spans="1:8" x14ac:dyDescent="0.3">
      <c r="A1701" t="s">
        <v>1660</v>
      </c>
      <c r="B1701">
        <v>25.08</v>
      </c>
      <c r="C1701">
        <v>5.75</v>
      </c>
      <c r="D1701" t="s">
        <v>2382</v>
      </c>
      <c r="E1701" t="s">
        <v>2380</v>
      </c>
      <c r="F1701" t="s">
        <v>2380</v>
      </c>
      <c r="G1701">
        <v>2</v>
      </c>
      <c r="H1701" t="s">
        <v>2380</v>
      </c>
    </row>
    <row r="1702" spans="1:8" x14ac:dyDescent="0.3">
      <c r="A1702" t="s">
        <v>1659</v>
      </c>
      <c r="B1702">
        <v>39.1</v>
      </c>
      <c r="C1702">
        <v>6.79</v>
      </c>
      <c r="D1702" t="s">
        <v>2382</v>
      </c>
      <c r="E1702" t="s">
        <v>2380</v>
      </c>
      <c r="F1702" t="s">
        <v>2380</v>
      </c>
      <c r="G1702">
        <v>2</v>
      </c>
      <c r="H1702" t="s">
        <v>2380</v>
      </c>
    </row>
    <row r="1703" spans="1:8" x14ac:dyDescent="0.3">
      <c r="A1703" t="s">
        <v>1657</v>
      </c>
      <c r="B1703">
        <v>43.35</v>
      </c>
      <c r="C1703">
        <v>5.41</v>
      </c>
      <c r="D1703" t="s">
        <v>2382</v>
      </c>
      <c r="E1703" t="s">
        <v>2380</v>
      </c>
      <c r="F1703" t="s">
        <v>2383</v>
      </c>
      <c r="G1703">
        <v>1</v>
      </c>
      <c r="H1703" t="s">
        <v>2380</v>
      </c>
    </row>
    <row r="1704" spans="1:8" x14ac:dyDescent="0.3">
      <c r="A1704" t="s">
        <v>1653</v>
      </c>
      <c r="B1704">
        <v>32.299999999999997</v>
      </c>
      <c r="C1704">
        <v>6.55</v>
      </c>
      <c r="D1704" t="s">
        <v>2382</v>
      </c>
      <c r="E1704" t="s">
        <v>2380</v>
      </c>
      <c r="F1704" t="s">
        <v>2380</v>
      </c>
      <c r="G1704">
        <v>2</v>
      </c>
      <c r="H1704" t="s">
        <v>2380</v>
      </c>
    </row>
    <row r="1705" spans="1:8" x14ac:dyDescent="0.3">
      <c r="A1705" t="s">
        <v>1652</v>
      </c>
      <c r="B1705">
        <v>39.51</v>
      </c>
      <c r="C1705">
        <v>5.79</v>
      </c>
      <c r="D1705" t="s">
        <v>2382</v>
      </c>
      <c r="E1705" t="s">
        <v>2380</v>
      </c>
      <c r="F1705" t="s">
        <v>2380</v>
      </c>
      <c r="G1705" t="s">
        <v>2381</v>
      </c>
      <c r="H1705" t="s">
        <v>2380</v>
      </c>
    </row>
    <row r="1706" spans="1:8" x14ac:dyDescent="0.3">
      <c r="A1706" t="s">
        <v>1649</v>
      </c>
      <c r="B1706">
        <v>32.1</v>
      </c>
      <c r="C1706">
        <v>6.57</v>
      </c>
      <c r="D1706" t="s">
        <v>2382</v>
      </c>
      <c r="E1706" t="s">
        <v>2380</v>
      </c>
      <c r="F1706" t="s">
        <v>2383</v>
      </c>
      <c r="G1706">
        <v>1</v>
      </c>
      <c r="H1706" t="s">
        <v>2380</v>
      </c>
    </row>
    <row r="1707" spans="1:8" x14ac:dyDescent="0.3">
      <c r="A1707" t="s">
        <v>1648</v>
      </c>
      <c r="B1707">
        <v>27.83</v>
      </c>
      <c r="C1707">
        <v>11.61</v>
      </c>
      <c r="D1707" t="s">
        <v>2382</v>
      </c>
      <c r="E1707" t="s">
        <v>2380</v>
      </c>
      <c r="F1707" t="s">
        <v>2383</v>
      </c>
      <c r="G1707">
        <v>1</v>
      </c>
      <c r="H1707" t="s">
        <v>2380</v>
      </c>
    </row>
    <row r="1708" spans="1:8" x14ac:dyDescent="0.3">
      <c r="A1708" t="s">
        <v>1647</v>
      </c>
      <c r="B1708">
        <v>27.72</v>
      </c>
      <c r="C1708">
        <v>8.16</v>
      </c>
      <c r="D1708" t="s">
        <v>2382</v>
      </c>
      <c r="E1708" t="s">
        <v>2380</v>
      </c>
      <c r="F1708" t="s">
        <v>2383</v>
      </c>
      <c r="G1708">
        <v>1</v>
      </c>
      <c r="H1708" t="s">
        <v>2380</v>
      </c>
    </row>
    <row r="1709" spans="1:8" x14ac:dyDescent="0.3">
      <c r="A1709" t="s">
        <v>1646</v>
      </c>
      <c r="B1709">
        <v>36.765000000000001</v>
      </c>
      <c r="C1709">
        <v>4.4800000000000004</v>
      </c>
      <c r="D1709" t="s">
        <v>2382</v>
      </c>
      <c r="E1709" t="s">
        <v>2380</v>
      </c>
      <c r="F1709" t="s">
        <v>2380</v>
      </c>
      <c r="G1709">
        <v>2</v>
      </c>
      <c r="H1709" t="s">
        <v>2380</v>
      </c>
    </row>
    <row r="1710" spans="1:8" x14ac:dyDescent="0.3">
      <c r="A1710" t="s">
        <v>1644</v>
      </c>
      <c r="B1710">
        <v>31.445</v>
      </c>
      <c r="C1710">
        <v>4.4000000000000004</v>
      </c>
      <c r="D1710" t="s">
        <v>2382</v>
      </c>
      <c r="E1710" t="s">
        <v>2380</v>
      </c>
      <c r="F1710" t="s">
        <v>2380</v>
      </c>
      <c r="G1710">
        <v>2</v>
      </c>
      <c r="H1710" t="s">
        <v>2380</v>
      </c>
    </row>
    <row r="1711" spans="1:8" x14ac:dyDescent="0.3">
      <c r="A1711" t="s">
        <v>1641</v>
      </c>
      <c r="B1711">
        <v>36.85</v>
      </c>
      <c r="C1711">
        <v>6.21</v>
      </c>
      <c r="D1711" t="s">
        <v>2382</v>
      </c>
      <c r="E1711" t="s">
        <v>2380</v>
      </c>
      <c r="F1711" t="s">
        <v>2380</v>
      </c>
      <c r="G1711">
        <v>2</v>
      </c>
      <c r="H1711" t="s">
        <v>2380</v>
      </c>
    </row>
    <row r="1712" spans="1:8" x14ac:dyDescent="0.3">
      <c r="A1712" t="s">
        <v>1640</v>
      </c>
      <c r="B1712">
        <v>36.299999999999997</v>
      </c>
      <c r="C1712">
        <v>5.79</v>
      </c>
      <c r="D1712" t="s">
        <v>2382</v>
      </c>
      <c r="E1712" t="s">
        <v>2380</v>
      </c>
      <c r="F1712" t="s">
        <v>2380</v>
      </c>
      <c r="G1712">
        <v>2</v>
      </c>
      <c r="H1712" t="s">
        <v>2380</v>
      </c>
    </row>
    <row r="1713" spans="1:8" x14ac:dyDescent="0.3">
      <c r="A1713" t="s">
        <v>1639</v>
      </c>
      <c r="B1713">
        <v>45.34</v>
      </c>
      <c r="C1713">
        <v>5.69</v>
      </c>
      <c r="D1713" t="s">
        <v>2382</v>
      </c>
      <c r="E1713" t="s">
        <v>2380</v>
      </c>
      <c r="F1713" t="s">
        <v>2380</v>
      </c>
      <c r="G1713" t="s">
        <v>2381</v>
      </c>
      <c r="H1713" t="s">
        <v>2380</v>
      </c>
    </row>
    <row r="1714" spans="1:8" x14ac:dyDescent="0.3">
      <c r="A1714" t="s">
        <v>1638</v>
      </c>
      <c r="B1714">
        <v>31.8</v>
      </c>
      <c r="C1714">
        <v>5.36</v>
      </c>
      <c r="D1714" t="s">
        <v>2382</v>
      </c>
      <c r="E1714" t="s">
        <v>2380</v>
      </c>
      <c r="F1714" t="s">
        <v>2380</v>
      </c>
      <c r="G1714">
        <v>2</v>
      </c>
      <c r="H1714" t="s">
        <v>2380</v>
      </c>
    </row>
    <row r="1715" spans="1:8" x14ac:dyDescent="0.3">
      <c r="A1715" t="s">
        <v>1632</v>
      </c>
      <c r="B1715">
        <v>45.9</v>
      </c>
      <c r="C1715">
        <v>11.14</v>
      </c>
      <c r="D1715" t="s">
        <v>2382</v>
      </c>
      <c r="E1715" t="s">
        <v>2380</v>
      </c>
      <c r="F1715" t="s">
        <v>2380</v>
      </c>
      <c r="G1715">
        <v>1</v>
      </c>
      <c r="H1715" t="s">
        <v>2380</v>
      </c>
    </row>
    <row r="1716" spans="1:8" x14ac:dyDescent="0.3">
      <c r="A1716" t="s">
        <v>1631</v>
      </c>
      <c r="B1716">
        <v>33.479999999999997</v>
      </c>
      <c r="C1716">
        <v>4.74</v>
      </c>
      <c r="D1716" t="s">
        <v>2382</v>
      </c>
      <c r="E1716" t="s">
        <v>2380</v>
      </c>
      <c r="F1716" t="s">
        <v>2380</v>
      </c>
      <c r="G1716">
        <v>2</v>
      </c>
      <c r="H1716" t="s">
        <v>2380</v>
      </c>
    </row>
    <row r="1717" spans="1:8" x14ac:dyDescent="0.3">
      <c r="A1717" t="s">
        <v>1630</v>
      </c>
      <c r="B1717">
        <v>28.31</v>
      </c>
      <c r="C1717">
        <v>5.96</v>
      </c>
      <c r="D1717" t="s">
        <v>2382</v>
      </c>
      <c r="E1717" t="s">
        <v>2380</v>
      </c>
      <c r="F1717" t="s">
        <v>2380</v>
      </c>
      <c r="G1717">
        <v>2</v>
      </c>
      <c r="H1717" t="s">
        <v>2380</v>
      </c>
    </row>
    <row r="1718" spans="1:8" x14ac:dyDescent="0.3">
      <c r="A1718" t="s">
        <v>1628</v>
      </c>
      <c r="B1718">
        <v>35.590000000000003</v>
      </c>
      <c r="C1718">
        <v>5.21</v>
      </c>
      <c r="D1718" t="s">
        <v>2382</v>
      </c>
      <c r="E1718" t="s">
        <v>2380</v>
      </c>
      <c r="F1718" t="s">
        <v>2383</v>
      </c>
      <c r="G1718">
        <v>1</v>
      </c>
      <c r="H1718" t="s">
        <v>2380</v>
      </c>
    </row>
    <row r="1719" spans="1:8" x14ac:dyDescent="0.3">
      <c r="A1719" t="s">
        <v>1627</v>
      </c>
      <c r="B1719">
        <v>43.44</v>
      </c>
      <c r="C1719">
        <v>4.8600000000000003</v>
      </c>
      <c r="D1719" t="s">
        <v>2382</v>
      </c>
      <c r="E1719" t="s">
        <v>2380</v>
      </c>
      <c r="F1719" t="s">
        <v>2380</v>
      </c>
      <c r="G1719" t="s">
        <v>2381</v>
      </c>
      <c r="H1719" t="s">
        <v>2380</v>
      </c>
    </row>
    <row r="1720" spans="1:8" x14ac:dyDescent="0.3">
      <c r="A1720" t="s">
        <v>1626</v>
      </c>
      <c r="B1720">
        <v>21.754999999999999</v>
      </c>
      <c r="C1720">
        <v>7.79</v>
      </c>
      <c r="D1720" t="s">
        <v>2382</v>
      </c>
      <c r="E1720" t="s">
        <v>2380</v>
      </c>
      <c r="F1720" t="s">
        <v>2380</v>
      </c>
      <c r="G1720" t="s">
        <v>2381</v>
      </c>
      <c r="H1720" t="s">
        <v>2380</v>
      </c>
    </row>
    <row r="1721" spans="1:8" x14ac:dyDescent="0.3">
      <c r="A1721" t="s">
        <v>1625</v>
      </c>
      <c r="B1721">
        <v>44.55</v>
      </c>
      <c r="C1721">
        <v>7.12</v>
      </c>
      <c r="D1721" t="s">
        <v>2382</v>
      </c>
      <c r="E1721" t="s">
        <v>2380</v>
      </c>
      <c r="F1721" t="s">
        <v>2380</v>
      </c>
      <c r="G1721">
        <v>1</v>
      </c>
      <c r="H1721" t="s">
        <v>2380</v>
      </c>
    </row>
    <row r="1722" spans="1:8" x14ac:dyDescent="0.3">
      <c r="A1722" t="s">
        <v>1624</v>
      </c>
      <c r="B1722">
        <v>43.32</v>
      </c>
      <c r="C1722">
        <v>4.67</v>
      </c>
      <c r="D1722" t="s">
        <v>2382</v>
      </c>
      <c r="E1722" t="s">
        <v>2380</v>
      </c>
      <c r="F1722" t="s">
        <v>2380</v>
      </c>
      <c r="G1722" t="s">
        <v>2381</v>
      </c>
      <c r="H1722" t="s">
        <v>2380</v>
      </c>
    </row>
    <row r="1723" spans="1:8" x14ac:dyDescent="0.3">
      <c r="A1723" t="s">
        <v>1623</v>
      </c>
      <c r="B1723">
        <v>31.23</v>
      </c>
      <c r="C1723">
        <v>9.1199999999999992</v>
      </c>
      <c r="D1723" t="s">
        <v>2382</v>
      </c>
      <c r="E1723" t="s">
        <v>2380</v>
      </c>
      <c r="F1723" t="s">
        <v>2383</v>
      </c>
      <c r="G1723">
        <v>1</v>
      </c>
      <c r="H1723" t="s">
        <v>2380</v>
      </c>
    </row>
    <row r="1724" spans="1:8" x14ac:dyDescent="0.3">
      <c r="A1724" t="s">
        <v>1621</v>
      </c>
      <c r="B1724">
        <v>35.909999999999997</v>
      </c>
      <c r="C1724">
        <v>6.72</v>
      </c>
      <c r="D1724" t="s">
        <v>2382</v>
      </c>
      <c r="E1724" t="s">
        <v>2380</v>
      </c>
      <c r="F1724" t="s">
        <v>2380</v>
      </c>
      <c r="G1724">
        <v>2</v>
      </c>
      <c r="H1724" t="s">
        <v>2380</v>
      </c>
    </row>
    <row r="1725" spans="1:8" x14ac:dyDescent="0.3">
      <c r="A1725" t="s">
        <v>1620</v>
      </c>
      <c r="B1725">
        <v>36.65</v>
      </c>
      <c r="C1725">
        <v>5.01</v>
      </c>
      <c r="D1725" t="s">
        <v>2382</v>
      </c>
      <c r="E1725" t="s">
        <v>2380</v>
      </c>
      <c r="F1725" t="s">
        <v>2383</v>
      </c>
      <c r="G1725">
        <v>1</v>
      </c>
      <c r="H1725" t="s">
        <v>2380</v>
      </c>
    </row>
    <row r="1726" spans="1:8" x14ac:dyDescent="0.3">
      <c r="A1726" t="s">
        <v>1619</v>
      </c>
      <c r="B1726">
        <v>22.04</v>
      </c>
      <c r="C1726">
        <v>10.9</v>
      </c>
      <c r="D1726" t="s">
        <v>2382</v>
      </c>
      <c r="E1726" t="s">
        <v>2380</v>
      </c>
      <c r="F1726" t="s">
        <v>2380</v>
      </c>
      <c r="G1726">
        <v>2</v>
      </c>
      <c r="H1726" t="s">
        <v>2380</v>
      </c>
    </row>
    <row r="1727" spans="1:8" x14ac:dyDescent="0.3">
      <c r="A1727" t="s">
        <v>1618</v>
      </c>
      <c r="B1727">
        <v>31.824999999999999</v>
      </c>
      <c r="C1727">
        <v>5.52</v>
      </c>
      <c r="D1727" t="s">
        <v>2382</v>
      </c>
      <c r="E1727" t="s">
        <v>2380</v>
      </c>
      <c r="F1727" t="s">
        <v>2380</v>
      </c>
      <c r="G1727">
        <v>1</v>
      </c>
      <c r="H1727" t="s">
        <v>2380</v>
      </c>
    </row>
    <row r="1728" spans="1:8" x14ac:dyDescent="0.3">
      <c r="A1728" t="s">
        <v>1614</v>
      </c>
      <c r="B1728">
        <v>31.78</v>
      </c>
      <c r="C1728">
        <v>11.35</v>
      </c>
      <c r="D1728" t="s">
        <v>2382</v>
      </c>
      <c r="E1728" t="s">
        <v>2380</v>
      </c>
      <c r="F1728" t="s">
        <v>2383</v>
      </c>
      <c r="G1728">
        <v>1</v>
      </c>
      <c r="H1728" t="s">
        <v>2380</v>
      </c>
    </row>
    <row r="1729" spans="1:8" x14ac:dyDescent="0.3">
      <c r="A1729" t="s">
        <v>1612</v>
      </c>
      <c r="B1729">
        <v>39.35</v>
      </c>
      <c r="C1729">
        <v>7.86</v>
      </c>
      <c r="D1729" t="s">
        <v>2382</v>
      </c>
      <c r="E1729" t="s">
        <v>2380</v>
      </c>
      <c r="F1729" t="s">
        <v>2380</v>
      </c>
      <c r="G1729">
        <v>1</v>
      </c>
      <c r="H1729" t="s">
        <v>2380</v>
      </c>
    </row>
    <row r="1730" spans="1:8" x14ac:dyDescent="0.3">
      <c r="A1730" t="s">
        <v>1609</v>
      </c>
      <c r="B1730">
        <v>44.1</v>
      </c>
      <c r="C1730">
        <v>5.04</v>
      </c>
      <c r="D1730" t="s">
        <v>2382</v>
      </c>
      <c r="E1730" t="s">
        <v>2380</v>
      </c>
      <c r="F1730" t="s">
        <v>2380</v>
      </c>
      <c r="G1730" t="s">
        <v>2381</v>
      </c>
      <c r="H1730" t="s">
        <v>2380</v>
      </c>
    </row>
    <row r="1731" spans="1:8" x14ac:dyDescent="0.3">
      <c r="A1731" t="s">
        <v>1605</v>
      </c>
      <c r="B1731">
        <v>38.869999999999997</v>
      </c>
      <c r="C1731">
        <v>8.6300000000000008</v>
      </c>
      <c r="D1731" t="s">
        <v>2382</v>
      </c>
      <c r="E1731" t="s">
        <v>2380</v>
      </c>
      <c r="F1731" t="s">
        <v>2380</v>
      </c>
      <c r="G1731">
        <v>1</v>
      </c>
      <c r="H1731" t="s">
        <v>2380</v>
      </c>
    </row>
    <row r="1732" spans="1:8" x14ac:dyDescent="0.3">
      <c r="A1732" t="s">
        <v>1604</v>
      </c>
      <c r="B1732">
        <v>32.299999999999997</v>
      </c>
      <c r="C1732">
        <v>5.28</v>
      </c>
      <c r="D1732" t="s">
        <v>2382</v>
      </c>
      <c r="E1732" t="s">
        <v>2380</v>
      </c>
      <c r="F1732" t="s">
        <v>2380</v>
      </c>
      <c r="G1732">
        <v>2</v>
      </c>
      <c r="H1732" t="s">
        <v>2380</v>
      </c>
    </row>
    <row r="1733" spans="1:8" x14ac:dyDescent="0.3">
      <c r="A1733" t="s">
        <v>1603</v>
      </c>
      <c r="B1733">
        <v>31.16</v>
      </c>
      <c r="C1733">
        <v>7.49</v>
      </c>
      <c r="D1733" t="s">
        <v>2382</v>
      </c>
      <c r="E1733" t="s">
        <v>2380</v>
      </c>
      <c r="F1733" t="s">
        <v>2380</v>
      </c>
      <c r="G1733">
        <v>2</v>
      </c>
      <c r="H1733" t="s">
        <v>2380</v>
      </c>
    </row>
    <row r="1734" spans="1:8" x14ac:dyDescent="0.3">
      <c r="A1734" t="s">
        <v>1601</v>
      </c>
      <c r="B1734">
        <v>21.09</v>
      </c>
      <c r="C1734">
        <v>9.2200000000000006</v>
      </c>
      <c r="D1734" t="s">
        <v>2382</v>
      </c>
      <c r="E1734" t="s">
        <v>2380</v>
      </c>
      <c r="F1734" t="s">
        <v>2380</v>
      </c>
      <c r="G1734">
        <v>2</v>
      </c>
      <c r="H1734" t="s">
        <v>2380</v>
      </c>
    </row>
    <row r="1735" spans="1:8" x14ac:dyDescent="0.3">
      <c r="A1735" t="s">
        <v>1599</v>
      </c>
      <c r="B1735">
        <v>41.47</v>
      </c>
      <c r="C1735">
        <v>5.86</v>
      </c>
      <c r="D1735" t="s">
        <v>2382</v>
      </c>
      <c r="E1735" t="s">
        <v>2380</v>
      </c>
      <c r="F1735" t="s">
        <v>2380</v>
      </c>
      <c r="G1735">
        <v>2</v>
      </c>
      <c r="H1735" t="s">
        <v>2380</v>
      </c>
    </row>
    <row r="1736" spans="1:8" x14ac:dyDescent="0.3">
      <c r="A1736" t="s">
        <v>1598</v>
      </c>
      <c r="B1736">
        <v>33.1</v>
      </c>
      <c r="C1736">
        <v>5.19</v>
      </c>
      <c r="D1736" t="s">
        <v>2382</v>
      </c>
      <c r="E1736" t="s">
        <v>2380</v>
      </c>
      <c r="F1736" t="s">
        <v>2380</v>
      </c>
      <c r="G1736">
        <v>2</v>
      </c>
      <c r="H1736" t="s">
        <v>2380</v>
      </c>
    </row>
    <row r="1737" spans="1:8" x14ac:dyDescent="0.3">
      <c r="A1737" t="s">
        <v>1597</v>
      </c>
      <c r="B1737">
        <v>30.8</v>
      </c>
      <c r="C1737">
        <v>4.37</v>
      </c>
      <c r="D1737" t="s">
        <v>2382</v>
      </c>
      <c r="E1737" t="s">
        <v>2380</v>
      </c>
      <c r="F1737" t="s">
        <v>2380</v>
      </c>
      <c r="G1737">
        <v>2</v>
      </c>
      <c r="H1737" t="s">
        <v>2380</v>
      </c>
    </row>
    <row r="1738" spans="1:8" x14ac:dyDescent="0.3">
      <c r="A1738" t="s">
        <v>1594</v>
      </c>
      <c r="B1738">
        <v>30.71</v>
      </c>
      <c r="C1738">
        <v>5.59</v>
      </c>
      <c r="D1738" t="s">
        <v>2382</v>
      </c>
      <c r="E1738" t="s">
        <v>2380</v>
      </c>
      <c r="F1738" t="s">
        <v>2380</v>
      </c>
      <c r="G1738">
        <v>1</v>
      </c>
      <c r="H1738" t="s">
        <v>2380</v>
      </c>
    </row>
    <row r="1739" spans="1:8" x14ac:dyDescent="0.3">
      <c r="A1739" t="s">
        <v>1591</v>
      </c>
      <c r="B1739">
        <v>37.909999999999997</v>
      </c>
      <c r="C1739">
        <v>5.68</v>
      </c>
      <c r="D1739" t="s">
        <v>2382</v>
      </c>
      <c r="E1739" t="s">
        <v>2380</v>
      </c>
      <c r="F1739" t="s">
        <v>2380</v>
      </c>
      <c r="G1739" t="s">
        <v>2381</v>
      </c>
      <c r="H1739" t="s">
        <v>2380</v>
      </c>
    </row>
    <row r="1740" spans="1:8" x14ac:dyDescent="0.3">
      <c r="A1740" t="s">
        <v>1583</v>
      </c>
      <c r="B1740">
        <v>33.914999999999999</v>
      </c>
      <c r="C1740">
        <v>9.56</v>
      </c>
      <c r="D1740" t="s">
        <v>2382</v>
      </c>
      <c r="E1740" t="s">
        <v>2380</v>
      </c>
      <c r="F1740" t="s">
        <v>2380</v>
      </c>
      <c r="G1740">
        <v>2</v>
      </c>
      <c r="H1740" t="s">
        <v>2380</v>
      </c>
    </row>
    <row r="1741" spans="1:8" x14ac:dyDescent="0.3">
      <c r="A1741" t="s">
        <v>1582</v>
      </c>
      <c r="B1741">
        <v>33.534999999999997</v>
      </c>
      <c r="C1741">
        <v>9.4</v>
      </c>
      <c r="D1741" t="s">
        <v>2382</v>
      </c>
      <c r="E1741" t="s">
        <v>2380</v>
      </c>
      <c r="F1741" t="s">
        <v>2380</v>
      </c>
      <c r="G1741">
        <v>2</v>
      </c>
      <c r="H1741" t="s">
        <v>2380</v>
      </c>
    </row>
    <row r="1742" spans="1:8" x14ac:dyDescent="0.3">
      <c r="A1742" t="s">
        <v>1581</v>
      </c>
      <c r="B1742">
        <v>23.655000000000001</v>
      </c>
      <c r="C1742">
        <v>8.48</v>
      </c>
      <c r="D1742" t="s">
        <v>2382</v>
      </c>
      <c r="E1742" t="s">
        <v>2380</v>
      </c>
      <c r="F1742" t="s">
        <v>2380</v>
      </c>
      <c r="G1742">
        <v>2</v>
      </c>
      <c r="H1742" t="s">
        <v>2380</v>
      </c>
    </row>
    <row r="1743" spans="1:8" x14ac:dyDescent="0.3">
      <c r="A1743" t="s">
        <v>1579</v>
      </c>
      <c r="B1743">
        <v>30.23</v>
      </c>
      <c r="C1743">
        <v>6.94</v>
      </c>
      <c r="D1743" t="s">
        <v>2382</v>
      </c>
      <c r="E1743" t="s">
        <v>2380</v>
      </c>
      <c r="F1743" t="s">
        <v>2383</v>
      </c>
      <c r="G1743">
        <v>1</v>
      </c>
      <c r="H1743" t="s">
        <v>2380</v>
      </c>
    </row>
    <row r="1744" spans="1:8" x14ac:dyDescent="0.3">
      <c r="A1744" t="s">
        <v>1574</v>
      </c>
      <c r="B1744">
        <v>44</v>
      </c>
      <c r="C1744">
        <v>9.32</v>
      </c>
      <c r="D1744" t="s">
        <v>2382</v>
      </c>
      <c r="E1744" t="s">
        <v>2380</v>
      </c>
      <c r="F1744" t="s">
        <v>2380</v>
      </c>
      <c r="G1744">
        <v>2</v>
      </c>
      <c r="H1744" t="s">
        <v>2380</v>
      </c>
    </row>
    <row r="1745" spans="1:8" x14ac:dyDescent="0.3">
      <c r="A1745" t="s">
        <v>1573</v>
      </c>
      <c r="B1745">
        <v>41.45</v>
      </c>
      <c r="C1745">
        <v>6.12</v>
      </c>
      <c r="D1745" t="s">
        <v>2382</v>
      </c>
      <c r="E1745" t="s">
        <v>2380</v>
      </c>
      <c r="F1745" t="s">
        <v>2380</v>
      </c>
      <c r="G1745" t="s">
        <v>2381</v>
      </c>
      <c r="H1745" t="s">
        <v>2380</v>
      </c>
    </row>
    <row r="1746" spans="1:8" x14ac:dyDescent="0.3">
      <c r="A1746" t="s">
        <v>1572</v>
      </c>
      <c r="B1746">
        <v>25.364999999999998</v>
      </c>
      <c r="C1746">
        <v>9.19</v>
      </c>
      <c r="D1746" t="s">
        <v>2382</v>
      </c>
      <c r="E1746" t="s">
        <v>2380</v>
      </c>
      <c r="F1746" t="s">
        <v>2380</v>
      </c>
      <c r="G1746" t="s">
        <v>2381</v>
      </c>
      <c r="H1746" t="s">
        <v>2380</v>
      </c>
    </row>
    <row r="1747" spans="1:8" x14ac:dyDescent="0.3">
      <c r="A1747" t="s">
        <v>1571</v>
      </c>
      <c r="B1747">
        <v>34.56</v>
      </c>
      <c r="C1747">
        <v>5.84</v>
      </c>
      <c r="D1747" t="s">
        <v>2382</v>
      </c>
      <c r="E1747" t="s">
        <v>2380</v>
      </c>
      <c r="F1747" t="s">
        <v>2383</v>
      </c>
      <c r="G1747">
        <v>1</v>
      </c>
      <c r="H1747" t="s">
        <v>2380</v>
      </c>
    </row>
    <row r="1748" spans="1:8" x14ac:dyDescent="0.3">
      <c r="A1748" t="s">
        <v>1570</v>
      </c>
      <c r="B1748">
        <v>28.2</v>
      </c>
      <c r="C1748">
        <v>7.19</v>
      </c>
      <c r="D1748" t="s">
        <v>2382</v>
      </c>
      <c r="E1748" t="s">
        <v>2380</v>
      </c>
      <c r="F1748" t="s">
        <v>2380</v>
      </c>
      <c r="G1748">
        <v>2</v>
      </c>
      <c r="H1748" t="s">
        <v>2380</v>
      </c>
    </row>
    <row r="1749" spans="1:8" x14ac:dyDescent="0.3">
      <c r="A1749" t="s">
        <v>1568</v>
      </c>
      <c r="B1749">
        <v>32.395000000000003</v>
      </c>
      <c r="C1749">
        <v>4.2699999999999996</v>
      </c>
      <c r="D1749" t="s">
        <v>2382</v>
      </c>
      <c r="E1749" t="s">
        <v>2380</v>
      </c>
      <c r="F1749" t="s">
        <v>2380</v>
      </c>
      <c r="G1749">
        <v>1</v>
      </c>
      <c r="H1749" t="s">
        <v>2380</v>
      </c>
    </row>
    <row r="1750" spans="1:8" x14ac:dyDescent="0.3">
      <c r="A1750" t="s">
        <v>1565</v>
      </c>
      <c r="B1750">
        <v>34.840000000000003</v>
      </c>
      <c r="C1750">
        <v>6</v>
      </c>
      <c r="D1750" t="s">
        <v>2382</v>
      </c>
      <c r="E1750" t="s">
        <v>2380</v>
      </c>
      <c r="F1750" t="s">
        <v>2383</v>
      </c>
      <c r="G1750">
        <v>1</v>
      </c>
      <c r="H1750" t="s">
        <v>2380</v>
      </c>
    </row>
    <row r="1751" spans="1:8" x14ac:dyDescent="0.3">
      <c r="A1751" t="s">
        <v>1563</v>
      </c>
      <c r="B1751">
        <v>42.51</v>
      </c>
      <c r="C1751">
        <v>8.2100000000000009</v>
      </c>
      <c r="D1751" t="s">
        <v>2382</v>
      </c>
      <c r="E1751" t="s">
        <v>2380</v>
      </c>
      <c r="F1751" t="s">
        <v>2380</v>
      </c>
      <c r="G1751" t="s">
        <v>2381</v>
      </c>
      <c r="H1751" t="s">
        <v>2380</v>
      </c>
    </row>
    <row r="1752" spans="1:8" x14ac:dyDescent="0.3">
      <c r="A1752" t="s">
        <v>1557</v>
      </c>
      <c r="B1752">
        <v>38.380000000000003</v>
      </c>
      <c r="C1752">
        <v>8.26</v>
      </c>
      <c r="D1752" t="s">
        <v>2382</v>
      </c>
      <c r="E1752" t="s">
        <v>2380</v>
      </c>
      <c r="F1752" t="s">
        <v>2380</v>
      </c>
      <c r="G1752">
        <v>2</v>
      </c>
      <c r="H1752" t="s">
        <v>2380</v>
      </c>
    </row>
    <row r="1753" spans="1:8" x14ac:dyDescent="0.3">
      <c r="A1753" t="s">
        <v>1556</v>
      </c>
      <c r="B1753">
        <v>33.659999999999997</v>
      </c>
      <c r="C1753">
        <v>5.42</v>
      </c>
      <c r="D1753" t="s">
        <v>2382</v>
      </c>
      <c r="E1753" t="s">
        <v>2380</v>
      </c>
      <c r="F1753" t="s">
        <v>2380</v>
      </c>
      <c r="G1753">
        <v>2</v>
      </c>
      <c r="H1753" t="s">
        <v>2380</v>
      </c>
    </row>
    <row r="1754" spans="1:8" x14ac:dyDescent="0.3">
      <c r="A1754" t="s">
        <v>1555</v>
      </c>
      <c r="B1754">
        <v>31.79</v>
      </c>
      <c r="C1754">
        <v>11.33</v>
      </c>
      <c r="D1754" t="s">
        <v>2382</v>
      </c>
      <c r="E1754" t="s">
        <v>2380</v>
      </c>
      <c r="F1754" t="s">
        <v>2383</v>
      </c>
      <c r="G1754">
        <v>1</v>
      </c>
      <c r="H1754" t="s">
        <v>2380</v>
      </c>
    </row>
    <row r="1755" spans="1:8" x14ac:dyDescent="0.3">
      <c r="A1755" t="s">
        <v>1554</v>
      </c>
      <c r="B1755">
        <v>29.7</v>
      </c>
      <c r="C1755">
        <v>7.69</v>
      </c>
      <c r="D1755" t="s">
        <v>2382</v>
      </c>
      <c r="E1755" t="s">
        <v>2380</v>
      </c>
      <c r="F1755" t="s">
        <v>2383</v>
      </c>
      <c r="G1755">
        <v>1</v>
      </c>
      <c r="H1755" t="s">
        <v>2380</v>
      </c>
    </row>
    <row r="1756" spans="1:8" x14ac:dyDescent="0.3">
      <c r="A1756" t="s">
        <v>1553</v>
      </c>
      <c r="B1756">
        <v>25.46</v>
      </c>
      <c r="C1756">
        <v>8.77</v>
      </c>
      <c r="D1756" t="s">
        <v>2382</v>
      </c>
      <c r="E1756" t="s">
        <v>2380</v>
      </c>
      <c r="F1756" t="s">
        <v>2383</v>
      </c>
      <c r="G1756">
        <v>1</v>
      </c>
      <c r="H1756" t="s">
        <v>2380</v>
      </c>
    </row>
    <row r="1757" spans="1:8" x14ac:dyDescent="0.3">
      <c r="A1757" t="s">
        <v>1550</v>
      </c>
      <c r="B1757">
        <v>28.81</v>
      </c>
      <c r="C1757">
        <v>10.8</v>
      </c>
      <c r="D1757" t="s">
        <v>2382</v>
      </c>
      <c r="E1757" t="s">
        <v>2380</v>
      </c>
      <c r="F1757" t="s">
        <v>2383</v>
      </c>
      <c r="G1757">
        <v>1</v>
      </c>
      <c r="H1757" t="s">
        <v>2380</v>
      </c>
    </row>
    <row r="1758" spans="1:8" x14ac:dyDescent="0.3">
      <c r="A1758" t="s">
        <v>1546</v>
      </c>
      <c r="B1758">
        <v>31.74</v>
      </c>
      <c r="C1758">
        <v>7.68</v>
      </c>
      <c r="D1758" t="s">
        <v>2382</v>
      </c>
      <c r="E1758" t="s">
        <v>2380</v>
      </c>
      <c r="F1758" t="s">
        <v>2380</v>
      </c>
      <c r="G1758" t="s">
        <v>2381</v>
      </c>
      <c r="H1758" t="s">
        <v>2380</v>
      </c>
    </row>
    <row r="1759" spans="1:8" x14ac:dyDescent="0.3">
      <c r="A1759" t="s">
        <v>1545</v>
      </c>
      <c r="B1759">
        <v>26.504999999999999</v>
      </c>
      <c r="C1759">
        <v>6.79</v>
      </c>
      <c r="D1759" t="s">
        <v>2382</v>
      </c>
      <c r="E1759" t="s">
        <v>2380</v>
      </c>
      <c r="F1759" t="s">
        <v>2383</v>
      </c>
      <c r="G1759">
        <v>1</v>
      </c>
      <c r="H1759" t="s">
        <v>2380</v>
      </c>
    </row>
    <row r="1760" spans="1:8" x14ac:dyDescent="0.3">
      <c r="A1760" t="s">
        <v>1543</v>
      </c>
      <c r="B1760">
        <v>39.159999999999997</v>
      </c>
      <c r="C1760">
        <v>5.24</v>
      </c>
      <c r="D1760" t="s">
        <v>2382</v>
      </c>
      <c r="E1760" t="s">
        <v>2380</v>
      </c>
      <c r="F1760" t="s">
        <v>2383</v>
      </c>
      <c r="G1760">
        <v>1</v>
      </c>
      <c r="H1760" t="s">
        <v>2380</v>
      </c>
    </row>
    <row r="1761" spans="1:8" x14ac:dyDescent="0.3">
      <c r="A1761" t="s">
        <v>1542</v>
      </c>
      <c r="B1761">
        <v>28.22</v>
      </c>
      <c r="C1761">
        <v>7.51</v>
      </c>
      <c r="D1761" t="s">
        <v>2382</v>
      </c>
      <c r="E1761" t="s">
        <v>2380</v>
      </c>
      <c r="F1761" t="s">
        <v>2383</v>
      </c>
      <c r="G1761">
        <v>1</v>
      </c>
      <c r="H1761" t="s">
        <v>2380</v>
      </c>
    </row>
    <row r="1762" spans="1:8" x14ac:dyDescent="0.3">
      <c r="A1762" t="s">
        <v>1540</v>
      </c>
      <c r="B1762">
        <v>36.24</v>
      </c>
      <c r="C1762">
        <v>8.3800000000000008</v>
      </c>
      <c r="D1762" t="s">
        <v>2382</v>
      </c>
      <c r="E1762" t="s">
        <v>2380</v>
      </c>
      <c r="F1762" t="s">
        <v>2380</v>
      </c>
      <c r="G1762">
        <v>1</v>
      </c>
      <c r="H1762" t="s">
        <v>2380</v>
      </c>
    </row>
    <row r="1763" spans="1:8" x14ac:dyDescent="0.3">
      <c r="A1763" t="s">
        <v>1537</v>
      </c>
      <c r="B1763">
        <v>42.74</v>
      </c>
      <c r="C1763">
        <v>6.31</v>
      </c>
      <c r="D1763" t="s">
        <v>2382</v>
      </c>
      <c r="E1763" t="s">
        <v>2380</v>
      </c>
      <c r="F1763" t="s">
        <v>2380</v>
      </c>
      <c r="G1763">
        <v>1</v>
      </c>
      <c r="H1763" t="s">
        <v>2380</v>
      </c>
    </row>
    <row r="1764" spans="1:8" x14ac:dyDescent="0.3">
      <c r="A1764" t="s">
        <v>1536</v>
      </c>
      <c r="B1764">
        <v>36.130000000000003</v>
      </c>
      <c r="C1764">
        <v>7.19</v>
      </c>
      <c r="D1764" t="s">
        <v>2382</v>
      </c>
      <c r="E1764" t="s">
        <v>2380</v>
      </c>
      <c r="F1764" t="s">
        <v>2380</v>
      </c>
      <c r="G1764">
        <v>2</v>
      </c>
      <c r="H1764" t="s">
        <v>2380</v>
      </c>
    </row>
    <row r="1765" spans="1:8" x14ac:dyDescent="0.3">
      <c r="A1765" t="s">
        <v>1535</v>
      </c>
      <c r="B1765">
        <v>31.55</v>
      </c>
      <c r="C1765">
        <v>6.11</v>
      </c>
      <c r="D1765" t="s">
        <v>2382</v>
      </c>
      <c r="E1765" t="s">
        <v>2380</v>
      </c>
      <c r="F1765" t="s">
        <v>2380</v>
      </c>
      <c r="G1765">
        <v>1</v>
      </c>
      <c r="H1765" t="s">
        <v>2380</v>
      </c>
    </row>
    <row r="1766" spans="1:8" x14ac:dyDescent="0.3">
      <c r="A1766" t="s">
        <v>1529</v>
      </c>
      <c r="B1766">
        <v>33.82</v>
      </c>
      <c r="C1766">
        <v>5.89</v>
      </c>
      <c r="D1766" t="s">
        <v>2382</v>
      </c>
      <c r="E1766" t="s">
        <v>2380</v>
      </c>
      <c r="F1766" t="s">
        <v>2380</v>
      </c>
      <c r="G1766">
        <v>2</v>
      </c>
      <c r="H1766" t="s">
        <v>2380</v>
      </c>
    </row>
    <row r="1767" spans="1:8" x14ac:dyDescent="0.3">
      <c r="A1767" t="s">
        <v>1524</v>
      </c>
      <c r="B1767">
        <v>34.08</v>
      </c>
      <c r="C1767">
        <v>7.58</v>
      </c>
      <c r="D1767" t="s">
        <v>2382</v>
      </c>
      <c r="E1767" t="s">
        <v>2380</v>
      </c>
      <c r="F1767" t="s">
        <v>2380</v>
      </c>
      <c r="G1767">
        <v>2</v>
      </c>
      <c r="H1767" t="s">
        <v>2380</v>
      </c>
    </row>
    <row r="1768" spans="1:8" x14ac:dyDescent="0.3">
      <c r="A1768" t="s">
        <v>1523</v>
      </c>
      <c r="B1768">
        <v>31.35</v>
      </c>
      <c r="C1768">
        <v>11</v>
      </c>
      <c r="D1768" t="s">
        <v>2382</v>
      </c>
      <c r="E1768" t="s">
        <v>2380</v>
      </c>
      <c r="F1768" t="s">
        <v>2383</v>
      </c>
      <c r="G1768">
        <v>1</v>
      </c>
      <c r="H1768" t="s">
        <v>2380</v>
      </c>
    </row>
    <row r="1769" spans="1:8" x14ac:dyDescent="0.3">
      <c r="A1769" t="s">
        <v>1521</v>
      </c>
      <c r="B1769">
        <v>42.78</v>
      </c>
      <c r="C1769">
        <v>6.11</v>
      </c>
      <c r="D1769" t="s">
        <v>2382</v>
      </c>
      <c r="E1769" t="s">
        <v>2380</v>
      </c>
      <c r="F1769" t="s">
        <v>2380</v>
      </c>
      <c r="G1769">
        <v>1</v>
      </c>
      <c r="H1769" t="s">
        <v>2380</v>
      </c>
    </row>
    <row r="1770" spans="1:8" x14ac:dyDescent="0.3">
      <c r="A1770" t="s">
        <v>1520</v>
      </c>
      <c r="B1770">
        <v>46.75</v>
      </c>
      <c r="C1770">
        <v>6.66</v>
      </c>
      <c r="D1770" t="s">
        <v>2382</v>
      </c>
      <c r="E1770" t="s">
        <v>2380</v>
      </c>
      <c r="F1770" t="s">
        <v>2380</v>
      </c>
      <c r="G1770">
        <v>2</v>
      </c>
      <c r="H1770" t="s">
        <v>2380</v>
      </c>
    </row>
    <row r="1771" spans="1:8" x14ac:dyDescent="0.3">
      <c r="A1771" t="s">
        <v>1519</v>
      </c>
      <c r="B1771">
        <v>32.15</v>
      </c>
      <c r="C1771">
        <v>4.0199999999999996</v>
      </c>
      <c r="D1771" t="s">
        <v>2382</v>
      </c>
      <c r="E1771" t="s">
        <v>2380</v>
      </c>
      <c r="F1771" t="s">
        <v>2383</v>
      </c>
      <c r="G1771">
        <v>1</v>
      </c>
      <c r="H1771" t="s">
        <v>2380</v>
      </c>
    </row>
    <row r="1772" spans="1:8" x14ac:dyDescent="0.3">
      <c r="A1772" t="s">
        <v>1518</v>
      </c>
      <c r="B1772">
        <v>43.4</v>
      </c>
      <c r="C1772">
        <v>8.81</v>
      </c>
      <c r="D1772" t="s">
        <v>2382</v>
      </c>
      <c r="E1772" t="s">
        <v>2380</v>
      </c>
      <c r="F1772" t="s">
        <v>2380</v>
      </c>
      <c r="G1772">
        <v>2</v>
      </c>
      <c r="H1772" t="s">
        <v>2380</v>
      </c>
    </row>
    <row r="1773" spans="1:8" x14ac:dyDescent="0.3">
      <c r="A1773" t="s">
        <v>1517</v>
      </c>
      <c r="B1773">
        <v>31.57</v>
      </c>
      <c r="C1773">
        <v>7.92</v>
      </c>
      <c r="D1773" t="s">
        <v>2382</v>
      </c>
      <c r="E1773" t="s">
        <v>2380</v>
      </c>
      <c r="F1773" t="s">
        <v>2380</v>
      </c>
      <c r="G1773">
        <v>2</v>
      </c>
      <c r="H1773" t="s">
        <v>2380</v>
      </c>
    </row>
    <row r="1774" spans="1:8" x14ac:dyDescent="0.3">
      <c r="A1774" t="s">
        <v>1515</v>
      </c>
      <c r="B1774">
        <v>31.07</v>
      </c>
      <c r="C1774">
        <v>4.62</v>
      </c>
      <c r="D1774" t="s">
        <v>2382</v>
      </c>
      <c r="E1774" t="s">
        <v>2380</v>
      </c>
      <c r="F1774" t="s">
        <v>2380</v>
      </c>
      <c r="G1774">
        <v>2</v>
      </c>
      <c r="H1774" t="s">
        <v>2380</v>
      </c>
    </row>
    <row r="1775" spans="1:8" x14ac:dyDescent="0.3">
      <c r="A1775" t="s">
        <v>1513</v>
      </c>
      <c r="B1775">
        <v>40.81</v>
      </c>
      <c r="C1775">
        <v>10.58</v>
      </c>
      <c r="D1775" t="s">
        <v>2382</v>
      </c>
      <c r="E1775" t="s">
        <v>2380</v>
      </c>
      <c r="F1775" t="s">
        <v>2380</v>
      </c>
      <c r="G1775" t="s">
        <v>2381</v>
      </c>
      <c r="H1775" t="s">
        <v>2380</v>
      </c>
    </row>
    <row r="1776" spans="1:8" x14ac:dyDescent="0.3">
      <c r="A1776" t="s">
        <v>1510</v>
      </c>
      <c r="B1776">
        <v>52.89</v>
      </c>
      <c r="C1776">
        <v>4.96</v>
      </c>
      <c r="D1776" t="s">
        <v>2382</v>
      </c>
      <c r="E1776" t="s">
        <v>2380</v>
      </c>
      <c r="F1776" t="s">
        <v>2380</v>
      </c>
      <c r="G1776">
        <v>1</v>
      </c>
      <c r="H1776" t="s">
        <v>2380</v>
      </c>
    </row>
    <row r="1777" spans="1:8" x14ac:dyDescent="0.3">
      <c r="A1777" t="s">
        <v>1509</v>
      </c>
      <c r="B1777">
        <v>32.965000000000003</v>
      </c>
      <c r="C1777">
        <v>6.15</v>
      </c>
      <c r="D1777" t="s">
        <v>2382</v>
      </c>
      <c r="E1777" t="s">
        <v>2380</v>
      </c>
      <c r="F1777" t="s">
        <v>2380</v>
      </c>
      <c r="G1777">
        <v>1</v>
      </c>
      <c r="H1777" t="s">
        <v>2380</v>
      </c>
    </row>
    <row r="1778" spans="1:8" x14ac:dyDescent="0.3">
      <c r="A1778" t="s">
        <v>1504</v>
      </c>
      <c r="B1778">
        <v>36.1</v>
      </c>
      <c r="C1778">
        <v>5.65</v>
      </c>
      <c r="D1778" t="s">
        <v>2382</v>
      </c>
      <c r="E1778" t="s">
        <v>2380</v>
      </c>
      <c r="F1778" t="s">
        <v>2380</v>
      </c>
      <c r="G1778">
        <v>2</v>
      </c>
      <c r="H1778" t="s">
        <v>2380</v>
      </c>
    </row>
    <row r="1779" spans="1:8" x14ac:dyDescent="0.3">
      <c r="A1779" t="s">
        <v>1503</v>
      </c>
      <c r="B1779">
        <v>37.1</v>
      </c>
      <c r="C1779">
        <v>11.21</v>
      </c>
      <c r="D1779" t="s">
        <v>2382</v>
      </c>
      <c r="E1779" t="s">
        <v>2380</v>
      </c>
      <c r="F1779" t="s">
        <v>2383</v>
      </c>
      <c r="G1779">
        <v>1</v>
      </c>
      <c r="H1779" t="s">
        <v>2380</v>
      </c>
    </row>
    <row r="1780" spans="1:8" x14ac:dyDescent="0.3">
      <c r="A1780" t="s">
        <v>1502</v>
      </c>
      <c r="B1780">
        <v>27.5</v>
      </c>
      <c r="C1780">
        <v>10.62</v>
      </c>
      <c r="D1780" t="s">
        <v>2382</v>
      </c>
      <c r="E1780" t="s">
        <v>2380</v>
      </c>
      <c r="F1780" t="s">
        <v>2383</v>
      </c>
      <c r="G1780">
        <v>1</v>
      </c>
      <c r="H1780" t="s">
        <v>2380</v>
      </c>
    </row>
    <row r="1781" spans="1:8" x14ac:dyDescent="0.3">
      <c r="A1781" t="s">
        <v>1501</v>
      </c>
      <c r="B1781">
        <v>24.7</v>
      </c>
      <c r="C1781">
        <v>10.7</v>
      </c>
      <c r="D1781" t="s">
        <v>2382</v>
      </c>
      <c r="E1781" t="s">
        <v>2380</v>
      </c>
      <c r="F1781" t="s">
        <v>2383</v>
      </c>
      <c r="G1781">
        <v>1</v>
      </c>
      <c r="H1781" t="s">
        <v>2380</v>
      </c>
    </row>
    <row r="1782" spans="1:8" x14ac:dyDescent="0.3">
      <c r="A1782" t="s">
        <v>1500</v>
      </c>
      <c r="B1782">
        <v>26.78</v>
      </c>
      <c r="C1782">
        <v>10.02</v>
      </c>
      <c r="D1782" t="s">
        <v>2382</v>
      </c>
      <c r="E1782" t="s">
        <v>2380</v>
      </c>
      <c r="F1782" t="s">
        <v>2383</v>
      </c>
      <c r="G1782">
        <v>1</v>
      </c>
      <c r="H1782" t="s">
        <v>2380</v>
      </c>
    </row>
    <row r="1783" spans="1:8" x14ac:dyDescent="0.3">
      <c r="A1783" t="s">
        <v>1498</v>
      </c>
      <c r="B1783">
        <v>29</v>
      </c>
      <c r="C1783">
        <v>4.3899999999999997</v>
      </c>
      <c r="D1783" t="s">
        <v>2382</v>
      </c>
      <c r="E1783" t="s">
        <v>2380</v>
      </c>
      <c r="F1783" t="s">
        <v>2380</v>
      </c>
      <c r="G1783">
        <v>2</v>
      </c>
      <c r="H1783" t="s">
        <v>2380</v>
      </c>
    </row>
    <row r="1784" spans="1:8" x14ac:dyDescent="0.3">
      <c r="A1784" t="s">
        <v>1497</v>
      </c>
      <c r="B1784">
        <v>33.534999999999997</v>
      </c>
      <c r="C1784">
        <v>8.24</v>
      </c>
      <c r="D1784" t="s">
        <v>2382</v>
      </c>
      <c r="E1784" t="s">
        <v>2380</v>
      </c>
      <c r="F1784" t="s">
        <v>2380</v>
      </c>
      <c r="G1784" t="s">
        <v>2381</v>
      </c>
      <c r="H1784" t="s">
        <v>2380</v>
      </c>
    </row>
    <row r="1785" spans="1:8" x14ac:dyDescent="0.3">
      <c r="A1785" t="s">
        <v>1496</v>
      </c>
      <c r="B1785">
        <v>32.774999999999999</v>
      </c>
      <c r="C1785">
        <v>9.77</v>
      </c>
      <c r="D1785" t="s">
        <v>2382</v>
      </c>
      <c r="E1785" t="s">
        <v>2380</v>
      </c>
      <c r="F1785" t="s">
        <v>2380</v>
      </c>
      <c r="G1785" t="s">
        <v>2381</v>
      </c>
      <c r="H1785" t="s">
        <v>2380</v>
      </c>
    </row>
    <row r="1786" spans="1:8" x14ac:dyDescent="0.3">
      <c r="A1786" t="s">
        <v>1495</v>
      </c>
      <c r="B1786">
        <v>37.51</v>
      </c>
      <c r="C1786">
        <v>5.5</v>
      </c>
      <c r="D1786" t="s">
        <v>2382</v>
      </c>
      <c r="E1786" t="s">
        <v>2380</v>
      </c>
      <c r="F1786" t="s">
        <v>2380</v>
      </c>
      <c r="G1786">
        <v>2</v>
      </c>
      <c r="H1786" t="s">
        <v>2380</v>
      </c>
    </row>
    <row r="1787" spans="1:8" x14ac:dyDescent="0.3">
      <c r="A1787" t="s">
        <v>1494</v>
      </c>
      <c r="B1787">
        <v>39.86</v>
      </c>
      <c r="C1787">
        <v>11.84</v>
      </c>
      <c r="D1787" t="s">
        <v>2382</v>
      </c>
      <c r="E1787" t="s">
        <v>2380</v>
      </c>
      <c r="F1787" t="s">
        <v>2380</v>
      </c>
      <c r="G1787">
        <v>1</v>
      </c>
      <c r="H1787" t="s">
        <v>2380</v>
      </c>
    </row>
    <row r="1788" spans="1:8" x14ac:dyDescent="0.3">
      <c r="A1788" t="s">
        <v>1491</v>
      </c>
      <c r="B1788">
        <v>35.200000000000003</v>
      </c>
      <c r="C1788">
        <v>7.72</v>
      </c>
      <c r="D1788" t="s">
        <v>2382</v>
      </c>
      <c r="E1788" t="s">
        <v>2380</v>
      </c>
      <c r="F1788" t="s">
        <v>2383</v>
      </c>
      <c r="G1788">
        <v>1</v>
      </c>
      <c r="H1788" t="s">
        <v>2380</v>
      </c>
    </row>
    <row r="1789" spans="1:8" x14ac:dyDescent="0.3">
      <c r="A1789" t="s">
        <v>1490</v>
      </c>
      <c r="B1789">
        <v>29.91</v>
      </c>
      <c r="C1789">
        <v>5.55</v>
      </c>
      <c r="D1789" t="s">
        <v>2382</v>
      </c>
      <c r="E1789" t="s">
        <v>2380</v>
      </c>
      <c r="F1789" t="s">
        <v>2380</v>
      </c>
      <c r="G1789">
        <v>2</v>
      </c>
      <c r="H1789" t="s">
        <v>2380</v>
      </c>
    </row>
    <row r="1790" spans="1:8" x14ac:dyDescent="0.3">
      <c r="A1790" t="s">
        <v>1489</v>
      </c>
      <c r="B1790">
        <v>36.479999999999997</v>
      </c>
      <c r="C1790">
        <v>5.05</v>
      </c>
      <c r="D1790" t="s">
        <v>2382</v>
      </c>
      <c r="E1790" t="s">
        <v>2380</v>
      </c>
      <c r="F1790" t="s">
        <v>2380</v>
      </c>
      <c r="G1790">
        <v>1</v>
      </c>
      <c r="H1790" t="s">
        <v>2380</v>
      </c>
    </row>
    <row r="1791" spans="1:8" x14ac:dyDescent="0.3">
      <c r="A1791" t="s">
        <v>1488</v>
      </c>
      <c r="B1791">
        <v>27.5</v>
      </c>
      <c r="C1791">
        <v>8.69</v>
      </c>
      <c r="D1791" t="s">
        <v>2382</v>
      </c>
      <c r="E1791" t="s">
        <v>2380</v>
      </c>
      <c r="F1791" t="s">
        <v>2383</v>
      </c>
      <c r="G1791">
        <v>1</v>
      </c>
      <c r="H1791" t="s">
        <v>2380</v>
      </c>
    </row>
    <row r="1792" spans="1:8" x14ac:dyDescent="0.3">
      <c r="A1792" t="s">
        <v>1487</v>
      </c>
      <c r="B1792">
        <v>33.44</v>
      </c>
      <c r="C1792">
        <v>5.9</v>
      </c>
      <c r="D1792" t="s">
        <v>2382</v>
      </c>
      <c r="E1792" t="s">
        <v>2380</v>
      </c>
      <c r="F1792" t="s">
        <v>2380</v>
      </c>
      <c r="G1792">
        <v>1</v>
      </c>
      <c r="H1792" t="s">
        <v>2380</v>
      </c>
    </row>
    <row r="1793" spans="1:8" x14ac:dyDescent="0.3">
      <c r="A1793" t="s">
        <v>1486</v>
      </c>
      <c r="B1793">
        <v>28.215</v>
      </c>
      <c r="C1793">
        <v>6.29</v>
      </c>
      <c r="D1793" t="s">
        <v>2382</v>
      </c>
      <c r="E1793" t="s">
        <v>2380</v>
      </c>
      <c r="F1793" t="s">
        <v>2380</v>
      </c>
      <c r="G1793">
        <v>1</v>
      </c>
      <c r="H1793" t="s">
        <v>2380</v>
      </c>
    </row>
    <row r="1794" spans="1:8" x14ac:dyDescent="0.3">
      <c r="A1794" t="s">
        <v>1485</v>
      </c>
      <c r="B1794">
        <v>27.17</v>
      </c>
      <c r="C1794">
        <v>5.84</v>
      </c>
      <c r="D1794" t="s">
        <v>2382</v>
      </c>
      <c r="E1794" t="s">
        <v>2380</v>
      </c>
      <c r="F1794" t="s">
        <v>2380</v>
      </c>
      <c r="G1794">
        <v>1</v>
      </c>
      <c r="H1794" t="s">
        <v>2380</v>
      </c>
    </row>
    <row r="1795" spans="1:8" x14ac:dyDescent="0.3">
      <c r="A1795" t="s">
        <v>1477</v>
      </c>
      <c r="B1795">
        <v>28.785</v>
      </c>
      <c r="C1795">
        <v>9.1</v>
      </c>
      <c r="D1795" t="s">
        <v>2382</v>
      </c>
      <c r="E1795" t="s">
        <v>2380</v>
      </c>
      <c r="F1795" t="s">
        <v>2383</v>
      </c>
      <c r="G1795">
        <v>1</v>
      </c>
      <c r="H1795" t="s">
        <v>2380</v>
      </c>
    </row>
    <row r="1796" spans="1:8" x14ac:dyDescent="0.3">
      <c r="A1796" t="s">
        <v>1476</v>
      </c>
      <c r="B1796">
        <v>25.46</v>
      </c>
      <c r="C1796">
        <v>11.52</v>
      </c>
      <c r="D1796" t="s">
        <v>2382</v>
      </c>
      <c r="E1796" t="s">
        <v>2380</v>
      </c>
      <c r="F1796" t="s">
        <v>2383</v>
      </c>
      <c r="G1796">
        <v>1</v>
      </c>
      <c r="H1796" t="s">
        <v>2380</v>
      </c>
    </row>
    <row r="1797" spans="1:8" x14ac:dyDescent="0.3">
      <c r="A1797" t="s">
        <v>1471</v>
      </c>
      <c r="B1797">
        <v>39.25</v>
      </c>
      <c r="C1797">
        <v>8.41</v>
      </c>
      <c r="D1797" t="s">
        <v>2382</v>
      </c>
      <c r="E1797" t="s">
        <v>2380</v>
      </c>
      <c r="F1797" t="s">
        <v>2380</v>
      </c>
      <c r="G1797">
        <v>1</v>
      </c>
      <c r="H1797" t="s">
        <v>2380</v>
      </c>
    </row>
    <row r="1798" spans="1:8" x14ac:dyDescent="0.3">
      <c r="A1798" t="s">
        <v>1470</v>
      </c>
      <c r="B1798">
        <v>26.6</v>
      </c>
      <c r="C1798">
        <v>5.07</v>
      </c>
      <c r="D1798" t="s">
        <v>2382</v>
      </c>
      <c r="E1798" t="s">
        <v>2380</v>
      </c>
      <c r="F1798" t="s">
        <v>2380</v>
      </c>
      <c r="G1798">
        <v>2</v>
      </c>
      <c r="H1798" t="s">
        <v>2380</v>
      </c>
    </row>
    <row r="1799" spans="1:8" x14ac:dyDescent="0.3">
      <c r="A1799" t="s">
        <v>1464</v>
      </c>
      <c r="B1799">
        <v>36.799999999999997</v>
      </c>
      <c r="C1799">
        <v>5.73</v>
      </c>
      <c r="D1799" t="s">
        <v>2382</v>
      </c>
      <c r="E1799" t="s">
        <v>2380</v>
      </c>
      <c r="F1799" t="s">
        <v>2383</v>
      </c>
      <c r="G1799">
        <v>1</v>
      </c>
      <c r="H1799" t="s">
        <v>2380</v>
      </c>
    </row>
    <row r="1800" spans="1:8" x14ac:dyDescent="0.3">
      <c r="A1800" t="s">
        <v>1463</v>
      </c>
      <c r="B1800">
        <v>33.880000000000003</v>
      </c>
      <c r="C1800">
        <v>10.78</v>
      </c>
      <c r="D1800" t="s">
        <v>2382</v>
      </c>
      <c r="E1800" t="s">
        <v>2380</v>
      </c>
      <c r="F1800" t="s">
        <v>2380</v>
      </c>
      <c r="G1800" t="s">
        <v>2381</v>
      </c>
      <c r="H1800" t="s">
        <v>2380</v>
      </c>
    </row>
    <row r="1801" spans="1:8" x14ac:dyDescent="0.3">
      <c r="A1801" t="s">
        <v>1462</v>
      </c>
      <c r="B1801">
        <v>32.01</v>
      </c>
      <c r="C1801">
        <v>5.08</v>
      </c>
      <c r="D1801" t="s">
        <v>2382</v>
      </c>
      <c r="E1801" t="s">
        <v>2380</v>
      </c>
      <c r="F1801" t="s">
        <v>2380</v>
      </c>
      <c r="G1801">
        <v>1</v>
      </c>
      <c r="H1801" t="s">
        <v>2380</v>
      </c>
    </row>
    <row r="1802" spans="1:8" x14ac:dyDescent="0.3">
      <c r="A1802" t="s">
        <v>1460</v>
      </c>
      <c r="B1802">
        <v>34.865000000000002</v>
      </c>
      <c r="C1802">
        <v>5.35</v>
      </c>
      <c r="D1802" t="s">
        <v>2382</v>
      </c>
      <c r="E1802" t="s">
        <v>2380</v>
      </c>
      <c r="F1802" t="s">
        <v>2380</v>
      </c>
      <c r="G1802">
        <v>1</v>
      </c>
      <c r="H1802" t="s">
        <v>2380</v>
      </c>
    </row>
    <row r="1803" spans="1:8" x14ac:dyDescent="0.3">
      <c r="A1803" t="s">
        <v>1458</v>
      </c>
      <c r="B1803">
        <v>30.305</v>
      </c>
      <c r="C1803">
        <v>4.2699999999999996</v>
      </c>
      <c r="D1803" t="s">
        <v>2382</v>
      </c>
      <c r="E1803" t="s">
        <v>2380</v>
      </c>
      <c r="F1803" t="s">
        <v>2380</v>
      </c>
      <c r="G1803">
        <v>1</v>
      </c>
      <c r="H1803" t="s">
        <v>2380</v>
      </c>
    </row>
    <row r="1804" spans="1:8" x14ac:dyDescent="0.3">
      <c r="A1804" t="s">
        <v>1457</v>
      </c>
      <c r="B1804">
        <v>25.175000000000001</v>
      </c>
      <c r="C1804">
        <v>5.57</v>
      </c>
      <c r="D1804" t="s">
        <v>2382</v>
      </c>
      <c r="E1804" t="s">
        <v>2380</v>
      </c>
      <c r="F1804" t="s">
        <v>2380</v>
      </c>
      <c r="G1804">
        <v>1</v>
      </c>
      <c r="H1804" t="s">
        <v>2380</v>
      </c>
    </row>
    <row r="1805" spans="1:8" x14ac:dyDescent="0.3">
      <c r="A1805" t="s">
        <v>1456</v>
      </c>
      <c r="B1805">
        <v>26.8</v>
      </c>
      <c r="C1805">
        <v>5.68</v>
      </c>
      <c r="D1805" t="s">
        <v>2382</v>
      </c>
      <c r="E1805" t="s">
        <v>2380</v>
      </c>
      <c r="F1805" t="s">
        <v>2380</v>
      </c>
      <c r="G1805">
        <v>1</v>
      </c>
      <c r="H1805" t="s">
        <v>2380</v>
      </c>
    </row>
    <row r="1806" spans="1:8" x14ac:dyDescent="0.3">
      <c r="A1806" t="s">
        <v>1454</v>
      </c>
      <c r="B1806">
        <v>30.14</v>
      </c>
      <c r="C1806">
        <v>9.4499999999999993</v>
      </c>
      <c r="D1806" t="s">
        <v>2382</v>
      </c>
      <c r="E1806" t="s">
        <v>2380</v>
      </c>
      <c r="F1806" t="s">
        <v>2380</v>
      </c>
      <c r="G1806" t="s">
        <v>2381</v>
      </c>
      <c r="H1806" t="s">
        <v>2380</v>
      </c>
    </row>
    <row r="1807" spans="1:8" x14ac:dyDescent="0.3">
      <c r="A1807" t="s">
        <v>1453</v>
      </c>
      <c r="B1807">
        <v>29.7</v>
      </c>
      <c r="C1807">
        <v>6.79</v>
      </c>
      <c r="D1807" t="s">
        <v>2382</v>
      </c>
      <c r="E1807" t="s">
        <v>2380</v>
      </c>
      <c r="F1807" t="s">
        <v>2380</v>
      </c>
      <c r="G1807" t="s">
        <v>2381</v>
      </c>
      <c r="H1807" t="s">
        <v>2380</v>
      </c>
    </row>
    <row r="1808" spans="1:8" x14ac:dyDescent="0.3">
      <c r="A1808" t="s">
        <v>1452</v>
      </c>
      <c r="B1808">
        <v>32.395000000000003</v>
      </c>
      <c r="C1808">
        <v>11.1</v>
      </c>
      <c r="D1808" t="s">
        <v>2382</v>
      </c>
      <c r="E1808" t="s">
        <v>2380</v>
      </c>
      <c r="F1808" t="s">
        <v>2380</v>
      </c>
      <c r="G1808" t="s">
        <v>2381</v>
      </c>
      <c r="H1808" t="s">
        <v>2380</v>
      </c>
    </row>
    <row r="1809" spans="1:8" x14ac:dyDescent="0.3">
      <c r="A1809" t="s">
        <v>1450</v>
      </c>
      <c r="B1809">
        <v>39.049999999999997</v>
      </c>
      <c r="C1809">
        <v>5.27</v>
      </c>
      <c r="D1809" t="s">
        <v>2382</v>
      </c>
      <c r="E1809" t="s">
        <v>2380</v>
      </c>
      <c r="F1809" t="s">
        <v>2380</v>
      </c>
      <c r="G1809">
        <v>1</v>
      </c>
      <c r="H1809" t="s">
        <v>2380</v>
      </c>
    </row>
    <row r="1810" spans="1:8" x14ac:dyDescent="0.3">
      <c r="A1810" t="s">
        <v>1449</v>
      </c>
      <c r="B1810">
        <v>33.1</v>
      </c>
      <c r="C1810">
        <v>5.46</v>
      </c>
      <c r="D1810" t="s">
        <v>2382</v>
      </c>
      <c r="E1810" t="s">
        <v>2380</v>
      </c>
      <c r="F1810" t="s">
        <v>2380</v>
      </c>
      <c r="G1810">
        <v>1</v>
      </c>
      <c r="H1810" t="s">
        <v>2380</v>
      </c>
    </row>
    <row r="1811" spans="1:8" x14ac:dyDescent="0.3">
      <c r="A1811" t="s">
        <v>1447</v>
      </c>
      <c r="B1811">
        <v>29</v>
      </c>
      <c r="C1811">
        <v>4.25</v>
      </c>
      <c r="D1811" t="s">
        <v>2382</v>
      </c>
      <c r="E1811" t="s">
        <v>2380</v>
      </c>
      <c r="F1811" t="s">
        <v>2380</v>
      </c>
      <c r="G1811">
        <v>1</v>
      </c>
      <c r="H1811" t="s">
        <v>2380</v>
      </c>
    </row>
    <row r="1812" spans="1:8" x14ac:dyDescent="0.3">
      <c r="A1812" t="s">
        <v>1445</v>
      </c>
      <c r="B1812">
        <v>25.2</v>
      </c>
      <c r="C1812">
        <v>6.25</v>
      </c>
      <c r="D1812" t="s">
        <v>2382</v>
      </c>
      <c r="E1812" t="s">
        <v>2380</v>
      </c>
      <c r="F1812" t="s">
        <v>2380</v>
      </c>
      <c r="G1812">
        <v>1</v>
      </c>
      <c r="H1812" t="s">
        <v>2380</v>
      </c>
    </row>
    <row r="1813" spans="1:8" x14ac:dyDescent="0.3">
      <c r="A1813" t="s">
        <v>1444</v>
      </c>
      <c r="B1813">
        <v>22.77</v>
      </c>
      <c r="C1813">
        <v>4.47</v>
      </c>
      <c r="D1813" t="s">
        <v>2382</v>
      </c>
      <c r="E1813" t="s">
        <v>2380</v>
      </c>
      <c r="F1813" t="s">
        <v>2380</v>
      </c>
      <c r="G1813">
        <v>1</v>
      </c>
      <c r="H1813" t="s">
        <v>2380</v>
      </c>
    </row>
    <row r="1814" spans="1:8" x14ac:dyDescent="0.3">
      <c r="A1814" t="s">
        <v>1441</v>
      </c>
      <c r="B1814">
        <v>32.11</v>
      </c>
      <c r="C1814">
        <v>4.75</v>
      </c>
      <c r="D1814" t="s">
        <v>2382</v>
      </c>
      <c r="E1814" t="s">
        <v>2380</v>
      </c>
      <c r="F1814" t="s">
        <v>2380</v>
      </c>
      <c r="G1814">
        <v>2</v>
      </c>
      <c r="H1814" t="s">
        <v>2380</v>
      </c>
    </row>
    <row r="1815" spans="1:8" x14ac:dyDescent="0.3">
      <c r="A1815" t="s">
        <v>1439</v>
      </c>
      <c r="B1815">
        <v>34.39</v>
      </c>
      <c r="C1815">
        <v>6.28</v>
      </c>
      <c r="D1815" t="s">
        <v>2382</v>
      </c>
      <c r="E1815" t="s">
        <v>2380</v>
      </c>
      <c r="F1815" t="s">
        <v>2380</v>
      </c>
      <c r="G1815">
        <v>1</v>
      </c>
      <c r="H1815" t="s">
        <v>2380</v>
      </c>
    </row>
    <row r="1816" spans="1:8" x14ac:dyDescent="0.3">
      <c r="A1816" t="s">
        <v>1438</v>
      </c>
      <c r="B1816">
        <v>26.4</v>
      </c>
      <c r="C1816">
        <v>9.2899999999999991</v>
      </c>
      <c r="D1816" t="s">
        <v>2382</v>
      </c>
      <c r="E1816" t="s">
        <v>2380</v>
      </c>
      <c r="F1816" t="s">
        <v>2383</v>
      </c>
      <c r="G1816">
        <v>1</v>
      </c>
      <c r="H1816" t="s">
        <v>2380</v>
      </c>
    </row>
    <row r="1817" spans="1:8" x14ac:dyDescent="0.3">
      <c r="A1817" t="s">
        <v>1437</v>
      </c>
      <c r="B1817">
        <v>28.1</v>
      </c>
      <c r="C1817">
        <v>5.79</v>
      </c>
      <c r="D1817" t="s">
        <v>2382</v>
      </c>
      <c r="E1817" t="s">
        <v>2380</v>
      </c>
      <c r="F1817" t="s">
        <v>2383</v>
      </c>
      <c r="G1817">
        <v>1</v>
      </c>
      <c r="H1817" t="s">
        <v>2380</v>
      </c>
    </row>
    <row r="1818" spans="1:8" x14ac:dyDescent="0.3">
      <c r="A1818" t="s">
        <v>1436</v>
      </c>
      <c r="B1818">
        <v>27</v>
      </c>
      <c r="C1818">
        <v>4.54</v>
      </c>
      <c r="D1818" t="s">
        <v>2382</v>
      </c>
      <c r="E1818" t="s">
        <v>2380</v>
      </c>
      <c r="F1818" t="s">
        <v>2380</v>
      </c>
      <c r="G1818">
        <v>1</v>
      </c>
      <c r="H1818" t="s">
        <v>2380</v>
      </c>
    </row>
    <row r="1819" spans="1:8" x14ac:dyDescent="0.3">
      <c r="A1819" t="s">
        <v>1435</v>
      </c>
      <c r="B1819">
        <v>28.594999999999999</v>
      </c>
      <c r="C1819">
        <v>4.68</v>
      </c>
      <c r="D1819" t="s">
        <v>2382</v>
      </c>
      <c r="E1819" t="s">
        <v>2380</v>
      </c>
      <c r="F1819" t="s">
        <v>2380</v>
      </c>
      <c r="G1819">
        <v>1</v>
      </c>
      <c r="H1819" t="s">
        <v>2380</v>
      </c>
    </row>
    <row r="1820" spans="1:8" x14ac:dyDescent="0.3">
      <c r="A1820" t="s">
        <v>1433</v>
      </c>
      <c r="B1820">
        <v>23.75</v>
      </c>
      <c r="C1820">
        <v>5.42</v>
      </c>
      <c r="D1820" t="s">
        <v>2382</v>
      </c>
      <c r="E1820" t="s">
        <v>2380</v>
      </c>
      <c r="F1820" t="s">
        <v>2383</v>
      </c>
      <c r="G1820">
        <v>1</v>
      </c>
      <c r="H1820" t="s">
        <v>2380</v>
      </c>
    </row>
    <row r="1821" spans="1:8" x14ac:dyDescent="0.3">
      <c r="A1821" t="s">
        <v>1431</v>
      </c>
      <c r="B1821">
        <v>30.69</v>
      </c>
      <c r="C1821">
        <v>7.05</v>
      </c>
      <c r="D1821" t="s">
        <v>2382</v>
      </c>
      <c r="E1821" t="s">
        <v>2380</v>
      </c>
      <c r="F1821" t="s">
        <v>2380</v>
      </c>
      <c r="G1821">
        <v>2</v>
      </c>
      <c r="H1821" t="s">
        <v>2380</v>
      </c>
    </row>
    <row r="1822" spans="1:8" x14ac:dyDescent="0.3">
      <c r="A1822" t="s">
        <v>1430</v>
      </c>
      <c r="B1822">
        <v>35.799999999999997</v>
      </c>
      <c r="C1822">
        <v>5.63</v>
      </c>
      <c r="D1822" t="s">
        <v>2382</v>
      </c>
      <c r="E1822" t="s">
        <v>2380</v>
      </c>
      <c r="F1822" t="s">
        <v>2380</v>
      </c>
      <c r="G1822">
        <v>2</v>
      </c>
      <c r="H1822" t="s">
        <v>2380</v>
      </c>
    </row>
    <row r="1823" spans="1:8" x14ac:dyDescent="0.3">
      <c r="A1823" t="s">
        <v>1429</v>
      </c>
      <c r="B1823">
        <v>28.785</v>
      </c>
      <c r="C1823">
        <v>4.24</v>
      </c>
      <c r="D1823" t="s">
        <v>2382</v>
      </c>
      <c r="E1823" t="s">
        <v>2380</v>
      </c>
      <c r="F1823" t="s">
        <v>2380</v>
      </c>
      <c r="G1823">
        <v>2</v>
      </c>
      <c r="H1823" t="s">
        <v>2380</v>
      </c>
    </row>
    <row r="1824" spans="1:8" x14ac:dyDescent="0.3">
      <c r="A1824" t="s">
        <v>1428</v>
      </c>
      <c r="B1824">
        <v>28.594999999999999</v>
      </c>
      <c r="C1824">
        <v>4.96</v>
      </c>
      <c r="D1824" t="s">
        <v>2382</v>
      </c>
      <c r="E1824" t="s">
        <v>2380</v>
      </c>
      <c r="F1824" t="s">
        <v>2380</v>
      </c>
      <c r="G1824">
        <v>2</v>
      </c>
      <c r="H1824" t="s">
        <v>2380</v>
      </c>
    </row>
    <row r="1825" spans="1:8" x14ac:dyDescent="0.3">
      <c r="A1825" t="s">
        <v>1426</v>
      </c>
      <c r="B1825">
        <v>28.31</v>
      </c>
      <c r="C1825">
        <v>5.43</v>
      </c>
      <c r="D1825" t="s">
        <v>2382</v>
      </c>
      <c r="E1825" t="s">
        <v>2380</v>
      </c>
      <c r="F1825" t="s">
        <v>2380</v>
      </c>
      <c r="G1825">
        <v>2</v>
      </c>
      <c r="H1825" t="s">
        <v>2380</v>
      </c>
    </row>
    <row r="1826" spans="1:8" x14ac:dyDescent="0.3">
      <c r="A1826" t="s">
        <v>1425</v>
      </c>
      <c r="B1826">
        <v>38.39</v>
      </c>
      <c r="C1826">
        <v>8.33</v>
      </c>
      <c r="D1826" t="s">
        <v>2382</v>
      </c>
      <c r="E1826" t="s">
        <v>2380</v>
      </c>
      <c r="F1826" t="s">
        <v>2380</v>
      </c>
      <c r="G1826">
        <v>1</v>
      </c>
      <c r="H1826" t="s">
        <v>2380</v>
      </c>
    </row>
    <row r="1827" spans="1:8" x14ac:dyDescent="0.3">
      <c r="A1827" t="s">
        <v>1424</v>
      </c>
      <c r="B1827">
        <v>25.87</v>
      </c>
      <c r="C1827">
        <v>5.63</v>
      </c>
      <c r="D1827" t="s">
        <v>2382</v>
      </c>
      <c r="E1827" t="s">
        <v>2380</v>
      </c>
      <c r="F1827" t="s">
        <v>2380</v>
      </c>
      <c r="G1827">
        <v>1</v>
      </c>
      <c r="H1827" t="s">
        <v>2380</v>
      </c>
    </row>
    <row r="1828" spans="1:8" x14ac:dyDescent="0.3">
      <c r="A1828" t="s">
        <v>1416</v>
      </c>
      <c r="B1828">
        <v>31.24</v>
      </c>
      <c r="C1828">
        <v>7.42</v>
      </c>
      <c r="D1828" t="s">
        <v>2382</v>
      </c>
      <c r="E1828" t="s">
        <v>2380</v>
      </c>
      <c r="F1828" t="s">
        <v>2380</v>
      </c>
      <c r="G1828">
        <v>2</v>
      </c>
      <c r="H1828" t="s">
        <v>2380</v>
      </c>
    </row>
    <row r="1829" spans="1:8" x14ac:dyDescent="0.3">
      <c r="A1829" t="s">
        <v>1415</v>
      </c>
      <c r="B1829">
        <v>39.22</v>
      </c>
      <c r="C1829">
        <v>5.62</v>
      </c>
      <c r="D1829" t="s">
        <v>2382</v>
      </c>
      <c r="E1829" t="s">
        <v>2380</v>
      </c>
      <c r="F1829" t="s">
        <v>2380</v>
      </c>
      <c r="G1829">
        <v>1</v>
      </c>
      <c r="H1829" t="s">
        <v>2380</v>
      </c>
    </row>
    <row r="1830" spans="1:8" x14ac:dyDescent="0.3">
      <c r="A1830" t="s">
        <v>1411</v>
      </c>
      <c r="B1830">
        <v>30</v>
      </c>
      <c r="C1830">
        <v>5.61</v>
      </c>
      <c r="D1830" t="s">
        <v>2382</v>
      </c>
      <c r="E1830" t="s">
        <v>2380</v>
      </c>
      <c r="F1830" t="s">
        <v>2383</v>
      </c>
      <c r="G1830">
        <v>1</v>
      </c>
      <c r="H1830" t="s">
        <v>2380</v>
      </c>
    </row>
    <row r="1831" spans="1:8" x14ac:dyDescent="0.3">
      <c r="A1831" t="s">
        <v>1410</v>
      </c>
      <c r="B1831">
        <v>35.340000000000003</v>
      </c>
      <c r="C1831">
        <v>5.51</v>
      </c>
      <c r="D1831" t="s">
        <v>2382</v>
      </c>
      <c r="E1831" t="s">
        <v>2380</v>
      </c>
      <c r="F1831" t="s">
        <v>2383</v>
      </c>
      <c r="G1831">
        <v>1</v>
      </c>
      <c r="H1831" t="s">
        <v>2380</v>
      </c>
    </row>
    <row r="1832" spans="1:8" x14ac:dyDescent="0.3">
      <c r="A1832" t="s">
        <v>1409</v>
      </c>
      <c r="B1832">
        <v>32.204999999999998</v>
      </c>
      <c r="C1832">
        <v>8.3800000000000008</v>
      </c>
      <c r="D1832" t="s">
        <v>2382</v>
      </c>
      <c r="E1832" t="s">
        <v>2380</v>
      </c>
      <c r="F1832" t="s">
        <v>2380</v>
      </c>
      <c r="G1832">
        <v>2</v>
      </c>
      <c r="H1832" t="s">
        <v>2380</v>
      </c>
    </row>
    <row r="1833" spans="1:8" x14ac:dyDescent="0.3">
      <c r="A1833" t="s">
        <v>1407</v>
      </c>
      <c r="B1833">
        <v>26.63</v>
      </c>
      <c r="C1833">
        <v>4.3600000000000003</v>
      </c>
      <c r="D1833" t="s">
        <v>2382</v>
      </c>
      <c r="E1833" t="s">
        <v>2380</v>
      </c>
      <c r="F1833" t="s">
        <v>2380</v>
      </c>
      <c r="G1833">
        <v>2</v>
      </c>
      <c r="H1833" t="s">
        <v>2380</v>
      </c>
    </row>
    <row r="1834" spans="1:8" x14ac:dyDescent="0.3">
      <c r="A1834" t="s">
        <v>1405</v>
      </c>
      <c r="B1834">
        <v>25.65</v>
      </c>
      <c r="C1834">
        <v>4.05</v>
      </c>
      <c r="D1834" t="s">
        <v>2382</v>
      </c>
      <c r="E1834" t="s">
        <v>2380</v>
      </c>
      <c r="F1834" t="s">
        <v>2380</v>
      </c>
      <c r="G1834">
        <v>2</v>
      </c>
      <c r="H1834" t="s">
        <v>2380</v>
      </c>
    </row>
    <row r="1835" spans="1:8" x14ac:dyDescent="0.3">
      <c r="A1835" t="s">
        <v>1402</v>
      </c>
      <c r="B1835">
        <v>37.68</v>
      </c>
      <c r="C1835">
        <v>4.29</v>
      </c>
      <c r="D1835" t="s">
        <v>2382</v>
      </c>
      <c r="E1835" t="s">
        <v>2380</v>
      </c>
      <c r="F1835" t="s">
        <v>2380</v>
      </c>
      <c r="G1835" t="s">
        <v>2381</v>
      </c>
      <c r="H1835" t="s">
        <v>2380</v>
      </c>
    </row>
    <row r="1836" spans="1:8" x14ac:dyDescent="0.3">
      <c r="A1836" t="s">
        <v>1401</v>
      </c>
      <c r="B1836">
        <v>35.49</v>
      </c>
      <c r="C1836">
        <v>4.74</v>
      </c>
      <c r="D1836" t="s">
        <v>2382</v>
      </c>
      <c r="E1836" t="s">
        <v>2380</v>
      </c>
      <c r="F1836" t="s">
        <v>2383</v>
      </c>
      <c r="G1836">
        <v>1</v>
      </c>
      <c r="H1836" t="s">
        <v>2380</v>
      </c>
    </row>
    <row r="1837" spans="1:8" x14ac:dyDescent="0.3">
      <c r="A1837" t="s">
        <v>1400</v>
      </c>
      <c r="B1837">
        <v>44.7</v>
      </c>
      <c r="C1837">
        <v>7.6</v>
      </c>
      <c r="D1837" t="s">
        <v>2382</v>
      </c>
      <c r="E1837" t="s">
        <v>2380</v>
      </c>
      <c r="F1837" t="s">
        <v>2380</v>
      </c>
      <c r="G1837">
        <v>2</v>
      </c>
      <c r="H1837" t="s">
        <v>2380</v>
      </c>
    </row>
    <row r="1838" spans="1:8" x14ac:dyDescent="0.3">
      <c r="A1838" t="s">
        <v>1399</v>
      </c>
      <c r="B1838">
        <v>38.380000000000003</v>
      </c>
      <c r="C1838">
        <v>8.5</v>
      </c>
      <c r="D1838" t="s">
        <v>2382</v>
      </c>
      <c r="E1838" t="s">
        <v>2380</v>
      </c>
      <c r="F1838" t="s">
        <v>2380</v>
      </c>
      <c r="G1838">
        <v>2</v>
      </c>
      <c r="H1838" t="s">
        <v>2380</v>
      </c>
    </row>
    <row r="1839" spans="1:8" x14ac:dyDescent="0.3">
      <c r="A1839" t="s">
        <v>1398</v>
      </c>
      <c r="B1839">
        <v>35.244999999999997</v>
      </c>
      <c r="C1839">
        <v>11.22</v>
      </c>
      <c r="D1839" t="s">
        <v>2382</v>
      </c>
      <c r="E1839" t="s">
        <v>2380</v>
      </c>
      <c r="F1839" t="s">
        <v>2380</v>
      </c>
      <c r="G1839" t="s">
        <v>2381</v>
      </c>
      <c r="H1839" t="s">
        <v>2380</v>
      </c>
    </row>
    <row r="1840" spans="1:8" x14ac:dyDescent="0.3">
      <c r="A1840" t="s">
        <v>1397</v>
      </c>
      <c r="B1840">
        <v>49.84</v>
      </c>
      <c r="C1840">
        <v>5.0999999999999996</v>
      </c>
      <c r="D1840" t="s">
        <v>2382</v>
      </c>
      <c r="E1840" t="s">
        <v>2380</v>
      </c>
      <c r="F1840" t="s">
        <v>2383</v>
      </c>
      <c r="G1840">
        <v>1</v>
      </c>
      <c r="H1840" t="s">
        <v>2380</v>
      </c>
    </row>
    <row r="1841" spans="1:8" x14ac:dyDescent="0.3">
      <c r="A1841" t="s">
        <v>1396</v>
      </c>
      <c r="B1841">
        <v>49.06</v>
      </c>
      <c r="C1841">
        <v>5.43</v>
      </c>
      <c r="D1841" t="s">
        <v>2382</v>
      </c>
      <c r="E1841" t="s">
        <v>2380</v>
      </c>
      <c r="F1841" t="s">
        <v>2380</v>
      </c>
      <c r="G1841">
        <v>1</v>
      </c>
      <c r="H1841" t="s">
        <v>2380</v>
      </c>
    </row>
    <row r="1842" spans="1:8" x14ac:dyDescent="0.3">
      <c r="A1842" t="s">
        <v>1393</v>
      </c>
      <c r="B1842">
        <v>38</v>
      </c>
      <c r="C1842">
        <v>6.38</v>
      </c>
      <c r="D1842" t="s">
        <v>2382</v>
      </c>
      <c r="E1842" t="s">
        <v>2380</v>
      </c>
      <c r="F1842" t="s">
        <v>2380</v>
      </c>
      <c r="G1842">
        <v>1</v>
      </c>
      <c r="H1842" t="s">
        <v>2380</v>
      </c>
    </row>
    <row r="1843" spans="1:8" x14ac:dyDescent="0.3">
      <c r="A1843" t="s">
        <v>1392</v>
      </c>
      <c r="B1843">
        <v>36.08</v>
      </c>
      <c r="C1843">
        <v>5.73</v>
      </c>
      <c r="D1843" t="s">
        <v>2382</v>
      </c>
      <c r="E1843" t="s">
        <v>2380</v>
      </c>
      <c r="F1843" t="s">
        <v>2380</v>
      </c>
      <c r="G1843">
        <v>1</v>
      </c>
      <c r="H1843" t="s">
        <v>2380</v>
      </c>
    </row>
    <row r="1844" spans="1:8" x14ac:dyDescent="0.3">
      <c r="A1844" t="s">
        <v>1391</v>
      </c>
      <c r="B1844">
        <v>35.700000000000003</v>
      </c>
      <c r="C1844">
        <v>5.47</v>
      </c>
      <c r="D1844" t="s">
        <v>2382</v>
      </c>
      <c r="E1844" t="s">
        <v>2380</v>
      </c>
      <c r="F1844" t="s">
        <v>2380</v>
      </c>
      <c r="G1844">
        <v>1</v>
      </c>
      <c r="H1844" t="s">
        <v>2380</v>
      </c>
    </row>
    <row r="1845" spans="1:8" x14ac:dyDescent="0.3">
      <c r="A1845" t="s">
        <v>1388</v>
      </c>
      <c r="B1845">
        <v>23.3</v>
      </c>
      <c r="C1845">
        <v>5.36</v>
      </c>
      <c r="D1845" t="s">
        <v>2382</v>
      </c>
      <c r="E1845" t="s">
        <v>2380</v>
      </c>
      <c r="F1845" t="s">
        <v>2380</v>
      </c>
      <c r="G1845">
        <v>1</v>
      </c>
      <c r="H1845" t="s">
        <v>2380</v>
      </c>
    </row>
    <row r="1846" spans="1:8" x14ac:dyDescent="0.3">
      <c r="A1846" t="s">
        <v>1384</v>
      </c>
      <c r="B1846">
        <v>24.93</v>
      </c>
      <c r="C1846">
        <v>9.18</v>
      </c>
      <c r="D1846" t="s">
        <v>2382</v>
      </c>
      <c r="E1846" t="s">
        <v>2380</v>
      </c>
      <c r="F1846" t="s">
        <v>2383</v>
      </c>
      <c r="G1846">
        <v>1</v>
      </c>
      <c r="H1846" t="s">
        <v>2380</v>
      </c>
    </row>
    <row r="1847" spans="1:8" x14ac:dyDescent="0.3">
      <c r="A1847" t="s">
        <v>1383</v>
      </c>
      <c r="B1847">
        <v>48.12</v>
      </c>
      <c r="C1847">
        <v>4.51</v>
      </c>
      <c r="D1847" t="s">
        <v>2382</v>
      </c>
      <c r="E1847" t="s">
        <v>2380</v>
      </c>
      <c r="F1847" t="s">
        <v>2380</v>
      </c>
      <c r="G1847">
        <v>1</v>
      </c>
      <c r="H1847" t="s">
        <v>2380</v>
      </c>
    </row>
    <row r="1848" spans="1:8" x14ac:dyDescent="0.3">
      <c r="A1848" t="s">
        <v>1382</v>
      </c>
      <c r="B1848">
        <v>24.91</v>
      </c>
      <c r="C1848">
        <v>7.33</v>
      </c>
      <c r="D1848" t="s">
        <v>2382</v>
      </c>
      <c r="E1848" t="s">
        <v>2380</v>
      </c>
      <c r="F1848" t="s">
        <v>2383</v>
      </c>
      <c r="G1848">
        <v>1</v>
      </c>
      <c r="H1848" t="s">
        <v>2380</v>
      </c>
    </row>
    <row r="1849" spans="1:8" x14ac:dyDescent="0.3">
      <c r="A1849" t="s">
        <v>1379</v>
      </c>
      <c r="B1849">
        <v>38.93</v>
      </c>
      <c r="C1849">
        <v>5.64</v>
      </c>
      <c r="D1849" t="s">
        <v>2382</v>
      </c>
      <c r="E1849" t="s">
        <v>2380</v>
      </c>
      <c r="F1849" t="s">
        <v>2380</v>
      </c>
      <c r="G1849">
        <v>1</v>
      </c>
      <c r="H1849" t="s">
        <v>2380</v>
      </c>
    </row>
    <row r="1850" spans="1:8" x14ac:dyDescent="0.3">
      <c r="A1850" t="s">
        <v>1378</v>
      </c>
      <c r="B1850">
        <v>32.774999999999999</v>
      </c>
      <c r="C1850">
        <v>8.02</v>
      </c>
      <c r="D1850" t="s">
        <v>2382</v>
      </c>
      <c r="E1850" t="s">
        <v>2380</v>
      </c>
      <c r="F1850" t="s">
        <v>2380</v>
      </c>
      <c r="G1850">
        <v>2</v>
      </c>
      <c r="H1850" t="s">
        <v>2380</v>
      </c>
    </row>
    <row r="1851" spans="1:8" x14ac:dyDescent="0.3">
      <c r="A1851" t="s">
        <v>1377</v>
      </c>
      <c r="B1851">
        <v>29.83</v>
      </c>
      <c r="C1851">
        <v>7.2</v>
      </c>
      <c r="D1851" t="s">
        <v>2382</v>
      </c>
      <c r="E1851" t="s">
        <v>2380</v>
      </c>
      <c r="F1851" t="s">
        <v>2380</v>
      </c>
      <c r="G1851" t="s">
        <v>2381</v>
      </c>
      <c r="H1851" t="s">
        <v>2380</v>
      </c>
    </row>
    <row r="1852" spans="1:8" x14ac:dyDescent="0.3">
      <c r="A1852" t="s">
        <v>1374</v>
      </c>
      <c r="B1852">
        <v>36.6</v>
      </c>
      <c r="C1852">
        <v>5.2</v>
      </c>
      <c r="D1852" t="s">
        <v>2382</v>
      </c>
      <c r="E1852" t="s">
        <v>2380</v>
      </c>
      <c r="F1852" t="s">
        <v>2383</v>
      </c>
      <c r="G1852">
        <v>1</v>
      </c>
      <c r="H1852" t="s">
        <v>2380</v>
      </c>
    </row>
    <row r="1853" spans="1:8" x14ac:dyDescent="0.3">
      <c r="A1853" t="s">
        <v>1373</v>
      </c>
      <c r="B1853">
        <v>35.93</v>
      </c>
      <c r="C1853">
        <v>8.3000000000000007</v>
      </c>
      <c r="D1853" t="s">
        <v>2382</v>
      </c>
      <c r="E1853" t="s">
        <v>2380</v>
      </c>
      <c r="F1853" t="s">
        <v>2380</v>
      </c>
      <c r="G1853" t="s">
        <v>2381</v>
      </c>
      <c r="H1853" t="s">
        <v>2380</v>
      </c>
    </row>
    <row r="1854" spans="1:8" x14ac:dyDescent="0.3">
      <c r="A1854" t="s">
        <v>1372</v>
      </c>
      <c r="B1854">
        <v>28.6</v>
      </c>
      <c r="C1854">
        <v>5.56</v>
      </c>
      <c r="D1854" t="s">
        <v>2382</v>
      </c>
      <c r="E1854" t="s">
        <v>2380</v>
      </c>
      <c r="F1854" t="s">
        <v>2383</v>
      </c>
      <c r="G1854">
        <v>1</v>
      </c>
      <c r="H1854" t="s">
        <v>2380</v>
      </c>
    </row>
    <row r="1855" spans="1:8" x14ac:dyDescent="0.3">
      <c r="A1855" t="s">
        <v>1370</v>
      </c>
      <c r="B1855">
        <v>26.41</v>
      </c>
      <c r="C1855">
        <v>5.99</v>
      </c>
      <c r="D1855" t="s">
        <v>2382</v>
      </c>
      <c r="E1855" t="s">
        <v>2380</v>
      </c>
      <c r="F1855" t="s">
        <v>2383</v>
      </c>
      <c r="G1855">
        <v>1</v>
      </c>
      <c r="H1855" t="s">
        <v>2380</v>
      </c>
    </row>
    <row r="1856" spans="1:8" x14ac:dyDescent="0.3">
      <c r="A1856" t="s">
        <v>1369</v>
      </c>
      <c r="B1856">
        <v>30.63</v>
      </c>
      <c r="C1856">
        <v>5.8</v>
      </c>
      <c r="D1856" t="s">
        <v>2382</v>
      </c>
      <c r="E1856" t="s">
        <v>2380</v>
      </c>
      <c r="F1856" t="s">
        <v>2380</v>
      </c>
      <c r="G1856" t="s">
        <v>2381</v>
      </c>
      <c r="H1856" t="s">
        <v>2380</v>
      </c>
    </row>
    <row r="1857" spans="1:8" x14ac:dyDescent="0.3">
      <c r="A1857" t="s">
        <v>1368</v>
      </c>
      <c r="B1857">
        <v>31.73</v>
      </c>
      <c r="C1857">
        <v>7.32</v>
      </c>
      <c r="D1857" t="s">
        <v>2382</v>
      </c>
      <c r="E1857" t="s">
        <v>2380</v>
      </c>
      <c r="F1857" t="s">
        <v>2380</v>
      </c>
      <c r="G1857">
        <v>2</v>
      </c>
      <c r="H1857" t="s">
        <v>2380</v>
      </c>
    </row>
    <row r="1858" spans="1:8" x14ac:dyDescent="0.3">
      <c r="A1858" t="s">
        <v>1366</v>
      </c>
      <c r="B1858">
        <v>25.934999999999999</v>
      </c>
      <c r="C1858">
        <v>5.96</v>
      </c>
      <c r="D1858" t="s">
        <v>2382</v>
      </c>
      <c r="E1858" t="s">
        <v>2380</v>
      </c>
      <c r="F1858" t="s">
        <v>2380</v>
      </c>
      <c r="G1858">
        <v>2</v>
      </c>
      <c r="H1858" t="s">
        <v>2380</v>
      </c>
    </row>
    <row r="1859" spans="1:8" x14ac:dyDescent="0.3">
      <c r="A1859" t="s">
        <v>1365</v>
      </c>
      <c r="B1859">
        <v>35.9</v>
      </c>
      <c r="C1859">
        <v>4.8499999999999996</v>
      </c>
      <c r="D1859" t="s">
        <v>2382</v>
      </c>
      <c r="E1859" t="s">
        <v>2380</v>
      </c>
      <c r="F1859" t="s">
        <v>2383</v>
      </c>
      <c r="G1859">
        <v>1</v>
      </c>
      <c r="H1859" t="s">
        <v>2380</v>
      </c>
    </row>
    <row r="1860" spans="1:8" x14ac:dyDescent="0.3">
      <c r="A1860" t="s">
        <v>1364</v>
      </c>
      <c r="B1860">
        <v>26.7</v>
      </c>
      <c r="C1860">
        <v>5.09</v>
      </c>
      <c r="D1860" t="s">
        <v>2382</v>
      </c>
      <c r="E1860" t="s">
        <v>2380</v>
      </c>
      <c r="F1860" t="s">
        <v>2383</v>
      </c>
      <c r="G1860">
        <v>1</v>
      </c>
      <c r="H1860" t="s">
        <v>2380</v>
      </c>
    </row>
    <row r="1861" spans="1:8" x14ac:dyDescent="0.3">
      <c r="A1861" t="s">
        <v>1362</v>
      </c>
      <c r="B1861">
        <v>41.91</v>
      </c>
      <c r="C1861">
        <v>4.92</v>
      </c>
      <c r="D1861" t="s">
        <v>2382</v>
      </c>
      <c r="E1861" t="s">
        <v>2380</v>
      </c>
      <c r="F1861" t="s">
        <v>2380</v>
      </c>
      <c r="G1861">
        <v>2</v>
      </c>
      <c r="H1861" t="s">
        <v>2380</v>
      </c>
    </row>
    <row r="1862" spans="1:8" x14ac:dyDescent="0.3">
      <c r="A1862" t="s">
        <v>1361</v>
      </c>
      <c r="B1862">
        <v>39.82</v>
      </c>
      <c r="C1862">
        <v>6.05</v>
      </c>
      <c r="D1862" t="s">
        <v>2382</v>
      </c>
      <c r="E1862" t="s">
        <v>2380</v>
      </c>
      <c r="F1862" t="s">
        <v>2380</v>
      </c>
      <c r="G1862">
        <v>2</v>
      </c>
      <c r="H1862" t="s">
        <v>2380</v>
      </c>
    </row>
    <row r="1863" spans="1:8" x14ac:dyDescent="0.3">
      <c r="A1863" t="s">
        <v>1359</v>
      </c>
      <c r="B1863">
        <v>26.98</v>
      </c>
      <c r="C1863">
        <v>9.81</v>
      </c>
      <c r="D1863" t="s">
        <v>2382</v>
      </c>
      <c r="E1863" t="s">
        <v>2380</v>
      </c>
      <c r="F1863" t="s">
        <v>2380</v>
      </c>
      <c r="G1863" t="s">
        <v>2381</v>
      </c>
      <c r="H1863" t="s">
        <v>2380</v>
      </c>
    </row>
    <row r="1864" spans="1:8" x14ac:dyDescent="0.3">
      <c r="A1864" t="s">
        <v>1358</v>
      </c>
      <c r="B1864">
        <v>27.2</v>
      </c>
      <c r="C1864">
        <v>6.06</v>
      </c>
      <c r="D1864" t="s">
        <v>2382</v>
      </c>
      <c r="E1864" t="s">
        <v>2380</v>
      </c>
      <c r="F1864" t="s">
        <v>2380</v>
      </c>
      <c r="G1864">
        <v>2</v>
      </c>
      <c r="H1864" t="s">
        <v>2380</v>
      </c>
    </row>
    <row r="1865" spans="1:8" x14ac:dyDescent="0.3">
      <c r="A1865" t="s">
        <v>1357</v>
      </c>
      <c r="B1865">
        <v>25.3</v>
      </c>
      <c r="C1865">
        <v>5.19</v>
      </c>
      <c r="D1865" t="s">
        <v>2382</v>
      </c>
      <c r="E1865" t="s">
        <v>2380</v>
      </c>
      <c r="F1865" t="s">
        <v>2380</v>
      </c>
      <c r="G1865">
        <v>2</v>
      </c>
      <c r="H1865" t="s">
        <v>2380</v>
      </c>
    </row>
    <row r="1866" spans="1:8" x14ac:dyDescent="0.3">
      <c r="A1866" t="s">
        <v>1355</v>
      </c>
      <c r="B1866">
        <v>54</v>
      </c>
      <c r="C1866">
        <v>4.68</v>
      </c>
      <c r="D1866" t="s">
        <v>2382</v>
      </c>
      <c r="E1866" t="s">
        <v>2382</v>
      </c>
      <c r="F1866" t="s">
        <v>2380</v>
      </c>
      <c r="G1866">
        <v>2</v>
      </c>
      <c r="H1866" t="s">
        <v>2380</v>
      </c>
    </row>
    <row r="1867" spans="1:8" x14ac:dyDescent="0.3">
      <c r="A1867" t="s">
        <v>1354</v>
      </c>
      <c r="B1867">
        <v>51.86</v>
      </c>
      <c r="C1867">
        <v>5.32</v>
      </c>
      <c r="D1867" t="s">
        <v>2382</v>
      </c>
      <c r="E1867" t="s">
        <v>2380</v>
      </c>
      <c r="F1867" t="s">
        <v>2380</v>
      </c>
      <c r="G1867" t="s">
        <v>2381</v>
      </c>
      <c r="H1867" t="s">
        <v>2380</v>
      </c>
    </row>
    <row r="1868" spans="1:8" x14ac:dyDescent="0.3">
      <c r="A1868" t="s">
        <v>1350</v>
      </c>
      <c r="B1868">
        <v>49.45</v>
      </c>
      <c r="C1868">
        <v>4.2</v>
      </c>
      <c r="D1868" t="s">
        <v>2382</v>
      </c>
      <c r="E1868" t="s">
        <v>2380</v>
      </c>
      <c r="F1868" t="s">
        <v>2380</v>
      </c>
      <c r="G1868" t="s">
        <v>2381</v>
      </c>
      <c r="H1868" t="s">
        <v>2380</v>
      </c>
    </row>
    <row r="1869" spans="1:8" x14ac:dyDescent="0.3">
      <c r="A1869" t="s">
        <v>1346</v>
      </c>
      <c r="B1869">
        <v>52.37</v>
      </c>
      <c r="C1869">
        <v>5.0599999999999996</v>
      </c>
      <c r="D1869" t="s">
        <v>2382</v>
      </c>
      <c r="E1869" t="s">
        <v>2382</v>
      </c>
      <c r="F1869" t="s">
        <v>2380</v>
      </c>
      <c r="G1869">
        <v>2</v>
      </c>
      <c r="H1869" t="s">
        <v>2380</v>
      </c>
    </row>
    <row r="1870" spans="1:8" x14ac:dyDescent="0.3">
      <c r="A1870" t="s">
        <v>1343</v>
      </c>
      <c r="B1870">
        <v>33.725000000000001</v>
      </c>
      <c r="C1870">
        <v>5.51</v>
      </c>
      <c r="D1870" t="s">
        <v>2382</v>
      </c>
      <c r="E1870" t="s">
        <v>2380</v>
      </c>
      <c r="F1870" t="s">
        <v>2380</v>
      </c>
      <c r="G1870">
        <v>2</v>
      </c>
      <c r="H1870" t="s">
        <v>2380</v>
      </c>
    </row>
    <row r="1871" spans="1:8" x14ac:dyDescent="0.3">
      <c r="A1871" t="s">
        <v>1341</v>
      </c>
      <c r="B1871">
        <v>37.43</v>
      </c>
      <c r="C1871">
        <v>4.3499999999999996</v>
      </c>
      <c r="D1871" t="s">
        <v>2382</v>
      </c>
      <c r="E1871" t="s">
        <v>2380</v>
      </c>
      <c r="F1871" t="s">
        <v>2383</v>
      </c>
      <c r="G1871">
        <v>1</v>
      </c>
      <c r="H1871" t="s">
        <v>2380</v>
      </c>
    </row>
    <row r="1872" spans="1:8" x14ac:dyDescent="0.3">
      <c r="A1872" t="s">
        <v>1339</v>
      </c>
      <c r="B1872">
        <v>24.795000000000002</v>
      </c>
      <c r="C1872">
        <v>4.07</v>
      </c>
      <c r="D1872" t="s">
        <v>2382</v>
      </c>
      <c r="E1872" t="s">
        <v>2380</v>
      </c>
      <c r="F1872" t="s">
        <v>2383</v>
      </c>
      <c r="G1872">
        <v>1</v>
      </c>
      <c r="H1872" t="s">
        <v>2380</v>
      </c>
    </row>
    <row r="1873" spans="1:8" x14ac:dyDescent="0.3">
      <c r="A1873" t="s">
        <v>1333</v>
      </c>
      <c r="B1873">
        <v>32.67</v>
      </c>
      <c r="C1873">
        <v>11.81</v>
      </c>
      <c r="D1873" t="s">
        <v>2382</v>
      </c>
      <c r="E1873" t="s">
        <v>2380</v>
      </c>
      <c r="F1873" t="s">
        <v>2380</v>
      </c>
      <c r="G1873" t="s">
        <v>2381</v>
      </c>
      <c r="H1873" t="s">
        <v>2380</v>
      </c>
    </row>
    <row r="1874" spans="1:8" x14ac:dyDescent="0.3">
      <c r="A1874" t="s">
        <v>1332</v>
      </c>
      <c r="B1874">
        <v>33.299999999999997</v>
      </c>
      <c r="C1874">
        <v>8.26</v>
      </c>
      <c r="D1874" t="s">
        <v>2382</v>
      </c>
      <c r="E1874" t="s">
        <v>2380</v>
      </c>
      <c r="F1874" t="s">
        <v>2380</v>
      </c>
      <c r="G1874">
        <v>2</v>
      </c>
      <c r="H1874" t="s">
        <v>2380</v>
      </c>
    </row>
    <row r="1875" spans="1:8" x14ac:dyDescent="0.3">
      <c r="A1875" t="s">
        <v>1331</v>
      </c>
      <c r="B1875">
        <v>30.78</v>
      </c>
      <c r="C1875">
        <v>10.74</v>
      </c>
      <c r="D1875" t="s">
        <v>2382</v>
      </c>
      <c r="E1875" t="s">
        <v>2380</v>
      </c>
      <c r="F1875" t="s">
        <v>2380</v>
      </c>
      <c r="G1875">
        <v>2</v>
      </c>
      <c r="H1875" t="s">
        <v>2380</v>
      </c>
    </row>
    <row r="1876" spans="1:8" x14ac:dyDescent="0.3">
      <c r="A1876" t="s">
        <v>1330</v>
      </c>
      <c r="B1876">
        <v>28.975000000000001</v>
      </c>
      <c r="C1876">
        <v>7.69</v>
      </c>
      <c r="D1876" t="s">
        <v>2382</v>
      </c>
      <c r="E1876" t="s">
        <v>2380</v>
      </c>
      <c r="F1876" t="s">
        <v>2380</v>
      </c>
      <c r="G1876" t="s">
        <v>2381</v>
      </c>
      <c r="H1876" t="s">
        <v>2380</v>
      </c>
    </row>
    <row r="1877" spans="1:8" x14ac:dyDescent="0.3">
      <c r="A1877" t="s">
        <v>1328</v>
      </c>
      <c r="B1877">
        <v>21.5</v>
      </c>
      <c r="C1877">
        <v>9.77</v>
      </c>
      <c r="D1877" t="s">
        <v>2382</v>
      </c>
      <c r="E1877" t="s">
        <v>2380</v>
      </c>
      <c r="F1877" t="s">
        <v>2380</v>
      </c>
      <c r="G1877" t="s">
        <v>2381</v>
      </c>
      <c r="H1877" t="s">
        <v>2380</v>
      </c>
    </row>
    <row r="1878" spans="1:8" x14ac:dyDescent="0.3">
      <c r="A1878" t="s">
        <v>1326</v>
      </c>
      <c r="B1878">
        <v>35.42</v>
      </c>
      <c r="C1878">
        <v>8.6999999999999993</v>
      </c>
      <c r="D1878" t="s">
        <v>2382</v>
      </c>
      <c r="E1878" t="s">
        <v>2380</v>
      </c>
      <c r="F1878" t="s">
        <v>2380</v>
      </c>
      <c r="G1878">
        <v>1</v>
      </c>
      <c r="H1878" t="s">
        <v>2380</v>
      </c>
    </row>
    <row r="1879" spans="1:8" x14ac:dyDescent="0.3">
      <c r="A1879" t="s">
        <v>1323</v>
      </c>
      <c r="B1879">
        <v>37.1</v>
      </c>
      <c r="C1879">
        <v>7.19</v>
      </c>
      <c r="D1879" t="s">
        <v>2382</v>
      </c>
      <c r="E1879" t="s">
        <v>2380</v>
      </c>
      <c r="F1879" t="s">
        <v>2380</v>
      </c>
      <c r="G1879" t="s">
        <v>2381</v>
      </c>
      <c r="H1879" t="s">
        <v>2380</v>
      </c>
    </row>
    <row r="1880" spans="1:8" x14ac:dyDescent="0.3">
      <c r="A1880" t="s">
        <v>1322</v>
      </c>
      <c r="B1880">
        <v>30.5</v>
      </c>
      <c r="C1880">
        <v>11.94</v>
      </c>
      <c r="D1880" t="s">
        <v>2382</v>
      </c>
      <c r="E1880" t="s">
        <v>2380</v>
      </c>
      <c r="F1880" t="s">
        <v>2380</v>
      </c>
      <c r="G1880" t="s">
        <v>2381</v>
      </c>
      <c r="H1880" t="s">
        <v>2380</v>
      </c>
    </row>
    <row r="1881" spans="1:8" x14ac:dyDescent="0.3">
      <c r="A1881" t="s">
        <v>1320</v>
      </c>
      <c r="B1881">
        <v>29.1</v>
      </c>
      <c r="C1881">
        <v>5.64</v>
      </c>
      <c r="D1881" t="s">
        <v>2382</v>
      </c>
      <c r="E1881" t="s">
        <v>2380</v>
      </c>
      <c r="F1881" t="s">
        <v>2380</v>
      </c>
      <c r="G1881" t="s">
        <v>2381</v>
      </c>
      <c r="H1881" t="s">
        <v>2380</v>
      </c>
    </row>
    <row r="1882" spans="1:8" x14ac:dyDescent="0.3">
      <c r="A1882" t="s">
        <v>1317</v>
      </c>
      <c r="B1882">
        <v>29.39</v>
      </c>
      <c r="C1882">
        <v>4.5199999999999996</v>
      </c>
      <c r="D1882" t="s">
        <v>2382</v>
      </c>
      <c r="E1882" t="s">
        <v>2380</v>
      </c>
      <c r="F1882" t="s">
        <v>2380</v>
      </c>
      <c r="G1882" t="s">
        <v>2381</v>
      </c>
      <c r="H1882" t="s">
        <v>2380</v>
      </c>
    </row>
    <row r="1883" spans="1:8" x14ac:dyDescent="0.3">
      <c r="A1883" t="s">
        <v>1316</v>
      </c>
      <c r="B1883">
        <v>25.66</v>
      </c>
      <c r="C1883">
        <v>4.62</v>
      </c>
      <c r="D1883" t="s">
        <v>2382</v>
      </c>
      <c r="E1883" t="s">
        <v>2380</v>
      </c>
      <c r="F1883" t="s">
        <v>2380</v>
      </c>
      <c r="G1883">
        <v>1</v>
      </c>
      <c r="H1883" t="s">
        <v>2380</v>
      </c>
    </row>
    <row r="1884" spans="1:8" x14ac:dyDescent="0.3">
      <c r="A1884" t="s">
        <v>1312</v>
      </c>
      <c r="B1884">
        <v>40.299999999999997</v>
      </c>
      <c r="C1884">
        <v>5.3</v>
      </c>
      <c r="D1884" t="s">
        <v>2382</v>
      </c>
      <c r="E1884" t="s">
        <v>2380</v>
      </c>
      <c r="F1884" t="s">
        <v>2380</v>
      </c>
      <c r="G1884">
        <v>2</v>
      </c>
      <c r="H1884" t="s">
        <v>2380</v>
      </c>
    </row>
    <row r="1885" spans="1:8" x14ac:dyDescent="0.3">
      <c r="A1885" t="s">
        <v>1311</v>
      </c>
      <c r="B1885">
        <v>32.774999999999999</v>
      </c>
      <c r="C1885">
        <v>11.76</v>
      </c>
      <c r="D1885" t="s">
        <v>2382</v>
      </c>
      <c r="E1885" t="s">
        <v>2380</v>
      </c>
      <c r="F1885" t="s">
        <v>2380</v>
      </c>
      <c r="G1885" t="s">
        <v>2381</v>
      </c>
      <c r="H1885" t="s">
        <v>2380</v>
      </c>
    </row>
    <row r="1886" spans="1:8" x14ac:dyDescent="0.3">
      <c r="A1886" t="s">
        <v>1310</v>
      </c>
      <c r="B1886">
        <v>39.6</v>
      </c>
      <c r="C1886">
        <v>5.1100000000000003</v>
      </c>
      <c r="D1886" t="s">
        <v>2382</v>
      </c>
      <c r="E1886" t="s">
        <v>2380</v>
      </c>
      <c r="F1886" t="s">
        <v>2380</v>
      </c>
      <c r="G1886">
        <v>2</v>
      </c>
      <c r="H1886" t="s">
        <v>2380</v>
      </c>
    </row>
    <row r="1887" spans="1:8" x14ac:dyDescent="0.3">
      <c r="A1887" t="s">
        <v>1308</v>
      </c>
      <c r="B1887">
        <v>27.645</v>
      </c>
      <c r="C1887">
        <v>8.8699999999999992</v>
      </c>
      <c r="D1887" t="s">
        <v>2382</v>
      </c>
      <c r="E1887" t="s">
        <v>2380</v>
      </c>
      <c r="F1887" t="s">
        <v>2380</v>
      </c>
      <c r="G1887" t="s">
        <v>2381</v>
      </c>
      <c r="H1887" t="s">
        <v>2380</v>
      </c>
    </row>
    <row r="1888" spans="1:8" x14ac:dyDescent="0.3">
      <c r="A1888" t="s">
        <v>1307</v>
      </c>
      <c r="B1888">
        <v>34.43</v>
      </c>
      <c r="C1888">
        <v>5.96</v>
      </c>
      <c r="D1888" t="s">
        <v>2382</v>
      </c>
      <c r="E1888" t="s">
        <v>2380</v>
      </c>
      <c r="F1888" t="s">
        <v>2380</v>
      </c>
      <c r="G1888">
        <v>2</v>
      </c>
      <c r="H1888" t="s">
        <v>2380</v>
      </c>
    </row>
    <row r="1889" spans="1:8" x14ac:dyDescent="0.3">
      <c r="A1889" t="s">
        <v>1306</v>
      </c>
      <c r="B1889">
        <v>39.6</v>
      </c>
      <c r="C1889">
        <v>4.4400000000000004</v>
      </c>
      <c r="D1889" t="s">
        <v>2382</v>
      </c>
      <c r="E1889" t="s">
        <v>2380</v>
      </c>
      <c r="F1889" t="s">
        <v>2383</v>
      </c>
      <c r="G1889">
        <v>1</v>
      </c>
      <c r="H1889" t="s">
        <v>2380</v>
      </c>
    </row>
    <row r="1890" spans="1:8" x14ac:dyDescent="0.3">
      <c r="A1890" t="s">
        <v>1305</v>
      </c>
      <c r="B1890">
        <v>22.1</v>
      </c>
      <c r="C1890">
        <v>4.6500000000000004</v>
      </c>
      <c r="D1890" t="s">
        <v>2382</v>
      </c>
      <c r="E1890" t="s">
        <v>2380</v>
      </c>
      <c r="F1890" t="s">
        <v>2380</v>
      </c>
      <c r="G1890">
        <v>2</v>
      </c>
      <c r="H1890" t="s">
        <v>2380</v>
      </c>
    </row>
    <row r="1891" spans="1:8" x14ac:dyDescent="0.3">
      <c r="A1891" t="s">
        <v>1304</v>
      </c>
      <c r="B1891">
        <v>33.25</v>
      </c>
      <c r="C1891">
        <v>5.64</v>
      </c>
      <c r="D1891" t="s">
        <v>2382</v>
      </c>
      <c r="E1891" t="s">
        <v>2380</v>
      </c>
      <c r="F1891" t="s">
        <v>2383</v>
      </c>
      <c r="G1891">
        <v>1</v>
      </c>
      <c r="H1891" t="s">
        <v>2380</v>
      </c>
    </row>
    <row r="1892" spans="1:8" x14ac:dyDescent="0.3">
      <c r="A1892" t="s">
        <v>1297</v>
      </c>
      <c r="B1892">
        <v>31.16</v>
      </c>
      <c r="C1892">
        <v>4.26</v>
      </c>
      <c r="D1892" t="s">
        <v>2382</v>
      </c>
      <c r="E1892" t="s">
        <v>2380</v>
      </c>
      <c r="F1892" t="s">
        <v>2383</v>
      </c>
      <c r="G1892">
        <v>1</v>
      </c>
      <c r="H1892" t="s">
        <v>2380</v>
      </c>
    </row>
    <row r="1893" spans="1:8" x14ac:dyDescent="0.3">
      <c r="A1893" t="s">
        <v>1296</v>
      </c>
      <c r="B1893">
        <v>25.55</v>
      </c>
      <c r="C1893">
        <v>4.96</v>
      </c>
      <c r="D1893" t="s">
        <v>2382</v>
      </c>
      <c r="E1893" t="s">
        <v>2380</v>
      </c>
      <c r="F1893" t="s">
        <v>2380</v>
      </c>
      <c r="G1893">
        <v>1</v>
      </c>
      <c r="H1893" t="s">
        <v>2380</v>
      </c>
    </row>
    <row r="1894" spans="1:8" x14ac:dyDescent="0.3">
      <c r="A1894" t="s">
        <v>1295</v>
      </c>
      <c r="B1894">
        <v>28.77</v>
      </c>
      <c r="C1894">
        <v>4</v>
      </c>
      <c r="D1894" t="s">
        <v>2382</v>
      </c>
      <c r="E1894" t="s">
        <v>2380</v>
      </c>
      <c r="F1894" t="s">
        <v>2380</v>
      </c>
      <c r="G1894" t="s">
        <v>2381</v>
      </c>
      <c r="H1894" t="s">
        <v>2380</v>
      </c>
    </row>
    <row r="1895" spans="1:8" x14ac:dyDescent="0.3">
      <c r="A1895" t="s">
        <v>1294</v>
      </c>
      <c r="B1895">
        <v>23.14</v>
      </c>
      <c r="C1895">
        <v>4.1500000000000004</v>
      </c>
      <c r="D1895" t="s">
        <v>2382</v>
      </c>
      <c r="E1895" t="s">
        <v>2380</v>
      </c>
      <c r="F1895" t="s">
        <v>2380</v>
      </c>
      <c r="G1895">
        <v>1</v>
      </c>
      <c r="H1895" t="s">
        <v>2380</v>
      </c>
    </row>
    <row r="1896" spans="1:8" x14ac:dyDescent="0.3">
      <c r="A1896" t="s">
        <v>1286</v>
      </c>
      <c r="B1896">
        <v>28.215</v>
      </c>
      <c r="C1896">
        <v>7.56</v>
      </c>
      <c r="D1896" t="s">
        <v>2382</v>
      </c>
      <c r="E1896" t="s">
        <v>2380</v>
      </c>
      <c r="F1896" t="s">
        <v>2380</v>
      </c>
      <c r="G1896">
        <v>1</v>
      </c>
      <c r="H1896" t="s">
        <v>2380</v>
      </c>
    </row>
    <row r="1897" spans="1:8" x14ac:dyDescent="0.3">
      <c r="A1897" t="s">
        <v>1285</v>
      </c>
      <c r="B1897">
        <v>26.12</v>
      </c>
      <c r="C1897">
        <v>4.17</v>
      </c>
      <c r="D1897" t="s">
        <v>2382</v>
      </c>
      <c r="E1897" t="s">
        <v>2380</v>
      </c>
      <c r="F1897" t="s">
        <v>2383</v>
      </c>
      <c r="G1897">
        <v>1</v>
      </c>
      <c r="H1897" t="s">
        <v>2380</v>
      </c>
    </row>
    <row r="1898" spans="1:8" x14ac:dyDescent="0.3">
      <c r="A1898" t="s">
        <v>1281</v>
      </c>
      <c r="B1898">
        <v>26.6</v>
      </c>
      <c r="C1898">
        <v>5.27</v>
      </c>
      <c r="D1898" t="s">
        <v>2382</v>
      </c>
      <c r="E1898" t="s">
        <v>2380</v>
      </c>
      <c r="F1898" t="s">
        <v>2383</v>
      </c>
      <c r="G1898">
        <v>1</v>
      </c>
      <c r="H1898" t="s">
        <v>2380</v>
      </c>
    </row>
    <row r="1899" spans="1:8" x14ac:dyDescent="0.3">
      <c r="A1899" t="s">
        <v>1276</v>
      </c>
      <c r="B1899">
        <v>38.6</v>
      </c>
      <c r="C1899">
        <v>7.19</v>
      </c>
      <c r="D1899" t="s">
        <v>2382</v>
      </c>
      <c r="E1899" t="s">
        <v>2380</v>
      </c>
      <c r="F1899" t="s">
        <v>2380</v>
      </c>
      <c r="G1899">
        <v>2</v>
      </c>
      <c r="H1899" t="s">
        <v>2380</v>
      </c>
    </row>
    <row r="1900" spans="1:8" x14ac:dyDescent="0.3">
      <c r="A1900" t="s">
        <v>1272</v>
      </c>
      <c r="B1900">
        <v>23.96</v>
      </c>
      <c r="C1900">
        <v>9.58</v>
      </c>
      <c r="D1900" t="s">
        <v>2382</v>
      </c>
      <c r="E1900" t="s">
        <v>2380</v>
      </c>
      <c r="F1900" t="s">
        <v>2383</v>
      </c>
      <c r="G1900">
        <v>1</v>
      </c>
      <c r="H1900" t="s">
        <v>2380</v>
      </c>
    </row>
    <row r="1901" spans="1:8" x14ac:dyDescent="0.3">
      <c r="A1901" t="s">
        <v>1271</v>
      </c>
      <c r="B1901">
        <v>35.93</v>
      </c>
      <c r="C1901">
        <v>6.4</v>
      </c>
      <c r="D1901" t="s">
        <v>2382</v>
      </c>
      <c r="E1901" t="s">
        <v>2380</v>
      </c>
      <c r="F1901" t="s">
        <v>2380</v>
      </c>
      <c r="G1901">
        <v>1</v>
      </c>
      <c r="H1901" t="s">
        <v>2380</v>
      </c>
    </row>
    <row r="1902" spans="1:8" x14ac:dyDescent="0.3">
      <c r="A1902" t="s">
        <v>1270</v>
      </c>
      <c r="B1902">
        <v>26.11</v>
      </c>
      <c r="C1902">
        <v>6.8</v>
      </c>
      <c r="D1902" t="s">
        <v>2382</v>
      </c>
      <c r="E1902" t="s">
        <v>2380</v>
      </c>
      <c r="F1902" t="s">
        <v>2380</v>
      </c>
      <c r="G1902">
        <v>2</v>
      </c>
      <c r="H1902" t="s">
        <v>2380</v>
      </c>
    </row>
    <row r="1903" spans="1:8" x14ac:dyDescent="0.3">
      <c r="A1903" t="s">
        <v>1267</v>
      </c>
      <c r="B1903">
        <v>31.28</v>
      </c>
      <c r="C1903">
        <v>6.94</v>
      </c>
      <c r="D1903" t="s">
        <v>2382</v>
      </c>
      <c r="E1903" t="s">
        <v>2380</v>
      </c>
      <c r="F1903" t="s">
        <v>2380</v>
      </c>
      <c r="G1903">
        <v>1</v>
      </c>
      <c r="H1903" t="s">
        <v>2380</v>
      </c>
    </row>
    <row r="1904" spans="1:8" x14ac:dyDescent="0.3">
      <c r="A1904" t="s">
        <v>1265</v>
      </c>
      <c r="B1904">
        <v>38.28</v>
      </c>
      <c r="C1904">
        <v>10.17</v>
      </c>
      <c r="D1904" t="s">
        <v>2382</v>
      </c>
      <c r="E1904" t="s">
        <v>2380</v>
      </c>
      <c r="F1904" t="s">
        <v>2380</v>
      </c>
      <c r="G1904" t="s">
        <v>2381</v>
      </c>
      <c r="H1904" t="s">
        <v>2380</v>
      </c>
    </row>
    <row r="1905" spans="1:8" x14ac:dyDescent="0.3">
      <c r="A1905" t="s">
        <v>1264</v>
      </c>
      <c r="B1905">
        <v>29.9</v>
      </c>
      <c r="C1905">
        <v>8.9600000000000009</v>
      </c>
      <c r="D1905" t="s">
        <v>2382</v>
      </c>
      <c r="E1905" t="s">
        <v>2380</v>
      </c>
      <c r="F1905" t="s">
        <v>2380</v>
      </c>
      <c r="G1905" t="s">
        <v>2381</v>
      </c>
      <c r="H1905" t="s">
        <v>2380</v>
      </c>
    </row>
    <row r="1906" spans="1:8" x14ac:dyDescent="0.3">
      <c r="A1906" t="s">
        <v>1263</v>
      </c>
      <c r="B1906">
        <v>23.18</v>
      </c>
      <c r="C1906">
        <v>6.96</v>
      </c>
      <c r="D1906" t="s">
        <v>2382</v>
      </c>
      <c r="E1906" t="s">
        <v>2380</v>
      </c>
      <c r="F1906" t="s">
        <v>2380</v>
      </c>
      <c r="G1906">
        <v>2</v>
      </c>
      <c r="H1906" t="s">
        <v>2380</v>
      </c>
    </row>
    <row r="1907" spans="1:8" x14ac:dyDescent="0.3">
      <c r="A1907" t="s">
        <v>1262</v>
      </c>
      <c r="B1907">
        <v>33.020000000000003</v>
      </c>
      <c r="C1907">
        <v>5.07</v>
      </c>
      <c r="D1907" t="s">
        <v>2382</v>
      </c>
      <c r="E1907" t="s">
        <v>2380</v>
      </c>
      <c r="F1907" t="s">
        <v>2380</v>
      </c>
      <c r="G1907" t="s">
        <v>2381</v>
      </c>
      <c r="H1907" t="s">
        <v>2380</v>
      </c>
    </row>
    <row r="1908" spans="1:8" x14ac:dyDescent="0.3">
      <c r="A1908" t="s">
        <v>1259</v>
      </c>
      <c r="B1908">
        <v>32.659999999999997</v>
      </c>
      <c r="C1908">
        <v>8.92</v>
      </c>
      <c r="D1908" t="s">
        <v>2382</v>
      </c>
      <c r="E1908" t="s">
        <v>2380</v>
      </c>
      <c r="F1908" t="s">
        <v>2380</v>
      </c>
      <c r="G1908" t="s">
        <v>2381</v>
      </c>
      <c r="H1908" t="s">
        <v>2380</v>
      </c>
    </row>
    <row r="1909" spans="1:8" x14ac:dyDescent="0.3">
      <c r="A1909" t="s">
        <v>1257</v>
      </c>
      <c r="B1909">
        <v>47.2</v>
      </c>
      <c r="C1909">
        <v>6.29</v>
      </c>
      <c r="D1909" t="s">
        <v>2382</v>
      </c>
      <c r="E1909" t="s">
        <v>2380</v>
      </c>
      <c r="F1909" t="s">
        <v>2383</v>
      </c>
      <c r="G1909">
        <v>1</v>
      </c>
      <c r="H1909" t="s">
        <v>2380</v>
      </c>
    </row>
    <row r="1910" spans="1:8" x14ac:dyDescent="0.3">
      <c r="A1910" t="s">
        <v>1255</v>
      </c>
      <c r="B1910">
        <v>33.914999999999999</v>
      </c>
      <c r="C1910">
        <v>6.66</v>
      </c>
      <c r="D1910" t="s">
        <v>2382</v>
      </c>
      <c r="E1910" t="s">
        <v>2380</v>
      </c>
      <c r="F1910" t="s">
        <v>2380</v>
      </c>
      <c r="G1910">
        <v>1</v>
      </c>
      <c r="H1910" t="s">
        <v>2380</v>
      </c>
    </row>
    <row r="1911" spans="1:8" x14ac:dyDescent="0.3">
      <c r="A1911" t="s">
        <v>1252</v>
      </c>
      <c r="B1911">
        <v>25.8</v>
      </c>
      <c r="C1911">
        <v>5.52</v>
      </c>
      <c r="D1911" t="s">
        <v>2382</v>
      </c>
      <c r="E1911" t="s">
        <v>2380</v>
      </c>
      <c r="F1911" t="s">
        <v>2380</v>
      </c>
      <c r="G1911" t="s">
        <v>2381</v>
      </c>
      <c r="H1911" t="s">
        <v>2380</v>
      </c>
    </row>
    <row r="1912" spans="1:8" x14ac:dyDescent="0.3">
      <c r="A1912" t="s">
        <v>1251</v>
      </c>
      <c r="B1912">
        <v>36.1</v>
      </c>
      <c r="C1912">
        <v>4.62</v>
      </c>
      <c r="D1912" t="s">
        <v>2382</v>
      </c>
      <c r="E1912" t="s">
        <v>2380</v>
      </c>
      <c r="F1912" t="s">
        <v>2383</v>
      </c>
      <c r="G1912">
        <v>1</v>
      </c>
      <c r="H1912" t="s">
        <v>2380</v>
      </c>
    </row>
    <row r="1913" spans="1:8" x14ac:dyDescent="0.3">
      <c r="A1913" t="s">
        <v>1250</v>
      </c>
      <c r="B1913">
        <v>30.495000000000001</v>
      </c>
      <c r="C1913">
        <v>5.74</v>
      </c>
      <c r="D1913" t="s">
        <v>2382</v>
      </c>
      <c r="E1913" t="s">
        <v>2380</v>
      </c>
      <c r="F1913" t="s">
        <v>2383</v>
      </c>
      <c r="G1913">
        <v>1</v>
      </c>
      <c r="H1913" t="s">
        <v>2380</v>
      </c>
    </row>
    <row r="1914" spans="1:8" x14ac:dyDescent="0.3">
      <c r="A1914" t="s">
        <v>1249</v>
      </c>
      <c r="B1914">
        <v>21.4</v>
      </c>
      <c r="C1914">
        <v>6.3</v>
      </c>
      <c r="D1914" t="s">
        <v>2382</v>
      </c>
      <c r="E1914" t="s">
        <v>2380</v>
      </c>
      <c r="F1914" t="s">
        <v>2383</v>
      </c>
      <c r="G1914">
        <v>1</v>
      </c>
      <c r="H1914" t="s">
        <v>2380</v>
      </c>
    </row>
    <row r="1915" spans="1:8" x14ac:dyDescent="0.3">
      <c r="A1915" t="s">
        <v>1246</v>
      </c>
      <c r="B1915">
        <v>34.76</v>
      </c>
      <c r="C1915">
        <v>5.92</v>
      </c>
      <c r="D1915" t="s">
        <v>2382</v>
      </c>
      <c r="E1915" t="s">
        <v>2380</v>
      </c>
      <c r="F1915" t="s">
        <v>2380</v>
      </c>
      <c r="G1915">
        <v>1</v>
      </c>
      <c r="H1915" t="s">
        <v>2380</v>
      </c>
    </row>
    <row r="1916" spans="1:8" x14ac:dyDescent="0.3">
      <c r="A1916" t="s">
        <v>1245</v>
      </c>
      <c r="B1916">
        <v>18.335000000000001</v>
      </c>
      <c r="C1916">
        <v>10.01</v>
      </c>
      <c r="D1916" t="s">
        <v>2382</v>
      </c>
      <c r="E1916" t="s">
        <v>2380</v>
      </c>
      <c r="F1916" t="s">
        <v>2380</v>
      </c>
      <c r="G1916">
        <v>2</v>
      </c>
      <c r="H1916" t="s">
        <v>2380</v>
      </c>
    </row>
    <row r="1917" spans="1:8" x14ac:dyDescent="0.3">
      <c r="A1917" t="s">
        <v>1242</v>
      </c>
      <c r="B1917">
        <v>24</v>
      </c>
      <c r="C1917">
        <v>4.01</v>
      </c>
      <c r="D1917" t="s">
        <v>2382</v>
      </c>
      <c r="E1917" t="s">
        <v>2380</v>
      </c>
      <c r="F1917" t="s">
        <v>2380</v>
      </c>
      <c r="G1917">
        <v>1</v>
      </c>
      <c r="H1917" t="s">
        <v>2380</v>
      </c>
    </row>
    <row r="1918" spans="1:8" x14ac:dyDescent="0.3">
      <c r="A1918" t="s">
        <v>1241</v>
      </c>
      <c r="B1918">
        <v>31.78</v>
      </c>
      <c r="C1918">
        <v>4.24</v>
      </c>
      <c r="D1918" t="s">
        <v>2382</v>
      </c>
      <c r="E1918" t="s">
        <v>2380</v>
      </c>
      <c r="F1918" t="s">
        <v>2383</v>
      </c>
      <c r="G1918">
        <v>1</v>
      </c>
      <c r="H1918" t="s">
        <v>2380</v>
      </c>
    </row>
    <row r="1919" spans="1:8" x14ac:dyDescent="0.3">
      <c r="A1919" t="s">
        <v>1240</v>
      </c>
      <c r="B1919">
        <v>32.25</v>
      </c>
      <c r="C1919">
        <v>5.36</v>
      </c>
      <c r="D1919" t="s">
        <v>2382</v>
      </c>
      <c r="E1919" t="s">
        <v>2380</v>
      </c>
      <c r="F1919" t="s">
        <v>2380</v>
      </c>
      <c r="G1919" t="s">
        <v>2381</v>
      </c>
      <c r="H1919" t="s">
        <v>2380</v>
      </c>
    </row>
    <row r="1920" spans="1:8" x14ac:dyDescent="0.3">
      <c r="A1920" t="s">
        <v>1237</v>
      </c>
      <c r="B1920">
        <v>45.72</v>
      </c>
      <c r="C1920">
        <v>4.2300000000000004</v>
      </c>
      <c r="D1920" t="s">
        <v>2382</v>
      </c>
      <c r="E1920" t="s">
        <v>2380</v>
      </c>
      <c r="F1920" t="s">
        <v>2380</v>
      </c>
      <c r="G1920" t="s">
        <v>2381</v>
      </c>
      <c r="H1920" t="s">
        <v>2380</v>
      </c>
    </row>
    <row r="1921" spans="1:8" x14ac:dyDescent="0.3">
      <c r="A1921" t="s">
        <v>1236</v>
      </c>
      <c r="B1921">
        <v>25</v>
      </c>
      <c r="C1921">
        <v>5.32</v>
      </c>
      <c r="D1921" t="s">
        <v>2382</v>
      </c>
      <c r="E1921" t="s">
        <v>2380</v>
      </c>
      <c r="F1921" t="s">
        <v>2380</v>
      </c>
      <c r="G1921">
        <v>2</v>
      </c>
      <c r="H1921" t="s">
        <v>2380</v>
      </c>
    </row>
    <row r="1922" spans="1:8" x14ac:dyDescent="0.3">
      <c r="A1922" t="s">
        <v>1230</v>
      </c>
      <c r="B1922">
        <v>28.88</v>
      </c>
      <c r="C1922">
        <v>4.8600000000000003</v>
      </c>
      <c r="D1922" t="s">
        <v>2382</v>
      </c>
      <c r="E1922" t="s">
        <v>2380</v>
      </c>
      <c r="F1922" t="s">
        <v>2383</v>
      </c>
      <c r="G1922">
        <v>1</v>
      </c>
      <c r="H1922" t="s">
        <v>2380</v>
      </c>
    </row>
    <row r="1923" spans="1:8" x14ac:dyDescent="0.3">
      <c r="A1923" t="s">
        <v>1228</v>
      </c>
      <c r="B1923">
        <v>24.32</v>
      </c>
      <c r="C1923">
        <v>6.15</v>
      </c>
      <c r="D1923" t="s">
        <v>2382</v>
      </c>
      <c r="E1923" t="s">
        <v>2380</v>
      </c>
      <c r="F1923" t="s">
        <v>2383</v>
      </c>
      <c r="G1923">
        <v>1</v>
      </c>
      <c r="H1923" t="s">
        <v>2380</v>
      </c>
    </row>
    <row r="1924" spans="1:8" x14ac:dyDescent="0.3">
      <c r="A1924" t="s">
        <v>1219</v>
      </c>
      <c r="B1924">
        <v>44.75</v>
      </c>
      <c r="C1924">
        <v>5.09</v>
      </c>
      <c r="D1924" t="s">
        <v>2382</v>
      </c>
      <c r="E1924" t="s">
        <v>2380</v>
      </c>
      <c r="F1924" t="s">
        <v>2380</v>
      </c>
      <c r="G1924" t="s">
        <v>2381</v>
      </c>
      <c r="H1924" t="s">
        <v>2380</v>
      </c>
    </row>
    <row r="1925" spans="1:8" x14ac:dyDescent="0.3">
      <c r="A1925" t="s">
        <v>1216</v>
      </c>
      <c r="B1925">
        <v>49.09</v>
      </c>
      <c r="C1925">
        <v>6.3</v>
      </c>
      <c r="D1925" t="s">
        <v>2382</v>
      </c>
      <c r="E1925" t="s">
        <v>2380</v>
      </c>
      <c r="F1925" t="s">
        <v>2380</v>
      </c>
      <c r="G1925" t="s">
        <v>2381</v>
      </c>
      <c r="H1925" t="s">
        <v>2380</v>
      </c>
    </row>
    <row r="1926" spans="1:8" x14ac:dyDescent="0.3">
      <c r="A1926" t="s">
        <v>1215</v>
      </c>
      <c r="B1926">
        <v>47.74</v>
      </c>
      <c r="C1926">
        <v>8.0500000000000007</v>
      </c>
      <c r="D1926" t="s">
        <v>2382</v>
      </c>
      <c r="E1926" t="s">
        <v>2380</v>
      </c>
      <c r="F1926" t="s">
        <v>2380</v>
      </c>
      <c r="G1926">
        <v>2</v>
      </c>
      <c r="H1926" t="s">
        <v>2380</v>
      </c>
    </row>
    <row r="1927" spans="1:8" x14ac:dyDescent="0.3">
      <c r="A1927" t="s">
        <v>1214</v>
      </c>
      <c r="B1927">
        <v>30.2</v>
      </c>
      <c r="C1927">
        <v>9.8800000000000008</v>
      </c>
      <c r="D1927" t="s">
        <v>2382</v>
      </c>
      <c r="E1927" t="s">
        <v>2380</v>
      </c>
      <c r="F1927" t="s">
        <v>2380</v>
      </c>
      <c r="G1927">
        <v>2</v>
      </c>
      <c r="H1927" t="s">
        <v>2380</v>
      </c>
    </row>
    <row r="1928" spans="1:8" x14ac:dyDescent="0.3">
      <c r="A1928" t="s">
        <v>1213</v>
      </c>
      <c r="B1928">
        <v>33.25</v>
      </c>
      <c r="C1928">
        <v>7.42</v>
      </c>
      <c r="D1928" t="s">
        <v>2382</v>
      </c>
      <c r="E1928" t="s">
        <v>2380</v>
      </c>
      <c r="F1928" t="s">
        <v>2380</v>
      </c>
      <c r="G1928">
        <v>2</v>
      </c>
      <c r="H1928" t="s">
        <v>2380</v>
      </c>
    </row>
    <row r="1929" spans="1:8" x14ac:dyDescent="0.3">
      <c r="A1929" t="s">
        <v>1212</v>
      </c>
      <c r="B1929">
        <v>26.6</v>
      </c>
      <c r="C1929">
        <v>8.4499999999999993</v>
      </c>
      <c r="D1929" t="s">
        <v>2382</v>
      </c>
      <c r="E1929" t="s">
        <v>2380</v>
      </c>
      <c r="F1929" t="s">
        <v>2380</v>
      </c>
      <c r="G1929">
        <v>1</v>
      </c>
      <c r="H1929" t="s">
        <v>2380</v>
      </c>
    </row>
    <row r="1930" spans="1:8" x14ac:dyDescent="0.3">
      <c r="A1930" t="s">
        <v>1209</v>
      </c>
      <c r="B1930">
        <v>22.92</v>
      </c>
      <c r="C1930">
        <v>5.87</v>
      </c>
      <c r="D1930" t="s">
        <v>2382</v>
      </c>
      <c r="E1930" t="s">
        <v>2380</v>
      </c>
      <c r="F1930" t="s">
        <v>2380</v>
      </c>
      <c r="G1930">
        <v>1</v>
      </c>
      <c r="H1930" t="s">
        <v>2380</v>
      </c>
    </row>
    <row r="1931" spans="1:8" x14ac:dyDescent="0.3">
      <c r="A1931" t="s">
        <v>1208</v>
      </c>
      <c r="B1931">
        <v>24.78</v>
      </c>
      <c r="C1931">
        <v>4.24</v>
      </c>
      <c r="D1931" t="s">
        <v>2382</v>
      </c>
      <c r="E1931" t="s">
        <v>2380</v>
      </c>
      <c r="F1931" t="s">
        <v>2380</v>
      </c>
      <c r="G1931">
        <v>2</v>
      </c>
      <c r="H1931" t="s">
        <v>2380</v>
      </c>
    </row>
    <row r="1932" spans="1:8" x14ac:dyDescent="0.3">
      <c r="A1932" t="s">
        <v>1207</v>
      </c>
      <c r="B1932">
        <v>34.07</v>
      </c>
      <c r="C1932">
        <v>7.81</v>
      </c>
      <c r="D1932" t="s">
        <v>2382</v>
      </c>
      <c r="E1932" t="s">
        <v>2380</v>
      </c>
      <c r="F1932" t="s">
        <v>2380</v>
      </c>
      <c r="G1932" t="s">
        <v>2381</v>
      </c>
      <c r="H1932" t="s">
        <v>2380</v>
      </c>
    </row>
    <row r="1933" spans="1:8" x14ac:dyDescent="0.3">
      <c r="A1933" t="s">
        <v>1204</v>
      </c>
      <c r="B1933">
        <v>37.4</v>
      </c>
      <c r="C1933">
        <v>11.3</v>
      </c>
      <c r="D1933" t="s">
        <v>2382</v>
      </c>
      <c r="E1933" t="s">
        <v>2380</v>
      </c>
      <c r="F1933" t="s">
        <v>2380</v>
      </c>
      <c r="G1933">
        <v>2</v>
      </c>
      <c r="H1933" t="s">
        <v>2380</v>
      </c>
    </row>
    <row r="1934" spans="1:8" x14ac:dyDescent="0.3">
      <c r="A1934" t="s">
        <v>1199</v>
      </c>
      <c r="B1934">
        <v>31.2</v>
      </c>
      <c r="C1934">
        <v>11.04</v>
      </c>
      <c r="D1934" t="s">
        <v>2382</v>
      </c>
      <c r="E1934" t="s">
        <v>2380</v>
      </c>
      <c r="F1934" t="s">
        <v>2380</v>
      </c>
      <c r="G1934">
        <v>2</v>
      </c>
      <c r="H1934" t="s">
        <v>2380</v>
      </c>
    </row>
    <row r="1935" spans="1:8" x14ac:dyDescent="0.3">
      <c r="A1935" t="s">
        <v>1198</v>
      </c>
      <c r="B1935">
        <v>29.83</v>
      </c>
      <c r="C1935">
        <v>7.81</v>
      </c>
      <c r="D1935" t="s">
        <v>2382</v>
      </c>
      <c r="E1935" t="s">
        <v>2380</v>
      </c>
      <c r="F1935" t="s">
        <v>2380</v>
      </c>
      <c r="G1935">
        <v>1</v>
      </c>
      <c r="H1935" t="s">
        <v>2380</v>
      </c>
    </row>
    <row r="1936" spans="1:8" x14ac:dyDescent="0.3">
      <c r="A1936" t="s">
        <v>1195</v>
      </c>
      <c r="B1936">
        <v>23.01</v>
      </c>
      <c r="C1936">
        <v>6.04</v>
      </c>
      <c r="D1936" t="s">
        <v>2382</v>
      </c>
      <c r="E1936" t="s">
        <v>2380</v>
      </c>
      <c r="F1936" t="s">
        <v>2380</v>
      </c>
      <c r="G1936">
        <v>1</v>
      </c>
      <c r="H1936" t="s">
        <v>2380</v>
      </c>
    </row>
    <row r="1937" spans="1:8" x14ac:dyDescent="0.3">
      <c r="A1937" t="s">
        <v>1194</v>
      </c>
      <c r="B1937">
        <v>31.39</v>
      </c>
      <c r="C1937">
        <v>8.85</v>
      </c>
      <c r="D1937" t="s">
        <v>2382</v>
      </c>
      <c r="E1937" t="s">
        <v>2380</v>
      </c>
      <c r="F1937" t="s">
        <v>2380</v>
      </c>
      <c r="G1937" t="s">
        <v>2381</v>
      </c>
      <c r="H1937" t="s">
        <v>2380</v>
      </c>
    </row>
    <row r="1938" spans="1:8" x14ac:dyDescent="0.3">
      <c r="A1938" t="s">
        <v>1192</v>
      </c>
      <c r="B1938">
        <v>24.48</v>
      </c>
      <c r="C1938">
        <v>4.37</v>
      </c>
      <c r="D1938" t="s">
        <v>2382</v>
      </c>
      <c r="E1938" t="s">
        <v>2380</v>
      </c>
      <c r="F1938" t="s">
        <v>2380</v>
      </c>
      <c r="G1938">
        <v>2</v>
      </c>
      <c r="H1938" t="s">
        <v>2380</v>
      </c>
    </row>
    <row r="1939" spans="1:8" x14ac:dyDescent="0.3">
      <c r="A1939" t="s">
        <v>1187</v>
      </c>
      <c r="B1939">
        <v>26.33</v>
      </c>
      <c r="C1939">
        <v>11.8</v>
      </c>
      <c r="D1939" t="s">
        <v>2382</v>
      </c>
      <c r="E1939" t="s">
        <v>2380</v>
      </c>
      <c r="F1939" t="s">
        <v>2380</v>
      </c>
      <c r="G1939">
        <v>1</v>
      </c>
      <c r="H1939" t="s">
        <v>2380</v>
      </c>
    </row>
    <row r="1940" spans="1:8" x14ac:dyDescent="0.3">
      <c r="A1940" t="s">
        <v>1183</v>
      </c>
      <c r="B1940">
        <v>41.47</v>
      </c>
      <c r="C1940">
        <v>4.7</v>
      </c>
      <c r="D1940" t="s">
        <v>2382</v>
      </c>
      <c r="E1940" t="s">
        <v>2380</v>
      </c>
      <c r="F1940" t="s">
        <v>2383</v>
      </c>
      <c r="G1940">
        <v>1</v>
      </c>
      <c r="H1940" t="s">
        <v>2380</v>
      </c>
    </row>
    <row r="1941" spans="1:8" x14ac:dyDescent="0.3">
      <c r="A1941" t="s">
        <v>1182</v>
      </c>
      <c r="B1941">
        <v>24.795000000000002</v>
      </c>
      <c r="C1941">
        <v>6.05</v>
      </c>
      <c r="D1941" t="s">
        <v>2382</v>
      </c>
      <c r="E1941" t="s">
        <v>2380</v>
      </c>
      <c r="F1941" t="s">
        <v>2380</v>
      </c>
      <c r="G1941" t="s">
        <v>2381</v>
      </c>
      <c r="H1941" t="s">
        <v>2380</v>
      </c>
    </row>
    <row r="1942" spans="1:8" x14ac:dyDescent="0.3">
      <c r="A1942" t="s">
        <v>1181</v>
      </c>
      <c r="B1942">
        <v>29.48</v>
      </c>
      <c r="C1942">
        <v>5.63</v>
      </c>
      <c r="D1942" t="s">
        <v>2382</v>
      </c>
      <c r="E1942" t="s">
        <v>2380</v>
      </c>
      <c r="F1942" t="s">
        <v>2383</v>
      </c>
      <c r="G1942">
        <v>1</v>
      </c>
      <c r="H1942" t="s">
        <v>2380</v>
      </c>
    </row>
    <row r="1943" spans="1:8" x14ac:dyDescent="0.3">
      <c r="A1943" t="s">
        <v>1176</v>
      </c>
      <c r="B1943">
        <v>48.07</v>
      </c>
      <c r="C1943">
        <v>4.0599999999999996</v>
      </c>
      <c r="D1943" t="s">
        <v>2382</v>
      </c>
      <c r="E1943" t="s">
        <v>2380</v>
      </c>
      <c r="F1943" t="s">
        <v>2380</v>
      </c>
      <c r="G1943" t="s">
        <v>2381</v>
      </c>
      <c r="H1943" t="s">
        <v>2380</v>
      </c>
    </row>
    <row r="1944" spans="1:8" x14ac:dyDescent="0.3">
      <c r="A1944" t="s">
        <v>1175</v>
      </c>
      <c r="B1944">
        <v>30.8</v>
      </c>
      <c r="C1944">
        <v>5.23</v>
      </c>
      <c r="D1944" t="s">
        <v>2382</v>
      </c>
      <c r="E1944" t="s">
        <v>2380</v>
      </c>
      <c r="F1944" t="s">
        <v>2380</v>
      </c>
      <c r="G1944" t="s">
        <v>2381</v>
      </c>
      <c r="H1944" t="s">
        <v>2380</v>
      </c>
    </row>
    <row r="1945" spans="1:8" x14ac:dyDescent="0.3">
      <c r="A1945" t="s">
        <v>1174</v>
      </c>
      <c r="B1945">
        <v>32.299999999999997</v>
      </c>
      <c r="C1945">
        <v>5.05</v>
      </c>
      <c r="D1945" t="s">
        <v>2382</v>
      </c>
      <c r="E1945" t="s">
        <v>2380</v>
      </c>
      <c r="F1945" t="s">
        <v>2380</v>
      </c>
      <c r="G1945" t="s">
        <v>2381</v>
      </c>
      <c r="H1945" t="s">
        <v>2380</v>
      </c>
    </row>
    <row r="1946" spans="1:8" x14ac:dyDescent="0.3">
      <c r="A1946" t="s">
        <v>1171</v>
      </c>
      <c r="B1946">
        <v>25.86</v>
      </c>
      <c r="C1946">
        <v>6.68</v>
      </c>
      <c r="D1946" t="s">
        <v>2382</v>
      </c>
      <c r="E1946" t="s">
        <v>2380</v>
      </c>
      <c r="F1946" t="s">
        <v>2380</v>
      </c>
      <c r="G1946">
        <v>1</v>
      </c>
      <c r="H1946" t="s">
        <v>2380</v>
      </c>
    </row>
    <row r="1947" spans="1:8" x14ac:dyDescent="0.3">
      <c r="A1947" t="s">
        <v>1169</v>
      </c>
      <c r="B1947">
        <v>25.76</v>
      </c>
      <c r="C1947">
        <v>6.02</v>
      </c>
      <c r="D1947" t="s">
        <v>2382</v>
      </c>
      <c r="E1947" t="s">
        <v>2380</v>
      </c>
      <c r="F1947" t="s">
        <v>2383</v>
      </c>
      <c r="G1947">
        <v>1</v>
      </c>
      <c r="H1947" t="s">
        <v>2380</v>
      </c>
    </row>
    <row r="1948" spans="1:8" x14ac:dyDescent="0.3">
      <c r="A1948" t="s">
        <v>1167</v>
      </c>
      <c r="B1948">
        <v>33.18</v>
      </c>
      <c r="C1948">
        <v>6.01</v>
      </c>
      <c r="D1948" t="s">
        <v>2382</v>
      </c>
      <c r="E1948" t="s">
        <v>2380</v>
      </c>
      <c r="F1948" t="s">
        <v>2380</v>
      </c>
      <c r="G1948">
        <v>1</v>
      </c>
      <c r="H1948" t="s">
        <v>2380</v>
      </c>
    </row>
    <row r="1949" spans="1:8" x14ac:dyDescent="0.3">
      <c r="A1949" t="s">
        <v>1166</v>
      </c>
      <c r="B1949">
        <v>43.04</v>
      </c>
      <c r="C1949">
        <v>5.9</v>
      </c>
      <c r="D1949" t="s">
        <v>2382</v>
      </c>
      <c r="E1949" t="s">
        <v>2380</v>
      </c>
      <c r="F1949" t="s">
        <v>2380</v>
      </c>
      <c r="G1949" t="s">
        <v>2381</v>
      </c>
      <c r="H1949" t="s">
        <v>2380</v>
      </c>
    </row>
    <row r="1950" spans="1:8" x14ac:dyDescent="0.3">
      <c r="A1950" t="s">
        <v>1165</v>
      </c>
      <c r="B1950">
        <v>34.15</v>
      </c>
      <c r="C1950">
        <v>4.49</v>
      </c>
      <c r="D1950" t="s">
        <v>2382</v>
      </c>
      <c r="E1950" t="s">
        <v>2380</v>
      </c>
      <c r="F1950" t="s">
        <v>2380</v>
      </c>
      <c r="G1950">
        <v>1</v>
      </c>
      <c r="H1950" t="s">
        <v>2380</v>
      </c>
    </row>
    <row r="1951" spans="1:8" x14ac:dyDescent="0.3">
      <c r="A1951" t="s">
        <v>1163</v>
      </c>
      <c r="B1951">
        <v>21.02</v>
      </c>
      <c r="C1951">
        <v>9.6199999999999992</v>
      </c>
      <c r="D1951" t="s">
        <v>2382</v>
      </c>
      <c r="E1951" t="s">
        <v>2380</v>
      </c>
      <c r="F1951" t="s">
        <v>2383</v>
      </c>
      <c r="G1951">
        <v>1</v>
      </c>
      <c r="H1951" t="s">
        <v>2380</v>
      </c>
    </row>
    <row r="1952" spans="1:8" x14ac:dyDescent="0.3">
      <c r="A1952" t="s">
        <v>1161</v>
      </c>
      <c r="B1952">
        <v>25.745000000000001</v>
      </c>
      <c r="C1952">
        <v>6.11</v>
      </c>
      <c r="D1952" t="s">
        <v>2382</v>
      </c>
      <c r="E1952" t="s">
        <v>2380</v>
      </c>
      <c r="F1952" t="s">
        <v>2380</v>
      </c>
      <c r="G1952" t="s">
        <v>2381</v>
      </c>
      <c r="H1952" t="s">
        <v>2380</v>
      </c>
    </row>
    <row r="1953" spans="1:8" x14ac:dyDescent="0.3">
      <c r="A1953" t="s">
        <v>1158</v>
      </c>
      <c r="B1953">
        <v>25.49</v>
      </c>
      <c r="C1953">
        <v>5.68</v>
      </c>
      <c r="D1953" t="s">
        <v>2382</v>
      </c>
      <c r="E1953" t="s">
        <v>2380</v>
      </c>
      <c r="F1953" t="s">
        <v>2383</v>
      </c>
      <c r="G1953">
        <v>1</v>
      </c>
      <c r="H1953" t="s">
        <v>2380</v>
      </c>
    </row>
    <row r="1954" spans="1:8" x14ac:dyDescent="0.3">
      <c r="A1954" t="s">
        <v>1152</v>
      </c>
      <c r="B1954">
        <v>25.46</v>
      </c>
      <c r="C1954">
        <v>11.78</v>
      </c>
      <c r="D1954" t="s">
        <v>2382</v>
      </c>
      <c r="E1954" t="s">
        <v>2380</v>
      </c>
      <c r="F1954" t="s">
        <v>2380</v>
      </c>
      <c r="G1954">
        <v>1</v>
      </c>
      <c r="H1954" t="s">
        <v>2380</v>
      </c>
    </row>
    <row r="1955" spans="1:8" x14ac:dyDescent="0.3">
      <c r="A1955" t="s">
        <v>1151</v>
      </c>
      <c r="B1955">
        <v>29.64</v>
      </c>
      <c r="C1955">
        <v>10.82</v>
      </c>
      <c r="D1955" t="s">
        <v>2382</v>
      </c>
      <c r="E1955" t="s">
        <v>2380</v>
      </c>
      <c r="F1955" t="s">
        <v>2380</v>
      </c>
      <c r="G1955" t="s">
        <v>2381</v>
      </c>
      <c r="H1955" t="s">
        <v>2380</v>
      </c>
    </row>
    <row r="1956" spans="1:8" x14ac:dyDescent="0.3">
      <c r="A1956" t="s">
        <v>1150</v>
      </c>
      <c r="B1956">
        <v>31.27</v>
      </c>
      <c r="C1956">
        <v>7.73</v>
      </c>
      <c r="D1956" t="s">
        <v>2382</v>
      </c>
      <c r="E1956" t="s">
        <v>2380</v>
      </c>
      <c r="F1956" t="s">
        <v>2380</v>
      </c>
      <c r="G1956">
        <v>1</v>
      </c>
      <c r="H1956" t="s">
        <v>2380</v>
      </c>
    </row>
    <row r="1957" spans="1:8" x14ac:dyDescent="0.3">
      <c r="A1957" t="s">
        <v>1149</v>
      </c>
      <c r="B1957">
        <v>19.95</v>
      </c>
      <c r="C1957">
        <v>6.24</v>
      </c>
      <c r="D1957" t="s">
        <v>2382</v>
      </c>
      <c r="E1957" t="s">
        <v>2380</v>
      </c>
      <c r="F1957" t="s">
        <v>2380</v>
      </c>
      <c r="G1957" t="s">
        <v>2381</v>
      </c>
      <c r="H1957" t="s">
        <v>2380</v>
      </c>
    </row>
    <row r="1958" spans="1:8" x14ac:dyDescent="0.3">
      <c r="A1958" t="s">
        <v>1146</v>
      </c>
      <c r="B1958">
        <v>23.9</v>
      </c>
      <c r="C1958">
        <v>7.67</v>
      </c>
      <c r="D1958" t="s">
        <v>2382</v>
      </c>
      <c r="E1958" t="s">
        <v>2380</v>
      </c>
      <c r="F1958" t="s">
        <v>2380</v>
      </c>
      <c r="G1958">
        <v>2</v>
      </c>
      <c r="H1958" t="s">
        <v>2380</v>
      </c>
    </row>
    <row r="1959" spans="1:8" x14ac:dyDescent="0.3">
      <c r="A1959" t="s">
        <v>1143</v>
      </c>
      <c r="B1959">
        <v>36.700000000000003</v>
      </c>
      <c r="C1959">
        <v>8.6999999999999993</v>
      </c>
      <c r="D1959" t="s">
        <v>2382</v>
      </c>
      <c r="E1959" t="s">
        <v>2380</v>
      </c>
      <c r="F1959" t="s">
        <v>2380</v>
      </c>
      <c r="G1959">
        <v>2</v>
      </c>
      <c r="H1959" t="s">
        <v>2380</v>
      </c>
    </row>
    <row r="1960" spans="1:8" x14ac:dyDescent="0.3">
      <c r="A1960" t="s">
        <v>1142</v>
      </c>
      <c r="B1960">
        <v>34.1</v>
      </c>
      <c r="C1960">
        <v>9.0399999999999991</v>
      </c>
      <c r="D1960" t="s">
        <v>2382</v>
      </c>
      <c r="E1960" t="s">
        <v>2380</v>
      </c>
      <c r="F1960" t="s">
        <v>2380</v>
      </c>
      <c r="G1960">
        <v>2</v>
      </c>
      <c r="H1960" t="s">
        <v>2380</v>
      </c>
    </row>
    <row r="1961" spans="1:8" x14ac:dyDescent="0.3">
      <c r="A1961" t="s">
        <v>1131</v>
      </c>
      <c r="B1961">
        <v>24.225000000000001</v>
      </c>
      <c r="C1961">
        <v>4.25</v>
      </c>
      <c r="D1961" t="s">
        <v>2382</v>
      </c>
      <c r="E1961" t="s">
        <v>2380</v>
      </c>
      <c r="F1961" t="s">
        <v>2383</v>
      </c>
      <c r="G1961">
        <v>1</v>
      </c>
      <c r="H1961" t="s">
        <v>2380</v>
      </c>
    </row>
    <row r="1962" spans="1:8" x14ac:dyDescent="0.3">
      <c r="A1962" t="s">
        <v>1128</v>
      </c>
      <c r="B1962">
        <v>43.89</v>
      </c>
      <c r="C1962">
        <v>6.32</v>
      </c>
      <c r="D1962" t="s">
        <v>2382</v>
      </c>
      <c r="E1962" t="s">
        <v>2380</v>
      </c>
      <c r="F1962" t="s">
        <v>2380</v>
      </c>
      <c r="G1962" t="s">
        <v>2381</v>
      </c>
      <c r="H1962" t="s">
        <v>2380</v>
      </c>
    </row>
    <row r="1963" spans="1:8" x14ac:dyDescent="0.3">
      <c r="A1963" t="s">
        <v>1126</v>
      </c>
      <c r="B1963">
        <v>29.545000000000002</v>
      </c>
      <c r="C1963">
        <v>8.41</v>
      </c>
      <c r="D1963" t="s">
        <v>2382</v>
      </c>
      <c r="E1963" t="s">
        <v>2380</v>
      </c>
      <c r="F1963" t="s">
        <v>2380</v>
      </c>
      <c r="G1963">
        <v>1</v>
      </c>
      <c r="H1963" t="s">
        <v>2380</v>
      </c>
    </row>
    <row r="1964" spans="1:8" x14ac:dyDescent="0.3">
      <c r="A1964" t="s">
        <v>1125</v>
      </c>
      <c r="B1964">
        <v>23.25</v>
      </c>
      <c r="C1964">
        <v>11.96</v>
      </c>
      <c r="D1964" t="s">
        <v>2382</v>
      </c>
      <c r="E1964" t="s">
        <v>2380</v>
      </c>
      <c r="F1964" t="s">
        <v>2380</v>
      </c>
      <c r="G1964" t="s">
        <v>2381</v>
      </c>
      <c r="H1964" t="s">
        <v>2380</v>
      </c>
    </row>
    <row r="1965" spans="1:8" x14ac:dyDescent="0.3">
      <c r="A1965" t="s">
        <v>1124</v>
      </c>
      <c r="B1965">
        <v>43.95</v>
      </c>
      <c r="C1965">
        <v>5.17</v>
      </c>
      <c r="D1965" t="s">
        <v>2382</v>
      </c>
      <c r="E1965" t="s">
        <v>2380</v>
      </c>
      <c r="F1965" t="s">
        <v>2383</v>
      </c>
      <c r="G1965">
        <v>1</v>
      </c>
      <c r="H1965" t="s">
        <v>2380</v>
      </c>
    </row>
    <row r="1966" spans="1:8" x14ac:dyDescent="0.3">
      <c r="A1966" t="s">
        <v>1118</v>
      </c>
      <c r="B1966">
        <v>30.2</v>
      </c>
      <c r="C1966">
        <v>6.25</v>
      </c>
      <c r="D1966" t="s">
        <v>2382</v>
      </c>
      <c r="E1966" t="s">
        <v>2380</v>
      </c>
      <c r="F1966" t="s">
        <v>2380</v>
      </c>
      <c r="G1966" t="s">
        <v>2381</v>
      </c>
      <c r="H1966" t="s">
        <v>2380</v>
      </c>
    </row>
    <row r="1967" spans="1:8" x14ac:dyDescent="0.3">
      <c r="A1967" t="s">
        <v>1117</v>
      </c>
      <c r="B1967">
        <v>31.26</v>
      </c>
      <c r="C1967">
        <v>5.94</v>
      </c>
      <c r="D1967" t="s">
        <v>2382</v>
      </c>
      <c r="E1967" t="s">
        <v>2380</v>
      </c>
      <c r="F1967" t="s">
        <v>2380</v>
      </c>
      <c r="G1967">
        <v>1</v>
      </c>
      <c r="H1967" t="s">
        <v>2380</v>
      </c>
    </row>
    <row r="1968" spans="1:8" x14ac:dyDescent="0.3">
      <c r="A1968" t="s">
        <v>1116</v>
      </c>
      <c r="B1968">
        <v>33.725000000000001</v>
      </c>
      <c r="C1968">
        <v>6.45</v>
      </c>
      <c r="D1968" t="s">
        <v>2382</v>
      </c>
      <c r="E1968" t="s">
        <v>2380</v>
      </c>
      <c r="F1968" t="s">
        <v>2380</v>
      </c>
      <c r="G1968" t="s">
        <v>2381</v>
      </c>
      <c r="H1968" t="s">
        <v>2380</v>
      </c>
    </row>
    <row r="1969" spans="1:8" x14ac:dyDescent="0.3">
      <c r="A1969" t="s">
        <v>1115</v>
      </c>
      <c r="B1969">
        <v>28.9</v>
      </c>
      <c r="C1969">
        <v>5.74</v>
      </c>
      <c r="D1969" t="s">
        <v>2382</v>
      </c>
      <c r="E1969" t="s">
        <v>2380</v>
      </c>
      <c r="F1969" t="s">
        <v>2380</v>
      </c>
      <c r="G1969" t="s">
        <v>2381</v>
      </c>
      <c r="H1969" t="s">
        <v>2380</v>
      </c>
    </row>
    <row r="1970" spans="1:8" x14ac:dyDescent="0.3">
      <c r="A1970" t="s">
        <v>1114</v>
      </c>
      <c r="B1970">
        <v>45.69</v>
      </c>
      <c r="C1970">
        <v>4.43</v>
      </c>
      <c r="D1970" t="s">
        <v>2382</v>
      </c>
      <c r="E1970" t="s">
        <v>2380</v>
      </c>
      <c r="F1970" t="s">
        <v>2380</v>
      </c>
      <c r="G1970" t="s">
        <v>2381</v>
      </c>
      <c r="H1970" t="s">
        <v>2380</v>
      </c>
    </row>
    <row r="1971" spans="1:8" x14ac:dyDescent="0.3">
      <c r="A1971" t="s">
        <v>1109</v>
      </c>
      <c r="B1971">
        <v>23.94</v>
      </c>
      <c r="C1971">
        <v>4.54</v>
      </c>
      <c r="D1971" t="s">
        <v>2382</v>
      </c>
      <c r="E1971" t="s">
        <v>2380</v>
      </c>
      <c r="F1971" t="s">
        <v>2383</v>
      </c>
      <c r="G1971">
        <v>1</v>
      </c>
      <c r="H1971" t="s">
        <v>2380</v>
      </c>
    </row>
    <row r="1972" spans="1:8" x14ac:dyDescent="0.3">
      <c r="A1972" t="s">
        <v>1107</v>
      </c>
      <c r="B1972">
        <v>40.375</v>
      </c>
      <c r="C1972">
        <v>6.25</v>
      </c>
      <c r="D1972" t="s">
        <v>2382</v>
      </c>
      <c r="E1972" t="s">
        <v>2380</v>
      </c>
      <c r="F1972" t="s">
        <v>2380</v>
      </c>
      <c r="G1972" t="s">
        <v>2381</v>
      </c>
      <c r="H1972" t="s">
        <v>2380</v>
      </c>
    </row>
    <row r="1973" spans="1:8" x14ac:dyDescent="0.3">
      <c r="A1973" t="s">
        <v>1102</v>
      </c>
      <c r="B1973">
        <v>23.66</v>
      </c>
      <c r="C1973">
        <v>5.1100000000000003</v>
      </c>
      <c r="D1973" t="s">
        <v>2382</v>
      </c>
      <c r="E1973" t="s">
        <v>2380</v>
      </c>
      <c r="F1973" t="s">
        <v>2383</v>
      </c>
      <c r="G1973">
        <v>1</v>
      </c>
      <c r="H1973" t="s">
        <v>2380</v>
      </c>
    </row>
    <row r="1974" spans="1:8" x14ac:dyDescent="0.3">
      <c r="A1974" t="s">
        <v>1100</v>
      </c>
      <c r="B1974">
        <v>19.190000000000001</v>
      </c>
      <c r="C1974">
        <v>7.71</v>
      </c>
      <c r="D1974" t="s">
        <v>2382</v>
      </c>
      <c r="E1974" t="s">
        <v>2380</v>
      </c>
      <c r="F1974" t="s">
        <v>2380</v>
      </c>
      <c r="G1974">
        <v>1</v>
      </c>
      <c r="H1974" t="s">
        <v>2380</v>
      </c>
    </row>
    <row r="1975" spans="1:8" x14ac:dyDescent="0.3">
      <c r="A1975" t="s">
        <v>1093</v>
      </c>
      <c r="B1975">
        <v>34.32</v>
      </c>
      <c r="C1975">
        <v>5.7</v>
      </c>
      <c r="D1975" t="s">
        <v>2382</v>
      </c>
      <c r="E1975" t="s">
        <v>2380</v>
      </c>
      <c r="F1975" t="s">
        <v>2383</v>
      </c>
      <c r="G1975">
        <v>1</v>
      </c>
      <c r="H1975" t="s">
        <v>2380</v>
      </c>
    </row>
    <row r="1976" spans="1:8" x14ac:dyDescent="0.3">
      <c r="A1976" t="s">
        <v>1092</v>
      </c>
      <c r="B1976">
        <v>23.87</v>
      </c>
      <c r="C1976">
        <v>4.7699999999999996</v>
      </c>
      <c r="D1976" t="s">
        <v>2382</v>
      </c>
      <c r="E1976" t="s">
        <v>2380</v>
      </c>
      <c r="F1976" t="s">
        <v>2383</v>
      </c>
      <c r="G1976">
        <v>1</v>
      </c>
      <c r="H1976" t="s">
        <v>2380</v>
      </c>
    </row>
    <row r="1977" spans="1:8" x14ac:dyDescent="0.3">
      <c r="A1977" t="s">
        <v>1089</v>
      </c>
      <c r="B1977">
        <v>45.32</v>
      </c>
      <c r="C1977">
        <v>6.53</v>
      </c>
      <c r="D1977" t="s">
        <v>2382</v>
      </c>
      <c r="E1977" t="s">
        <v>2380</v>
      </c>
      <c r="F1977" t="s">
        <v>2380</v>
      </c>
      <c r="G1977">
        <v>1</v>
      </c>
      <c r="H1977" t="s">
        <v>2380</v>
      </c>
    </row>
    <row r="1978" spans="1:8" x14ac:dyDescent="0.3">
      <c r="A1978" t="s">
        <v>1088</v>
      </c>
      <c r="B1978">
        <v>31.93</v>
      </c>
      <c r="C1978">
        <v>4.82</v>
      </c>
      <c r="D1978" t="s">
        <v>2382</v>
      </c>
      <c r="E1978" t="s">
        <v>2380</v>
      </c>
      <c r="F1978" t="s">
        <v>2380</v>
      </c>
      <c r="G1978">
        <v>1</v>
      </c>
      <c r="H1978" t="s">
        <v>2380</v>
      </c>
    </row>
    <row r="1979" spans="1:8" x14ac:dyDescent="0.3">
      <c r="A1979" t="s">
        <v>1087</v>
      </c>
      <c r="B1979">
        <v>36</v>
      </c>
      <c r="C1979">
        <v>11.94</v>
      </c>
      <c r="D1979" t="s">
        <v>2382</v>
      </c>
      <c r="E1979" t="s">
        <v>2380</v>
      </c>
      <c r="F1979" t="s">
        <v>2380</v>
      </c>
      <c r="G1979">
        <v>1</v>
      </c>
      <c r="H1979" t="s">
        <v>2380</v>
      </c>
    </row>
    <row r="1980" spans="1:8" x14ac:dyDescent="0.3">
      <c r="A1980" t="s">
        <v>1086</v>
      </c>
      <c r="B1980">
        <v>32</v>
      </c>
      <c r="C1980">
        <v>7.85</v>
      </c>
      <c r="D1980" t="s">
        <v>2382</v>
      </c>
      <c r="E1980" t="s">
        <v>2380</v>
      </c>
      <c r="F1980" t="s">
        <v>2380</v>
      </c>
      <c r="G1980">
        <v>1</v>
      </c>
      <c r="H1980" t="s">
        <v>2380</v>
      </c>
    </row>
    <row r="1981" spans="1:8" x14ac:dyDescent="0.3">
      <c r="A1981" t="s">
        <v>1085</v>
      </c>
      <c r="B1981">
        <v>29.37</v>
      </c>
      <c r="C1981">
        <v>8.01</v>
      </c>
      <c r="D1981" t="s">
        <v>2382</v>
      </c>
      <c r="E1981" t="s">
        <v>2380</v>
      </c>
      <c r="F1981" t="s">
        <v>2380</v>
      </c>
      <c r="G1981">
        <v>1</v>
      </c>
      <c r="H1981" t="s">
        <v>2380</v>
      </c>
    </row>
    <row r="1982" spans="1:8" x14ac:dyDescent="0.3">
      <c r="A1982" t="s">
        <v>1084</v>
      </c>
      <c r="B1982">
        <v>23.6</v>
      </c>
      <c r="C1982">
        <v>7.4</v>
      </c>
      <c r="D1982" t="s">
        <v>2382</v>
      </c>
      <c r="E1982" t="s">
        <v>2380</v>
      </c>
      <c r="F1982" t="s">
        <v>2380</v>
      </c>
      <c r="G1982">
        <v>1</v>
      </c>
      <c r="H1982" t="s">
        <v>2380</v>
      </c>
    </row>
    <row r="1983" spans="1:8" x14ac:dyDescent="0.3">
      <c r="A1983" t="s">
        <v>1083</v>
      </c>
      <c r="B1983">
        <v>33.155000000000001</v>
      </c>
      <c r="C1983">
        <v>8.3800000000000008</v>
      </c>
      <c r="D1983" t="s">
        <v>2382</v>
      </c>
      <c r="E1983" t="s">
        <v>2380</v>
      </c>
      <c r="F1983" t="s">
        <v>2380</v>
      </c>
      <c r="G1983" t="s">
        <v>2381</v>
      </c>
      <c r="H1983" t="s">
        <v>2380</v>
      </c>
    </row>
    <row r="1984" spans="1:8" x14ac:dyDescent="0.3">
      <c r="A1984" t="s">
        <v>1082</v>
      </c>
      <c r="B1984">
        <v>24.32</v>
      </c>
      <c r="C1984">
        <v>11.56</v>
      </c>
      <c r="D1984" t="s">
        <v>2382</v>
      </c>
      <c r="E1984" t="s">
        <v>2380</v>
      </c>
      <c r="F1984" t="s">
        <v>2380</v>
      </c>
      <c r="G1984">
        <v>1</v>
      </c>
      <c r="H1984" t="s">
        <v>2380</v>
      </c>
    </row>
    <row r="1985" spans="1:8" x14ac:dyDescent="0.3">
      <c r="A1985" t="s">
        <v>1072</v>
      </c>
      <c r="B1985">
        <v>20.75</v>
      </c>
      <c r="C1985">
        <v>5.18</v>
      </c>
      <c r="D1985" t="s">
        <v>2382</v>
      </c>
      <c r="E1985" t="s">
        <v>2380</v>
      </c>
      <c r="F1985" t="s">
        <v>2380</v>
      </c>
      <c r="G1985">
        <v>2</v>
      </c>
      <c r="H1985" t="s">
        <v>2380</v>
      </c>
    </row>
    <row r="1986" spans="1:8" x14ac:dyDescent="0.3">
      <c r="A1986" t="s">
        <v>1069</v>
      </c>
      <c r="B1986">
        <v>18.84</v>
      </c>
      <c r="C1986">
        <v>11.82</v>
      </c>
      <c r="D1986" t="s">
        <v>2382</v>
      </c>
      <c r="E1986" t="s">
        <v>2380</v>
      </c>
      <c r="F1986" t="s">
        <v>2383</v>
      </c>
      <c r="G1986">
        <v>1</v>
      </c>
      <c r="H1986" t="s">
        <v>2380</v>
      </c>
    </row>
    <row r="1987" spans="1:8" x14ac:dyDescent="0.3">
      <c r="A1987" t="s">
        <v>1068</v>
      </c>
      <c r="B1987">
        <v>19.57</v>
      </c>
      <c r="C1987">
        <v>7.41</v>
      </c>
      <c r="D1987" t="s">
        <v>2382</v>
      </c>
      <c r="E1987" t="s">
        <v>2380</v>
      </c>
      <c r="F1987" t="s">
        <v>2380</v>
      </c>
      <c r="G1987">
        <v>1</v>
      </c>
      <c r="H1987" t="s">
        <v>2380</v>
      </c>
    </row>
    <row r="1988" spans="1:8" x14ac:dyDescent="0.3">
      <c r="A1988" t="s">
        <v>1063</v>
      </c>
      <c r="B1988">
        <v>16.579999999999998</v>
      </c>
      <c r="C1988">
        <v>6.98</v>
      </c>
      <c r="D1988" t="s">
        <v>2382</v>
      </c>
      <c r="E1988" t="s">
        <v>2380</v>
      </c>
      <c r="F1988" t="s">
        <v>2383</v>
      </c>
      <c r="G1988">
        <v>1</v>
      </c>
      <c r="H1988" t="s">
        <v>2380</v>
      </c>
    </row>
    <row r="1989" spans="1:8" x14ac:dyDescent="0.3">
      <c r="A1989" t="s">
        <v>1062</v>
      </c>
      <c r="B1989">
        <v>38.17</v>
      </c>
      <c r="C1989">
        <v>4.7300000000000004</v>
      </c>
      <c r="D1989" t="s">
        <v>2382</v>
      </c>
      <c r="E1989" t="s">
        <v>2380</v>
      </c>
      <c r="F1989" t="s">
        <v>2380</v>
      </c>
      <c r="G1989" t="s">
        <v>2381</v>
      </c>
      <c r="H1989" t="s">
        <v>2380</v>
      </c>
    </row>
    <row r="1990" spans="1:8" x14ac:dyDescent="0.3">
      <c r="A1990" t="s">
        <v>1061</v>
      </c>
      <c r="B1990">
        <v>39.424999999999997</v>
      </c>
      <c r="C1990">
        <v>4.76</v>
      </c>
      <c r="D1990" t="s">
        <v>2382</v>
      </c>
      <c r="E1990" t="s">
        <v>2380</v>
      </c>
      <c r="F1990" t="s">
        <v>2380</v>
      </c>
      <c r="G1990" t="s">
        <v>2381</v>
      </c>
      <c r="H1990" t="s">
        <v>2380</v>
      </c>
    </row>
    <row r="1991" spans="1:8" x14ac:dyDescent="0.3">
      <c r="A1991" t="s">
        <v>1060</v>
      </c>
      <c r="B1991">
        <v>33.44</v>
      </c>
      <c r="C1991">
        <v>6.24</v>
      </c>
      <c r="D1991" t="s">
        <v>2382</v>
      </c>
      <c r="E1991" t="s">
        <v>2380</v>
      </c>
      <c r="F1991" t="s">
        <v>2380</v>
      </c>
      <c r="G1991" t="s">
        <v>2381</v>
      </c>
      <c r="H1991" t="s">
        <v>2380</v>
      </c>
    </row>
    <row r="1992" spans="1:8" x14ac:dyDescent="0.3">
      <c r="A1992" t="s">
        <v>1059</v>
      </c>
      <c r="B1992">
        <v>33.344999999999999</v>
      </c>
      <c r="C1992">
        <v>5.44</v>
      </c>
      <c r="D1992" t="s">
        <v>2382</v>
      </c>
      <c r="E1992" t="s">
        <v>2380</v>
      </c>
      <c r="F1992" t="s">
        <v>2380</v>
      </c>
      <c r="G1992" t="s">
        <v>2381</v>
      </c>
      <c r="H1992" t="s">
        <v>2380</v>
      </c>
    </row>
    <row r="1993" spans="1:8" x14ac:dyDescent="0.3">
      <c r="A1993" t="s">
        <v>1052</v>
      </c>
      <c r="B1993">
        <v>43.31</v>
      </c>
      <c r="C1993">
        <v>6.1</v>
      </c>
      <c r="D1993" t="s">
        <v>2382</v>
      </c>
      <c r="E1993" t="s">
        <v>2382</v>
      </c>
      <c r="F1993" t="s">
        <v>2380</v>
      </c>
      <c r="G1993">
        <v>1</v>
      </c>
      <c r="H1993" t="s">
        <v>2380</v>
      </c>
    </row>
    <row r="1994" spans="1:8" x14ac:dyDescent="0.3">
      <c r="A1994" t="s">
        <v>1050</v>
      </c>
      <c r="B1994">
        <v>19.09</v>
      </c>
      <c r="C1994">
        <v>4</v>
      </c>
      <c r="D1994" t="s">
        <v>2382</v>
      </c>
      <c r="E1994" t="s">
        <v>2380</v>
      </c>
      <c r="F1994" t="s">
        <v>2380</v>
      </c>
      <c r="G1994">
        <v>1</v>
      </c>
      <c r="H1994" t="s">
        <v>2380</v>
      </c>
    </row>
    <row r="1995" spans="1:8" x14ac:dyDescent="0.3">
      <c r="A1995" t="s">
        <v>1048</v>
      </c>
      <c r="B1995">
        <v>33.44</v>
      </c>
      <c r="C1995">
        <v>4.72</v>
      </c>
      <c r="D1995" t="s">
        <v>2382</v>
      </c>
      <c r="E1995" t="s">
        <v>2380</v>
      </c>
      <c r="F1995" t="s">
        <v>2380</v>
      </c>
      <c r="G1995" t="s">
        <v>2381</v>
      </c>
      <c r="H1995" t="s">
        <v>2380</v>
      </c>
    </row>
    <row r="1996" spans="1:8" x14ac:dyDescent="0.3">
      <c r="A1996" t="s">
        <v>1047</v>
      </c>
      <c r="B1996">
        <v>28.05</v>
      </c>
      <c r="C1996">
        <v>5.63</v>
      </c>
      <c r="D1996" t="s">
        <v>2382</v>
      </c>
      <c r="E1996" t="s">
        <v>2380</v>
      </c>
      <c r="F1996" t="s">
        <v>2380</v>
      </c>
      <c r="G1996" t="s">
        <v>2381</v>
      </c>
      <c r="H1996" t="s">
        <v>2380</v>
      </c>
    </row>
    <row r="1997" spans="1:8" x14ac:dyDescent="0.3">
      <c r="A1997" t="s">
        <v>1046</v>
      </c>
      <c r="B1997">
        <v>27.72</v>
      </c>
      <c r="C1997">
        <v>5.83</v>
      </c>
      <c r="D1997" t="s">
        <v>2382</v>
      </c>
      <c r="E1997" t="s">
        <v>2380</v>
      </c>
      <c r="F1997" t="s">
        <v>2380</v>
      </c>
      <c r="G1997" t="s">
        <v>2381</v>
      </c>
      <c r="H1997" t="s">
        <v>2380</v>
      </c>
    </row>
    <row r="1998" spans="1:8" x14ac:dyDescent="0.3">
      <c r="A1998" t="s">
        <v>1042</v>
      </c>
      <c r="B1998">
        <v>40.39</v>
      </c>
      <c r="C1998">
        <v>4.24</v>
      </c>
      <c r="D1998" t="s">
        <v>2382</v>
      </c>
      <c r="E1998" t="s">
        <v>2380</v>
      </c>
      <c r="F1998" t="s">
        <v>2383</v>
      </c>
      <c r="G1998">
        <v>1</v>
      </c>
      <c r="H1998" t="s">
        <v>2380</v>
      </c>
    </row>
    <row r="1999" spans="1:8" x14ac:dyDescent="0.3">
      <c r="A1999" t="s">
        <v>1041</v>
      </c>
      <c r="B1999">
        <v>25.96</v>
      </c>
      <c r="C1999">
        <v>4.68</v>
      </c>
      <c r="D1999" t="s">
        <v>2382</v>
      </c>
      <c r="E1999" t="s">
        <v>2380</v>
      </c>
      <c r="F1999" t="s">
        <v>2383</v>
      </c>
      <c r="G1999">
        <v>1</v>
      </c>
      <c r="H1999" t="s">
        <v>2380</v>
      </c>
    </row>
    <row r="2000" spans="1:8" x14ac:dyDescent="0.3">
      <c r="A2000" t="s">
        <v>1040</v>
      </c>
      <c r="B2000">
        <v>17.68</v>
      </c>
      <c r="C2000">
        <v>8.57</v>
      </c>
      <c r="D2000" t="s">
        <v>2382</v>
      </c>
      <c r="E2000" t="s">
        <v>2380</v>
      </c>
      <c r="F2000" t="s">
        <v>2383</v>
      </c>
      <c r="G2000">
        <v>1</v>
      </c>
      <c r="H2000" t="s">
        <v>2380</v>
      </c>
    </row>
    <row r="2001" spans="1:8" x14ac:dyDescent="0.3">
      <c r="A2001" t="s">
        <v>1032</v>
      </c>
      <c r="B2001">
        <v>18.829999999999998</v>
      </c>
      <c r="C2001">
        <v>10.08</v>
      </c>
      <c r="D2001" t="s">
        <v>2382</v>
      </c>
      <c r="E2001" t="s">
        <v>2380</v>
      </c>
      <c r="F2001" t="s">
        <v>2380</v>
      </c>
      <c r="G2001" t="s">
        <v>2381</v>
      </c>
      <c r="H2001" t="s">
        <v>2380</v>
      </c>
    </row>
    <row r="2002" spans="1:8" x14ac:dyDescent="0.3">
      <c r="A2002" t="s">
        <v>1031</v>
      </c>
      <c r="B2002">
        <v>47.52</v>
      </c>
      <c r="C2002">
        <v>11.39</v>
      </c>
      <c r="D2002" t="s">
        <v>2382</v>
      </c>
      <c r="E2002" t="s">
        <v>2380</v>
      </c>
      <c r="F2002" t="s">
        <v>2380</v>
      </c>
      <c r="G2002">
        <v>1</v>
      </c>
      <c r="H2002" t="s">
        <v>2380</v>
      </c>
    </row>
    <row r="2003" spans="1:8" x14ac:dyDescent="0.3">
      <c r="A2003" t="s">
        <v>1029</v>
      </c>
      <c r="B2003">
        <v>44.16</v>
      </c>
      <c r="C2003">
        <v>5.31</v>
      </c>
      <c r="D2003" t="s">
        <v>2382</v>
      </c>
      <c r="E2003" t="s">
        <v>2380</v>
      </c>
      <c r="F2003" t="s">
        <v>2380</v>
      </c>
      <c r="G2003" t="s">
        <v>2381</v>
      </c>
      <c r="H2003" t="s">
        <v>2380</v>
      </c>
    </row>
    <row r="2004" spans="1:8" x14ac:dyDescent="0.3">
      <c r="A2004" t="s">
        <v>1026</v>
      </c>
      <c r="B2004">
        <v>36.200000000000003</v>
      </c>
      <c r="C2004">
        <v>6.81</v>
      </c>
      <c r="D2004" t="s">
        <v>2382</v>
      </c>
      <c r="E2004" t="s">
        <v>2380</v>
      </c>
      <c r="F2004" t="s">
        <v>2380</v>
      </c>
      <c r="G2004">
        <v>1</v>
      </c>
      <c r="H2004" t="s">
        <v>2380</v>
      </c>
    </row>
    <row r="2005" spans="1:8" x14ac:dyDescent="0.3">
      <c r="A2005" t="s">
        <v>1024</v>
      </c>
      <c r="B2005">
        <v>32.299999999999997</v>
      </c>
      <c r="C2005">
        <v>6.74</v>
      </c>
      <c r="D2005" t="s">
        <v>2382</v>
      </c>
      <c r="E2005" t="s">
        <v>2380</v>
      </c>
      <c r="F2005" t="s">
        <v>2380</v>
      </c>
      <c r="G2005">
        <v>1</v>
      </c>
      <c r="H2005" t="s">
        <v>2380</v>
      </c>
    </row>
    <row r="2006" spans="1:8" x14ac:dyDescent="0.3">
      <c r="A2006" t="s">
        <v>1023</v>
      </c>
      <c r="B2006">
        <v>22.64</v>
      </c>
      <c r="C2006">
        <v>6.54</v>
      </c>
      <c r="D2006" t="s">
        <v>2382</v>
      </c>
      <c r="E2006" t="s">
        <v>2380</v>
      </c>
      <c r="F2006" t="s">
        <v>2380</v>
      </c>
      <c r="G2006">
        <v>2</v>
      </c>
      <c r="H2006" t="s">
        <v>2380</v>
      </c>
    </row>
    <row r="2007" spans="1:8" x14ac:dyDescent="0.3">
      <c r="A2007" t="s">
        <v>1021</v>
      </c>
      <c r="B2007">
        <v>28.16</v>
      </c>
      <c r="C2007">
        <v>5.58</v>
      </c>
      <c r="D2007" t="s">
        <v>2382</v>
      </c>
      <c r="E2007" t="s">
        <v>2380</v>
      </c>
      <c r="F2007" t="s">
        <v>2380</v>
      </c>
      <c r="G2007" t="s">
        <v>2381</v>
      </c>
      <c r="H2007" t="s">
        <v>2380</v>
      </c>
    </row>
    <row r="2008" spans="1:8" x14ac:dyDescent="0.3">
      <c r="A2008" t="s">
        <v>1018</v>
      </c>
      <c r="B2008">
        <v>27.74</v>
      </c>
      <c r="C2008">
        <v>6.06</v>
      </c>
      <c r="D2008" t="s">
        <v>2382</v>
      </c>
      <c r="E2008" t="s">
        <v>2380</v>
      </c>
      <c r="F2008" t="s">
        <v>2380</v>
      </c>
      <c r="G2008" t="s">
        <v>2381</v>
      </c>
      <c r="H2008" t="s">
        <v>2380</v>
      </c>
    </row>
    <row r="2009" spans="1:8" x14ac:dyDescent="0.3">
      <c r="A2009" t="s">
        <v>1014</v>
      </c>
      <c r="B2009">
        <v>39.42</v>
      </c>
      <c r="C2009">
        <v>4.72</v>
      </c>
      <c r="D2009" t="s">
        <v>2382</v>
      </c>
      <c r="E2009" t="s">
        <v>2380</v>
      </c>
      <c r="F2009" t="s">
        <v>2380</v>
      </c>
      <c r="G2009">
        <v>1</v>
      </c>
      <c r="H2009" t="s">
        <v>2380</v>
      </c>
    </row>
    <row r="2010" spans="1:8" x14ac:dyDescent="0.3">
      <c r="A2010" t="s">
        <v>1012</v>
      </c>
      <c r="B2010">
        <v>23.274999999999999</v>
      </c>
      <c r="C2010">
        <v>6.26</v>
      </c>
      <c r="D2010" t="s">
        <v>2382</v>
      </c>
      <c r="E2010" t="s">
        <v>2380</v>
      </c>
      <c r="F2010" t="s">
        <v>2383</v>
      </c>
      <c r="G2010">
        <v>1</v>
      </c>
      <c r="H2010" t="s">
        <v>2380</v>
      </c>
    </row>
    <row r="2011" spans="1:8" x14ac:dyDescent="0.3">
      <c r="A2011" t="s">
        <v>1011</v>
      </c>
      <c r="B2011">
        <v>22.8</v>
      </c>
      <c r="C2011">
        <v>4.29</v>
      </c>
      <c r="D2011" t="s">
        <v>2382</v>
      </c>
      <c r="E2011" t="s">
        <v>2380</v>
      </c>
      <c r="F2011" t="s">
        <v>2383</v>
      </c>
      <c r="G2011">
        <v>1</v>
      </c>
      <c r="H2011" t="s">
        <v>2380</v>
      </c>
    </row>
    <row r="2012" spans="1:8" x14ac:dyDescent="0.3">
      <c r="A2012" t="s">
        <v>1009</v>
      </c>
      <c r="B2012">
        <v>25.13</v>
      </c>
      <c r="C2012">
        <v>8</v>
      </c>
      <c r="D2012" t="s">
        <v>2382</v>
      </c>
      <c r="E2012" t="s">
        <v>2380</v>
      </c>
      <c r="F2012" t="s">
        <v>2380</v>
      </c>
      <c r="G2012">
        <v>1</v>
      </c>
      <c r="H2012" t="s">
        <v>2380</v>
      </c>
    </row>
    <row r="2013" spans="1:8" x14ac:dyDescent="0.3">
      <c r="A2013" t="s">
        <v>1008</v>
      </c>
      <c r="B2013">
        <v>22.72</v>
      </c>
      <c r="C2013">
        <v>9.9600000000000009</v>
      </c>
      <c r="D2013" t="s">
        <v>2382</v>
      </c>
      <c r="E2013" t="s">
        <v>2380</v>
      </c>
      <c r="F2013" t="s">
        <v>2380</v>
      </c>
      <c r="G2013">
        <v>2</v>
      </c>
      <c r="H2013" t="s">
        <v>2380</v>
      </c>
    </row>
    <row r="2014" spans="1:8" x14ac:dyDescent="0.3">
      <c r="A2014" t="s">
        <v>1007</v>
      </c>
      <c r="B2014">
        <v>32.6</v>
      </c>
      <c r="C2014">
        <v>6.8</v>
      </c>
      <c r="D2014" t="s">
        <v>2382</v>
      </c>
      <c r="E2014" t="s">
        <v>2380</v>
      </c>
      <c r="F2014" t="s">
        <v>2380</v>
      </c>
      <c r="G2014" t="s">
        <v>2381</v>
      </c>
      <c r="H2014" t="s">
        <v>2380</v>
      </c>
    </row>
    <row r="2015" spans="1:8" x14ac:dyDescent="0.3">
      <c r="A2015" t="s">
        <v>1006</v>
      </c>
      <c r="B2015">
        <v>17.28</v>
      </c>
      <c r="C2015">
        <v>6.22</v>
      </c>
      <c r="D2015" t="s">
        <v>2382</v>
      </c>
      <c r="E2015" t="s">
        <v>2380</v>
      </c>
      <c r="F2015" t="s">
        <v>2380</v>
      </c>
      <c r="G2015">
        <v>2</v>
      </c>
      <c r="H2015" t="s">
        <v>2380</v>
      </c>
    </row>
    <row r="2016" spans="1:8" x14ac:dyDescent="0.3">
      <c r="A2016" t="s">
        <v>1001</v>
      </c>
      <c r="B2016">
        <v>43.85</v>
      </c>
      <c r="C2016">
        <v>4.7699999999999996</v>
      </c>
      <c r="D2016" t="s">
        <v>2382</v>
      </c>
      <c r="E2016" t="s">
        <v>2380</v>
      </c>
      <c r="F2016" t="s">
        <v>2380</v>
      </c>
      <c r="G2016" t="s">
        <v>2381</v>
      </c>
      <c r="H2016" t="s">
        <v>2380</v>
      </c>
    </row>
    <row r="2017" spans="1:8" x14ac:dyDescent="0.3">
      <c r="A2017" t="s">
        <v>997</v>
      </c>
      <c r="B2017">
        <v>40.700000000000003</v>
      </c>
      <c r="C2017">
        <v>6.27</v>
      </c>
      <c r="D2017" t="s">
        <v>2382</v>
      </c>
      <c r="E2017" t="s">
        <v>2380</v>
      </c>
      <c r="F2017" t="s">
        <v>2383</v>
      </c>
      <c r="G2017">
        <v>1</v>
      </c>
      <c r="H2017" t="s">
        <v>2380</v>
      </c>
    </row>
    <row r="2018" spans="1:8" x14ac:dyDescent="0.3">
      <c r="A2018" t="s">
        <v>994</v>
      </c>
      <c r="B2018">
        <v>40.58</v>
      </c>
      <c r="C2018">
        <v>5.32</v>
      </c>
      <c r="D2018" t="s">
        <v>2382</v>
      </c>
      <c r="E2018" t="s">
        <v>2380</v>
      </c>
      <c r="F2018" t="s">
        <v>2383</v>
      </c>
      <c r="G2018">
        <v>1</v>
      </c>
      <c r="H2018" t="s">
        <v>2380</v>
      </c>
    </row>
    <row r="2019" spans="1:8" x14ac:dyDescent="0.3">
      <c r="A2019" t="s">
        <v>993</v>
      </c>
      <c r="B2019">
        <v>33.06</v>
      </c>
      <c r="C2019">
        <v>9.59</v>
      </c>
      <c r="D2019" t="s">
        <v>2382</v>
      </c>
      <c r="E2019" t="s">
        <v>2380</v>
      </c>
      <c r="F2019" t="s">
        <v>2380</v>
      </c>
      <c r="G2019" t="s">
        <v>2381</v>
      </c>
      <c r="H2019" t="s">
        <v>2380</v>
      </c>
    </row>
    <row r="2020" spans="1:8" x14ac:dyDescent="0.3">
      <c r="A2020" t="s">
        <v>992</v>
      </c>
      <c r="B2020">
        <v>26.62</v>
      </c>
      <c r="C2020">
        <v>6.15</v>
      </c>
      <c r="D2020" t="s">
        <v>2382</v>
      </c>
      <c r="E2020" t="s">
        <v>2380</v>
      </c>
      <c r="F2020" t="s">
        <v>2380</v>
      </c>
      <c r="G2020" t="s">
        <v>2381</v>
      </c>
      <c r="H2020" t="s">
        <v>2380</v>
      </c>
    </row>
    <row r="2021" spans="1:8" x14ac:dyDescent="0.3">
      <c r="A2021" t="s">
        <v>982</v>
      </c>
      <c r="B2021">
        <v>25.78</v>
      </c>
      <c r="C2021">
        <v>11.06</v>
      </c>
      <c r="D2021" t="s">
        <v>2382</v>
      </c>
      <c r="E2021" t="s">
        <v>2380</v>
      </c>
      <c r="F2021" t="s">
        <v>2380</v>
      </c>
      <c r="G2021" t="s">
        <v>2381</v>
      </c>
      <c r="H2021" t="s">
        <v>2380</v>
      </c>
    </row>
    <row r="2022" spans="1:8" x14ac:dyDescent="0.3">
      <c r="A2022" t="s">
        <v>980</v>
      </c>
      <c r="B2022">
        <v>38.81</v>
      </c>
      <c r="C2022">
        <v>6.14</v>
      </c>
      <c r="D2022" t="s">
        <v>2382</v>
      </c>
      <c r="E2022" t="s">
        <v>2380</v>
      </c>
      <c r="F2022" t="s">
        <v>2380</v>
      </c>
      <c r="G2022">
        <v>1</v>
      </c>
      <c r="H2022" t="s">
        <v>2380</v>
      </c>
    </row>
    <row r="2023" spans="1:8" x14ac:dyDescent="0.3">
      <c r="A2023" t="s">
        <v>979</v>
      </c>
      <c r="B2023">
        <v>38.51</v>
      </c>
      <c r="C2023">
        <v>5.45</v>
      </c>
      <c r="D2023" t="s">
        <v>2382</v>
      </c>
      <c r="E2023" t="s">
        <v>2380</v>
      </c>
      <c r="F2023" t="s">
        <v>2380</v>
      </c>
      <c r="G2023" t="s">
        <v>2381</v>
      </c>
      <c r="H2023" t="s">
        <v>2380</v>
      </c>
    </row>
    <row r="2024" spans="1:8" x14ac:dyDescent="0.3">
      <c r="A2024" t="s">
        <v>978</v>
      </c>
      <c r="B2024">
        <v>22.98</v>
      </c>
      <c r="C2024">
        <v>6.14</v>
      </c>
      <c r="D2024" t="s">
        <v>2382</v>
      </c>
      <c r="E2024" t="s">
        <v>2380</v>
      </c>
      <c r="F2024" t="s">
        <v>2380</v>
      </c>
      <c r="G2024" t="s">
        <v>2381</v>
      </c>
      <c r="H2024" t="s">
        <v>2380</v>
      </c>
    </row>
    <row r="2025" spans="1:8" x14ac:dyDescent="0.3">
      <c r="A2025" t="s">
        <v>970</v>
      </c>
      <c r="B2025">
        <v>42.85</v>
      </c>
      <c r="C2025">
        <v>5.81</v>
      </c>
      <c r="D2025" t="s">
        <v>2382</v>
      </c>
      <c r="E2025" t="s">
        <v>2380</v>
      </c>
      <c r="F2025" t="s">
        <v>2380</v>
      </c>
      <c r="G2025" t="s">
        <v>2381</v>
      </c>
      <c r="H2025" t="s">
        <v>2380</v>
      </c>
    </row>
    <row r="2026" spans="1:8" x14ac:dyDescent="0.3">
      <c r="A2026" t="s">
        <v>965</v>
      </c>
      <c r="B2026">
        <v>41.2</v>
      </c>
      <c r="C2026">
        <v>4.18</v>
      </c>
      <c r="D2026" t="s">
        <v>2382</v>
      </c>
      <c r="E2026" t="s">
        <v>2380</v>
      </c>
      <c r="F2026" t="s">
        <v>2380</v>
      </c>
      <c r="G2026" t="s">
        <v>2381</v>
      </c>
      <c r="H2026" t="s">
        <v>2380</v>
      </c>
    </row>
    <row r="2027" spans="1:8" x14ac:dyDescent="0.3">
      <c r="A2027" t="s">
        <v>963</v>
      </c>
      <c r="B2027">
        <v>40.119999999999997</v>
      </c>
      <c r="C2027">
        <v>6.22</v>
      </c>
      <c r="D2027" t="s">
        <v>2382</v>
      </c>
      <c r="E2027" t="s">
        <v>2380</v>
      </c>
      <c r="F2027" t="s">
        <v>2383</v>
      </c>
      <c r="G2027">
        <v>1</v>
      </c>
      <c r="H2027" t="s">
        <v>2380</v>
      </c>
    </row>
    <row r="2028" spans="1:8" x14ac:dyDescent="0.3">
      <c r="A2028" t="s">
        <v>962</v>
      </c>
      <c r="B2028">
        <v>19.350000000000001</v>
      </c>
      <c r="C2028">
        <v>8.2200000000000006</v>
      </c>
      <c r="D2028" t="s">
        <v>2382</v>
      </c>
      <c r="E2028" t="s">
        <v>2380</v>
      </c>
      <c r="F2028" t="s">
        <v>2380</v>
      </c>
      <c r="G2028" t="s">
        <v>2381</v>
      </c>
      <c r="H2028" t="s">
        <v>2380</v>
      </c>
    </row>
    <row r="2029" spans="1:8" x14ac:dyDescent="0.3">
      <c r="A2029" t="s">
        <v>960</v>
      </c>
      <c r="B2029">
        <v>28.51</v>
      </c>
      <c r="C2029">
        <v>5.65</v>
      </c>
      <c r="D2029" t="s">
        <v>2382</v>
      </c>
      <c r="E2029" t="s">
        <v>2380</v>
      </c>
      <c r="F2029" t="s">
        <v>2380</v>
      </c>
      <c r="G2029">
        <v>1</v>
      </c>
      <c r="H2029" t="s">
        <v>2380</v>
      </c>
    </row>
    <row r="2030" spans="1:8" x14ac:dyDescent="0.3">
      <c r="A2030" t="s">
        <v>957</v>
      </c>
      <c r="B2030">
        <v>19.855</v>
      </c>
      <c r="C2030">
        <v>5.71</v>
      </c>
      <c r="D2030" t="s">
        <v>2382</v>
      </c>
      <c r="E2030" t="s">
        <v>2380</v>
      </c>
      <c r="F2030" t="s">
        <v>2380</v>
      </c>
      <c r="G2030" t="s">
        <v>2381</v>
      </c>
      <c r="H2030" t="s">
        <v>2380</v>
      </c>
    </row>
    <row r="2031" spans="1:8" x14ac:dyDescent="0.3">
      <c r="A2031" t="s">
        <v>955</v>
      </c>
      <c r="B2031">
        <v>29.6</v>
      </c>
      <c r="C2031">
        <v>6.17</v>
      </c>
      <c r="D2031" t="s">
        <v>2382</v>
      </c>
      <c r="E2031" t="s">
        <v>2380</v>
      </c>
      <c r="F2031" t="s">
        <v>2383</v>
      </c>
      <c r="G2031">
        <v>1</v>
      </c>
      <c r="H2031" t="s">
        <v>2380</v>
      </c>
    </row>
    <row r="2032" spans="1:8" x14ac:dyDescent="0.3">
      <c r="A2032" t="s">
        <v>954</v>
      </c>
      <c r="B2032">
        <v>39.43</v>
      </c>
      <c r="C2032">
        <v>6.1</v>
      </c>
      <c r="D2032" t="s">
        <v>2382</v>
      </c>
      <c r="E2032" t="s">
        <v>2380</v>
      </c>
      <c r="F2032" t="s">
        <v>2383</v>
      </c>
      <c r="G2032">
        <v>1</v>
      </c>
      <c r="H2032" t="s">
        <v>2380</v>
      </c>
    </row>
    <row r="2033" spans="1:8" x14ac:dyDescent="0.3">
      <c r="A2033" t="s">
        <v>953</v>
      </c>
      <c r="B2033">
        <v>27.34</v>
      </c>
      <c r="C2033">
        <v>5.19</v>
      </c>
      <c r="D2033" t="s">
        <v>2382</v>
      </c>
      <c r="E2033" t="s">
        <v>2380</v>
      </c>
      <c r="F2033" t="s">
        <v>2380</v>
      </c>
      <c r="G2033">
        <v>1</v>
      </c>
      <c r="H2033" t="s">
        <v>2380</v>
      </c>
    </row>
    <row r="2034" spans="1:8" x14ac:dyDescent="0.3">
      <c r="A2034" t="s">
        <v>952</v>
      </c>
      <c r="B2034">
        <v>39.01</v>
      </c>
      <c r="C2034">
        <v>5.37</v>
      </c>
      <c r="D2034" t="s">
        <v>2382</v>
      </c>
      <c r="E2034" t="s">
        <v>2380</v>
      </c>
      <c r="F2034" t="s">
        <v>2380</v>
      </c>
      <c r="G2034" t="s">
        <v>2381</v>
      </c>
      <c r="H2034" t="s">
        <v>2380</v>
      </c>
    </row>
    <row r="2035" spans="1:8" x14ac:dyDescent="0.3">
      <c r="A2035" t="s">
        <v>951</v>
      </c>
      <c r="B2035">
        <v>18.989999999999998</v>
      </c>
      <c r="C2035">
        <v>10.82</v>
      </c>
      <c r="D2035" t="s">
        <v>2382</v>
      </c>
      <c r="E2035" t="s">
        <v>2380</v>
      </c>
      <c r="F2035" t="s">
        <v>2380</v>
      </c>
      <c r="G2035" t="s">
        <v>2381</v>
      </c>
      <c r="H2035" t="s">
        <v>2380</v>
      </c>
    </row>
    <row r="2036" spans="1:8" x14ac:dyDescent="0.3">
      <c r="A2036" t="s">
        <v>950</v>
      </c>
      <c r="B2036">
        <v>42.3</v>
      </c>
      <c r="C2036">
        <v>6.06</v>
      </c>
      <c r="D2036" t="s">
        <v>2382</v>
      </c>
      <c r="E2036" t="s">
        <v>2380</v>
      </c>
      <c r="F2036" t="s">
        <v>2380</v>
      </c>
      <c r="G2036" t="s">
        <v>2381</v>
      </c>
      <c r="H2036" t="s">
        <v>2380</v>
      </c>
    </row>
    <row r="2037" spans="1:8" x14ac:dyDescent="0.3">
      <c r="A2037" t="s">
        <v>942</v>
      </c>
      <c r="B2037">
        <v>34.1</v>
      </c>
      <c r="C2037">
        <v>6.29</v>
      </c>
      <c r="D2037" t="s">
        <v>2382</v>
      </c>
      <c r="E2037" t="s">
        <v>2380</v>
      </c>
      <c r="F2037" t="s">
        <v>2383</v>
      </c>
      <c r="G2037">
        <v>1</v>
      </c>
      <c r="H2037" t="s">
        <v>2380</v>
      </c>
    </row>
    <row r="2038" spans="1:8" x14ac:dyDescent="0.3">
      <c r="A2038" t="s">
        <v>939</v>
      </c>
      <c r="B2038">
        <v>37.1</v>
      </c>
      <c r="C2038">
        <v>8.8699999999999992</v>
      </c>
      <c r="D2038" t="s">
        <v>2382</v>
      </c>
      <c r="E2038" t="s">
        <v>2380</v>
      </c>
      <c r="F2038" t="s">
        <v>2380</v>
      </c>
      <c r="G2038" t="s">
        <v>2381</v>
      </c>
      <c r="H2038" t="s">
        <v>2380</v>
      </c>
    </row>
    <row r="2039" spans="1:8" x14ac:dyDescent="0.3">
      <c r="A2039" t="s">
        <v>937</v>
      </c>
      <c r="B2039">
        <v>31.635000000000002</v>
      </c>
      <c r="C2039">
        <v>9.1300000000000008</v>
      </c>
      <c r="D2039" t="s">
        <v>2382</v>
      </c>
      <c r="E2039" t="s">
        <v>2380</v>
      </c>
      <c r="F2039" t="s">
        <v>2380</v>
      </c>
      <c r="G2039" t="s">
        <v>2381</v>
      </c>
      <c r="H2039" t="s">
        <v>2380</v>
      </c>
    </row>
    <row r="2040" spans="1:8" x14ac:dyDescent="0.3">
      <c r="A2040" t="s">
        <v>936</v>
      </c>
      <c r="B2040">
        <v>24.19</v>
      </c>
      <c r="C2040">
        <v>6.22</v>
      </c>
      <c r="D2040" t="s">
        <v>2382</v>
      </c>
      <c r="E2040" t="s">
        <v>2380</v>
      </c>
      <c r="F2040" t="s">
        <v>2383</v>
      </c>
      <c r="G2040">
        <v>1</v>
      </c>
      <c r="H2040" t="s">
        <v>2380</v>
      </c>
    </row>
    <row r="2041" spans="1:8" x14ac:dyDescent="0.3">
      <c r="A2041" t="s">
        <v>931</v>
      </c>
      <c r="B2041">
        <v>26.41</v>
      </c>
      <c r="C2041">
        <v>7.32</v>
      </c>
      <c r="D2041" t="s">
        <v>2382</v>
      </c>
      <c r="E2041" t="s">
        <v>2380</v>
      </c>
      <c r="F2041" t="s">
        <v>2380</v>
      </c>
      <c r="G2041">
        <v>1</v>
      </c>
      <c r="H2041" t="s">
        <v>2380</v>
      </c>
    </row>
    <row r="2042" spans="1:8" x14ac:dyDescent="0.3">
      <c r="A2042" t="s">
        <v>922</v>
      </c>
      <c r="B2042">
        <v>15.36</v>
      </c>
      <c r="C2042">
        <v>5.49</v>
      </c>
      <c r="D2042" t="s">
        <v>2382</v>
      </c>
      <c r="E2042" t="s">
        <v>2380</v>
      </c>
      <c r="F2042" t="s">
        <v>2380</v>
      </c>
      <c r="G2042">
        <v>2</v>
      </c>
      <c r="H2042" t="s">
        <v>2380</v>
      </c>
    </row>
    <row r="2043" spans="1:8" x14ac:dyDescent="0.3">
      <c r="A2043" t="s">
        <v>921</v>
      </c>
      <c r="B2043">
        <v>27.74</v>
      </c>
      <c r="C2043">
        <v>5.96</v>
      </c>
      <c r="D2043" t="s">
        <v>2382</v>
      </c>
      <c r="E2043" t="s">
        <v>2380</v>
      </c>
      <c r="F2043" t="s">
        <v>2380</v>
      </c>
      <c r="G2043" t="s">
        <v>2381</v>
      </c>
      <c r="H2043" t="s">
        <v>2380</v>
      </c>
    </row>
    <row r="2044" spans="1:8" x14ac:dyDescent="0.3">
      <c r="A2044" t="s">
        <v>920</v>
      </c>
      <c r="B2044">
        <v>22.44</v>
      </c>
      <c r="C2044">
        <v>4.62</v>
      </c>
      <c r="D2044" t="s">
        <v>2382</v>
      </c>
      <c r="E2044" t="s">
        <v>2380</v>
      </c>
      <c r="F2044" t="s">
        <v>2380</v>
      </c>
      <c r="G2044" t="s">
        <v>2381</v>
      </c>
      <c r="H2044" t="s">
        <v>2380</v>
      </c>
    </row>
    <row r="2045" spans="1:8" x14ac:dyDescent="0.3">
      <c r="A2045" t="s">
        <v>919</v>
      </c>
      <c r="B2045">
        <v>37.049999999999997</v>
      </c>
      <c r="C2045">
        <v>9.9600000000000009</v>
      </c>
      <c r="D2045" t="s">
        <v>2382</v>
      </c>
      <c r="E2045" t="s">
        <v>2380</v>
      </c>
      <c r="F2045" t="s">
        <v>2380</v>
      </c>
      <c r="G2045" t="s">
        <v>2381</v>
      </c>
      <c r="H2045" t="s">
        <v>2380</v>
      </c>
    </row>
    <row r="2046" spans="1:8" x14ac:dyDescent="0.3">
      <c r="A2046" t="s">
        <v>917</v>
      </c>
      <c r="B2046">
        <v>34.200000000000003</v>
      </c>
      <c r="C2046">
        <v>6.69</v>
      </c>
      <c r="D2046" t="s">
        <v>2382</v>
      </c>
      <c r="E2046" t="s">
        <v>2380</v>
      </c>
      <c r="F2046" t="s">
        <v>2380</v>
      </c>
      <c r="G2046" t="s">
        <v>2381</v>
      </c>
      <c r="H2046" t="s">
        <v>2380</v>
      </c>
    </row>
    <row r="2047" spans="1:8" x14ac:dyDescent="0.3">
      <c r="A2047" t="s">
        <v>916</v>
      </c>
      <c r="B2047">
        <v>30.59</v>
      </c>
      <c r="C2047">
        <v>9.5500000000000007</v>
      </c>
      <c r="D2047" t="s">
        <v>2382</v>
      </c>
      <c r="E2047" t="s">
        <v>2380</v>
      </c>
      <c r="F2047" t="s">
        <v>2380</v>
      </c>
      <c r="G2047" t="s">
        <v>2381</v>
      </c>
      <c r="H2047" t="s">
        <v>2380</v>
      </c>
    </row>
    <row r="2048" spans="1:8" x14ac:dyDescent="0.3">
      <c r="A2048" t="s">
        <v>914</v>
      </c>
      <c r="B2048">
        <v>29.04</v>
      </c>
      <c r="C2048">
        <v>10.56</v>
      </c>
      <c r="D2048" t="s">
        <v>2382</v>
      </c>
      <c r="E2048" t="s">
        <v>2380</v>
      </c>
      <c r="F2048" t="s">
        <v>2380</v>
      </c>
      <c r="G2048">
        <v>1</v>
      </c>
      <c r="H2048" t="s">
        <v>2380</v>
      </c>
    </row>
    <row r="2049" spans="1:8" x14ac:dyDescent="0.3">
      <c r="A2049" t="s">
        <v>913</v>
      </c>
      <c r="B2049">
        <v>22.135000000000002</v>
      </c>
      <c r="C2049">
        <v>10.81</v>
      </c>
      <c r="D2049" t="s">
        <v>2382</v>
      </c>
      <c r="E2049" t="s">
        <v>2380</v>
      </c>
      <c r="F2049" t="s">
        <v>2380</v>
      </c>
      <c r="G2049">
        <v>1</v>
      </c>
      <c r="H2049" t="s">
        <v>2380</v>
      </c>
    </row>
    <row r="2050" spans="1:8" x14ac:dyDescent="0.3">
      <c r="A2050" t="s">
        <v>910</v>
      </c>
      <c r="B2050">
        <v>31.92</v>
      </c>
      <c r="C2050">
        <v>4.8099999999999996</v>
      </c>
      <c r="D2050" t="s">
        <v>2382</v>
      </c>
      <c r="E2050" t="s">
        <v>2380</v>
      </c>
      <c r="F2050" t="s">
        <v>2383</v>
      </c>
      <c r="G2050">
        <v>1</v>
      </c>
      <c r="H2050" t="s">
        <v>2380</v>
      </c>
    </row>
    <row r="2051" spans="1:8" x14ac:dyDescent="0.3">
      <c r="A2051" t="s">
        <v>909</v>
      </c>
      <c r="B2051">
        <v>26.315000000000001</v>
      </c>
      <c r="C2051">
        <v>4.5599999999999996</v>
      </c>
      <c r="D2051" t="s">
        <v>2382</v>
      </c>
      <c r="E2051" t="s">
        <v>2380</v>
      </c>
      <c r="F2051" t="s">
        <v>2383</v>
      </c>
      <c r="G2051">
        <v>1</v>
      </c>
      <c r="H2051" t="s">
        <v>2380</v>
      </c>
    </row>
    <row r="2052" spans="1:8" x14ac:dyDescent="0.3">
      <c r="A2052" t="s">
        <v>906</v>
      </c>
      <c r="B2052">
        <v>22.41</v>
      </c>
      <c r="C2052">
        <v>11.37</v>
      </c>
      <c r="D2052" t="s">
        <v>2382</v>
      </c>
      <c r="E2052" t="s">
        <v>2380</v>
      </c>
      <c r="F2052" t="s">
        <v>2380</v>
      </c>
      <c r="G2052">
        <v>1</v>
      </c>
      <c r="H2052" t="s">
        <v>2380</v>
      </c>
    </row>
    <row r="2053" spans="1:8" x14ac:dyDescent="0.3">
      <c r="A2053" t="s">
        <v>901</v>
      </c>
      <c r="B2053">
        <v>28.31</v>
      </c>
      <c r="C2053">
        <v>7.48</v>
      </c>
      <c r="D2053" t="s">
        <v>2382</v>
      </c>
      <c r="E2053" t="s">
        <v>2380</v>
      </c>
      <c r="F2053" t="s">
        <v>2380</v>
      </c>
      <c r="G2053" t="s">
        <v>2381</v>
      </c>
      <c r="H2053" t="s">
        <v>2380</v>
      </c>
    </row>
    <row r="2054" spans="1:8" x14ac:dyDescent="0.3">
      <c r="A2054" t="s">
        <v>897</v>
      </c>
      <c r="B2054">
        <v>22.3</v>
      </c>
      <c r="C2054">
        <v>4.95</v>
      </c>
      <c r="D2054" t="s">
        <v>2382</v>
      </c>
      <c r="E2054" t="s">
        <v>2380</v>
      </c>
      <c r="F2054" t="s">
        <v>2380</v>
      </c>
      <c r="G2054" t="s">
        <v>2381</v>
      </c>
      <c r="H2054" t="s">
        <v>2380</v>
      </c>
    </row>
    <row r="2055" spans="1:8" x14ac:dyDescent="0.3">
      <c r="A2055" t="s">
        <v>883</v>
      </c>
      <c r="B2055">
        <v>36.94</v>
      </c>
      <c r="C2055">
        <v>5.15</v>
      </c>
      <c r="D2055" t="s">
        <v>2382</v>
      </c>
      <c r="E2055" t="s">
        <v>2380</v>
      </c>
      <c r="F2055" t="s">
        <v>2380</v>
      </c>
      <c r="G2055">
        <v>1</v>
      </c>
      <c r="H2055" t="s">
        <v>2380</v>
      </c>
    </row>
    <row r="2056" spans="1:8" x14ac:dyDescent="0.3">
      <c r="A2056" t="s">
        <v>881</v>
      </c>
      <c r="B2056">
        <v>18.760000000000002</v>
      </c>
      <c r="C2056">
        <v>4.88</v>
      </c>
      <c r="D2056" t="s">
        <v>2382</v>
      </c>
      <c r="E2056" t="s">
        <v>2380</v>
      </c>
      <c r="F2056" t="s">
        <v>2383</v>
      </c>
      <c r="G2056">
        <v>1</v>
      </c>
      <c r="H2056" t="s">
        <v>2380</v>
      </c>
    </row>
    <row r="2057" spans="1:8" x14ac:dyDescent="0.3">
      <c r="A2057" t="s">
        <v>878</v>
      </c>
      <c r="B2057">
        <v>22.704999999999998</v>
      </c>
      <c r="C2057">
        <v>4.57</v>
      </c>
      <c r="D2057" t="s">
        <v>2382</v>
      </c>
      <c r="E2057" t="s">
        <v>2380</v>
      </c>
      <c r="F2057" t="s">
        <v>2380</v>
      </c>
      <c r="G2057" t="s">
        <v>2381</v>
      </c>
      <c r="H2057" t="s">
        <v>2380</v>
      </c>
    </row>
    <row r="2058" spans="1:8" x14ac:dyDescent="0.3">
      <c r="A2058" t="s">
        <v>877</v>
      </c>
      <c r="B2058">
        <v>21.79</v>
      </c>
      <c r="C2058">
        <v>8.6999999999999993</v>
      </c>
      <c r="D2058" t="s">
        <v>2382</v>
      </c>
      <c r="E2058" t="s">
        <v>2380</v>
      </c>
      <c r="F2058" t="s">
        <v>2380</v>
      </c>
      <c r="G2058">
        <v>1</v>
      </c>
      <c r="H2058" t="s">
        <v>2380</v>
      </c>
    </row>
    <row r="2059" spans="1:8" x14ac:dyDescent="0.3">
      <c r="A2059" t="s">
        <v>869</v>
      </c>
      <c r="B2059">
        <v>17.29</v>
      </c>
      <c r="C2059">
        <v>5.35</v>
      </c>
      <c r="D2059" t="s">
        <v>2382</v>
      </c>
      <c r="E2059" t="s">
        <v>2380</v>
      </c>
      <c r="F2059" t="s">
        <v>2380</v>
      </c>
      <c r="G2059" t="s">
        <v>2381</v>
      </c>
      <c r="H2059" t="s">
        <v>2380</v>
      </c>
    </row>
    <row r="2060" spans="1:8" x14ac:dyDescent="0.3">
      <c r="A2060" t="s">
        <v>867</v>
      </c>
      <c r="B2060">
        <v>32.200000000000003</v>
      </c>
      <c r="C2060">
        <v>10.09</v>
      </c>
      <c r="D2060" t="s">
        <v>2382</v>
      </c>
      <c r="E2060" t="s">
        <v>2380</v>
      </c>
      <c r="F2060" t="s">
        <v>2380</v>
      </c>
      <c r="G2060" t="s">
        <v>2381</v>
      </c>
      <c r="H2060" t="s">
        <v>2380</v>
      </c>
    </row>
    <row r="2061" spans="1:8" x14ac:dyDescent="0.3">
      <c r="A2061" t="s">
        <v>866</v>
      </c>
      <c r="B2061">
        <v>18.75</v>
      </c>
      <c r="C2061">
        <v>5.47</v>
      </c>
      <c r="D2061" t="s">
        <v>2382</v>
      </c>
      <c r="E2061" t="s">
        <v>2380</v>
      </c>
      <c r="F2061" t="s">
        <v>2383</v>
      </c>
      <c r="G2061">
        <v>1</v>
      </c>
      <c r="H2061" t="s">
        <v>2380</v>
      </c>
    </row>
    <row r="2062" spans="1:8" x14ac:dyDescent="0.3">
      <c r="A2062" t="s">
        <v>864</v>
      </c>
      <c r="B2062">
        <v>23.94</v>
      </c>
      <c r="C2062">
        <v>10.74</v>
      </c>
      <c r="D2062" t="s">
        <v>2382</v>
      </c>
      <c r="E2062" t="s">
        <v>2380</v>
      </c>
      <c r="F2062" t="s">
        <v>2380</v>
      </c>
      <c r="G2062" t="s">
        <v>2381</v>
      </c>
      <c r="H2062" t="s">
        <v>2380</v>
      </c>
    </row>
    <row r="2063" spans="1:8" x14ac:dyDescent="0.3">
      <c r="A2063" t="s">
        <v>858</v>
      </c>
      <c r="B2063">
        <v>19.32</v>
      </c>
      <c r="C2063">
        <v>11.58</v>
      </c>
      <c r="D2063" t="s">
        <v>2382</v>
      </c>
      <c r="E2063" t="s">
        <v>2380</v>
      </c>
      <c r="F2063" t="s">
        <v>2380</v>
      </c>
      <c r="G2063">
        <v>1</v>
      </c>
      <c r="H2063" t="s">
        <v>2380</v>
      </c>
    </row>
    <row r="2064" spans="1:8" x14ac:dyDescent="0.3">
      <c r="A2064" t="s">
        <v>856</v>
      </c>
      <c r="B2064">
        <v>30.875</v>
      </c>
      <c r="C2064">
        <v>4.1399999999999997</v>
      </c>
      <c r="D2064" t="s">
        <v>2382</v>
      </c>
      <c r="E2064" t="s">
        <v>2380</v>
      </c>
      <c r="F2064" t="s">
        <v>2380</v>
      </c>
      <c r="G2064" t="s">
        <v>2381</v>
      </c>
      <c r="H2064" t="s">
        <v>2380</v>
      </c>
    </row>
    <row r="2065" spans="1:8" x14ac:dyDescent="0.3">
      <c r="A2065" t="s">
        <v>854</v>
      </c>
      <c r="B2065">
        <v>36.08</v>
      </c>
      <c r="C2065">
        <v>11.61</v>
      </c>
      <c r="D2065" t="s">
        <v>2382</v>
      </c>
      <c r="E2065" t="s">
        <v>2380</v>
      </c>
      <c r="F2065" t="s">
        <v>2380</v>
      </c>
      <c r="G2065" t="s">
        <v>2381</v>
      </c>
      <c r="H2065" t="s">
        <v>2380</v>
      </c>
    </row>
    <row r="2066" spans="1:8" x14ac:dyDescent="0.3">
      <c r="A2066" t="s">
        <v>853</v>
      </c>
      <c r="B2066">
        <v>32.200000000000003</v>
      </c>
      <c r="C2066">
        <v>10.59</v>
      </c>
      <c r="D2066" t="s">
        <v>2382</v>
      </c>
      <c r="E2066" t="s">
        <v>2380</v>
      </c>
      <c r="F2066" t="s">
        <v>2380</v>
      </c>
      <c r="G2066" t="s">
        <v>2381</v>
      </c>
      <c r="H2066" t="s">
        <v>2380</v>
      </c>
    </row>
    <row r="2067" spans="1:8" x14ac:dyDescent="0.3">
      <c r="A2067" t="s">
        <v>852</v>
      </c>
      <c r="B2067">
        <v>28.05</v>
      </c>
      <c r="C2067">
        <v>11.85</v>
      </c>
      <c r="D2067" t="s">
        <v>2382</v>
      </c>
      <c r="E2067" t="s">
        <v>2380</v>
      </c>
      <c r="F2067" t="s">
        <v>2380</v>
      </c>
      <c r="G2067" t="s">
        <v>2381</v>
      </c>
      <c r="H2067" t="s">
        <v>2380</v>
      </c>
    </row>
    <row r="2068" spans="1:8" x14ac:dyDescent="0.3">
      <c r="A2068" t="s">
        <v>851</v>
      </c>
      <c r="B2068">
        <v>19</v>
      </c>
      <c r="C2068">
        <v>5.46</v>
      </c>
      <c r="D2068" t="s">
        <v>2382</v>
      </c>
      <c r="E2068" t="s">
        <v>2380</v>
      </c>
      <c r="F2068" t="s">
        <v>2380</v>
      </c>
      <c r="G2068">
        <v>1</v>
      </c>
      <c r="H2068" t="s">
        <v>2380</v>
      </c>
    </row>
    <row r="2069" spans="1:8" x14ac:dyDescent="0.3">
      <c r="A2069" t="s">
        <v>850</v>
      </c>
      <c r="B2069">
        <v>16.13</v>
      </c>
      <c r="C2069">
        <v>4.54</v>
      </c>
      <c r="D2069" t="s">
        <v>2382</v>
      </c>
      <c r="E2069" t="s">
        <v>2380</v>
      </c>
      <c r="F2069" t="s">
        <v>2380</v>
      </c>
      <c r="G2069">
        <v>2</v>
      </c>
      <c r="H2069" t="s">
        <v>2380</v>
      </c>
    </row>
    <row r="2070" spans="1:8" x14ac:dyDescent="0.3">
      <c r="A2070" t="s">
        <v>849</v>
      </c>
      <c r="B2070">
        <v>18.77</v>
      </c>
      <c r="C2070">
        <v>11.98</v>
      </c>
      <c r="D2070" t="s">
        <v>2382</v>
      </c>
      <c r="E2070" t="s">
        <v>2380</v>
      </c>
      <c r="F2070" t="s">
        <v>2380</v>
      </c>
      <c r="G2070">
        <v>2</v>
      </c>
      <c r="H2070" t="s">
        <v>2380</v>
      </c>
    </row>
    <row r="2071" spans="1:8" x14ac:dyDescent="0.3">
      <c r="A2071" t="s">
        <v>848</v>
      </c>
      <c r="B2071">
        <v>28.88</v>
      </c>
      <c r="C2071">
        <v>6.59</v>
      </c>
      <c r="D2071" t="s">
        <v>2382</v>
      </c>
      <c r="E2071" t="s">
        <v>2380</v>
      </c>
      <c r="F2071" t="s">
        <v>2380</v>
      </c>
      <c r="G2071">
        <v>1</v>
      </c>
      <c r="H2071" t="s">
        <v>2380</v>
      </c>
    </row>
    <row r="2072" spans="1:8" x14ac:dyDescent="0.3">
      <c r="A2072" t="s">
        <v>847</v>
      </c>
      <c r="B2072">
        <v>27.55</v>
      </c>
      <c r="C2072">
        <v>10.83</v>
      </c>
      <c r="D2072" t="s">
        <v>2382</v>
      </c>
      <c r="E2072" t="s">
        <v>2380</v>
      </c>
      <c r="F2072" t="s">
        <v>2380</v>
      </c>
      <c r="G2072">
        <v>1</v>
      </c>
      <c r="H2072" t="s">
        <v>2380</v>
      </c>
    </row>
    <row r="2073" spans="1:8" x14ac:dyDescent="0.3">
      <c r="A2073" t="s">
        <v>843</v>
      </c>
      <c r="B2073">
        <v>24.51</v>
      </c>
      <c r="C2073">
        <v>4.83</v>
      </c>
      <c r="D2073" t="s">
        <v>2382</v>
      </c>
      <c r="E2073" t="s">
        <v>2380</v>
      </c>
      <c r="F2073" t="s">
        <v>2383</v>
      </c>
      <c r="G2073">
        <v>1</v>
      </c>
      <c r="H2073" t="s">
        <v>2380</v>
      </c>
    </row>
    <row r="2074" spans="1:8" x14ac:dyDescent="0.3">
      <c r="A2074" t="s">
        <v>840</v>
      </c>
      <c r="B2074">
        <v>23.37</v>
      </c>
      <c r="C2074">
        <v>5.59</v>
      </c>
      <c r="D2074" t="s">
        <v>2382</v>
      </c>
      <c r="E2074" t="s">
        <v>2380</v>
      </c>
      <c r="F2074" t="s">
        <v>2380</v>
      </c>
      <c r="G2074" t="s">
        <v>2381</v>
      </c>
      <c r="H2074" t="s">
        <v>2380</v>
      </c>
    </row>
    <row r="2075" spans="1:8" x14ac:dyDescent="0.3">
      <c r="A2075" t="s">
        <v>838</v>
      </c>
      <c r="B2075">
        <v>28.405000000000001</v>
      </c>
      <c r="C2075">
        <v>7.02</v>
      </c>
      <c r="D2075" t="s">
        <v>2382</v>
      </c>
      <c r="E2075" t="s">
        <v>2380</v>
      </c>
      <c r="F2075" t="s">
        <v>2380</v>
      </c>
      <c r="G2075" t="s">
        <v>2381</v>
      </c>
      <c r="H2075" t="s">
        <v>2380</v>
      </c>
    </row>
    <row r="2076" spans="1:8" x14ac:dyDescent="0.3">
      <c r="A2076" t="s">
        <v>834</v>
      </c>
      <c r="B2076">
        <v>18.48</v>
      </c>
      <c r="C2076">
        <v>10.84</v>
      </c>
      <c r="D2076" t="s">
        <v>2382</v>
      </c>
      <c r="E2076" t="s">
        <v>2380</v>
      </c>
      <c r="F2076" t="s">
        <v>2380</v>
      </c>
      <c r="G2076">
        <v>2</v>
      </c>
      <c r="H2076" t="s">
        <v>2380</v>
      </c>
    </row>
    <row r="2077" spans="1:8" x14ac:dyDescent="0.3">
      <c r="A2077" t="s">
        <v>824</v>
      </c>
      <c r="B2077">
        <v>32.965000000000003</v>
      </c>
      <c r="C2077">
        <v>9.2100000000000009</v>
      </c>
      <c r="D2077" t="s">
        <v>2382</v>
      </c>
      <c r="E2077" t="s">
        <v>2380</v>
      </c>
      <c r="F2077" t="s">
        <v>2380</v>
      </c>
      <c r="G2077" t="s">
        <v>2381</v>
      </c>
      <c r="H2077" t="s">
        <v>2380</v>
      </c>
    </row>
    <row r="2078" spans="1:8" x14ac:dyDescent="0.3">
      <c r="A2078" t="s">
        <v>820</v>
      </c>
      <c r="B2078">
        <v>28.594999999999999</v>
      </c>
      <c r="C2078">
        <v>8.5299999999999994</v>
      </c>
      <c r="D2078" t="s">
        <v>2382</v>
      </c>
      <c r="E2078" t="s">
        <v>2380</v>
      </c>
      <c r="F2078" t="s">
        <v>2380</v>
      </c>
      <c r="G2078">
        <v>1</v>
      </c>
      <c r="H2078" t="s">
        <v>2380</v>
      </c>
    </row>
    <row r="2079" spans="1:8" x14ac:dyDescent="0.3">
      <c r="A2079" t="s">
        <v>819</v>
      </c>
      <c r="B2079">
        <v>17.8</v>
      </c>
      <c r="C2079">
        <v>5.75</v>
      </c>
      <c r="D2079" t="s">
        <v>2382</v>
      </c>
      <c r="E2079" t="s">
        <v>2380</v>
      </c>
      <c r="F2079" t="s">
        <v>2383</v>
      </c>
      <c r="G2079">
        <v>1</v>
      </c>
      <c r="H2079" t="s">
        <v>2380</v>
      </c>
    </row>
    <row r="2080" spans="1:8" x14ac:dyDescent="0.3">
      <c r="A2080" t="s">
        <v>816</v>
      </c>
      <c r="B2080">
        <v>19.86</v>
      </c>
      <c r="C2080">
        <v>5.62</v>
      </c>
      <c r="D2080" t="s">
        <v>2382</v>
      </c>
      <c r="E2080" t="s">
        <v>2380</v>
      </c>
      <c r="F2080" t="s">
        <v>2380</v>
      </c>
      <c r="G2080" t="s">
        <v>2381</v>
      </c>
      <c r="H2080" t="s">
        <v>2380</v>
      </c>
    </row>
    <row r="2081" spans="1:8" x14ac:dyDescent="0.3">
      <c r="A2081" t="s">
        <v>812</v>
      </c>
      <c r="B2081">
        <v>17.98</v>
      </c>
      <c r="C2081">
        <v>6.57</v>
      </c>
      <c r="D2081" t="s">
        <v>2382</v>
      </c>
      <c r="E2081" t="s">
        <v>2380</v>
      </c>
      <c r="F2081" t="s">
        <v>2380</v>
      </c>
      <c r="G2081">
        <v>2</v>
      </c>
      <c r="H2081" t="s">
        <v>2380</v>
      </c>
    </row>
    <row r="2082" spans="1:8" x14ac:dyDescent="0.3">
      <c r="A2082" t="s">
        <v>810</v>
      </c>
      <c r="B2082">
        <v>25.27</v>
      </c>
      <c r="C2082">
        <v>6.98</v>
      </c>
      <c r="D2082" t="s">
        <v>2382</v>
      </c>
      <c r="E2082" t="s">
        <v>2380</v>
      </c>
      <c r="F2082" t="s">
        <v>2380</v>
      </c>
      <c r="G2082" t="s">
        <v>2381</v>
      </c>
      <c r="H2082" t="s">
        <v>2380</v>
      </c>
    </row>
    <row r="2083" spans="1:8" x14ac:dyDescent="0.3">
      <c r="A2083" t="s">
        <v>807</v>
      </c>
      <c r="B2083">
        <v>46.53</v>
      </c>
      <c r="C2083">
        <v>5.38</v>
      </c>
      <c r="D2083" t="s">
        <v>2382</v>
      </c>
      <c r="E2083" t="s">
        <v>2380</v>
      </c>
      <c r="F2083" t="s">
        <v>2380</v>
      </c>
      <c r="G2083" t="s">
        <v>2381</v>
      </c>
      <c r="H2083" t="s">
        <v>2380</v>
      </c>
    </row>
    <row r="2084" spans="1:8" x14ac:dyDescent="0.3">
      <c r="A2084" t="s">
        <v>806</v>
      </c>
      <c r="B2084">
        <v>20.58</v>
      </c>
      <c r="C2084">
        <v>11.04</v>
      </c>
      <c r="D2084" t="s">
        <v>2382</v>
      </c>
      <c r="E2084" t="s">
        <v>2380</v>
      </c>
      <c r="F2084" t="s">
        <v>2380</v>
      </c>
      <c r="G2084">
        <v>1</v>
      </c>
      <c r="H2084" t="s">
        <v>2380</v>
      </c>
    </row>
    <row r="2085" spans="1:8" x14ac:dyDescent="0.3">
      <c r="A2085" t="s">
        <v>805</v>
      </c>
      <c r="B2085">
        <v>19.53</v>
      </c>
      <c r="C2085">
        <v>6.09</v>
      </c>
      <c r="D2085" t="s">
        <v>2382</v>
      </c>
      <c r="E2085" t="s">
        <v>2380</v>
      </c>
      <c r="F2085" t="s">
        <v>2380</v>
      </c>
      <c r="G2085" t="s">
        <v>2381</v>
      </c>
      <c r="H2085" t="s">
        <v>2380</v>
      </c>
    </row>
    <row r="2086" spans="1:8" x14ac:dyDescent="0.3">
      <c r="A2086" t="s">
        <v>802</v>
      </c>
      <c r="B2086">
        <v>17.760000000000002</v>
      </c>
      <c r="C2086">
        <v>11.18</v>
      </c>
      <c r="D2086" t="s">
        <v>2382</v>
      </c>
      <c r="E2086" t="s">
        <v>2380</v>
      </c>
      <c r="F2086" t="s">
        <v>2380</v>
      </c>
      <c r="G2086">
        <v>2</v>
      </c>
      <c r="H2086" t="s">
        <v>2380</v>
      </c>
    </row>
    <row r="2087" spans="1:8" x14ac:dyDescent="0.3">
      <c r="A2087" t="s">
        <v>801</v>
      </c>
      <c r="B2087">
        <v>29.83</v>
      </c>
      <c r="C2087">
        <v>5.03</v>
      </c>
      <c r="D2087" t="s">
        <v>2382</v>
      </c>
      <c r="E2087" t="s">
        <v>2380</v>
      </c>
      <c r="F2087" t="s">
        <v>2380</v>
      </c>
      <c r="G2087" t="s">
        <v>2381</v>
      </c>
      <c r="H2087" t="s">
        <v>2380</v>
      </c>
    </row>
    <row r="2088" spans="1:8" x14ac:dyDescent="0.3">
      <c r="A2088" t="s">
        <v>798</v>
      </c>
      <c r="B2088">
        <v>35.49</v>
      </c>
      <c r="C2088">
        <v>5.21</v>
      </c>
      <c r="D2088" t="s">
        <v>2382</v>
      </c>
      <c r="E2088" t="s">
        <v>2380</v>
      </c>
      <c r="F2088" t="s">
        <v>2383</v>
      </c>
      <c r="G2088">
        <v>1</v>
      </c>
      <c r="H2088" t="s">
        <v>2380</v>
      </c>
    </row>
    <row r="2089" spans="1:8" x14ac:dyDescent="0.3">
      <c r="A2089" t="s">
        <v>796</v>
      </c>
      <c r="B2089">
        <v>19.79</v>
      </c>
      <c r="C2089">
        <v>4.8099999999999996</v>
      </c>
      <c r="D2089" t="s">
        <v>2382</v>
      </c>
      <c r="E2089" t="s">
        <v>2380</v>
      </c>
      <c r="F2089" t="s">
        <v>2380</v>
      </c>
      <c r="G2089" t="s">
        <v>2381</v>
      </c>
      <c r="H2089" t="s">
        <v>2380</v>
      </c>
    </row>
    <row r="2090" spans="1:8" x14ac:dyDescent="0.3">
      <c r="A2090" t="s">
        <v>794</v>
      </c>
      <c r="B2090">
        <v>18.03</v>
      </c>
      <c r="C2090">
        <v>10.66</v>
      </c>
      <c r="D2090" t="s">
        <v>2382</v>
      </c>
      <c r="E2090" t="s">
        <v>2380</v>
      </c>
      <c r="F2090" t="s">
        <v>2380</v>
      </c>
      <c r="G2090">
        <v>2</v>
      </c>
      <c r="H2090" t="s">
        <v>2380</v>
      </c>
    </row>
    <row r="2091" spans="1:8" x14ac:dyDescent="0.3">
      <c r="A2091" t="s">
        <v>793</v>
      </c>
      <c r="B2091">
        <v>34.65</v>
      </c>
      <c r="C2091">
        <v>5.98</v>
      </c>
      <c r="D2091" t="s">
        <v>2382</v>
      </c>
      <c r="E2091" t="s">
        <v>2380</v>
      </c>
      <c r="F2091" t="s">
        <v>2380</v>
      </c>
      <c r="G2091" t="s">
        <v>2381</v>
      </c>
      <c r="H2091" t="s">
        <v>2380</v>
      </c>
    </row>
    <row r="2092" spans="1:8" x14ac:dyDescent="0.3">
      <c r="A2092" t="s">
        <v>790</v>
      </c>
      <c r="B2092">
        <v>45.43</v>
      </c>
      <c r="C2092">
        <v>4.2300000000000004</v>
      </c>
      <c r="D2092" t="s">
        <v>2382</v>
      </c>
      <c r="E2092" t="s">
        <v>2380</v>
      </c>
      <c r="F2092" t="s">
        <v>2383</v>
      </c>
      <c r="G2092">
        <v>1</v>
      </c>
      <c r="H2092" t="s">
        <v>2380</v>
      </c>
    </row>
    <row r="2093" spans="1:8" x14ac:dyDescent="0.3">
      <c r="A2093" t="s">
        <v>789</v>
      </c>
      <c r="B2093">
        <v>32.340000000000003</v>
      </c>
      <c r="C2093">
        <v>4.88</v>
      </c>
      <c r="D2093" t="s">
        <v>2382</v>
      </c>
      <c r="E2093" t="s">
        <v>2380</v>
      </c>
      <c r="F2093" t="s">
        <v>2383</v>
      </c>
      <c r="G2093">
        <v>1</v>
      </c>
      <c r="H2093" t="s">
        <v>2380</v>
      </c>
    </row>
    <row r="2094" spans="1:8" x14ac:dyDescent="0.3">
      <c r="A2094" t="s">
        <v>788</v>
      </c>
      <c r="B2094">
        <v>25.46</v>
      </c>
      <c r="C2094">
        <v>9.7100000000000009</v>
      </c>
      <c r="D2094" t="s">
        <v>2382</v>
      </c>
      <c r="E2094" t="s">
        <v>2380</v>
      </c>
      <c r="F2094" t="s">
        <v>2380</v>
      </c>
      <c r="G2094">
        <v>1</v>
      </c>
      <c r="H2094" t="s">
        <v>2380</v>
      </c>
    </row>
    <row r="2095" spans="1:8" x14ac:dyDescent="0.3">
      <c r="A2095" t="s">
        <v>786</v>
      </c>
      <c r="B2095">
        <v>30.8</v>
      </c>
      <c r="C2095">
        <v>5.83</v>
      </c>
      <c r="D2095" t="s">
        <v>2382</v>
      </c>
      <c r="E2095" t="s">
        <v>2380</v>
      </c>
      <c r="F2095" t="s">
        <v>2380</v>
      </c>
      <c r="G2095" t="s">
        <v>2381</v>
      </c>
      <c r="H2095" t="s">
        <v>2380</v>
      </c>
    </row>
    <row r="2096" spans="1:8" x14ac:dyDescent="0.3">
      <c r="A2096" t="s">
        <v>785</v>
      </c>
      <c r="B2096">
        <v>29.5</v>
      </c>
      <c r="C2096">
        <v>5.54</v>
      </c>
      <c r="D2096" t="s">
        <v>2382</v>
      </c>
      <c r="E2096" t="s">
        <v>2380</v>
      </c>
      <c r="F2096" t="s">
        <v>2380</v>
      </c>
      <c r="G2096" t="s">
        <v>2381</v>
      </c>
      <c r="H2096" t="s">
        <v>2380</v>
      </c>
    </row>
    <row r="2097" spans="1:8" x14ac:dyDescent="0.3">
      <c r="A2097" t="s">
        <v>783</v>
      </c>
      <c r="B2097">
        <v>15.08</v>
      </c>
      <c r="C2097">
        <v>4.8499999999999996</v>
      </c>
      <c r="D2097" t="s">
        <v>2382</v>
      </c>
      <c r="E2097" t="s">
        <v>2380</v>
      </c>
      <c r="F2097" t="s">
        <v>2383</v>
      </c>
      <c r="G2097">
        <v>1</v>
      </c>
      <c r="H2097" t="s">
        <v>2380</v>
      </c>
    </row>
    <row r="2098" spans="1:8" x14ac:dyDescent="0.3">
      <c r="A2098" t="s">
        <v>781</v>
      </c>
      <c r="B2098">
        <v>34.450000000000003</v>
      </c>
      <c r="C2098">
        <v>5.58</v>
      </c>
      <c r="D2098" t="s">
        <v>2382</v>
      </c>
      <c r="E2098" t="s">
        <v>2380</v>
      </c>
      <c r="F2098" t="s">
        <v>2380</v>
      </c>
      <c r="G2098" t="s">
        <v>2381</v>
      </c>
      <c r="H2098" t="s">
        <v>2380</v>
      </c>
    </row>
    <row r="2099" spans="1:8" x14ac:dyDescent="0.3">
      <c r="A2099" t="s">
        <v>780</v>
      </c>
      <c r="B2099">
        <v>34.21</v>
      </c>
      <c r="C2099">
        <v>9.7200000000000006</v>
      </c>
      <c r="D2099" t="s">
        <v>2382</v>
      </c>
      <c r="E2099" t="s">
        <v>2380</v>
      </c>
      <c r="F2099" t="s">
        <v>2380</v>
      </c>
      <c r="G2099" t="s">
        <v>2381</v>
      </c>
      <c r="H2099" t="s">
        <v>2380</v>
      </c>
    </row>
    <row r="2100" spans="1:8" x14ac:dyDescent="0.3">
      <c r="A2100" t="s">
        <v>779</v>
      </c>
      <c r="B2100">
        <v>28.8</v>
      </c>
      <c r="C2100">
        <v>11.41</v>
      </c>
      <c r="D2100" t="s">
        <v>2382</v>
      </c>
      <c r="E2100" t="s">
        <v>2380</v>
      </c>
      <c r="F2100" t="s">
        <v>2380</v>
      </c>
      <c r="G2100" t="s">
        <v>2381</v>
      </c>
      <c r="H2100" t="s">
        <v>2380</v>
      </c>
    </row>
    <row r="2101" spans="1:8" x14ac:dyDescent="0.3">
      <c r="A2101" t="s">
        <v>777</v>
      </c>
      <c r="B2101">
        <v>21.78</v>
      </c>
      <c r="C2101">
        <v>9.31</v>
      </c>
      <c r="D2101" t="s">
        <v>2382</v>
      </c>
      <c r="E2101" t="s">
        <v>2380</v>
      </c>
      <c r="F2101" t="s">
        <v>2380</v>
      </c>
      <c r="G2101" t="s">
        <v>2381</v>
      </c>
      <c r="H2101" t="s">
        <v>2380</v>
      </c>
    </row>
    <row r="2102" spans="1:8" x14ac:dyDescent="0.3">
      <c r="A2102" t="s">
        <v>775</v>
      </c>
      <c r="B2102">
        <v>33.21</v>
      </c>
      <c r="C2102">
        <v>5.07</v>
      </c>
      <c r="D2102" t="s">
        <v>2382</v>
      </c>
      <c r="E2102" t="s">
        <v>2380</v>
      </c>
      <c r="F2102" t="s">
        <v>2380</v>
      </c>
      <c r="G2102">
        <v>1</v>
      </c>
      <c r="H2102" t="s">
        <v>2380</v>
      </c>
    </row>
    <row r="2103" spans="1:8" x14ac:dyDescent="0.3">
      <c r="A2103" t="s">
        <v>774</v>
      </c>
      <c r="B2103">
        <v>17.7</v>
      </c>
      <c r="C2103">
        <v>10.42</v>
      </c>
      <c r="D2103" t="s">
        <v>2382</v>
      </c>
      <c r="E2103" t="s">
        <v>2380</v>
      </c>
      <c r="F2103" t="s">
        <v>2380</v>
      </c>
      <c r="G2103">
        <v>2</v>
      </c>
      <c r="H2103" t="s">
        <v>2380</v>
      </c>
    </row>
    <row r="2104" spans="1:8" x14ac:dyDescent="0.3">
      <c r="A2104" t="s">
        <v>770</v>
      </c>
      <c r="B2104">
        <v>32.5</v>
      </c>
      <c r="C2104">
        <v>4.6900000000000004</v>
      </c>
      <c r="D2104" t="s">
        <v>2382</v>
      </c>
      <c r="E2104" t="s">
        <v>2380</v>
      </c>
      <c r="F2104" t="s">
        <v>2383</v>
      </c>
      <c r="G2104">
        <v>1</v>
      </c>
      <c r="H2104" t="s">
        <v>2380</v>
      </c>
    </row>
    <row r="2105" spans="1:8" x14ac:dyDescent="0.3">
      <c r="A2105" t="s">
        <v>765</v>
      </c>
      <c r="B2105">
        <v>28.024999999999999</v>
      </c>
      <c r="C2105">
        <v>5.69</v>
      </c>
      <c r="D2105" t="s">
        <v>2382</v>
      </c>
      <c r="E2105" t="s">
        <v>2380</v>
      </c>
      <c r="F2105" t="s">
        <v>2380</v>
      </c>
      <c r="G2105" t="s">
        <v>2381</v>
      </c>
      <c r="H2105" t="s">
        <v>2380</v>
      </c>
    </row>
    <row r="2106" spans="1:8" x14ac:dyDescent="0.3">
      <c r="A2106" t="s">
        <v>764</v>
      </c>
      <c r="B2106">
        <v>24.32</v>
      </c>
      <c r="C2106">
        <v>5.56</v>
      </c>
      <c r="D2106" t="s">
        <v>2382</v>
      </c>
      <c r="E2106" t="s">
        <v>2380</v>
      </c>
      <c r="F2106" t="s">
        <v>2380</v>
      </c>
      <c r="G2106" t="s">
        <v>2381</v>
      </c>
      <c r="H2106" t="s">
        <v>2380</v>
      </c>
    </row>
    <row r="2107" spans="1:8" x14ac:dyDescent="0.3">
      <c r="A2107" t="s">
        <v>763</v>
      </c>
      <c r="B2107">
        <v>38</v>
      </c>
      <c r="C2107">
        <v>5.41</v>
      </c>
      <c r="D2107" t="s">
        <v>2382</v>
      </c>
      <c r="E2107" t="s">
        <v>2380</v>
      </c>
      <c r="F2107" t="s">
        <v>2380</v>
      </c>
      <c r="G2107">
        <v>1</v>
      </c>
      <c r="H2107" t="s">
        <v>2380</v>
      </c>
    </row>
    <row r="2108" spans="1:8" x14ac:dyDescent="0.3">
      <c r="A2108" t="s">
        <v>762</v>
      </c>
      <c r="B2108">
        <v>31.6</v>
      </c>
      <c r="C2108">
        <v>10.85</v>
      </c>
      <c r="D2108" t="s">
        <v>2382</v>
      </c>
      <c r="E2108" t="s">
        <v>2380</v>
      </c>
      <c r="F2108" t="s">
        <v>2380</v>
      </c>
      <c r="G2108" t="s">
        <v>2381</v>
      </c>
      <c r="H2108" t="s">
        <v>2380</v>
      </c>
    </row>
    <row r="2109" spans="1:8" x14ac:dyDescent="0.3">
      <c r="A2109" t="s">
        <v>761</v>
      </c>
      <c r="B2109">
        <v>31.02</v>
      </c>
      <c r="C2109">
        <v>11.63</v>
      </c>
      <c r="D2109" t="s">
        <v>2382</v>
      </c>
      <c r="E2109" t="s">
        <v>2380</v>
      </c>
      <c r="F2109" t="s">
        <v>2380</v>
      </c>
      <c r="G2109" t="s">
        <v>2381</v>
      </c>
      <c r="H2109" t="s">
        <v>2380</v>
      </c>
    </row>
    <row r="2110" spans="1:8" x14ac:dyDescent="0.3">
      <c r="A2110" t="s">
        <v>760</v>
      </c>
      <c r="B2110">
        <v>29.26</v>
      </c>
      <c r="C2110">
        <v>5.68</v>
      </c>
      <c r="D2110" t="s">
        <v>2382</v>
      </c>
      <c r="E2110" t="s">
        <v>2380</v>
      </c>
      <c r="F2110" t="s">
        <v>2380</v>
      </c>
      <c r="G2110">
        <v>1</v>
      </c>
      <c r="H2110" t="s">
        <v>2380</v>
      </c>
    </row>
    <row r="2111" spans="1:8" x14ac:dyDescent="0.3">
      <c r="A2111" t="s">
        <v>759</v>
      </c>
      <c r="B2111">
        <v>15.09</v>
      </c>
      <c r="C2111">
        <v>7.59</v>
      </c>
      <c r="D2111" t="s">
        <v>2382</v>
      </c>
      <c r="E2111" t="s">
        <v>2380</v>
      </c>
      <c r="F2111" t="s">
        <v>2380</v>
      </c>
      <c r="G2111">
        <v>2</v>
      </c>
      <c r="H2111" t="s">
        <v>2380</v>
      </c>
    </row>
    <row r="2112" spans="1:8" x14ac:dyDescent="0.3">
      <c r="A2112" t="s">
        <v>758</v>
      </c>
      <c r="B2112">
        <v>22.63</v>
      </c>
      <c r="C2112">
        <v>5.09</v>
      </c>
      <c r="D2112" t="s">
        <v>2382</v>
      </c>
      <c r="E2112" t="s">
        <v>2380</v>
      </c>
      <c r="F2112" t="s">
        <v>2380</v>
      </c>
      <c r="G2112" t="s">
        <v>2381</v>
      </c>
      <c r="H2112" t="s">
        <v>2380</v>
      </c>
    </row>
    <row r="2113" spans="1:8" x14ac:dyDescent="0.3">
      <c r="A2113" t="s">
        <v>756</v>
      </c>
      <c r="B2113">
        <v>22.56</v>
      </c>
      <c r="C2113">
        <v>4.34</v>
      </c>
      <c r="D2113" t="s">
        <v>2382</v>
      </c>
      <c r="E2113" t="s">
        <v>2380</v>
      </c>
      <c r="F2113" t="s">
        <v>2380</v>
      </c>
      <c r="G2113" t="s">
        <v>2381</v>
      </c>
      <c r="H2113" t="s">
        <v>2380</v>
      </c>
    </row>
    <row r="2114" spans="1:8" x14ac:dyDescent="0.3">
      <c r="A2114" t="s">
        <v>754</v>
      </c>
      <c r="B2114">
        <v>15.37</v>
      </c>
      <c r="C2114">
        <v>9.61</v>
      </c>
      <c r="D2114" t="s">
        <v>2382</v>
      </c>
      <c r="E2114" t="s">
        <v>2380</v>
      </c>
      <c r="F2114" t="s">
        <v>2380</v>
      </c>
      <c r="G2114">
        <v>2</v>
      </c>
      <c r="H2114" t="s">
        <v>2380</v>
      </c>
    </row>
    <row r="2115" spans="1:8" x14ac:dyDescent="0.3">
      <c r="A2115" t="s">
        <v>753</v>
      </c>
      <c r="B2115">
        <v>18.71</v>
      </c>
      <c r="C2115">
        <v>5.29</v>
      </c>
      <c r="D2115" t="s">
        <v>2382</v>
      </c>
      <c r="E2115" t="s">
        <v>2380</v>
      </c>
      <c r="F2115" t="s">
        <v>2380</v>
      </c>
      <c r="G2115" t="s">
        <v>2381</v>
      </c>
      <c r="H2115" t="s">
        <v>2380</v>
      </c>
    </row>
    <row r="2116" spans="1:8" x14ac:dyDescent="0.3">
      <c r="A2116" t="s">
        <v>751</v>
      </c>
      <c r="B2116">
        <v>15.99</v>
      </c>
      <c r="C2116">
        <v>4.57</v>
      </c>
      <c r="D2116" t="s">
        <v>2382</v>
      </c>
      <c r="E2116" t="s">
        <v>2380</v>
      </c>
      <c r="F2116" t="s">
        <v>2383</v>
      </c>
      <c r="G2116">
        <v>1</v>
      </c>
      <c r="H2116" t="s">
        <v>2380</v>
      </c>
    </row>
    <row r="2117" spans="1:8" x14ac:dyDescent="0.3">
      <c r="A2117" t="s">
        <v>749</v>
      </c>
      <c r="B2117">
        <v>26.22</v>
      </c>
      <c r="C2117">
        <v>5.57</v>
      </c>
      <c r="D2117" t="s">
        <v>2382</v>
      </c>
      <c r="E2117" t="s">
        <v>2380</v>
      </c>
      <c r="F2117" t="s">
        <v>2383</v>
      </c>
      <c r="G2117">
        <v>1</v>
      </c>
      <c r="H2117" t="s">
        <v>2380</v>
      </c>
    </row>
    <row r="2118" spans="1:8" x14ac:dyDescent="0.3">
      <c r="A2118" t="s">
        <v>748</v>
      </c>
      <c r="B2118">
        <v>21.85</v>
      </c>
      <c r="C2118">
        <v>5.26</v>
      </c>
      <c r="D2118" t="s">
        <v>2382</v>
      </c>
      <c r="E2118" t="s">
        <v>2380</v>
      </c>
      <c r="F2118" t="s">
        <v>2383</v>
      </c>
      <c r="G2118">
        <v>1</v>
      </c>
      <c r="H2118" t="s">
        <v>2380</v>
      </c>
    </row>
    <row r="2119" spans="1:8" x14ac:dyDescent="0.3">
      <c r="A2119" t="s">
        <v>746</v>
      </c>
      <c r="B2119">
        <v>34.104999999999997</v>
      </c>
      <c r="C2119">
        <v>5.67</v>
      </c>
      <c r="D2119" t="s">
        <v>2382</v>
      </c>
      <c r="E2119" t="s">
        <v>2380</v>
      </c>
      <c r="F2119" t="s">
        <v>2380</v>
      </c>
      <c r="G2119" t="s">
        <v>2381</v>
      </c>
      <c r="H2119" t="s">
        <v>2380</v>
      </c>
    </row>
    <row r="2120" spans="1:8" x14ac:dyDescent="0.3">
      <c r="A2120" t="s">
        <v>745</v>
      </c>
      <c r="B2120">
        <v>32.770000000000003</v>
      </c>
      <c r="C2120">
        <v>4.42</v>
      </c>
      <c r="D2120" t="s">
        <v>2382</v>
      </c>
      <c r="E2120" t="s">
        <v>2380</v>
      </c>
      <c r="F2120" t="s">
        <v>2380</v>
      </c>
      <c r="G2120">
        <v>1</v>
      </c>
      <c r="H2120" t="s">
        <v>2380</v>
      </c>
    </row>
    <row r="2121" spans="1:8" x14ac:dyDescent="0.3">
      <c r="A2121" t="s">
        <v>744</v>
      </c>
      <c r="B2121">
        <v>16.850000000000001</v>
      </c>
      <c r="C2121">
        <v>11.75</v>
      </c>
      <c r="D2121" t="s">
        <v>2382</v>
      </c>
      <c r="E2121" t="s">
        <v>2380</v>
      </c>
      <c r="F2121" t="s">
        <v>2380</v>
      </c>
      <c r="G2121">
        <v>2</v>
      </c>
      <c r="H2121" t="s">
        <v>2380</v>
      </c>
    </row>
    <row r="2122" spans="1:8" x14ac:dyDescent="0.3">
      <c r="A2122" t="s">
        <v>738</v>
      </c>
      <c r="B2122">
        <v>34.42</v>
      </c>
      <c r="C2122">
        <v>5.21</v>
      </c>
      <c r="D2122" t="s">
        <v>2382</v>
      </c>
      <c r="E2122" t="s">
        <v>2380</v>
      </c>
      <c r="F2122" t="s">
        <v>2380</v>
      </c>
      <c r="G2122" t="s">
        <v>2381</v>
      </c>
      <c r="H2122" t="s">
        <v>2380</v>
      </c>
    </row>
    <row r="2123" spans="1:8" x14ac:dyDescent="0.3">
      <c r="A2123" t="s">
        <v>734</v>
      </c>
      <c r="B2123">
        <v>37.335000000000001</v>
      </c>
      <c r="C2123">
        <v>6.26</v>
      </c>
      <c r="D2123" t="s">
        <v>2382</v>
      </c>
      <c r="E2123" t="s">
        <v>2380</v>
      </c>
      <c r="F2123" t="s">
        <v>2380</v>
      </c>
      <c r="G2123">
        <v>1</v>
      </c>
      <c r="H2123" t="s">
        <v>2380</v>
      </c>
    </row>
    <row r="2124" spans="1:8" x14ac:dyDescent="0.3">
      <c r="A2124" t="s">
        <v>731</v>
      </c>
      <c r="B2124">
        <v>16.5</v>
      </c>
      <c r="C2124">
        <v>6.9</v>
      </c>
      <c r="D2124" t="s">
        <v>2382</v>
      </c>
      <c r="E2124" t="s">
        <v>2380</v>
      </c>
      <c r="F2124" t="s">
        <v>2380</v>
      </c>
      <c r="G2124">
        <v>2</v>
      </c>
      <c r="H2124" t="s">
        <v>2380</v>
      </c>
    </row>
    <row r="2125" spans="1:8" x14ac:dyDescent="0.3">
      <c r="A2125" t="s">
        <v>715</v>
      </c>
      <c r="B2125">
        <v>23.65</v>
      </c>
      <c r="C2125">
        <v>5.75</v>
      </c>
      <c r="D2125" t="s">
        <v>2382</v>
      </c>
      <c r="E2125" t="s">
        <v>2380</v>
      </c>
      <c r="F2125" t="s">
        <v>2380</v>
      </c>
      <c r="G2125" t="s">
        <v>2381</v>
      </c>
      <c r="H2125" t="s">
        <v>2380</v>
      </c>
    </row>
    <row r="2126" spans="1:8" x14ac:dyDescent="0.3">
      <c r="A2126" t="s">
        <v>713</v>
      </c>
      <c r="B2126">
        <v>31.98</v>
      </c>
      <c r="C2126">
        <v>4.46</v>
      </c>
      <c r="D2126" t="s">
        <v>2382</v>
      </c>
      <c r="E2126" t="s">
        <v>2380</v>
      </c>
      <c r="F2126" t="s">
        <v>2380</v>
      </c>
      <c r="G2126">
        <v>1</v>
      </c>
      <c r="H2126" t="s">
        <v>2380</v>
      </c>
    </row>
    <row r="2127" spans="1:8" x14ac:dyDescent="0.3">
      <c r="A2127" t="s">
        <v>706</v>
      </c>
      <c r="B2127">
        <v>42.655000000000001</v>
      </c>
      <c r="C2127">
        <v>5.94</v>
      </c>
      <c r="D2127" t="s">
        <v>2382</v>
      </c>
      <c r="E2127" t="s">
        <v>2380</v>
      </c>
      <c r="F2127" t="s">
        <v>2383</v>
      </c>
      <c r="G2127">
        <v>1</v>
      </c>
      <c r="H2127" t="s">
        <v>2380</v>
      </c>
    </row>
    <row r="2128" spans="1:8" x14ac:dyDescent="0.3">
      <c r="A2128" t="s">
        <v>701</v>
      </c>
      <c r="B2128">
        <v>40.26</v>
      </c>
      <c r="C2128">
        <v>9.92</v>
      </c>
      <c r="D2128" t="s">
        <v>2382</v>
      </c>
      <c r="E2128" t="s">
        <v>2380</v>
      </c>
      <c r="F2128" t="s">
        <v>2380</v>
      </c>
      <c r="G2128" t="s">
        <v>2381</v>
      </c>
      <c r="H2128" t="s">
        <v>2380</v>
      </c>
    </row>
    <row r="2129" spans="1:8" x14ac:dyDescent="0.3">
      <c r="A2129" t="s">
        <v>699</v>
      </c>
      <c r="B2129">
        <v>33.549999999999997</v>
      </c>
      <c r="C2129">
        <v>10.9</v>
      </c>
      <c r="D2129" t="s">
        <v>2382</v>
      </c>
      <c r="E2129" t="s">
        <v>2380</v>
      </c>
      <c r="F2129" t="s">
        <v>2380</v>
      </c>
      <c r="G2129" t="s">
        <v>2381</v>
      </c>
      <c r="H2129" t="s">
        <v>2380</v>
      </c>
    </row>
    <row r="2130" spans="1:8" x14ac:dyDescent="0.3">
      <c r="A2130" t="s">
        <v>694</v>
      </c>
      <c r="B2130">
        <v>41.8</v>
      </c>
      <c r="C2130">
        <v>5.82</v>
      </c>
      <c r="D2130" t="s">
        <v>2382</v>
      </c>
      <c r="E2130" t="s">
        <v>2380</v>
      </c>
      <c r="F2130" t="s">
        <v>2383</v>
      </c>
      <c r="G2130">
        <v>1</v>
      </c>
      <c r="H2130" t="s">
        <v>2380</v>
      </c>
    </row>
    <row r="2131" spans="1:8" x14ac:dyDescent="0.3">
      <c r="A2131" t="s">
        <v>692</v>
      </c>
      <c r="B2131">
        <v>32.799999999999997</v>
      </c>
      <c r="C2131">
        <v>6.16</v>
      </c>
      <c r="D2131" t="s">
        <v>2382</v>
      </c>
      <c r="E2131" t="s">
        <v>2380</v>
      </c>
      <c r="F2131" t="s">
        <v>2383</v>
      </c>
      <c r="G2131">
        <v>1</v>
      </c>
      <c r="H2131" t="s">
        <v>2380</v>
      </c>
    </row>
    <row r="2132" spans="1:8" x14ac:dyDescent="0.3">
      <c r="A2132" t="s">
        <v>688</v>
      </c>
      <c r="B2132">
        <v>33.25</v>
      </c>
      <c r="C2132">
        <v>5.62</v>
      </c>
      <c r="D2132" t="s">
        <v>2382</v>
      </c>
      <c r="E2132" t="s">
        <v>2380</v>
      </c>
      <c r="F2132" t="s">
        <v>2380</v>
      </c>
      <c r="G2132">
        <v>1</v>
      </c>
      <c r="H2132" t="s">
        <v>2380</v>
      </c>
    </row>
    <row r="2133" spans="1:8" x14ac:dyDescent="0.3">
      <c r="A2133" t="s">
        <v>687</v>
      </c>
      <c r="B2133">
        <v>21.37</v>
      </c>
      <c r="C2133">
        <v>4.54</v>
      </c>
      <c r="D2133" t="s">
        <v>2382</v>
      </c>
      <c r="E2133" t="s">
        <v>2380</v>
      </c>
      <c r="F2133" t="s">
        <v>2383</v>
      </c>
      <c r="G2133">
        <v>1</v>
      </c>
      <c r="H2133" t="s">
        <v>2380</v>
      </c>
    </row>
    <row r="2134" spans="1:8" x14ac:dyDescent="0.3">
      <c r="A2134" t="s">
        <v>686</v>
      </c>
      <c r="B2134">
        <v>34.43</v>
      </c>
      <c r="C2134">
        <v>8.6199999999999992</v>
      </c>
      <c r="D2134" t="s">
        <v>2382</v>
      </c>
      <c r="E2134" t="s">
        <v>2380</v>
      </c>
      <c r="F2134" t="s">
        <v>2380</v>
      </c>
      <c r="G2134">
        <v>1</v>
      </c>
      <c r="H2134" t="s">
        <v>2380</v>
      </c>
    </row>
    <row r="2135" spans="1:8" x14ac:dyDescent="0.3">
      <c r="A2135" t="s">
        <v>685</v>
      </c>
      <c r="B2135">
        <v>20.86</v>
      </c>
      <c r="C2135">
        <v>4.3600000000000003</v>
      </c>
      <c r="D2135" t="s">
        <v>2382</v>
      </c>
      <c r="E2135" t="s">
        <v>2380</v>
      </c>
      <c r="F2135" t="s">
        <v>2380</v>
      </c>
      <c r="G2135" t="s">
        <v>2381</v>
      </c>
      <c r="H2135" t="s">
        <v>2380</v>
      </c>
    </row>
    <row r="2136" spans="1:8" x14ac:dyDescent="0.3">
      <c r="A2136" t="s">
        <v>681</v>
      </c>
      <c r="B2136">
        <v>22.13</v>
      </c>
      <c r="C2136">
        <v>9.1999999999999993</v>
      </c>
      <c r="D2136" t="s">
        <v>2382</v>
      </c>
      <c r="E2136" t="s">
        <v>2380</v>
      </c>
      <c r="F2136" t="s">
        <v>2380</v>
      </c>
      <c r="G2136" t="s">
        <v>2381</v>
      </c>
      <c r="H2136" t="s">
        <v>2380</v>
      </c>
    </row>
    <row r="2137" spans="1:8" x14ac:dyDescent="0.3">
      <c r="A2137" t="s">
        <v>680</v>
      </c>
      <c r="B2137">
        <v>22.51</v>
      </c>
      <c r="C2137">
        <v>6.08</v>
      </c>
      <c r="D2137" t="s">
        <v>2382</v>
      </c>
      <c r="E2137" t="s">
        <v>2380</v>
      </c>
      <c r="F2137" t="s">
        <v>2380</v>
      </c>
      <c r="G2137">
        <v>1</v>
      </c>
      <c r="H2137" t="s">
        <v>2380</v>
      </c>
    </row>
    <row r="2138" spans="1:8" x14ac:dyDescent="0.3">
      <c r="A2138" t="s">
        <v>677</v>
      </c>
      <c r="B2138">
        <v>29.92</v>
      </c>
      <c r="C2138">
        <v>9.07</v>
      </c>
      <c r="D2138" t="s">
        <v>2382</v>
      </c>
      <c r="E2138" t="s">
        <v>2380</v>
      </c>
      <c r="F2138" t="s">
        <v>2380</v>
      </c>
      <c r="G2138">
        <v>1</v>
      </c>
      <c r="H2138" t="s">
        <v>2380</v>
      </c>
    </row>
    <row r="2139" spans="1:8" x14ac:dyDescent="0.3">
      <c r="A2139" t="s">
        <v>676</v>
      </c>
      <c r="B2139">
        <v>25.9</v>
      </c>
      <c r="C2139">
        <v>9.1199999999999992</v>
      </c>
      <c r="D2139" t="s">
        <v>2382</v>
      </c>
      <c r="E2139" t="s">
        <v>2380</v>
      </c>
      <c r="F2139" t="s">
        <v>2380</v>
      </c>
      <c r="G2139">
        <v>1</v>
      </c>
      <c r="H2139" t="s">
        <v>2380</v>
      </c>
    </row>
    <row r="2140" spans="1:8" x14ac:dyDescent="0.3">
      <c r="A2140" t="s">
        <v>675</v>
      </c>
      <c r="B2140">
        <v>27.74</v>
      </c>
      <c r="C2140">
        <v>7.32</v>
      </c>
      <c r="D2140" t="s">
        <v>2382</v>
      </c>
      <c r="E2140" t="s">
        <v>2380</v>
      </c>
      <c r="F2140" t="s">
        <v>2380</v>
      </c>
      <c r="G2140">
        <v>1</v>
      </c>
      <c r="H2140" t="s">
        <v>2380</v>
      </c>
    </row>
    <row r="2141" spans="1:8" x14ac:dyDescent="0.3">
      <c r="A2141" t="s">
        <v>673</v>
      </c>
      <c r="B2141">
        <v>19.855</v>
      </c>
      <c r="C2141">
        <v>6.64</v>
      </c>
      <c r="D2141" t="s">
        <v>2382</v>
      </c>
      <c r="E2141" t="s">
        <v>2380</v>
      </c>
      <c r="F2141" t="s">
        <v>2380</v>
      </c>
      <c r="G2141">
        <v>1</v>
      </c>
      <c r="H2141" t="s">
        <v>2380</v>
      </c>
    </row>
    <row r="2142" spans="1:8" x14ac:dyDescent="0.3">
      <c r="A2142" t="s">
        <v>667</v>
      </c>
      <c r="B2142">
        <v>15.2</v>
      </c>
      <c r="C2142">
        <v>7.81</v>
      </c>
      <c r="D2142" t="s">
        <v>2382</v>
      </c>
      <c r="E2142" t="s">
        <v>2380</v>
      </c>
      <c r="F2142" t="s">
        <v>2380</v>
      </c>
      <c r="G2142">
        <v>1</v>
      </c>
      <c r="H2142" t="s">
        <v>2380</v>
      </c>
    </row>
    <row r="2143" spans="1:8" x14ac:dyDescent="0.3">
      <c r="A2143" t="s">
        <v>666</v>
      </c>
      <c r="B2143">
        <v>22.34</v>
      </c>
      <c r="C2143">
        <v>5.19</v>
      </c>
      <c r="D2143" t="s">
        <v>2382</v>
      </c>
      <c r="E2143" t="s">
        <v>2380</v>
      </c>
      <c r="F2143" t="s">
        <v>2380</v>
      </c>
      <c r="G2143" t="s">
        <v>2381</v>
      </c>
      <c r="H2143" t="s">
        <v>2380</v>
      </c>
    </row>
    <row r="2144" spans="1:8" x14ac:dyDescent="0.3">
      <c r="A2144" t="s">
        <v>662</v>
      </c>
      <c r="B2144">
        <v>26.41</v>
      </c>
      <c r="C2144">
        <v>5.07</v>
      </c>
      <c r="D2144" t="s">
        <v>2382</v>
      </c>
      <c r="E2144" t="s">
        <v>2380</v>
      </c>
      <c r="F2144" t="s">
        <v>2380</v>
      </c>
      <c r="G2144">
        <v>1</v>
      </c>
      <c r="H2144" t="s">
        <v>2380</v>
      </c>
    </row>
    <row r="2145" spans="1:8" x14ac:dyDescent="0.3">
      <c r="A2145" t="s">
        <v>660</v>
      </c>
      <c r="B2145">
        <v>33.82</v>
      </c>
      <c r="C2145">
        <v>8.93</v>
      </c>
      <c r="D2145" t="s">
        <v>2382</v>
      </c>
      <c r="E2145" t="s">
        <v>2380</v>
      </c>
      <c r="F2145" t="s">
        <v>2380</v>
      </c>
      <c r="G2145">
        <v>1</v>
      </c>
      <c r="H2145" t="s">
        <v>2380</v>
      </c>
    </row>
    <row r="2146" spans="1:8" x14ac:dyDescent="0.3">
      <c r="A2146" t="s">
        <v>658</v>
      </c>
      <c r="B2146">
        <v>30.875</v>
      </c>
      <c r="C2146">
        <v>9.5399999999999991</v>
      </c>
      <c r="D2146" t="s">
        <v>2382</v>
      </c>
      <c r="E2146" t="s">
        <v>2380</v>
      </c>
      <c r="F2146" t="s">
        <v>2380</v>
      </c>
      <c r="G2146">
        <v>1</v>
      </c>
      <c r="H2146" t="s">
        <v>2380</v>
      </c>
    </row>
    <row r="2147" spans="1:8" x14ac:dyDescent="0.3">
      <c r="A2147" t="s">
        <v>646</v>
      </c>
      <c r="B2147">
        <v>30.02</v>
      </c>
      <c r="C2147">
        <v>7.63</v>
      </c>
      <c r="D2147" t="s">
        <v>2382</v>
      </c>
      <c r="E2147" t="s">
        <v>2380</v>
      </c>
      <c r="F2147" t="s">
        <v>2380</v>
      </c>
      <c r="G2147">
        <v>1</v>
      </c>
      <c r="H2147" t="s">
        <v>2380</v>
      </c>
    </row>
    <row r="2148" spans="1:8" x14ac:dyDescent="0.3">
      <c r="A2148" t="s">
        <v>645</v>
      </c>
      <c r="B2148">
        <v>26.885000000000002</v>
      </c>
      <c r="C2148">
        <v>8.66</v>
      </c>
      <c r="D2148" t="s">
        <v>2382</v>
      </c>
      <c r="E2148" t="s">
        <v>2380</v>
      </c>
      <c r="F2148" t="s">
        <v>2380</v>
      </c>
      <c r="G2148">
        <v>1</v>
      </c>
      <c r="H2148" t="s">
        <v>2380</v>
      </c>
    </row>
    <row r="2149" spans="1:8" x14ac:dyDescent="0.3">
      <c r="A2149" t="s">
        <v>644</v>
      </c>
      <c r="B2149">
        <v>25.84</v>
      </c>
      <c r="C2149">
        <v>8.5500000000000007</v>
      </c>
      <c r="D2149" t="s">
        <v>2382</v>
      </c>
      <c r="E2149" t="s">
        <v>2380</v>
      </c>
      <c r="F2149" t="s">
        <v>2380</v>
      </c>
      <c r="G2149">
        <v>1</v>
      </c>
      <c r="H2149" t="s">
        <v>2380</v>
      </c>
    </row>
    <row r="2150" spans="1:8" x14ac:dyDescent="0.3">
      <c r="A2150" t="s">
        <v>636</v>
      </c>
      <c r="B2150">
        <v>30.13</v>
      </c>
      <c r="C2150">
        <v>4.03</v>
      </c>
      <c r="D2150" t="s">
        <v>2382</v>
      </c>
      <c r="E2150" t="s">
        <v>2380</v>
      </c>
      <c r="F2150" t="s">
        <v>2380</v>
      </c>
      <c r="G2150">
        <v>1</v>
      </c>
      <c r="H2150" t="s">
        <v>2380</v>
      </c>
    </row>
    <row r="2151" spans="1:8" x14ac:dyDescent="0.3">
      <c r="A2151" t="s">
        <v>633</v>
      </c>
      <c r="B2151">
        <v>18.239999999999998</v>
      </c>
      <c r="C2151">
        <v>5.31</v>
      </c>
      <c r="D2151" t="s">
        <v>2382</v>
      </c>
      <c r="E2151" t="s">
        <v>2380</v>
      </c>
      <c r="F2151" t="s">
        <v>2383</v>
      </c>
      <c r="G2151">
        <v>1</v>
      </c>
      <c r="H2151" t="s">
        <v>2380</v>
      </c>
    </row>
    <row r="2152" spans="1:8" x14ac:dyDescent="0.3">
      <c r="A2152" t="s">
        <v>623</v>
      </c>
      <c r="B2152">
        <v>23.44</v>
      </c>
      <c r="C2152">
        <v>4.6500000000000004</v>
      </c>
      <c r="D2152" t="s">
        <v>2382</v>
      </c>
      <c r="E2152" t="s">
        <v>2380</v>
      </c>
      <c r="F2152" t="s">
        <v>2380</v>
      </c>
      <c r="G2152">
        <v>1</v>
      </c>
      <c r="H2152" t="s">
        <v>2380</v>
      </c>
    </row>
    <row r="2153" spans="1:8" x14ac:dyDescent="0.3">
      <c r="A2153" t="s">
        <v>621</v>
      </c>
      <c r="B2153">
        <v>42.13</v>
      </c>
      <c r="C2153">
        <v>4.54</v>
      </c>
      <c r="D2153" t="s">
        <v>2382</v>
      </c>
      <c r="E2153" t="s">
        <v>2380</v>
      </c>
      <c r="F2153" t="s">
        <v>2380</v>
      </c>
      <c r="G2153">
        <v>1</v>
      </c>
      <c r="H2153" t="s">
        <v>2380</v>
      </c>
    </row>
    <row r="2154" spans="1:8" x14ac:dyDescent="0.3">
      <c r="A2154" t="s">
        <v>618</v>
      </c>
      <c r="B2154">
        <v>23.9</v>
      </c>
      <c r="C2154">
        <v>6.06</v>
      </c>
      <c r="D2154" t="s">
        <v>2382</v>
      </c>
      <c r="E2154" t="s">
        <v>2380</v>
      </c>
      <c r="F2154" t="s">
        <v>2383</v>
      </c>
      <c r="G2154">
        <v>1</v>
      </c>
      <c r="H2154" t="s">
        <v>2380</v>
      </c>
    </row>
    <row r="2155" spans="1:8" x14ac:dyDescent="0.3">
      <c r="A2155" t="s">
        <v>614</v>
      </c>
      <c r="B2155">
        <v>32.18</v>
      </c>
      <c r="C2155">
        <v>6.44</v>
      </c>
      <c r="D2155" t="s">
        <v>2382</v>
      </c>
      <c r="E2155" t="s">
        <v>2380</v>
      </c>
      <c r="F2155" t="s">
        <v>2383</v>
      </c>
      <c r="G2155">
        <v>1</v>
      </c>
      <c r="H2155" t="s">
        <v>2380</v>
      </c>
    </row>
    <row r="2156" spans="1:8" x14ac:dyDescent="0.3">
      <c r="A2156" t="s">
        <v>613</v>
      </c>
      <c r="B2156">
        <v>37.380000000000003</v>
      </c>
      <c r="C2156">
        <v>6.05</v>
      </c>
      <c r="D2156" t="s">
        <v>2382</v>
      </c>
      <c r="E2156" t="s">
        <v>2380</v>
      </c>
      <c r="F2156" t="s">
        <v>2380</v>
      </c>
      <c r="G2156" t="s">
        <v>2381</v>
      </c>
      <c r="H2156" t="s">
        <v>2380</v>
      </c>
    </row>
    <row r="2157" spans="1:8" x14ac:dyDescent="0.3">
      <c r="A2157" t="s">
        <v>612</v>
      </c>
      <c r="B2157">
        <v>31.12</v>
      </c>
      <c r="C2157">
        <v>4.76</v>
      </c>
      <c r="D2157" t="s">
        <v>2382</v>
      </c>
      <c r="E2157" t="s">
        <v>2380</v>
      </c>
      <c r="F2157" t="s">
        <v>2383</v>
      </c>
      <c r="G2157">
        <v>1</v>
      </c>
      <c r="H2157" t="s">
        <v>2380</v>
      </c>
    </row>
    <row r="2158" spans="1:8" x14ac:dyDescent="0.3">
      <c r="A2158" t="s">
        <v>611</v>
      </c>
      <c r="B2158">
        <v>22.01</v>
      </c>
      <c r="C2158">
        <v>6.72</v>
      </c>
      <c r="D2158" t="s">
        <v>2382</v>
      </c>
      <c r="E2158" t="s">
        <v>2380</v>
      </c>
      <c r="F2158" t="s">
        <v>2380</v>
      </c>
      <c r="G2158">
        <v>1</v>
      </c>
      <c r="H2158" t="s">
        <v>2380</v>
      </c>
    </row>
    <row r="2159" spans="1:8" x14ac:dyDescent="0.3">
      <c r="A2159" t="s">
        <v>609</v>
      </c>
      <c r="B2159">
        <v>29.64</v>
      </c>
      <c r="C2159">
        <v>5.31</v>
      </c>
      <c r="D2159" t="s">
        <v>2382</v>
      </c>
      <c r="E2159" t="s">
        <v>2380</v>
      </c>
      <c r="F2159" t="s">
        <v>2380</v>
      </c>
      <c r="G2159" t="s">
        <v>2381</v>
      </c>
      <c r="H2159" t="s">
        <v>2380</v>
      </c>
    </row>
    <row r="2160" spans="1:8" x14ac:dyDescent="0.3">
      <c r="A2160" t="s">
        <v>608</v>
      </c>
      <c r="B2160">
        <v>33.700000000000003</v>
      </c>
      <c r="C2160">
        <v>4.32</v>
      </c>
      <c r="D2160" t="s">
        <v>2382</v>
      </c>
      <c r="E2160" t="s">
        <v>2380</v>
      </c>
      <c r="F2160" t="s">
        <v>2380</v>
      </c>
      <c r="G2160">
        <v>1</v>
      </c>
      <c r="H2160" t="s">
        <v>2380</v>
      </c>
    </row>
    <row r="2161" spans="1:8" x14ac:dyDescent="0.3">
      <c r="A2161" t="s">
        <v>607</v>
      </c>
      <c r="B2161">
        <v>27.5</v>
      </c>
      <c r="C2161">
        <v>4.2300000000000004</v>
      </c>
      <c r="D2161" t="s">
        <v>2382</v>
      </c>
      <c r="E2161" t="s">
        <v>2380</v>
      </c>
      <c r="F2161" t="s">
        <v>2380</v>
      </c>
      <c r="G2161">
        <v>1</v>
      </c>
      <c r="H2161" t="s">
        <v>2380</v>
      </c>
    </row>
    <row r="2162" spans="1:8" x14ac:dyDescent="0.3">
      <c r="A2162" t="s">
        <v>605</v>
      </c>
      <c r="B2162">
        <v>26.73</v>
      </c>
      <c r="C2162">
        <v>4.74</v>
      </c>
      <c r="D2162" t="s">
        <v>2382</v>
      </c>
      <c r="E2162" t="s">
        <v>2380</v>
      </c>
      <c r="F2162" t="s">
        <v>2380</v>
      </c>
      <c r="G2162">
        <v>1</v>
      </c>
      <c r="H2162" t="s">
        <v>2380</v>
      </c>
    </row>
    <row r="2163" spans="1:8" x14ac:dyDescent="0.3">
      <c r="A2163" t="s">
        <v>604</v>
      </c>
      <c r="B2163">
        <v>37.25</v>
      </c>
      <c r="C2163">
        <v>6.23</v>
      </c>
      <c r="D2163" t="s">
        <v>2382</v>
      </c>
      <c r="E2163" t="s">
        <v>2380</v>
      </c>
      <c r="F2163" t="s">
        <v>2380</v>
      </c>
      <c r="G2163" t="s">
        <v>2381</v>
      </c>
      <c r="H2163" t="s">
        <v>2380</v>
      </c>
    </row>
    <row r="2164" spans="1:8" x14ac:dyDescent="0.3">
      <c r="A2164" t="s">
        <v>603</v>
      </c>
      <c r="B2164">
        <v>23.56</v>
      </c>
      <c r="C2164">
        <v>5.45</v>
      </c>
      <c r="D2164" t="s">
        <v>2382</v>
      </c>
      <c r="E2164" t="s">
        <v>2380</v>
      </c>
      <c r="F2164" t="s">
        <v>2380</v>
      </c>
      <c r="G2164">
        <v>1</v>
      </c>
      <c r="H2164" t="s">
        <v>2380</v>
      </c>
    </row>
    <row r="2165" spans="1:8" x14ac:dyDescent="0.3">
      <c r="A2165" t="s">
        <v>595</v>
      </c>
      <c r="B2165">
        <v>20.28</v>
      </c>
      <c r="C2165">
        <v>11.07</v>
      </c>
      <c r="D2165" t="s">
        <v>2382</v>
      </c>
      <c r="E2165" t="s">
        <v>2380</v>
      </c>
      <c r="F2165" t="s">
        <v>2380</v>
      </c>
      <c r="G2165" t="s">
        <v>2381</v>
      </c>
      <c r="H2165" t="s">
        <v>2380</v>
      </c>
    </row>
    <row r="2166" spans="1:8" x14ac:dyDescent="0.3">
      <c r="A2166" t="s">
        <v>593</v>
      </c>
      <c r="B2166">
        <v>25.27</v>
      </c>
      <c r="C2166">
        <v>5.7</v>
      </c>
      <c r="D2166" t="s">
        <v>2382</v>
      </c>
      <c r="E2166" t="s">
        <v>2380</v>
      </c>
      <c r="F2166" t="s">
        <v>2380</v>
      </c>
      <c r="G2166">
        <v>1</v>
      </c>
      <c r="H2166" t="s">
        <v>2380</v>
      </c>
    </row>
    <row r="2167" spans="1:8" x14ac:dyDescent="0.3">
      <c r="A2167" t="s">
        <v>590</v>
      </c>
      <c r="B2167">
        <v>29.92</v>
      </c>
      <c r="C2167">
        <v>10.97</v>
      </c>
      <c r="D2167" t="s">
        <v>2382</v>
      </c>
      <c r="E2167" t="s">
        <v>2380</v>
      </c>
      <c r="F2167" t="s">
        <v>2380</v>
      </c>
      <c r="G2167">
        <v>1</v>
      </c>
      <c r="H2167" t="s">
        <v>2380</v>
      </c>
    </row>
    <row r="2168" spans="1:8" x14ac:dyDescent="0.3">
      <c r="A2168" t="s">
        <v>589</v>
      </c>
      <c r="B2168">
        <v>26.2</v>
      </c>
      <c r="C2168">
        <v>10.93</v>
      </c>
      <c r="D2168" t="s">
        <v>2382</v>
      </c>
      <c r="E2168" t="s">
        <v>2380</v>
      </c>
      <c r="F2168" t="s">
        <v>2380</v>
      </c>
      <c r="G2168">
        <v>1</v>
      </c>
      <c r="H2168" t="s">
        <v>2380</v>
      </c>
    </row>
    <row r="2169" spans="1:8" x14ac:dyDescent="0.3">
      <c r="A2169" t="s">
        <v>588</v>
      </c>
      <c r="B2169">
        <v>26.695</v>
      </c>
      <c r="C2169">
        <v>4.21</v>
      </c>
      <c r="D2169" t="s">
        <v>2382</v>
      </c>
      <c r="E2169" t="s">
        <v>2380</v>
      </c>
      <c r="F2169" t="s">
        <v>2383</v>
      </c>
      <c r="G2169">
        <v>1</v>
      </c>
      <c r="H2169" t="s">
        <v>2380</v>
      </c>
    </row>
    <row r="2170" spans="1:8" x14ac:dyDescent="0.3">
      <c r="A2170" t="s">
        <v>586</v>
      </c>
      <c r="B2170">
        <v>32.585000000000001</v>
      </c>
      <c r="C2170">
        <v>4.93</v>
      </c>
      <c r="D2170" t="s">
        <v>2382</v>
      </c>
      <c r="E2170" t="s">
        <v>2380</v>
      </c>
      <c r="F2170" t="s">
        <v>2380</v>
      </c>
      <c r="G2170">
        <v>1</v>
      </c>
      <c r="H2170" t="s">
        <v>2380</v>
      </c>
    </row>
    <row r="2171" spans="1:8" x14ac:dyDescent="0.3">
      <c r="A2171" t="s">
        <v>585</v>
      </c>
      <c r="B2171">
        <v>33.97</v>
      </c>
      <c r="C2171">
        <v>5.6</v>
      </c>
      <c r="D2171" t="s">
        <v>2382</v>
      </c>
      <c r="E2171" t="s">
        <v>2380</v>
      </c>
      <c r="F2171" t="s">
        <v>2380</v>
      </c>
      <c r="G2171" t="s">
        <v>2381</v>
      </c>
      <c r="H2171" t="s">
        <v>2380</v>
      </c>
    </row>
    <row r="2172" spans="1:8" x14ac:dyDescent="0.3">
      <c r="A2172" t="s">
        <v>582</v>
      </c>
      <c r="B2172">
        <v>29.41</v>
      </c>
      <c r="C2172">
        <v>6.29</v>
      </c>
      <c r="D2172" t="s">
        <v>2382</v>
      </c>
      <c r="E2172" t="s">
        <v>2380</v>
      </c>
      <c r="F2172" t="s">
        <v>2380</v>
      </c>
      <c r="G2172">
        <v>1</v>
      </c>
      <c r="H2172" t="s">
        <v>2380</v>
      </c>
    </row>
    <row r="2173" spans="1:8" x14ac:dyDescent="0.3">
      <c r="A2173" t="s">
        <v>577</v>
      </c>
      <c r="B2173">
        <v>18.905000000000001</v>
      </c>
      <c r="C2173">
        <v>4.91</v>
      </c>
      <c r="D2173" t="s">
        <v>2382</v>
      </c>
      <c r="E2173" t="s">
        <v>2380</v>
      </c>
      <c r="F2173" t="s">
        <v>2380</v>
      </c>
      <c r="G2173">
        <v>1</v>
      </c>
      <c r="H2173" t="s">
        <v>2380</v>
      </c>
    </row>
    <row r="2174" spans="1:8" x14ac:dyDescent="0.3">
      <c r="A2174" t="s">
        <v>576</v>
      </c>
      <c r="B2174">
        <v>20.03</v>
      </c>
      <c r="C2174">
        <v>9.25</v>
      </c>
      <c r="D2174" t="s">
        <v>2382</v>
      </c>
      <c r="E2174" t="s">
        <v>2380</v>
      </c>
      <c r="F2174" t="s">
        <v>2380</v>
      </c>
      <c r="G2174" t="s">
        <v>2381</v>
      </c>
      <c r="H2174" t="s">
        <v>2380</v>
      </c>
    </row>
    <row r="2175" spans="1:8" x14ac:dyDescent="0.3">
      <c r="A2175" t="s">
        <v>563</v>
      </c>
      <c r="B2175">
        <v>20.74</v>
      </c>
      <c r="C2175">
        <v>11.69</v>
      </c>
      <c r="D2175" t="s">
        <v>2382</v>
      </c>
      <c r="E2175" t="s">
        <v>2380</v>
      </c>
      <c r="F2175" t="s">
        <v>2380</v>
      </c>
      <c r="G2175">
        <v>1</v>
      </c>
      <c r="H2175" t="s">
        <v>2380</v>
      </c>
    </row>
    <row r="2176" spans="1:8" x14ac:dyDescent="0.3">
      <c r="A2176" t="s">
        <v>558</v>
      </c>
      <c r="B2176">
        <v>19.47</v>
      </c>
      <c r="C2176">
        <v>6.6</v>
      </c>
      <c r="D2176" t="s">
        <v>2382</v>
      </c>
      <c r="E2176" t="s">
        <v>2380</v>
      </c>
      <c r="F2176" t="s">
        <v>2380</v>
      </c>
      <c r="G2176" t="s">
        <v>2381</v>
      </c>
      <c r="H2176" t="s">
        <v>2380</v>
      </c>
    </row>
    <row r="2177" spans="1:8" x14ac:dyDescent="0.3">
      <c r="A2177" t="s">
        <v>549</v>
      </c>
      <c r="B2177">
        <v>27.265000000000001</v>
      </c>
      <c r="C2177">
        <v>6.46</v>
      </c>
      <c r="D2177" t="s">
        <v>2382</v>
      </c>
      <c r="E2177" t="s">
        <v>2380</v>
      </c>
      <c r="F2177" t="s">
        <v>2380</v>
      </c>
      <c r="G2177" t="s">
        <v>2381</v>
      </c>
      <c r="H2177" t="s">
        <v>2380</v>
      </c>
    </row>
    <row r="2178" spans="1:8" x14ac:dyDescent="0.3">
      <c r="A2178" t="s">
        <v>548</v>
      </c>
      <c r="B2178">
        <v>30.8</v>
      </c>
      <c r="C2178">
        <v>4.9000000000000004</v>
      </c>
      <c r="D2178" t="s">
        <v>2382</v>
      </c>
      <c r="E2178" t="s">
        <v>2380</v>
      </c>
      <c r="F2178" t="s">
        <v>2380</v>
      </c>
      <c r="G2178" t="s">
        <v>2381</v>
      </c>
      <c r="H2178" t="s">
        <v>2380</v>
      </c>
    </row>
    <row r="2179" spans="1:8" x14ac:dyDescent="0.3">
      <c r="A2179" t="s">
        <v>544</v>
      </c>
      <c r="B2179">
        <v>29.355</v>
      </c>
      <c r="C2179">
        <v>4.68</v>
      </c>
      <c r="D2179" t="s">
        <v>2382</v>
      </c>
      <c r="E2179" t="s">
        <v>2380</v>
      </c>
      <c r="F2179" t="s">
        <v>2380</v>
      </c>
      <c r="G2179" t="s">
        <v>2381</v>
      </c>
      <c r="H2179" t="s">
        <v>2380</v>
      </c>
    </row>
    <row r="2180" spans="1:8" x14ac:dyDescent="0.3">
      <c r="A2180" t="s">
        <v>540</v>
      </c>
      <c r="B2180">
        <v>42.9</v>
      </c>
      <c r="C2180">
        <v>4.87</v>
      </c>
      <c r="D2180" t="s">
        <v>2382</v>
      </c>
      <c r="E2180" t="s">
        <v>2380</v>
      </c>
      <c r="F2180" t="s">
        <v>2380</v>
      </c>
      <c r="G2180">
        <v>1</v>
      </c>
      <c r="H2180" t="s">
        <v>2380</v>
      </c>
    </row>
    <row r="2181" spans="1:8" x14ac:dyDescent="0.3">
      <c r="A2181" t="s">
        <v>537</v>
      </c>
      <c r="B2181">
        <v>34.674999999999997</v>
      </c>
      <c r="C2181">
        <v>5.71</v>
      </c>
      <c r="D2181" t="s">
        <v>2382</v>
      </c>
      <c r="E2181" t="s">
        <v>2380</v>
      </c>
      <c r="F2181" t="s">
        <v>2380</v>
      </c>
      <c r="G2181">
        <v>1</v>
      </c>
      <c r="H2181" t="s">
        <v>2380</v>
      </c>
    </row>
    <row r="2182" spans="1:8" x14ac:dyDescent="0.3">
      <c r="A2182" t="s">
        <v>531</v>
      </c>
      <c r="B2182">
        <v>33.659999999999997</v>
      </c>
      <c r="C2182">
        <v>4.08</v>
      </c>
      <c r="D2182" t="s">
        <v>2382</v>
      </c>
      <c r="E2182" t="s">
        <v>2380</v>
      </c>
      <c r="F2182" t="s">
        <v>2383</v>
      </c>
      <c r="G2182">
        <v>1</v>
      </c>
      <c r="H2182" t="s">
        <v>2380</v>
      </c>
    </row>
    <row r="2183" spans="1:8" x14ac:dyDescent="0.3">
      <c r="A2183" t="s">
        <v>530</v>
      </c>
      <c r="B2183">
        <v>21.375</v>
      </c>
      <c r="C2183">
        <v>6.19</v>
      </c>
      <c r="D2183" t="s">
        <v>2382</v>
      </c>
      <c r="E2183" t="s">
        <v>2380</v>
      </c>
      <c r="F2183" t="s">
        <v>2380</v>
      </c>
      <c r="G2183">
        <v>1</v>
      </c>
      <c r="H2183" t="s">
        <v>2380</v>
      </c>
    </row>
    <row r="2184" spans="1:8" x14ac:dyDescent="0.3">
      <c r="A2184" t="s">
        <v>514</v>
      </c>
      <c r="B2184">
        <v>27.72</v>
      </c>
      <c r="C2184">
        <v>5.03</v>
      </c>
      <c r="D2184" t="s">
        <v>2382</v>
      </c>
      <c r="E2184" t="s">
        <v>2380</v>
      </c>
      <c r="F2184" t="s">
        <v>2380</v>
      </c>
      <c r="G2184">
        <v>1</v>
      </c>
      <c r="H2184" t="s">
        <v>2380</v>
      </c>
    </row>
    <row r="2185" spans="1:8" x14ac:dyDescent="0.3">
      <c r="A2185" t="s">
        <v>513</v>
      </c>
      <c r="B2185">
        <v>31.5</v>
      </c>
      <c r="C2185">
        <v>9.6199999999999992</v>
      </c>
      <c r="D2185" t="s">
        <v>2382</v>
      </c>
      <c r="E2185" t="s">
        <v>2380</v>
      </c>
      <c r="F2185" t="s">
        <v>2380</v>
      </c>
      <c r="G2185">
        <v>1</v>
      </c>
      <c r="H2185" t="s">
        <v>2380</v>
      </c>
    </row>
    <row r="2186" spans="1:8" x14ac:dyDescent="0.3">
      <c r="A2186" t="s">
        <v>512</v>
      </c>
      <c r="B2186">
        <v>29.7</v>
      </c>
      <c r="C2186">
        <v>6.77</v>
      </c>
      <c r="D2186" t="s">
        <v>2382</v>
      </c>
      <c r="E2186" t="s">
        <v>2380</v>
      </c>
      <c r="F2186" t="s">
        <v>2380</v>
      </c>
      <c r="G2186">
        <v>1</v>
      </c>
      <c r="H2186" t="s">
        <v>2380</v>
      </c>
    </row>
    <row r="2187" spans="1:8" x14ac:dyDescent="0.3">
      <c r="A2187" t="s">
        <v>511</v>
      </c>
      <c r="B2187">
        <v>21.26</v>
      </c>
      <c r="C2187">
        <v>5.36</v>
      </c>
      <c r="D2187" t="s">
        <v>2382</v>
      </c>
      <c r="E2187" t="s">
        <v>2380</v>
      </c>
      <c r="F2187" t="s">
        <v>2380</v>
      </c>
      <c r="G2187">
        <v>1</v>
      </c>
      <c r="H2187" t="s">
        <v>2380</v>
      </c>
    </row>
    <row r="2188" spans="1:8" x14ac:dyDescent="0.3">
      <c r="A2188" t="s">
        <v>509</v>
      </c>
      <c r="B2188">
        <v>24.3</v>
      </c>
      <c r="C2188">
        <v>4.9000000000000004</v>
      </c>
      <c r="D2188" t="s">
        <v>2382</v>
      </c>
      <c r="E2188" t="s">
        <v>2380</v>
      </c>
      <c r="F2188" t="s">
        <v>2383</v>
      </c>
      <c r="G2188">
        <v>1</v>
      </c>
      <c r="H2188" t="s">
        <v>2380</v>
      </c>
    </row>
    <row r="2189" spans="1:8" x14ac:dyDescent="0.3">
      <c r="A2189" t="s">
        <v>502</v>
      </c>
      <c r="B2189">
        <v>35.814999999999998</v>
      </c>
      <c r="C2189">
        <v>5.1100000000000003</v>
      </c>
      <c r="D2189" t="s">
        <v>2382</v>
      </c>
      <c r="E2189" t="s">
        <v>2380</v>
      </c>
      <c r="F2189" t="s">
        <v>2380</v>
      </c>
      <c r="G2189">
        <v>1</v>
      </c>
      <c r="H2189" t="s">
        <v>2380</v>
      </c>
    </row>
    <row r="2190" spans="1:8" x14ac:dyDescent="0.3">
      <c r="A2190" t="s">
        <v>498</v>
      </c>
      <c r="B2190">
        <v>15.46</v>
      </c>
      <c r="C2190">
        <v>4.99</v>
      </c>
      <c r="D2190" t="s">
        <v>2382</v>
      </c>
      <c r="E2190" t="s">
        <v>2380</v>
      </c>
      <c r="F2190" t="s">
        <v>2383</v>
      </c>
      <c r="G2190">
        <v>1</v>
      </c>
      <c r="H2190" t="s">
        <v>2380</v>
      </c>
    </row>
    <row r="2191" spans="1:8" x14ac:dyDescent="0.3">
      <c r="A2191" t="s">
        <v>497</v>
      </c>
      <c r="B2191">
        <v>30.3</v>
      </c>
      <c r="C2191">
        <v>4.7699999999999996</v>
      </c>
      <c r="D2191" t="s">
        <v>2382</v>
      </c>
      <c r="E2191" t="s">
        <v>2380</v>
      </c>
      <c r="F2191" t="s">
        <v>2380</v>
      </c>
      <c r="G2191">
        <v>1</v>
      </c>
      <c r="H2191" t="s">
        <v>2380</v>
      </c>
    </row>
    <row r="2192" spans="1:8" x14ac:dyDescent="0.3">
      <c r="A2192" t="s">
        <v>491</v>
      </c>
      <c r="B2192">
        <v>26.79</v>
      </c>
      <c r="C2192">
        <v>5</v>
      </c>
      <c r="D2192" t="s">
        <v>2382</v>
      </c>
      <c r="E2192" t="s">
        <v>2380</v>
      </c>
      <c r="F2192" t="s">
        <v>2383</v>
      </c>
      <c r="G2192">
        <v>1</v>
      </c>
      <c r="H2192" t="s">
        <v>2380</v>
      </c>
    </row>
    <row r="2193" spans="1:8" x14ac:dyDescent="0.3">
      <c r="A2193" t="s">
        <v>490</v>
      </c>
      <c r="B2193">
        <v>27.1</v>
      </c>
      <c r="C2193">
        <v>4.01</v>
      </c>
      <c r="D2193" t="s">
        <v>2382</v>
      </c>
      <c r="E2193" t="s">
        <v>2380</v>
      </c>
      <c r="F2193" t="s">
        <v>2380</v>
      </c>
      <c r="G2193">
        <v>1</v>
      </c>
      <c r="H2193" t="s">
        <v>2380</v>
      </c>
    </row>
    <row r="2194" spans="1:8" x14ac:dyDescent="0.3">
      <c r="A2194" t="s">
        <v>478</v>
      </c>
      <c r="B2194">
        <v>16.510000000000002</v>
      </c>
      <c r="C2194">
        <v>4.42</v>
      </c>
      <c r="D2194" t="s">
        <v>2382</v>
      </c>
      <c r="E2194" t="s">
        <v>2380</v>
      </c>
      <c r="F2194" t="s">
        <v>2383</v>
      </c>
      <c r="G2194">
        <v>1</v>
      </c>
      <c r="H2194" t="s">
        <v>2380</v>
      </c>
    </row>
    <row r="2195" spans="1:8" x14ac:dyDescent="0.3">
      <c r="A2195" t="s">
        <v>477</v>
      </c>
      <c r="B2195">
        <v>33.155000000000001</v>
      </c>
      <c r="C2195">
        <v>5.3</v>
      </c>
      <c r="D2195" t="s">
        <v>2382</v>
      </c>
      <c r="E2195" t="s">
        <v>2380</v>
      </c>
      <c r="F2195" t="s">
        <v>2380</v>
      </c>
      <c r="G2195">
        <v>1</v>
      </c>
      <c r="H2195" t="s">
        <v>2380</v>
      </c>
    </row>
    <row r="2196" spans="1:8" x14ac:dyDescent="0.3">
      <c r="A2196" t="s">
        <v>475</v>
      </c>
      <c r="B2196">
        <v>20.23</v>
      </c>
      <c r="C2196">
        <v>6.16</v>
      </c>
      <c r="D2196" t="s">
        <v>2382</v>
      </c>
      <c r="E2196" t="s">
        <v>2380</v>
      </c>
      <c r="F2196" t="s">
        <v>2380</v>
      </c>
      <c r="G2196">
        <v>1</v>
      </c>
      <c r="H2196" t="s">
        <v>2380</v>
      </c>
    </row>
    <row r="2197" spans="1:8" x14ac:dyDescent="0.3">
      <c r="A2197" t="s">
        <v>473</v>
      </c>
      <c r="B2197">
        <v>16.420000000000002</v>
      </c>
      <c r="C2197">
        <v>5.77</v>
      </c>
      <c r="D2197" t="s">
        <v>2382</v>
      </c>
      <c r="E2197" t="s">
        <v>2380</v>
      </c>
      <c r="F2197" t="s">
        <v>2383</v>
      </c>
      <c r="G2197">
        <v>1</v>
      </c>
      <c r="H2197" t="s">
        <v>2380</v>
      </c>
    </row>
    <row r="2198" spans="1:8" x14ac:dyDescent="0.3">
      <c r="A2198" t="s">
        <v>466</v>
      </c>
      <c r="B2198">
        <v>34.200000000000003</v>
      </c>
      <c r="C2198">
        <v>4.78</v>
      </c>
      <c r="D2198" t="s">
        <v>2382</v>
      </c>
      <c r="E2198" t="s">
        <v>2380</v>
      </c>
      <c r="F2198" t="s">
        <v>2380</v>
      </c>
      <c r="G2198" t="s">
        <v>2381</v>
      </c>
      <c r="H2198" t="s">
        <v>2380</v>
      </c>
    </row>
    <row r="2199" spans="1:8" x14ac:dyDescent="0.3">
      <c r="A2199" t="s">
        <v>465</v>
      </c>
      <c r="B2199">
        <v>29.92</v>
      </c>
      <c r="C2199">
        <v>6.02</v>
      </c>
      <c r="D2199" t="s">
        <v>2382</v>
      </c>
      <c r="E2199" t="s">
        <v>2380</v>
      </c>
      <c r="F2199" t="s">
        <v>2380</v>
      </c>
      <c r="G2199" t="s">
        <v>2381</v>
      </c>
      <c r="H2199" t="s">
        <v>2380</v>
      </c>
    </row>
    <row r="2200" spans="1:8" x14ac:dyDescent="0.3">
      <c r="A2200" t="s">
        <v>463</v>
      </c>
      <c r="B2200">
        <v>31.254999999999999</v>
      </c>
      <c r="C2200">
        <v>5.84</v>
      </c>
      <c r="D2200" t="s">
        <v>2382</v>
      </c>
      <c r="E2200" t="s">
        <v>2380</v>
      </c>
      <c r="F2200" t="s">
        <v>2380</v>
      </c>
      <c r="G2200">
        <v>1</v>
      </c>
      <c r="H2200" t="s">
        <v>2380</v>
      </c>
    </row>
    <row r="2201" spans="1:8" x14ac:dyDescent="0.3">
      <c r="A2201" t="s">
        <v>459</v>
      </c>
      <c r="B2201">
        <v>34.21</v>
      </c>
      <c r="C2201">
        <v>4.4800000000000004</v>
      </c>
      <c r="D2201" t="s">
        <v>2382</v>
      </c>
      <c r="E2201" t="s">
        <v>2380</v>
      </c>
      <c r="F2201" t="s">
        <v>2380</v>
      </c>
      <c r="G2201">
        <v>1</v>
      </c>
      <c r="H2201" t="s">
        <v>2380</v>
      </c>
    </row>
    <row r="2202" spans="1:8" x14ac:dyDescent="0.3">
      <c r="A2202" t="s">
        <v>456</v>
      </c>
      <c r="B2202">
        <v>17.940000000000001</v>
      </c>
      <c r="C2202">
        <v>5.17</v>
      </c>
      <c r="D2202" t="s">
        <v>2382</v>
      </c>
      <c r="E2202" t="s">
        <v>2380</v>
      </c>
      <c r="F2202" t="s">
        <v>2380</v>
      </c>
      <c r="G2202" t="s">
        <v>2381</v>
      </c>
      <c r="H2202" t="s">
        <v>2380</v>
      </c>
    </row>
    <row r="2203" spans="1:8" x14ac:dyDescent="0.3">
      <c r="A2203" t="s">
        <v>455</v>
      </c>
      <c r="B2203">
        <v>26.8</v>
      </c>
      <c r="C2203">
        <v>6.18</v>
      </c>
      <c r="D2203" t="s">
        <v>2382</v>
      </c>
      <c r="E2203" t="s">
        <v>2380</v>
      </c>
      <c r="F2203" t="s">
        <v>2383</v>
      </c>
      <c r="G2203">
        <v>1</v>
      </c>
      <c r="H2203" t="s">
        <v>2380</v>
      </c>
    </row>
    <row r="2204" spans="1:8" x14ac:dyDescent="0.3">
      <c r="A2204" t="s">
        <v>454</v>
      </c>
      <c r="B2204">
        <v>17.690000000000001</v>
      </c>
      <c r="C2204">
        <v>9.07</v>
      </c>
      <c r="D2204" t="s">
        <v>2382</v>
      </c>
      <c r="E2204" t="s">
        <v>2380</v>
      </c>
      <c r="F2204" t="s">
        <v>2380</v>
      </c>
      <c r="G2204" t="s">
        <v>2381</v>
      </c>
      <c r="H2204" t="s">
        <v>2380</v>
      </c>
    </row>
    <row r="2205" spans="1:8" x14ac:dyDescent="0.3">
      <c r="A2205" t="s">
        <v>451</v>
      </c>
      <c r="B2205">
        <v>30.875</v>
      </c>
      <c r="C2205">
        <v>4.95</v>
      </c>
      <c r="D2205" t="s">
        <v>2382</v>
      </c>
      <c r="E2205" t="s">
        <v>2380</v>
      </c>
      <c r="F2205" t="s">
        <v>2380</v>
      </c>
      <c r="G2205" t="s">
        <v>2381</v>
      </c>
      <c r="H2205" t="s">
        <v>2380</v>
      </c>
    </row>
    <row r="2206" spans="1:8" x14ac:dyDescent="0.3">
      <c r="A2206" t="s">
        <v>448</v>
      </c>
      <c r="B2206">
        <v>20.234999999999999</v>
      </c>
      <c r="C2206">
        <v>5.01</v>
      </c>
      <c r="D2206" t="s">
        <v>2382</v>
      </c>
      <c r="E2206" t="s">
        <v>2380</v>
      </c>
      <c r="F2206" t="s">
        <v>2380</v>
      </c>
      <c r="G2206" t="s">
        <v>2381</v>
      </c>
      <c r="H2206" t="s">
        <v>2380</v>
      </c>
    </row>
    <row r="2207" spans="1:8" x14ac:dyDescent="0.3">
      <c r="A2207" t="s">
        <v>447</v>
      </c>
      <c r="B2207">
        <v>30.67</v>
      </c>
      <c r="C2207">
        <v>5.09</v>
      </c>
      <c r="D2207" t="s">
        <v>2382</v>
      </c>
      <c r="E2207" t="s">
        <v>2380</v>
      </c>
      <c r="F2207" t="s">
        <v>2380</v>
      </c>
      <c r="G2207" t="s">
        <v>2381</v>
      </c>
      <c r="H2207" t="s">
        <v>2380</v>
      </c>
    </row>
    <row r="2208" spans="1:8" x14ac:dyDescent="0.3">
      <c r="A2208" t="s">
        <v>444</v>
      </c>
      <c r="B2208">
        <v>15.37</v>
      </c>
      <c r="C2208">
        <v>8.6300000000000008</v>
      </c>
      <c r="D2208" t="s">
        <v>2382</v>
      </c>
      <c r="E2208" t="s">
        <v>2380</v>
      </c>
      <c r="F2208" t="s">
        <v>2380</v>
      </c>
      <c r="G2208" t="s">
        <v>2381</v>
      </c>
      <c r="H2208" t="s">
        <v>2380</v>
      </c>
    </row>
    <row r="2209" spans="1:8" x14ac:dyDescent="0.3">
      <c r="A2209" t="s">
        <v>442</v>
      </c>
      <c r="B2209">
        <v>19.48</v>
      </c>
      <c r="C2209">
        <v>5.63</v>
      </c>
      <c r="D2209" t="s">
        <v>2382</v>
      </c>
      <c r="E2209" t="s">
        <v>2380</v>
      </c>
      <c r="F2209" t="s">
        <v>2380</v>
      </c>
      <c r="G2209">
        <v>1</v>
      </c>
      <c r="H2209" t="s">
        <v>2380</v>
      </c>
    </row>
    <row r="2210" spans="1:8" x14ac:dyDescent="0.3">
      <c r="A2210" t="s">
        <v>441</v>
      </c>
      <c r="B2210">
        <v>16.96</v>
      </c>
      <c r="C2210">
        <v>11.47</v>
      </c>
      <c r="D2210" t="s">
        <v>2382</v>
      </c>
      <c r="E2210" t="s">
        <v>2380</v>
      </c>
      <c r="F2210" t="s">
        <v>2380</v>
      </c>
      <c r="G2210" t="s">
        <v>2381</v>
      </c>
      <c r="H2210" t="s">
        <v>2380</v>
      </c>
    </row>
    <row r="2211" spans="1:8" x14ac:dyDescent="0.3">
      <c r="A2211" t="s">
        <v>435</v>
      </c>
      <c r="B2211">
        <v>18.22</v>
      </c>
      <c r="C2211">
        <v>10.27</v>
      </c>
      <c r="D2211" t="s">
        <v>2382</v>
      </c>
      <c r="E2211" t="s">
        <v>2380</v>
      </c>
      <c r="F2211" t="s">
        <v>2380</v>
      </c>
      <c r="G2211">
        <v>1</v>
      </c>
      <c r="H2211" t="s">
        <v>2380</v>
      </c>
    </row>
    <row r="2212" spans="1:8" x14ac:dyDescent="0.3">
      <c r="A2212" t="s">
        <v>432</v>
      </c>
      <c r="B2212">
        <v>18.170000000000002</v>
      </c>
      <c r="C2212">
        <v>6.91</v>
      </c>
      <c r="D2212" t="s">
        <v>2382</v>
      </c>
      <c r="E2212" t="s">
        <v>2380</v>
      </c>
      <c r="F2212" t="s">
        <v>2380</v>
      </c>
      <c r="G2212">
        <v>1</v>
      </c>
      <c r="H2212" t="s">
        <v>2380</v>
      </c>
    </row>
    <row r="2213" spans="1:8" x14ac:dyDescent="0.3">
      <c r="A2213" t="s">
        <v>429</v>
      </c>
      <c r="B2213">
        <v>19.59</v>
      </c>
      <c r="C2213">
        <v>6.04</v>
      </c>
      <c r="D2213" t="s">
        <v>2382</v>
      </c>
      <c r="E2213" t="s">
        <v>2380</v>
      </c>
      <c r="F2213" t="s">
        <v>2380</v>
      </c>
      <c r="G2213">
        <v>1</v>
      </c>
      <c r="H2213" t="s">
        <v>2380</v>
      </c>
    </row>
    <row r="2214" spans="1:8" x14ac:dyDescent="0.3">
      <c r="A2214" t="s">
        <v>428</v>
      </c>
      <c r="B2214">
        <v>45.9</v>
      </c>
      <c r="C2214">
        <v>4.3</v>
      </c>
      <c r="D2214" t="s">
        <v>2382</v>
      </c>
      <c r="E2214" t="s">
        <v>2380</v>
      </c>
      <c r="F2214" t="s">
        <v>2380</v>
      </c>
      <c r="G2214">
        <v>1</v>
      </c>
      <c r="H2214" t="s">
        <v>2380</v>
      </c>
    </row>
    <row r="2215" spans="1:8" x14ac:dyDescent="0.3">
      <c r="A2215" t="s">
        <v>427</v>
      </c>
      <c r="B2215">
        <v>17.059999999999999</v>
      </c>
      <c r="C2215">
        <v>8.75</v>
      </c>
      <c r="D2215" t="s">
        <v>2382</v>
      </c>
      <c r="E2215" t="s">
        <v>2380</v>
      </c>
      <c r="F2215" t="s">
        <v>2380</v>
      </c>
      <c r="G2215" t="s">
        <v>2381</v>
      </c>
      <c r="H2215" t="s">
        <v>2380</v>
      </c>
    </row>
    <row r="2216" spans="1:8" x14ac:dyDescent="0.3">
      <c r="A2216" t="s">
        <v>421</v>
      </c>
      <c r="B2216">
        <v>17.09</v>
      </c>
      <c r="C2216">
        <v>5.8</v>
      </c>
      <c r="D2216" t="s">
        <v>2382</v>
      </c>
      <c r="E2216" t="s">
        <v>2380</v>
      </c>
      <c r="F2216" t="s">
        <v>2380</v>
      </c>
      <c r="G2216" t="s">
        <v>2381</v>
      </c>
      <c r="H2216" t="s">
        <v>2380</v>
      </c>
    </row>
    <row r="2217" spans="1:8" x14ac:dyDescent="0.3">
      <c r="A2217" t="s">
        <v>419</v>
      </c>
      <c r="B2217">
        <v>18.920000000000002</v>
      </c>
      <c r="C2217">
        <v>5.98</v>
      </c>
      <c r="D2217" t="s">
        <v>2382</v>
      </c>
      <c r="E2217" t="s">
        <v>2380</v>
      </c>
      <c r="F2217" t="s">
        <v>2380</v>
      </c>
      <c r="G2217">
        <v>1</v>
      </c>
      <c r="H2217" t="s">
        <v>2380</v>
      </c>
    </row>
    <row r="2218" spans="1:8" x14ac:dyDescent="0.3">
      <c r="A2218" t="s">
        <v>417</v>
      </c>
      <c r="B2218">
        <v>22.515000000000001</v>
      </c>
      <c r="C2218">
        <v>4.91</v>
      </c>
      <c r="D2218" t="s">
        <v>2382</v>
      </c>
      <c r="E2218" t="s">
        <v>2380</v>
      </c>
      <c r="F2218" t="s">
        <v>2383</v>
      </c>
      <c r="G2218">
        <v>1</v>
      </c>
      <c r="H2218" t="s">
        <v>2380</v>
      </c>
    </row>
    <row r="2219" spans="1:8" x14ac:dyDescent="0.3">
      <c r="A2219" t="s">
        <v>415</v>
      </c>
      <c r="B2219">
        <v>17.75</v>
      </c>
      <c r="C2219">
        <v>6.8</v>
      </c>
      <c r="D2219" t="s">
        <v>2382</v>
      </c>
      <c r="E2219" t="s">
        <v>2380</v>
      </c>
      <c r="F2219" t="s">
        <v>2380</v>
      </c>
      <c r="G2219">
        <v>1</v>
      </c>
      <c r="H2219" t="s">
        <v>2380</v>
      </c>
    </row>
    <row r="2220" spans="1:8" x14ac:dyDescent="0.3">
      <c r="A2220" t="s">
        <v>414</v>
      </c>
      <c r="B2220">
        <v>33.630000000000003</v>
      </c>
      <c r="C2220">
        <v>4.47</v>
      </c>
      <c r="D2220" t="s">
        <v>2382</v>
      </c>
      <c r="E2220" t="s">
        <v>2380</v>
      </c>
      <c r="F2220" t="s">
        <v>2380</v>
      </c>
      <c r="G2220" t="s">
        <v>2381</v>
      </c>
      <c r="H2220" t="s">
        <v>2380</v>
      </c>
    </row>
    <row r="2221" spans="1:8" x14ac:dyDescent="0.3">
      <c r="A2221" t="s">
        <v>413</v>
      </c>
      <c r="B2221">
        <v>34.799999999999997</v>
      </c>
      <c r="C2221">
        <v>4.08</v>
      </c>
      <c r="D2221" t="s">
        <v>2382</v>
      </c>
      <c r="E2221" t="s">
        <v>2380</v>
      </c>
      <c r="F2221" t="s">
        <v>2380</v>
      </c>
      <c r="G2221">
        <v>1</v>
      </c>
      <c r="H2221" t="s">
        <v>2380</v>
      </c>
    </row>
    <row r="2222" spans="1:8" x14ac:dyDescent="0.3">
      <c r="A2222" t="s">
        <v>412</v>
      </c>
      <c r="B2222">
        <v>16.809999999999999</v>
      </c>
      <c r="C2222">
        <v>5.51</v>
      </c>
      <c r="D2222" t="s">
        <v>2382</v>
      </c>
      <c r="E2222" t="s">
        <v>2380</v>
      </c>
      <c r="F2222" t="s">
        <v>2380</v>
      </c>
      <c r="G2222">
        <v>1</v>
      </c>
      <c r="H2222" t="s">
        <v>2380</v>
      </c>
    </row>
    <row r="2223" spans="1:8" x14ac:dyDescent="0.3">
      <c r="A2223" t="s">
        <v>411</v>
      </c>
      <c r="B2223">
        <v>16.690000000000001</v>
      </c>
      <c r="C2223">
        <v>8.4</v>
      </c>
      <c r="D2223" t="s">
        <v>2382</v>
      </c>
      <c r="E2223" t="s">
        <v>2380</v>
      </c>
      <c r="F2223" t="s">
        <v>2380</v>
      </c>
      <c r="G2223" t="s">
        <v>2381</v>
      </c>
      <c r="H2223" t="s">
        <v>2380</v>
      </c>
    </row>
    <row r="2224" spans="1:8" x14ac:dyDescent="0.3">
      <c r="A2224" t="s">
        <v>410</v>
      </c>
      <c r="B2224">
        <v>23.21</v>
      </c>
      <c r="C2224">
        <v>5.14</v>
      </c>
      <c r="D2224" t="s">
        <v>2382</v>
      </c>
      <c r="E2224" t="s">
        <v>2380</v>
      </c>
      <c r="F2224" t="s">
        <v>2380</v>
      </c>
      <c r="G2224">
        <v>1</v>
      </c>
      <c r="H2224" t="s">
        <v>2380</v>
      </c>
    </row>
    <row r="2225" spans="1:8" x14ac:dyDescent="0.3">
      <c r="A2225" t="s">
        <v>409</v>
      </c>
      <c r="B2225">
        <v>25.175000000000001</v>
      </c>
      <c r="C2225">
        <v>5.21</v>
      </c>
      <c r="D2225" t="s">
        <v>2382</v>
      </c>
      <c r="E2225" t="s">
        <v>2380</v>
      </c>
      <c r="F2225" t="s">
        <v>2380</v>
      </c>
      <c r="G2225">
        <v>1</v>
      </c>
      <c r="H2225" t="s">
        <v>2380</v>
      </c>
    </row>
    <row r="2226" spans="1:8" x14ac:dyDescent="0.3">
      <c r="A2226" t="s">
        <v>406</v>
      </c>
      <c r="B2226">
        <v>19.12</v>
      </c>
      <c r="C2226">
        <v>4.72</v>
      </c>
      <c r="D2226" t="s">
        <v>2382</v>
      </c>
      <c r="E2226" t="s">
        <v>2380</v>
      </c>
      <c r="F2226" t="s">
        <v>2380</v>
      </c>
      <c r="G2226">
        <v>1</v>
      </c>
      <c r="H2226" t="s">
        <v>2380</v>
      </c>
    </row>
    <row r="2227" spans="1:8" x14ac:dyDescent="0.3">
      <c r="A2227" t="s">
        <v>402</v>
      </c>
      <c r="B2227">
        <v>32.49</v>
      </c>
      <c r="C2227">
        <v>4</v>
      </c>
      <c r="D2227" t="s">
        <v>2382</v>
      </c>
      <c r="E2227" t="s">
        <v>2380</v>
      </c>
      <c r="F2227" t="s">
        <v>2380</v>
      </c>
      <c r="G2227" t="s">
        <v>2381</v>
      </c>
      <c r="H2227" t="s">
        <v>2380</v>
      </c>
    </row>
    <row r="2228" spans="1:8" x14ac:dyDescent="0.3">
      <c r="A2228" t="s">
        <v>401</v>
      </c>
      <c r="B2228">
        <v>23.7</v>
      </c>
      <c r="C2228">
        <v>5.55</v>
      </c>
      <c r="D2228" t="s">
        <v>2382</v>
      </c>
      <c r="E2228" t="s">
        <v>2380</v>
      </c>
      <c r="F2228" t="s">
        <v>2380</v>
      </c>
      <c r="G2228" t="s">
        <v>2381</v>
      </c>
      <c r="H2228" t="s">
        <v>2380</v>
      </c>
    </row>
    <row r="2229" spans="1:8" x14ac:dyDescent="0.3">
      <c r="A2229" t="s">
        <v>396</v>
      </c>
      <c r="B2229">
        <v>34.799999999999997</v>
      </c>
      <c r="C2229">
        <v>4.42</v>
      </c>
      <c r="D2229" t="s">
        <v>2382</v>
      </c>
      <c r="E2229" t="s">
        <v>2382</v>
      </c>
      <c r="F2229" t="s">
        <v>2380</v>
      </c>
      <c r="G2229">
        <v>2</v>
      </c>
      <c r="H2229" t="s">
        <v>2380</v>
      </c>
    </row>
    <row r="2230" spans="1:8" x14ac:dyDescent="0.3">
      <c r="A2230" t="s">
        <v>395</v>
      </c>
      <c r="B2230">
        <v>17.3</v>
      </c>
      <c r="C2230">
        <v>7.66</v>
      </c>
      <c r="D2230" t="s">
        <v>2382</v>
      </c>
      <c r="E2230" t="s">
        <v>2380</v>
      </c>
      <c r="F2230" t="s">
        <v>2380</v>
      </c>
      <c r="G2230">
        <v>1</v>
      </c>
      <c r="H2230" t="s">
        <v>2380</v>
      </c>
    </row>
    <row r="2231" spans="1:8" x14ac:dyDescent="0.3">
      <c r="A2231" t="s">
        <v>394</v>
      </c>
      <c r="B2231">
        <v>32.25</v>
      </c>
      <c r="C2231">
        <v>5.2</v>
      </c>
      <c r="D2231" t="s">
        <v>2382</v>
      </c>
      <c r="E2231" t="s">
        <v>2380</v>
      </c>
      <c r="F2231" t="s">
        <v>2380</v>
      </c>
      <c r="G2231" t="s">
        <v>2381</v>
      </c>
      <c r="H2231" t="s">
        <v>2380</v>
      </c>
    </row>
    <row r="2232" spans="1:8" x14ac:dyDescent="0.3">
      <c r="A2232" t="s">
        <v>393</v>
      </c>
      <c r="B2232">
        <v>42.4</v>
      </c>
      <c r="C2232">
        <v>5.53</v>
      </c>
      <c r="D2232" t="s">
        <v>2382</v>
      </c>
      <c r="E2232" t="s">
        <v>2380</v>
      </c>
      <c r="F2232" t="s">
        <v>2380</v>
      </c>
      <c r="G2232" t="s">
        <v>2381</v>
      </c>
      <c r="H2232" t="s">
        <v>2380</v>
      </c>
    </row>
    <row r="2233" spans="1:8" x14ac:dyDescent="0.3">
      <c r="A2233" t="s">
        <v>391</v>
      </c>
      <c r="B2233">
        <v>29.92</v>
      </c>
      <c r="C2233">
        <v>5.49</v>
      </c>
      <c r="D2233" t="s">
        <v>2382</v>
      </c>
      <c r="E2233" t="s">
        <v>2380</v>
      </c>
      <c r="F2233" t="s">
        <v>2380</v>
      </c>
      <c r="G2233" t="s">
        <v>2381</v>
      </c>
      <c r="H2233" t="s">
        <v>2380</v>
      </c>
    </row>
    <row r="2234" spans="1:8" x14ac:dyDescent="0.3">
      <c r="A2234" t="s">
        <v>390</v>
      </c>
      <c r="B2234">
        <v>29.48</v>
      </c>
      <c r="C2234">
        <v>4.09</v>
      </c>
      <c r="D2234" t="s">
        <v>2382</v>
      </c>
      <c r="E2234" t="s">
        <v>2380</v>
      </c>
      <c r="F2234" t="s">
        <v>2380</v>
      </c>
      <c r="G2234" t="s">
        <v>2381</v>
      </c>
      <c r="H2234" t="s">
        <v>2380</v>
      </c>
    </row>
    <row r="2235" spans="1:8" x14ac:dyDescent="0.3">
      <c r="A2235" t="s">
        <v>389</v>
      </c>
      <c r="B2235">
        <v>28.785</v>
      </c>
      <c r="C2235">
        <v>4.3099999999999996</v>
      </c>
      <c r="D2235" t="s">
        <v>2382</v>
      </c>
      <c r="E2235" t="s">
        <v>2380</v>
      </c>
      <c r="F2235" t="s">
        <v>2380</v>
      </c>
      <c r="G2235" t="s">
        <v>2381</v>
      </c>
      <c r="H2235" t="s">
        <v>2380</v>
      </c>
    </row>
    <row r="2236" spans="1:8" x14ac:dyDescent="0.3">
      <c r="A2236" t="s">
        <v>388</v>
      </c>
      <c r="B2236">
        <v>19.8</v>
      </c>
      <c r="C2236">
        <v>4</v>
      </c>
      <c r="D2236" t="s">
        <v>2382</v>
      </c>
      <c r="E2236" t="s">
        <v>2380</v>
      </c>
      <c r="F2236" t="s">
        <v>2380</v>
      </c>
      <c r="G2236" t="s">
        <v>2381</v>
      </c>
      <c r="H2236" t="s">
        <v>2380</v>
      </c>
    </row>
    <row r="2237" spans="1:8" x14ac:dyDescent="0.3">
      <c r="A2237" t="s">
        <v>386</v>
      </c>
      <c r="B2237">
        <v>21.47</v>
      </c>
      <c r="C2237">
        <v>4.0199999999999996</v>
      </c>
      <c r="D2237" t="s">
        <v>2382</v>
      </c>
      <c r="E2237" t="s">
        <v>2380</v>
      </c>
      <c r="F2237" t="s">
        <v>2380</v>
      </c>
      <c r="G2237">
        <v>1</v>
      </c>
      <c r="H2237" t="s">
        <v>2380</v>
      </c>
    </row>
    <row r="2238" spans="1:8" x14ac:dyDescent="0.3">
      <c r="A2238" t="s">
        <v>383</v>
      </c>
      <c r="B2238">
        <v>25.84</v>
      </c>
      <c r="C2238">
        <v>5.81</v>
      </c>
      <c r="D2238" t="s">
        <v>2382</v>
      </c>
      <c r="E2238" t="s">
        <v>2380</v>
      </c>
      <c r="F2238" t="s">
        <v>2383</v>
      </c>
      <c r="G2238">
        <v>1</v>
      </c>
      <c r="H2238" t="s">
        <v>2380</v>
      </c>
    </row>
    <row r="2239" spans="1:8" x14ac:dyDescent="0.3">
      <c r="A2239" t="s">
        <v>380</v>
      </c>
      <c r="B2239">
        <v>33.914999999999999</v>
      </c>
      <c r="C2239">
        <v>5.84</v>
      </c>
      <c r="D2239" t="s">
        <v>2382</v>
      </c>
      <c r="E2239" t="s">
        <v>2380</v>
      </c>
      <c r="F2239" t="s">
        <v>2380</v>
      </c>
      <c r="G2239" t="s">
        <v>2381</v>
      </c>
      <c r="H2239" t="s">
        <v>2380</v>
      </c>
    </row>
    <row r="2240" spans="1:8" x14ac:dyDescent="0.3">
      <c r="A2240" t="s">
        <v>378</v>
      </c>
      <c r="B2240">
        <v>25.745000000000001</v>
      </c>
      <c r="C2240">
        <v>4.62</v>
      </c>
      <c r="D2240" t="s">
        <v>2382</v>
      </c>
      <c r="E2240" t="s">
        <v>2380</v>
      </c>
      <c r="F2240" t="s">
        <v>2380</v>
      </c>
      <c r="G2240" t="s">
        <v>2381</v>
      </c>
      <c r="H2240" t="s">
        <v>2380</v>
      </c>
    </row>
    <row r="2241" spans="1:8" x14ac:dyDescent="0.3">
      <c r="A2241" t="s">
        <v>374</v>
      </c>
      <c r="B2241">
        <v>42.13</v>
      </c>
      <c r="C2241">
        <v>5.72</v>
      </c>
      <c r="D2241" t="s">
        <v>2382</v>
      </c>
      <c r="E2241" t="s">
        <v>2380</v>
      </c>
      <c r="F2241" t="s">
        <v>2383</v>
      </c>
      <c r="G2241">
        <v>1</v>
      </c>
      <c r="H2241" t="s">
        <v>2380</v>
      </c>
    </row>
    <row r="2242" spans="1:8" x14ac:dyDescent="0.3">
      <c r="A2242" t="s">
        <v>373</v>
      </c>
      <c r="B2242">
        <v>33.99</v>
      </c>
      <c r="C2242">
        <v>4.83</v>
      </c>
      <c r="D2242" t="s">
        <v>2382</v>
      </c>
      <c r="E2242" t="s">
        <v>2380</v>
      </c>
      <c r="F2242" t="s">
        <v>2383</v>
      </c>
      <c r="G2242">
        <v>1</v>
      </c>
      <c r="H2242" t="s">
        <v>2380</v>
      </c>
    </row>
    <row r="2243" spans="1:8" x14ac:dyDescent="0.3">
      <c r="A2243" t="s">
        <v>372</v>
      </c>
      <c r="B2243">
        <v>28.594999999999999</v>
      </c>
      <c r="C2243">
        <v>4.1399999999999997</v>
      </c>
      <c r="D2243" t="s">
        <v>2382</v>
      </c>
      <c r="E2243" t="s">
        <v>2380</v>
      </c>
      <c r="F2243" t="s">
        <v>2383</v>
      </c>
      <c r="G2243">
        <v>1</v>
      </c>
      <c r="H2243" t="s">
        <v>2380</v>
      </c>
    </row>
    <row r="2244" spans="1:8" x14ac:dyDescent="0.3">
      <c r="A2244" t="s">
        <v>371</v>
      </c>
      <c r="B2244">
        <v>20.8</v>
      </c>
      <c r="C2244">
        <v>4.07</v>
      </c>
      <c r="D2244" t="s">
        <v>2382</v>
      </c>
      <c r="E2244" t="s">
        <v>2380</v>
      </c>
      <c r="F2244" t="s">
        <v>2383</v>
      </c>
      <c r="G2244">
        <v>1</v>
      </c>
      <c r="H2244" t="s">
        <v>2380</v>
      </c>
    </row>
    <row r="2245" spans="1:8" x14ac:dyDescent="0.3">
      <c r="A2245" t="s">
        <v>370</v>
      </c>
      <c r="B2245">
        <v>23.465</v>
      </c>
      <c r="C2245">
        <v>6.26</v>
      </c>
      <c r="D2245" t="s">
        <v>2382</v>
      </c>
      <c r="E2245" t="s">
        <v>2380</v>
      </c>
      <c r="F2245" t="s">
        <v>2383</v>
      </c>
      <c r="G2245">
        <v>1</v>
      </c>
      <c r="H2245" t="s">
        <v>2380</v>
      </c>
    </row>
    <row r="2246" spans="1:8" x14ac:dyDescent="0.3">
      <c r="A2246" t="s">
        <v>369</v>
      </c>
      <c r="B2246">
        <v>40.185000000000002</v>
      </c>
      <c r="C2246">
        <v>5.88</v>
      </c>
      <c r="D2246" t="s">
        <v>2382</v>
      </c>
      <c r="E2246" t="s">
        <v>2380</v>
      </c>
      <c r="F2246" t="s">
        <v>2380</v>
      </c>
      <c r="G2246" t="s">
        <v>2381</v>
      </c>
      <c r="H2246" t="s">
        <v>2380</v>
      </c>
    </row>
    <row r="2247" spans="1:8" x14ac:dyDescent="0.3">
      <c r="A2247" t="s">
        <v>368</v>
      </c>
      <c r="B2247">
        <v>21.89</v>
      </c>
      <c r="C2247">
        <v>5.72</v>
      </c>
      <c r="D2247" t="s">
        <v>2382</v>
      </c>
      <c r="E2247" t="s">
        <v>2380</v>
      </c>
      <c r="F2247" t="s">
        <v>2380</v>
      </c>
      <c r="G2247" t="s">
        <v>2381</v>
      </c>
      <c r="H2247" t="s">
        <v>2380</v>
      </c>
    </row>
    <row r="2248" spans="1:8" x14ac:dyDescent="0.3">
      <c r="A2248" t="s">
        <v>367</v>
      </c>
      <c r="B2248">
        <v>29.34</v>
      </c>
      <c r="C2248">
        <v>6.09</v>
      </c>
      <c r="D2248" t="s">
        <v>2382</v>
      </c>
      <c r="E2248" t="s">
        <v>2382</v>
      </c>
      <c r="F2248" t="s">
        <v>2380</v>
      </c>
      <c r="G2248">
        <v>2</v>
      </c>
      <c r="H2248" t="s">
        <v>2380</v>
      </c>
    </row>
    <row r="2249" spans="1:8" x14ac:dyDescent="0.3">
      <c r="A2249" t="s">
        <v>366</v>
      </c>
      <c r="B2249">
        <v>22.61</v>
      </c>
      <c r="C2249">
        <v>4.25</v>
      </c>
      <c r="D2249" t="s">
        <v>2382</v>
      </c>
      <c r="E2249" t="s">
        <v>2380</v>
      </c>
      <c r="F2249" t="s">
        <v>2380</v>
      </c>
      <c r="G2249" t="s">
        <v>2381</v>
      </c>
      <c r="H2249" t="s">
        <v>2380</v>
      </c>
    </row>
    <row r="2250" spans="1:8" x14ac:dyDescent="0.3">
      <c r="A2250" t="s">
        <v>365</v>
      </c>
      <c r="B2250">
        <v>22.23</v>
      </c>
      <c r="C2250">
        <v>6.09</v>
      </c>
      <c r="D2250" t="s">
        <v>2382</v>
      </c>
      <c r="E2250" t="s">
        <v>2380</v>
      </c>
      <c r="F2250" t="s">
        <v>2380</v>
      </c>
      <c r="G2250" t="s">
        <v>2381</v>
      </c>
      <c r="H2250" t="s">
        <v>2380</v>
      </c>
    </row>
    <row r="2251" spans="1:8" x14ac:dyDescent="0.3">
      <c r="A2251" t="s">
        <v>362</v>
      </c>
      <c r="B2251">
        <v>16.815000000000001</v>
      </c>
      <c r="C2251">
        <v>5.29</v>
      </c>
      <c r="D2251" t="s">
        <v>2382</v>
      </c>
      <c r="E2251" t="s">
        <v>2380</v>
      </c>
      <c r="F2251" t="s">
        <v>2380</v>
      </c>
      <c r="G2251" t="s">
        <v>2381</v>
      </c>
      <c r="H2251" t="s">
        <v>2380</v>
      </c>
    </row>
    <row r="2252" spans="1:8" x14ac:dyDescent="0.3">
      <c r="A2252" t="s">
        <v>357</v>
      </c>
      <c r="B2252">
        <v>23.75</v>
      </c>
      <c r="C2252">
        <v>5.49</v>
      </c>
      <c r="D2252" t="s">
        <v>2382</v>
      </c>
      <c r="E2252" t="s">
        <v>2380</v>
      </c>
      <c r="F2252" t="s">
        <v>2380</v>
      </c>
      <c r="G2252" t="s">
        <v>2381</v>
      </c>
      <c r="H2252" t="s">
        <v>2380</v>
      </c>
    </row>
    <row r="2253" spans="1:8" x14ac:dyDescent="0.3">
      <c r="A2253" t="s">
        <v>355</v>
      </c>
      <c r="B2253">
        <v>26.03</v>
      </c>
      <c r="C2253">
        <v>5.1100000000000003</v>
      </c>
      <c r="D2253" t="s">
        <v>2382</v>
      </c>
      <c r="E2253" t="s">
        <v>2380</v>
      </c>
      <c r="F2253" t="s">
        <v>2380</v>
      </c>
      <c r="G2253">
        <v>1</v>
      </c>
      <c r="H2253" t="s">
        <v>2380</v>
      </c>
    </row>
    <row r="2254" spans="1:8" x14ac:dyDescent="0.3">
      <c r="A2254" t="s">
        <v>351</v>
      </c>
      <c r="B2254">
        <v>28.48</v>
      </c>
      <c r="C2254">
        <v>6.22</v>
      </c>
      <c r="D2254" t="s">
        <v>2382</v>
      </c>
      <c r="E2254" t="s">
        <v>2380</v>
      </c>
      <c r="F2254" t="s">
        <v>2383</v>
      </c>
      <c r="G2254">
        <v>1</v>
      </c>
      <c r="H2254" t="s">
        <v>2380</v>
      </c>
    </row>
    <row r="2255" spans="1:8" x14ac:dyDescent="0.3">
      <c r="A2255" t="s">
        <v>348</v>
      </c>
      <c r="B2255">
        <v>34.484999999999999</v>
      </c>
      <c r="C2255">
        <v>4.7</v>
      </c>
      <c r="D2255" t="s">
        <v>2382</v>
      </c>
      <c r="E2255" t="s">
        <v>2380</v>
      </c>
      <c r="F2255" t="s">
        <v>2383</v>
      </c>
      <c r="G2255">
        <v>1</v>
      </c>
      <c r="H2255" t="s">
        <v>2380</v>
      </c>
    </row>
    <row r="2256" spans="1:8" x14ac:dyDescent="0.3">
      <c r="A2256" t="s">
        <v>347</v>
      </c>
      <c r="B2256">
        <v>15.57</v>
      </c>
      <c r="C2256">
        <v>4.07</v>
      </c>
      <c r="D2256" t="s">
        <v>2382</v>
      </c>
      <c r="E2256" t="s">
        <v>2380</v>
      </c>
      <c r="F2256" t="s">
        <v>2380</v>
      </c>
      <c r="G2256">
        <v>1</v>
      </c>
      <c r="H2256" t="s">
        <v>2380</v>
      </c>
    </row>
    <row r="2257" spans="1:8" x14ac:dyDescent="0.3">
      <c r="A2257" t="s">
        <v>343</v>
      </c>
      <c r="B2257">
        <v>24.1</v>
      </c>
      <c r="C2257">
        <v>4.4000000000000004</v>
      </c>
      <c r="D2257" t="s">
        <v>2382</v>
      </c>
      <c r="E2257" t="s">
        <v>2380</v>
      </c>
      <c r="F2257" t="s">
        <v>2380</v>
      </c>
      <c r="G2257">
        <v>1</v>
      </c>
      <c r="H2257" t="s">
        <v>2380</v>
      </c>
    </row>
    <row r="2258" spans="1:8" x14ac:dyDescent="0.3">
      <c r="A2258" t="s">
        <v>341</v>
      </c>
      <c r="B2258">
        <v>46.53</v>
      </c>
      <c r="C2258">
        <v>4.84</v>
      </c>
      <c r="D2258" t="s">
        <v>2382</v>
      </c>
      <c r="E2258" t="s">
        <v>2380</v>
      </c>
      <c r="F2258" t="s">
        <v>2380</v>
      </c>
      <c r="G2258" t="s">
        <v>2381</v>
      </c>
      <c r="H2258" t="s">
        <v>2380</v>
      </c>
    </row>
    <row r="2259" spans="1:8" x14ac:dyDescent="0.3">
      <c r="A2259" t="s">
        <v>339</v>
      </c>
      <c r="B2259">
        <v>30</v>
      </c>
      <c r="C2259">
        <v>4.33</v>
      </c>
      <c r="D2259" t="s">
        <v>2382</v>
      </c>
      <c r="E2259" t="s">
        <v>2380</v>
      </c>
      <c r="F2259" t="s">
        <v>2380</v>
      </c>
      <c r="G2259" t="s">
        <v>2381</v>
      </c>
      <c r="H2259" t="s">
        <v>2380</v>
      </c>
    </row>
    <row r="2260" spans="1:8" x14ac:dyDescent="0.3">
      <c r="A2260" t="s">
        <v>338</v>
      </c>
      <c r="B2260">
        <v>29.15</v>
      </c>
      <c r="C2260">
        <v>4.91</v>
      </c>
      <c r="D2260" t="s">
        <v>2382</v>
      </c>
      <c r="E2260" t="s">
        <v>2380</v>
      </c>
      <c r="F2260" t="s">
        <v>2380</v>
      </c>
      <c r="G2260" t="s">
        <v>2381</v>
      </c>
      <c r="H2260" t="s">
        <v>2380</v>
      </c>
    </row>
    <row r="2261" spans="1:8" x14ac:dyDescent="0.3">
      <c r="A2261" t="s">
        <v>336</v>
      </c>
      <c r="B2261">
        <v>28.12</v>
      </c>
      <c r="C2261">
        <v>5.55</v>
      </c>
      <c r="D2261" t="s">
        <v>2382</v>
      </c>
      <c r="E2261" t="s">
        <v>2382</v>
      </c>
      <c r="F2261" t="s">
        <v>2380</v>
      </c>
      <c r="G2261">
        <v>2</v>
      </c>
      <c r="H2261" t="s">
        <v>2380</v>
      </c>
    </row>
    <row r="2262" spans="1:8" x14ac:dyDescent="0.3">
      <c r="A2262" t="s">
        <v>335</v>
      </c>
      <c r="B2262">
        <v>29.45</v>
      </c>
      <c r="C2262">
        <v>5.24</v>
      </c>
      <c r="D2262" t="s">
        <v>2382</v>
      </c>
      <c r="E2262" t="s">
        <v>2380</v>
      </c>
      <c r="F2262" t="s">
        <v>2380</v>
      </c>
      <c r="G2262" t="s">
        <v>2381</v>
      </c>
      <c r="H2262" t="s">
        <v>2380</v>
      </c>
    </row>
    <row r="2263" spans="1:8" x14ac:dyDescent="0.3">
      <c r="A2263" t="s">
        <v>323</v>
      </c>
      <c r="B2263">
        <v>25.44</v>
      </c>
      <c r="C2263">
        <v>6.04</v>
      </c>
      <c r="D2263" t="s">
        <v>2382</v>
      </c>
      <c r="E2263" t="s">
        <v>2380</v>
      </c>
      <c r="F2263" t="s">
        <v>2383</v>
      </c>
      <c r="G2263">
        <v>1</v>
      </c>
      <c r="H2263" t="s">
        <v>2380</v>
      </c>
    </row>
    <row r="2264" spans="1:8" x14ac:dyDescent="0.3">
      <c r="A2264" t="s">
        <v>321</v>
      </c>
      <c r="B2264">
        <v>30.4</v>
      </c>
      <c r="C2264">
        <v>5.56</v>
      </c>
      <c r="D2264" t="s">
        <v>2382</v>
      </c>
      <c r="E2264" t="s">
        <v>2382</v>
      </c>
      <c r="F2264" t="s">
        <v>2380</v>
      </c>
      <c r="G2264">
        <v>1</v>
      </c>
      <c r="H2264" t="s">
        <v>2380</v>
      </c>
    </row>
    <row r="2265" spans="1:8" x14ac:dyDescent="0.3">
      <c r="A2265" t="s">
        <v>318</v>
      </c>
      <c r="B2265">
        <v>30.59</v>
      </c>
      <c r="C2265">
        <v>6.3</v>
      </c>
      <c r="D2265" t="s">
        <v>2382</v>
      </c>
      <c r="E2265" t="s">
        <v>2380</v>
      </c>
      <c r="F2265" t="s">
        <v>2383</v>
      </c>
      <c r="G2265">
        <v>1</v>
      </c>
      <c r="H2265" t="s">
        <v>2380</v>
      </c>
    </row>
    <row r="2266" spans="1:8" x14ac:dyDescent="0.3">
      <c r="A2266" t="s">
        <v>317</v>
      </c>
      <c r="B2266">
        <v>16.72</v>
      </c>
      <c r="C2266">
        <v>4.38</v>
      </c>
      <c r="D2266" t="s">
        <v>2382</v>
      </c>
      <c r="E2266" t="s">
        <v>2380</v>
      </c>
      <c r="F2266" t="s">
        <v>2380</v>
      </c>
      <c r="G2266">
        <v>1</v>
      </c>
      <c r="H2266" t="s">
        <v>2380</v>
      </c>
    </row>
    <row r="2267" spans="1:8" x14ac:dyDescent="0.3">
      <c r="A2267" t="s">
        <v>316</v>
      </c>
      <c r="B2267">
        <v>26.22</v>
      </c>
      <c r="C2267">
        <v>4.6500000000000004</v>
      </c>
      <c r="D2267" t="s">
        <v>2382</v>
      </c>
      <c r="E2267" t="s">
        <v>2380</v>
      </c>
      <c r="F2267" t="s">
        <v>2383</v>
      </c>
      <c r="G2267">
        <v>1</v>
      </c>
      <c r="H2267" t="s">
        <v>2380</v>
      </c>
    </row>
    <row r="2268" spans="1:8" x14ac:dyDescent="0.3">
      <c r="A2268" t="s">
        <v>311</v>
      </c>
      <c r="B2268">
        <v>31.065000000000001</v>
      </c>
      <c r="C2268">
        <v>4.57</v>
      </c>
      <c r="D2268" t="s">
        <v>2382</v>
      </c>
      <c r="E2268" t="s">
        <v>2380</v>
      </c>
      <c r="F2268" t="s">
        <v>2380</v>
      </c>
      <c r="G2268" t="s">
        <v>2381</v>
      </c>
      <c r="H2268" t="s">
        <v>2380</v>
      </c>
    </row>
    <row r="2269" spans="1:8" x14ac:dyDescent="0.3">
      <c r="A2269" t="s">
        <v>307</v>
      </c>
      <c r="B2269">
        <v>17.670000000000002</v>
      </c>
      <c r="C2269">
        <v>5.53</v>
      </c>
      <c r="D2269" t="s">
        <v>2382</v>
      </c>
      <c r="E2269" t="s">
        <v>2380</v>
      </c>
      <c r="F2269" t="s">
        <v>2380</v>
      </c>
      <c r="G2269" t="s">
        <v>2381</v>
      </c>
      <c r="H2269" t="s">
        <v>2380</v>
      </c>
    </row>
    <row r="2270" spans="1:8" x14ac:dyDescent="0.3">
      <c r="A2270" t="s">
        <v>304</v>
      </c>
      <c r="B2270">
        <v>30.3</v>
      </c>
      <c r="C2270">
        <v>4.7300000000000004</v>
      </c>
      <c r="D2270" t="s">
        <v>2382</v>
      </c>
      <c r="E2270" t="s">
        <v>2380</v>
      </c>
      <c r="F2270" t="s">
        <v>2383</v>
      </c>
      <c r="G2270">
        <v>1</v>
      </c>
      <c r="H2270" t="s">
        <v>2380</v>
      </c>
    </row>
    <row r="2271" spans="1:8" x14ac:dyDescent="0.3">
      <c r="A2271" t="s">
        <v>303</v>
      </c>
      <c r="B2271">
        <v>26.4</v>
      </c>
      <c r="C2271">
        <v>6.22</v>
      </c>
      <c r="D2271" t="s">
        <v>2382</v>
      </c>
      <c r="E2271" t="s">
        <v>2380</v>
      </c>
      <c r="F2271" t="s">
        <v>2380</v>
      </c>
      <c r="G2271" t="s">
        <v>2381</v>
      </c>
      <c r="H2271" t="s">
        <v>2380</v>
      </c>
    </row>
    <row r="2272" spans="1:8" x14ac:dyDescent="0.3">
      <c r="A2272" t="s">
        <v>302</v>
      </c>
      <c r="B2272">
        <v>22.135000000000002</v>
      </c>
      <c r="C2272">
        <v>4.46</v>
      </c>
      <c r="D2272" t="s">
        <v>2382</v>
      </c>
      <c r="E2272" t="s">
        <v>2380</v>
      </c>
      <c r="F2272" t="s">
        <v>2380</v>
      </c>
      <c r="G2272" t="s">
        <v>2381</v>
      </c>
      <c r="H2272" t="s">
        <v>2380</v>
      </c>
    </row>
    <row r="2273" spans="1:8" x14ac:dyDescent="0.3">
      <c r="A2273" t="s">
        <v>301</v>
      </c>
      <c r="B2273">
        <v>17.399999999999999</v>
      </c>
      <c r="C2273">
        <v>4.5</v>
      </c>
      <c r="D2273" t="s">
        <v>2382</v>
      </c>
      <c r="E2273" t="s">
        <v>2380</v>
      </c>
      <c r="F2273" t="s">
        <v>2380</v>
      </c>
      <c r="G2273" t="s">
        <v>2381</v>
      </c>
      <c r="H2273" t="s">
        <v>2380</v>
      </c>
    </row>
    <row r="2274" spans="1:8" x14ac:dyDescent="0.3">
      <c r="A2274" t="s">
        <v>295</v>
      </c>
      <c r="B2274">
        <v>35.625</v>
      </c>
      <c r="C2274">
        <v>4.68</v>
      </c>
      <c r="D2274" t="s">
        <v>2382</v>
      </c>
      <c r="E2274" t="s">
        <v>2380</v>
      </c>
      <c r="F2274" t="s">
        <v>2383</v>
      </c>
      <c r="G2274">
        <v>1</v>
      </c>
      <c r="H2274" t="s">
        <v>2380</v>
      </c>
    </row>
    <row r="2275" spans="1:8" x14ac:dyDescent="0.3">
      <c r="A2275" t="s">
        <v>294</v>
      </c>
      <c r="B2275">
        <v>20.234999999999999</v>
      </c>
      <c r="C2275">
        <v>6.17</v>
      </c>
      <c r="D2275" t="s">
        <v>2382</v>
      </c>
      <c r="E2275" t="s">
        <v>2382</v>
      </c>
      <c r="F2275" t="s">
        <v>2380</v>
      </c>
      <c r="G2275">
        <v>2</v>
      </c>
      <c r="H2275" t="s">
        <v>2380</v>
      </c>
    </row>
    <row r="2276" spans="1:8" x14ac:dyDescent="0.3">
      <c r="A2276" t="s">
        <v>293</v>
      </c>
      <c r="B2276">
        <v>27.55</v>
      </c>
      <c r="C2276">
        <v>4.5599999999999996</v>
      </c>
      <c r="D2276" t="s">
        <v>2382</v>
      </c>
      <c r="E2276" t="s">
        <v>2380</v>
      </c>
      <c r="F2276" t="s">
        <v>2383</v>
      </c>
      <c r="G2276">
        <v>1</v>
      </c>
      <c r="H2276" t="s">
        <v>2380</v>
      </c>
    </row>
    <row r="2277" spans="1:8" x14ac:dyDescent="0.3">
      <c r="A2277" t="s">
        <v>290</v>
      </c>
      <c r="B2277">
        <v>33.659999999999997</v>
      </c>
      <c r="C2277">
        <v>4.2</v>
      </c>
      <c r="D2277" t="s">
        <v>2382</v>
      </c>
      <c r="E2277" t="s">
        <v>2380</v>
      </c>
      <c r="F2277" t="s">
        <v>2380</v>
      </c>
      <c r="G2277">
        <v>1</v>
      </c>
      <c r="H2277" t="s">
        <v>2380</v>
      </c>
    </row>
    <row r="2278" spans="1:8" x14ac:dyDescent="0.3">
      <c r="A2278" t="s">
        <v>289</v>
      </c>
      <c r="B2278">
        <v>32.67</v>
      </c>
      <c r="C2278">
        <v>5.61</v>
      </c>
      <c r="D2278" t="s">
        <v>2382</v>
      </c>
      <c r="E2278" t="s">
        <v>2380</v>
      </c>
      <c r="F2278" t="s">
        <v>2380</v>
      </c>
      <c r="G2278">
        <v>1</v>
      </c>
      <c r="H2278" t="s">
        <v>2380</v>
      </c>
    </row>
    <row r="2279" spans="1:8" x14ac:dyDescent="0.3">
      <c r="A2279" t="s">
        <v>288</v>
      </c>
      <c r="B2279">
        <v>30.5</v>
      </c>
      <c r="C2279">
        <v>5.88</v>
      </c>
      <c r="D2279" t="s">
        <v>2382</v>
      </c>
      <c r="E2279" t="s">
        <v>2380</v>
      </c>
      <c r="F2279" t="s">
        <v>2380</v>
      </c>
      <c r="G2279">
        <v>1</v>
      </c>
      <c r="H2279" t="s">
        <v>2380</v>
      </c>
    </row>
    <row r="2280" spans="1:8" x14ac:dyDescent="0.3">
      <c r="A2280" t="s">
        <v>287</v>
      </c>
      <c r="B2280">
        <v>23.1</v>
      </c>
      <c r="C2280">
        <v>5.92</v>
      </c>
      <c r="D2280" t="s">
        <v>2382</v>
      </c>
      <c r="E2280" t="s">
        <v>2380</v>
      </c>
      <c r="F2280" t="s">
        <v>2380</v>
      </c>
      <c r="G2280">
        <v>1</v>
      </c>
      <c r="H2280" t="s">
        <v>2380</v>
      </c>
    </row>
    <row r="2281" spans="1:8" x14ac:dyDescent="0.3">
      <c r="A2281" t="s">
        <v>278</v>
      </c>
      <c r="B2281">
        <v>35.72</v>
      </c>
      <c r="C2281">
        <v>5.5</v>
      </c>
      <c r="D2281" t="s">
        <v>2382</v>
      </c>
      <c r="E2281" t="s">
        <v>2380</v>
      </c>
      <c r="F2281" t="s">
        <v>2380</v>
      </c>
      <c r="G2281" t="s">
        <v>2381</v>
      </c>
      <c r="H2281" t="s">
        <v>2380</v>
      </c>
    </row>
    <row r="2282" spans="1:8" x14ac:dyDescent="0.3">
      <c r="A2282" t="s">
        <v>274</v>
      </c>
      <c r="B2282">
        <v>15.68</v>
      </c>
      <c r="C2282">
        <v>6.16</v>
      </c>
      <c r="D2282" t="s">
        <v>2382</v>
      </c>
      <c r="E2282" t="s">
        <v>2380</v>
      </c>
      <c r="F2282" t="s">
        <v>2380</v>
      </c>
      <c r="G2282">
        <v>1</v>
      </c>
      <c r="H2282" t="s">
        <v>2380</v>
      </c>
    </row>
    <row r="2283" spans="1:8" x14ac:dyDescent="0.3">
      <c r="A2283" t="s">
        <v>270</v>
      </c>
      <c r="B2283">
        <v>35.42</v>
      </c>
      <c r="C2283">
        <v>4.6399999999999997</v>
      </c>
      <c r="D2283" t="s">
        <v>2382</v>
      </c>
      <c r="E2283" t="s">
        <v>2380</v>
      </c>
      <c r="F2283" t="s">
        <v>2380</v>
      </c>
      <c r="G2283" t="s">
        <v>2381</v>
      </c>
      <c r="H2283" t="s">
        <v>2380</v>
      </c>
    </row>
    <row r="2284" spans="1:8" x14ac:dyDescent="0.3">
      <c r="A2284" t="s">
        <v>268</v>
      </c>
      <c r="B2284">
        <v>20.8</v>
      </c>
      <c r="C2284">
        <v>4.87</v>
      </c>
      <c r="D2284" t="s">
        <v>2382</v>
      </c>
      <c r="E2284" t="s">
        <v>2380</v>
      </c>
      <c r="F2284" t="s">
        <v>2380</v>
      </c>
      <c r="G2284" t="s">
        <v>2381</v>
      </c>
      <c r="H2284" t="s">
        <v>2380</v>
      </c>
    </row>
    <row r="2285" spans="1:8" x14ac:dyDescent="0.3">
      <c r="A2285" t="s">
        <v>263</v>
      </c>
      <c r="B2285">
        <v>31.73</v>
      </c>
      <c r="C2285">
        <v>4.78</v>
      </c>
      <c r="D2285" t="s">
        <v>2382</v>
      </c>
      <c r="E2285" t="s">
        <v>2382</v>
      </c>
      <c r="F2285" t="s">
        <v>2380</v>
      </c>
      <c r="G2285">
        <v>2</v>
      </c>
      <c r="H2285" t="s">
        <v>2380</v>
      </c>
    </row>
    <row r="2286" spans="1:8" x14ac:dyDescent="0.3">
      <c r="A2286" t="s">
        <v>262</v>
      </c>
      <c r="B2286">
        <v>28.88</v>
      </c>
      <c r="C2286">
        <v>6.09</v>
      </c>
      <c r="D2286" t="s">
        <v>2382</v>
      </c>
      <c r="E2286" t="s">
        <v>2382</v>
      </c>
      <c r="F2286" t="s">
        <v>2380</v>
      </c>
      <c r="G2286">
        <v>2</v>
      </c>
      <c r="H2286" t="s">
        <v>2380</v>
      </c>
    </row>
    <row r="2287" spans="1:8" x14ac:dyDescent="0.3">
      <c r="A2287" t="s">
        <v>239</v>
      </c>
      <c r="B2287">
        <v>24.3</v>
      </c>
      <c r="C2287">
        <v>6.1</v>
      </c>
      <c r="D2287" t="s">
        <v>2382</v>
      </c>
      <c r="E2287" t="s">
        <v>2382</v>
      </c>
      <c r="F2287" t="s">
        <v>2380</v>
      </c>
      <c r="G2287">
        <v>1</v>
      </c>
      <c r="H2287" t="s">
        <v>2380</v>
      </c>
    </row>
    <row r="2288" spans="1:8" x14ac:dyDescent="0.3">
      <c r="A2288" t="s">
        <v>236</v>
      </c>
      <c r="B2288">
        <v>25.74</v>
      </c>
      <c r="C2288">
        <v>6.41</v>
      </c>
      <c r="D2288" t="s">
        <v>2382</v>
      </c>
      <c r="E2288" t="s">
        <v>2380</v>
      </c>
      <c r="F2288" t="s">
        <v>2383</v>
      </c>
      <c r="G2288">
        <v>1</v>
      </c>
      <c r="H2288" t="s">
        <v>2380</v>
      </c>
    </row>
    <row r="2289" spans="1:8" x14ac:dyDescent="0.3">
      <c r="A2289" t="s">
        <v>228</v>
      </c>
      <c r="B2289">
        <v>27.36</v>
      </c>
      <c r="C2289">
        <v>5.59</v>
      </c>
      <c r="D2289" t="s">
        <v>2382</v>
      </c>
      <c r="E2289" t="s">
        <v>2380</v>
      </c>
      <c r="F2289" t="s">
        <v>2380</v>
      </c>
      <c r="G2289" t="s">
        <v>2381</v>
      </c>
      <c r="H2289" t="s">
        <v>2380</v>
      </c>
    </row>
    <row r="2290" spans="1:8" x14ac:dyDescent="0.3">
      <c r="A2290" t="s">
        <v>227</v>
      </c>
      <c r="B2290">
        <v>22.3</v>
      </c>
      <c r="C2290">
        <v>4.8899999999999997</v>
      </c>
      <c r="D2290" t="s">
        <v>2382</v>
      </c>
      <c r="E2290" t="s">
        <v>2380</v>
      </c>
      <c r="F2290" t="s">
        <v>2380</v>
      </c>
      <c r="G2290" t="s">
        <v>2381</v>
      </c>
      <c r="H2290" t="s">
        <v>2380</v>
      </c>
    </row>
    <row r="2291" spans="1:8" x14ac:dyDescent="0.3">
      <c r="A2291" t="s">
        <v>226</v>
      </c>
      <c r="B2291">
        <v>26.03</v>
      </c>
      <c r="C2291">
        <v>5.81</v>
      </c>
      <c r="D2291" t="s">
        <v>2382</v>
      </c>
      <c r="E2291" t="s">
        <v>2380</v>
      </c>
      <c r="F2291" t="s">
        <v>2380</v>
      </c>
      <c r="G2291" t="s">
        <v>2381</v>
      </c>
      <c r="H2291" t="s">
        <v>2380</v>
      </c>
    </row>
    <row r="2292" spans="1:8" x14ac:dyDescent="0.3">
      <c r="A2292" t="s">
        <v>224</v>
      </c>
      <c r="B2292">
        <v>32.11</v>
      </c>
      <c r="C2292">
        <v>4.03</v>
      </c>
      <c r="D2292" t="s">
        <v>2382</v>
      </c>
      <c r="E2292" t="s">
        <v>2382</v>
      </c>
      <c r="F2292" t="s">
        <v>2380</v>
      </c>
      <c r="G2292">
        <v>2</v>
      </c>
      <c r="H2292" t="s">
        <v>2380</v>
      </c>
    </row>
    <row r="2293" spans="1:8" x14ac:dyDescent="0.3">
      <c r="A2293" t="s">
        <v>223</v>
      </c>
      <c r="B2293">
        <v>25.175000000000001</v>
      </c>
      <c r="C2293">
        <v>6.29</v>
      </c>
      <c r="D2293" t="s">
        <v>2382</v>
      </c>
      <c r="E2293" t="s">
        <v>2382</v>
      </c>
      <c r="F2293" t="s">
        <v>2380</v>
      </c>
      <c r="G2293">
        <v>2</v>
      </c>
      <c r="H2293" t="s">
        <v>2380</v>
      </c>
    </row>
    <row r="2294" spans="1:8" x14ac:dyDescent="0.3">
      <c r="A2294" t="s">
        <v>222</v>
      </c>
      <c r="B2294">
        <v>39.49</v>
      </c>
      <c r="C2294">
        <v>4.4800000000000004</v>
      </c>
      <c r="D2294" t="s">
        <v>2382</v>
      </c>
      <c r="E2294" t="s">
        <v>2380</v>
      </c>
      <c r="F2294" t="s">
        <v>2380</v>
      </c>
      <c r="G2294" t="s">
        <v>2381</v>
      </c>
      <c r="H2294" t="s">
        <v>2380</v>
      </c>
    </row>
    <row r="2295" spans="1:8" x14ac:dyDescent="0.3">
      <c r="A2295" t="s">
        <v>221</v>
      </c>
      <c r="B2295">
        <v>34.869999999999997</v>
      </c>
      <c r="C2295">
        <v>5.51</v>
      </c>
      <c r="D2295" t="s">
        <v>2382</v>
      </c>
      <c r="E2295" t="s">
        <v>2380</v>
      </c>
      <c r="F2295" t="s">
        <v>2380</v>
      </c>
      <c r="G2295" t="s">
        <v>2381</v>
      </c>
      <c r="H2295" t="s">
        <v>2380</v>
      </c>
    </row>
    <row r="2296" spans="1:8" x14ac:dyDescent="0.3">
      <c r="A2296" t="s">
        <v>220</v>
      </c>
      <c r="B2296">
        <v>34.6</v>
      </c>
      <c r="C2296">
        <v>4.5</v>
      </c>
      <c r="D2296" t="s">
        <v>2382</v>
      </c>
      <c r="E2296" t="s">
        <v>2380</v>
      </c>
      <c r="F2296" t="s">
        <v>2380</v>
      </c>
      <c r="G2296" t="s">
        <v>2381</v>
      </c>
      <c r="H2296" t="s">
        <v>2380</v>
      </c>
    </row>
    <row r="2297" spans="1:8" x14ac:dyDescent="0.3">
      <c r="A2297" t="s">
        <v>219</v>
      </c>
      <c r="B2297">
        <v>25.8</v>
      </c>
      <c r="C2297">
        <v>6.29</v>
      </c>
      <c r="D2297" t="s">
        <v>2382</v>
      </c>
      <c r="E2297" t="s">
        <v>2380</v>
      </c>
      <c r="F2297" t="s">
        <v>2380</v>
      </c>
      <c r="G2297" t="s">
        <v>2381</v>
      </c>
      <c r="H2297" t="s">
        <v>2380</v>
      </c>
    </row>
    <row r="2298" spans="1:8" x14ac:dyDescent="0.3">
      <c r="A2298" t="s">
        <v>209</v>
      </c>
      <c r="B2298">
        <v>36.86</v>
      </c>
      <c r="C2298">
        <v>4.97</v>
      </c>
      <c r="D2298" t="s">
        <v>2382</v>
      </c>
      <c r="E2298" t="s">
        <v>2380</v>
      </c>
      <c r="F2298" t="s">
        <v>2380</v>
      </c>
      <c r="G2298" t="s">
        <v>2381</v>
      </c>
      <c r="H2298" t="s">
        <v>2380</v>
      </c>
    </row>
    <row r="2299" spans="1:8" x14ac:dyDescent="0.3">
      <c r="A2299" t="s">
        <v>208</v>
      </c>
      <c r="B2299">
        <v>31.254999999999999</v>
      </c>
      <c r="C2299">
        <v>5.49</v>
      </c>
      <c r="D2299" t="s">
        <v>2382</v>
      </c>
      <c r="E2299" t="s">
        <v>2380</v>
      </c>
      <c r="F2299" t="s">
        <v>2380</v>
      </c>
      <c r="G2299" t="s">
        <v>2381</v>
      </c>
      <c r="H2299" t="s">
        <v>2380</v>
      </c>
    </row>
    <row r="2300" spans="1:8" x14ac:dyDescent="0.3">
      <c r="A2300" t="s">
        <v>206</v>
      </c>
      <c r="B2300">
        <v>28.975000000000001</v>
      </c>
      <c r="C2300">
        <v>4.34</v>
      </c>
      <c r="D2300" t="s">
        <v>2382</v>
      </c>
      <c r="E2300" t="s">
        <v>2380</v>
      </c>
      <c r="F2300" t="s">
        <v>2380</v>
      </c>
      <c r="G2300" t="s">
        <v>2381</v>
      </c>
      <c r="H2300" t="s">
        <v>2380</v>
      </c>
    </row>
    <row r="2301" spans="1:8" x14ac:dyDescent="0.3">
      <c r="A2301" t="s">
        <v>201</v>
      </c>
      <c r="B2301">
        <v>22.05</v>
      </c>
      <c r="C2301">
        <v>4.43</v>
      </c>
      <c r="D2301" t="s">
        <v>2382</v>
      </c>
      <c r="E2301" t="s">
        <v>2380</v>
      </c>
      <c r="F2301" t="s">
        <v>2380</v>
      </c>
      <c r="G2301" t="s">
        <v>2381</v>
      </c>
      <c r="H2301" t="s">
        <v>2380</v>
      </c>
    </row>
    <row r="2302" spans="1:8" x14ac:dyDescent="0.3">
      <c r="A2302" t="s">
        <v>160</v>
      </c>
      <c r="B2302">
        <v>26.84</v>
      </c>
      <c r="C2302">
        <v>5.99</v>
      </c>
      <c r="D2302" t="s">
        <v>2382</v>
      </c>
      <c r="E2302" t="s">
        <v>2382</v>
      </c>
      <c r="F2302" t="s">
        <v>2380</v>
      </c>
      <c r="G2302">
        <v>1</v>
      </c>
      <c r="H2302" t="s">
        <v>2380</v>
      </c>
    </row>
    <row r="2303" spans="1:8" x14ac:dyDescent="0.3">
      <c r="A2303" t="s">
        <v>141</v>
      </c>
      <c r="B2303">
        <v>22.57</v>
      </c>
      <c r="C2303">
        <v>5.8</v>
      </c>
      <c r="D2303" t="s">
        <v>2382</v>
      </c>
      <c r="E2303" t="s">
        <v>2380</v>
      </c>
      <c r="F2303" t="s">
        <v>2380</v>
      </c>
      <c r="G2303">
        <v>1</v>
      </c>
      <c r="H2303" t="s">
        <v>2380</v>
      </c>
    </row>
    <row r="2304" spans="1:8" x14ac:dyDescent="0.3">
      <c r="A2304" t="s">
        <v>137</v>
      </c>
      <c r="B2304">
        <v>36.85</v>
      </c>
      <c r="C2304">
        <v>4.3600000000000003</v>
      </c>
      <c r="D2304" t="s">
        <v>2382</v>
      </c>
      <c r="E2304" t="s">
        <v>2380</v>
      </c>
      <c r="F2304" t="s">
        <v>2380</v>
      </c>
      <c r="G2304" t="s">
        <v>2381</v>
      </c>
      <c r="H2304" t="s">
        <v>2380</v>
      </c>
    </row>
    <row r="2305" spans="1:8" x14ac:dyDescent="0.3">
      <c r="A2305" t="s">
        <v>136</v>
      </c>
      <c r="B2305">
        <v>35.53</v>
      </c>
      <c r="C2305">
        <v>4.55</v>
      </c>
      <c r="D2305" t="s">
        <v>2382</v>
      </c>
      <c r="E2305" t="s">
        <v>2380</v>
      </c>
      <c r="F2305" t="s">
        <v>2380</v>
      </c>
      <c r="G2305" t="s">
        <v>2381</v>
      </c>
      <c r="H2305" t="s">
        <v>2380</v>
      </c>
    </row>
    <row r="2306" spans="1:8" x14ac:dyDescent="0.3">
      <c r="A2306" t="s">
        <v>135</v>
      </c>
      <c r="B2306">
        <v>31.1</v>
      </c>
      <c r="C2306">
        <v>4.37</v>
      </c>
      <c r="D2306" t="s">
        <v>2382</v>
      </c>
      <c r="E2306" t="s">
        <v>2380</v>
      </c>
      <c r="F2306" t="s">
        <v>2380</v>
      </c>
      <c r="G2306" t="s">
        <v>2381</v>
      </c>
      <c r="H2306" t="s">
        <v>2380</v>
      </c>
    </row>
    <row r="2307" spans="1:8" x14ac:dyDescent="0.3">
      <c r="A2307" t="s">
        <v>134</v>
      </c>
      <c r="B2307">
        <v>23.21</v>
      </c>
      <c r="C2307">
        <v>5.24</v>
      </c>
      <c r="D2307" t="s">
        <v>2382</v>
      </c>
      <c r="E2307" t="s">
        <v>2380</v>
      </c>
      <c r="F2307" t="s">
        <v>2380</v>
      </c>
      <c r="G2307" t="s">
        <v>2381</v>
      </c>
      <c r="H2307" t="s">
        <v>2380</v>
      </c>
    </row>
    <row r="2308" spans="1:8" x14ac:dyDescent="0.3">
      <c r="A2308" t="s">
        <v>132</v>
      </c>
      <c r="B2308">
        <v>15.92</v>
      </c>
      <c r="C2308">
        <v>4.76</v>
      </c>
      <c r="D2308" t="s">
        <v>2382</v>
      </c>
      <c r="E2308" t="s">
        <v>2380</v>
      </c>
      <c r="F2308" t="s">
        <v>2380</v>
      </c>
      <c r="G2308">
        <v>1</v>
      </c>
      <c r="H2308" t="s">
        <v>2380</v>
      </c>
    </row>
    <row r="2309" spans="1:8" x14ac:dyDescent="0.3">
      <c r="A2309" t="s">
        <v>131</v>
      </c>
      <c r="B2309">
        <v>15.17</v>
      </c>
      <c r="C2309">
        <v>4.3</v>
      </c>
      <c r="D2309" t="s">
        <v>2382</v>
      </c>
      <c r="E2309" t="s">
        <v>2380</v>
      </c>
      <c r="F2309" t="s">
        <v>2383</v>
      </c>
      <c r="G2309">
        <v>1</v>
      </c>
      <c r="H2309" t="s">
        <v>2380</v>
      </c>
    </row>
    <row r="2310" spans="1:8" x14ac:dyDescent="0.3">
      <c r="A2310" t="s">
        <v>128</v>
      </c>
      <c r="B2310">
        <v>17.34</v>
      </c>
      <c r="C2310">
        <v>6.29</v>
      </c>
      <c r="D2310" t="s">
        <v>2382</v>
      </c>
      <c r="E2310" t="s">
        <v>2380</v>
      </c>
      <c r="F2310" t="s">
        <v>2383</v>
      </c>
      <c r="G2310">
        <v>1</v>
      </c>
      <c r="H2310" t="s">
        <v>2380</v>
      </c>
    </row>
    <row r="2311" spans="1:8" x14ac:dyDescent="0.3">
      <c r="A2311" t="s">
        <v>126</v>
      </c>
      <c r="B2311">
        <v>16.670000000000002</v>
      </c>
      <c r="C2311">
        <v>4.7</v>
      </c>
      <c r="D2311" t="s">
        <v>2382</v>
      </c>
      <c r="E2311" t="s">
        <v>2380</v>
      </c>
      <c r="F2311" t="s">
        <v>2383</v>
      </c>
      <c r="G2311">
        <v>1</v>
      </c>
      <c r="H2311" t="s">
        <v>2380</v>
      </c>
    </row>
    <row r="2312" spans="1:8" x14ac:dyDescent="0.3">
      <c r="A2312" t="s">
        <v>125</v>
      </c>
      <c r="B2312">
        <v>20.58</v>
      </c>
      <c r="C2312">
        <v>5.64</v>
      </c>
      <c r="D2312" t="s">
        <v>2382</v>
      </c>
      <c r="E2312" t="s">
        <v>2380</v>
      </c>
      <c r="F2312" t="s">
        <v>2380</v>
      </c>
      <c r="G2312" t="s">
        <v>2381</v>
      </c>
      <c r="H2312" t="s">
        <v>2380</v>
      </c>
    </row>
    <row r="2313" spans="1:8" x14ac:dyDescent="0.3">
      <c r="A2313" t="s">
        <v>124</v>
      </c>
      <c r="B2313">
        <v>16.5</v>
      </c>
      <c r="C2313">
        <v>4.1100000000000003</v>
      </c>
      <c r="D2313" t="s">
        <v>2382</v>
      </c>
      <c r="E2313" t="s">
        <v>2380</v>
      </c>
      <c r="F2313" t="s">
        <v>2380</v>
      </c>
      <c r="G2313" t="s">
        <v>2381</v>
      </c>
      <c r="H2313" t="s">
        <v>2380</v>
      </c>
    </row>
    <row r="2314" spans="1:8" x14ac:dyDescent="0.3">
      <c r="A2314" t="s">
        <v>123</v>
      </c>
      <c r="B2314">
        <v>15.41</v>
      </c>
      <c r="C2314">
        <v>5.43</v>
      </c>
      <c r="D2314" t="s">
        <v>2382</v>
      </c>
      <c r="E2314" t="s">
        <v>2380</v>
      </c>
      <c r="F2314" t="s">
        <v>2383</v>
      </c>
      <c r="G2314">
        <v>1</v>
      </c>
      <c r="H2314" t="s">
        <v>2380</v>
      </c>
    </row>
    <row r="2315" spans="1:8" x14ac:dyDescent="0.3">
      <c r="A2315" t="s">
        <v>116</v>
      </c>
      <c r="B2315">
        <v>21.26</v>
      </c>
      <c r="C2315">
        <v>5.65</v>
      </c>
      <c r="D2315" t="s">
        <v>2382</v>
      </c>
      <c r="E2315" t="s">
        <v>2380</v>
      </c>
      <c r="F2315" t="s">
        <v>2383</v>
      </c>
      <c r="G2315">
        <v>1</v>
      </c>
      <c r="H2315" t="s">
        <v>2380</v>
      </c>
    </row>
    <row r="2316" spans="1:8" x14ac:dyDescent="0.3">
      <c r="A2316" t="s">
        <v>115</v>
      </c>
      <c r="B2316">
        <v>15.6</v>
      </c>
      <c r="C2316">
        <v>4.12</v>
      </c>
      <c r="D2316" t="s">
        <v>2382</v>
      </c>
      <c r="E2316" t="s">
        <v>2380</v>
      </c>
      <c r="F2316" t="s">
        <v>2380</v>
      </c>
      <c r="G2316">
        <v>1</v>
      </c>
      <c r="H2316" t="s">
        <v>2380</v>
      </c>
    </row>
    <row r="2317" spans="1:8" x14ac:dyDescent="0.3">
      <c r="A2317" t="s">
        <v>109</v>
      </c>
      <c r="B2317">
        <v>15.12</v>
      </c>
      <c r="C2317">
        <v>4.03</v>
      </c>
      <c r="D2317" t="s">
        <v>2382</v>
      </c>
      <c r="E2317" t="s">
        <v>2380</v>
      </c>
      <c r="F2317" t="s">
        <v>2380</v>
      </c>
      <c r="G2317" t="s">
        <v>2381</v>
      </c>
      <c r="H2317" t="s">
        <v>2380</v>
      </c>
    </row>
    <row r="2318" spans="1:8" x14ac:dyDescent="0.3">
      <c r="A2318" t="s">
        <v>104</v>
      </c>
      <c r="B2318">
        <v>15.22</v>
      </c>
      <c r="C2318">
        <v>4.92</v>
      </c>
      <c r="D2318" t="s">
        <v>2382</v>
      </c>
      <c r="E2318" t="s">
        <v>2380</v>
      </c>
      <c r="F2318" t="s">
        <v>2383</v>
      </c>
      <c r="G2318">
        <v>1</v>
      </c>
      <c r="H2318" t="s">
        <v>2380</v>
      </c>
    </row>
    <row r="2319" spans="1:8" x14ac:dyDescent="0.3">
      <c r="A2319" t="s">
        <v>97</v>
      </c>
      <c r="B2319">
        <v>17.440000000000001</v>
      </c>
      <c r="C2319">
        <v>4.42</v>
      </c>
      <c r="D2319" t="s">
        <v>2382</v>
      </c>
      <c r="E2319" t="s">
        <v>2380</v>
      </c>
      <c r="F2319" t="s">
        <v>2383</v>
      </c>
      <c r="G2319">
        <v>1</v>
      </c>
      <c r="H2319" t="s">
        <v>2380</v>
      </c>
    </row>
    <row r="2320" spans="1:8" x14ac:dyDescent="0.3">
      <c r="A2320" t="s">
        <v>86</v>
      </c>
      <c r="B2320">
        <v>16.22</v>
      </c>
      <c r="C2320">
        <v>6.21</v>
      </c>
      <c r="D2320" t="s">
        <v>2382</v>
      </c>
      <c r="E2320" t="s">
        <v>2380</v>
      </c>
      <c r="F2320" t="s">
        <v>2380</v>
      </c>
      <c r="G2320" t="s">
        <v>2381</v>
      </c>
      <c r="H2320" t="s">
        <v>2380</v>
      </c>
    </row>
    <row r="2321" spans="1:8" x14ac:dyDescent="0.3">
      <c r="A2321" t="s">
        <v>81</v>
      </c>
      <c r="B2321">
        <v>22.79</v>
      </c>
      <c r="C2321">
        <v>6.15</v>
      </c>
      <c r="D2321" t="s">
        <v>2382</v>
      </c>
      <c r="E2321" t="s">
        <v>2380</v>
      </c>
      <c r="F2321" t="s">
        <v>2383</v>
      </c>
      <c r="G2321">
        <v>1</v>
      </c>
      <c r="H2321" t="s">
        <v>2380</v>
      </c>
    </row>
    <row r="2322" spans="1:8" x14ac:dyDescent="0.3">
      <c r="A2322" t="s">
        <v>80</v>
      </c>
      <c r="B2322">
        <v>17.41</v>
      </c>
      <c r="C2322">
        <v>5.13</v>
      </c>
      <c r="D2322" t="s">
        <v>2382</v>
      </c>
      <c r="E2322" t="s">
        <v>2380</v>
      </c>
      <c r="F2322" t="s">
        <v>2380</v>
      </c>
      <c r="G2322" t="s">
        <v>2381</v>
      </c>
      <c r="H2322" t="s">
        <v>2380</v>
      </c>
    </row>
    <row r="2323" spans="1:8" x14ac:dyDescent="0.3">
      <c r="A2323" t="s">
        <v>79</v>
      </c>
      <c r="B2323">
        <v>19.32</v>
      </c>
      <c r="C2323">
        <v>4.96</v>
      </c>
      <c r="D2323" t="s">
        <v>2382</v>
      </c>
      <c r="E2323" t="s">
        <v>2380</v>
      </c>
      <c r="F2323" t="s">
        <v>2380</v>
      </c>
      <c r="G2323" t="s">
        <v>2381</v>
      </c>
      <c r="H2323" t="s">
        <v>2380</v>
      </c>
    </row>
    <row r="2324" spans="1:8" x14ac:dyDescent="0.3">
      <c r="A2324" t="s">
        <v>70</v>
      </c>
      <c r="B2324">
        <v>16.739999999999998</v>
      </c>
      <c r="C2324">
        <v>4.08</v>
      </c>
      <c r="D2324" t="s">
        <v>2382</v>
      </c>
      <c r="E2324" t="s">
        <v>2380</v>
      </c>
      <c r="F2324" t="s">
        <v>2380</v>
      </c>
      <c r="G2324" t="s">
        <v>2381</v>
      </c>
      <c r="H2324" t="s">
        <v>2380</v>
      </c>
    </row>
    <row r="2325" spans="1:8" x14ac:dyDescent="0.3">
      <c r="A2325" t="s">
        <v>58</v>
      </c>
      <c r="B2325">
        <v>17.98</v>
      </c>
      <c r="C2325">
        <v>5.33</v>
      </c>
      <c r="D2325" t="s">
        <v>2382</v>
      </c>
      <c r="E2325" t="s">
        <v>2380</v>
      </c>
      <c r="F2325" t="s">
        <v>2383</v>
      </c>
      <c r="G2325">
        <v>1</v>
      </c>
      <c r="H2325" t="s">
        <v>2380</v>
      </c>
    </row>
    <row r="2326" spans="1:8" x14ac:dyDescent="0.3">
      <c r="A2326" t="s">
        <v>55</v>
      </c>
      <c r="B2326">
        <v>15.77</v>
      </c>
      <c r="C2326">
        <v>6.05</v>
      </c>
      <c r="D2326" t="s">
        <v>2382</v>
      </c>
      <c r="E2326" t="s">
        <v>2380</v>
      </c>
      <c r="F2326" t="s">
        <v>2380</v>
      </c>
      <c r="G2326">
        <v>1</v>
      </c>
      <c r="H2326" t="s">
        <v>2380</v>
      </c>
    </row>
    <row r="2327" spans="1:8" x14ac:dyDescent="0.3">
      <c r="A2327" t="s">
        <v>51</v>
      </c>
      <c r="B2327">
        <v>20.85</v>
      </c>
      <c r="C2327">
        <v>4.45</v>
      </c>
      <c r="D2327" t="s">
        <v>2382</v>
      </c>
      <c r="E2327" t="s">
        <v>2380</v>
      </c>
      <c r="F2327" t="s">
        <v>2380</v>
      </c>
      <c r="G2327">
        <v>1</v>
      </c>
      <c r="H2327" t="s">
        <v>2380</v>
      </c>
    </row>
    <row r="2328" spans="1:8" x14ac:dyDescent="0.3">
      <c r="A2328" t="s">
        <v>47</v>
      </c>
      <c r="B2328">
        <v>25.19</v>
      </c>
      <c r="C2328">
        <v>5.64</v>
      </c>
      <c r="D2328" t="s">
        <v>2382</v>
      </c>
      <c r="E2328" t="s">
        <v>2380</v>
      </c>
      <c r="F2328" t="s">
        <v>2380</v>
      </c>
      <c r="G2328" t="s">
        <v>2381</v>
      </c>
      <c r="H2328" t="s">
        <v>2380</v>
      </c>
    </row>
    <row r="2329" spans="1:8" x14ac:dyDescent="0.3">
      <c r="A2329" t="s">
        <v>46</v>
      </c>
      <c r="B2329">
        <v>20.54</v>
      </c>
      <c r="C2329">
        <v>4.2</v>
      </c>
      <c r="D2329" t="s">
        <v>2382</v>
      </c>
      <c r="E2329" t="s">
        <v>2380</v>
      </c>
      <c r="F2329" t="s">
        <v>2380</v>
      </c>
      <c r="G2329">
        <v>1</v>
      </c>
      <c r="H2329" t="s">
        <v>2380</v>
      </c>
    </row>
    <row r="2330" spans="1:8" x14ac:dyDescent="0.3">
      <c r="A2330" t="s">
        <v>40</v>
      </c>
      <c r="B2330">
        <v>20.47</v>
      </c>
      <c r="C2330">
        <v>5.81</v>
      </c>
      <c r="D2330" t="s">
        <v>2382</v>
      </c>
      <c r="E2330" t="s">
        <v>2380</v>
      </c>
      <c r="F2330" t="s">
        <v>2380</v>
      </c>
      <c r="G2330">
        <v>1</v>
      </c>
      <c r="H2330" t="s">
        <v>2380</v>
      </c>
    </row>
    <row r="2331" spans="1:8" x14ac:dyDescent="0.3">
      <c r="A2331" t="s">
        <v>39</v>
      </c>
      <c r="B2331">
        <v>18.82</v>
      </c>
      <c r="C2331">
        <v>5.51</v>
      </c>
      <c r="D2331" t="s">
        <v>2382</v>
      </c>
      <c r="E2331" t="s">
        <v>2380</v>
      </c>
      <c r="F2331" t="s">
        <v>2380</v>
      </c>
      <c r="G2331" t="s">
        <v>2381</v>
      </c>
      <c r="H2331" t="s">
        <v>2380</v>
      </c>
    </row>
    <row r="2332" spans="1:8" x14ac:dyDescent="0.3">
      <c r="A2332" t="s">
        <v>36</v>
      </c>
      <c r="B2332">
        <v>19.21</v>
      </c>
      <c r="C2332">
        <v>5.53</v>
      </c>
      <c r="D2332" t="s">
        <v>2382</v>
      </c>
      <c r="E2332" t="s">
        <v>2380</v>
      </c>
      <c r="F2332" t="s">
        <v>2380</v>
      </c>
      <c r="G2332" t="s">
        <v>2381</v>
      </c>
      <c r="H2332" t="s">
        <v>2380</v>
      </c>
    </row>
    <row r="2333" spans="1:8" x14ac:dyDescent="0.3">
      <c r="A2333" t="s">
        <v>28</v>
      </c>
      <c r="B2333">
        <v>24.76</v>
      </c>
      <c r="C2333">
        <v>4.54</v>
      </c>
      <c r="D2333" t="s">
        <v>2382</v>
      </c>
      <c r="E2333" t="s">
        <v>2380</v>
      </c>
      <c r="F2333" t="s">
        <v>2380</v>
      </c>
      <c r="G2333" t="s">
        <v>2381</v>
      </c>
      <c r="H2333" t="s">
        <v>2380</v>
      </c>
    </row>
    <row r="2334" spans="1:8" x14ac:dyDescent="0.3">
      <c r="A2334" t="s">
        <v>27</v>
      </c>
      <c r="B2334">
        <v>20.100000000000001</v>
      </c>
      <c r="C2334">
        <v>5.6</v>
      </c>
      <c r="D2334" t="s">
        <v>2382</v>
      </c>
      <c r="E2334" t="s">
        <v>2380</v>
      </c>
      <c r="F2334" t="s">
        <v>2383</v>
      </c>
      <c r="G2334">
        <v>1</v>
      </c>
      <c r="H2334" t="s">
        <v>2380</v>
      </c>
    </row>
    <row r="2335" spans="1:8" x14ac:dyDescent="0.3">
      <c r="A2335" t="s">
        <v>25</v>
      </c>
      <c r="B2335">
        <v>17.82</v>
      </c>
      <c r="C2335">
        <v>5.26</v>
      </c>
      <c r="D2335" t="s">
        <v>2382</v>
      </c>
      <c r="E2335" t="s">
        <v>2380</v>
      </c>
      <c r="F2335" t="s">
        <v>2380</v>
      </c>
      <c r="G2335">
        <v>1</v>
      </c>
      <c r="H2335" t="s">
        <v>2380</v>
      </c>
    </row>
    <row r="2336" spans="1:8" x14ac:dyDescent="0.3">
      <c r="A2336" t="s">
        <v>22</v>
      </c>
      <c r="B2336">
        <v>22.24</v>
      </c>
      <c r="C2336">
        <v>4.29</v>
      </c>
      <c r="D2336" t="s">
        <v>2382</v>
      </c>
      <c r="E2336" t="s">
        <v>2380</v>
      </c>
      <c r="F2336" t="s">
        <v>2380</v>
      </c>
      <c r="G2336" t="s">
        <v>2381</v>
      </c>
      <c r="H2336" t="s">
        <v>2380</v>
      </c>
    </row>
  </sheetData>
  <autoFilter ref="A1:H2336" xr:uid="{00000000-0001-0000-0100-000000000000}">
    <sortState xmlns:xlrd2="http://schemas.microsoft.com/office/spreadsheetml/2017/richdata2" ref="A2:H2336">
      <sortCondition ref="D1:D233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H2348" sqref="H2348"/>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8328</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8328</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8328</v>
      </c>
      <c r="D19">
        <v>18</v>
      </c>
      <c r="E19">
        <v>0</v>
      </c>
      <c r="F19">
        <v>770.38</v>
      </c>
      <c r="G19" t="s">
        <v>12</v>
      </c>
      <c r="H19" t="s">
        <v>8328</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8328</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8328</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8328</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8328</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v>1977</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v>1975</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8328</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8328</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8328</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8328</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8328</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autoFilter ref="A1:I2344"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BA43-046C-402B-B6AC-79BDD57D9CBF}">
  <dimension ref="A1:AI2344"/>
  <sheetViews>
    <sheetView tabSelected="1" topLeftCell="A96" workbookViewId="0">
      <selection activeCell="H123" sqref="H123"/>
    </sheetView>
  </sheetViews>
  <sheetFormatPr defaultRowHeight="14.4" x14ac:dyDescent="0.3"/>
  <cols>
    <col min="8" max="8" width="7.21875" bestFit="1" customWidth="1"/>
    <col min="11" max="11" width="8.88671875" style="7"/>
    <col min="13" max="13" width="8.88671875" style="7"/>
  </cols>
  <sheetData>
    <row r="1" spans="1:35" ht="15.6" x14ac:dyDescent="0.3">
      <c r="A1" s="4" t="s">
        <v>0</v>
      </c>
      <c r="B1" s="4" t="s">
        <v>2373</v>
      </c>
      <c r="C1" s="4" t="s">
        <v>2374</v>
      </c>
      <c r="D1" s="4" t="s">
        <v>2375</v>
      </c>
      <c r="E1" s="4" t="s">
        <v>2376</v>
      </c>
      <c r="F1" s="4" t="s">
        <v>2377</v>
      </c>
      <c r="G1" s="4" t="s">
        <v>2378</v>
      </c>
      <c r="H1" s="4" t="s">
        <v>2379</v>
      </c>
      <c r="I1" s="3" t="s">
        <v>0</v>
      </c>
      <c r="J1" s="3" t="s">
        <v>1</v>
      </c>
      <c r="K1" s="8"/>
      <c r="L1" s="3" t="s">
        <v>2</v>
      </c>
      <c r="M1" s="8" t="s">
        <v>4721</v>
      </c>
      <c r="N1" s="3" t="s">
        <v>3</v>
      </c>
      <c r="O1" s="3" t="s">
        <v>4</v>
      </c>
      <c r="P1" s="3" t="s">
        <v>5</v>
      </c>
      <c r="Q1" s="3" t="s">
        <v>6</v>
      </c>
      <c r="R1" s="3" t="s">
        <v>7</v>
      </c>
      <c r="S1" s="3" t="s">
        <v>8</v>
      </c>
      <c r="T1" s="9"/>
      <c r="U1" t="s">
        <v>4720</v>
      </c>
      <c r="AI1">
        <f>COUNTBLANK(A1:S2344)</f>
        <v>82</v>
      </c>
    </row>
    <row r="2" spans="1:35" x14ac:dyDescent="0.3">
      <c r="A2" t="s">
        <v>2372</v>
      </c>
      <c r="B2">
        <v>47.41</v>
      </c>
      <c r="C2">
        <v>7.47</v>
      </c>
      <c r="D2" t="s">
        <v>2380</v>
      </c>
      <c r="E2" t="s">
        <v>2380</v>
      </c>
      <c r="F2" t="s">
        <v>2380</v>
      </c>
      <c r="G2" t="s">
        <v>2381</v>
      </c>
      <c r="H2" t="s">
        <v>2382</v>
      </c>
      <c r="I2" t="s">
        <v>9</v>
      </c>
      <c r="J2">
        <v>1992</v>
      </c>
      <c r="K2" s="7">
        <f>IF(ISBLANK(J2),AVERAGE(J2:J7),J2)</f>
        <v>1992</v>
      </c>
      <c r="L2" t="s">
        <v>10</v>
      </c>
      <c r="M2" s="7" t="str">
        <f>IF(ISBLANK(L2),"sep",L2)</f>
        <v>Jul</v>
      </c>
      <c r="N2">
        <v>9</v>
      </c>
      <c r="O2">
        <v>0</v>
      </c>
      <c r="P2">
        <v>563.84</v>
      </c>
      <c r="Q2" t="s">
        <v>11</v>
      </c>
      <c r="R2" t="s">
        <v>12</v>
      </c>
      <c r="S2" t="s">
        <v>13</v>
      </c>
      <c r="T2" s="7" t="str">
        <f>IF(ISBLANK(S2),"unknown",S2)</f>
        <v>R1013</v>
      </c>
    </row>
    <row r="3" spans="1:35" x14ac:dyDescent="0.3">
      <c r="A3" t="s">
        <v>2371</v>
      </c>
      <c r="B3">
        <v>30.36</v>
      </c>
      <c r="C3">
        <v>5.77</v>
      </c>
      <c r="D3" t="s">
        <v>2380</v>
      </c>
      <c r="E3" t="s">
        <v>2380</v>
      </c>
      <c r="F3" t="s">
        <v>2380</v>
      </c>
      <c r="G3" t="s">
        <v>2381</v>
      </c>
      <c r="H3" t="s">
        <v>2382</v>
      </c>
      <c r="I3" t="s">
        <v>14</v>
      </c>
      <c r="J3">
        <v>1992</v>
      </c>
      <c r="K3" s="7">
        <f t="shared" ref="K3:K66" si="0">IF(ISBLANK(J3),AVERAGE(J3:J8),J3)</f>
        <v>1992</v>
      </c>
      <c r="L3" t="s">
        <v>15</v>
      </c>
      <c r="M3" s="7" t="str">
        <f t="shared" ref="M3:M66" si="1">IF(ISBLANK(L3),"sep",L3)</f>
        <v>Nov</v>
      </c>
      <c r="N3">
        <v>30</v>
      </c>
      <c r="O3">
        <v>0</v>
      </c>
      <c r="P3">
        <v>570.62</v>
      </c>
      <c r="Q3" t="s">
        <v>11</v>
      </c>
      <c r="R3" t="s">
        <v>16</v>
      </c>
      <c r="S3" t="s">
        <v>13</v>
      </c>
      <c r="T3" s="7" t="str">
        <f t="shared" ref="T3:T66" si="2">IF(ISBLANK(S3),"unknown",S3)</f>
        <v>R1013</v>
      </c>
    </row>
    <row r="4" spans="1:35" x14ac:dyDescent="0.3">
      <c r="A4" t="s">
        <v>2370</v>
      </c>
      <c r="B4">
        <v>34.484999999999999</v>
      </c>
      <c r="C4">
        <v>11.87</v>
      </c>
      <c r="D4" t="s">
        <v>2382</v>
      </c>
      <c r="E4" t="s">
        <v>2380</v>
      </c>
      <c r="F4" t="s">
        <v>2380</v>
      </c>
      <c r="G4">
        <v>2</v>
      </c>
      <c r="H4" t="s">
        <v>2382</v>
      </c>
      <c r="I4" t="s">
        <v>17</v>
      </c>
      <c r="J4">
        <v>1993</v>
      </c>
      <c r="K4" s="7">
        <f t="shared" si="0"/>
        <v>1993</v>
      </c>
      <c r="L4" t="s">
        <v>18</v>
      </c>
      <c r="M4" s="7" t="str">
        <f t="shared" si="1"/>
        <v>Jun</v>
      </c>
      <c r="N4">
        <v>30</v>
      </c>
      <c r="O4">
        <v>0</v>
      </c>
      <c r="P4">
        <v>600</v>
      </c>
      <c r="Q4" t="s">
        <v>11</v>
      </c>
      <c r="R4" t="s">
        <v>16</v>
      </c>
      <c r="S4" t="s">
        <v>13</v>
      </c>
      <c r="T4" s="7" t="str">
        <f t="shared" si="2"/>
        <v>R1013</v>
      </c>
    </row>
    <row r="5" spans="1:35" x14ac:dyDescent="0.3">
      <c r="A5" t="s">
        <v>2369</v>
      </c>
      <c r="B5">
        <v>38.094999999999999</v>
      </c>
      <c r="C5">
        <v>6.05</v>
      </c>
      <c r="D5" t="s">
        <v>2380</v>
      </c>
      <c r="E5" t="s">
        <v>2380</v>
      </c>
      <c r="F5" t="s">
        <v>2380</v>
      </c>
      <c r="G5" t="s">
        <v>2381</v>
      </c>
      <c r="H5" t="s">
        <v>2382</v>
      </c>
      <c r="I5" t="s">
        <v>19</v>
      </c>
      <c r="J5">
        <v>1992</v>
      </c>
      <c r="K5" s="7">
        <f t="shared" si="0"/>
        <v>1992</v>
      </c>
      <c r="L5" t="s">
        <v>20</v>
      </c>
      <c r="M5" s="7" t="str">
        <f t="shared" si="1"/>
        <v>Sep</v>
      </c>
      <c r="N5">
        <v>13</v>
      </c>
      <c r="O5">
        <v>0</v>
      </c>
      <c r="P5">
        <v>604.54</v>
      </c>
      <c r="Q5" t="s">
        <v>12</v>
      </c>
      <c r="R5" t="s">
        <v>12</v>
      </c>
      <c r="S5" t="s">
        <v>13</v>
      </c>
      <c r="T5" s="7" t="str">
        <f t="shared" si="2"/>
        <v>R1013</v>
      </c>
    </row>
    <row r="6" spans="1:35" x14ac:dyDescent="0.3">
      <c r="A6" t="s">
        <v>2368</v>
      </c>
      <c r="B6">
        <v>35.53</v>
      </c>
      <c r="C6">
        <v>5.45</v>
      </c>
      <c r="D6" t="s">
        <v>2380</v>
      </c>
      <c r="E6" t="s">
        <v>2380</v>
      </c>
      <c r="F6" t="s">
        <v>2380</v>
      </c>
      <c r="G6" t="s">
        <v>2381</v>
      </c>
      <c r="H6" t="s">
        <v>2382</v>
      </c>
      <c r="I6" t="s">
        <v>21</v>
      </c>
      <c r="J6">
        <v>1998</v>
      </c>
      <c r="K6" s="7">
        <f t="shared" si="0"/>
        <v>1998</v>
      </c>
      <c r="L6" t="s">
        <v>10</v>
      </c>
      <c r="M6" s="7" t="str">
        <f t="shared" si="1"/>
        <v>Jul</v>
      </c>
      <c r="N6">
        <v>27</v>
      </c>
      <c r="O6">
        <v>0</v>
      </c>
      <c r="P6">
        <v>637.26</v>
      </c>
      <c r="Q6" t="s">
        <v>12</v>
      </c>
      <c r="R6" t="s">
        <v>12</v>
      </c>
      <c r="S6" t="s">
        <v>13</v>
      </c>
      <c r="T6" s="7" t="str">
        <f t="shared" si="2"/>
        <v>R1013</v>
      </c>
    </row>
    <row r="7" spans="1:35" x14ac:dyDescent="0.3">
      <c r="A7" t="s">
        <v>2367</v>
      </c>
      <c r="B7">
        <v>32.799999999999997</v>
      </c>
      <c r="C7">
        <v>6.59</v>
      </c>
      <c r="D7" t="s">
        <v>2380</v>
      </c>
      <c r="E7" t="s">
        <v>2380</v>
      </c>
      <c r="F7" t="s">
        <v>2380</v>
      </c>
      <c r="G7" t="s">
        <v>2381</v>
      </c>
      <c r="H7" t="s">
        <v>2382</v>
      </c>
      <c r="I7" t="s">
        <v>22</v>
      </c>
      <c r="J7">
        <v>2001</v>
      </c>
      <c r="K7" s="7">
        <f t="shared" si="0"/>
        <v>2001</v>
      </c>
      <c r="L7" t="s">
        <v>15</v>
      </c>
      <c r="M7" s="7" t="str">
        <f t="shared" si="1"/>
        <v>Nov</v>
      </c>
      <c r="N7">
        <v>20</v>
      </c>
      <c r="O7">
        <v>0</v>
      </c>
      <c r="P7">
        <v>646.14</v>
      </c>
      <c r="Q7" t="s">
        <v>12</v>
      </c>
      <c r="R7" t="s">
        <v>12</v>
      </c>
      <c r="S7" t="s">
        <v>23</v>
      </c>
      <c r="T7" s="7" t="str">
        <f t="shared" si="2"/>
        <v>R1012</v>
      </c>
    </row>
    <row r="8" spans="1:35" x14ac:dyDescent="0.3">
      <c r="A8" t="s">
        <v>2366</v>
      </c>
      <c r="B8">
        <v>36.4</v>
      </c>
      <c r="C8">
        <v>6.07</v>
      </c>
      <c r="D8" t="s">
        <v>2380</v>
      </c>
      <c r="E8" t="s">
        <v>2380</v>
      </c>
      <c r="F8" t="s">
        <v>2380</v>
      </c>
      <c r="G8" t="s">
        <v>2381</v>
      </c>
      <c r="H8" t="s">
        <v>2382</v>
      </c>
      <c r="I8" t="s">
        <v>24</v>
      </c>
      <c r="J8">
        <v>1993</v>
      </c>
      <c r="K8" s="7">
        <f t="shared" si="0"/>
        <v>1993</v>
      </c>
      <c r="L8" t="s">
        <v>18</v>
      </c>
      <c r="M8" s="7" t="str">
        <f t="shared" si="1"/>
        <v>Jun</v>
      </c>
      <c r="N8">
        <v>1</v>
      </c>
      <c r="O8">
        <v>0</v>
      </c>
      <c r="P8">
        <v>650</v>
      </c>
      <c r="Q8" t="s">
        <v>12</v>
      </c>
      <c r="R8" t="s">
        <v>12</v>
      </c>
      <c r="S8" t="s">
        <v>13</v>
      </c>
      <c r="T8" s="7" t="str">
        <f t="shared" si="2"/>
        <v>R1013</v>
      </c>
    </row>
    <row r="9" spans="1:35" x14ac:dyDescent="0.3">
      <c r="A9" t="s">
        <v>2365</v>
      </c>
      <c r="B9">
        <v>36.96</v>
      </c>
      <c r="C9">
        <v>7.93</v>
      </c>
      <c r="D9" t="s">
        <v>2380</v>
      </c>
      <c r="E9" t="s">
        <v>2380</v>
      </c>
      <c r="F9" t="s">
        <v>2380</v>
      </c>
      <c r="G9">
        <v>3</v>
      </c>
      <c r="H9" t="s">
        <v>2382</v>
      </c>
      <c r="I9" t="s">
        <v>25</v>
      </c>
      <c r="J9">
        <v>1995</v>
      </c>
      <c r="K9" s="7">
        <f t="shared" si="0"/>
        <v>1995</v>
      </c>
      <c r="L9" t="s">
        <v>10</v>
      </c>
      <c r="M9" s="7" t="str">
        <f t="shared" si="1"/>
        <v>Jul</v>
      </c>
      <c r="N9">
        <v>4</v>
      </c>
      <c r="O9">
        <v>0</v>
      </c>
      <c r="P9">
        <v>650</v>
      </c>
      <c r="Q9" t="s">
        <v>12</v>
      </c>
      <c r="R9" t="s">
        <v>12</v>
      </c>
      <c r="S9" t="s">
        <v>13</v>
      </c>
      <c r="T9" s="7" t="str">
        <f t="shared" si="2"/>
        <v>R1013</v>
      </c>
    </row>
    <row r="10" spans="1:35" x14ac:dyDescent="0.3">
      <c r="A10" t="s">
        <v>2364</v>
      </c>
      <c r="B10">
        <v>41.14</v>
      </c>
      <c r="C10">
        <v>9.58</v>
      </c>
      <c r="D10" t="s">
        <v>2382</v>
      </c>
      <c r="E10" t="s">
        <v>2380</v>
      </c>
      <c r="F10" t="s">
        <v>2383</v>
      </c>
      <c r="G10">
        <v>1</v>
      </c>
      <c r="H10" t="s">
        <v>2382</v>
      </c>
      <c r="I10" t="s">
        <v>26</v>
      </c>
      <c r="J10">
        <v>2002</v>
      </c>
      <c r="K10" s="7">
        <f t="shared" si="0"/>
        <v>2002</v>
      </c>
      <c r="L10" t="s">
        <v>15</v>
      </c>
      <c r="M10" s="7" t="str">
        <f t="shared" si="1"/>
        <v>Nov</v>
      </c>
      <c r="N10">
        <v>29</v>
      </c>
      <c r="O10">
        <v>0</v>
      </c>
      <c r="P10">
        <v>668</v>
      </c>
      <c r="Q10" t="s">
        <v>12</v>
      </c>
      <c r="R10" t="s">
        <v>11</v>
      </c>
      <c r="S10" t="s">
        <v>23</v>
      </c>
      <c r="T10" s="7" t="str">
        <f t="shared" si="2"/>
        <v>R1012</v>
      </c>
    </row>
    <row r="11" spans="1:35" x14ac:dyDescent="0.3">
      <c r="A11" t="s">
        <v>2363</v>
      </c>
      <c r="B11">
        <v>38.06</v>
      </c>
      <c r="C11">
        <v>10.79</v>
      </c>
      <c r="D11" t="s">
        <v>2380</v>
      </c>
      <c r="E11" t="s">
        <v>2380</v>
      </c>
      <c r="F11" t="s">
        <v>2380</v>
      </c>
      <c r="G11" t="s">
        <v>2381</v>
      </c>
      <c r="H11" t="s">
        <v>2382</v>
      </c>
      <c r="I11" t="s">
        <v>27</v>
      </c>
      <c r="J11">
        <v>1997</v>
      </c>
      <c r="K11" s="7">
        <f t="shared" si="0"/>
        <v>1997</v>
      </c>
      <c r="L11" t="s">
        <v>15</v>
      </c>
      <c r="M11" s="7" t="str">
        <f t="shared" si="1"/>
        <v>Nov</v>
      </c>
      <c r="N11">
        <v>9</v>
      </c>
      <c r="O11">
        <v>0</v>
      </c>
      <c r="P11">
        <v>670</v>
      </c>
      <c r="Q11" t="s">
        <v>12</v>
      </c>
      <c r="R11" t="s">
        <v>12</v>
      </c>
      <c r="S11" t="s">
        <v>13</v>
      </c>
      <c r="T11" s="7" t="str">
        <f t="shared" si="2"/>
        <v>R1013</v>
      </c>
    </row>
    <row r="12" spans="1:35" x14ac:dyDescent="0.3">
      <c r="A12" t="s">
        <v>2362</v>
      </c>
      <c r="B12">
        <v>37.700000000000003</v>
      </c>
      <c r="C12">
        <v>5.96</v>
      </c>
      <c r="D12" t="s">
        <v>2382</v>
      </c>
      <c r="E12" t="s">
        <v>2380</v>
      </c>
      <c r="F12" t="s">
        <v>2380</v>
      </c>
      <c r="G12">
        <v>2</v>
      </c>
      <c r="H12" t="s">
        <v>2382</v>
      </c>
      <c r="I12" t="s">
        <v>28</v>
      </c>
      <c r="J12">
        <v>2001</v>
      </c>
      <c r="K12" s="7">
        <f t="shared" si="0"/>
        <v>2001</v>
      </c>
      <c r="L12" t="s">
        <v>20</v>
      </c>
      <c r="M12" s="7" t="str">
        <f t="shared" si="1"/>
        <v>Sep</v>
      </c>
      <c r="N12">
        <v>12</v>
      </c>
      <c r="O12">
        <v>0</v>
      </c>
      <c r="P12">
        <v>687.54</v>
      </c>
      <c r="Q12" t="s">
        <v>12</v>
      </c>
      <c r="R12" t="s">
        <v>11</v>
      </c>
      <c r="S12" t="s">
        <v>13</v>
      </c>
      <c r="T12" s="7" t="str">
        <f t="shared" si="2"/>
        <v>R1013</v>
      </c>
    </row>
    <row r="13" spans="1:35" x14ac:dyDescent="0.3">
      <c r="A13" t="s">
        <v>2361</v>
      </c>
      <c r="B13">
        <v>42.13</v>
      </c>
      <c r="C13">
        <v>11.9</v>
      </c>
      <c r="D13" t="s">
        <v>2380</v>
      </c>
      <c r="E13" t="s">
        <v>2380</v>
      </c>
      <c r="F13" t="s">
        <v>2380</v>
      </c>
      <c r="G13" t="s">
        <v>2381</v>
      </c>
      <c r="H13" t="s">
        <v>2382</v>
      </c>
      <c r="I13" t="s">
        <v>29</v>
      </c>
      <c r="J13">
        <v>1999</v>
      </c>
      <c r="K13" s="7">
        <f t="shared" si="0"/>
        <v>1999</v>
      </c>
      <c r="L13" t="s">
        <v>30</v>
      </c>
      <c r="M13" s="7" t="str">
        <f t="shared" si="1"/>
        <v>Dec</v>
      </c>
      <c r="N13">
        <v>26</v>
      </c>
      <c r="O13">
        <v>0</v>
      </c>
      <c r="P13">
        <v>700</v>
      </c>
      <c r="Q13" s="7"/>
      <c r="R13" t="s">
        <v>12</v>
      </c>
      <c r="S13" t="s">
        <v>13</v>
      </c>
      <c r="T13" s="7" t="str">
        <f t="shared" si="2"/>
        <v>R1013</v>
      </c>
    </row>
    <row r="14" spans="1:35" x14ac:dyDescent="0.3">
      <c r="A14" t="s">
        <v>2360</v>
      </c>
      <c r="B14">
        <v>40.92</v>
      </c>
      <c r="C14">
        <v>8.41</v>
      </c>
      <c r="D14" t="s">
        <v>2380</v>
      </c>
      <c r="E14" t="s">
        <v>2380</v>
      </c>
      <c r="F14" t="s">
        <v>2380</v>
      </c>
      <c r="G14" t="s">
        <v>2381</v>
      </c>
      <c r="H14" t="s">
        <v>2382</v>
      </c>
      <c r="I14" t="s">
        <v>32</v>
      </c>
      <c r="J14">
        <v>1999</v>
      </c>
      <c r="K14" s="7">
        <f t="shared" si="0"/>
        <v>1999</v>
      </c>
      <c r="L14" t="s">
        <v>30</v>
      </c>
      <c r="M14" s="7" t="str">
        <f t="shared" si="1"/>
        <v>Dec</v>
      </c>
      <c r="N14">
        <v>14</v>
      </c>
      <c r="O14">
        <v>0</v>
      </c>
      <c r="P14">
        <v>722.99</v>
      </c>
      <c r="Q14" t="s">
        <v>12</v>
      </c>
      <c r="R14" t="s">
        <v>16</v>
      </c>
      <c r="S14" t="s">
        <v>13</v>
      </c>
      <c r="T14" s="7" t="str">
        <f t="shared" si="2"/>
        <v>R1013</v>
      </c>
    </row>
    <row r="15" spans="1:35" x14ac:dyDescent="0.3">
      <c r="A15" t="s">
        <v>2359</v>
      </c>
      <c r="B15">
        <v>40.564999999999998</v>
      </c>
      <c r="C15">
        <v>7.02</v>
      </c>
      <c r="D15" t="s">
        <v>2380</v>
      </c>
      <c r="E15" t="s">
        <v>2380</v>
      </c>
      <c r="F15" t="s">
        <v>2380</v>
      </c>
      <c r="G15" t="s">
        <v>2381</v>
      </c>
      <c r="H15" t="s">
        <v>2382</v>
      </c>
      <c r="I15" t="s">
        <v>33</v>
      </c>
      <c r="J15">
        <v>2002</v>
      </c>
      <c r="K15" s="7">
        <f t="shared" si="0"/>
        <v>2002</v>
      </c>
      <c r="L15" s="7"/>
      <c r="M15" s="7" t="str">
        <f t="shared" si="1"/>
        <v>sep</v>
      </c>
      <c r="N15">
        <v>19</v>
      </c>
      <c r="O15">
        <v>0</v>
      </c>
      <c r="P15">
        <v>750</v>
      </c>
      <c r="Q15" t="s">
        <v>12</v>
      </c>
      <c r="R15" t="s">
        <v>16</v>
      </c>
      <c r="S15" t="s">
        <v>23</v>
      </c>
      <c r="T15" s="7" t="str">
        <f t="shared" si="2"/>
        <v>R1012</v>
      </c>
    </row>
    <row r="16" spans="1:35" x14ac:dyDescent="0.3">
      <c r="A16" t="s">
        <v>2358</v>
      </c>
      <c r="B16">
        <v>36.384999999999998</v>
      </c>
      <c r="C16">
        <v>7.59</v>
      </c>
      <c r="D16" t="s">
        <v>2382</v>
      </c>
      <c r="E16" t="s">
        <v>2380</v>
      </c>
      <c r="F16" t="s">
        <v>2380</v>
      </c>
      <c r="G16">
        <v>2</v>
      </c>
      <c r="H16" t="s">
        <v>2382</v>
      </c>
      <c r="I16" t="s">
        <v>34</v>
      </c>
      <c r="J16">
        <v>1993</v>
      </c>
      <c r="K16" s="7">
        <f t="shared" si="0"/>
        <v>1993</v>
      </c>
      <c r="L16" t="s">
        <v>35</v>
      </c>
      <c r="M16" s="7" t="str">
        <f t="shared" si="1"/>
        <v>Aug</v>
      </c>
      <c r="N16">
        <v>9</v>
      </c>
      <c r="O16">
        <v>0</v>
      </c>
      <c r="P16">
        <v>760</v>
      </c>
      <c r="Q16" t="s">
        <v>12</v>
      </c>
      <c r="R16" t="s">
        <v>16</v>
      </c>
      <c r="S16" t="s">
        <v>13</v>
      </c>
      <c r="T16" s="7" t="str">
        <f t="shared" si="2"/>
        <v>R1013</v>
      </c>
    </row>
    <row r="17" spans="1:20" x14ac:dyDescent="0.3">
      <c r="A17" t="s">
        <v>2357</v>
      </c>
      <c r="B17">
        <v>39.9</v>
      </c>
      <c r="C17">
        <v>11.32</v>
      </c>
      <c r="D17" t="s">
        <v>2380</v>
      </c>
      <c r="E17" t="s">
        <v>2380</v>
      </c>
      <c r="F17" t="s">
        <v>2380</v>
      </c>
      <c r="G17" t="s">
        <v>2381</v>
      </c>
      <c r="H17" t="s">
        <v>2382</v>
      </c>
      <c r="I17" t="s">
        <v>36</v>
      </c>
      <c r="J17">
        <v>1996</v>
      </c>
      <c r="K17" s="7">
        <f t="shared" si="0"/>
        <v>1996</v>
      </c>
      <c r="L17" t="s">
        <v>37</v>
      </c>
      <c r="M17" s="7" t="str">
        <f t="shared" si="1"/>
        <v>Oct</v>
      </c>
      <c r="N17">
        <v>22</v>
      </c>
      <c r="O17">
        <v>0</v>
      </c>
      <c r="P17">
        <v>760</v>
      </c>
      <c r="Q17" t="s">
        <v>12</v>
      </c>
      <c r="R17" t="s">
        <v>12</v>
      </c>
      <c r="S17" t="s">
        <v>13</v>
      </c>
      <c r="T17" s="7" t="str">
        <f t="shared" si="2"/>
        <v>R1013</v>
      </c>
    </row>
    <row r="18" spans="1:20" x14ac:dyDescent="0.3">
      <c r="A18" t="s">
        <v>2356</v>
      </c>
      <c r="B18">
        <v>33.799999999999997</v>
      </c>
      <c r="C18">
        <v>7.67</v>
      </c>
      <c r="D18" t="s">
        <v>2380</v>
      </c>
      <c r="E18" t="s">
        <v>2380</v>
      </c>
      <c r="F18" t="s">
        <v>2380</v>
      </c>
      <c r="G18">
        <v>3</v>
      </c>
      <c r="H18" t="s">
        <v>2382</v>
      </c>
      <c r="I18" t="s">
        <v>38</v>
      </c>
      <c r="J18">
        <v>1993</v>
      </c>
      <c r="K18" s="7">
        <f t="shared" si="0"/>
        <v>1993</v>
      </c>
      <c r="L18" t="s">
        <v>18</v>
      </c>
      <c r="M18" s="7" t="str">
        <f t="shared" si="1"/>
        <v>Jun</v>
      </c>
      <c r="N18">
        <v>28</v>
      </c>
      <c r="O18">
        <v>0</v>
      </c>
      <c r="P18">
        <v>770</v>
      </c>
      <c r="Q18" t="s">
        <v>12</v>
      </c>
      <c r="R18" t="s">
        <v>12</v>
      </c>
      <c r="S18" t="s">
        <v>13</v>
      </c>
      <c r="T18" s="7" t="str">
        <f t="shared" si="2"/>
        <v>R1013</v>
      </c>
    </row>
    <row r="19" spans="1:20" x14ac:dyDescent="0.3">
      <c r="A19" t="s">
        <v>2355</v>
      </c>
      <c r="B19">
        <v>36.765000000000001</v>
      </c>
      <c r="C19">
        <v>7.29</v>
      </c>
      <c r="D19" t="s">
        <v>2382</v>
      </c>
      <c r="E19" t="s">
        <v>2380</v>
      </c>
      <c r="F19" t="s">
        <v>2383</v>
      </c>
      <c r="G19">
        <v>1</v>
      </c>
      <c r="H19" t="s">
        <v>2382</v>
      </c>
      <c r="I19" t="s">
        <v>39</v>
      </c>
      <c r="J19">
        <v>1996</v>
      </c>
      <c r="K19" s="7">
        <f t="shared" si="0"/>
        <v>1996</v>
      </c>
      <c r="L19" s="7"/>
      <c r="M19" s="7" t="str">
        <f t="shared" si="1"/>
        <v>sep</v>
      </c>
      <c r="N19">
        <v>18</v>
      </c>
      <c r="O19">
        <v>0</v>
      </c>
      <c r="P19">
        <v>770.38</v>
      </c>
      <c r="Q19" t="s">
        <v>12</v>
      </c>
      <c r="R19" s="7"/>
      <c r="S19" t="s">
        <v>23</v>
      </c>
      <c r="T19" s="7" t="str">
        <f t="shared" si="2"/>
        <v>R1012</v>
      </c>
    </row>
    <row r="20" spans="1:20" x14ac:dyDescent="0.3">
      <c r="A20" t="s">
        <v>2354</v>
      </c>
      <c r="B20">
        <v>36.954999999999998</v>
      </c>
      <c r="C20">
        <v>4.72</v>
      </c>
      <c r="D20" t="s">
        <v>2382</v>
      </c>
      <c r="E20" t="s">
        <v>2380</v>
      </c>
      <c r="F20" t="s">
        <v>2380</v>
      </c>
      <c r="G20">
        <v>1</v>
      </c>
      <c r="H20" t="s">
        <v>2382</v>
      </c>
      <c r="I20" t="s">
        <v>40</v>
      </c>
      <c r="J20">
        <v>1995</v>
      </c>
      <c r="K20" s="7">
        <f t="shared" si="0"/>
        <v>1995</v>
      </c>
      <c r="L20" t="s">
        <v>30</v>
      </c>
      <c r="M20" s="7" t="str">
        <f t="shared" si="1"/>
        <v>Dec</v>
      </c>
      <c r="N20">
        <v>7</v>
      </c>
      <c r="O20">
        <v>0</v>
      </c>
      <c r="P20">
        <v>773.54</v>
      </c>
      <c r="Q20" t="s">
        <v>12</v>
      </c>
      <c r="R20" t="s">
        <v>11</v>
      </c>
      <c r="S20" t="s">
        <v>13</v>
      </c>
      <c r="T20" s="7" t="str">
        <f t="shared" si="2"/>
        <v>R1013</v>
      </c>
    </row>
    <row r="21" spans="1:20" x14ac:dyDescent="0.3">
      <c r="A21" t="s">
        <v>2353</v>
      </c>
      <c r="B21">
        <v>42.9</v>
      </c>
      <c r="C21">
        <v>11.41</v>
      </c>
      <c r="D21" t="s">
        <v>2380</v>
      </c>
      <c r="E21" t="s">
        <v>2380</v>
      </c>
      <c r="F21" t="s">
        <v>2380</v>
      </c>
      <c r="G21" t="s">
        <v>2381</v>
      </c>
      <c r="H21" t="s">
        <v>2382</v>
      </c>
      <c r="I21" t="s">
        <v>41</v>
      </c>
      <c r="J21">
        <v>2004</v>
      </c>
      <c r="K21" s="7">
        <f t="shared" si="0"/>
        <v>2004</v>
      </c>
      <c r="L21" t="s">
        <v>37</v>
      </c>
      <c r="M21" s="7" t="str">
        <f t="shared" si="1"/>
        <v>Oct</v>
      </c>
      <c r="N21">
        <v>7</v>
      </c>
      <c r="O21">
        <v>0</v>
      </c>
      <c r="P21">
        <v>830.52</v>
      </c>
      <c r="Q21" t="s">
        <v>12</v>
      </c>
      <c r="R21" t="s">
        <v>11</v>
      </c>
      <c r="S21" t="s">
        <v>42</v>
      </c>
      <c r="T21" s="7" t="str">
        <f t="shared" si="2"/>
        <v>R1011</v>
      </c>
    </row>
    <row r="22" spans="1:20" x14ac:dyDescent="0.3">
      <c r="A22" t="s">
        <v>2352</v>
      </c>
      <c r="B22">
        <v>36.299999999999997</v>
      </c>
      <c r="C22">
        <v>11.5</v>
      </c>
      <c r="D22" t="s">
        <v>2382</v>
      </c>
      <c r="E22" t="s">
        <v>2380</v>
      </c>
      <c r="F22" t="s">
        <v>2380</v>
      </c>
      <c r="G22">
        <v>2</v>
      </c>
      <c r="H22" t="s">
        <v>2382</v>
      </c>
      <c r="I22" t="s">
        <v>43</v>
      </c>
      <c r="J22">
        <v>2000</v>
      </c>
      <c r="K22" s="7">
        <f t="shared" si="0"/>
        <v>2000</v>
      </c>
      <c r="L22" t="s">
        <v>15</v>
      </c>
      <c r="M22" s="7" t="str">
        <f t="shared" si="1"/>
        <v>Nov</v>
      </c>
      <c r="N22">
        <v>18</v>
      </c>
      <c r="O22">
        <v>0</v>
      </c>
      <c r="P22">
        <v>865.41</v>
      </c>
      <c r="Q22" t="s">
        <v>12</v>
      </c>
      <c r="R22" t="s">
        <v>16</v>
      </c>
      <c r="S22" t="s">
        <v>13</v>
      </c>
      <c r="T22" s="7" t="str">
        <f t="shared" si="2"/>
        <v>R1013</v>
      </c>
    </row>
    <row r="23" spans="1:20" x14ac:dyDescent="0.3">
      <c r="A23" t="s">
        <v>2351</v>
      </c>
      <c r="B23">
        <v>32.200000000000003</v>
      </c>
      <c r="C23">
        <v>6.22</v>
      </c>
      <c r="D23" t="s">
        <v>2382</v>
      </c>
      <c r="E23" t="s">
        <v>2380</v>
      </c>
      <c r="F23" t="s">
        <v>2380</v>
      </c>
      <c r="G23">
        <v>2</v>
      </c>
      <c r="H23" t="s">
        <v>2382</v>
      </c>
      <c r="I23" t="s">
        <v>44</v>
      </c>
      <c r="J23">
        <v>1993</v>
      </c>
      <c r="K23" s="7">
        <f t="shared" si="0"/>
        <v>1993</v>
      </c>
      <c r="L23" t="s">
        <v>15</v>
      </c>
      <c r="M23" s="7" t="str">
        <f t="shared" si="1"/>
        <v>Nov</v>
      </c>
      <c r="N23">
        <v>27</v>
      </c>
      <c r="O23">
        <v>0</v>
      </c>
      <c r="P23">
        <v>896.21</v>
      </c>
      <c r="Q23" t="s">
        <v>12</v>
      </c>
      <c r="R23" t="s">
        <v>16</v>
      </c>
      <c r="S23" t="s">
        <v>13</v>
      </c>
      <c r="T23" s="7" t="str">
        <f t="shared" si="2"/>
        <v>R1013</v>
      </c>
    </row>
    <row r="24" spans="1:20" x14ac:dyDescent="0.3">
      <c r="A24" t="s">
        <v>2350</v>
      </c>
      <c r="B24">
        <v>31.3</v>
      </c>
      <c r="C24">
        <v>11.38</v>
      </c>
      <c r="D24" t="s">
        <v>2380</v>
      </c>
      <c r="E24" t="s">
        <v>2380</v>
      </c>
      <c r="F24" t="s">
        <v>2380</v>
      </c>
      <c r="G24">
        <v>3</v>
      </c>
      <c r="H24" t="s">
        <v>2382</v>
      </c>
      <c r="I24" t="s">
        <v>45</v>
      </c>
      <c r="J24">
        <v>1994</v>
      </c>
      <c r="K24" s="7">
        <f t="shared" si="0"/>
        <v>1994</v>
      </c>
      <c r="L24" t="s">
        <v>37</v>
      </c>
      <c r="M24" s="7" t="str">
        <f t="shared" si="1"/>
        <v>Oct</v>
      </c>
      <c r="N24">
        <v>30</v>
      </c>
      <c r="O24">
        <v>0</v>
      </c>
      <c r="P24">
        <v>915.07</v>
      </c>
      <c r="Q24" t="s">
        <v>12</v>
      </c>
      <c r="R24" t="s">
        <v>16</v>
      </c>
      <c r="S24" t="s">
        <v>13</v>
      </c>
      <c r="T24" s="7" t="str">
        <f t="shared" si="2"/>
        <v>R1013</v>
      </c>
    </row>
    <row r="25" spans="1:20" x14ac:dyDescent="0.3">
      <c r="A25" t="s">
        <v>2349</v>
      </c>
      <c r="B25">
        <v>41.8</v>
      </c>
      <c r="C25">
        <v>7.89</v>
      </c>
      <c r="D25" t="s">
        <v>2382</v>
      </c>
      <c r="E25" t="s">
        <v>2380</v>
      </c>
      <c r="F25" t="s">
        <v>2380</v>
      </c>
      <c r="G25">
        <v>2</v>
      </c>
      <c r="H25" t="s">
        <v>2382</v>
      </c>
      <c r="I25" t="s">
        <v>46</v>
      </c>
      <c r="J25">
        <v>1995</v>
      </c>
      <c r="K25" s="7">
        <f t="shared" si="0"/>
        <v>1995</v>
      </c>
      <c r="L25" t="s">
        <v>37</v>
      </c>
      <c r="M25" s="7" t="str">
        <f t="shared" si="1"/>
        <v>Oct</v>
      </c>
      <c r="N25">
        <v>28</v>
      </c>
      <c r="O25">
        <v>0</v>
      </c>
      <c r="P25">
        <v>928.59</v>
      </c>
      <c r="Q25" t="s">
        <v>12</v>
      </c>
      <c r="R25" t="s">
        <v>16</v>
      </c>
      <c r="S25" t="s">
        <v>13</v>
      </c>
      <c r="T25" s="7" t="str">
        <f t="shared" si="2"/>
        <v>R1013</v>
      </c>
    </row>
    <row r="26" spans="1:20" x14ac:dyDescent="0.3">
      <c r="A26" t="s">
        <v>2348</v>
      </c>
      <c r="B26">
        <v>35.090000000000003</v>
      </c>
      <c r="C26">
        <v>4.38</v>
      </c>
      <c r="D26" t="s">
        <v>2382</v>
      </c>
      <c r="E26" t="s">
        <v>2380</v>
      </c>
      <c r="F26" t="s">
        <v>2380</v>
      </c>
      <c r="G26">
        <v>2</v>
      </c>
      <c r="H26" t="s">
        <v>2382</v>
      </c>
      <c r="I26" t="s">
        <v>47</v>
      </c>
      <c r="J26">
        <v>2001</v>
      </c>
      <c r="K26" s="7">
        <f t="shared" si="0"/>
        <v>2001</v>
      </c>
      <c r="L26" t="s">
        <v>35</v>
      </c>
      <c r="M26" s="7" t="str">
        <f t="shared" si="1"/>
        <v>Aug</v>
      </c>
      <c r="N26">
        <v>19</v>
      </c>
      <c r="O26">
        <v>0</v>
      </c>
      <c r="P26">
        <v>964.71</v>
      </c>
      <c r="Q26" t="s">
        <v>12</v>
      </c>
      <c r="R26" t="s">
        <v>11</v>
      </c>
      <c r="S26" t="s">
        <v>13</v>
      </c>
      <c r="T26" s="7" t="str">
        <f t="shared" si="2"/>
        <v>R1013</v>
      </c>
    </row>
    <row r="27" spans="1:20" x14ac:dyDescent="0.3">
      <c r="A27" t="s">
        <v>2347</v>
      </c>
      <c r="B27">
        <v>33.880000000000003</v>
      </c>
      <c r="C27">
        <v>7.01</v>
      </c>
      <c r="D27" t="s">
        <v>2380</v>
      </c>
      <c r="E27" t="s">
        <v>2380</v>
      </c>
      <c r="F27" t="s">
        <v>2380</v>
      </c>
      <c r="G27">
        <v>3</v>
      </c>
      <c r="H27" t="s">
        <v>2382</v>
      </c>
      <c r="I27" t="s">
        <v>48</v>
      </c>
      <c r="J27">
        <v>1994</v>
      </c>
      <c r="K27" s="7">
        <f t="shared" si="0"/>
        <v>1994</v>
      </c>
      <c r="L27" t="s">
        <v>15</v>
      </c>
      <c r="M27" s="7" t="str">
        <f t="shared" si="1"/>
        <v>Nov</v>
      </c>
      <c r="N27">
        <v>22</v>
      </c>
      <c r="O27">
        <v>0</v>
      </c>
      <c r="P27">
        <v>1006.65</v>
      </c>
      <c r="Q27" t="s">
        <v>12</v>
      </c>
      <c r="R27" t="s">
        <v>11</v>
      </c>
      <c r="S27" t="s">
        <v>13</v>
      </c>
      <c r="T27" s="7" t="str">
        <f t="shared" si="2"/>
        <v>R1013</v>
      </c>
    </row>
    <row r="28" spans="1:20" x14ac:dyDescent="0.3">
      <c r="A28" t="s">
        <v>2346</v>
      </c>
      <c r="B28">
        <v>30.875</v>
      </c>
      <c r="C28">
        <v>11.88</v>
      </c>
      <c r="D28" t="s">
        <v>2380</v>
      </c>
      <c r="E28" t="s">
        <v>2380</v>
      </c>
      <c r="F28" t="s">
        <v>2380</v>
      </c>
      <c r="G28" t="s">
        <v>2381</v>
      </c>
      <c r="H28" t="s">
        <v>2382</v>
      </c>
      <c r="I28" t="s">
        <v>49</v>
      </c>
      <c r="J28">
        <v>2000</v>
      </c>
      <c r="K28" s="7">
        <f t="shared" si="0"/>
        <v>2000</v>
      </c>
      <c r="L28" t="s">
        <v>37</v>
      </c>
      <c r="M28" s="7" t="str">
        <f t="shared" si="1"/>
        <v>Oct</v>
      </c>
      <c r="N28">
        <v>9</v>
      </c>
      <c r="O28">
        <v>0</v>
      </c>
      <c r="P28">
        <v>1012</v>
      </c>
      <c r="Q28" t="s">
        <v>12</v>
      </c>
      <c r="R28" t="s">
        <v>11</v>
      </c>
      <c r="S28" t="s">
        <v>13</v>
      </c>
      <c r="T28" s="7" t="str">
        <f t="shared" si="2"/>
        <v>R1013</v>
      </c>
    </row>
    <row r="29" spans="1:20" x14ac:dyDescent="0.3">
      <c r="A29" t="s">
        <v>2345</v>
      </c>
      <c r="B29">
        <v>36.86</v>
      </c>
      <c r="C29">
        <v>5.19</v>
      </c>
      <c r="D29" t="s">
        <v>2382</v>
      </c>
      <c r="E29" t="s">
        <v>2380</v>
      </c>
      <c r="F29" t="s">
        <v>2383</v>
      </c>
      <c r="G29">
        <v>1</v>
      </c>
      <c r="H29" t="s">
        <v>2382</v>
      </c>
      <c r="I29" t="s">
        <v>50</v>
      </c>
      <c r="J29">
        <v>1999</v>
      </c>
      <c r="K29" s="7">
        <f t="shared" si="0"/>
        <v>1999</v>
      </c>
      <c r="L29" t="s">
        <v>35</v>
      </c>
      <c r="M29" s="7" t="str">
        <f t="shared" si="1"/>
        <v>Aug</v>
      </c>
      <c r="N29">
        <v>5</v>
      </c>
      <c r="O29">
        <v>0</v>
      </c>
      <c r="P29">
        <v>1019</v>
      </c>
      <c r="Q29" t="s">
        <v>12</v>
      </c>
      <c r="R29" t="s">
        <v>11</v>
      </c>
      <c r="S29" t="s">
        <v>13</v>
      </c>
      <c r="T29" s="7" t="str">
        <f t="shared" si="2"/>
        <v>R1013</v>
      </c>
    </row>
    <row r="30" spans="1:20" x14ac:dyDescent="0.3">
      <c r="A30" t="s">
        <v>2344</v>
      </c>
      <c r="B30">
        <v>35.86</v>
      </c>
      <c r="C30">
        <v>6.74</v>
      </c>
      <c r="D30" t="s">
        <v>2382</v>
      </c>
      <c r="E30" t="s">
        <v>2380</v>
      </c>
      <c r="F30" t="s">
        <v>2380</v>
      </c>
      <c r="G30">
        <v>2</v>
      </c>
      <c r="H30" t="s">
        <v>2382</v>
      </c>
      <c r="I30" t="s">
        <v>51</v>
      </c>
      <c r="J30">
        <v>1995</v>
      </c>
      <c r="K30" s="7">
        <f t="shared" si="0"/>
        <v>1995</v>
      </c>
      <c r="L30" t="s">
        <v>37</v>
      </c>
      <c r="M30" s="7" t="str">
        <f t="shared" si="1"/>
        <v>Oct</v>
      </c>
      <c r="N30">
        <v>5</v>
      </c>
      <c r="O30">
        <v>0</v>
      </c>
      <c r="P30">
        <v>1033.74</v>
      </c>
      <c r="Q30" t="s">
        <v>12</v>
      </c>
      <c r="R30" t="s">
        <v>16</v>
      </c>
      <c r="S30" t="s">
        <v>13</v>
      </c>
      <c r="T30" s="7" t="str">
        <f t="shared" si="2"/>
        <v>R1013</v>
      </c>
    </row>
    <row r="31" spans="1:20" x14ac:dyDescent="0.3">
      <c r="A31" t="s">
        <v>2343</v>
      </c>
      <c r="B31">
        <v>37.049999999999997</v>
      </c>
      <c r="C31">
        <v>8.44</v>
      </c>
      <c r="D31" t="s">
        <v>2380</v>
      </c>
      <c r="E31" t="s">
        <v>2380</v>
      </c>
      <c r="F31" t="s">
        <v>2380</v>
      </c>
      <c r="G31" t="s">
        <v>2381</v>
      </c>
      <c r="H31" t="s">
        <v>2382</v>
      </c>
      <c r="I31" t="s">
        <v>52</v>
      </c>
      <c r="J31">
        <v>1994</v>
      </c>
      <c r="K31" s="7">
        <f t="shared" si="0"/>
        <v>1994</v>
      </c>
      <c r="L31" t="s">
        <v>15</v>
      </c>
      <c r="M31" s="7" t="str">
        <f t="shared" si="1"/>
        <v>Nov</v>
      </c>
      <c r="N31">
        <v>17</v>
      </c>
      <c r="O31">
        <v>0</v>
      </c>
      <c r="P31">
        <v>1044</v>
      </c>
      <c r="Q31" t="s">
        <v>12</v>
      </c>
      <c r="R31" t="s">
        <v>11</v>
      </c>
      <c r="S31" t="s">
        <v>13</v>
      </c>
      <c r="T31" s="7" t="str">
        <f t="shared" si="2"/>
        <v>R1013</v>
      </c>
    </row>
    <row r="32" spans="1:20" x14ac:dyDescent="0.3">
      <c r="A32" t="s">
        <v>2342</v>
      </c>
      <c r="B32">
        <v>43.89</v>
      </c>
      <c r="C32">
        <v>8.7100000000000009</v>
      </c>
      <c r="D32" t="s">
        <v>2380</v>
      </c>
      <c r="E32" t="s">
        <v>2380</v>
      </c>
      <c r="F32" t="s">
        <v>2380</v>
      </c>
      <c r="G32" t="s">
        <v>2381</v>
      </c>
      <c r="H32" t="s">
        <v>2382</v>
      </c>
      <c r="I32" t="s">
        <v>53</v>
      </c>
      <c r="J32">
        <v>2002</v>
      </c>
      <c r="K32" s="7">
        <f t="shared" si="0"/>
        <v>2002</v>
      </c>
      <c r="L32" t="s">
        <v>10</v>
      </c>
      <c r="M32" s="7" t="str">
        <f t="shared" si="1"/>
        <v>Jul</v>
      </c>
      <c r="N32">
        <v>20</v>
      </c>
      <c r="O32">
        <v>0</v>
      </c>
      <c r="P32">
        <v>1047</v>
      </c>
      <c r="Q32" t="s">
        <v>12</v>
      </c>
      <c r="R32" t="s">
        <v>16</v>
      </c>
      <c r="S32" t="s">
        <v>13</v>
      </c>
      <c r="T32" s="7" t="str">
        <f t="shared" si="2"/>
        <v>R1013</v>
      </c>
    </row>
    <row r="33" spans="1:20" x14ac:dyDescent="0.3">
      <c r="A33" t="s">
        <v>2341</v>
      </c>
      <c r="B33">
        <v>42.35</v>
      </c>
      <c r="C33">
        <v>5.08</v>
      </c>
      <c r="D33" t="s">
        <v>2382</v>
      </c>
      <c r="E33" t="s">
        <v>2380</v>
      </c>
      <c r="F33" t="s">
        <v>2380</v>
      </c>
      <c r="G33" t="s">
        <v>2381</v>
      </c>
      <c r="H33" t="s">
        <v>2382</v>
      </c>
      <c r="I33" t="s">
        <v>54</v>
      </c>
      <c r="J33">
        <v>2002</v>
      </c>
      <c r="K33" s="7">
        <f t="shared" si="0"/>
        <v>2002</v>
      </c>
      <c r="L33" t="s">
        <v>10</v>
      </c>
      <c r="M33" s="7" t="str">
        <f t="shared" si="1"/>
        <v>Jul</v>
      </c>
      <c r="N33">
        <v>1</v>
      </c>
      <c r="O33">
        <v>0</v>
      </c>
      <c r="P33">
        <v>1049</v>
      </c>
      <c r="Q33" t="s">
        <v>12</v>
      </c>
      <c r="R33" t="s">
        <v>11</v>
      </c>
      <c r="S33" t="s">
        <v>23</v>
      </c>
      <c r="T33" s="7" t="str">
        <f t="shared" si="2"/>
        <v>R1012</v>
      </c>
    </row>
    <row r="34" spans="1:20" x14ac:dyDescent="0.3">
      <c r="A34" t="s">
        <v>2340</v>
      </c>
      <c r="B34">
        <v>31.35</v>
      </c>
      <c r="C34">
        <v>6.86</v>
      </c>
      <c r="D34" t="s">
        <v>2380</v>
      </c>
      <c r="E34" t="s">
        <v>2380</v>
      </c>
      <c r="F34" t="s">
        <v>2380</v>
      </c>
      <c r="G34" t="s">
        <v>2381</v>
      </c>
      <c r="H34" t="s">
        <v>2382</v>
      </c>
      <c r="I34" t="s">
        <v>55</v>
      </c>
      <c r="J34">
        <v>1995</v>
      </c>
      <c r="K34" s="7">
        <f t="shared" si="0"/>
        <v>1995</v>
      </c>
      <c r="L34" t="s">
        <v>18</v>
      </c>
      <c r="M34" s="7" t="str">
        <f t="shared" si="1"/>
        <v>Jun</v>
      </c>
      <c r="N34">
        <v>1</v>
      </c>
      <c r="O34">
        <v>0</v>
      </c>
      <c r="P34">
        <v>1056</v>
      </c>
      <c r="Q34" t="s">
        <v>12</v>
      </c>
      <c r="R34" t="s">
        <v>11</v>
      </c>
      <c r="S34" t="s">
        <v>13</v>
      </c>
      <c r="T34" s="7" t="str">
        <f t="shared" si="2"/>
        <v>R1013</v>
      </c>
    </row>
    <row r="35" spans="1:20" x14ac:dyDescent="0.3">
      <c r="A35" t="s">
        <v>2339</v>
      </c>
      <c r="B35">
        <v>47.6</v>
      </c>
      <c r="C35">
        <v>5.95</v>
      </c>
      <c r="D35" t="s">
        <v>2382</v>
      </c>
      <c r="E35" t="s">
        <v>2380</v>
      </c>
      <c r="F35" t="s">
        <v>2380</v>
      </c>
      <c r="G35" t="s">
        <v>2381</v>
      </c>
      <c r="H35" t="s">
        <v>2382</v>
      </c>
      <c r="I35" t="s">
        <v>56</v>
      </c>
      <c r="J35">
        <v>1993</v>
      </c>
      <c r="K35" s="7">
        <f t="shared" si="0"/>
        <v>1993</v>
      </c>
      <c r="L35" t="s">
        <v>20</v>
      </c>
      <c r="M35" s="7" t="str">
        <f t="shared" si="1"/>
        <v>Sep</v>
      </c>
      <c r="N35">
        <v>28</v>
      </c>
      <c r="O35">
        <v>0</v>
      </c>
      <c r="P35">
        <v>1068</v>
      </c>
      <c r="Q35" t="s">
        <v>12</v>
      </c>
      <c r="R35" t="s">
        <v>16</v>
      </c>
      <c r="S35" t="s">
        <v>13</v>
      </c>
      <c r="T35" s="7" t="str">
        <f t="shared" si="2"/>
        <v>R1013</v>
      </c>
    </row>
    <row r="36" spans="1:20" x14ac:dyDescent="0.3">
      <c r="A36" t="s">
        <v>2338</v>
      </c>
      <c r="B36">
        <v>46.2</v>
      </c>
      <c r="C36">
        <v>6.09</v>
      </c>
      <c r="D36" t="s">
        <v>2380</v>
      </c>
      <c r="E36" t="s">
        <v>2380</v>
      </c>
      <c r="F36" t="s">
        <v>2383</v>
      </c>
      <c r="G36">
        <v>1</v>
      </c>
      <c r="H36" t="s">
        <v>2382</v>
      </c>
      <c r="I36" t="s">
        <v>57</v>
      </c>
      <c r="J36">
        <v>2004</v>
      </c>
      <c r="K36" s="7">
        <f t="shared" si="0"/>
        <v>2004</v>
      </c>
      <c r="L36" t="s">
        <v>35</v>
      </c>
      <c r="M36" s="7" t="str">
        <f t="shared" si="1"/>
        <v>Aug</v>
      </c>
      <c r="N36">
        <v>24</v>
      </c>
      <c r="O36">
        <v>0</v>
      </c>
      <c r="P36">
        <v>1070</v>
      </c>
      <c r="Q36" t="s">
        <v>12</v>
      </c>
      <c r="R36" t="s">
        <v>12</v>
      </c>
      <c r="S36" t="s">
        <v>13</v>
      </c>
      <c r="T36" s="7" t="str">
        <f t="shared" si="2"/>
        <v>R1013</v>
      </c>
    </row>
    <row r="37" spans="1:20" x14ac:dyDescent="0.3">
      <c r="A37" t="s">
        <v>2337</v>
      </c>
      <c r="B37">
        <v>32.015000000000001</v>
      </c>
      <c r="C37">
        <v>11.75</v>
      </c>
      <c r="D37" t="s">
        <v>2380</v>
      </c>
      <c r="E37" t="s">
        <v>2380</v>
      </c>
      <c r="F37" t="s">
        <v>2380</v>
      </c>
      <c r="G37" t="s">
        <v>2381</v>
      </c>
      <c r="H37" t="s">
        <v>2382</v>
      </c>
      <c r="I37" t="s">
        <v>58</v>
      </c>
      <c r="J37">
        <v>1997</v>
      </c>
      <c r="K37" s="7">
        <f t="shared" si="0"/>
        <v>1997</v>
      </c>
      <c r="L37" t="s">
        <v>35</v>
      </c>
      <c r="M37" s="7" t="str">
        <f t="shared" si="1"/>
        <v>Aug</v>
      </c>
      <c r="N37">
        <v>13</v>
      </c>
      <c r="O37">
        <v>0</v>
      </c>
      <c r="P37">
        <v>1071</v>
      </c>
      <c r="Q37" t="s">
        <v>12</v>
      </c>
      <c r="R37" t="s">
        <v>12</v>
      </c>
      <c r="S37" t="s">
        <v>13</v>
      </c>
      <c r="T37" s="7" t="str">
        <f t="shared" si="2"/>
        <v>R1013</v>
      </c>
    </row>
    <row r="38" spans="1:20" x14ac:dyDescent="0.3">
      <c r="A38" t="s">
        <v>2336</v>
      </c>
      <c r="B38">
        <v>40.564999999999998</v>
      </c>
      <c r="C38">
        <v>7.37</v>
      </c>
      <c r="D38" t="s">
        <v>2380</v>
      </c>
      <c r="E38" t="s">
        <v>2380</v>
      </c>
      <c r="F38" t="s">
        <v>2380</v>
      </c>
      <c r="G38" t="s">
        <v>2381</v>
      </c>
      <c r="H38" t="s">
        <v>2382</v>
      </c>
      <c r="I38" t="s">
        <v>59</v>
      </c>
      <c r="J38">
        <v>1998</v>
      </c>
      <c r="K38" s="7">
        <f t="shared" si="0"/>
        <v>1998</v>
      </c>
      <c r="L38" t="s">
        <v>30</v>
      </c>
      <c r="M38" s="7" t="str">
        <f t="shared" si="1"/>
        <v>Dec</v>
      </c>
      <c r="N38">
        <v>26</v>
      </c>
      <c r="O38">
        <v>0</v>
      </c>
      <c r="P38">
        <v>1082</v>
      </c>
      <c r="Q38" t="s">
        <v>12</v>
      </c>
      <c r="R38" t="s">
        <v>11</v>
      </c>
      <c r="S38" t="s">
        <v>13</v>
      </c>
      <c r="T38" s="7" t="str">
        <f t="shared" si="2"/>
        <v>R1013</v>
      </c>
    </row>
    <row r="39" spans="1:20" x14ac:dyDescent="0.3">
      <c r="A39" t="s">
        <v>2335</v>
      </c>
      <c r="B39">
        <v>32.450000000000003</v>
      </c>
      <c r="C39">
        <v>11.91</v>
      </c>
      <c r="D39" t="s">
        <v>2380</v>
      </c>
      <c r="E39" t="s">
        <v>2380</v>
      </c>
      <c r="F39" t="s">
        <v>2380</v>
      </c>
      <c r="G39" t="s">
        <v>2381</v>
      </c>
      <c r="H39" t="s">
        <v>2382</v>
      </c>
      <c r="I39" t="s">
        <v>60</v>
      </c>
      <c r="J39">
        <v>2002</v>
      </c>
      <c r="K39" s="7">
        <f t="shared" si="0"/>
        <v>2002</v>
      </c>
      <c r="L39" t="s">
        <v>35</v>
      </c>
      <c r="M39" s="7" t="str">
        <f t="shared" si="1"/>
        <v>Aug</v>
      </c>
      <c r="N39">
        <v>13</v>
      </c>
      <c r="O39">
        <v>0</v>
      </c>
      <c r="P39">
        <v>1086</v>
      </c>
      <c r="Q39" t="s">
        <v>12</v>
      </c>
      <c r="R39" t="s">
        <v>12</v>
      </c>
      <c r="S39" t="s">
        <v>13</v>
      </c>
      <c r="T39" s="7" t="str">
        <f t="shared" si="2"/>
        <v>R1013</v>
      </c>
    </row>
    <row r="40" spans="1:20" x14ac:dyDescent="0.3">
      <c r="A40" t="s">
        <v>2334</v>
      </c>
      <c r="B40">
        <v>34.96</v>
      </c>
      <c r="C40">
        <v>6.52</v>
      </c>
      <c r="D40" t="s">
        <v>2380</v>
      </c>
      <c r="E40" t="s">
        <v>2380</v>
      </c>
      <c r="F40" t="s">
        <v>2380</v>
      </c>
      <c r="G40" t="s">
        <v>2381</v>
      </c>
      <c r="H40" t="s">
        <v>2382</v>
      </c>
      <c r="I40" t="s">
        <v>61</v>
      </c>
      <c r="J40">
        <v>2004</v>
      </c>
      <c r="K40" s="7">
        <f t="shared" si="0"/>
        <v>2004</v>
      </c>
      <c r="L40" t="s">
        <v>15</v>
      </c>
      <c r="M40" s="7" t="str">
        <f t="shared" si="1"/>
        <v>Nov</v>
      </c>
      <c r="N40">
        <v>12</v>
      </c>
      <c r="O40">
        <v>0</v>
      </c>
      <c r="P40">
        <v>1121.8699999999999</v>
      </c>
      <c r="Q40" t="s">
        <v>12</v>
      </c>
      <c r="R40" t="s">
        <v>16</v>
      </c>
      <c r="S40" t="s">
        <v>13</v>
      </c>
      <c r="T40" s="7" t="str">
        <f t="shared" si="2"/>
        <v>R1013</v>
      </c>
    </row>
    <row r="41" spans="1:20" x14ac:dyDescent="0.3">
      <c r="A41" t="s">
        <v>2333</v>
      </c>
      <c r="B41">
        <v>35.5</v>
      </c>
      <c r="C41">
        <v>5.14</v>
      </c>
      <c r="D41" t="s">
        <v>2380</v>
      </c>
      <c r="E41" t="s">
        <v>2380</v>
      </c>
      <c r="F41" t="s">
        <v>2383</v>
      </c>
      <c r="G41">
        <v>1</v>
      </c>
      <c r="H41" t="s">
        <v>2382</v>
      </c>
      <c r="I41" t="s">
        <v>62</v>
      </c>
      <c r="J41">
        <v>2004</v>
      </c>
      <c r="K41" s="7">
        <f t="shared" si="0"/>
        <v>2004</v>
      </c>
      <c r="L41" t="s">
        <v>18</v>
      </c>
      <c r="M41" s="7" t="str">
        <f t="shared" si="1"/>
        <v>Jun</v>
      </c>
      <c r="N41">
        <v>14</v>
      </c>
      <c r="O41">
        <v>0</v>
      </c>
      <c r="P41">
        <v>1131.51</v>
      </c>
      <c r="Q41" t="s">
        <v>12</v>
      </c>
      <c r="R41" t="s">
        <v>16</v>
      </c>
      <c r="S41" t="s">
        <v>13</v>
      </c>
      <c r="T41" s="7" t="str">
        <f t="shared" si="2"/>
        <v>R1013</v>
      </c>
    </row>
    <row r="42" spans="1:20" x14ac:dyDescent="0.3">
      <c r="A42" t="s">
        <v>2332</v>
      </c>
      <c r="B42">
        <v>52.58</v>
      </c>
      <c r="C42">
        <v>4.1900000000000004</v>
      </c>
      <c r="D42" t="s">
        <v>2380</v>
      </c>
      <c r="E42" t="s">
        <v>2382</v>
      </c>
      <c r="F42" t="s">
        <v>2380</v>
      </c>
      <c r="G42">
        <v>1</v>
      </c>
      <c r="H42" t="s">
        <v>2382</v>
      </c>
      <c r="I42" t="s">
        <v>63</v>
      </c>
      <c r="J42">
        <v>2002</v>
      </c>
      <c r="K42" s="7">
        <f t="shared" si="0"/>
        <v>2002</v>
      </c>
      <c r="L42" t="s">
        <v>10</v>
      </c>
      <c r="M42" s="7" t="str">
        <f t="shared" si="1"/>
        <v>Jul</v>
      </c>
      <c r="N42">
        <v>19</v>
      </c>
      <c r="O42">
        <v>0</v>
      </c>
      <c r="P42">
        <v>1132</v>
      </c>
      <c r="Q42" t="s">
        <v>12</v>
      </c>
      <c r="R42" t="s">
        <v>16</v>
      </c>
      <c r="S42" t="s">
        <v>13</v>
      </c>
      <c r="T42" s="7" t="str">
        <f t="shared" si="2"/>
        <v>R1013</v>
      </c>
    </row>
    <row r="43" spans="1:20" x14ac:dyDescent="0.3">
      <c r="A43" t="s">
        <v>2331</v>
      </c>
      <c r="B43">
        <v>35.200000000000003</v>
      </c>
      <c r="C43">
        <v>11.68</v>
      </c>
      <c r="D43" t="s">
        <v>2382</v>
      </c>
      <c r="E43" t="s">
        <v>2380</v>
      </c>
      <c r="F43" t="s">
        <v>2380</v>
      </c>
      <c r="G43" t="s">
        <v>2381</v>
      </c>
      <c r="H43" t="s">
        <v>2382</v>
      </c>
      <c r="I43" t="s">
        <v>64</v>
      </c>
      <c r="J43">
        <v>2004</v>
      </c>
      <c r="K43" s="7">
        <f t="shared" si="0"/>
        <v>2004</v>
      </c>
      <c r="L43" t="s">
        <v>37</v>
      </c>
      <c r="M43" s="7" t="str">
        <f t="shared" si="1"/>
        <v>Oct</v>
      </c>
      <c r="N43">
        <v>6</v>
      </c>
      <c r="O43">
        <v>0</v>
      </c>
      <c r="P43">
        <v>1135</v>
      </c>
      <c r="Q43" t="s">
        <v>12</v>
      </c>
      <c r="R43" t="s">
        <v>12</v>
      </c>
      <c r="S43" t="s">
        <v>13</v>
      </c>
      <c r="T43" s="7" t="str">
        <f t="shared" si="2"/>
        <v>R1013</v>
      </c>
    </row>
    <row r="44" spans="1:20" x14ac:dyDescent="0.3">
      <c r="A44" t="s">
        <v>2330</v>
      </c>
      <c r="B44">
        <v>38.06</v>
      </c>
      <c r="C44">
        <v>6.98</v>
      </c>
      <c r="D44" t="s">
        <v>2380</v>
      </c>
      <c r="E44" t="s">
        <v>2380</v>
      </c>
      <c r="F44" t="s">
        <v>2380</v>
      </c>
      <c r="G44" t="s">
        <v>2381</v>
      </c>
      <c r="H44" t="s">
        <v>2382</v>
      </c>
      <c r="I44" t="s">
        <v>65</v>
      </c>
      <c r="J44">
        <v>2004</v>
      </c>
      <c r="K44" s="7">
        <f t="shared" si="0"/>
        <v>2004</v>
      </c>
      <c r="L44" t="s">
        <v>18</v>
      </c>
      <c r="M44" s="7" t="str">
        <f t="shared" si="1"/>
        <v>Jun</v>
      </c>
      <c r="N44">
        <v>11</v>
      </c>
      <c r="O44">
        <v>0</v>
      </c>
      <c r="P44">
        <v>1135.94</v>
      </c>
      <c r="Q44" t="s">
        <v>12</v>
      </c>
      <c r="R44" t="s">
        <v>12</v>
      </c>
      <c r="S44" t="s">
        <v>13</v>
      </c>
      <c r="T44" s="7" t="str">
        <f t="shared" si="2"/>
        <v>R1013</v>
      </c>
    </row>
    <row r="45" spans="1:20" x14ac:dyDescent="0.3">
      <c r="A45" t="s">
        <v>2329</v>
      </c>
      <c r="B45">
        <v>34.21</v>
      </c>
      <c r="C45">
        <v>8.34</v>
      </c>
      <c r="D45" t="s">
        <v>2380</v>
      </c>
      <c r="E45" t="s">
        <v>2380</v>
      </c>
      <c r="F45" t="s">
        <v>2380</v>
      </c>
      <c r="G45" t="s">
        <v>2381</v>
      </c>
      <c r="H45" t="s">
        <v>2382</v>
      </c>
      <c r="I45" t="s">
        <v>66</v>
      </c>
      <c r="J45">
        <v>2004</v>
      </c>
      <c r="K45" s="7">
        <f t="shared" si="0"/>
        <v>2004</v>
      </c>
      <c r="L45" t="s">
        <v>15</v>
      </c>
      <c r="M45" s="7" t="str">
        <f t="shared" si="1"/>
        <v>Nov</v>
      </c>
      <c r="N45">
        <v>28</v>
      </c>
      <c r="O45">
        <v>0</v>
      </c>
      <c r="P45">
        <v>1136.4000000000001</v>
      </c>
      <c r="Q45" t="s">
        <v>12</v>
      </c>
      <c r="R45" t="s">
        <v>12</v>
      </c>
      <c r="S45" t="s">
        <v>13</v>
      </c>
      <c r="T45" s="7" t="str">
        <f t="shared" si="2"/>
        <v>R1013</v>
      </c>
    </row>
    <row r="46" spans="1:20" x14ac:dyDescent="0.3">
      <c r="A46" t="s">
        <v>2328</v>
      </c>
      <c r="B46">
        <v>38.94</v>
      </c>
      <c r="C46">
        <v>8.49</v>
      </c>
      <c r="D46" t="s">
        <v>2382</v>
      </c>
      <c r="E46" t="s">
        <v>2380</v>
      </c>
      <c r="F46" t="s">
        <v>2380</v>
      </c>
      <c r="G46">
        <v>1</v>
      </c>
      <c r="H46" t="s">
        <v>2382</v>
      </c>
      <c r="I46" t="s">
        <v>67</v>
      </c>
      <c r="J46">
        <v>2002</v>
      </c>
      <c r="K46" s="7">
        <f t="shared" si="0"/>
        <v>2002</v>
      </c>
      <c r="L46" t="s">
        <v>35</v>
      </c>
      <c r="M46" s="7" t="str">
        <f t="shared" si="1"/>
        <v>Aug</v>
      </c>
      <c r="N46">
        <v>11</v>
      </c>
      <c r="O46">
        <v>0</v>
      </c>
      <c r="P46">
        <v>1137</v>
      </c>
      <c r="Q46" t="s">
        <v>12</v>
      </c>
      <c r="R46" t="s">
        <v>16</v>
      </c>
      <c r="S46" t="s">
        <v>13</v>
      </c>
      <c r="T46" s="7" t="str">
        <f t="shared" si="2"/>
        <v>R1013</v>
      </c>
    </row>
    <row r="47" spans="1:20" x14ac:dyDescent="0.3">
      <c r="A47" t="s">
        <v>2327</v>
      </c>
      <c r="B47">
        <v>30.21</v>
      </c>
      <c r="C47">
        <v>5.34</v>
      </c>
      <c r="D47" t="s">
        <v>2382</v>
      </c>
      <c r="E47" t="s">
        <v>2380</v>
      </c>
      <c r="F47" t="s">
        <v>2380</v>
      </c>
      <c r="G47">
        <v>1</v>
      </c>
      <c r="H47" t="s">
        <v>2382</v>
      </c>
      <c r="I47" s="7"/>
      <c r="J47">
        <v>2004</v>
      </c>
      <c r="K47" s="7">
        <f t="shared" si="0"/>
        <v>2004</v>
      </c>
      <c r="L47" t="s">
        <v>15</v>
      </c>
      <c r="M47" s="7" t="str">
        <f t="shared" si="1"/>
        <v>Nov</v>
      </c>
      <c r="N47">
        <v>6</v>
      </c>
      <c r="O47">
        <v>0</v>
      </c>
      <c r="P47">
        <v>1137.01</v>
      </c>
      <c r="Q47" t="s">
        <v>12</v>
      </c>
      <c r="R47" t="s">
        <v>16</v>
      </c>
      <c r="S47" t="s">
        <v>13</v>
      </c>
      <c r="T47" s="7" t="str">
        <f t="shared" si="2"/>
        <v>R1013</v>
      </c>
    </row>
    <row r="48" spans="1:20" x14ac:dyDescent="0.3">
      <c r="A48" t="s">
        <v>2326</v>
      </c>
      <c r="B48">
        <v>33.630000000000003</v>
      </c>
      <c r="C48">
        <v>4.43</v>
      </c>
      <c r="D48" t="s">
        <v>2382</v>
      </c>
      <c r="E48" t="s">
        <v>2380</v>
      </c>
      <c r="F48" t="s">
        <v>2380</v>
      </c>
      <c r="G48">
        <v>2</v>
      </c>
      <c r="H48" t="s">
        <v>2382</v>
      </c>
      <c r="I48" t="s">
        <v>68</v>
      </c>
      <c r="J48">
        <v>2004</v>
      </c>
      <c r="K48" s="7">
        <f t="shared" si="0"/>
        <v>2004</v>
      </c>
      <c r="L48" t="s">
        <v>37</v>
      </c>
      <c r="M48" s="7" t="str">
        <f t="shared" si="1"/>
        <v>Oct</v>
      </c>
      <c r="N48">
        <v>15</v>
      </c>
      <c r="O48">
        <v>0</v>
      </c>
      <c r="P48">
        <v>1137.01</v>
      </c>
      <c r="Q48" t="s">
        <v>12</v>
      </c>
      <c r="R48" t="s">
        <v>16</v>
      </c>
      <c r="S48" t="s">
        <v>13</v>
      </c>
      <c r="T48" s="7" t="str">
        <f t="shared" si="2"/>
        <v>R1013</v>
      </c>
    </row>
    <row r="49" spans="1:20" x14ac:dyDescent="0.3">
      <c r="A49" t="s">
        <v>2325</v>
      </c>
      <c r="B49">
        <v>40.369999999999997</v>
      </c>
      <c r="C49">
        <v>4.47</v>
      </c>
      <c r="D49" t="s">
        <v>2380</v>
      </c>
      <c r="E49" t="s">
        <v>2380</v>
      </c>
      <c r="F49" t="s">
        <v>2380</v>
      </c>
      <c r="G49" t="s">
        <v>2381</v>
      </c>
      <c r="H49" t="s">
        <v>2382</v>
      </c>
      <c r="I49" t="s">
        <v>69</v>
      </c>
      <c r="J49">
        <v>2004</v>
      </c>
      <c r="K49" s="7">
        <f t="shared" si="0"/>
        <v>2004</v>
      </c>
      <c r="L49" t="s">
        <v>15</v>
      </c>
      <c r="M49" s="7" t="str">
        <f t="shared" si="1"/>
        <v>Nov</v>
      </c>
      <c r="N49">
        <v>27</v>
      </c>
      <c r="O49">
        <v>0</v>
      </c>
      <c r="P49">
        <v>1137.47</v>
      </c>
      <c r="Q49" t="s">
        <v>12</v>
      </c>
      <c r="R49" t="s">
        <v>11</v>
      </c>
      <c r="S49" t="s">
        <v>13</v>
      </c>
      <c r="T49" s="7" t="str">
        <f t="shared" si="2"/>
        <v>R1013</v>
      </c>
    </row>
    <row r="50" spans="1:20" x14ac:dyDescent="0.3">
      <c r="A50" t="s">
        <v>2324</v>
      </c>
      <c r="B50">
        <v>53.09</v>
      </c>
      <c r="C50">
        <v>4.82</v>
      </c>
      <c r="D50" t="s">
        <v>2382</v>
      </c>
      <c r="E50" t="s">
        <v>2380</v>
      </c>
      <c r="F50" t="s">
        <v>2380</v>
      </c>
      <c r="G50">
        <v>2</v>
      </c>
      <c r="H50" t="s">
        <v>2382</v>
      </c>
      <c r="I50" t="s">
        <v>70</v>
      </c>
      <c r="J50">
        <v>2001</v>
      </c>
      <c r="K50" s="7">
        <f t="shared" si="0"/>
        <v>2001</v>
      </c>
      <c r="L50" t="s">
        <v>37</v>
      </c>
      <c r="M50" s="7" t="str">
        <f t="shared" si="1"/>
        <v>Oct</v>
      </c>
      <c r="N50">
        <v>25</v>
      </c>
      <c r="O50">
        <v>0</v>
      </c>
      <c r="P50">
        <v>1141</v>
      </c>
      <c r="Q50" t="s">
        <v>12</v>
      </c>
      <c r="R50" t="s">
        <v>16</v>
      </c>
      <c r="S50" t="s">
        <v>13</v>
      </c>
      <c r="T50" s="7" t="str">
        <f t="shared" si="2"/>
        <v>R1013</v>
      </c>
    </row>
    <row r="51" spans="1:20" x14ac:dyDescent="0.3">
      <c r="A51" t="s">
        <v>2323</v>
      </c>
      <c r="B51">
        <v>31.79</v>
      </c>
      <c r="C51">
        <v>5.51</v>
      </c>
      <c r="D51" t="s">
        <v>2382</v>
      </c>
      <c r="E51" t="s">
        <v>2380</v>
      </c>
      <c r="F51" t="s">
        <v>2380</v>
      </c>
      <c r="G51">
        <v>2</v>
      </c>
      <c r="H51" t="s">
        <v>2382</v>
      </c>
      <c r="I51" t="s">
        <v>71</v>
      </c>
      <c r="J51">
        <v>2004</v>
      </c>
      <c r="K51" s="7">
        <f t="shared" si="0"/>
        <v>2004</v>
      </c>
      <c r="L51" t="s">
        <v>20</v>
      </c>
      <c r="M51" s="7" t="str">
        <f t="shared" si="1"/>
        <v>Sep</v>
      </c>
      <c r="N51">
        <v>12</v>
      </c>
      <c r="O51">
        <v>0</v>
      </c>
      <c r="P51">
        <v>1141.45</v>
      </c>
      <c r="Q51" t="s">
        <v>12</v>
      </c>
      <c r="R51" t="s">
        <v>12</v>
      </c>
      <c r="S51" t="s">
        <v>13</v>
      </c>
      <c r="T51" s="7" t="str">
        <f t="shared" si="2"/>
        <v>R1013</v>
      </c>
    </row>
    <row r="52" spans="1:20" x14ac:dyDescent="0.3">
      <c r="A52" t="s">
        <v>2322</v>
      </c>
      <c r="B52">
        <v>41.895000000000003</v>
      </c>
      <c r="C52">
        <v>10.87</v>
      </c>
      <c r="D52" t="s">
        <v>2382</v>
      </c>
      <c r="E52" t="s">
        <v>2380</v>
      </c>
      <c r="F52" t="s">
        <v>2380</v>
      </c>
      <c r="G52">
        <v>1</v>
      </c>
      <c r="H52" t="s">
        <v>2382</v>
      </c>
      <c r="I52" t="s">
        <v>72</v>
      </c>
      <c r="J52">
        <v>2002</v>
      </c>
      <c r="K52" s="7">
        <f t="shared" si="0"/>
        <v>2002</v>
      </c>
      <c r="L52" t="s">
        <v>37</v>
      </c>
      <c r="M52" s="7" t="str">
        <f t="shared" si="1"/>
        <v>Oct</v>
      </c>
      <c r="N52">
        <v>1</v>
      </c>
      <c r="O52">
        <v>0</v>
      </c>
      <c r="P52">
        <v>1142</v>
      </c>
      <c r="Q52" t="s">
        <v>12</v>
      </c>
      <c r="R52" t="s">
        <v>11</v>
      </c>
      <c r="S52" t="s">
        <v>42</v>
      </c>
      <c r="T52" s="7" t="str">
        <f t="shared" si="2"/>
        <v>R1011</v>
      </c>
    </row>
    <row r="53" spans="1:20" x14ac:dyDescent="0.3">
      <c r="A53" t="s">
        <v>2321</v>
      </c>
      <c r="B53">
        <v>31.16</v>
      </c>
      <c r="C53">
        <v>9.34</v>
      </c>
      <c r="D53" t="s">
        <v>2380</v>
      </c>
      <c r="E53" t="s">
        <v>2380</v>
      </c>
      <c r="F53" t="s">
        <v>2380</v>
      </c>
      <c r="G53" t="s">
        <v>2381</v>
      </c>
      <c r="H53" t="s">
        <v>2382</v>
      </c>
      <c r="I53" t="s">
        <v>73</v>
      </c>
      <c r="J53">
        <v>2004</v>
      </c>
      <c r="K53" s="7">
        <f t="shared" si="0"/>
        <v>2004</v>
      </c>
      <c r="L53" t="s">
        <v>18</v>
      </c>
      <c r="M53" s="7" t="str">
        <f t="shared" si="1"/>
        <v>Jun</v>
      </c>
      <c r="N53">
        <v>10</v>
      </c>
      <c r="O53">
        <v>0</v>
      </c>
      <c r="P53">
        <v>1146.8</v>
      </c>
      <c r="Q53" t="s">
        <v>11</v>
      </c>
      <c r="R53" t="s">
        <v>11</v>
      </c>
      <c r="S53" t="s">
        <v>13</v>
      </c>
      <c r="T53" s="7" t="str">
        <f t="shared" si="2"/>
        <v>R1013</v>
      </c>
    </row>
    <row r="54" spans="1:20" x14ac:dyDescent="0.3">
      <c r="A54" t="s">
        <v>2320</v>
      </c>
      <c r="B54">
        <v>34.104999999999997</v>
      </c>
      <c r="C54">
        <v>5.03</v>
      </c>
      <c r="D54" t="s">
        <v>2382</v>
      </c>
      <c r="E54" t="s">
        <v>2380</v>
      </c>
      <c r="F54" t="s">
        <v>2383</v>
      </c>
      <c r="G54">
        <v>1</v>
      </c>
      <c r="H54" t="s">
        <v>2382</v>
      </c>
      <c r="I54" t="s">
        <v>74</v>
      </c>
      <c r="J54">
        <v>2003</v>
      </c>
      <c r="K54" s="7">
        <f t="shared" si="0"/>
        <v>2003</v>
      </c>
      <c r="L54" t="s">
        <v>18</v>
      </c>
      <c r="M54" s="7" t="str">
        <f t="shared" si="1"/>
        <v>Jun</v>
      </c>
      <c r="N54">
        <v>12</v>
      </c>
      <c r="O54">
        <v>0</v>
      </c>
      <c r="P54">
        <v>1149</v>
      </c>
      <c r="Q54" t="s">
        <v>11</v>
      </c>
      <c r="R54" t="s">
        <v>16</v>
      </c>
      <c r="S54" t="s">
        <v>23</v>
      </c>
      <c r="T54" s="7" t="str">
        <f t="shared" si="2"/>
        <v>R1012</v>
      </c>
    </row>
    <row r="55" spans="1:20" x14ac:dyDescent="0.3">
      <c r="A55" t="s">
        <v>2319</v>
      </c>
      <c r="B55">
        <v>51.93</v>
      </c>
      <c r="C55">
        <v>11.05</v>
      </c>
      <c r="D55" t="s">
        <v>2380</v>
      </c>
      <c r="E55" t="s">
        <v>2380</v>
      </c>
      <c r="F55" t="s">
        <v>2380</v>
      </c>
      <c r="G55" t="s">
        <v>2381</v>
      </c>
      <c r="H55" t="s">
        <v>2382</v>
      </c>
      <c r="I55" t="s">
        <v>75</v>
      </c>
      <c r="J55">
        <v>2004</v>
      </c>
      <c r="K55" s="7">
        <f t="shared" si="0"/>
        <v>2004</v>
      </c>
      <c r="L55" t="s">
        <v>10</v>
      </c>
      <c r="M55" s="7" t="str">
        <f t="shared" si="1"/>
        <v>Jul</v>
      </c>
      <c r="N55">
        <v>18</v>
      </c>
      <c r="O55">
        <v>0</v>
      </c>
      <c r="P55">
        <v>1149.4000000000001</v>
      </c>
      <c r="Q55" t="s">
        <v>11</v>
      </c>
      <c r="R55" t="s">
        <v>11</v>
      </c>
      <c r="S55" t="s">
        <v>13</v>
      </c>
      <c r="T55" s="7" t="str">
        <f t="shared" si="2"/>
        <v>R1013</v>
      </c>
    </row>
    <row r="56" spans="1:20" x14ac:dyDescent="0.3">
      <c r="A56" t="s">
        <v>2318</v>
      </c>
      <c r="B56">
        <v>38.950000000000003</v>
      </c>
      <c r="C56">
        <v>11.95</v>
      </c>
      <c r="D56" t="s">
        <v>2380</v>
      </c>
      <c r="E56" t="s">
        <v>2380</v>
      </c>
      <c r="F56" t="s">
        <v>2380</v>
      </c>
      <c r="G56" t="s">
        <v>2381</v>
      </c>
      <c r="H56" t="s">
        <v>2382</v>
      </c>
      <c r="I56" t="s">
        <v>76</v>
      </c>
      <c r="J56">
        <v>1994</v>
      </c>
      <c r="K56" s="7">
        <f t="shared" si="0"/>
        <v>1994</v>
      </c>
      <c r="L56" t="s">
        <v>10</v>
      </c>
      <c r="M56" s="7" t="str">
        <f t="shared" si="1"/>
        <v>Jul</v>
      </c>
      <c r="N56">
        <v>26</v>
      </c>
      <c r="O56">
        <v>0</v>
      </c>
      <c r="P56">
        <v>1158.32</v>
      </c>
      <c r="Q56" t="s">
        <v>11</v>
      </c>
      <c r="R56" t="s">
        <v>16</v>
      </c>
      <c r="S56" t="s">
        <v>13</v>
      </c>
      <c r="T56" s="7" t="str">
        <f t="shared" si="2"/>
        <v>R1013</v>
      </c>
    </row>
    <row r="57" spans="1:20" x14ac:dyDescent="0.3">
      <c r="A57" t="s">
        <v>2317</v>
      </c>
      <c r="B57">
        <v>36.630000000000003</v>
      </c>
      <c r="C57">
        <v>7.72</v>
      </c>
      <c r="D57" t="s">
        <v>2382</v>
      </c>
      <c r="E57" t="s">
        <v>2380</v>
      </c>
      <c r="F57" t="s">
        <v>2380</v>
      </c>
      <c r="G57">
        <v>1</v>
      </c>
      <c r="H57" t="s">
        <v>2382</v>
      </c>
      <c r="I57" t="s">
        <v>77</v>
      </c>
      <c r="J57">
        <v>2004</v>
      </c>
      <c r="K57" s="7">
        <f t="shared" si="0"/>
        <v>2004</v>
      </c>
      <c r="L57" t="s">
        <v>15</v>
      </c>
      <c r="M57" s="7" t="str">
        <f t="shared" si="1"/>
        <v>Nov</v>
      </c>
      <c r="N57">
        <v>11</v>
      </c>
      <c r="O57">
        <v>0</v>
      </c>
      <c r="P57">
        <v>1163.46</v>
      </c>
      <c r="Q57" t="s">
        <v>11</v>
      </c>
      <c r="R57" t="s">
        <v>12</v>
      </c>
      <c r="S57" t="s">
        <v>13</v>
      </c>
      <c r="T57" s="7" t="str">
        <f t="shared" si="2"/>
        <v>R1013</v>
      </c>
    </row>
    <row r="58" spans="1:20" x14ac:dyDescent="0.3">
      <c r="A58" t="s">
        <v>2316</v>
      </c>
      <c r="B58">
        <v>34.200000000000003</v>
      </c>
      <c r="C58">
        <v>5.75</v>
      </c>
      <c r="D58" t="s">
        <v>2380</v>
      </c>
      <c r="E58" t="s">
        <v>2380</v>
      </c>
      <c r="F58" t="s">
        <v>2380</v>
      </c>
      <c r="G58">
        <v>2</v>
      </c>
      <c r="H58" t="s">
        <v>2382</v>
      </c>
      <c r="I58" t="s">
        <v>78</v>
      </c>
      <c r="J58">
        <v>2002</v>
      </c>
      <c r="K58" s="7">
        <f t="shared" si="0"/>
        <v>2002</v>
      </c>
      <c r="L58" t="s">
        <v>18</v>
      </c>
      <c r="M58" s="7" t="str">
        <f t="shared" si="1"/>
        <v>Jun</v>
      </c>
      <c r="N58">
        <v>11</v>
      </c>
      <c r="O58">
        <v>0</v>
      </c>
      <c r="P58">
        <v>1165</v>
      </c>
      <c r="Q58" t="s">
        <v>11</v>
      </c>
      <c r="R58" t="s">
        <v>12</v>
      </c>
      <c r="S58" t="s">
        <v>23</v>
      </c>
      <c r="T58" s="7" t="str">
        <f t="shared" si="2"/>
        <v>R1012</v>
      </c>
    </row>
    <row r="59" spans="1:20" x14ac:dyDescent="0.3">
      <c r="A59" t="s">
        <v>2315</v>
      </c>
      <c r="B59">
        <v>50.63</v>
      </c>
      <c r="C59">
        <v>11.89</v>
      </c>
      <c r="D59" t="s">
        <v>2380</v>
      </c>
      <c r="E59" t="s">
        <v>2380</v>
      </c>
      <c r="F59" t="s">
        <v>2380</v>
      </c>
      <c r="G59" t="s">
        <v>2381</v>
      </c>
      <c r="H59" t="s">
        <v>2382</v>
      </c>
      <c r="I59" t="s">
        <v>79</v>
      </c>
      <c r="J59">
        <v>2001</v>
      </c>
      <c r="K59" s="7">
        <f t="shared" si="0"/>
        <v>2001</v>
      </c>
      <c r="L59" t="s">
        <v>15</v>
      </c>
      <c r="M59" s="7" t="str">
        <f t="shared" si="1"/>
        <v>Nov</v>
      </c>
      <c r="N59">
        <v>12</v>
      </c>
      <c r="O59">
        <v>0</v>
      </c>
      <c r="P59">
        <v>1167</v>
      </c>
      <c r="Q59" t="s">
        <v>11</v>
      </c>
      <c r="R59" t="s">
        <v>16</v>
      </c>
      <c r="S59" t="s">
        <v>13</v>
      </c>
      <c r="T59" s="7" t="str">
        <f t="shared" si="2"/>
        <v>R1013</v>
      </c>
    </row>
    <row r="60" spans="1:20" x14ac:dyDescent="0.3">
      <c r="A60" t="s">
        <v>2314</v>
      </c>
      <c r="B60">
        <v>36.479999999999997</v>
      </c>
      <c r="C60">
        <v>6.2</v>
      </c>
      <c r="D60" t="s">
        <v>2380</v>
      </c>
      <c r="E60" t="s">
        <v>2380</v>
      </c>
      <c r="F60" t="s">
        <v>2380</v>
      </c>
      <c r="G60" t="s">
        <v>2381</v>
      </c>
      <c r="H60" t="s">
        <v>2382</v>
      </c>
      <c r="I60" t="s">
        <v>80</v>
      </c>
      <c r="J60">
        <v>1996</v>
      </c>
      <c r="K60" s="7">
        <f t="shared" si="0"/>
        <v>1996</v>
      </c>
      <c r="L60" t="s">
        <v>35</v>
      </c>
      <c r="M60" s="7" t="str">
        <f t="shared" si="1"/>
        <v>Aug</v>
      </c>
      <c r="N60">
        <v>11</v>
      </c>
      <c r="O60">
        <v>0</v>
      </c>
      <c r="P60">
        <v>1178</v>
      </c>
      <c r="Q60" t="s">
        <v>11</v>
      </c>
      <c r="R60" t="s">
        <v>12</v>
      </c>
      <c r="S60" t="s">
        <v>13</v>
      </c>
      <c r="T60" s="7" t="str">
        <f t="shared" si="2"/>
        <v>R1013</v>
      </c>
    </row>
    <row r="61" spans="1:20" x14ac:dyDescent="0.3">
      <c r="A61" t="s">
        <v>2313</v>
      </c>
      <c r="B61">
        <v>54.82</v>
      </c>
      <c r="C61">
        <v>10.61</v>
      </c>
      <c r="D61" t="s">
        <v>2380</v>
      </c>
      <c r="E61" t="s">
        <v>2380</v>
      </c>
      <c r="F61" t="s">
        <v>2380</v>
      </c>
      <c r="G61" t="s">
        <v>2381</v>
      </c>
      <c r="H61" t="s">
        <v>2382</v>
      </c>
      <c r="I61" t="s">
        <v>81</v>
      </c>
      <c r="J61">
        <v>1997</v>
      </c>
      <c r="K61" s="7">
        <f t="shared" si="0"/>
        <v>1997</v>
      </c>
      <c r="L61" t="s">
        <v>18</v>
      </c>
      <c r="M61" s="7" t="str">
        <f t="shared" si="1"/>
        <v>Jun</v>
      </c>
      <c r="N61">
        <v>28</v>
      </c>
      <c r="O61">
        <v>0</v>
      </c>
      <c r="P61">
        <v>1178.07</v>
      </c>
      <c r="Q61" t="s">
        <v>11</v>
      </c>
      <c r="R61" t="s">
        <v>11</v>
      </c>
      <c r="S61" t="s">
        <v>13</v>
      </c>
      <c r="T61" s="7" t="str">
        <f t="shared" si="2"/>
        <v>R1013</v>
      </c>
    </row>
    <row r="62" spans="1:20" x14ac:dyDescent="0.3">
      <c r="A62" t="s">
        <v>2312</v>
      </c>
      <c r="B62">
        <v>38.06</v>
      </c>
      <c r="C62">
        <v>6.04</v>
      </c>
      <c r="D62" t="s">
        <v>2380</v>
      </c>
      <c r="E62" t="s">
        <v>2380</v>
      </c>
      <c r="F62" t="s">
        <v>2383</v>
      </c>
      <c r="G62">
        <v>1</v>
      </c>
      <c r="H62" t="s">
        <v>2382</v>
      </c>
      <c r="I62" t="s">
        <v>82</v>
      </c>
      <c r="J62">
        <v>2002</v>
      </c>
      <c r="K62" s="7">
        <f t="shared" si="0"/>
        <v>2002</v>
      </c>
      <c r="L62" t="s">
        <v>35</v>
      </c>
      <c r="M62" s="7" t="str">
        <f t="shared" si="1"/>
        <v>Aug</v>
      </c>
      <c r="N62">
        <v>26</v>
      </c>
      <c r="O62">
        <v>0</v>
      </c>
      <c r="P62">
        <v>1191</v>
      </c>
      <c r="Q62" t="s">
        <v>11</v>
      </c>
      <c r="R62" t="s">
        <v>16</v>
      </c>
      <c r="S62" t="s">
        <v>13</v>
      </c>
      <c r="T62" s="7" t="str">
        <f t="shared" si="2"/>
        <v>R1013</v>
      </c>
    </row>
    <row r="63" spans="1:20" x14ac:dyDescent="0.3">
      <c r="A63" t="s">
        <v>2311</v>
      </c>
      <c r="B63">
        <v>51.48</v>
      </c>
      <c r="C63">
        <v>9.33</v>
      </c>
      <c r="D63" t="s">
        <v>2382</v>
      </c>
      <c r="E63" t="s">
        <v>2380</v>
      </c>
      <c r="F63" t="s">
        <v>2380</v>
      </c>
      <c r="G63" t="s">
        <v>2381</v>
      </c>
      <c r="H63" t="s">
        <v>2382</v>
      </c>
      <c r="I63" t="s">
        <v>83</v>
      </c>
      <c r="J63">
        <v>1999</v>
      </c>
      <c r="K63" s="7">
        <f t="shared" si="0"/>
        <v>1999</v>
      </c>
      <c r="L63" t="s">
        <v>18</v>
      </c>
      <c r="M63" s="7" t="str">
        <f t="shared" si="1"/>
        <v>Jun</v>
      </c>
      <c r="N63">
        <v>28</v>
      </c>
      <c r="O63">
        <v>0</v>
      </c>
      <c r="P63">
        <v>1200</v>
      </c>
      <c r="Q63" t="s">
        <v>11</v>
      </c>
      <c r="R63" t="s">
        <v>12</v>
      </c>
      <c r="S63" t="s">
        <v>23</v>
      </c>
      <c r="T63" s="7" t="str">
        <f t="shared" si="2"/>
        <v>R1012</v>
      </c>
    </row>
    <row r="64" spans="1:20" x14ac:dyDescent="0.3">
      <c r="A64" t="s">
        <v>2310</v>
      </c>
      <c r="B64">
        <v>52.06</v>
      </c>
      <c r="C64">
        <v>11.47</v>
      </c>
      <c r="D64" t="s">
        <v>2380</v>
      </c>
      <c r="E64" t="s">
        <v>2380</v>
      </c>
      <c r="F64" t="s">
        <v>2380</v>
      </c>
      <c r="G64" t="s">
        <v>2381</v>
      </c>
      <c r="H64" t="s">
        <v>2382</v>
      </c>
      <c r="I64" t="s">
        <v>84</v>
      </c>
      <c r="J64">
        <v>1992</v>
      </c>
      <c r="K64" s="7">
        <f t="shared" si="0"/>
        <v>1992</v>
      </c>
      <c r="L64" t="s">
        <v>37</v>
      </c>
      <c r="M64" s="7" t="str">
        <f t="shared" si="1"/>
        <v>Oct</v>
      </c>
      <c r="N64">
        <v>6</v>
      </c>
      <c r="O64">
        <v>0</v>
      </c>
      <c r="P64">
        <v>1200.55</v>
      </c>
      <c r="Q64" t="s">
        <v>11</v>
      </c>
      <c r="R64" t="s">
        <v>12</v>
      </c>
      <c r="S64" t="s">
        <v>13</v>
      </c>
      <c r="T64" s="7" t="str">
        <f t="shared" si="2"/>
        <v>R1013</v>
      </c>
    </row>
    <row r="65" spans="1:20" x14ac:dyDescent="0.3">
      <c r="A65" t="s">
        <v>2309</v>
      </c>
      <c r="B65">
        <v>30.684999999999999</v>
      </c>
      <c r="C65">
        <v>7.02</v>
      </c>
      <c r="D65" t="s">
        <v>2382</v>
      </c>
      <c r="E65" t="s">
        <v>2380</v>
      </c>
      <c r="F65" t="s">
        <v>2380</v>
      </c>
      <c r="G65" t="s">
        <v>2381</v>
      </c>
      <c r="H65" t="s">
        <v>2382</v>
      </c>
      <c r="I65" t="s">
        <v>85</v>
      </c>
      <c r="J65">
        <v>2004</v>
      </c>
      <c r="K65" s="7">
        <f t="shared" si="0"/>
        <v>2004</v>
      </c>
      <c r="L65" t="s">
        <v>18</v>
      </c>
      <c r="M65" s="7" t="str">
        <f t="shared" si="1"/>
        <v>Jun</v>
      </c>
      <c r="N65">
        <v>2</v>
      </c>
      <c r="O65">
        <v>0</v>
      </c>
      <c r="P65">
        <v>1210</v>
      </c>
      <c r="Q65" t="s">
        <v>11</v>
      </c>
      <c r="R65" t="s">
        <v>16</v>
      </c>
      <c r="S65" t="s">
        <v>13</v>
      </c>
      <c r="T65" s="7" t="str">
        <f t="shared" si="2"/>
        <v>R1013</v>
      </c>
    </row>
    <row r="66" spans="1:20" x14ac:dyDescent="0.3">
      <c r="A66" t="s">
        <v>2308</v>
      </c>
      <c r="B66">
        <v>36.08</v>
      </c>
      <c r="C66">
        <v>8.8000000000000007</v>
      </c>
      <c r="D66" t="s">
        <v>2382</v>
      </c>
      <c r="E66" t="s">
        <v>2380</v>
      </c>
      <c r="F66" t="s">
        <v>2380</v>
      </c>
      <c r="G66">
        <v>1</v>
      </c>
      <c r="H66" t="s">
        <v>2382</v>
      </c>
      <c r="I66" t="s">
        <v>86</v>
      </c>
      <c r="J66">
        <v>1996</v>
      </c>
      <c r="K66" s="7">
        <f t="shared" si="0"/>
        <v>1996</v>
      </c>
      <c r="L66" t="s">
        <v>15</v>
      </c>
      <c r="M66" s="7" t="str">
        <f t="shared" si="1"/>
        <v>Nov</v>
      </c>
      <c r="N66">
        <v>4</v>
      </c>
      <c r="O66">
        <v>0</v>
      </c>
      <c r="P66">
        <v>1220</v>
      </c>
      <c r="Q66" t="s">
        <v>11</v>
      </c>
      <c r="R66" t="s">
        <v>12</v>
      </c>
      <c r="S66" t="s">
        <v>23</v>
      </c>
      <c r="T66" s="7" t="str">
        <f t="shared" si="2"/>
        <v>R1012</v>
      </c>
    </row>
    <row r="67" spans="1:20" x14ac:dyDescent="0.3">
      <c r="A67" t="s">
        <v>2307</v>
      </c>
      <c r="B67">
        <v>54.99</v>
      </c>
      <c r="C67">
        <v>8.68</v>
      </c>
      <c r="D67" t="s">
        <v>2380</v>
      </c>
      <c r="E67" t="s">
        <v>2380</v>
      </c>
      <c r="F67" t="s">
        <v>2380</v>
      </c>
      <c r="G67">
        <v>2</v>
      </c>
      <c r="H67" t="s">
        <v>2382</v>
      </c>
      <c r="I67" t="s">
        <v>87</v>
      </c>
      <c r="J67">
        <v>2004</v>
      </c>
      <c r="K67" s="7">
        <f t="shared" ref="K67:K130" si="3">IF(ISBLANK(J67),AVERAGE(J67:J72),J67)</f>
        <v>2004</v>
      </c>
      <c r="L67" t="s">
        <v>10</v>
      </c>
      <c r="M67" s="7" t="str">
        <f t="shared" ref="M67:M130" si="4">IF(ISBLANK(L67),"sep",L67)</f>
        <v>Jul</v>
      </c>
      <c r="N67">
        <v>9</v>
      </c>
      <c r="O67">
        <v>0</v>
      </c>
      <c r="P67">
        <v>1224</v>
      </c>
      <c r="Q67" t="s">
        <v>11</v>
      </c>
      <c r="R67" t="s">
        <v>16</v>
      </c>
      <c r="S67" t="s">
        <v>13</v>
      </c>
      <c r="T67" s="7" t="str">
        <f t="shared" ref="T67:T130" si="5">IF(ISBLANK(S67),"unknown",S67)</f>
        <v>R1013</v>
      </c>
    </row>
    <row r="68" spans="1:20" x14ac:dyDescent="0.3">
      <c r="A68" t="s">
        <v>2306</v>
      </c>
      <c r="B68">
        <v>35.97</v>
      </c>
      <c r="C68">
        <v>6.12</v>
      </c>
      <c r="D68" t="s">
        <v>2380</v>
      </c>
      <c r="E68" t="s">
        <v>2380</v>
      </c>
      <c r="F68" t="s">
        <v>2383</v>
      </c>
      <c r="G68">
        <v>1</v>
      </c>
      <c r="H68" t="s">
        <v>2382</v>
      </c>
      <c r="I68" t="s">
        <v>88</v>
      </c>
      <c r="J68">
        <v>2004</v>
      </c>
      <c r="K68" s="7">
        <f t="shared" si="3"/>
        <v>2004</v>
      </c>
      <c r="L68" t="s">
        <v>37</v>
      </c>
      <c r="M68" s="7" t="str">
        <f t="shared" si="4"/>
        <v>Oct</v>
      </c>
      <c r="N68">
        <v>16</v>
      </c>
      <c r="O68">
        <v>0</v>
      </c>
      <c r="P68">
        <v>1228</v>
      </c>
      <c r="Q68" t="s">
        <v>11</v>
      </c>
      <c r="R68" t="s">
        <v>16</v>
      </c>
      <c r="S68" t="s">
        <v>23</v>
      </c>
      <c r="T68" s="7" t="str">
        <f t="shared" si="5"/>
        <v>R1012</v>
      </c>
    </row>
    <row r="69" spans="1:20" x14ac:dyDescent="0.3">
      <c r="A69" t="s">
        <v>2305</v>
      </c>
      <c r="B69">
        <v>45.54</v>
      </c>
      <c r="C69">
        <v>5.4</v>
      </c>
      <c r="D69" t="s">
        <v>2382</v>
      </c>
      <c r="E69" t="s">
        <v>2380</v>
      </c>
      <c r="F69" t="s">
        <v>2383</v>
      </c>
      <c r="G69">
        <v>1</v>
      </c>
      <c r="H69" t="s">
        <v>2382</v>
      </c>
      <c r="I69" t="s">
        <v>89</v>
      </c>
      <c r="J69">
        <v>1998</v>
      </c>
      <c r="K69" s="7">
        <f t="shared" si="3"/>
        <v>1998</v>
      </c>
      <c r="L69" t="s">
        <v>10</v>
      </c>
      <c r="M69" s="7" t="str">
        <f t="shared" si="4"/>
        <v>Jul</v>
      </c>
      <c r="N69">
        <v>13</v>
      </c>
      <c r="O69">
        <v>0</v>
      </c>
      <c r="P69">
        <v>1234</v>
      </c>
      <c r="Q69" t="s">
        <v>11</v>
      </c>
      <c r="R69" t="s">
        <v>16</v>
      </c>
      <c r="S69" t="s">
        <v>13</v>
      </c>
      <c r="T69" s="7" t="str">
        <f t="shared" si="5"/>
        <v>R1013</v>
      </c>
    </row>
    <row r="70" spans="1:20" x14ac:dyDescent="0.3">
      <c r="A70" t="s">
        <v>2304</v>
      </c>
      <c r="B70">
        <v>35.53</v>
      </c>
      <c r="C70">
        <v>4.3600000000000003</v>
      </c>
      <c r="D70" t="s">
        <v>2382</v>
      </c>
      <c r="E70" t="s">
        <v>2380</v>
      </c>
      <c r="F70" t="s">
        <v>2380</v>
      </c>
      <c r="G70" t="s">
        <v>2381</v>
      </c>
      <c r="H70" t="s">
        <v>2382</v>
      </c>
      <c r="I70" t="s">
        <v>90</v>
      </c>
      <c r="J70">
        <v>2002</v>
      </c>
      <c r="K70" s="7">
        <f t="shared" si="3"/>
        <v>2002</v>
      </c>
      <c r="L70" t="s">
        <v>30</v>
      </c>
      <c r="M70" s="7" t="str">
        <f t="shared" si="4"/>
        <v>Dec</v>
      </c>
      <c r="N70">
        <v>12</v>
      </c>
      <c r="O70">
        <v>0</v>
      </c>
      <c r="P70">
        <v>1237</v>
      </c>
      <c r="Q70" t="s">
        <v>11</v>
      </c>
      <c r="R70" t="s">
        <v>11</v>
      </c>
      <c r="S70" t="s">
        <v>13</v>
      </c>
      <c r="T70" s="7" t="str">
        <f t="shared" si="5"/>
        <v>R1013</v>
      </c>
    </row>
    <row r="71" spans="1:20" x14ac:dyDescent="0.3">
      <c r="A71" t="s">
        <v>2303</v>
      </c>
      <c r="B71">
        <v>30.8</v>
      </c>
      <c r="C71">
        <v>9.77</v>
      </c>
      <c r="D71" t="s">
        <v>2380</v>
      </c>
      <c r="E71" t="s">
        <v>2380</v>
      </c>
      <c r="F71" t="s">
        <v>2380</v>
      </c>
      <c r="G71" t="s">
        <v>2381</v>
      </c>
      <c r="H71" t="s">
        <v>2382</v>
      </c>
      <c r="I71" t="s">
        <v>91</v>
      </c>
      <c r="J71">
        <v>1998</v>
      </c>
      <c r="K71" s="7">
        <f t="shared" si="3"/>
        <v>1998</v>
      </c>
      <c r="L71" t="s">
        <v>37</v>
      </c>
      <c r="M71" s="7" t="str">
        <f t="shared" si="4"/>
        <v>Oct</v>
      </c>
      <c r="N71">
        <v>11</v>
      </c>
      <c r="O71">
        <v>0</v>
      </c>
      <c r="P71">
        <v>1240</v>
      </c>
      <c r="Q71" t="s">
        <v>11</v>
      </c>
      <c r="R71" t="s">
        <v>16</v>
      </c>
      <c r="S71" t="s">
        <v>23</v>
      </c>
      <c r="T71" s="7" t="str">
        <f t="shared" si="5"/>
        <v>R1012</v>
      </c>
    </row>
    <row r="72" spans="1:20" x14ac:dyDescent="0.3">
      <c r="A72" t="s">
        <v>2302</v>
      </c>
      <c r="B72">
        <v>38.39</v>
      </c>
      <c r="C72">
        <v>4.25</v>
      </c>
      <c r="D72" t="s">
        <v>2380</v>
      </c>
      <c r="E72" t="s">
        <v>2380</v>
      </c>
      <c r="F72" t="s">
        <v>2380</v>
      </c>
      <c r="G72">
        <v>1</v>
      </c>
      <c r="H72" t="s">
        <v>2382</v>
      </c>
      <c r="I72" t="s">
        <v>92</v>
      </c>
      <c r="J72">
        <v>2002</v>
      </c>
      <c r="K72" s="7">
        <f t="shared" si="3"/>
        <v>2002</v>
      </c>
      <c r="L72" t="s">
        <v>10</v>
      </c>
      <c r="M72" s="7" t="str">
        <f t="shared" si="4"/>
        <v>Jul</v>
      </c>
      <c r="N72">
        <v>1</v>
      </c>
      <c r="O72">
        <v>0</v>
      </c>
      <c r="P72">
        <v>1241</v>
      </c>
      <c r="Q72" t="s">
        <v>11</v>
      </c>
      <c r="R72" t="s">
        <v>11</v>
      </c>
      <c r="S72" t="s">
        <v>13</v>
      </c>
      <c r="T72" s="7" t="str">
        <f t="shared" si="5"/>
        <v>R1013</v>
      </c>
    </row>
    <row r="73" spans="1:20" x14ac:dyDescent="0.3">
      <c r="A73" t="s">
        <v>2301</v>
      </c>
      <c r="B73">
        <v>32.299999999999997</v>
      </c>
      <c r="C73">
        <v>4.76</v>
      </c>
      <c r="D73" t="s">
        <v>2380</v>
      </c>
      <c r="E73" t="s">
        <v>2380</v>
      </c>
      <c r="F73" t="s">
        <v>2380</v>
      </c>
      <c r="G73">
        <v>2</v>
      </c>
      <c r="H73" t="s">
        <v>2382</v>
      </c>
      <c r="I73" t="s">
        <v>93</v>
      </c>
      <c r="J73">
        <v>2003</v>
      </c>
      <c r="K73" s="7">
        <f t="shared" si="3"/>
        <v>2003</v>
      </c>
      <c r="L73" t="s">
        <v>35</v>
      </c>
      <c r="M73" s="7" t="str">
        <f t="shared" si="4"/>
        <v>Aug</v>
      </c>
      <c r="N73">
        <v>2</v>
      </c>
      <c r="O73">
        <v>0</v>
      </c>
      <c r="P73">
        <v>1241.57</v>
      </c>
      <c r="Q73" t="s">
        <v>11</v>
      </c>
      <c r="R73" t="s">
        <v>11</v>
      </c>
      <c r="S73" t="s">
        <v>42</v>
      </c>
      <c r="T73" s="7" t="str">
        <f t="shared" si="5"/>
        <v>R1011</v>
      </c>
    </row>
    <row r="74" spans="1:20" x14ac:dyDescent="0.3">
      <c r="A74" t="s">
        <v>2300</v>
      </c>
      <c r="B74">
        <v>48.8</v>
      </c>
      <c r="C74">
        <v>6.22</v>
      </c>
      <c r="D74" t="s">
        <v>2382</v>
      </c>
      <c r="E74" t="s">
        <v>2380</v>
      </c>
      <c r="F74" t="s">
        <v>2380</v>
      </c>
      <c r="G74">
        <v>2</v>
      </c>
      <c r="H74" t="s">
        <v>2382</v>
      </c>
      <c r="I74" t="s">
        <v>94</v>
      </c>
      <c r="J74">
        <v>2003</v>
      </c>
      <c r="K74" s="7">
        <f t="shared" si="3"/>
        <v>2003</v>
      </c>
      <c r="L74" t="s">
        <v>20</v>
      </c>
      <c r="M74" s="7" t="str">
        <f t="shared" si="4"/>
        <v>Sep</v>
      </c>
      <c r="N74">
        <v>15</v>
      </c>
      <c r="O74">
        <v>0</v>
      </c>
      <c r="P74">
        <v>1242.26</v>
      </c>
      <c r="Q74" t="s">
        <v>11</v>
      </c>
      <c r="R74" t="s">
        <v>16</v>
      </c>
      <c r="S74" t="s">
        <v>42</v>
      </c>
      <c r="T74" s="7" t="str">
        <f t="shared" si="5"/>
        <v>R1011</v>
      </c>
    </row>
    <row r="75" spans="1:20" x14ac:dyDescent="0.3">
      <c r="A75" t="s">
        <v>2299</v>
      </c>
      <c r="B75">
        <v>45.5</v>
      </c>
      <c r="C75">
        <v>7.96</v>
      </c>
      <c r="D75" t="s">
        <v>2380</v>
      </c>
      <c r="E75" t="s">
        <v>2380</v>
      </c>
      <c r="F75" t="s">
        <v>2380</v>
      </c>
      <c r="G75" t="s">
        <v>2381</v>
      </c>
      <c r="H75" t="s">
        <v>2382</v>
      </c>
      <c r="I75" t="s">
        <v>95</v>
      </c>
      <c r="J75">
        <v>2003</v>
      </c>
      <c r="K75" s="7">
        <f t="shared" si="3"/>
        <v>2003</v>
      </c>
      <c r="L75" t="s">
        <v>20</v>
      </c>
      <c r="M75" s="7" t="str">
        <f t="shared" si="4"/>
        <v>Sep</v>
      </c>
      <c r="N75">
        <v>8</v>
      </c>
      <c r="O75">
        <v>0</v>
      </c>
      <c r="P75">
        <v>1242.82</v>
      </c>
      <c r="Q75" t="s">
        <v>11</v>
      </c>
      <c r="R75" t="s">
        <v>16</v>
      </c>
      <c r="S75" t="s">
        <v>42</v>
      </c>
      <c r="T75" s="7" t="str">
        <f t="shared" si="5"/>
        <v>R1011</v>
      </c>
    </row>
    <row r="76" spans="1:20" x14ac:dyDescent="0.3">
      <c r="A76" t="s">
        <v>2298</v>
      </c>
      <c r="B76">
        <v>53.61</v>
      </c>
      <c r="C76">
        <v>10.92</v>
      </c>
      <c r="D76" t="s">
        <v>2382</v>
      </c>
      <c r="E76" t="s">
        <v>2380</v>
      </c>
      <c r="F76" t="s">
        <v>2380</v>
      </c>
      <c r="G76">
        <v>1</v>
      </c>
      <c r="H76" t="s">
        <v>2382</v>
      </c>
      <c r="I76" t="s">
        <v>96</v>
      </c>
      <c r="J76">
        <v>2003</v>
      </c>
      <c r="K76" s="7">
        <f t="shared" si="3"/>
        <v>2003</v>
      </c>
      <c r="L76" t="s">
        <v>20</v>
      </c>
      <c r="M76" s="7" t="str">
        <f t="shared" si="4"/>
        <v>Sep</v>
      </c>
      <c r="N76">
        <v>15</v>
      </c>
      <c r="O76">
        <v>0</v>
      </c>
      <c r="P76">
        <v>1252.4100000000001</v>
      </c>
      <c r="Q76" t="s">
        <v>11</v>
      </c>
      <c r="R76" t="s">
        <v>12</v>
      </c>
      <c r="S76" t="s">
        <v>42</v>
      </c>
      <c r="T76" s="7" t="str">
        <f t="shared" si="5"/>
        <v>R1011</v>
      </c>
    </row>
    <row r="77" spans="1:20" x14ac:dyDescent="0.3">
      <c r="A77" t="s">
        <v>2297</v>
      </c>
      <c r="B77">
        <v>36.19</v>
      </c>
      <c r="C77">
        <v>11.51</v>
      </c>
      <c r="D77" t="s">
        <v>2382</v>
      </c>
      <c r="E77" t="s">
        <v>2380</v>
      </c>
      <c r="F77" t="s">
        <v>2380</v>
      </c>
      <c r="G77">
        <v>1</v>
      </c>
      <c r="H77" t="s">
        <v>2382</v>
      </c>
      <c r="I77" t="s">
        <v>97</v>
      </c>
      <c r="J77">
        <v>1997</v>
      </c>
      <c r="K77" s="7">
        <f t="shared" si="3"/>
        <v>1997</v>
      </c>
      <c r="L77" t="s">
        <v>15</v>
      </c>
      <c r="M77" s="7" t="str">
        <f t="shared" si="4"/>
        <v>Nov</v>
      </c>
      <c r="N77">
        <v>4</v>
      </c>
      <c r="O77">
        <v>0</v>
      </c>
      <c r="P77">
        <v>1253</v>
      </c>
      <c r="Q77" t="s">
        <v>11</v>
      </c>
      <c r="R77" t="s">
        <v>11</v>
      </c>
      <c r="S77" t="s">
        <v>13</v>
      </c>
      <c r="T77" s="7" t="str">
        <f t="shared" si="5"/>
        <v>R1013</v>
      </c>
    </row>
    <row r="78" spans="1:20" x14ac:dyDescent="0.3">
      <c r="A78" t="s">
        <v>2296</v>
      </c>
      <c r="B78">
        <v>34.6</v>
      </c>
      <c r="C78">
        <v>5.99</v>
      </c>
      <c r="D78" t="s">
        <v>2382</v>
      </c>
      <c r="E78" t="s">
        <v>2380</v>
      </c>
      <c r="F78" t="s">
        <v>2380</v>
      </c>
      <c r="G78" t="s">
        <v>2381</v>
      </c>
      <c r="H78" t="s">
        <v>2382</v>
      </c>
      <c r="I78" t="s">
        <v>98</v>
      </c>
      <c r="J78">
        <v>2003</v>
      </c>
      <c r="K78" s="7">
        <f t="shared" si="3"/>
        <v>2003</v>
      </c>
      <c r="L78" t="s">
        <v>30</v>
      </c>
      <c r="M78" s="7" t="str">
        <f t="shared" si="4"/>
        <v>Dec</v>
      </c>
      <c r="N78">
        <v>10</v>
      </c>
      <c r="O78">
        <v>0</v>
      </c>
      <c r="P78">
        <v>1253.94</v>
      </c>
      <c r="Q78" t="s">
        <v>11</v>
      </c>
      <c r="R78" t="s">
        <v>11</v>
      </c>
      <c r="S78" t="s">
        <v>42</v>
      </c>
      <c r="T78" s="7" t="str">
        <f t="shared" si="5"/>
        <v>R1011</v>
      </c>
    </row>
    <row r="79" spans="1:20" x14ac:dyDescent="0.3">
      <c r="A79" t="s">
        <v>2295</v>
      </c>
      <c r="B79">
        <v>54.12</v>
      </c>
      <c r="C79">
        <v>11.57</v>
      </c>
      <c r="D79" t="s">
        <v>2380</v>
      </c>
      <c r="E79" t="s">
        <v>2380</v>
      </c>
      <c r="F79" t="s">
        <v>2380</v>
      </c>
      <c r="G79" t="s">
        <v>2381</v>
      </c>
      <c r="H79" t="s">
        <v>2382</v>
      </c>
      <c r="I79" t="s">
        <v>99</v>
      </c>
      <c r="J79">
        <v>2003</v>
      </c>
      <c r="K79" s="7">
        <f t="shared" si="3"/>
        <v>2003</v>
      </c>
      <c r="L79" t="s">
        <v>37</v>
      </c>
      <c r="M79" s="7" t="str">
        <f t="shared" si="4"/>
        <v>Oct</v>
      </c>
      <c r="N79">
        <v>13</v>
      </c>
      <c r="O79">
        <v>0</v>
      </c>
      <c r="P79">
        <v>1256.3</v>
      </c>
      <c r="Q79" t="s">
        <v>11</v>
      </c>
      <c r="R79" t="s">
        <v>12</v>
      </c>
      <c r="S79" t="s">
        <v>42</v>
      </c>
      <c r="T79" s="7" t="str">
        <f t="shared" si="5"/>
        <v>R1011</v>
      </c>
    </row>
    <row r="80" spans="1:20" x14ac:dyDescent="0.3">
      <c r="A80" t="s">
        <v>2294</v>
      </c>
      <c r="B80">
        <v>48.82</v>
      </c>
      <c r="C80">
        <v>6.67</v>
      </c>
      <c r="D80" t="s">
        <v>2382</v>
      </c>
      <c r="E80" t="s">
        <v>2380</v>
      </c>
      <c r="F80" t="s">
        <v>2380</v>
      </c>
      <c r="G80" t="s">
        <v>2381</v>
      </c>
      <c r="H80" t="s">
        <v>2382</v>
      </c>
      <c r="I80" t="s">
        <v>100</v>
      </c>
      <c r="J80">
        <v>2003</v>
      </c>
      <c r="K80" s="7">
        <f t="shared" si="3"/>
        <v>2003</v>
      </c>
      <c r="L80" t="s">
        <v>37</v>
      </c>
      <c r="M80" s="7" t="str">
        <f t="shared" si="4"/>
        <v>Oct</v>
      </c>
      <c r="N80">
        <v>30</v>
      </c>
      <c r="O80">
        <v>0</v>
      </c>
      <c r="P80">
        <v>1261.44</v>
      </c>
      <c r="Q80" t="s">
        <v>11</v>
      </c>
      <c r="R80" t="s">
        <v>12</v>
      </c>
      <c r="S80" t="s">
        <v>42</v>
      </c>
      <c r="T80" s="7" t="str">
        <f t="shared" si="5"/>
        <v>R1011</v>
      </c>
    </row>
    <row r="81" spans="1:20" x14ac:dyDescent="0.3">
      <c r="A81" t="s">
        <v>2293</v>
      </c>
      <c r="B81">
        <v>51.01</v>
      </c>
      <c r="C81">
        <v>9.1999999999999993</v>
      </c>
      <c r="D81" t="s">
        <v>2380</v>
      </c>
      <c r="E81" t="s">
        <v>2380</v>
      </c>
      <c r="F81" t="s">
        <v>2380</v>
      </c>
      <c r="G81" t="s">
        <v>2381</v>
      </c>
      <c r="H81" t="s">
        <v>2382</v>
      </c>
      <c r="I81" t="s">
        <v>101</v>
      </c>
      <c r="J81">
        <v>2003</v>
      </c>
      <c r="K81" s="7">
        <f t="shared" si="3"/>
        <v>2003</v>
      </c>
      <c r="L81" t="s">
        <v>35</v>
      </c>
      <c r="M81" s="7" t="str">
        <f t="shared" si="4"/>
        <v>Aug</v>
      </c>
      <c r="N81">
        <v>15</v>
      </c>
      <c r="O81">
        <v>0</v>
      </c>
      <c r="P81">
        <v>1261.8599999999999</v>
      </c>
      <c r="Q81" t="s">
        <v>11</v>
      </c>
      <c r="R81" t="s">
        <v>12</v>
      </c>
      <c r="S81" t="s">
        <v>42</v>
      </c>
      <c r="T81" s="7" t="str">
        <f t="shared" si="5"/>
        <v>R1011</v>
      </c>
    </row>
    <row r="82" spans="1:20" x14ac:dyDescent="0.3">
      <c r="A82" t="s">
        <v>2292</v>
      </c>
      <c r="B82">
        <v>45.65</v>
      </c>
      <c r="C82">
        <v>5.1100000000000003</v>
      </c>
      <c r="D82" t="s">
        <v>2382</v>
      </c>
      <c r="E82" t="s">
        <v>2380</v>
      </c>
      <c r="F82" t="s">
        <v>2380</v>
      </c>
      <c r="G82">
        <v>1</v>
      </c>
      <c r="H82" t="s">
        <v>2382</v>
      </c>
      <c r="I82" t="s">
        <v>102</v>
      </c>
      <c r="J82">
        <v>2003</v>
      </c>
      <c r="K82" s="7">
        <f t="shared" si="3"/>
        <v>2003</v>
      </c>
      <c r="L82" t="s">
        <v>15</v>
      </c>
      <c r="M82" s="7" t="str">
        <f t="shared" si="4"/>
        <v>Nov</v>
      </c>
      <c r="N82">
        <v>21</v>
      </c>
      <c r="O82">
        <v>0</v>
      </c>
      <c r="P82">
        <v>1263.25</v>
      </c>
      <c r="Q82" t="s">
        <v>11</v>
      </c>
      <c r="R82" t="s">
        <v>12</v>
      </c>
      <c r="S82" t="s">
        <v>42</v>
      </c>
      <c r="T82" s="7" t="str">
        <f t="shared" si="5"/>
        <v>R1011</v>
      </c>
    </row>
    <row r="83" spans="1:20" x14ac:dyDescent="0.3">
      <c r="A83" t="s">
        <v>2291</v>
      </c>
      <c r="B83">
        <v>52.9</v>
      </c>
      <c r="C83">
        <v>5.34</v>
      </c>
      <c r="D83" t="s">
        <v>2380</v>
      </c>
      <c r="E83" t="s">
        <v>2380</v>
      </c>
      <c r="F83" t="s">
        <v>2380</v>
      </c>
      <c r="G83" t="s">
        <v>2381</v>
      </c>
      <c r="H83" t="s">
        <v>2382</v>
      </c>
      <c r="I83" t="s">
        <v>103</v>
      </c>
      <c r="J83">
        <v>2002</v>
      </c>
      <c r="K83" s="7">
        <f t="shared" si="3"/>
        <v>2002</v>
      </c>
      <c r="L83" t="s">
        <v>30</v>
      </c>
      <c r="M83" s="7" t="str">
        <f t="shared" si="4"/>
        <v>Dec</v>
      </c>
      <c r="N83">
        <v>4</v>
      </c>
      <c r="O83">
        <v>0</v>
      </c>
      <c r="P83">
        <v>1267</v>
      </c>
      <c r="Q83" t="s">
        <v>11</v>
      </c>
      <c r="R83" t="s">
        <v>16</v>
      </c>
      <c r="S83" t="s">
        <v>13</v>
      </c>
      <c r="T83" s="7" t="str">
        <f t="shared" si="5"/>
        <v>R1013</v>
      </c>
    </row>
    <row r="84" spans="1:20" x14ac:dyDescent="0.3">
      <c r="A84" t="s">
        <v>2290</v>
      </c>
      <c r="B84">
        <v>45.41</v>
      </c>
      <c r="C84">
        <v>4.03</v>
      </c>
      <c r="D84" t="s">
        <v>2382</v>
      </c>
      <c r="E84" t="s">
        <v>2380</v>
      </c>
      <c r="F84" t="s">
        <v>2380</v>
      </c>
      <c r="G84">
        <v>1</v>
      </c>
      <c r="H84" t="s">
        <v>2382</v>
      </c>
      <c r="I84" t="s">
        <v>104</v>
      </c>
      <c r="J84">
        <v>1997</v>
      </c>
      <c r="K84" s="7">
        <f t="shared" si="3"/>
        <v>1997</v>
      </c>
      <c r="L84" t="s">
        <v>37</v>
      </c>
      <c r="M84" s="7" t="str">
        <f t="shared" si="4"/>
        <v>Oct</v>
      </c>
      <c r="N84">
        <v>26</v>
      </c>
      <c r="O84">
        <v>0</v>
      </c>
      <c r="P84">
        <v>1276</v>
      </c>
      <c r="Q84" t="s">
        <v>11</v>
      </c>
      <c r="R84" t="s">
        <v>11</v>
      </c>
      <c r="S84" t="s">
        <v>23</v>
      </c>
      <c r="T84" s="7" t="str">
        <f t="shared" si="5"/>
        <v>R1012</v>
      </c>
    </row>
    <row r="85" spans="1:20" x14ac:dyDescent="0.3">
      <c r="A85" t="s">
        <v>2289</v>
      </c>
      <c r="B85">
        <v>49.41</v>
      </c>
      <c r="C85">
        <v>4.2300000000000004</v>
      </c>
      <c r="D85" t="s">
        <v>2382</v>
      </c>
      <c r="E85" t="s">
        <v>2380</v>
      </c>
      <c r="F85" t="s">
        <v>2383</v>
      </c>
      <c r="G85">
        <v>1</v>
      </c>
      <c r="H85" t="s">
        <v>2382</v>
      </c>
      <c r="I85" t="s">
        <v>105</v>
      </c>
      <c r="J85">
        <v>2004</v>
      </c>
      <c r="K85" s="7">
        <f t="shared" si="3"/>
        <v>2004</v>
      </c>
      <c r="L85" t="s">
        <v>20</v>
      </c>
      <c r="M85" s="7" t="str">
        <f t="shared" si="4"/>
        <v>Sep</v>
      </c>
      <c r="N85">
        <v>30</v>
      </c>
      <c r="O85">
        <v>0</v>
      </c>
      <c r="P85">
        <v>1283</v>
      </c>
      <c r="Q85" t="s">
        <v>11</v>
      </c>
      <c r="R85" t="s">
        <v>16</v>
      </c>
      <c r="S85" t="s">
        <v>13</v>
      </c>
      <c r="T85" s="7" t="str">
        <f t="shared" si="5"/>
        <v>R1013</v>
      </c>
    </row>
    <row r="86" spans="1:20" x14ac:dyDescent="0.3">
      <c r="A86" t="s">
        <v>2288</v>
      </c>
      <c r="B86">
        <v>31.824999999999999</v>
      </c>
      <c r="C86">
        <v>4.0599999999999996</v>
      </c>
      <c r="D86" t="s">
        <v>2380</v>
      </c>
      <c r="E86" t="s">
        <v>2380</v>
      </c>
      <c r="F86" t="s">
        <v>2380</v>
      </c>
      <c r="G86">
        <v>2</v>
      </c>
      <c r="H86" t="s">
        <v>2382</v>
      </c>
      <c r="I86" t="s">
        <v>106</v>
      </c>
      <c r="J86">
        <v>2004</v>
      </c>
      <c r="K86" s="7">
        <f t="shared" si="3"/>
        <v>2004</v>
      </c>
      <c r="L86" t="s">
        <v>10</v>
      </c>
      <c r="M86" s="7" t="str">
        <f t="shared" si="4"/>
        <v>Jul</v>
      </c>
      <c r="N86">
        <v>28</v>
      </c>
      <c r="O86">
        <v>0</v>
      </c>
      <c r="P86">
        <v>1285</v>
      </c>
      <c r="Q86" t="s">
        <v>11</v>
      </c>
      <c r="R86" t="s">
        <v>12</v>
      </c>
      <c r="S86" t="s">
        <v>13</v>
      </c>
      <c r="T86" s="7" t="str">
        <f t="shared" si="5"/>
        <v>R1013</v>
      </c>
    </row>
    <row r="87" spans="1:20" x14ac:dyDescent="0.3">
      <c r="A87" t="s">
        <v>2287</v>
      </c>
      <c r="B87">
        <v>51.28</v>
      </c>
      <c r="C87">
        <v>4.68</v>
      </c>
      <c r="D87" t="s">
        <v>2380</v>
      </c>
      <c r="E87" t="s">
        <v>2380</v>
      </c>
      <c r="F87" t="s">
        <v>2380</v>
      </c>
      <c r="G87">
        <v>2</v>
      </c>
      <c r="H87" t="s">
        <v>2382</v>
      </c>
      <c r="I87" t="s">
        <v>107</v>
      </c>
      <c r="J87">
        <v>2000</v>
      </c>
      <c r="K87" s="7">
        <f t="shared" si="3"/>
        <v>2000</v>
      </c>
      <c r="L87" t="s">
        <v>18</v>
      </c>
      <c r="M87" s="7" t="str">
        <f t="shared" si="4"/>
        <v>Jun</v>
      </c>
      <c r="N87">
        <v>26</v>
      </c>
      <c r="O87">
        <v>0</v>
      </c>
      <c r="P87">
        <v>1286</v>
      </c>
      <c r="Q87" t="s">
        <v>11</v>
      </c>
      <c r="R87" t="s">
        <v>11</v>
      </c>
      <c r="S87" t="s">
        <v>13</v>
      </c>
      <c r="T87" s="7" t="str">
        <f t="shared" si="5"/>
        <v>R1013</v>
      </c>
    </row>
    <row r="88" spans="1:20" x14ac:dyDescent="0.3">
      <c r="A88" t="s">
        <v>2286</v>
      </c>
      <c r="B88">
        <v>34.96</v>
      </c>
      <c r="C88">
        <v>4.34</v>
      </c>
      <c r="D88" t="s">
        <v>2380</v>
      </c>
      <c r="E88" t="s">
        <v>2380</v>
      </c>
      <c r="F88" t="s">
        <v>2383</v>
      </c>
      <c r="G88">
        <v>1</v>
      </c>
      <c r="H88" t="s">
        <v>2382</v>
      </c>
      <c r="I88" t="s">
        <v>108</v>
      </c>
      <c r="J88">
        <v>1998</v>
      </c>
      <c r="K88" s="7">
        <f t="shared" si="3"/>
        <v>1998</v>
      </c>
      <c r="L88" t="s">
        <v>18</v>
      </c>
      <c r="M88" s="7" t="str">
        <f t="shared" si="4"/>
        <v>Jun</v>
      </c>
      <c r="N88">
        <v>4</v>
      </c>
      <c r="O88">
        <v>0</v>
      </c>
      <c r="P88">
        <v>1290.93</v>
      </c>
      <c r="Q88" t="s">
        <v>11</v>
      </c>
      <c r="R88" t="s">
        <v>11</v>
      </c>
      <c r="S88" t="s">
        <v>13</v>
      </c>
      <c r="T88" s="7" t="str">
        <f t="shared" si="5"/>
        <v>R1013</v>
      </c>
    </row>
    <row r="89" spans="1:20" x14ac:dyDescent="0.3">
      <c r="A89" t="s">
        <v>2285</v>
      </c>
      <c r="B89">
        <v>33.11</v>
      </c>
      <c r="C89">
        <v>10.51</v>
      </c>
      <c r="D89" t="s">
        <v>2380</v>
      </c>
      <c r="E89" t="s">
        <v>2380</v>
      </c>
      <c r="F89" t="s">
        <v>2380</v>
      </c>
      <c r="G89" t="s">
        <v>2381</v>
      </c>
      <c r="H89" t="s">
        <v>2382</v>
      </c>
      <c r="I89" t="s">
        <v>109</v>
      </c>
      <c r="J89">
        <v>2001</v>
      </c>
      <c r="K89" s="7">
        <f t="shared" si="3"/>
        <v>2001</v>
      </c>
      <c r="L89" t="s">
        <v>15</v>
      </c>
      <c r="M89" s="7" t="str">
        <f t="shared" si="4"/>
        <v>Nov</v>
      </c>
      <c r="N89">
        <v>29</v>
      </c>
      <c r="O89">
        <v>0</v>
      </c>
      <c r="P89">
        <v>1293</v>
      </c>
      <c r="Q89" t="s">
        <v>11</v>
      </c>
      <c r="R89" t="s">
        <v>12</v>
      </c>
      <c r="S89" t="s">
        <v>23</v>
      </c>
      <c r="T89" s="7" t="str">
        <f t="shared" si="5"/>
        <v>R1012</v>
      </c>
    </row>
    <row r="90" spans="1:20" x14ac:dyDescent="0.3">
      <c r="A90" t="s">
        <v>2284</v>
      </c>
      <c r="B90">
        <v>54.74</v>
      </c>
      <c r="C90">
        <v>5.84</v>
      </c>
      <c r="D90" t="s">
        <v>2382</v>
      </c>
      <c r="E90" t="s">
        <v>2380</v>
      </c>
      <c r="F90" t="s">
        <v>2383</v>
      </c>
      <c r="G90">
        <v>1</v>
      </c>
      <c r="H90" t="s">
        <v>2382</v>
      </c>
      <c r="I90" t="s">
        <v>110</v>
      </c>
      <c r="J90">
        <v>2002</v>
      </c>
      <c r="K90" s="7">
        <f t="shared" si="3"/>
        <v>2002</v>
      </c>
      <c r="L90" t="s">
        <v>30</v>
      </c>
      <c r="M90" s="7" t="str">
        <f t="shared" si="4"/>
        <v>Dec</v>
      </c>
      <c r="N90">
        <v>10</v>
      </c>
      <c r="O90">
        <v>0</v>
      </c>
      <c r="P90">
        <v>1304</v>
      </c>
      <c r="Q90" t="s">
        <v>11</v>
      </c>
      <c r="R90" t="s">
        <v>11</v>
      </c>
      <c r="S90" t="s">
        <v>23</v>
      </c>
      <c r="T90" s="7" t="str">
        <f t="shared" si="5"/>
        <v>R1012</v>
      </c>
    </row>
    <row r="91" spans="1:20" x14ac:dyDescent="0.3">
      <c r="A91" t="s">
        <v>2283</v>
      </c>
      <c r="B91">
        <v>32.56</v>
      </c>
      <c r="C91">
        <v>5.41</v>
      </c>
      <c r="D91" t="s">
        <v>2380</v>
      </c>
      <c r="E91" t="s">
        <v>2380</v>
      </c>
      <c r="F91" t="s">
        <v>2383</v>
      </c>
      <c r="G91">
        <v>1</v>
      </c>
      <c r="H91" t="s">
        <v>2382</v>
      </c>
      <c r="I91" t="s">
        <v>111</v>
      </c>
      <c r="J91">
        <v>1999</v>
      </c>
      <c r="K91" s="7">
        <f t="shared" si="3"/>
        <v>1999</v>
      </c>
      <c r="L91" t="s">
        <v>30</v>
      </c>
      <c r="M91" s="7" t="str">
        <f t="shared" si="4"/>
        <v>Dec</v>
      </c>
      <c r="N91">
        <v>2</v>
      </c>
      <c r="O91">
        <v>0</v>
      </c>
      <c r="P91">
        <v>1304</v>
      </c>
      <c r="Q91" t="s">
        <v>11</v>
      </c>
      <c r="R91" t="s">
        <v>11</v>
      </c>
      <c r="S91" t="s">
        <v>13</v>
      </c>
      <c r="T91" s="7" t="str">
        <f t="shared" si="5"/>
        <v>R1013</v>
      </c>
    </row>
    <row r="92" spans="1:20" x14ac:dyDescent="0.3">
      <c r="A92" t="s">
        <v>2282</v>
      </c>
      <c r="B92">
        <v>39.049999999999997</v>
      </c>
      <c r="C92">
        <v>6.06</v>
      </c>
      <c r="D92" t="s">
        <v>2380</v>
      </c>
      <c r="E92" t="s">
        <v>2380</v>
      </c>
      <c r="F92" t="s">
        <v>2380</v>
      </c>
      <c r="G92">
        <v>1</v>
      </c>
      <c r="H92" t="s">
        <v>2382</v>
      </c>
      <c r="I92" t="s">
        <v>112</v>
      </c>
      <c r="J92">
        <v>2002</v>
      </c>
      <c r="K92" s="7">
        <f t="shared" si="3"/>
        <v>2002</v>
      </c>
      <c r="L92" t="s">
        <v>37</v>
      </c>
      <c r="M92" s="7" t="str">
        <f t="shared" si="4"/>
        <v>Oct</v>
      </c>
      <c r="N92">
        <v>13</v>
      </c>
      <c r="O92">
        <v>0</v>
      </c>
      <c r="P92">
        <v>1315</v>
      </c>
      <c r="Q92" t="s">
        <v>11</v>
      </c>
      <c r="R92" t="s">
        <v>11</v>
      </c>
      <c r="S92" t="s">
        <v>13</v>
      </c>
      <c r="T92" s="7" t="str">
        <f t="shared" si="5"/>
        <v>R1013</v>
      </c>
    </row>
    <row r="93" spans="1:20" x14ac:dyDescent="0.3">
      <c r="A93" t="s">
        <v>2281</v>
      </c>
      <c r="B93">
        <v>42.75</v>
      </c>
      <c r="C93">
        <v>4.22</v>
      </c>
      <c r="D93" t="s">
        <v>2380</v>
      </c>
      <c r="E93" t="s">
        <v>2380</v>
      </c>
      <c r="F93" t="s">
        <v>2380</v>
      </c>
      <c r="G93" t="s">
        <v>2381</v>
      </c>
      <c r="H93" t="s">
        <v>2382</v>
      </c>
      <c r="I93" t="s">
        <v>113</v>
      </c>
      <c r="J93">
        <v>1999</v>
      </c>
      <c r="K93" s="7">
        <f t="shared" si="3"/>
        <v>1999</v>
      </c>
      <c r="L93" t="s">
        <v>37</v>
      </c>
      <c r="M93" s="7" t="str">
        <f t="shared" si="4"/>
        <v>Oct</v>
      </c>
      <c r="N93">
        <v>14</v>
      </c>
      <c r="O93">
        <v>0</v>
      </c>
      <c r="P93">
        <v>1329.17</v>
      </c>
      <c r="Q93" t="s">
        <v>11</v>
      </c>
      <c r="R93" t="s">
        <v>12</v>
      </c>
      <c r="S93" t="s">
        <v>13</v>
      </c>
      <c r="T93" s="7" t="str">
        <f t="shared" si="5"/>
        <v>R1013</v>
      </c>
    </row>
    <row r="94" spans="1:20" x14ac:dyDescent="0.3">
      <c r="A94" t="s">
        <v>2280</v>
      </c>
      <c r="B94">
        <v>50.58</v>
      </c>
      <c r="C94">
        <v>5.12</v>
      </c>
      <c r="D94" t="s">
        <v>2380</v>
      </c>
      <c r="E94" t="s">
        <v>2380</v>
      </c>
      <c r="F94" t="s">
        <v>2380</v>
      </c>
      <c r="G94">
        <v>2</v>
      </c>
      <c r="H94" t="s">
        <v>2382</v>
      </c>
      <c r="I94" t="s">
        <v>114</v>
      </c>
      <c r="J94">
        <v>1998</v>
      </c>
      <c r="K94" s="7">
        <f t="shared" si="3"/>
        <v>1998</v>
      </c>
      <c r="L94" t="s">
        <v>10</v>
      </c>
      <c r="M94" s="7" t="str">
        <f t="shared" si="4"/>
        <v>Jul</v>
      </c>
      <c r="N94">
        <v>12</v>
      </c>
      <c r="O94">
        <v>0</v>
      </c>
      <c r="P94">
        <v>1332.61</v>
      </c>
      <c r="Q94" t="s">
        <v>11</v>
      </c>
      <c r="R94" t="s">
        <v>12</v>
      </c>
      <c r="S94" t="s">
        <v>13</v>
      </c>
      <c r="T94" s="7" t="str">
        <f t="shared" si="5"/>
        <v>R1013</v>
      </c>
    </row>
    <row r="95" spans="1:20" x14ac:dyDescent="0.3">
      <c r="A95" t="s">
        <v>2279</v>
      </c>
      <c r="B95">
        <v>30.495000000000001</v>
      </c>
      <c r="C95">
        <v>4.57</v>
      </c>
      <c r="D95" t="s">
        <v>2382</v>
      </c>
      <c r="E95" t="s">
        <v>2380</v>
      </c>
      <c r="F95" t="s">
        <v>2380</v>
      </c>
      <c r="G95" t="s">
        <v>2381</v>
      </c>
      <c r="H95" t="s">
        <v>2382</v>
      </c>
      <c r="I95" t="s">
        <v>115</v>
      </c>
      <c r="J95">
        <v>1995</v>
      </c>
      <c r="K95" s="7">
        <f t="shared" si="3"/>
        <v>1995</v>
      </c>
      <c r="L95" t="s">
        <v>10</v>
      </c>
      <c r="M95" s="7" t="str">
        <f t="shared" si="4"/>
        <v>Jul</v>
      </c>
      <c r="N95">
        <v>30</v>
      </c>
      <c r="O95">
        <v>0</v>
      </c>
      <c r="P95">
        <v>1338</v>
      </c>
      <c r="Q95" t="s">
        <v>11</v>
      </c>
      <c r="R95" t="s">
        <v>12</v>
      </c>
      <c r="S95" t="s">
        <v>23</v>
      </c>
      <c r="T95" s="7" t="str">
        <f t="shared" si="5"/>
        <v>R1012</v>
      </c>
    </row>
    <row r="96" spans="1:20" x14ac:dyDescent="0.3">
      <c r="A96" t="s">
        <v>2278</v>
      </c>
      <c r="B96">
        <v>48.31</v>
      </c>
      <c r="C96">
        <v>9.58</v>
      </c>
      <c r="D96" t="s">
        <v>2382</v>
      </c>
      <c r="E96" t="s">
        <v>2380</v>
      </c>
      <c r="F96" t="s">
        <v>2380</v>
      </c>
      <c r="G96">
        <v>2</v>
      </c>
      <c r="H96" t="s">
        <v>2382</v>
      </c>
      <c r="I96" t="s">
        <v>116</v>
      </c>
      <c r="J96">
        <v>1997</v>
      </c>
      <c r="K96" s="7">
        <f t="shared" si="3"/>
        <v>1997</v>
      </c>
      <c r="L96" t="s">
        <v>15</v>
      </c>
      <c r="M96" s="7" t="str">
        <f t="shared" si="4"/>
        <v>Nov</v>
      </c>
      <c r="N96">
        <v>7</v>
      </c>
      <c r="O96">
        <v>0</v>
      </c>
      <c r="P96">
        <v>1341.16</v>
      </c>
      <c r="Q96" t="s">
        <v>11</v>
      </c>
      <c r="R96" t="s">
        <v>11</v>
      </c>
      <c r="S96" t="s">
        <v>23</v>
      </c>
      <c r="T96" s="7" t="str">
        <f t="shared" si="5"/>
        <v>R1012</v>
      </c>
    </row>
    <row r="97" spans="1:20" x14ac:dyDescent="0.3">
      <c r="A97" t="s">
        <v>2277</v>
      </c>
      <c r="B97">
        <v>48.99</v>
      </c>
      <c r="C97">
        <v>9.7799999999999994</v>
      </c>
      <c r="D97" t="s">
        <v>2382</v>
      </c>
      <c r="E97" t="s">
        <v>2380</v>
      </c>
      <c r="F97" t="s">
        <v>2380</v>
      </c>
      <c r="G97">
        <v>1</v>
      </c>
      <c r="H97" t="s">
        <v>2382</v>
      </c>
      <c r="I97" t="s">
        <v>117</v>
      </c>
      <c r="J97">
        <v>1998</v>
      </c>
      <c r="K97" s="7">
        <f t="shared" si="3"/>
        <v>1998</v>
      </c>
      <c r="L97" t="s">
        <v>30</v>
      </c>
      <c r="M97" s="7" t="str">
        <f t="shared" si="4"/>
        <v>Dec</v>
      </c>
      <c r="N97">
        <v>3</v>
      </c>
      <c r="O97">
        <v>0</v>
      </c>
      <c r="P97">
        <v>1359</v>
      </c>
      <c r="Q97" t="s">
        <v>11</v>
      </c>
      <c r="R97" t="s">
        <v>16</v>
      </c>
      <c r="S97" t="s">
        <v>13</v>
      </c>
      <c r="T97" s="7" t="str">
        <f t="shared" si="5"/>
        <v>R1013</v>
      </c>
    </row>
    <row r="98" spans="1:20" x14ac:dyDescent="0.3">
      <c r="A98" t="s">
        <v>2276</v>
      </c>
      <c r="B98">
        <v>38.39</v>
      </c>
      <c r="C98">
        <v>4.1100000000000003</v>
      </c>
      <c r="D98" t="s">
        <v>2382</v>
      </c>
      <c r="E98" t="s">
        <v>2380</v>
      </c>
      <c r="F98" t="s">
        <v>2380</v>
      </c>
      <c r="G98" t="s">
        <v>2381</v>
      </c>
      <c r="H98" t="s">
        <v>2382</v>
      </c>
      <c r="I98" t="s">
        <v>118</v>
      </c>
      <c r="J98">
        <v>2002</v>
      </c>
      <c r="K98" s="7">
        <f t="shared" si="3"/>
        <v>2002</v>
      </c>
      <c r="L98" t="s">
        <v>35</v>
      </c>
      <c r="M98" s="7" t="str">
        <f t="shared" si="4"/>
        <v>Aug</v>
      </c>
      <c r="N98">
        <v>15</v>
      </c>
      <c r="O98">
        <v>0</v>
      </c>
      <c r="P98">
        <v>1382</v>
      </c>
      <c r="Q98" t="s">
        <v>11</v>
      </c>
      <c r="R98" t="s">
        <v>16</v>
      </c>
      <c r="S98" t="s">
        <v>13</v>
      </c>
      <c r="T98" s="7" t="str">
        <f t="shared" si="5"/>
        <v>R1013</v>
      </c>
    </row>
    <row r="99" spans="1:20" x14ac:dyDescent="0.3">
      <c r="A99" t="s">
        <v>2275</v>
      </c>
      <c r="B99">
        <v>44.34</v>
      </c>
      <c r="C99">
        <v>4.0199999999999996</v>
      </c>
      <c r="D99" t="s">
        <v>2382</v>
      </c>
      <c r="E99" t="s">
        <v>2380</v>
      </c>
      <c r="F99" t="s">
        <v>2380</v>
      </c>
      <c r="G99">
        <v>2</v>
      </c>
      <c r="H99" t="s">
        <v>2382</v>
      </c>
      <c r="I99" t="s">
        <v>119</v>
      </c>
      <c r="J99">
        <v>1999</v>
      </c>
      <c r="K99" s="7">
        <f t="shared" si="3"/>
        <v>1999</v>
      </c>
      <c r="L99" t="s">
        <v>10</v>
      </c>
      <c r="M99" s="7" t="str">
        <f t="shared" si="4"/>
        <v>Jul</v>
      </c>
      <c r="N99">
        <v>6</v>
      </c>
      <c r="O99">
        <v>0</v>
      </c>
      <c r="P99">
        <v>1389</v>
      </c>
      <c r="Q99" t="s">
        <v>11</v>
      </c>
      <c r="R99" t="s">
        <v>11</v>
      </c>
      <c r="S99" t="s">
        <v>13</v>
      </c>
      <c r="T99" s="7" t="str">
        <f t="shared" si="5"/>
        <v>R1013</v>
      </c>
    </row>
    <row r="100" spans="1:20" x14ac:dyDescent="0.3">
      <c r="A100" t="s">
        <v>2274</v>
      </c>
      <c r="B100">
        <v>41.51</v>
      </c>
      <c r="C100">
        <v>6.92</v>
      </c>
      <c r="D100" t="s">
        <v>2380</v>
      </c>
      <c r="E100" t="s">
        <v>2380</v>
      </c>
      <c r="F100" t="s">
        <v>2380</v>
      </c>
      <c r="G100" t="s">
        <v>2381</v>
      </c>
      <c r="H100" t="s">
        <v>2382</v>
      </c>
      <c r="I100" t="s">
        <v>120</v>
      </c>
      <c r="J100">
        <v>2002</v>
      </c>
      <c r="K100" s="7">
        <f t="shared" si="3"/>
        <v>2002</v>
      </c>
      <c r="L100" t="s">
        <v>15</v>
      </c>
      <c r="M100" s="7" t="str">
        <f t="shared" si="4"/>
        <v>Nov</v>
      </c>
      <c r="N100">
        <v>14</v>
      </c>
      <c r="O100">
        <v>0</v>
      </c>
      <c r="P100">
        <v>1390</v>
      </c>
      <c r="Q100" t="s">
        <v>11</v>
      </c>
      <c r="R100" t="s">
        <v>11</v>
      </c>
      <c r="S100" t="s">
        <v>13</v>
      </c>
      <c r="T100" s="7" t="str">
        <f t="shared" si="5"/>
        <v>R1013</v>
      </c>
    </row>
    <row r="101" spans="1:20" x14ac:dyDescent="0.3">
      <c r="A101" t="s">
        <v>2273</v>
      </c>
      <c r="B101">
        <v>48.2</v>
      </c>
      <c r="C101">
        <v>4.84</v>
      </c>
      <c r="D101" t="s">
        <v>2380</v>
      </c>
      <c r="E101" t="s">
        <v>2380</v>
      </c>
      <c r="F101" t="s">
        <v>2380</v>
      </c>
      <c r="G101" t="s">
        <v>2381</v>
      </c>
      <c r="H101" t="s">
        <v>2382</v>
      </c>
      <c r="I101" t="s">
        <v>121</v>
      </c>
      <c r="J101">
        <v>2002</v>
      </c>
      <c r="K101" s="7">
        <f t="shared" si="3"/>
        <v>2002</v>
      </c>
      <c r="L101" t="s">
        <v>30</v>
      </c>
      <c r="M101" s="7" t="str">
        <f t="shared" si="4"/>
        <v>Dec</v>
      </c>
      <c r="N101">
        <v>22</v>
      </c>
      <c r="O101">
        <v>0</v>
      </c>
      <c r="P101">
        <v>1391.53</v>
      </c>
      <c r="Q101" t="s">
        <v>11</v>
      </c>
      <c r="R101" t="s">
        <v>16</v>
      </c>
      <c r="S101" t="s">
        <v>13</v>
      </c>
      <c r="T101" s="7" t="str">
        <f t="shared" si="5"/>
        <v>R1013</v>
      </c>
    </row>
    <row r="102" spans="1:20" x14ac:dyDescent="0.3">
      <c r="A102" t="s">
        <v>2272</v>
      </c>
      <c r="B102">
        <v>35.75</v>
      </c>
      <c r="C102">
        <v>8</v>
      </c>
      <c r="D102" t="s">
        <v>2382</v>
      </c>
      <c r="E102" t="s">
        <v>2380</v>
      </c>
      <c r="F102" t="s">
        <v>2380</v>
      </c>
      <c r="G102" t="s">
        <v>2381</v>
      </c>
      <c r="H102" t="s">
        <v>2382</v>
      </c>
      <c r="I102" t="s">
        <v>122</v>
      </c>
      <c r="J102">
        <v>1998</v>
      </c>
      <c r="K102" s="7">
        <f t="shared" si="3"/>
        <v>1998</v>
      </c>
      <c r="L102" t="s">
        <v>20</v>
      </c>
      <c r="M102" s="7" t="str">
        <f t="shared" si="4"/>
        <v>Sep</v>
      </c>
      <c r="N102">
        <v>5</v>
      </c>
      <c r="O102">
        <v>0</v>
      </c>
      <c r="P102">
        <v>1400.44</v>
      </c>
      <c r="Q102" t="s">
        <v>11</v>
      </c>
      <c r="R102" t="s">
        <v>11</v>
      </c>
      <c r="S102" t="s">
        <v>13</v>
      </c>
      <c r="T102" s="7" t="str">
        <f t="shared" si="5"/>
        <v>R1013</v>
      </c>
    </row>
    <row r="103" spans="1:20" x14ac:dyDescent="0.3">
      <c r="A103" t="s">
        <v>2271</v>
      </c>
      <c r="B103">
        <v>53.81</v>
      </c>
      <c r="C103">
        <v>8.77</v>
      </c>
      <c r="D103" t="s">
        <v>2382</v>
      </c>
      <c r="E103" t="s">
        <v>2380</v>
      </c>
      <c r="F103" t="s">
        <v>2380</v>
      </c>
      <c r="G103" t="s">
        <v>2381</v>
      </c>
      <c r="H103" t="s">
        <v>2382</v>
      </c>
      <c r="I103" t="s">
        <v>123</v>
      </c>
      <c r="J103">
        <v>1997</v>
      </c>
      <c r="K103" s="7">
        <f t="shared" si="3"/>
        <v>1997</v>
      </c>
      <c r="L103" t="s">
        <v>37</v>
      </c>
      <c r="M103" s="7" t="str">
        <f t="shared" si="4"/>
        <v>Oct</v>
      </c>
      <c r="N103">
        <v>27</v>
      </c>
      <c r="O103">
        <v>0</v>
      </c>
      <c r="P103">
        <v>1402</v>
      </c>
      <c r="Q103" t="s">
        <v>11</v>
      </c>
      <c r="R103" t="s">
        <v>12</v>
      </c>
      <c r="S103" t="s">
        <v>42</v>
      </c>
      <c r="T103" s="7" t="str">
        <f t="shared" si="5"/>
        <v>R1011</v>
      </c>
    </row>
    <row r="104" spans="1:20" x14ac:dyDescent="0.3">
      <c r="A104" t="s">
        <v>2270</v>
      </c>
      <c r="B104">
        <v>49.48</v>
      </c>
      <c r="C104">
        <v>4.96</v>
      </c>
      <c r="D104" t="s">
        <v>2380</v>
      </c>
      <c r="E104" t="s">
        <v>2380</v>
      </c>
      <c r="F104" t="s">
        <v>2383</v>
      </c>
      <c r="G104">
        <v>1</v>
      </c>
      <c r="H104" t="s">
        <v>2382</v>
      </c>
      <c r="I104" t="s">
        <v>124</v>
      </c>
      <c r="J104">
        <v>1996</v>
      </c>
      <c r="K104" s="7">
        <f t="shared" si="3"/>
        <v>1996</v>
      </c>
      <c r="L104" t="s">
        <v>18</v>
      </c>
      <c r="M104" s="7" t="str">
        <f t="shared" si="4"/>
        <v>Jun</v>
      </c>
      <c r="N104">
        <v>23</v>
      </c>
      <c r="O104">
        <v>0</v>
      </c>
      <c r="P104">
        <v>1417</v>
      </c>
      <c r="Q104" t="s">
        <v>11</v>
      </c>
      <c r="R104" t="s">
        <v>12</v>
      </c>
      <c r="S104" t="s">
        <v>13</v>
      </c>
      <c r="T104" s="7" t="str">
        <f t="shared" si="5"/>
        <v>R1013</v>
      </c>
    </row>
    <row r="105" spans="1:20" x14ac:dyDescent="0.3">
      <c r="A105" t="s">
        <v>2269</v>
      </c>
      <c r="B105">
        <v>34.1</v>
      </c>
      <c r="C105">
        <v>4.43</v>
      </c>
      <c r="D105" t="s">
        <v>2382</v>
      </c>
      <c r="E105" t="s">
        <v>2380</v>
      </c>
      <c r="F105" t="s">
        <v>2380</v>
      </c>
      <c r="G105" t="s">
        <v>2381</v>
      </c>
      <c r="H105" t="s">
        <v>2382</v>
      </c>
      <c r="I105" t="s">
        <v>125</v>
      </c>
      <c r="J105">
        <v>2001</v>
      </c>
      <c r="K105" s="7">
        <f t="shared" si="3"/>
        <v>2001</v>
      </c>
      <c r="L105" t="s">
        <v>35</v>
      </c>
      <c r="M105" s="7" t="str">
        <f t="shared" si="4"/>
        <v>Aug</v>
      </c>
      <c r="N105">
        <v>23</v>
      </c>
      <c r="O105">
        <v>0</v>
      </c>
      <c r="P105">
        <v>1421</v>
      </c>
      <c r="Q105" t="s">
        <v>11</v>
      </c>
      <c r="R105" t="s">
        <v>11</v>
      </c>
      <c r="S105" t="s">
        <v>13</v>
      </c>
      <c r="T105" s="7" t="str">
        <f t="shared" si="5"/>
        <v>R1013</v>
      </c>
    </row>
    <row r="106" spans="1:20" x14ac:dyDescent="0.3">
      <c r="A106" t="s">
        <v>2268</v>
      </c>
      <c r="B106">
        <v>35.299999999999997</v>
      </c>
      <c r="C106">
        <v>5.82</v>
      </c>
      <c r="D106" t="s">
        <v>2382</v>
      </c>
      <c r="E106" t="s">
        <v>2380</v>
      </c>
      <c r="F106" t="s">
        <v>2383</v>
      </c>
      <c r="G106">
        <v>1</v>
      </c>
      <c r="H106" t="s">
        <v>2382</v>
      </c>
      <c r="I106" t="s">
        <v>126</v>
      </c>
      <c r="J106">
        <v>1997</v>
      </c>
      <c r="K106" s="7">
        <f t="shared" si="3"/>
        <v>1997</v>
      </c>
      <c r="L106" t="s">
        <v>30</v>
      </c>
      <c r="M106" s="7" t="str">
        <f t="shared" si="4"/>
        <v>Dec</v>
      </c>
      <c r="N106">
        <v>5</v>
      </c>
      <c r="O106">
        <v>0</v>
      </c>
      <c r="P106">
        <v>1422</v>
      </c>
      <c r="Q106" t="s">
        <v>11</v>
      </c>
      <c r="R106" t="s">
        <v>11</v>
      </c>
      <c r="S106" t="s">
        <v>13</v>
      </c>
      <c r="T106" s="7" t="str">
        <f t="shared" si="5"/>
        <v>R1013</v>
      </c>
    </row>
    <row r="107" spans="1:20" x14ac:dyDescent="0.3">
      <c r="A107" t="s">
        <v>2267</v>
      </c>
      <c r="B107">
        <v>43.83</v>
      </c>
      <c r="C107">
        <v>6.03</v>
      </c>
      <c r="D107" t="s">
        <v>2382</v>
      </c>
      <c r="E107" t="s">
        <v>2380</v>
      </c>
      <c r="F107" t="s">
        <v>2380</v>
      </c>
      <c r="G107">
        <v>2</v>
      </c>
      <c r="H107" t="s">
        <v>2382</v>
      </c>
      <c r="I107" t="s">
        <v>127</v>
      </c>
      <c r="J107">
        <v>2000</v>
      </c>
      <c r="K107" s="7">
        <f t="shared" si="3"/>
        <v>2000</v>
      </c>
      <c r="L107" t="s">
        <v>20</v>
      </c>
      <c r="M107" s="7" t="str">
        <f t="shared" si="4"/>
        <v>Sep</v>
      </c>
      <c r="N107">
        <v>1</v>
      </c>
      <c r="O107">
        <v>0</v>
      </c>
      <c r="P107">
        <v>1438</v>
      </c>
      <c r="Q107" t="s">
        <v>11</v>
      </c>
      <c r="R107" t="s">
        <v>11</v>
      </c>
      <c r="S107" t="s">
        <v>13</v>
      </c>
      <c r="T107" s="7" t="str">
        <f t="shared" si="5"/>
        <v>R1013</v>
      </c>
    </row>
    <row r="108" spans="1:20" x14ac:dyDescent="0.3">
      <c r="A108" t="s">
        <v>2266</v>
      </c>
      <c r="B108">
        <v>50.07</v>
      </c>
      <c r="C108">
        <v>9.27</v>
      </c>
      <c r="D108" t="s">
        <v>2380</v>
      </c>
      <c r="E108" t="s">
        <v>2380</v>
      </c>
      <c r="F108" t="s">
        <v>2380</v>
      </c>
      <c r="G108" t="s">
        <v>2381</v>
      </c>
      <c r="H108" t="s">
        <v>2382</v>
      </c>
      <c r="I108" t="s">
        <v>128</v>
      </c>
      <c r="J108">
        <v>1997</v>
      </c>
      <c r="K108" s="7">
        <f t="shared" si="3"/>
        <v>1997</v>
      </c>
      <c r="L108" t="s">
        <v>18</v>
      </c>
      <c r="M108" s="7" t="str">
        <f t="shared" si="4"/>
        <v>Jun</v>
      </c>
      <c r="N108">
        <v>19</v>
      </c>
      <c r="O108">
        <v>0</v>
      </c>
      <c r="P108">
        <v>1445</v>
      </c>
      <c r="Q108" t="s">
        <v>11</v>
      </c>
      <c r="R108" t="s">
        <v>16</v>
      </c>
      <c r="S108" t="s">
        <v>13</v>
      </c>
      <c r="T108" s="7" t="str">
        <f t="shared" si="5"/>
        <v>R1013</v>
      </c>
    </row>
    <row r="109" spans="1:20" x14ac:dyDescent="0.3">
      <c r="A109" t="s">
        <v>2265</v>
      </c>
      <c r="B109">
        <v>32.774999999999999</v>
      </c>
      <c r="C109">
        <v>5.53</v>
      </c>
      <c r="D109" t="s">
        <v>2380</v>
      </c>
      <c r="E109" t="s">
        <v>2380</v>
      </c>
      <c r="F109" t="s">
        <v>2380</v>
      </c>
      <c r="G109" t="s">
        <v>2381</v>
      </c>
      <c r="H109" t="s">
        <v>2382</v>
      </c>
      <c r="I109" t="s">
        <v>129</v>
      </c>
      <c r="J109">
        <v>2003</v>
      </c>
      <c r="K109" s="7">
        <f t="shared" si="3"/>
        <v>2003</v>
      </c>
      <c r="L109" t="s">
        <v>18</v>
      </c>
      <c r="M109" s="7" t="str">
        <f t="shared" si="4"/>
        <v>Jun</v>
      </c>
      <c r="N109">
        <v>20</v>
      </c>
      <c r="O109">
        <v>0</v>
      </c>
      <c r="P109">
        <v>1467</v>
      </c>
      <c r="Q109" t="s">
        <v>11</v>
      </c>
      <c r="R109" t="s">
        <v>11</v>
      </c>
      <c r="S109" t="s">
        <v>13</v>
      </c>
      <c r="T109" s="7" t="str">
        <f t="shared" si="5"/>
        <v>R1013</v>
      </c>
    </row>
    <row r="110" spans="1:20" x14ac:dyDescent="0.3">
      <c r="A110" t="s">
        <v>2264</v>
      </c>
      <c r="B110">
        <v>34.104999999999997</v>
      </c>
      <c r="C110">
        <v>5.07</v>
      </c>
      <c r="D110" t="s">
        <v>2380</v>
      </c>
      <c r="E110" t="s">
        <v>2380</v>
      </c>
      <c r="F110" t="s">
        <v>2380</v>
      </c>
      <c r="G110">
        <v>1</v>
      </c>
      <c r="H110" t="s">
        <v>2382</v>
      </c>
      <c r="I110" t="s">
        <v>130</v>
      </c>
      <c r="J110">
        <v>1998</v>
      </c>
      <c r="K110" s="7">
        <f t="shared" si="3"/>
        <v>1998</v>
      </c>
      <c r="L110" t="s">
        <v>30</v>
      </c>
      <c r="M110" s="7" t="str">
        <f t="shared" si="4"/>
        <v>Dec</v>
      </c>
      <c r="N110">
        <v>7</v>
      </c>
      <c r="O110">
        <v>0</v>
      </c>
      <c r="P110">
        <v>1477</v>
      </c>
      <c r="Q110" t="s">
        <v>11</v>
      </c>
      <c r="R110" t="s">
        <v>16</v>
      </c>
      <c r="S110" t="s">
        <v>13</v>
      </c>
      <c r="T110" s="7" t="str">
        <f t="shared" si="5"/>
        <v>R1013</v>
      </c>
    </row>
    <row r="111" spans="1:20" x14ac:dyDescent="0.3">
      <c r="A111" t="s">
        <v>2263</v>
      </c>
      <c r="B111">
        <v>48.93</v>
      </c>
      <c r="C111">
        <v>11.17</v>
      </c>
      <c r="D111" t="s">
        <v>2382</v>
      </c>
      <c r="E111" t="s">
        <v>2380</v>
      </c>
      <c r="F111" t="s">
        <v>2380</v>
      </c>
      <c r="G111">
        <v>1</v>
      </c>
      <c r="H111" t="s">
        <v>2382</v>
      </c>
      <c r="I111" t="s">
        <v>131</v>
      </c>
      <c r="J111">
        <v>1997</v>
      </c>
      <c r="K111" s="7">
        <f t="shared" si="3"/>
        <v>1997</v>
      </c>
      <c r="L111" t="s">
        <v>18</v>
      </c>
      <c r="M111" s="7" t="str">
        <f t="shared" si="4"/>
        <v>Jun</v>
      </c>
      <c r="N111">
        <v>9</v>
      </c>
      <c r="O111">
        <v>0</v>
      </c>
      <c r="P111">
        <v>1481</v>
      </c>
      <c r="Q111" t="s">
        <v>11</v>
      </c>
      <c r="R111" t="s">
        <v>16</v>
      </c>
      <c r="S111" t="s">
        <v>23</v>
      </c>
      <c r="T111" s="7" t="str">
        <f t="shared" si="5"/>
        <v>R1012</v>
      </c>
    </row>
    <row r="112" spans="1:20" x14ac:dyDescent="0.3">
      <c r="A112" t="s">
        <v>2262</v>
      </c>
      <c r="B112">
        <v>37.07</v>
      </c>
      <c r="C112">
        <v>6.14</v>
      </c>
      <c r="D112" t="s">
        <v>2382</v>
      </c>
      <c r="E112" t="s">
        <v>2380</v>
      </c>
      <c r="F112" t="s">
        <v>2380</v>
      </c>
      <c r="G112" t="s">
        <v>2381</v>
      </c>
      <c r="H112" t="s">
        <v>2382</v>
      </c>
      <c r="I112" t="s">
        <v>132</v>
      </c>
      <c r="J112">
        <v>1995</v>
      </c>
      <c r="K112" s="7">
        <f t="shared" si="3"/>
        <v>1995</v>
      </c>
      <c r="L112" t="s">
        <v>37</v>
      </c>
      <c r="M112" s="7" t="str">
        <f t="shared" si="4"/>
        <v>Oct</v>
      </c>
      <c r="N112">
        <v>7</v>
      </c>
      <c r="O112">
        <v>0</v>
      </c>
      <c r="P112">
        <v>1493</v>
      </c>
      <c r="Q112" t="s">
        <v>11</v>
      </c>
      <c r="R112" t="s">
        <v>12</v>
      </c>
      <c r="S112" t="s">
        <v>13</v>
      </c>
      <c r="T112" s="7" t="str">
        <f t="shared" si="5"/>
        <v>R1013</v>
      </c>
    </row>
    <row r="113" spans="1:20" x14ac:dyDescent="0.3">
      <c r="A113" t="s">
        <v>2261</v>
      </c>
      <c r="B113">
        <v>51.51</v>
      </c>
      <c r="C113">
        <v>6.26</v>
      </c>
      <c r="D113" t="s">
        <v>2382</v>
      </c>
      <c r="E113" t="s">
        <v>2380</v>
      </c>
      <c r="F113" t="s">
        <v>2383</v>
      </c>
      <c r="G113">
        <v>1</v>
      </c>
      <c r="H113" t="s">
        <v>2382</v>
      </c>
      <c r="I113" t="s">
        <v>133</v>
      </c>
      <c r="J113">
        <v>1998</v>
      </c>
      <c r="K113" s="7">
        <f t="shared" si="3"/>
        <v>1998</v>
      </c>
      <c r="L113" t="s">
        <v>18</v>
      </c>
      <c r="M113" s="7" t="str">
        <f t="shared" si="4"/>
        <v>Jun</v>
      </c>
      <c r="N113">
        <v>19</v>
      </c>
      <c r="O113">
        <v>0</v>
      </c>
      <c r="P113">
        <v>1497</v>
      </c>
      <c r="Q113" t="s">
        <v>11</v>
      </c>
      <c r="R113" t="s">
        <v>11</v>
      </c>
      <c r="S113" t="s">
        <v>13</v>
      </c>
      <c r="T113" s="7" t="str">
        <f t="shared" si="5"/>
        <v>R1013</v>
      </c>
    </row>
    <row r="114" spans="1:20" x14ac:dyDescent="0.3">
      <c r="A114" t="s">
        <v>2260</v>
      </c>
      <c r="B114">
        <v>34.799999999999997</v>
      </c>
      <c r="C114">
        <v>4.72</v>
      </c>
      <c r="D114" t="s">
        <v>2382</v>
      </c>
      <c r="E114" t="s">
        <v>2380</v>
      </c>
      <c r="F114" t="s">
        <v>2380</v>
      </c>
      <c r="G114" t="s">
        <v>2381</v>
      </c>
      <c r="H114" t="s">
        <v>2382</v>
      </c>
      <c r="I114" t="s">
        <v>134</v>
      </c>
      <c r="J114">
        <v>2001</v>
      </c>
      <c r="K114" s="7">
        <f t="shared" si="3"/>
        <v>2001</v>
      </c>
      <c r="L114" t="s">
        <v>35</v>
      </c>
      <c r="M114" s="7" t="str">
        <f t="shared" si="4"/>
        <v>Aug</v>
      </c>
      <c r="N114">
        <v>25</v>
      </c>
      <c r="O114">
        <v>0</v>
      </c>
      <c r="P114">
        <v>1515.34</v>
      </c>
      <c r="Q114" t="s">
        <v>11</v>
      </c>
      <c r="R114" t="s">
        <v>12</v>
      </c>
      <c r="S114" t="s">
        <v>13</v>
      </c>
      <c r="T114" s="7" t="str">
        <f t="shared" si="5"/>
        <v>R1013</v>
      </c>
    </row>
    <row r="115" spans="1:20" x14ac:dyDescent="0.3">
      <c r="A115" t="s">
        <v>2259</v>
      </c>
      <c r="B115">
        <v>36.67</v>
      </c>
      <c r="C115">
        <v>5.18</v>
      </c>
      <c r="D115" t="s">
        <v>2380</v>
      </c>
      <c r="E115" t="s">
        <v>2380</v>
      </c>
      <c r="F115" t="s">
        <v>2380</v>
      </c>
      <c r="G115">
        <v>1</v>
      </c>
      <c r="H115" t="s">
        <v>2382</v>
      </c>
      <c r="I115" t="s">
        <v>135</v>
      </c>
      <c r="J115">
        <v>2001</v>
      </c>
      <c r="K115" s="7">
        <f t="shared" si="3"/>
        <v>2001</v>
      </c>
      <c r="L115" t="s">
        <v>10</v>
      </c>
      <c r="M115" s="7" t="str">
        <f t="shared" si="4"/>
        <v>Jul</v>
      </c>
      <c r="N115">
        <v>7</v>
      </c>
      <c r="O115">
        <v>0</v>
      </c>
      <c r="P115">
        <v>1526.31</v>
      </c>
      <c r="Q115" t="s">
        <v>11</v>
      </c>
      <c r="R115" t="s">
        <v>12</v>
      </c>
      <c r="S115" t="s">
        <v>42</v>
      </c>
      <c r="T115" s="7" t="str">
        <f t="shared" si="5"/>
        <v>R1011</v>
      </c>
    </row>
    <row r="116" spans="1:20" x14ac:dyDescent="0.3">
      <c r="A116" t="s">
        <v>2258</v>
      </c>
      <c r="B116">
        <v>30.9</v>
      </c>
      <c r="C116">
        <v>9.4</v>
      </c>
      <c r="D116" t="s">
        <v>2380</v>
      </c>
      <c r="E116" t="s">
        <v>2380</v>
      </c>
      <c r="F116" t="s">
        <v>2380</v>
      </c>
      <c r="G116">
        <v>2</v>
      </c>
      <c r="H116" t="s">
        <v>2382</v>
      </c>
      <c r="I116" t="s">
        <v>136</v>
      </c>
      <c r="J116">
        <v>2001</v>
      </c>
      <c r="K116" s="7">
        <f t="shared" si="3"/>
        <v>2001</v>
      </c>
      <c r="L116" t="s">
        <v>18</v>
      </c>
      <c r="M116" s="7" t="str">
        <f t="shared" si="4"/>
        <v>Jun</v>
      </c>
      <c r="N116">
        <v>2</v>
      </c>
      <c r="O116">
        <v>0</v>
      </c>
      <c r="P116">
        <v>1532.47</v>
      </c>
      <c r="Q116" t="s">
        <v>11</v>
      </c>
      <c r="R116" t="s">
        <v>11</v>
      </c>
      <c r="S116" t="s">
        <v>13</v>
      </c>
      <c r="T116" s="7" t="str">
        <f t="shared" si="5"/>
        <v>R1013</v>
      </c>
    </row>
    <row r="117" spans="1:20" x14ac:dyDescent="0.3">
      <c r="A117" t="s">
        <v>2257</v>
      </c>
      <c r="B117">
        <v>30.495000000000001</v>
      </c>
      <c r="C117">
        <v>6.29</v>
      </c>
      <c r="D117" t="s">
        <v>2380</v>
      </c>
      <c r="E117" t="s">
        <v>2380</v>
      </c>
      <c r="F117" t="s">
        <v>2380</v>
      </c>
      <c r="G117" t="s">
        <v>2381</v>
      </c>
      <c r="H117" t="s">
        <v>2382</v>
      </c>
      <c r="I117" t="s">
        <v>137</v>
      </c>
      <c r="J117">
        <v>2001</v>
      </c>
      <c r="K117" s="7">
        <f t="shared" si="3"/>
        <v>2001</v>
      </c>
      <c r="L117" t="s">
        <v>30</v>
      </c>
      <c r="M117" s="7" t="str">
        <f t="shared" si="4"/>
        <v>Dec</v>
      </c>
      <c r="N117">
        <v>5</v>
      </c>
      <c r="O117">
        <v>0</v>
      </c>
      <c r="P117">
        <v>1534.3</v>
      </c>
      <c r="Q117" t="s">
        <v>11</v>
      </c>
      <c r="R117" t="s">
        <v>11</v>
      </c>
      <c r="S117" t="s">
        <v>13</v>
      </c>
      <c r="T117" s="7" t="str">
        <f t="shared" si="5"/>
        <v>R1013</v>
      </c>
    </row>
    <row r="118" spans="1:20" x14ac:dyDescent="0.3">
      <c r="A118" t="s">
        <v>2256</v>
      </c>
      <c r="B118">
        <v>44.88</v>
      </c>
      <c r="C118">
        <v>6.04</v>
      </c>
      <c r="D118" t="s">
        <v>2380</v>
      </c>
      <c r="E118" t="s">
        <v>2380</v>
      </c>
      <c r="F118" t="s">
        <v>2383</v>
      </c>
      <c r="G118">
        <v>1</v>
      </c>
      <c r="H118" t="s">
        <v>2382</v>
      </c>
      <c r="I118" t="s">
        <v>138</v>
      </c>
      <c r="J118">
        <v>1992</v>
      </c>
      <c r="K118" s="7">
        <f t="shared" si="3"/>
        <v>1992</v>
      </c>
      <c r="L118" t="s">
        <v>20</v>
      </c>
      <c r="M118" s="7" t="str">
        <f t="shared" si="4"/>
        <v>Sep</v>
      </c>
      <c r="N118">
        <v>22</v>
      </c>
      <c r="O118">
        <v>0</v>
      </c>
      <c r="P118">
        <v>1566.88</v>
      </c>
      <c r="Q118" t="s">
        <v>11</v>
      </c>
      <c r="R118" t="s">
        <v>16</v>
      </c>
      <c r="S118" t="s">
        <v>13</v>
      </c>
      <c r="T118" s="7" t="str">
        <f t="shared" si="5"/>
        <v>R1013</v>
      </c>
    </row>
    <row r="119" spans="1:20" x14ac:dyDescent="0.3">
      <c r="A119" t="s">
        <v>2255</v>
      </c>
      <c r="B119">
        <v>44.32</v>
      </c>
      <c r="C119">
        <v>10.55</v>
      </c>
      <c r="D119" t="s">
        <v>2380</v>
      </c>
      <c r="E119" t="s">
        <v>2380</v>
      </c>
      <c r="F119" t="s">
        <v>2380</v>
      </c>
      <c r="G119" t="s">
        <v>2381</v>
      </c>
      <c r="H119" t="s">
        <v>2382</v>
      </c>
      <c r="I119" t="s">
        <v>139</v>
      </c>
      <c r="J119">
        <v>2004</v>
      </c>
      <c r="K119" s="7">
        <f t="shared" si="3"/>
        <v>2004</v>
      </c>
      <c r="L119" t="s">
        <v>15</v>
      </c>
      <c r="M119" s="7" t="str">
        <f t="shared" si="4"/>
        <v>Nov</v>
      </c>
      <c r="N119">
        <v>19</v>
      </c>
      <c r="O119">
        <v>0</v>
      </c>
      <c r="P119">
        <v>1607.51</v>
      </c>
      <c r="Q119" t="s">
        <v>11</v>
      </c>
      <c r="R119" t="s">
        <v>12</v>
      </c>
      <c r="S119" t="s">
        <v>13</v>
      </c>
      <c r="T119" s="7" t="str">
        <f t="shared" si="5"/>
        <v>R1013</v>
      </c>
    </row>
    <row r="120" spans="1:20" x14ac:dyDescent="0.3">
      <c r="A120" t="s">
        <v>2254</v>
      </c>
      <c r="B120">
        <v>46.39</v>
      </c>
      <c r="C120">
        <v>5.09</v>
      </c>
      <c r="D120" t="s">
        <v>2380</v>
      </c>
      <c r="E120" t="s">
        <v>2380</v>
      </c>
      <c r="F120" t="s">
        <v>2380</v>
      </c>
      <c r="G120" t="s">
        <v>2381</v>
      </c>
      <c r="H120" t="s">
        <v>2382</v>
      </c>
      <c r="I120" t="s">
        <v>140</v>
      </c>
      <c r="J120">
        <v>2004</v>
      </c>
      <c r="K120" s="7">
        <f t="shared" si="3"/>
        <v>2004</v>
      </c>
      <c r="L120" t="s">
        <v>10</v>
      </c>
      <c r="M120" s="7" t="str">
        <f t="shared" si="4"/>
        <v>Jul</v>
      </c>
      <c r="N120">
        <v>22</v>
      </c>
      <c r="O120">
        <v>0</v>
      </c>
      <c r="P120">
        <v>1615.77</v>
      </c>
      <c r="Q120" t="s">
        <v>11</v>
      </c>
      <c r="R120" t="s">
        <v>16</v>
      </c>
      <c r="S120" t="s">
        <v>13</v>
      </c>
      <c r="T120" s="7" t="str">
        <f t="shared" si="5"/>
        <v>R1013</v>
      </c>
    </row>
    <row r="121" spans="1:20" x14ac:dyDescent="0.3">
      <c r="A121" t="s">
        <v>2253</v>
      </c>
      <c r="B121">
        <v>42.13</v>
      </c>
      <c r="C121">
        <v>5.2</v>
      </c>
      <c r="D121" t="s">
        <v>2382</v>
      </c>
      <c r="E121" t="s">
        <v>2380</v>
      </c>
      <c r="F121" t="s">
        <v>2380</v>
      </c>
      <c r="G121">
        <v>1</v>
      </c>
      <c r="H121" t="s">
        <v>2382</v>
      </c>
      <c r="I121" t="s">
        <v>141</v>
      </c>
      <c r="J121">
        <v>1995</v>
      </c>
      <c r="K121" s="7">
        <f t="shared" si="3"/>
        <v>1995</v>
      </c>
      <c r="L121" t="s">
        <v>35</v>
      </c>
      <c r="M121" s="7" t="str">
        <f t="shared" si="4"/>
        <v>Aug</v>
      </c>
      <c r="N121">
        <v>5</v>
      </c>
      <c r="O121">
        <v>0</v>
      </c>
      <c r="P121">
        <v>1617.16</v>
      </c>
      <c r="Q121" t="s">
        <v>11</v>
      </c>
      <c r="R121" t="s">
        <v>16</v>
      </c>
      <c r="S121" t="s">
        <v>13</v>
      </c>
      <c r="T121" s="7" t="str">
        <f t="shared" si="5"/>
        <v>R1013</v>
      </c>
    </row>
    <row r="122" spans="1:20" x14ac:dyDescent="0.3">
      <c r="A122" t="s">
        <v>2252</v>
      </c>
      <c r="B122">
        <v>30.78</v>
      </c>
      <c r="C122">
        <v>8.4499999999999993</v>
      </c>
      <c r="D122" t="s">
        <v>2382</v>
      </c>
      <c r="E122" t="s">
        <v>2380</v>
      </c>
      <c r="F122" t="s">
        <v>2380</v>
      </c>
      <c r="G122" t="s">
        <v>2381</v>
      </c>
      <c r="H122" t="s">
        <v>2382</v>
      </c>
      <c r="I122" t="s">
        <v>142</v>
      </c>
      <c r="J122">
        <v>2003</v>
      </c>
      <c r="K122" s="7">
        <f t="shared" si="3"/>
        <v>2003</v>
      </c>
      <c r="L122" t="s">
        <v>20</v>
      </c>
      <c r="M122" s="7" t="str">
        <f t="shared" si="4"/>
        <v>Sep</v>
      </c>
      <c r="N122">
        <v>14</v>
      </c>
      <c r="O122">
        <v>0</v>
      </c>
      <c r="P122">
        <v>1621.34</v>
      </c>
      <c r="Q122" t="s">
        <v>11</v>
      </c>
      <c r="R122" t="s">
        <v>11</v>
      </c>
      <c r="S122" t="s">
        <v>23</v>
      </c>
      <c r="T122" s="7" t="str">
        <f t="shared" si="5"/>
        <v>R1012</v>
      </c>
    </row>
    <row r="123" spans="1:20" x14ac:dyDescent="0.3">
      <c r="A123" t="s">
        <v>2251</v>
      </c>
      <c r="B123">
        <v>31.35</v>
      </c>
      <c r="C123">
        <v>9.5399999999999991</v>
      </c>
      <c r="D123" t="s">
        <v>2380</v>
      </c>
      <c r="E123" t="s">
        <v>2380</v>
      </c>
      <c r="F123" t="s">
        <v>2380</v>
      </c>
      <c r="G123" t="s">
        <v>2381</v>
      </c>
      <c r="H123" t="s">
        <v>2382</v>
      </c>
      <c r="I123" t="s">
        <v>143</v>
      </c>
      <c r="J123">
        <v>2004</v>
      </c>
      <c r="K123" s="7">
        <f t="shared" si="3"/>
        <v>2004</v>
      </c>
      <c r="L123" t="s">
        <v>35</v>
      </c>
      <c r="M123" s="7" t="str">
        <f t="shared" si="4"/>
        <v>Aug</v>
      </c>
      <c r="N123">
        <v>21</v>
      </c>
      <c r="O123">
        <v>0</v>
      </c>
      <c r="P123">
        <v>1621.88</v>
      </c>
      <c r="Q123" t="s">
        <v>11</v>
      </c>
      <c r="R123" t="s">
        <v>11</v>
      </c>
      <c r="S123" t="s">
        <v>13</v>
      </c>
      <c r="T123" s="7" t="str">
        <f t="shared" si="5"/>
        <v>R1013</v>
      </c>
    </row>
    <row r="124" spans="1:20" x14ac:dyDescent="0.3">
      <c r="A124" t="s">
        <v>2250</v>
      </c>
      <c r="B124">
        <v>41.46</v>
      </c>
      <c r="C124">
        <v>4.99</v>
      </c>
      <c r="D124" t="s">
        <v>2382</v>
      </c>
      <c r="E124" t="s">
        <v>2380</v>
      </c>
      <c r="F124" t="s">
        <v>2380</v>
      </c>
      <c r="G124">
        <v>2</v>
      </c>
      <c r="H124" t="s">
        <v>2382</v>
      </c>
      <c r="I124" t="s">
        <v>144</v>
      </c>
      <c r="J124">
        <v>2004</v>
      </c>
      <c r="K124" s="7">
        <f t="shared" si="3"/>
        <v>2004</v>
      </c>
      <c r="L124" t="s">
        <v>10</v>
      </c>
      <c r="M124" s="7" t="str">
        <f t="shared" si="4"/>
        <v>Jul</v>
      </c>
      <c r="N124">
        <v>25</v>
      </c>
      <c r="O124">
        <v>0</v>
      </c>
      <c r="P124">
        <v>1622.19</v>
      </c>
      <c r="Q124" t="s">
        <v>11</v>
      </c>
      <c r="R124" t="s">
        <v>16</v>
      </c>
      <c r="S124" t="s">
        <v>13</v>
      </c>
      <c r="T124" s="7" t="str">
        <f t="shared" si="5"/>
        <v>R1013</v>
      </c>
    </row>
    <row r="125" spans="1:20" x14ac:dyDescent="0.3">
      <c r="A125" t="s">
        <v>2249</v>
      </c>
      <c r="B125">
        <v>48</v>
      </c>
      <c r="C125">
        <v>10.54</v>
      </c>
      <c r="D125" t="s">
        <v>2380</v>
      </c>
      <c r="E125" t="s">
        <v>2380</v>
      </c>
      <c r="F125" t="s">
        <v>2380</v>
      </c>
      <c r="G125" t="s">
        <v>2381</v>
      </c>
      <c r="H125" t="s">
        <v>2382</v>
      </c>
      <c r="I125" t="s">
        <v>145</v>
      </c>
      <c r="J125">
        <v>2003</v>
      </c>
      <c r="K125" s="7">
        <f t="shared" si="3"/>
        <v>2003</v>
      </c>
      <c r="L125" t="s">
        <v>20</v>
      </c>
      <c r="M125" s="7" t="str">
        <f t="shared" si="4"/>
        <v>Sep</v>
      </c>
      <c r="N125">
        <v>9</v>
      </c>
      <c r="O125">
        <v>0</v>
      </c>
      <c r="P125">
        <v>1625.43</v>
      </c>
      <c r="Q125" t="s">
        <v>11</v>
      </c>
      <c r="R125" t="s">
        <v>12</v>
      </c>
      <c r="S125" t="s">
        <v>23</v>
      </c>
      <c r="T125" s="7" t="str">
        <f t="shared" si="5"/>
        <v>R1012</v>
      </c>
    </row>
    <row r="126" spans="1:20" x14ac:dyDescent="0.3">
      <c r="A126" t="s">
        <v>2248</v>
      </c>
      <c r="B126">
        <v>49.13</v>
      </c>
      <c r="C126">
        <v>4.54</v>
      </c>
      <c r="D126" t="s">
        <v>2380</v>
      </c>
      <c r="E126" t="s">
        <v>2380</v>
      </c>
      <c r="F126" t="s">
        <v>2380</v>
      </c>
      <c r="G126" t="s">
        <v>2381</v>
      </c>
      <c r="H126" t="s">
        <v>2382</v>
      </c>
      <c r="I126" t="s">
        <v>146</v>
      </c>
      <c r="J126">
        <v>2003</v>
      </c>
      <c r="K126" s="7">
        <f t="shared" si="3"/>
        <v>2003</v>
      </c>
      <c r="L126" t="s">
        <v>30</v>
      </c>
      <c r="M126" s="7" t="str">
        <f t="shared" si="4"/>
        <v>Dec</v>
      </c>
      <c r="N126">
        <v>4</v>
      </c>
      <c r="O126">
        <v>0</v>
      </c>
      <c r="P126">
        <v>1627.28</v>
      </c>
      <c r="Q126" t="s">
        <v>11</v>
      </c>
      <c r="R126" t="s">
        <v>11</v>
      </c>
      <c r="S126" t="s">
        <v>23</v>
      </c>
      <c r="T126" s="7" t="str">
        <f t="shared" si="5"/>
        <v>R1012</v>
      </c>
    </row>
    <row r="127" spans="1:20" x14ac:dyDescent="0.3">
      <c r="A127" t="s">
        <v>2247</v>
      </c>
      <c r="B127">
        <v>37.799999999999997</v>
      </c>
      <c r="C127">
        <v>6.29</v>
      </c>
      <c r="D127" t="s">
        <v>2380</v>
      </c>
      <c r="E127" t="s">
        <v>2380</v>
      </c>
      <c r="F127" t="s">
        <v>2380</v>
      </c>
      <c r="G127">
        <v>1</v>
      </c>
      <c r="H127" t="s">
        <v>2382</v>
      </c>
      <c r="I127" t="s">
        <v>147</v>
      </c>
      <c r="J127">
        <v>2003</v>
      </c>
      <c r="K127" s="7">
        <f t="shared" si="3"/>
        <v>2003</v>
      </c>
      <c r="L127" t="s">
        <v>10</v>
      </c>
      <c r="M127" s="7" t="str">
        <f t="shared" si="4"/>
        <v>Jul</v>
      </c>
      <c r="N127">
        <v>17</v>
      </c>
      <c r="O127">
        <v>0</v>
      </c>
      <c r="P127">
        <v>1628.47</v>
      </c>
      <c r="Q127" t="s">
        <v>11</v>
      </c>
      <c r="R127" t="s">
        <v>16</v>
      </c>
      <c r="S127" t="s">
        <v>23</v>
      </c>
      <c r="T127" s="7" t="str">
        <f t="shared" si="5"/>
        <v>R1012</v>
      </c>
    </row>
    <row r="128" spans="1:20" x14ac:dyDescent="0.3">
      <c r="A128" t="s">
        <v>2246</v>
      </c>
      <c r="B128">
        <v>38.299999999999997</v>
      </c>
      <c r="C128">
        <v>9.51</v>
      </c>
      <c r="D128" t="s">
        <v>2380</v>
      </c>
      <c r="E128" t="s">
        <v>2380</v>
      </c>
      <c r="F128" t="s">
        <v>2380</v>
      </c>
      <c r="G128" t="s">
        <v>2381</v>
      </c>
      <c r="H128" t="s">
        <v>2382</v>
      </c>
      <c r="I128" t="s">
        <v>148</v>
      </c>
      <c r="J128">
        <v>2004</v>
      </c>
      <c r="K128" s="7">
        <f t="shared" si="3"/>
        <v>2004</v>
      </c>
      <c r="L128" t="s">
        <v>37</v>
      </c>
      <c r="M128" s="7" t="str">
        <f t="shared" si="4"/>
        <v>Oct</v>
      </c>
      <c r="N128">
        <v>4</v>
      </c>
      <c r="O128">
        <v>0</v>
      </c>
      <c r="P128">
        <v>1629.83</v>
      </c>
      <c r="Q128" t="s">
        <v>11</v>
      </c>
      <c r="R128" t="s">
        <v>11</v>
      </c>
      <c r="S128" t="s">
        <v>13</v>
      </c>
      <c r="T128" s="7" t="str">
        <f t="shared" si="5"/>
        <v>R1013</v>
      </c>
    </row>
    <row r="129" spans="1:20" x14ac:dyDescent="0.3">
      <c r="A129" t="s">
        <v>2245</v>
      </c>
      <c r="B129">
        <v>32.774999999999999</v>
      </c>
      <c r="C129">
        <v>4.72</v>
      </c>
      <c r="D129" t="s">
        <v>2380</v>
      </c>
      <c r="E129" t="s">
        <v>2380</v>
      </c>
      <c r="F129" t="s">
        <v>2380</v>
      </c>
      <c r="G129" t="s">
        <v>2381</v>
      </c>
      <c r="H129" t="s">
        <v>2382</v>
      </c>
      <c r="I129" t="s">
        <v>149</v>
      </c>
      <c r="J129">
        <v>2004</v>
      </c>
      <c r="K129" s="7">
        <f t="shared" si="3"/>
        <v>2004</v>
      </c>
      <c r="L129" t="s">
        <v>30</v>
      </c>
      <c r="M129" s="7" t="str">
        <f t="shared" si="4"/>
        <v>Dec</v>
      </c>
      <c r="N129">
        <v>5</v>
      </c>
      <c r="O129">
        <v>0</v>
      </c>
      <c r="P129">
        <v>1631.67</v>
      </c>
      <c r="Q129" t="s">
        <v>11</v>
      </c>
      <c r="R129" t="s">
        <v>12</v>
      </c>
      <c r="S129" t="s">
        <v>13</v>
      </c>
      <c r="T129" s="7" t="str">
        <f t="shared" si="5"/>
        <v>R1013</v>
      </c>
    </row>
    <row r="130" spans="1:20" x14ac:dyDescent="0.3">
      <c r="A130" t="s">
        <v>2244</v>
      </c>
      <c r="B130">
        <v>34.200000000000003</v>
      </c>
      <c r="C130">
        <v>5.91</v>
      </c>
      <c r="D130" t="s">
        <v>2382</v>
      </c>
      <c r="E130" t="s">
        <v>2380</v>
      </c>
      <c r="F130" t="s">
        <v>2380</v>
      </c>
      <c r="G130" t="s">
        <v>2381</v>
      </c>
      <c r="H130" t="s">
        <v>2382</v>
      </c>
      <c r="I130" t="s">
        <v>150</v>
      </c>
      <c r="J130">
        <v>2004</v>
      </c>
      <c r="K130" s="7">
        <f t="shared" si="3"/>
        <v>2004</v>
      </c>
      <c r="L130" t="s">
        <v>10</v>
      </c>
      <c r="M130" s="7" t="str">
        <f t="shared" si="4"/>
        <v>Jul</v>
      </c>
      <c r="N130">
        <v>9</v>
      </c>
      <c r="O130">
        <v>0</v>
      </c>
      <c r="P130">
        <v>1631.82</v>
      </c>
      <c r="Q130" t="s">
        <v>11</v>
      </c>
      <c r="R130" t="s">
        <v>16</v>
      </c>
      <c r="S130" t="s">
        <v>13</v>
      </c>
      <c r="T130" s="7" t="str">
        <f t="shared" si="5"/>
        <v>R1013</v>
      </c>
    </row>
    <row r="131" spans="1:20" x14ac:dyDescent="0.3">
      <c r="A131" t="s">
        <v>2243</v>
      </c>
      <c r="B131">
        <v>30.2</v>
      </c>
      <c r="C131">
        <v>9.58</v>
      </c>
      <c r="D131" t="s">
        <v>2380</v>
      </c>
      <c r="E131" t="s">
        <v>2380</v>
      </c>
      <c r="F131" t="s">
        <v>2380</v>
      </c>
      <c r="G131" t="s">
        <v>2381</v>
      </c>
      <c r="H131" t="s">
        <v>2382</v>
      </c>
      <c r="I131" t="s">
        <v>151</v>
      </c>
      <c r="J131">
        <v>2003</v>
      </c>
      <c r="K131" s="7">
        <f t="shared" ref="K131:K194" si="6">IF(ISBLANK(J131),AVERAGE(J131:J136),J131)</f>
        <v>2003</v>
      </c>
      <c r="L131" t="s">
        <v>37</v>
      </c>
      <c r="M131" s="7" t="str">
        <f t="shared" ref="M131:M194" si="7">IF(ISBLANK(L131),"sep",L131)</f>
        <v>Oct</v>
      </c>
      <c r="N131">
        <v>3</v>
      </c>
      <c r="O131">
        <v>0</v>
      </c>
      <c r="P131">
        <v>1632.04</v>
      </c>
      <c r="Q131" t="s">
        <v>11</v>
      </c>
      <c r="R131" t="s">
        <v>11</v>
      </c>
      <c r="S131" t="s">
        <v>23</v>
      </c>
      <c r="T131" s="7" t="str">
        <f t="shared" ref="T131:T194" si="8">IF(ISBLANK(S131),"unknown",S131)</f>
        <v>R1012</v>
      </c>
    </row>
    <row r="132" spans="1:20" x14ac:dyDescent="0.3">
      <c r="A132" t="s">
        <v>2242</v>
      </c>
      <c r="B132">
        <v>48.32</v>
      </c>
      <c r="C132">
        <v>5.77</v>
      </c>
      <c r="D132" t="s">
        <v>2380</v>
      </c>
      <c r="E132" t="s">
        <v>2380</v>
      </c>
      <c r="F132" t="s">
        <v>2380</v>
      </c>
      <c r="G132" t="s">
        <v>2381</v>
      </c>
      <c r="H132" t="s">
        <v>2382</v>
      </c>
      <c r="I132" t="s">
        <v>152</v>
      </c>
      <c r="J132">
        <v>2003</v>
      </c>
      <c r="K132" s="7">
        <f t="shared" si="6"/>
        <v>2003</v>
      </c>
      <c r="L132" t="s">
        <v>20</v>
      </c>
      <c r="M132" s="7" t="str">
        <f t="shared" si="7"/>
        <v>Sep</v>
      </c>
      <c r="N132">
        <v>16</v>
      </c>
      <c r="O132">
        <v>0</v>
      </c>
      <c r="P132">
        <v>1632.56</v>
      </c>
      <c r="Q132" t="s">
        <v>11</v>
      </c>
      <c r="R132" t="s">
        <v>11</v>
      </c>
      <c r="S132" t="s">
        <v>23</v>
      </c>
      <c r="T132" s="7" t="str">
        <f t="shared" si="8"/>
        <v>R1012</v>
      </c>
    </row>
    <row r="133" spans="1:20" x14ac:dyDescent="0.3">
      <c r="A133" t="s">
        <v>2241</v>
      </c>
      <c r="B133">
        <v>44.86</v>
      </c>
      <c r="C133">
        <v>4.38</v>
      </c>
      <c r="D133" t="s">
        <v>2382</v>
      </c>
      <c r="E133" t="s">
        <v>2380</v>
      </c>
      <c r="F133" t="s">
        <v>2380</v>
      </c>
      <c r="G133" t="s">
        <v>2381</v>
      </c>
      <c r="H133" t="s">
        <v>2382</v>
      </c>
      <c r="I133" t="s">
        <v>153</v>
      </c>
      <c r="J133">
        <v>2004</v>
      </c>
      <c r="K133" s="7">
        <f t="shared" si="6"/>
        <v>2004</v>
      </c>
      <c r="L133" t="s">
        <v>30</v>
      </c>
      <c r="M133" s="7" t="str">
        <f t="shared" si="7"/>
        <v>Dec</v>
      </c>
      <c r="N133">
        <v>13</v>
      </c>
      <c r="O133">
        <v>0</v>
      </c>
      <c r="P133">
        <v>1633.04</v>
      </c>
      <c r="Q133" t="s">
        <v>11</v>
      </c>
      <c r="R133" t="s">
        <v>11</v>
      </c>
      <c r="S133" t="s">
        <v>13</v>
      </c>
      <c r="T133" s="7" t="str">
        <f t="shared" si="8"/>
        <v>R1013</v>
      </c>
    </row>
    <row r="134" spans="1:20" x14ac:dyDescent="0.3">
      <c r="A134" t="s">
        <v>2240</v>
      </c>
      <c r="B134">
        <v>52.15</v>
      </c>
      <c r="C134">
        <v>5.65</v>
      </c>
      <c r="D134" t="s">
        <v>2380</v>
      </c>
      <c r="E134" t="s">
        <v>2380</v>
      </c>
      <c r="F134" t="s">
        <v>2380</v>
      </c>
      <c r="G134">
        <v>1</v>
      </c>
      <c r="H134" t="s">
        <v>2382</v>
      </c>
      <c r="I134" t="s">
        <v>154</v>
      </c>
      <c r="J134">
        <v>2004</v>
      </c>
      <c r="K134" s="7">
        <f t="shared" si="6"/>
        <v>2004</v>
      </c>
      <c r="L134" t="s">
        <v>35</v>
      </c>
      <c r="M134" s="7" t="str">
        <f t="shared" si="7"/>
        <v>Aug</v>
      </c>
      <c r="N134">
        <v>8</v>
      </c>
      <c r="O134">
        <v>0</v>
      </c>
      <c r="P134">
        <v>1633.96</v>
      </c>
      <c r="Q134" t="s">
        <v>11</v>
      </c>
      <c r="R134" t="s">
        <v>16</v>
      </c>
      <c r="S134" t="s">
        <v>13</v>
      </c>
      <c r="T134" s="7" t="str">
        <f t="shared" si="8"/>
        <v>R1013</v>
      </c>
    </row>
    <row r="135" spans="1:20" x14ac:dyDescent="0.3">
      <c r="A135" t="s">
        <v>2239</v>
      </c>
      <c r="B135">
        <v>41.12</v>
      </c>
      <c r="C135">
        <v>7.54</v>
      </c>
      <c r="D135" t="s">
        <v>2382</v>
      </c>
      <c r="E135" t="s">
        <v>2380</v>
      </c>
      <c r="F135" t="s">
        <v>2380</v>
      </c>
      <c r="G135" t="s">
        <v>2381</v>
      </c>
      <c r="H135" t="s">
        <v>2382</v>
      </c>
      <c r="I135" t="s">
        <v>155</v>
      </c>
      <c r="J135">
        <v>2004</v>
      </c>
      <c r="K135" s="7">
        <f t="shared" si="6"/>
        <v>2004</v>
      </c>
      <c r="L135" t="s">
        <v>18</v>
      </c>
      <c r="M135" s="7" t="str">
        <f t="shared" si="7"/>
        <v>Jun</v>
      </c>
      <c r="N135">
        <v>13</v>
      </c>
      <c r="O135">
        <v>0</v>
      </c>
      <c r="P135">
        <v>1634.57</v>
      </c>
      <c r="Q135" t="s">
        <v>11</v>
      </c>
      <c r="R135" t="s">
        <v>11</v>
      </c>
      <c r="S135" t="s">
        <v>13</v>
      </c>
      <c r="T135" s="7" t="str">
        <f t="shared" si="8"/>
        <v>R1013</v>
      </c>
    </row>
    <row r="136" spans="1:20" x14ac:dyDescent="0.3">
      <c r="A136" t="s">
        <v>2238</v>
      </c>
      <c r="B136">
        <v>38.39</v>
      </c>
      <c r="C136">
        <v>5.1100000000000003</v>
      </c>
      <c r="D136" t="s">
        <v>2382</v>
      </c>
      <c r="E136" t="s">
        <v>2380</v>
      </c>
      <c r="F136" t="s">
        <v>2380</v>
      </c>
      <c r="G136">
        <v>1</v>
      </c>
      <c r="H136" t="s">
        <v>2382</v>
      </c>
      <c r="I136" t="s">
        <v>156</v>
      </c>
      <c r="J136">
        <v>2003</v>
      </c>
      <c r="K136" s="7">
        <f t="shared" si="6"/>
        <v>2003</v>
      </c>
      <c r="L136" t="s">
        <v>30</v>
      </c>
      <c r="M136" s="7" t="str">
        <f t="shared" si="7"/>
        <v>Dec</v>
      </c>
      <c r="N136">
        <v>30</v>
      </c>
      <c r="O136">
        <v>0</v>
      </c>
      <c r="P136">
        <v>1635.73</v>
      </c>
      <c r="Q136" t="s">
        <v>11</v>
      </c>
      <c r="R136" t="s">
        <v>12</v>
      </c>
      <c r="S136" t="s">
        <v>23</v>
      </c>
      <c r="T136" s="7" t="str">
        <f t="shared" si="8"/>
        <v>R1012</v>
      </c>
    </row>
    <row r="137" spans="1:20" x14ac:dyDescent="0.3">
      <c r="A137" t="s">
        <v>2237</v>
      </c>
      <c r="B137">
        <v>46.85</v>
      </c>
      <c r="C137">
        <v>4.25</v>
      </c>
      <c r="D137" t="s">
        <v>2380</v>
      </c>
      <c r="E137" t="s">
        <v>2380</v>
      </c>
      <c r="F137" t="s">
        <v>2383</v>
      </c>
      <c r="G137">
        <v>1</v>
      </c>
      <c r="H137" t="s">
        <v>2382</v>
      </c>
      <c r="I137" t="s">
        <v>157</v>
      </c>
      <c r="J137">
        <v>2003</v>
      </c>
      <c r="K137" s="7">
        <f t="shared" si="6"/>
        <v>2003</v>
      </c>
      <c r="L137" t="s">
        <v>20</v>
      </c>
      <c r="M137" s="7" t="str">
        <f t="shared" si="7"/>
        <v>Sep</v>
      </c>
      <c r="N137">
        <v>16</v>
      </c>
      <c r="O137">
        <v>0</v>
      </c>
      <c r="P137">
        <v>1639.56</v>
      </c>
      <c r="Q137" t="s">
        <v>11</v>
      </c>
      <c r="R137" t="s">
        <v>11</v>
      </c>
      <c r="S137" t="s">
        <v>23</v>
      </c>
      <c r="T137" s="7" t="str">
        <f t="shared" si="8"/>
        <v>R1012</v>
      </c>
    </row>
    <row r="138" spans="1:20" x14ac:dyDescent="0.3">
      <c r="A138" t="s">
        <v>2236</v>
      </c>
      <c r="B138">
        <v>42.24</v>
      </c>
      <c r="C138">
        <v>5.55</v>
      </c>
      <c r="D138" t="s">
        <v>2380</v>
      </c>
      <c r="E138" t="s">
        <v>2382</v>
      </c>
      <c r="F138" t="s">
        <v>2380</v>
      </c>
      <c r="G138">
        <v>1</v>
      </c>
      <c r="H138" t="s">
        <v>2382</v>
      </c>
      <c r="I138" t="s">
        <v>158</v>
      </c>
      <c r="J138">
        <v>2003</v>
      </c>
      <c r="K138" s="7">
        <f t="shared" si="6"/>
        <v>2003</v>
      </c>
      <c r="L138" t="s">
        <v>35</v>
      </c>
      <c r="M138" s="7" t="str">
        <f t="shared" si="7"/>
        <v>Aug</v>
      </c>
      <c r="N138">
        <v>21</v>
      </c>
      <c r="O138">
        <v>0</v>
      </c>
      <c r="P138">
        <v>1639.56</v>
      </c>
      <c r="Q138" t="s">
        <v>11</v>
      </c>
      <c r="R138" t="s">
        <v>11</v>
      </c>
      <c r="S138" t="s">
        <v>23</v>
      </c>
      <c r="T138" s="7" t="str">
        <f t="shared" si="8"/>
        <v>R1012</v>
      </c>
    </row>
    <row r="139" spans="1:20" x14ac:dyDescent="0.3">
      <c r="A139" t="s">
        <v>2235</v>
      </c>
      <c r="B139">
        <v>34.39</v>
      </c>
      <c r="C139">
        <v>5.78</v>
      </c>
      <c r="D139" t="s">
        <v>2380</v>
      </c>
      <c r="E139" t="s">
        <v>2380</v>
      </c>
      <c r="F139" t="s">
        <v>2380</v>
      </c>
      <c r="G139" t="s">
        <v>2381</v>
      </c>
      <c r="H139" t="s">
        <v>2382</v>
      </c>
      <c r="I139" t="s">
        <v>159</v>
      </c>
      <c r="J139">
        <v>2003</v>
      </c>
      <c r="K139" s="7">
        <f t="shared" si="6"/>
        <v>2003</v>
      </c>
      <c r="L139" t="s">
        <v>30</v>
      </c>
      <c r="M139" s="7" t="str">
        <f t="shared" si="7"/>
        <v>Dec</v>
      </c>
      <c r="N139">
        <v>30</v>
      </c>
      <c r="O139">
        <v>0</v>
      </c>
      <c r="P139">
        <v>1646.43</v>
      </c>
      <c r="Q139" t="s">
        <v>11</v>
      </c>
      <c r="R139" t="s">
        <v>16</v>
      </c>
      <c r="S139" t="s">
        <v>23</v>
      </c>
      <c r="T139" s="7" t="str">
        <f t="shared" si="8"/>
        <v>R1012</v>
      </c>
    </row>
    <row r="140" spans="1:20" x14ac:dyDescent="0.3">
      <c r="A140" t="s">
        <v>2234</v>
      </c>
      <c r="B140">
        <v>42.89</v>
      </c>
      <c r="C140">
        <v>5.28</v>
      </c>
      <c r="D140" t="s">
        <v>2382</v>
      </c>
      <c r="E140" t="s">
        <v>2380</v>
      </c>
      <c r="F140" t="s">
        <v>2380</v>
      </c>
      <c r="G140" t="s">
        <v>2381</v>
      </c>
      <c r="H140" t="s">
        <v>2382</v>
      </c>
      <c r="I140" t="s">
        <v>160</v>
      </c>
      <c r="J140">
        <v>2000</v>
      </c>
      <c r="K140" s="7">
        <f t="shared" si="6"/>
        <v>2000</v>
      </c>
      <c r="L140" t="s">
        <v>37</v>
      </c>
      <c r="M140" s="7" t="str">
        <f t="shared" si="7"/>
        <v>Oct</v>
      </c>
      <c r="N140">
        <v>23</v>
      </c>
      <c r="O140">
        <v>0</v>
      </c>
      <c r="P140">
        <v>1665</v>
      </c>
      <c r="Q140" t="s">
        <v>11</v>
      </c>
      <c r="R140" t="s">
        <v>11</v>
      </c>
      <c r="S140" t="s">
        <v>13</v>
      </c>
      <c r="T140" s="7" t="str">
        <f t="shared" si="8"/>
        <v>R1013</v>
      </c>
    </row>
    <row r="141" spans="1:20" x14ac:dyDescent="0.3">
      <c r="A141" t="s">
        <v>2233</v>
      </c>
      <c r="B141">
        <v>36.299999999999997</v>
      </c>
      <c r="C141">
        <v>5.39</v>
      </c>
      <c r="D141" t="s">
        <v>2380</v>
      </c>
      <c r="E141" t="s">
        <v>2380</v>
      </c>
      <c r="F141" t="s">
        <v>2380</v>
      </c>
      <c r="G141" t="s">
        <v>2381</v>
      </c>
      <c r="H141" t="s">
        <v>2382</v>
      </c>
      <c r="I141" t="s">
        <v>161</v>
      </c>
      <c r="J141">
        <v>2000</v>
      </c>
      <c r="K141" s="7">
        <f t="shared" si="6"/>
        <v>2000</v>
      </c>
      <c r="L141" t="s">
        <v>18</v>
      </c>
      <c r="M141" s="7" t="str">
        <f t="shared" si="7"/>
        <v>Jun</v>
      </c>
      <c r="N141">
        <v>10</v>
      </c>
      <c r="O141">
        <v>0</v>
      </c>
      <c r="P141">
        <v>1674.63</v>
      </c>
      <c r="Q141" t="s">
        <v>11</v>
      </c>
      <c r="R141" t="s">
        <v>11</v>
      </c>
      <c r="S141" t="s">
        <v>13</v>
      </c>
      <c r="T141" s="7" t="str">
        <f t="shared" si="8"/>
        <v>R1013</v>
      </c>
    </row>
    <row r="142" spans="1:20" x14ac:dyDescent="0.3">
      <c r="A142" t="s">
        <v>2232</v>
      </c>
      <c r="B142">
        <v>35.200000000000003</v>
      </c>
      <c r="C142">
        <v>8.01</v>
      </c>
      <c r="D142" t="s">
        <v>2382</v>
      </c>
      <c r="E142" t="s">
        <v>2380</v>
      </c>
      <c r="F142" t="s">
        <v>2380</v>
      </c>
      <c r="G142">
        <v>1</v>
      </c>
      <c r="H142" t="s">
        <v>2382</v>
      </c>
      <c r="I142" t="s">
        <v>162</v>
      </c>
      <c r="J142">
        <v>2000</v>
      </c>
      <c r="K142" s="7">
        <f t="shared" si="6"/>
        <v>2000</v>
      </c>
      <c r="L142" t="s">
        <v>37</v>
      </c>
      <c r="M142" s="7" t="str">
        <f t="shared" si="7"/>
        <v>Oct</v>
      </c>
      <c r="N142">
        <v>21</v>
      </c>
      <c r="O142">
        <v>0</v>
      </c>
      <c r="P142">
        <v>1682.6</v>
      </c>
      <c r="Q142" t="s">
        <v>11</v>
      </c>
      <c r="R142" t="s">
        <v>11</v>
      </c>
      <c r="S142" t="s">
        <v>42</v>
      </c>
      <c r="T142" s="7" t="str">
        <f t="shared" si="8"/>
        <v>R1011</v>
      </c>
    </row>
    <row r="143" spans="1:20" x14ac:dyDescent="0.3">
      <c r="A143" t="s">
        <v>2231</v>
      </c>
      <c r="B143">
        <v>53.62</v>
      </c>
      <c r="C143">
        <v>5.21</v>
      </c>
      <c r="D143" t="s">
        <v>2380</v>
      </c>
      <c r="E143" t="s">
        <v>2380</v>
      </c>
      <c r="F143" t="s">
        <v>2380</v>
      </c>
      <c r="G143" t="s">
        <v>2381</v>
      </c>
      <c r="H143" t="s">
        <v>2382</v>
      </c>
      <c r="I143" t="s">
        <v>163</v>
      </c>
      <c r="J143">
        <v>2004</v>
      </c>
      <c r="K143" s="7">
        <f t="shared" si="6"/>
        <v>2004</v>
      </c>
      <c r="L143" t="s">
        <v>15</v>
      </c>
      <c r="M143" s="7" t="str">
        <f t="shared" si="7"/>
        <v>Nov</v>
      </c>
      <c r="N143">
        <v>17</v>
      </c>
      <c r="O143">
        <v>0</v>
      </c>
      <c r="P143">
        <v>1694.8</v>
      </c>
      <c r="Q143" t="s">
        <v>11</v>
      </c>
      <c r="R143" t="s">
        <v>11</v>
      </c>
      <c r="S143" t="s">
        <v>164</v>
      </c>
      <c r="T143" s="7" t="str">
        <f t="shared" si="8"/>
        <v>R1015</v>
      </c>
    </row>
    <row r="144" spans="1:20" x14ac:dyDescent="0.3">
      <c r="A144" t="s">
        <v>2230</v>
      </c>
      <c r="B144">
        <v>36.67</v>
      </c>
      <c r="C144">
        <v>6.27</v>
      </c>
      <c r="D144" t="s">
        <v>2380</v>
      </c>
      <c r="E144" t="s">
        <v>2380</v>
      </c>
      <c r="F144" t="s">
        <v>2380</v>
      </c>
      <c r="G144" t="s">
        <v>2381</v>
      </c>
      <c r="H144" t="s">
        <v>2382</v>
      </c>
      <c r="I144" t="s">
        <v>165</v>
      </c>
      <c r="J144">
        <v>2004</v>
      </c>
      <c r="K144" s="7">
        <f t="shared" si="6"/>
        <v>2004</v>
      </c>
      <c r="L144" t="s">
        <v>30</v>
      </c>
      <c r="M144" s="7" t="str">
        <f t="shared" si="7"/>
        <v>Dec</v>
      </c>
      <c r="N144">
        <v>10</v>
      </c>
      <c r="O144">
        <v>0</v>
      </c>
      <c r="P144">
        <v>1702.46</v>
      </c>
      <c r="Q144" t="s">
        <v>11</v>
      </c>
      <c r="R144" t="s">
        <v>12</v>
      </c>
      <c r="S144" t="s">
        <v>166</v>
      </c>
      <c r="T144" s="7" t="str">
        <f t="shared" si="8"/>
        <v>R1019</v>
      </c>
    </row>
    <row r="145" spans="1:20" x14ac:dyDescent="0.3">
      <c r="A145" t="s">
        <v>2229</v>
      </c>
      <c r="B145">
        <v>33.4</v>
      </c>
      <c r="C145">
        <v>10.73</v>
      </c>
      <c r="D145" t="s">
        <v>2382</v>
      </c>
      <c r="E145" t="s">
        <v>2380</v>
      </c>
      <c r="F145" t="s">
        <v>2380</v>
      </c>
      <c r="G145">
        <v>1</v>
      </c>
      <c r="H145" t="s">
        <v>2382</v>
      </c>
      <c r="I145" t="s">
        <v>167</v>
      </c>
      <c r="J145">
        <v>2004</v>
      </c>
      <c r="K145" s="7">
        <f t="shared" si="6"/>
        <v>2004</v>
      </c>
      <c r="L145" t="s">
        <v>15</v>
      </c>
      <c r="M145" s="7" t="str">
        <f t="shared" si="7"/>
        <v>Nov</v>
      </c>
      <c r="N145">
        <v>7</v>
      </c>
      <c r="O145">
        <v>0</v>
      </c>
      <c r="P145">
        <v>1704.57</v>
      </c>
      <c r="Q145" t="s">
        <v>11</v>
      </c>
      <c r="R145" t="s">
        <v>16</v>
      </c>
      <c r="S145" t="s">
        <v>168</v>
      </c>
      <c r="T145" s="7" t="str">
        <f t="shared" si="8"/>
        <v>R1016</v>
      </c>
    </row>
    <row r="146" spans="1:20" x14ac:dyDescent="0.3">
      <c r="A146" t="s">
        <v>2228</v>
      </c>
      <c r="B146">
        <v>42.71</v>
      </c>
      <c r="C146">
        <v>10.52</v>
      </c>
      <c r="D146" t="s">
        <v>2380</v>
      </c>
      <c r="E146" t="s">
        <v>2380</v>
      </c>
      <c r="F146" t="s">
        <v>2380</v>
      </c>
      <c r="G146" t="s">
        <v>2381</v>
      </c>
      <c r="H146" t="s">
        <v>2382</v>
      </c>
      <c r="I146" t="s">
        <v>169</v>
      </c>
      <c r="J146">
        <v>2004</v>
      </c>
      <c r="K146" s="7">
        <f t="shared" si="6"/>
        <v>2004</v>
      </c>
      <c r="L146" t="s">
        <v>30</v>
      </c>
      <c r="M146" s="7" t="str">
        <f t="shared" si="7"/>
        <v>Dec</v>
      </c>
      <c r="N146">
        <v>14</v>
      </c>
      <c r="O146">
        <v>0</v>
      </c>
      <c r="P146">
        <v>1704.7</v>
      </c>
      <c r="Q146" t="s">
        <v>11</v>
      </c>
      <c r="R146" t="s">
        <v>12</v>
      </c>
      <c r="S146" t="s">
        <v>170</v>
      </c>
      <c r="T146" s="7" t="str">
        <f t="shared" si="8"/>
        <v>R1018</v>
      </c>
    </row>
    <row r="147" spans="1:20" x14ac:dyDescent="0.3">
      <c r="A147" t="s">
        <v>2227</v>
      </c>
      <c r="B147">
        <v>41.52</v>
      </c>
      <c r="C147">
        <v>11.82</v>
      </c>
      <c r="D147" t="s">
        <v>2382</v>
      </c>
      <c r="E147" t="s">
        <v>2380</v>
      </c>
      <c r="F147" t="s">
        <v>2380</v>
      </c>
      <c r="G147">
        <v>2</v>
      </c>
      <c r="H147" t="s">
        <v>2382</v>
      </c>
      <c r="I147" t="s">
        <v>171</v>
      </c>
      <c r="J147">
        <v>2004</v>
      </c>
      <c r="K147" s="7">
        <f t="shared" si="6"/>
        <v>2004</v>
      </c>
      <c r="L147" t="s">
        <v>30</v>
      </c>
      <c r="M147" s="7" t="str">
        <f t="shared" si="7"/>
        <v>Dec</v>
      </c>
      <c r="N147">
        <v>6</v>
      </c>
      <c r="O147">
        <v>0</v>
      </c>
      <c r="P147">
        <v>1705.62</v>
      </c>
      <c r="Q147" t="s">
        <v>11</v>
      </c>
      <c r="R147" t="s">
        <v>11</v>
      </c>
      <c r="S147" t="s">
        <v>164</v>
      </c>
      <c r="T147" s="7" t="str">
        <f t="shared" si="8"/>
        <v>R1015</v>
      </c>
    </row>
    <row r="148" spans="1:20" x14ac:dyDescent="0.3">
      <c r="A148" t="s">
        <v>2226</v>
      </c>
      <c r="B148">
        <v>39.4</v>
      </c>
      <c r="C148">
        <v>6.76</v>
      </c>
      <c r="D148" t="s">
        <v>2380</v>
      </c>
      <c r="E148" t="s">
        <v>2380</v>
      </c>
      <c r="F148" t="s">
        <v>2380</v>
      </c>
      <c r="G148" t="s">
        <v>2381</v>
      </c>
      <c r="H148" t="s">
        <v>2382</v>
      </c>
      <c r="I148" t="s">
        <v>172</v>
      </c>
      <c r="J148">
        <v>2004</v>
      </c>
      <c r="K148" s="7">
        <f t="shared" si="6"/>
        <v>2004</v>
      </c>
      <c r="L148" t="s">
        <v>37</v>
      </c>
      <c r="M148" s="7" t="str">
        <f t="shared" si="7"/>
        <v>Oct</v>
      </c>
      <c r="N148">
        <v>17</v>
      </c>
      <c r="O148">
        <v>0</v>
      </c>
      <c r="P148">
        <v>1708</v>
      </c>
      <c r="Q148" t="s">
        <v>12</v>
      </c>
      <c r="R148" t="s">
        <v>11</v>
      </c>
      <c r="S148" t="s">
        <v>168</v>
      </c>
      <c r="T148" s="7" t="str">
        <f t="shared" si="8"/>
        <v>R1016</v>
      </c>
    </row>
    <row r="149" spans="1:20" x14ac:dyDescent="0.3">
      <c r="A149" t="s">
        <v>2225</v>
      </c>
      <c r="B149">
        <v>46.45</v>
      </c>
      <c r="C149">
        <v>5.62</v>
      </c>
      <c r="D149" t="s">
        <v>2380</v>
      </c>
      <c r="E149" t="s">
        <v>2380</v>
      </c>
      <c r="F149" t="s">
        <v>2380</v>
      </c>
      <c r="G149" t="s">
        <v>2381</v>
      </c>
      <c r="H149" t="s">
        <v>2382</v>
      </c>
      <c r="I149" t="s">
        <v>173</v>
      </c>
      <c r="J149">
        <v>2004</v>
      </c>
      <c r="K149" s="7">
        <f t="shared" si="6"/>
        <v>2004</v>
      </c>
      <c r="L149" t="s">
        <v>30</v>
      </c>
      <c r="M149" s="7" t="str">
        <f t="shared" si="7"/>
        <v>Dec</v>
      </c>
      <c r="N149">
        <v>12</v>
      </c>
      <c r="O149">
        <v>0</v>
      </c>
      <c r="P149">
        <v>1708.93</v>
      </c>
      <c r="Q149" t="s">
        <v>12</v>
      </c>
      <c r="R149" t="s">
        <v>16</v>
      </c>
      <c r="S149" t="s">
        <v>166</v>
      </c>
      <c r="T149" s="7" t="str">
        <f t="shared" si="8"/>
        <v>R1019</v>
      </c>
    </row>
    <row r="150" spans="1:20" x14ac:dyDescent="0.3">
      <c r="A150" t="s">
        <v>2224</v>
      </c>
      <c r="B150">
        <v>35.75</v>
      </c>
      <c r="C150">
        <v>4.1900000000000004</v>
      </c>
      <c r="D150" t="s">
        <v>2380</v>
      </c>
      <c r="E150" t="s">
        <v>2380</v>
      </c>
      <c r="F150" t="s">
        <v>2380</v>
      </c>
      <c r="G150" t="s">
        <v>2381</v>
      </c>
      <c r="H150" t="s">
        <v>2382</v>
      </c>
      <c r="I150" t="s">
        <v>174</v>
      </c>
      <c r="J150">
        <v>2004</v>
      </c>
      <c r="K150" s="7">
        <f t="shared" si="6"/>
        <v>2004</v>
      </c>
      <c r="L150" t="s">
        <v>20</v>
      </c>
      <c r="M150" s="7" t="str">
        <f t="shared" si="7"/>
        <v>Sep</v>
      </c>
      <c r="N150">
        <v>19</v>
      </c>
      <c r="O150">
        <v>1</v>
      </c>
      <c r="P150">
        <v>1711.03</v>
      </c>
      <c r="Q150" t="s">
        <v>12</v>
      </c>
      <c r="R150" t="s">
        <v>12</v>
      </c>
      <c r="S150" t="s">
        <v>13</v>
      </c>
      <c r="T150" s="7" t="str">
        <f t="shared" si="8"/>
        <v>R1013</v>
      </c>
    </row>
    <row r="151" spans="1:20" x14ac:dyDescent="0.3">
      <c r="A151" t="s">
        <v>2223</v>
      </c>
      <c r="B151">
        <v>26.07</v>
      </c>
      <c r="C151">
        <v>5.32</v>
      </c>
      <c r="D151" t="s">
        <v>2380</v>
      </c>
      <c r="E151" t="s">
        <v>2380</v>
      </c>
      <c r="F151" t="s">
        <v>2380</v>
      </c>
      <c r="G151" t="s">
        <v>2381</v>
      </c>
      <c r="H151" t="s">
        <v>2382</v>
      </c>
      <c r="I151" t="s">
        <v>175</v>
      </c>
      <c r="J151">
        <v>2004</v>
      </c>
      <c r="K151" s="7">
        <f t="shared" si="6"/>
        <v>2004</v>
      </c>
      <c r="L151" t="s">
        <v>20</v>
      </c>
      <c r="M151" s="7" t="str">
        <f t="shared" si="7"/>
        <v>Sep</v>
      </c>
      <c r="N151">
        <v>21</v>
      </c>
      <c r="O151">
        <v>0</v>
      </c>
      <c r="P151">
        <v>1712.23</v>
      </c>
      <c r="Q151" t="s">
        <v>12</v>
      </c>
      <c r="R151" t="s">
        <v>16</v>
      </c>
      <c r="S151" t="s">
        <v>168</v>
      </c>
      <c r="T151" s="7" t="str">
        <f t="shared" si="8"/>
        <v>R1016</v>
      </c>
    </row>
    <row r="152" spans="1:20" x14ac:dyDescent="0.3">
      <c r="A152" t="s">
        <v>2222</v>
      </c>
      <c r="B152">
        <v>36.54</v>
      </c>
      <c r="C152">
        <v>4.46</v>
      </c>
      <c r="D152" t="s">
        <v>2382</v>
      </c>
      <c r="E152" t="s">
        <v>2380</v>
      </c>
      <c r="F152" t="s">
        <v>2380</v>
      </c>
      <c r="G152">
        <v>1</v>
      </c>
      <c r="H152" t="s">
        <v>2382</v>
      </c>
      <c r="I152" t="s">
        <v>176</v>
      </c>
      <c r="J152">
        <v>2004</v>
      </c>
      <c r="K152" s="7">
        <f t="shared" si="6"/>
        <v>2004</v>
      </c>
      <c r="L152" t="s">
        <v>18</v>
      </c>
      <c r="M152" s="7" t="str">
        <f t="shared" si="7"/>
        <v>Jun</v>
      </c>
      <c r="N152">
        <v>10</v>
      </c>
      <c r="O152">
        <v>1</v>
      </c>
      <c r="P152">
        <v>1719.44</v>
      </c>
      <c r="Q152" t="s">
        <v>12</v>
      </c>
      <c r="R152" t="s">
        <v>12</v>
      </c>
      <c r="S152" t="s">
        <v>13</v>
      </c>
      <c r="T152" s="7" t="str">
        <f t="shared" si="8"/>
        <v>R1013</v>
      </c>
    </row>
    <row r="153" spans="1:20" x14ac:dyDescent="0.3">
      <c r="A153" t="s">
        <v>2221</v>
      </c>
      <c r="B153">
        <v>51.64</v>
      </c>
      <c r="C153">
        <v>5.65</v>
      </c>
      <c r="D153" t="s">
        <v>2380</v>
      </c>
      <c r="E153" t="s">
        <v>2380</v>
      </c>
      <c r="F153" t="s">
        <v>2380</v>
      </c>
      <c r="G153" t="s">
        <v>2381</v>
      </c>
      <c r="H153" t="s">
        <v>2382</v>
      </c>
      <c r="I153" t="s">
        <v>177</v>
      </c>
      <c r="J153">
        <v>2004</v>
      </c>
      <c r="K153" s="7">
        <f t="shared" si="6"/>
        <v>2004</v>
      </c>
      <c r="L153" t="s">
        <v>20</v>
      </c>
      <c r="M153" s="7" t="str">
        <f t="shared" si="7"/>
        <v>Sep</v>
      </c>
      <c r="N153">
        <v>11</v>
      </c>
      <c r="O153">
        <v>1</v>
      </c>
      <c r="P153">
        <v>1720.35</v>
      </c>
      <c r="Q153" t="s">
        <v>12</v>
      </c>
      <c r="R153" t="s">
        <v>12</v>
      </c>
      <c r="S153" t="s">
        <v>13</v>
      </c>
      <c r="T153" s="7" t="str">
        <f t="shared" si="8"/>
        <v>R1013</v>
      </c>
    </row>
    <row r="154" spans="1:20" x14ac:dyDescent="0.3">
      <c r="A154" t="s">
        <v>2220</v>
      </c>
      <c r="B154">
        <v>42.83</v>
      </c>
      <c r="C154">
        <v>6.04</v>
      </c>
      <c r="D154" t="s">
        <v>2380</v>
      </c>
      <c r="E154" t="s">
        <v>2380</v>
      </c>
      <c r="F154" t="s">
        <v>2380</v>
      </c>
      <c r="G154">
        <v>2</v>
      </c>
      <c r="H154" t="s">
        <v>2382</v>
      </c>
      <c r="I154" t="s">
        <v>178</v>
      </c>
      <c r="J154">
        <v>2004</v>
      </c>
      <c r="K154" s="7">
        <f t="shared" si="6"/>
        <v>2004</v>
      </c>
      <c r="L154" t="s">
        <v>37</v>
      </c>
      <c r="M154" s="7" t="str">
        <f t="shared" si="7"/>
        <v>Oct</v>
      </c>
      <c r="N154">
        <v>21</v>
      </c>
      <c r="O154">
        <v>1</v>
      </c>
      <c r="P154">
        <v>1725.55</v>
      </c>
      <c r="Q154" t="s">
        <v>12</v>
      </c>
      <c r="R154" t="s">
        <v>11</v>
      </c>
      <c r="S154" t="s">
        <v>13</v>
      </c>
      <c r="T154" s="7" t="str">
        <f t="shared" si="8"/>
        <v>R1013</v>
      </c>
    </row>
    <row r="155" spans="1:20" x14ac:dyDescent="0.3">
      <c r="A155" t="s">
        <v>2219</v>
      </c>
      <c r="B155">
        <v>40.15</v>
      </c>
      <c r="C155">
        <v>5.76</v>
      </c>
      <c r="D155" t="s">
        <v>2380</v>
      </c>
      <c r="E155" t="s">
        <v>2380</v>
      </c>
      <c r="F155" t="s">
        <v>2380</v>
      </c>
      <c r="G155">
        <v>1</v>
      </c>
      <c r="H155" t="s">
        <v>2382</v>
      </c>
      <c r="I155" t="s">
        <v>179</v>
      </c>
      <c r="J155">
        <v>2004</v>
      </c>
      <c r="K155" s="7">
        <f t="shared" si="6"/>
        <v>2004</v>
      </c>
      <c r="L155" t="s">
        <v>20</v>
      </c>
      <c r="M155" s="7" t="str">
        <f t="shared" si="7"/>
        <v>Sep</v>
      </c>
      <c r="N155">
        <v>9</v>
      </c>
      <c r="O155">
        <v>1</v>
      </c>
      <c r="P155">
        <v>1727.54</v>
      </c>
      <c r="Q155" t="s">
        <v>12</v>
      </c>
      <c r="R155" t="s">
        <v>16</v>
      </c>
      <c r="S155" t="s">
        <v>13</v>
      </c>
      <c r="T155" s="7" t="str">
        <f t="shared" si="8"/>
        <v>R1013</v>
      </c>
    </row>
    <row r="156" spans="1:20" x14ac:dyDescent="0.3">
      <c r="A156" t="s">
        <v>2218</v>
      </c>
      <c r="B156">
        <v>27.8</v>
      </c>
      <c r="C156">
        <v>4.3600000000000003</v>
      </c>
      <c r="D156" t="s">
        <v>2380</v>
      </c>
      <c r="E156" t="s">
        <v>2380</v>
      </c>
      <c r="F156" t="s">
        <v>2383</v>
      </c>
      <c r="G156">
        <v>1</v>
      </c>
      <c r="H156" t="s">
        <v>2382</v>
      </c>
      <c r="I156" t="s">
        <v>180</v>
      </c>
      <c r="J156">
        <v>2003</v>
      </c>
      <c r="K156" s="7">
        <f t="shared" si="6"/>
        <v>2003</v>
      </c>
      <c r="L156" t="s">
        <v>15</v>
      </c>
      <c r="M156" s="7" t="str">
        <f t="shared" si="7"/>
        <v>Nov</v>
      </c>
      <c r="N156">
        <v>21</v>
      </c>
      <c r="O156">
        <v>0</v>
      </c>
      <c r="P156">
        <v>1727.79</v>
      </c>
      <c r="Q156" t="s">
        <v>12</v>
      </c>
      <c r="R156" t="s">
        <v>12</v>
      </c>
      <c r="S156" t="s">
        <v>42</v>
      </c>
      <c r="T156" s="7" t="str">
        <f t="shared" si="8"/>
        <v>R1011</v>
      </c>
    </row>
    <row r="157" spans="1:20" x14ac:dyDescent="0.3">
      <c r="A157" t="s">
        <v>2217</v>
      </c>
      <c r="B157">
        <v>45.81</v>
      </c>
      <c r="C157">
        <v>4.76</v>
      </c>
      <c r="D157" t="s">
        <v>2382</v>
      </c>
      <c r="E157" t="s">
        <v>2380</v>
      </c>
      <c r="F157" t="s">
        <v>2383</v>
      </c>
      <c r="G157">
        <v>1</v>
      </c>
      <c r="H157" t="s">
        <v>2382</v>
      </c>
      <c r="I157" t="s">
        <v>181</v>
      </c>
      <c r="J157">
        <v>2003</v>
      </c>
      <c r="K157" s="7">
        <f t="shared" si="6"/>
        <v>2003</v>
      </c>
      <c r="L157" t="s">
        <v>20</v>
      </c>
      <c r="M157" s="7" t="str">
        <f t="shared" si="7"/>
        <v>Sep</v>
      </c>
      <c r="N157">
        <v>1</v>
      </c>
      <c r="O157">
        <v>0</v>
      </c>
      <c r="P157">
        <v>1728.9</v>
      </c>
      <c r="Q157" t="s">
        <v>12</v>
      </c>
      <c r="R157" t="s">
        <v>11</v>
      </c>
      <c r="S157" t="s">
        <v>42</v>
      </c>
      <c r="T157" s="7" t="str">
        <f t="shared" si="8"/>
        <v>R1011</v>
      </c>
    </row>
    <row r="158" spans="1:20" x14ac:dyDescent="0.3">
      <c r="A158" t="s">
        <v>2216</v>
      </c>
      <c r="B158">
        <v>34.43</v>
      </c>
      <c r="C158">
        <v>10.82</v>
      </c>
      <c r="D158" t="s">
        <v>2382</v>
      </c>
      <c r="E158" t="s">
        <v>2380</v>
      </c>
      <c r="F158" t="s">
        <v>2380</v>
      </c>
      <c r="G158">
        <v>1</v>
      </c>
      <c r="H158" t="s">
        <v>2382</v>
      </c>
      <c r="I158" t="s">
        <v>182</v>
      </c>
      <c r="J158">
        <v>2003</v>
      </c>
      <c r="K158" s="7">
        <f t="shared" si="6"/>
        <v>2003</v>
      </c>
      <c r="L158" t="s">
        <v>15</v>
      </c>
      <c r="M158" s="7" t="str">
        <f t="shared" si="7"/>
        <v>Nov</v>
      </c>
      <c r="N158">
        <v>9</v>
      </c>
      <c r="O158">
        <v>0</v>
      </c>
      <c r="P158">
        <v>1731.68</v>
      </c>
      <c r="Q158" t="s">
        <v>12</v>
      </c>
      <c r="R158" t="s">
        <v>11</v>
      </c>
      <c r="S158" t="s">
        <v>42</v>
      </c>
      <c r="T158" s="7" t="str">
        <f t="shared" si="8"/>
        <v>R1011</v>
      </c>
    </row>
    <row r="159" spans="1:20" x14ac:dyDescent="0.3">
      <c r="A159" t="s">
        <v>2215</v>
      </c>
      <c r="B159">
        <v>41.33</v>
      </c>
      <c r="C159">
        <v>4.01</v>
      </c>
      <c r="D159" t="s">
        <v>2382</v>
      </c>
      <c r="E159" t="s">
        <v>2380</v>
      </c>
      <c r="F159" t="s">
        <v>2380</v>
      </c>
      <c r="G159" t="s">
        <v>2381</v>
      </c>
      <c r="H159" t="s">
        <v>2382</v>
      </c>
      <c r="I159" t="s">
        <v>183</v>
      </c>
      <c r="J159">
        <v>2003</v>
      </c>
      <c r="K159" s="7">
        <f t="shared" si="6"/>
        <v>2003</v>
      </c>
      <c r="L159" t="s">
        <v>15</v>
      </c>
      <c r="M159" s="7" t="str">
        <f t="shared" si="7"/>
        <v>Nov</v>
      </c>
      <c r="N159">
        <v>14</v>
      </c>
      <c r="O159">
        <v>0</v>
      </c>
      <c r="P159">
        <v>1737.38</v>
      </c>
      <c r="Q159" t="s">
        <v>12</v>
      </c>
      <c r="R159" t="s">
        <v>11</v>
      </c>
      <c r="S159" t="s">
        <v>42</v>
      </c>
      <c r="T159" s="7" t="str">
        <f t="shared" si="8"/>
        <v>R1011</v>
      </c>
    </row>
    <row r="160" spans="1:20" x14ac:dyDescent="0.3">
      <c r="A160" t="s">
        <v>2214</v>
      </c>
      <c r="B160">
        <v>31.92</v>
      </c>
      <c r="C160">
        <v>5.12</v>
      </c>
      <c r="D160" t="s">
        <v>2382</v>
      </c>
      <c r="E160" t="s">
        <v>2380</v>
      </c>
      <c r="F160" t="s">
        <v>2380</v>
      </c>
      <c r="G160">
        <v>1</v>
      </c>
      <c r="H160" t="s">
        <v>2382</v>
      </c>
      <c r="I160" t="s">
        <v>184</v>
      </c>
      <c r="J160">
        <v>2003</v>
      </c>
      <c r="K160" s="7">
        <f t="shared" si="6"/>
        <v>2003</v>
      </c>
      <c r="L160" t="s">
        <v>10</v>
      </c>
      <c r="M160" s="7" t="str">
        <f t="shared" si="7"/>
        <v>Jul</v>
      </c>
      <c r="N160">
        <v>25</v>
      </c>
      <c r="O160">
        <v>0</v>
      </c>
      <c r="P160">
        <v>1743.21</v>
      </c>
      <c r="Q160" t="s">
        <v>12</v>
      </c>
      <c r="R160" t="s">
        <v>16</v>
      </c>
      <c r="S160" t="s">
        <v>42</v>
      </c>
      <c r="T160" s="7" t="str">
        <f t="shared" si="8"/>
        <v>R1011</v>
      </c>
    </row>
    <row r="161" spans="1:20" x14ac:dyDescent="0.3">
      <c r="A161" t="s">
        <v>2213</v>
      </c>
      <c r="B161">
        <v>39.799999999999997</v>
      </c>
      <c r="C161">
        <v>10.54</v>
      </c>
      <c r="D161" t="s">
        <v>2382</v>
      </c>
      <c r="E161" t="s">
        <v>2380</v>
      </c>
      <c r="F161" t="s">
        <v>2380</v>
      </c>
      <c r="G161">
        <v>2</v>
      </c>
      <c r="H161" t="s">
        <v>2382</v>
      </c>
      <c r="I161" t="s">
        <v>185</v>
      </c>
      <c r="J161">
        <v>2003</v>
      </c>
      <c r="K161" s="7">
        <f t="shared" si="6"/>
        <v>2003</v>
      </c>
      <c r="L161" t="s">
        <v>10</v>
      </c>
      <c r="M161" s="7" t="str">
        <f t="shared" si="7"/>
        <v>Jul</v>
      </c>
      <c r="N161">
        <v>28</v>
      </c>
      <c r="O161">
        <v>0</v>
      </c>
      <c r="P161">
        <v>1744.47</v>
      </c>
      <c r="Q161" t="s">
        <v>12</v>
      </c>
      <c r="R161" t="s">
        <v>16</v>
      </c>
      <c r="S161" t="s">
        <v>42</v>
      </c>
      <c r="T161" s="7" t="str">
        <f t="shared" si="8"/>
        <v>R1011</v>
      </c>
    </row>
    <row r="162" spans="1:20" x14ac:dyDescent="0.3">
      <c r="A162" t="s">
        <v>2212</v>
      </c>
      <c r="B162">
        <v>42.82</v>
      </c>
      <c r="C162">
        <v>4.21</v>
      </c>
      <c r="D162" t="s">
        <v>2380</v>
      </c>
      <c r="E162" t="s">
        <v>2380</v>
      </c>
      <c r="F162" t="s">
        <v>2380</v>
      </c>
      <c r="G162" t="s">
        <v>2381</v>
      </c>
      <c r="H162" t="s">
        <v>2382</v>
      </c>
      <c r="I162" t="s">
        <v>186</v>
      </c>
      <c r="J162">
        <v>2003</v>
      </c>
      <c r="K162" s="7">
        <f t="shared" si="6"/>
        <v>2003</v>
      </c>
      <c r="L162" t="s">
        <v>20</v>
      </c>
      <c r="M162" s="7" t="str">
        <f t="shared" si="7"/>
        <v>Sep</v>
      </c>
      <c r="N162">
        <v>26</v>
      </c>
      <c r="O162">
        <v>0</v>
      </c>
      <c r="P162">
        <v>1748.77</v>
      </c>
      <c r="Q162" t="s">
        <v>12</v>
      </c>
      <c r="R162" t="s">
        <v>16</v>
      </c>
      <c r="S162" t="s">
        <v>42</v>
      </c>
      <c r="T162" s="7" t="str">
        <f t="shared" si="8"/>
        <v>R1011</v>
      </c>
    </row>
    <row r="163" spans="1:20" x14ac:dyDescent="0.3">
      <c r="A163" t="s">
        <v>2211</v>
      </c>
      <c r="B163">
        <v>33.630000000000003</v>
      </c>
      <c r="C163">
        <v>5.42</v>
      </c>
      <c r="D163" t="s">
        <v>2380</v>
      </c>
      <c r="E163" t="s">
        <v>2380</v>
      </c>
      <c r="F163" t="s">
        <v>2380</v>
      </c>
      <c r="G163" t="s">
        <v>2381</v>
      </c>
      <c r="H163" t="s">
        <v>2382</v>
      </c>
      <c r="I163" t="s">
        <v>187</v>
      </c>
      <c r="J163">
        <v>1998</v>
      </c>
      <c r="K163" s="7">
        <f t="shared" si="6"/>
        <v>1998</v>
      </c>
      <c r="L163" t="s">
        <v>37</v>
      </c>
      <c r="M163" s="7" t="str">
        <f t="shared" si="7"/>
        <v>Oct</v>
      </c>
      <c r="N163">
        <v>7</v>
      </c>
      <c r="O163">
        <v>0</v>
      </c>
      <c r="P163">
        <v>1756.6</v>
      </c>
      <c r="Q163" t="s">
        <v>12</v>
      </c>
      <c r="R163" t="s">
        <v>12</v>
      </c>
      <c r="S163" t="s">
        <v>13</v>
      </c>
      <c r="T163" s="7" t="str">
        <f t="shared" si="8"/>
        <v>R1013</v>
      </c>
    </row>
    <row r="164" spans="1:20" x14ac:dyDescent="0.3">
      <c r="A164" t="s">
        <v>2210</v>
      </c>
      <c r="B164">
        <v>37.07</v>
      </c>
      <c r="C164">
        <v>4.28</v>
      </c>
      <c r="D164" t="s">
        <v>2380</v>
      </c>
      <c r="E164" t="s">
        <v>2382</v>
      </c>
      <c r="F164" t="s">
        <v>2380</v>
      </c>
      <c r="G164">
        <v>1</v>
      </c>
      <c r="H164" t="s">
        <v>2382</v>
      </c>
      <c r="I164" t="s">
        <v>188</v>
      </c>
      <c r="J164">
        <v>2003</v>
      </c>
      <c r="K164" s="7">
        <f t="shared" si="6"/>
        <v>2003</v>
      </c>
      <c r="L164" t="s">
        <v>15</v>
      </c>
      <c r="M164" s="7" t="str">
        <f t="shared" si="7"/>
        <v>Nov</v>
      </c>
      <c r="N164">
        <v>19</v>
      </c>
      <c r="O164">
        <v>0</v>
      </c>
      <c r="P164">
        <v>1759.34</v>
      </c>
      <c r="Q164" t="s">
        <v>12</v>
      </c>
      <c r="R164" t="s">
        <v>16</v>
      </c>
      <c r="S164" t="s">
        <v>42</v>
      </c>
      <c r="T164" s="7" t="str">
        <f t="shared" si="8"/>
        <v>R1011</v>
      </c>
    </row>
    <row r="165" spans="1:20" x14ac:dyDescent="0.3">
      <c r="A165" t="s">
        <v>2209</v>
      </c>
      <c r="B165">
        <v>35.625</v>
      </c>
      <c r="C165">
        <v>8.9</v>
      </c>
      <c r="D165" t="s">
        <v>2380</v>
      </c>
      <c r="E165" t="s">
        <v>2380</v>
      </c>
      <c r="F165" t="s">
        <v>2380</v>
      </c>
      <c r="G165" t="s">
        <v>2381</v>
      </c>
      <c r="H165" t="s">
        <v>2382</v>
      </c>
      <c r="I165" t="s">
        <v>189</v>
      </c>
      <c r="J165">
        <v>2002</v>
      </c>
      <c r="K165" s="7">
        <f t="shared" si="6"/>
        <v>2002</v>
      </c>
      <c r="L165" t="s">
        <v>30</v>
      </c>
      <c r="M165" s="7" t="str">
        <f t="shared" si="7"/>
        <v>Dec</v>
      </c>
      <c r="N165">
        <v>13</v>
      </c>
      <c r="O165">
        <v>0</v>
      </c>
      <c r="P165">
        <v>1769.53</v>
      </c>
      <c r="Q165" t="s">
        <v>12</v>
      </c>
      <c r="R165" t="s">
        <v>12</v>
      </c>
      <c r="S165" t="s">
        <v>23</v>
      </c>
      <c r="T165" s="7" t="str">
        <f t="shared" si="8"/>
        <v>R1012</v>
      </c>
    </row>
    <row r="166" spans="1:20" x14ac:dyDescent="0.3">
      <c r="A166" t="s">
        <v>2208</v>
      </c>
      <c r="B166">
        <v>42.69</v>
      </c>
      <c r="C166">
        <v>4.8899999999999997</v>
      </c>
      <c r="D166" t="s">
        <v>2380</v>
      </c>
      <c r="E166" t="s">
        <v>2380</v>
      </c>
      <c r="F166" t="s">
        <v>2383</v>
      </c>
      <c r="G166">
        <v>1</v>
      </c>
      <c r="H166" t="s">
        <v>2382</v>
      </c>
      <c r="I166" t="s">
        <v>190</v>
      </c>
      <c r="J166">
        <v>1999</v>
      </c>
      <c r="K166" s="7">
        <f t="shared" si="6"/>
        <v>1999</v>
      </c>
      <c r="L166" t="s">
        <v>20</v>
      </c>
      <c r="M166" s="7" t="str">
        <f t="shared" si="7"/>
        <v>Sep</v>
      </c>
      <c r="N166">
        <v>25</v>
      </c>
      <c r="O166">
        <v>0</v>
      </c>
      <c r="P166">
        <v>1815.88</v>
      </c>
      <c r="Q166" t="s">
        <v>12</v>
      </c>
      <c r="R166" t="s">
        <v>12</v>
      </c>
      <c r="S166" t="s">
        <v>13</v>
      </c>
      <c r="T166" s="7" t="str">
        <f t="shared" si="8"/>
        <v>R1013</v>
      </c>
    </row>
    <row r="167" spans="1:20" x14ac:dyDescent="0.3">
      <c r="A167" t="s">
        <v>2207</v>
      </c>
      <c r="B167">
        <v>37.869999999999997</v>
      </c>
      <c r="C167">
        <v>4.29</v>
      </c>
      <c r="D167" t="s">
        <v>2382</v>
      </c>
      <c r="E167" t="s">
        <v>2380</v>
      </c>
      <c r="F167" t="s">
        <v>2383</v>
      </c>
      <c r="G167">
        <v>1</v>
      </c>
      <c r="H167" t="s">
        <v>2382</v>
      </c>
      <c r="I167" t="s">
        <v>191</v>
      </c>
      <c r="J167">
        <v>2004</v>
      </c>
      <c r="K167" s="7">
        <f t="shared" si="6"/>
        <v>2004</v>
      </c>
      <c r="L167" t="s">
        <v>35</v>
      </c>
      <c r="M167" s="7" t="str">
        <f t="shared" si="7"/>
        <v>Aug</v>
      </c>
      <c r="N167">
        <v>19</v>
      </c>
      <c r="O167">
        <v>0</v>
      </c>
      <c r="P167">
        <v>1822.54</v>
      </c>
      <c r="Q167" t="s">
        <v>12</v>
      </c>
      <c r="R167" t="s">
        <v>16</v>
      </c>
      <c r="S167" t="s">
        <v>23</v>
      </c>
      <c r="T167" s="7" t="str">
        <f t="shared" si="8"/>
        <v>R1012</v>
      </c>
    </row>
    <row r="168" spans="1:20" x14ac:dyDescent="0.3">
      <c r="A168" t="s">
        <v>2206</v>
      </c>
      <c r="B168">
        <v>40.61</v>
      </c>
      <c r="C168">
        <v>8</v>
      </c>
      <c r="D168" t="s">
        <v>2382</v>
      </c>
      <c r="E168" t="s">
        <v>2380</v>
      </c>
      <c r="F168" t="s">
        <v>2380</v>
      </c>
      <c r="G168">
        <v>1</v>
      </c>
      <c r="H168" t="s">
        <v>2382</v>
      </c>
      <c r="I168" t="s">
        <v>192</v>
      </c>
      <c r="J168">
        <v>1999</v>
      </c>
      <c r="K168" s="7">
        <f t="shared" si="6"/>
        <v>1999</v>
      </c>
      <c r="L168" t="s">
        <v>15</v>
      </c>
      <c r="M168" s="7" t="str">
        <f t="shared" si="7"/>
        <v>Nov</v>
      </c>
      <c r="N168">
        <v>17</v>
      </c>
      <c r="O168">
        <v>0</v>
      </c>
      <c r="P168">
        <v>1824.29</v>
      </c>
      <c r="Q168" t="s">
        <v>12</v>
      </c>
      <c r="R168" t="s">
        <v>12</v>
      </c>
      <c r="S168" t="s">
        <v>13</v>
      </c>
      <c r="T168" s="7" t="str">
        <f t="shared" si="8"/>
        <v>R1013</v>
      </c>
    </row>
    <row r="169" spans="1:20" x14ac:dyDescent="0.3">
      <c r="A169" t="s">
        <v>2205</v>
      </c>
      <c r="B169">
        <v>30.78</v>
      </c>
      <c r="C169">
        <v>4.67</v>
      </c>
      <c r="D169" t="s">
        <v>2382</v>
      </c>
      <c r="E169" t="s">
        <v>2380</v>
      </c>
      <c r="F169" t="s">
        <v>2380</v>
      </c>
      <c r="G169" t="s">
        <v>2381</v>
      </c>
      <c r="H169" t="s">
        <v>2382</v>
      </c>
      <c r="I169" t="s">
        <v>193</v>
      </c>
      <c r="J169">
        <v>1999</v>
      </c>
      <c r="K169" s="7">
        <f t="shared" si="6"/>
        <v>1999</v>
      </c>
      <c r="L169" t="s">
        <v>37</v>
      </c>
      <c r="M169" s="7" t="str">
        <f t="shared" si="7"/>
        <v>Oct</v>
      </c>
      <c r="N169">
        <v>1</v>
      </c>
      <c r="O169">
        <v>0</v>
      </c>
      <c r="P169">
        <v>1826.84</v>
      </c>
      <c r="Q169" t="s">
        <v>12</v>
      </c>
      <c r="R169" t="s">
        <v>11</v>
      </c>
      <c r="S169" t="s">
        <v>42</v>
      </c>
      <c r="T169" s="7" t="str">
        <f t="shared" si="8"/>
        <v>R1011</v>
      </c>
    </row>
    <row r="170" spans="1:20" x14ac:dyDescent="0.3">
      <c r="A170" t="s">
        <v>2204</v>
      </c>
      <c r="B170">
        <v>49.49</v>
      </c>
      <c r="C170">
        <v>4.5</v>
      </c>
      <c r="D170" t="s">
        <v>2380</v>
      </c>
      <c r="E170" t="s">
        <v>2380</v>
      </c>
      <c r="F170" t="s">
        <v>2380</v>
      </c>
      <c r="G170" t="s">
        <v>2381</v>
      </c>
      <c r="H170" t="s">
        <v>2382</v>
      </c>
      <c r="I170" t="s">
        <v>194</v>
      </c>
      <c r="J170">
        <v>2003</v>
      </c>
      <c r="K170" s="7">
        <f t="shared" si="6"/>
        <v>2003</v>
      </c>
      <c r="L170" t="s">
        <v>35</v>
      </c>
      <c r="M170" s="7" t="str">
        <f t="shared" si="7"/>
        <v>Aug</v>
      </c>
      <c r="N170">
        <v>11</v>
      </c>
      <c r="O170">
        <v>1</v>
      </c>
      <c r="P170">
        <v>1832.09</v>
      </c>
      <c r="Q170" t="s">
        <v>12</v>
      </c>
      <c r="R170" t="s">
        <v>12</v>
      </c>
      <c r="S170" t="s">
        <v>42</v>
      </c>
      <c r="T170" s="7" t="str">
        <f t="shared" si="8"/>
        <v>R1011</v>
      </c>
    </row>
    <row r="171" spans="1:20" x14ac:dyDescent="0.3">
      <c r="A171" t="s">
        <v>2203</v>
      </c>
      <c r="B171">
        <v>37.619999999999997</v>
      </c>
      <c r="C171">
        <v>6.32</v>
      </c>
      <c r="D171" t="s">
        <v>2382</v>
      </c>
      <c r="E171" t="s">
        <v>2382</v>
      </c>
      <c r="F171" t="s">
        <v>2380</v>
      </c>
      <c r="G171">
        <v>2</v>
      </c>
      <c r="H171" t="s">
        <v>2382</v>
      </c>
      <c r="I171" t="s">
        <v>195</v>
      </c>
      <c r="J171">
        <v>2003</v>
      </c>
      <c r="K171" s="7">
        <f t="shared" si="6"/>
        <v>2003</v>
      </c>
      <c r="L171" t="s">
        <v>35</v>
      </c>
      <c r="M171" s="7" t="str">
        <f t="shared" si="7"/>
        <v>Aug</v>
      </c>
      <c r="N171">
        <v>4</v>
      </c>
      <c r="O171">
        <v>1</v>
      </c>
      <c r="P171">
        <v>1837.24</v>
      </c>
      <c r="Q171" t="s">
        <v>12</v>
      </c>
      <c r="R171" t="s">
        <v>11</v>
      </c>
      <c r="S171" t="s">
        <v>42</v>
      </c>
      <c r="T171" s="7" t="str">
        <f t="shared" si="8"/>
        <v>R1011</v>
      </c>
    </row>
    <row r="172" spans="1:20" x14ac:dyDescent="0.3">
      <c r="A172" t="s">
        <v>2202</v>
      </c>
      <c r="B172">
        <v>36.08</v>
      </c>
      <c r="C172">
        <v>6.1</v>
      </c>
      <c r="D172" t="s">
        <v>2382</v>
      </c>
      <c r="E172" t="s">
        <v>2380</v>
      </c>
      <c r="F172" t="s">
        <v>2380</v>
      </c>
      <c r="G172">
        <v>1</v>
      </c>
      <c r="H172" t="s">
        <v>2382</v>
      </c>
      <c r="I172" t="s">
        <v>196</v>
      </c>
      <c r="J172">
        <v>1999</v>
      </c>
      <c r="K172" s="7">
        <f t="shared" si="6"/>
        <v>1999</v>
      </c>
      <c r="L172" t="s">
        <v>30</v>
      </c>
      <c r="M172" s="7" t="str">
        <f t="shared" si="7"/>
        <v>Dec</v>
      </c>
      <c r="N172">
        <v>12</v>
      </c>
      <c r="O172">
        <v>0</v>
      </c>
      <c r="P172">
        <v>1837.28</v>
      </c>
      <c r="Q172" t="s">
        <v>12</v>
      </c>
      <c r="R172" t="s">
        <v>11</v>
      </c>
      <c r="S172" t="s">
        <v>13</v>
      </c>
      <c r="T172" s="7" t="str">
        <f t="shared" si="8"/>
        <v>R1013</v>
      </c>
    </row>
    <row r="173" spans="1:20" x14ac:dyDescent="0.3">
      <c r="A173" t="s">
        <v>2201</v>
      </c>
      <c r="B173">
        <v>33.5</v>
      </c>
      <c r="C173">
        <v>5.4</v>
      </c>
      <c r="D173" t="s">
        <v>2380</v>
      </c>
      <c r="E173" t="s">
        <v>2380</v>
      </c>
      <c r="F173" t="s">
        <v>2380</v>
      </c>
      <c r="G173" t="s">
        <v>2381</v>
      </c>
      <c r="H173" t="s">
        <v>2382</v>
      </c>
      <c r="I173" t="s">
        <v>197</v>
      </c>
      <c r="J173">
        <v>2003</v>
      </c>
      <c r="K173" s="7">
        <f t="shared" si="6"/>
        <v>2003</v>
      </c>
      <c r="L173" t="s">
        <v>10</v>
      </c>
      <c r="M173" s="7" t="str">
        <f t="shared" si="7"/>
        <v>Jul</v>
      </c>
      <c r="N173">
        <v>20</v>
      </c>
      <c r="O173">
        <v>1</v>
      </c>
      <c r="P173">
        <v>1842.52</v>
      </c>
      <c r="Q173" t="s">
        <v>12</v>
      </c>
      <c r="R173" t="s">
        <v>11</v>
      </c>
      <c r="S173" t="s">
        <v>42</v>
      </c>
      <c r="T173" s="7" t="str">
        <f t="shared" si="8"/>
        <v>R1011</v>
      </c>
    </row>
    <row r="174" spans="1:20" x14ac:dyDescent="0.3">
      <c r="A174" t="s">
        <v>2200</v>
      </c>
      <c r="B174">
        <v>47.46</v>
      </c>
      <c r="C174">
        <v>6.24</v>
      </c>
      <c r="D174" t="s">
        <v>2382</v>
      </c>
      <c r="E174" t="s">
        <v>2380</v>
      </c>
      <c r="F174" t="s">
        <v>2380</v>
      </c>
      <c r="G174">
        <v>1</v>
      </c>
      <c r="H174" t="s">
        <v>2382</v>
      </c>
      <c r="I174" t="s">
        <v>198</v>
      </c>
      <c r="J174">
        <v>1994</v>
      </c>
      <c r="K174" s="7">
        <f t="shared" si="6"/>
        <v>1994</v>
      </c>
      <c r="L174" t="s">
        <v>30</v>
      </c>
      <c r="M174" s="7" t="str">
        <f t="shared" si="7"/>
        <v>Dec</v>
      </c>
      <c r="N174">
        <v>6</v>
      </c>
      <c r="O174">
        <v>0</v>
      </c>
      <c r="P174">
        <v>1850.55</v>
      </c>
      <c r="Q174" t="s">
        <v>12</v>
      </c>
      <c r="R174" t="s">
        <v>11</v>
      </c>
      <c r="S174" t="s">
        <v>23</v>
      </c>
      <c r="T174" s="7" t="str">
        <f t="shared" si="8"/>
        <v>R1012</v>
      </c>
    </row>
    <row r="175" spans="1:20" x14ac:dyDescent="0.3">
      <c r="A175" t="s">
        <v>2199</v>
      </c>
      <c r="B175">
        <v>49.24</v>
      </c>
      <c r="C175">
        <v>4.45</v>
      </c>
      <c r="D175" t="s">
        <v>2380</v>
      </c>
      <c r="E175" t="s">
        <v>2380</v>
      </c>
      <c r="F175" t="s">
        <v>2380</v>
      </c>
      <c r="G175" t="s">
        <v>2381</v>
      </c>
      <c r="H175" t="s">
        <v>2382</v>
      </c>
      <c r="I175" t="s">
        <v>199</v>
      </c>
      <c r="J175">
        <v>2004</v>
      </c>
      <c r="K175" s="7">
        <f t="shared" si="6"/>
        <v>2004</v>
      </c>
      <c r="L175" t="s">
        <v>30</v>
      </c>
      <c r="M175" s="7" t="str">
        <f t="shared" si="7"/>
        <v>Dec</v>
      </c>
      <c r="N175">
        <v>27</v>
      </c>
      <c r="O175">
        <v>0</v>
      </c>
      <c r="P175">
        <v>1863.45</v>
      </c>
      <c r="Q175" t="s">
        <v>12</v>
      </c>
      <c r="R175" t="s">
        <v>16</v>
      </c>
      <c r="S175" t="s">
        <v>200</v>
      </c>
      <c r="T175" s="7" t="str">
        <f t="shared" si="8"/>
        <v>R1025</v>
      </c>
    </row>
    <row r="176" spans="1:20" x14ac:dyDescent="0.3">
      <c r="A176" t="s">
        <v>2198</v>
      </c>
      <c r="B176">
        <v>54.4</v>
      </c>
      <c r="C176">
        <v>5.22</v>
      </c>
      <c r="D176" t="s">
        <v>2380</v>
      </c>
      <c r="E176" t="s">
        <v>2380</v>
      </c>
      <c r="F176" t="s">
        <v>2380</v>
      </c>
      <c r="G176">
        <v>1</v>
      </c>
      <c r="H176" t="s">
        <v>2382</v>
      </c>
      <c r="I176" t="s">
        <v>201</v>
      </c>
      <c r="J176">
        <v>1996</v>
      </c>
      <c r="K176" s="7">
        <f t="shared" si="6"/>
        <v>1996</v>
      </c>
      <c r="L176" t="s">
        <v>10</v>
      </c>
      <c r="M176" s="7" t="str">
        <f t="shared" si="7"/>
        <v>Jul</v>
      </c>
      <c r="N176">
        <v>2</v>
      </c>
      <c r="O176">
        <v>0</v>
      </c>
      <c r="P176">
        <v>1865.98</v>
      </c>
      <c r="Q176" t="s">
        <v>12</v>
      </c>
      <c r="R176" t="s">
        <v>12</v>
      </c>
      <c r="S176" t="s">
        <v>23</v>
      </c>
      <c r="T176" s="7" t="str">
        <f t="shared" si="8"/>
        <v>R1012</v>
      </c>
    </row>
    <row r="177" spans="1:20" x14ac:dyDescent="0.3">
      <c r="A177" t="s">
        <v>2197</v>
      </c>
      <c r="B177">
        <v>35.53</v>
      </c>
      <c r="C177">
        <v>4.6100000000000003</v>
      </c>
      <c r="D177" t="s">
        <v>2380</v>
      </c>
      <c r="E177" t="s">
        <v>2380</v>
      </c>
      <c r="F177" t="s">
        <v>2380</v>
      </c>
      <c r="G177">
        <v>1</v>
      </c>
      <c r="H177" t="s">
        <v>2382</v>
      </c>
      <c r="I177" t="s">
        <v>202</v>
      </c>
      <c r="J177">
        <v>2002</v>
      </c>
      <c r="K177" s="7">
        <f t="shared" si="6"/>
        <v>2002</v>
      </c>
      <c r="L177" t="s">
        <v>20</v>
      </c>
      <c r="M177" s="7" t="str">
        <f t="shared" si="7"/>
        <v>Sep</v>
      </c>
      <c r="N177">
        <v>22</v>
      </c>
      <c r="O177">
        <v>0</v>
      </c>
      <c r="P177">
        <v>1875.34</v>
      </c>
      <c r="Q177" t="s">
        <v>12</v>
      </c>
      <c r="R177" t="s">
        <v>11</v>
      </c>
      <c r="S177" t="s">
        <v>42</v>
      </c>
      <c r="T177" s="7" t="str">
        <f t="shared" si="8"/>
        <v>R1011</v>
      </c>
    </row>
    <row r="178" spans="1:20" x14ac:dyDescent="0.3">
      <c r="A178" t="s">
        <v>2196</v>
      </c>
      <c r="B178">
        <v>39.729999999999997</v>
      </c>
      <c r="C178">
        <v>6.24</v>
      </c>
      <c r="D178" t="s">
        <v>2380</v>
      </c>
      <c r="E178" t="s">
        <v>2380</v>
      </c>
      <c r="F178" t="s">
        <v>2380</v>
      </c>
      <c r="G178" t="s">
        <v>2381</v>
      </c>
      <c r="H178" t="s">
        <v>2382</v>
      </c>
      <c r="I178" t="s">
        <v>203</v>
      </c>
      <c r="J178">
        <v>2002</v>
      </c>
      <c r="K178" s="7">
        <f t="shared" si="6"/>
        <v>2002</v>
      </c>
      <c r="L178" t="s">
        <v>37</v>
      </c>
      <c r="M178" s="7" t="str">
        <f t="shared" si="7"/>
        <v>Oct</v>
      </c>
      <c r="N178">
        <v>29</v>
      </c>
      <c r="O178">
        <v>0</v>
      </c>
      <c r="P178">
        <v>1877.93</v>
      </c>
      <c r="Q178" t="s">
        <v>12</v>
      </c>
      <c r="R178" t="s">
        <v>16</v>
      </c>
      <c r="S178" t="s">
        <v>13</v>
      </c>
      <c r="T178" s="7" t="str">
        <f t="shared" si="8"/>
        <v>R1013</v>
      </c>
    </row>
    <row r="179" spans="1:20" x14ac:dyDescent="0.3">
      <c r="A179" t="s">
        <v>2195</v>
      </c>
      <c r="B179">
        <v>35.68</v>
      </c>
      <c r="C179">
        <v>10.039999999999999</v>
      </c>
      <c r="D179" t="s">
        <v>2380</v>
      </c>
      <c r="E179" t="s">
        <v>2380</v>
      </c>
      <c r="F179" t="s">
        <v>2380</v>
      </c>
      <c r="G179" t="s">
        <v>2381</v>
      </c>
      <c r="H179" t="s">
        <v>2382</v>
      </c>
      <c r="I179" t="s">
        <v>204</v>
      </c>
      <c r="J179">
        <v>2002</v>
      </c>
      <c r="K179" s="7">
        <f t="shared" si="6"/>
        <v>2002</v>
      </c>
      <c r="L179" t="s">
        <v>35</v>
      </c>
      <c r="M179" s="7" t="str">
        <f t="shared" si="7"/>
        <v>Aug</v>
      </c>
      <c r="N179">
        <v>29</v>
      </c>
      <c r="O179">
        <v>0</v>
      </c>
      <c r="P179">
        <v>1880.07</v>
      </c>
      <c r="Q179" t="s">
        <v>12</v>
      </c>
      <c r="R179" t="s">
        <v>11</v>
      </c>
      <c r="S179" t="s">
        <v>13</v>
      </c>
      <c r="T179" s="7" t="str">
        <f t="shared" si="8"/>
        <v>R1013</v>
      </c>
    </row>
    <row r="180" spans="1:20" x14ac:dyDescent="0.3">
      <c r="A180" t="s">
        <v>2194</v>
      </c>
      <c r="B180">
        <v>48.86</v>
      </c>
      <c r="C180">
        <v>6.09</v>
      </c>
      <c r="D180" t="s">
        <v>2380</v>
      </c>
      <c r="E180" t="s">
        <v>2380</v>
      </c>
      <c r="F180" t="s">
        <v>2380</v>
      </c>
      <c r="G180" t="s">
        <v>2381</v>
      </c>
      <c r="H180" t="s">
        <v>2382</v>
      </c>
      <c r="I180" t="s">
        <v>205</v>
      </c>
      <c r="J180">
        <v>2002</v>
      </c>
      <c r="K180" s="7">
        <f t="shared" si="6"/>
        <v>2002</v>
      </c>
      <c r="L180" t="s">
        <v>35</v>
      </c>
      <c r="M180" s="7" t="str">
        <f t="shared" si="7"/>
        <v>Aug</v>
      </c>
      <c r="N180">
        <v>21</v>
      </c>
      <c r="O180">
        <v>0</v>
      </c>
      <c r="P180">
        <v>1880.49</v>
      </c>
      <c r="Q180" t="s">
        <v>12</v>
      </c>
      <c r="R180" t="s">
        <v>16</v>
      </c>
      <c r="S180" t="s">
        <v>42</v>
      </c>
      <c r="T180" s="7" t="str">
        <f t="shared" si="8"/>
        <v>R1011</v>
      </c>
    </row>
    <row r="181" spans="1:20" x14ac:dyDescent="0.3">
      <c r="A181" t="s">
        <v>2193</v>
      </c>
      <c r="B181">
        <v>34.799999999999997</v>
      </c>
      <c r="C181">
        <v>11.4</v>
      </c>
      <c r="D181" t="s">
        <v>2382</v>
      </c>
      <c r="E181" t="s">
        <v>2380</v>
      </c>
      <c r="F181" t="s">
        <v>2383</v>
      </c>
      <c r="G181">
        <v>1</v>
      </c>
      <c r="H181" t="s">
        <v>2380</v>
      </c>
      <c r="I181" t="s">
        <v>206</v>
      </c>
      <c r="J181">
        <v>2001</v>
      </c>
      <c r="K181" s="7">
        <f t="shared" si="6"/>
        <v>2001</v>
      </c>
      <c r="L181" t="s">
        <v>35</v>
      </c>
      <c r="M181" s="7" t="str">
        <f t="shared" si="7"/>
        <v>Aug</v>
      </c>
      <c r="N181">
        <v>10</v>
      </c>
      <c r="O181">
        <v>0</v>
      </c>
      <c r="P181">
        <v>1906.36</v>
      </c>
      <c r="Q181" t="s">
        <v>12</v>
      </c>
      <c r="R181" t="s">
        <v>16</v>
      </c>
      <c r="S181" t="s">
        <v>23</v>
      </c>
      <c r="T181" s="7" t="str">
        <f t="shared" si="8"/>
        <v>R1012</v>
      </c>
    </row>
    <row r="182" spans="1:20" x14ac:dyDescent="0.3">
      <c r="A182" t="s">
        <v>2192</v>
      </c>
      <c r="B182">
        <v>32.49</v>
      </c>
      <c r="C182">
        <v>4.29</v>
      </c>
      <c r="D182" t="s">
        <v>2380</v>
      </c>
      <c r="E182" t="s">
        <v>2380</v>
      </c>
      <c r="F182" t="s">
        <v>2383</v>
      </c>
      <c r="G182">
        <v>1</v>
      </c>
      <c r="H182" t="s">
        <v>2382</v>
      </c>
      <c r="I182" t="s">
        <v>207</v>
      </c>
      <c r="J182">
        <v>1994</v>
      </c>
      <c r="K182" s="7">
        <f t="shared" si="6"/>
        <v>1994</v>
      </c>
      <c r="L182" t="s">
        <v>37</v>
      </c>
      <c r="M182" s="7" t="str">
        <f t="shared" si="7"/>
        <v>Oct</v>
      </c>
      <c r="N182">
        <v>6</v>
      </c>
      <c r="O182">
        <v>0</v>
      </c>
      <c r="P182">
        <v>1908.9</v>
      </c>
      <c r="Q182" t="s">
        <v>12</v>
      </c>
      <c r="R182" t="s">
        <v>12</v>
      </c>
      <c r="S182" t="s">
        <v>13</v>
      </c>
      <c r="T182" s="7" t="str">
        <f t="shared" si="8"/>
        <v>R1013</v>
      </c>
    </row>
    <row r="183" spans="1:20" x14ac:dyDescent="0.3">
      <c r="A183" t="s">
        <v>2191</v>
      </c>
      <c r="B183">
        <v>39</v>
      </c>
      <c r="C183">
        <v>5.7</v>
      </c>
      <c r="D183" t="s">
        <v>2380</v>
      </c>
      <c r="E183" t="s">
        <v>2380</v>
      </c>
      <c r="F183" t="s">
        <v>2380</v>
      </c>
      <c r="G183">
        <v>2</v>
      </c>
      <c r="H183" t="s">
        <v>2382</v>
      </c>
      <c r="I183" t="s">
        <v>208</v>
      </c>
      <c r="J183">
        <v>2001</v>
      </c>
      <c r="K183" s="7">
        <f t="shared" si="6"/>
        <v>2001</v>
      </c>
      <c r="L183" t="s">
        <v>35</v>
      </c>
      <c r="M183" s="7" t="str">
        <f t="shared" si="7"/>
        <v>Aug</v>
      </c>
      <c r="N183">
        <v>3</v>
      </c>
      <c r="O183">
        <v>0</v>
      </c>
      <c r="P183">
        <v>1909.53</v>
      </c>
      <c r="Q183" t="s">
        <v>12</v>
      </c>
      <c r="R183" t="s">
        <v>12</v>
      </c>
      <c r="S183" t="s">
        <v>23</v>
      </c>
      <c r="T183" s="7" t="str">
        <f t="shared" si="8"/>
        <v>R1012</v>
      </c>
    </row>
    <row r="184" spans="1:20" x14ac:dyDescent="0.3">
      <c r="A184" t="s">
        <v>2190</v>
      </c>
      <c r="B184">
        <v>35.299999999999997</v>
      </c>
      <c r="C184">
        <v>6.09</v>
      </c>
      <c r="D184" t="s">
        <v>2380</v>
      </c>
      <c r="E184" t="s">
        <v>2380</v>
      </c>
      <c r="F184" t="s">
        <v>2380</v>
      </c>
      <c r="G184">
        <v>1</v>
      </c>
      <c r="H184" t="s">
        <v>2382</v>
      </c>
      <c r="I184" t="s">
        <v>209</v>
      </c>
      <c r="J184">
        <v>2001</v>
      </c>
      <c r="K184" s="7">
        <f t="shared" si="6"/>
        <v>2001</v>
      </c>
      <c r="L184" t="s">
        <v>30</v>
      </c>
      <c r="M184" s="7" t="str">
        <f t="shared" si="7"/>
        <v>Dec</v>
      </c>
      <c r="N184">
        <v>9</v>
      </c>
      <c r="O184">
        <v>0</v>
      </c>
      <c r="P184">
        <v>1917.32</v>
      </c>
      <c r="Q184" t="s">
        <v>12</v>
      </c>
      <c r="R184" t="s">
        <v>11</v>
      </c>
      <c r="S184" t="s">
        <v>23</v>
      </c>
      <c r="T184" s="7" t="str">
        <f t="shared" si="8"/>
        <v>R1012</v>
      </c>
    </row>
    <row r="185" spans="1:20" x14ac:dyDescent="0.3">
      <c r="A185" t="s">
        <v>2189</v>
      </c>
      <c r="B185">
        <v>33.42</v>
      </c>
      <c r="C185">
        <v>10.67</v>
      </c>
      <c r="D185" t="s">
        <v>2380</v>
      </c>
      <c r="E185" t="s">
        <v>2380</v>
      </c>
      <c r="F185" t="s">
        <v>2380</v>
      </c>
      <c r="G185" t="s">
        <v>2381</v>
      </c>
      <c r="H185" t="s">
        <v>2382</v>
      </c>
      <c r="I185" t="s">
        <v>210</v>
      </c>
      <c r="J185">
        <v>2002</v>
      </c>
      <c r="K185" s="7">
        <f t="shared" si="6"/>
        <v>2002</v>
      </c>
      <c r="L185" t="s">
        <v>20</v>
      </c>
      <c r="M185" s="7" t="str">
        <f t="shared" si="7"/>
        <v>Sep</v>
      </c>
      <c r="N185">
        <v>7</v>
      </c>
      <c r="O185">
        <v>1</v>
      </c>
      <c r="P185">
        <v>1964.78</v>
      </c>
      <c r="Q185" t="s">
        <v>12</v>
      </c>
      <c r="R185" t="s">
        <v>16</v>
      </c>
      <c r="S185" t="s">
        <v>42</v>
      </c>
      <c r="T185" s="7" t="str">
        <f t="shared" si="8"/>
        <v>R1011</v>
      </c>
    </row>
    <row r="186" spans="1:20" x14ac:dyDescent="0.3">
      <c r="A186" t="s">
        <v>2188</v>
      </c>
      <c r="B186">
        <v>37.18</v>
      </c>
      <c r="C186">
        <v>6.75</v>
      </c>
      <c r="D186" t="s">
        <v>2382</v>
      </c>
      <c r="E186" t="s">
        <v>2380</v>
      </c>
      <c r="F186" t="s">
        <v>2380</v>
      </c>
      <c r="G186">
        <v>2</v>
      </c>
      <c r="H186" t="s">
        <v>2382</v>
      </c>
      <c r="I186" t="s">
        <v>211</v>
      </c>
      <c r="J186">
        <v>2002</v>
      </c>
      <c r="K186" s="7">
        <f t="shared" si="6"/>
        <v>2002</v>
      </c>
      <c r="L186" t="s">
        <v>10</v>
      </c>
      <c r="M186" s="7" t="str">
        <f t="shared" si="7"/>
        <v>Jul</v>
      </c>
      <c r="N186">
        <v>29</v>
      </c>
      <c r="O186">
        <v>0</v>
      </c>
      <c r="P186">
        <v>1967.02</v>
      </c>
      <c r="Q186" t="s">
        <v>12</v>
      </c>
      <c r="R186" t="s">
        <v>11</v>
      </c>
      <c r="S186" t="s">
        <v>168</v>
      </c>
      <c r="T186" s="7" t="str">
        <f t="shared" si="8"/>
        <v>R1016</v>
      </c>
    </row>
    <row r="187" spans="1:20" x14ac:dyDescent="0.3">
      <c r="A187" t="s">
        <v>2187</v>
      </c>
      <c r="B187">
        <v>33.33</v>
      </c>
      <c r="C187">
        <v>9.26</v>
      </c>
      <c r="D187" t="s">
        <v>2382</v>
      </c>
      <c r="E187" t="s">
        <v>2380</v>
      </c>
      <c r="F187" t="s">
        <v>2380</v>
      </c>
      <c r="G187">
        <v>2</v>
      </c>
      <c r="H187" t="s">
        <v>2380</v>
      </c>
      <c r="I187" t="s">
        <v>212</v>
      </c>
      <c r="J187">
        <v>1998</v>
      </c>
      <c r="K187" s="7">
        <f t="shared" si="6"/>
        <v>1998</v>
      </c>
      <c r="L187" t="s">
        <v>20</v>
      </c>
      <c r="M187" s="7" t="str">
        <f t="shared" si="7"/>
        <v>Sep</v>
      </c>
      <c r="N187">
        <v>28</v>
      </c>
      <c r="O187">
        <v>0</v>
      </c>
      <c r="P187">
        <v>1969.61</v>
      </c>
      <c r="Q187" t="s">
        <v>12</v>
      </c>
      <c r="R187" t="s">
        <v>12</v>
      </c>
      <c r="S187" t="s">
        <v>42</v>
      </c>
      <c r="T187" s="7" t="str">
        <f t="shared" si="8"/>
        <v>R1011</v>
      </c>
    </row>
    <row r="188" spans="1:20" x14ac:dyDescent="0.3">
      <c r="A188" t="s">
        <v>2186</v>
      </c>
      <c r="B188">
        <v>53.21</v>
      </c>
      <c r="C188">
        <v>4.2699999999999996</v>
      </c>
      <c r="D188" t="s">
        <v>2380</v>
      </c>
      <c r="E188" t="s">
        <v>2380</v>
      </c>
      <c r="F188" t="s">
        <v>2380</v>
      </c>
      <c r="G188">
        <v>1</v>
      </c>
      <c r="H188" t="s">
        <v>2382</v>
      </c>
      <c r="I188" t="s">
        <v>213</v>
      </c>
      <c r="J188">
        <v>1998</v>
      </c>
      <c r="K188" s="7">
        <f t="shared" si="6"/>
        <v>1998</v>
      </c>
      <c r="L188" t="s">
        <v>37</v>
      </c>
      <c r="M188" s="7" t="str">
        <f t="shared" si="7"/>
        <v>Oct</v>
      </c>
      <c r="N188">
        <v>5</v>
      </c>
      <c r="O188">
        <v>0</v>
      </c>
      <c r="P188">
        <v>1972.95</v>
      </c>
      <c r="Q188" t="s">
        <v>12</v>
      </c>
      <c r="R188" t="s">
        <v>16</v>
      </c>
      <c r="S188" t="s">
        <v>42</v>
      </c>
      <c r="T188" s="7" t="str">
        <f t="shared" si="8"/>
        <v>R1011</v>
      </c>
    </row>
    <row r="189" spans="1:20" x14ac:dyDescent="0.3">
      <c r="A189" t="s">
        <v>2185</v>
      </c>
      <c r="B189">
        <v>38.729999999999997</v>
      </c>
      <c r="C189">
        <v>11.51</v>
      </c>
      <c r="D189" t="s">
        <v>2380</v>
      </c>
      <c r="E189" t="s">
        <v>2380</v>
      </c>
      <c r="F189" t="s">
        <v>2380</v>
      </c>
      <c r="G189">
        <v>2</v>
      </c>
      <c r="H189" t="s">
        <v>2382</v>
      </c>
      <c r="I189" t="s">
        <v>214</v>
      </c>
      <c r="J189">
        <v>1998</v>
      </c>
      <c r="K189" s="7">
        <f t="shared" si="6"/>
        <v>1998</v>
      </c>
      <c r="L189" t="s">
        <v>20</v>
      </c>
      <c r="M189" s="7" t="str">
        <f t="shared" si="7"/>
        <v>Sep</v>
      </c>
      <c r="N189">
        <v>29</v>
      </c>
      <c r="O189">
        <v>0</v>
      </c>
      <c r="P189">
        <v>1977.82</v>
      </c>
      <c r="Q189" t="s">
        <v>12</v>
      </c>
      <c r="R189" t="s">
        <v>16</v>
      </c>
      <c r="S189" t="s">
        <v>42</v>
      </c>
      <c r="T189" s="7" t="str">
        <f t="shared" si="8"/>
        <v>R1011</v>
      </c>
    </row>
    <row r="190" spans="1:20" x14ac:dyDescent="0.3">
      <c r="A190" t="s">
        <v>2184</v>
      </c>
      <c r="B190">
        <v>29.73</v>
      </c>
      <c r="C190">
        <v>7.22</v>
      </c>
      <c r="D190" t="s">
        <v>2380</v>
      </c>
      <c r="E190" t="s">
        <v>2380</v>
      </c>
      <c r="F190" t="s">
        <v>2380</v>
      </c>
      <c r="G190" t="s">
        <v>2381</v>
      </c>
      <c r="H190" t="s">
        <v>2382</v>
      </c>
      <c r="I190" t="s">
        <v>215</v>
      </c>
      <c r="J190">
        <v>2002</v>
      </c>
      <c r="K190" s="7">
        <f t="shared" si="6"/>
        <v>2002</v>
      </c>
      <c r="L190" t="s">
        <v>10</v>
      </c>
      <c r="M190" s="7" t="str">
        <f t="shared" si="7"/>
        <v>Jul</v>
      </c>
      <c r="N190">
        <v>16</v>
      </c>
      <c r="O190">
        <v>1</v>
      </c>
      <c r="P190">
        <v>1980.07</v>
      </c>
      <c r="Q190" t="s">
        <v>12</v>
      </c>
      <c r="R190" t="s">
        <v>12</v>
      </c>
      <c r="S190" t="s">
        <v>42</v>
      </c>
      <c r="T190" s="7" t="str">
        <f t="shared" si="8"/>
        <v>R1011</v>
      </c>
    </row>
    <row r="191" spans="1:20" x14ac:dyDescent="0.3">
      <c r="A191" t="s">
        <v>2183</v>
      </c>
      <c r="B191">
        <v>34.700000000000003</v>
      </c>
      <c r="C191">
        <v>4.37</v>
      </c>
      <c r="D191" t="s">
        <v>2380</v>
      </c>
      <c r="E191" t="s">
        <v>2380</v>
      </c>
      <c r="F191" t="s">
        <v>2383</v>
      </c>
      <c r="G191">
        <v>1</v>
      </c>
      <c r="H191" t="s">
        <v>2382</v>
      </c>
      <c r="I191" t="s">
        <v>216</v>
      </c>
      <c r="J191">
        <v>1998</v>
      </c>
      <c r="K191" s="7">
        <f t="shared" si="6"/>
        <v>1998</v>
      </c>
      <c r="L191" t="s">
        <v>30</v>
      </c>
      <c r="M191" s="7" t="str">
        <f t="shared" si="7"/>
        <v>Dec</v>
      </c>
      <c r="N191">
        <v>29</v>
      </c>
      <c r="O191">
        <v>0</v>
      </c>
      <c r="P191">
        <v>1981.58</v>
      </c>
      <c r="Q191" t="s">
        <v>12</v>
      </c>
      <c r="R191" t="s">
        <v>16</v>
      </c>
      <c r="S191" t="s">
        <v>13</v>
      </c>
      <c r="T191" s="7" t="str">
        <f t="shared" si="8"/>
        <v>R1013</v>
      </c>
    </row>
    <row r="192" spans="1:20" x14ac:dyDescent="0.3">
      <c r="A192" t="s">
        <v>2182</v>
      </c>
      <c r="B192">
        <v>38.28</v>
      </c>
      <c r="C192">
        <v>11.56</v>
      </c>
      <c r="D192" t="s">
        <v>2382</v>
      </c>
      <c r="E192" t="s">
        <v>2380</v>
      </c>
      <c r="F192" t="s">
        <v>2380</v>
      </c>
      <c r="G192">
        <v>1</v>
      </c>
      <c r="H192" t="s">
        <v>2382</v>
      </c>
      <c r="I192" t="s">
        <v>217</v>
      </c>
      <c r="J192">
        <v>2002</v>
      </c>
      <c r="K192" s="7">
        <f t="shared" si="6"/>
        <v>2002</v>
      </c>
      <c r="L192" t="s">
        <v>20</v>
      </c>
      <c r="M192" s="7" t="str">
        <f t="shared" si="7"/>
        <v>Sep</v>
      </c>
      <c r="N192">
        <v>29</v>
      </c>
      <c r="O192">
        <v>0</v>
      </c>
      <c r="P192">
        <v>1984.45</v>
      </c>
      <c r="Q192" t="s">
        <v>12</v>
      </c>
      <c r="R192" t="s">
        <v>12</v>
      </c>
      <c r="S192" t="s">
        <v>168</v>
      </c>
      <c r="T192" s="7" t="str">
        <f t="shared" si="8"/>
        <v>R1016</v>
      </c>
    </row>
    <row r="193" spans="1:20" x14ac:dyDescent="0.3">
      <c r="A193" t="s">
        <v>2181</v>
      </c>
      <c r="B193">
        <v>33.57</v>
      </c>
      <c r="C193">
        <v>8.82</v>
      </c>
      <c r="D193" t="s">
        <v>2382</v>
      </c>
      <c r="E193" t="s">
        <v>2380</v>
      </c>
      <c r="F193" t="s">
        <v>2380</v>
      </c>
      <c r="G193" t="s">
        <v>2381</v>
      </c>
      <c r="H193" t="s">
        <v>2382</v>
      </c>
      <c r="I193" t="s">
        <v>218</v>
      </c>
      <c r="J193">
        <v>1998</v>
      </c>
      <c r="K193" s="7">
        <f t="shared" si="6"/>
        <v>1998</v>
      </c>
      <c r="L193" t="s">
        <v>20</v>
      </c>
      <c r="M193" s="7" t="str">
        <f t="shared" si="7"/>
        <v>Sep</v>
      </c>
      <c r="N193">
        <v>14</v>
      </c>
      <c r="O193">
        <v>0</v>
      </c>
      <c r="P193">
        <v>1986.93</v>
      </c>
      <c r="Q193" t="s">
        <v>12</v>
      </c>
      <c r="R193" t="s">
        <v>11</v>
      </c>
      <c r="S193" t="s">
        <v>13</v>
      </c>
      <c r="T193" s="7" t="str">
        <f t="shared" si="8"/>
        <v>R1013</v>
      </c>
    </row>
    <row r="194" spans="1:20" x14ac:dyDescent="0.3">
      <c r="A194" t="s">
        <v>2180</v>
      </c>
      <c r="B194">
        <v>52.06</v>
      </c>
      <c r="C194">
        <v>4.6900000000000004</v>
      </c>
      <c r="D194" t="s">
        <v>2380</v>
      </c>
      <c r="E194" t="s">
        <v>2380</v>
      </c>
      <c r="F194" t="s">
        <v>2380</v>
      </c>
      <c r="G194">
        <v>1</v>
      </c>
      <c r="H194" t="s">
        <v>2382</v>
      </c>
      <c r="I194" t="s">
        <v>219</v>
      </c>
      <c r="J194">
        <v>2001</v>
      </c>
      <c r="K194" s="7">
        <f t="shared" si="6"/>
        <v>2001</v>
      </c>
      <c r="L194" t="s">
        <v>35</v>
      </c>
      <c r="M194" s="7" t="str">
        <f t="shared" si="7"/>
        <v>Aug</v>
      </c>
      <c r="N194">
        <v>14</v>
      </c>
      <c r="O194">
        <v>0</v>
      </c>
      <c r="P194">
        <v>2007.95</v>
      </c>
      <c r="Q194" t="s">
        <v>12</v>
      </c>
      <c r="R194" t="s">
        <v>11</v>
      </c>
      <c r="S194" t="s">
        <v>42</v>
      </c>
      <c r="T194" s="7" t="str">
        <f t="shared" si="8"/>
        <v>R1011</v>
      </c>
    </row>
    <row r="195" spans="1:20" x14ac:dyDescent="0.3">
      <c r="A195" t="s">
        <v>2179</v>
      </c>
      <c r="B195">
        <v>38.17</v>
      </c>
      <c r="C195">
        <v>4.53</v>
      </c>
      <c r="D195" t="s">
        <v>2380</v>
      </c>
      <c r="E195" t="s">
        <v>2382</v>
      </c>
      <c r="F195" t="s">
        <v>2380</v>
      </c>
      <c r="G195">
        <v>1</v>
      </c>
      <c r="H195" t="s">
        <v>2382</v>
      </c>
      <c r="I195" t="s">
        <v>220</v>
      </c>
      <c r="J195">
        <v>2001</v>
      </c>
      <c r="K195" s="7">
        <f t="shared" ref="K195:K258" si="9">IF(ISBLANK(J195),AVERAGE(J195:J200),J195)</f>
        <v>2001</v>
      </c>
      <c r="L195" t="s">
        <v>10</v>
      </c>
      <c r="M195" s="7" t="str">
        <f t="shared" ref="M195:M258" si="10">IF(ISBLANK(L195),"sep",L195)</f>
        <v>Jul</v>
      </c>
      <c r="N195">
        <v>1</v>
      </c>
      <c r="O195">
        <v>0</v>
      </c>
      <c r="P195">
        <v>2020.18</v>
      </c>
      <c r="Q195" t="s">
        <v>12</v>
      </c>
      <c r="R195" t="s">
        <v>16</v>
      </c>
      <c r="S195" t="s">
        <v>42</v>
      </c>
      <c r="T195" s="7" t="str">
        <f t="shared" ref="T195:T258" si="11">IF(ISBLANK(S195),"unknown",S195)</f>
        <v>R1011</v>
      </c>
    </row>
    <row r="196" spans="1:20" x14ac:dyDescent="0.3">
      <c r="A196" t="s">
        <v>2178</v>
      </c>
      <c r="B196">
        <v>36.954999999999998</v>
      </c>
      <c r="C196">
        <v>5.84</v>
      </c>
      <c r="D196" t="s">
        <v>2380</v>
      </c>
      <c r="E196" t="s">
        <v>2380</v>
      </c>
      <c r="F196" t="s">
        <v>2383</v>
      </c>
      <c r="G196">
        <v>1</v>
      </c>
      <c r="H196" t="s">
        <v>2382</v>
      </c>
      <c r="I196" t="s">
        <v>221</v>
      </c>
      <c r="J196">
        <v>2001</v>
      </c>
      <c r="K196" s="7">
        <f t="shared" si="9"/>
        <v>2001</v>
      </c>
      <c r="L196" t="s">
        <v>20</v>
      </c>
      <c r="M196" s="7" t="str">
        <f t="shared" si="10"/>
        <v>Sep</v>
      </c>
      <c r="N196">
        <v>6</v>
      </c>
      <c r="O196">
        <v>0</v>
      </c>
      <c r="P196">
        <v>2020.55</v>
      </c>
      <c r="Q196" t="s">
        <v>12</v>
      </c>
      <c r="R196" t="s">
        <v>11</v>
      </c>
      <c r="S196" t="s">
        <v>13</v>
      </c>
      <c r="T196" s="7" t="str">
        <f t="shared" si="11"/>
        <v>R1013</v>
      </c>
    </row>
    <row r="197" spans="1:20" x14ac:dyDescent="0.3">
      <c r="A197" t="s">
        <v>2177</v>
      </c>
      <c r="B197">
        <v>34.4</v>
      </c>
      <c r="C197">
        <v>4.9000000000000004</v>
      </c>
      <c r="D197" t="s">
        <v>2380</v>
      </c>
      <c r="E197" t="s">
        <v>2380</v>
      </c>
      <c r="F197" t="s">
        <v>2383</v>
      </c>
      <c r="G197">
        <v>1</v>
      </c>
      <c r="H197" t="s">
        <v>2382</v>
      </c>
      <c r="I197" t="s">
        <v>222</v>
      </c>
      <c r="J197">
        <v>2001</v>
      </c>
      <c r="K197" s="7">
        <f t="shared" si="9"/>
        <v>2001</v>
      </c>
      <c r="L197" t="s">
        <v>35</v>
      </c>
      <c r="M197" s="7" t="str">
        <f t="shared" si="10"/>
        <v>Aug</v>
      </c>
      <c r="N197">
        <v>4</v>
      </c>
      <c r="O197">
        <v>0</v>
      </c>
      <c r="P197">
        <v>2026.97</v>
      </c>
      <c r="Q197" t="s">
        <v>12</v>
      </c>
      <c r="R197" t="s">
        <v>11</v>
      </c>
      <c r="S197" t="s">
        <v>13</v>
      </c>
      <c r="T197" s="7" t="str">
        <f t="shared" si="11"/>
        <v>R1013</v>
      </c>
    </row>
    <row r="198" spans="1:20" x14ac:dyDescent="0.3">
      <c r="A198" t="s">
        <v>2176</v>
      </c>
      <c r="B198">
        <v>31.73</v>
      </c>
      <c r="C198">
        <v>4.3</v>
      </c>
      <c r="D198" t="s">
        <v>2380</v>
      </c>
      <c r="E198" t="s">
        <v>2380</v>
      </c>
      <c r="F198" t="s">
        <v>2380</v>
      </c>
      <c r="G198" t="s">
        <v>2381</v>
      </c>
      <c r="H198" t="s">
        <v>2382</v>
      </c>
      <c r="I198" t="s">
        <v>223</v>
      </c>
      <c r="J198">
        <v>2000</v>
      </c>
      <c r="K198" s="7">
        <f t="shared" si="9"/>
        <v>2000</v>
      </c>
      <c r="L198" t="s">
        <v>20</v>
      </c>
      <c r="M198" s="7" t="str">
        <f t="shared" si="10"/>
        <v>Sep</v>
      </c>
      <c r="N198">
        <v>2</v>
      </c>
      <c r="O198">
        <v>0</v>
      </c>
      <c r="P198">
        <v>2045.69</v>
      </c>
      <c r="Q198" t="s">
        <v>12</v>
      </c>
      <c r="R198" t="s">
        <v>12</v>
      </c>
      <c r="S198" t="s">
        <v>23</v>
      </c>
      <c r="T198" s="7" t="str">
        <f t="shared" si="11"/>
        <v>R1012</v>
      </c>
    </row>
    <row r="199" spans="1:20" x14ac:dyDescent="0.3">
      <c r="A199" t="s">
        <v>2175</v>
      </c>
      <c r="B199">
        <v>36.64</v>
      </c>
      <c r="C199">
        <v>11.34</v>
      </c>
      <c r="D199" t="s">
        <v>2380</v>
      </c>
      <c r="E199" t="s">
        <v>2380</v>
      </c>
      <c r="F199" t="s">
        <v>2380</v>
      </c>
      <c r="G199" t="s">
        <v>2381</v>
      </c>
      <c r="H199" t="s">
        <v>2382</v>
      </c>
      <c r="I199" t="s">
        <v>224</v>
      </c>
      <c r="J199">
        <v>2000</v>
      </c>
      <c r="K199" s="7">
        <f t="shared" si="9"/>
        <v>2000</v>
      </c>
      <c r="L199" t="s">
        <v>10</v>
      </c>
      <c r="M199" s="7" t="str">
        <f t="shared" si="10"/>
        <v>Jul</v>
      </c>
      <c r="N199">
        <v>26</v>
      </c>
      <c r="O199">
        <v>0</v>
      </c>
      <c r="P199">
        <v>2055.3200000000002</v>
      </c>
      <c r="Q199" t="s">
        <v>12</v>
      </c>
      <c r="R199" t="s">
        <v>12</v>
      </c>
      <c r="S199" t="s">
        <v>23</v>
      </c>
      <c r="T199" s="7" t="str">
        <f t="shared" si="11"/>
        <v>R1012</v>
      </c>
    </row>
    <row r="200" spans="1:20" x14ac:dyDescent="0.3">
      <c r="A200" t="s">
        <v>2174</v>
      </c>
      <c r="B200">
        <v>36.85</v>
      </c>
      <c r="C200">
        <v>5.88</v>
      </c>
      <c r="D200" t="s">
        <v>2380</v>
      </c>
      <c r="E200" t="s">
        <v>2382</v>
      </c>
      <c r="F200" t="s">
        <v>2380</v>
      </c>
      <c r="G200">
        <v>1</v>
      </c>
      <c r="H200" t="s">
        <v>2382</v>
      </c>
      <c r="I200" t="s">
        <v>225</v>
      </c>
      <c r="J200">
        <v>2004</v>
      </c>
      <c r="K200" s="7">
        <f t="shared" si="9"/>
        <v>2004</v>
      </c>
      <c r="L200" t="s">
        <v>18</v>
      </c>
      <c r="M200" s="7" t="str">
        <f t="shared" si="10"/>
        <v>Jun</v>
      </c>
      <c r="N200">
        <v>12</v>
      </c>
      <c r="O200">
        <v>0</v>
      </c>
      <c r="P200">
        <v>2094.1</v>
      </c>
      <c r="Q200" t="s">
        <v>12</v>
      </c>
      <c r="R200" t="s">
        <v>11</v>
      </c>
      <c r="S200" t="s">
        <v>200</v>
      </c>
      <c r="T200" s="7" t="str">
        <f t="shared" si="11"/>
        <v>R1025</v>
      </c>
    </row>
    <row r="201" spans="1:20" x14ac:dyDescent="0.3">
      <c r="A201" t="s">
        <v>2173</v>
      </c>
      <c r="B201">
        <v>33.33</v>
      </c>
      <c r="C201">
        <v>5.01</v>
      </c>
      <c r="D201" t="s">
        <v>2382</v>
      </c>
      <c r="E201" t="s">
        <v>2380</v>
      </c>
      <c r="F201" t="s">
        <v>2383</v>
      </c>
      <c r="G201">
        <v>1</v>
      </c>
      <c r="H201" t="s">
        <v>2382</v>
      </c>
      <c r="I201" t="s">
        <v>226</v>
      </c>
      <c r="J201">
        <v>2001</v>
      </c>
      <c r="K201" s="7">
        <f t="shared" si="9"/>
        <v>2001</v>
      </c>
      <c r="L201" t="s">
        <v>35</v>
      </c>
      <c r="M201" s="7" t="str">
        <f t="shared" si="10"/>
        <v>Aug</v>
      </c>
      <c r="N201">
        <v>14</v>
      </c>
      <c r="O201">
        <v>0</v>
      </c>
      <c r="P201">
        <v>2102.2600000000002</v>
      </c>
      <c r="Q201" t="s">
        <v>12</v>
      </c>
      <c r="R201" t="s">
        <v>11</v>
      </c>
      <c r="S201" t="s">
        <v>166</v>
      </c>
      <c r="T201" s="7" t="str">
        <f t="shared" si="11"/>
        <v>R1019</v>
      </c>
    </row>
    <row r="202" spans="1:20" x14ac:dyDescent="0.3">
      <c r="A202" t="s">
        <v>2172</v>
      </c>
      <c r="B202">
        <v>39.14</v>
      </c>
      <c r="C202">
        <v>4.4000000000000004</v>
      </c>
      <c r="D202" t="s">
        <v>2380</v>
      </c>
      <c r="E202" t="s">
        <v>2380</v>
      </c>
      <c r="F202" t="s">
        <v>2383</v>
      </c>
      <c r="G202">
        <v>1</v>
      </c>
      <c r="H202" t="s">
        <v>2382</v>
      </c>
      <c r="I202" t="s">
        <v>227</v>
      </c>
      <c r="J202">
        <v>2001</v>
      </c>
      <c r="K202" s="7">
        <f t="shared" si="9"/>
        <v>2001</v>
      </c>
      <c r="L202" t="s">
        <v>18</v>
      </c>
      <c r="M202" s="7" t="str">
        <f t="shared" si="10"/>
        <v>Jun</v>
      </c>
      <c r="N202">
        <v>22</v>
      </c>
      <c r="O202">
        <v>1</v>
      </c>
      <c r="P202">
        <v>2103.08</v>
      </c>
      <c r="Q202" t="s">
        <v>12</v>
      </c>
      <c r="R202" t="s">
        <v>11</v>
      </c>
      <c r="S202" t="s">
        <v>42</v>
      </c>
      <c r="T202" s="7" t="str">
        <f t="shared" si="11"/>
        <v>R1011</v>
      </c>
    </row>
    <row r="203" spans="1:20" x14ac:dyDescent="0.3">
      <c r="A203" t="s">
        <v>2171</v>
      </c>
      <c r="B203">
        <v>32.9</v>
      </c>
      <c r="C203">
        <v>6.26</v>
      </c>
      <c r="D203" t="s">
        <v>2382</v>
      </c>
      <c r="E203" t="s">
        <v>2380</v>
      </c>
      <c r="F203" t="s">
        <v>2380</v>
      </c>
      <c r="G203" t="s">
        <v>2381</v>
      </c>
      <c r="H203" t="s">
        <v>2382</v>
      </c>
      <c r="I203" t="s">
        <v>228</v>
      </c>
      <c r="J203">
        <v>2001</v>
      </c>
      <c r="K203" s="7">
        <f t="shared" si="9"/>
        <v>2001</v>
      </c>
      <c r="L203" t="s">
        <v>15</v>
      </c>
      <c r="M203" s="7" t="str">
        <f t="shared" si="10"/>
        <v>Nov</v>
      </c>
      <c r="N203">
        <v>28</v>
      </c>
      <c r="O203">
        <v>0</v>
      </c>
      <c r="P203">
        <v>2104.11</v>
      </c>
      <c r="Q203" t="s">
        <v>11</v>
      </c>
      <c r="R203" t="s">
        <v>16</v>
      </c>
      <c r="S203" t="s">
        <v>168</v>
      </c>
      <c r="T203" s="7" t="str">
        <f t="shared" si="11"/>
        <v>R1016</v>
      </c>
    </row>
    <row r="204" spans="1:20" x14ac:dyDescent="0.3">
      <c r="A204" t="s">
        <v>2170</v>
      </c>
      <c r="B204">
        <v>29.78</v>
      </c>
      <c r="C204">
        <v>10.27</v>
      </c>
      <c r="D204" t="s">
        <v>2382</v>
      </c>
      <c r="E204" t="s">
        <v>2380</v>
      </c>
      <c r="F204" t="s">
        <v>2383</v>
      </c>
      <c r="G204">
        <v>1</v>
      </c>
      <c r="H204" t="s">
        <v>2382</v>
      </c>
      <c r="I204" t="s">
        <v>229</v>
      </c>
      <c r="J204">
        <v>1989</v>
      </c>
      <c r="K204" s="7">
        <f t="shared" si="9"/>
        <v>1989</v>
      </c>
      <c r="L204" t="s">
        <v>10</v>
      </c>
      <c r="M204" s="7" t="str">
        <f t="shared" si="10"/>
        <v>Jul</v>
      </c>
      <c r="N204">
        <v>21</v>
      </c>
      <c r="O204">
        <v>3</v>
      </c>
      <c r="P204">
        <v>2106.2600000000002</v>
      </c>
      <c r="Q204" t="s">
        <v>11</v>
      </c>
      <c r="R204" t="s">
        <v>11</v>
      </c>
      <c r="S204" t="s">
        <v>13</v>
      </c>
      <c r="T204" s="7" t="str">
        <f t="shared" si="11"/>
        <v>R1013</v>
      </c>
    </row>
    <row r="205" spans="1:20" x14ac:dyDescent="0.3">
      <c r="A205" t="s">
        <v>2169</v>
      </c>
      <c r="B205">
        <v>32.78</v>
      </c>
      <c r="C205">
        <v>5.27</v>
      </c>
      <c r="D205" t="s">
        <v>2380</v>
      </c>
      <c r="E205" t="s">
        <v>2380</v>
      </c>
      <c r="F205" t="s">
        <v>2380</v>
      </c>
      <c r="G205" t="s">
        <v>2381</v>
      </c>
      <c r="H205" t="s">
        <v>2382</v>
      </c>
      <c r="I205" t="s">
        <v>230</v>
      </c>
      <c r="J205">
        <v>2003</v>
      </c>
      <c r="K205" s="7">
        <f t="shared" si="9"/>
        <v>2003</v>
      </c>
      <c r="L205" t="s">
        <v>20</v>
      </c>
      <c r="M205" s="7" t="str">
        <f t="shared" si="10"/>
        <v>Sep</v>
      </c>
      <c r="N205">
        <v>30</v>
      </c>
      <c r="O205">
        <v>0</v>
      </c>
      <c r="P205">
        <v>2117.34</v>
      </c>
      <c r="Q205" t="s">
        <v>11</v>
      </c>
      <c r="R205" t="s">
        <v>12</v>
      </c>
      <c r="S205" t="s">
        <v>23</v>
      </c>
      <c r="T205" s="7" t="str">
        <f t="shared" si="11"/>
        <v>R1012</v>
      </c>
    </row>
    <row r="206" spans="1:20" x14ac:dyDescent="0.3">
      <c r="A206" t="s">
        <v>2168</v>
      </c>
      <c r="B206">
        <v>41.65</v>
      </c>
      <c r="C206">
        <v>10.73</v>
      </c>
      <c r="D206" t="s">
        <v>2382</v>
      </c>
      <c r="E206" t="s">
        <v>2380</v>
      </c>
      <c r="F206" t="s">
        <v>2380</v>
      </c>
      <c r="G206" t="s">
        <v>2381</v>
      </c>
      <c r="H206" t="s">
        <v>2382</v>
      </c>
      <c r="I206" t="s">
        <v>231</v>
      </c>
      <c r="J206">
        <v>2004</v>
      </c>
      <c r="K206" s="7">
        <f t="shared" si="9"/>
        <v>2004</v>
      </c>
      <c r="L206" t="s">
        <v>15</v>
      </c>
      <c r="M206" s="7" t="str">
        <f t="shared" si="10"/>
        <v>Nov</v>
      </c>
      <c r="N206">
        <v>4</v>
      </c>
      <c r="O206">
        <v>0</v>
      </c>
      <c r="P206">
        <v>2118.61</v>
      </c>
      <c r="Q206" t="s">
        <v>11</v>
      </c>
      <c r="R206" t="s">
        <v>16</v>
      </c>
      <c r="S206" t="s">
        <v>23</v>
      </c>
      <c r="T206" s="7" t="str">
        <f t="shared" si="11"/>
        <v>R1012</v>
      </c>
    </row>
    <row r="207" spans="1:20" x14ac:dyDescent="0.3">
      <c r="A207" t="s">
        <v>2167</v>
      </c>
      <c r="B207">
        <v>50.79</v>
      </c>
      <c r="C207">
        <v>4.45</v>
      </c>
      <c r="D207" t="s">
        <v>2380</v>
      </c>
      <c r="E207" t="s">
        <v>2380</v>
      </c>
      <c r="F207" t="s">
        <v>2380</v>
      </c>
      <c r="G207">
        <v>1</v>
      </c>
      <c r="H207" t="s">
        <v>2382</v>
      </c>
      <c r="I207" t="s">
        <v>232</v>
      </c>
      <c r="J207">
        <v>2003</v>
      </c>
      <c r="K207" s="7">
        <f t="shared" si="9"/>
        <v>2003</v>
      </c>
      <c r="L207" t="s">
        <v>35</v>
      </c>
      <c r="M207" s="7" t="str">
        <f t="shared" si="10"/>
        <v>Aug</v>
      </c>
      <c r="N207">
        <v>30</v>
      </c>
      <c r="O207">
        <v>0</v>
      </c>
      <c r="P207">
        <v>2128.4299999999998</v>
      </c>
      <c r="Q207" t="s">
        <v>11</v>
      </c>
      <c r="R207" t="s">
        <v>16</v>
      </c>
      <c r="S207" t="s">
        <v>23</v>
      </c>
      <c r="T207" s="7" t="str">
        <f t="shared" si="11"/>
        <v>R1012</v>
      </c>
    </row>
    <row r="208" spans="1:20" x14ac:dyDescent="0.3">
      <c r="A208" t="s">
        <v>2166</v>
      </c>
      <c r="B208">
        <v>35.43</v>
      </c>
      <c r="C208">
        <v>5.25</v>
      </c>
      <c r="D208" t="s">
        <v>2382</v>
      </c>
      <c r="E208" t="s">
        <v>2380</v>
      </c>
      <c r="F208" t="s">
        <v>2380</v>
      </c>
      <c r="G208" t="s">
        <v>2381</v>
      </c>
      <c r="H208" t="s">
        <v>2382</v>
      </c>
      <c r="I208" t="s">
        <v>233</v>
      </c>
      <c r="J208">
        <v>2003</v>
      </c>
      <c r="K208" s="7">
        <f t="shared" si="9"/>
        <v>2003</v>
      </c>
      <c r="L208" t="s">
        <v>30</v>
      </c>
      <c r="M208" s="7" t="str">
        <f t="shared" si="10"/>
        <v>Dec</v>
      </c>
      <c r="N208">
        <v>22</v>
      </c>
      <c r="O208">
        <v>0</v>
      </c>
      <c r="P208">
        <v>2130.6799999999998</v>
      </c>
      <c r="Q208" t="s">
        <v>11</v>
      </c>
      <c r="R208" t="s">
        <v>12</v>
      </c>
      <c r="S208" t="s">
        <v>23</v>
      </c>
      <c r="T208" s="7" t="str">
        <f t="shared" si="11"/>
        <v>R1012</v>
      </c>
    </row>
    <row r="209" spans="1:20" x14ac:dyDescent="0.3">
      <c r="A209" t="s">
        <v>2165</v>
      </c>
      <c r="B209">
        <v>35.25</v>
      </c>
      <c r="C209">
        <v>9.51</v>
      </c>
      <c r="D209" t="s">
        <v>2380</v>
      </c>
      <c r="E209" t="s">
        <v>2380</v>
      </c>
      <c r="F209" t="s">
        <v>2380</v>
      </c>
      <c r="G209" t="s">
        <v>2381</v>
      </c>
      <c r="H209" t="s">
        <v>2382</v>
      </c>
      <c r="I209" t="s">
        <v>234</v>
      </c>
      <c r="J209">
        <v>2003</v>
      </c>
      <c r="K209" s="7">
        <f t="shared" si="9"/>
        <v>2003</v>
      </c>
      <c r="L209" t="s">
        <v>20</v>
      </c>
      <c r="M209" s="7" t="str">
        <f t="shared" si="10"/>
        <v>Sep</v>
      </c>
      <c r="N209">
        <v>1</v>
      </c>
      <c r="O209">
        <v>0</v>
      </c>
      <c r="P209">
        <v>2134.9</v>
      </c>
      <c r="Q209" t="s">
        <v>11</v>
      </c>
      <c r="R209" t="s">
        <v>12</v>
      </c>
      <c r="S209" t="s">
        <v>23</v>
      </c>
      <c r="T209" s="7" t="str">
        <f t="shared" si="11"/>
        <v>R1012</v>
      </c>
    </row>
    <row r="210" spans="1:20" x14ac:dyDescent="0.3">
      <c r="A210" t="s">
        <v>2164</v>
      </c>
      <c r="B210">
        <v>36.85</v>
      </c>
      <c r="C210">
        <v>11.12</v>
      </c>
      <c r="D210" t="s">
        <v>2380</v>
      </c>
      <c r="E210" t="s">
        <v>2380</v>
      </c>
      <c r="F210" t="s">
        <v>2380</v>
      </c>
      <c r="G210" t="s">
        <v>2381</v>
      </c>
      <c r="H210" t="s">
        <v>2382</v>
      </c>
      <c r="I210" t="s">
        <v>235</v>
      </c>
      <c r="J210">
        <v>2003</v>
      </c>
      <c r="K210" s="7">
        <f t="shared" si="9"/>
        <v>2003</v>
      </c>
      <c r="L210" t="s">
        <v>20</v>
      </c>
      <c r="M210" s="7" t="str">
        <f t="shared" si="10"/>
        <v>Sep</v>
      </c>
      <c r="N210">
        <v>26</v>
      </c>
      <c r="O210">
        <v>0</v>
      </c>
      <c r="P210">
        <v>2136.88</v>
      </c>
      <c r="Q210" t="s">
        <v>11</v>
      </c>
      <c r="R210" t="s">
        <v>11</v>
      </c>
      <c r="S210" t="s">
        <v>23</v>
      </c>
      <c r="T210" s="7" t="str">
        <f t="shared" si="11"/>
        <v>R1012</v>
      </c>
    </row>
    <row r="211" spans="1:20" x14ac:dyDescent="0.3">
      <c r="A211" t="s">
        <v>2163</v>
      </c>
      <c r="B211">
        <v>31.02</v>
      </c>
      <c r="C211">
        <v>4.5599999999999996</v>
      </c>
      <c r="D211" t="s">
        <v>2380</v>
      </c>
      <c r="E211" t="s">
        <v>2382</v>
      </c>
      <c r="F211" t="s">
        <v>2380</v>
      </c>
      <c r="G211">
        <v>1</v>
      </c>
      <c r="H211" t="s">
        <v>2382</v>
      </c>
      <c r="I211" t="s">
        <v>236</v>
      </c>
      <c r="J211">
        <v>1997</v>
      </c>
      <c r="K211" s="7">
        <f t="shared" si="9"/>
        <v>1997</v>
      </c>
      <c r="L211" t="s">
        <v>20</v>
      </c>
      <c r="M211" s="7" t="str">
        <f t="shared" si="10"/>
        <v>Sep</v>
      </c>
      <c r="N211">
        <v>3</v>
      </c>
      <c r="O211">
        <v>0</v>
      </c>
      <c r="P211">
        <v>2137.65</v>
      </c>
      <c r="Q211" t="s">
        <v>12</v>
      </c>
      <c r="R211" t="s">
        <v>16</v>
      </c>
      <c r="S211" t="s">
        <v>13</v>
      </c>
      <c r="T211" s="7" t="str">
        <f t="shared" si="11"/>
        <v>R1013</v>
      </c>
    </row>
    <row r="212" spans="1:20" x14ac:dyDescent="0.3">
      <c r="A212" t="s">
        <v>2162</v>
      </c>
      <c r="B212">
        <v>35.6</v>
      </c>
      <c r="C212">
        <v>4.0199999999999996</v>
      </c>
      <c r="D212" t="s">
        <v>2382</v>
      </c>
      <c r="E212" t="s">
        <v>2382</v>
      </c>
      <c r="F212" t="s">
        <v>2380</v>
      </c>
      <c r="G212">
        <v>2</v>
      </c>
      <c r="H212" t="s">
        <v>2382</v>
      </c>
      <c r="I212" t="s">
        <v>237</v>
      </c>
      <c r="J212">
        <v>2003</v>
      </c>
      <c r="K212" s="7">
        <f t="shared" si="9"/>
        <v>2003</v>
      </c>
      <c r="L212" t="s">
        <v>35</v>
      </c>
      <c r="M212" s="7" t="str">
        <f t="shared" si="10"/>
        <v>Aug</v>
      </c>
      <c r="N212">
        <v>19</v>
      </c>
      <c r="O212">
        <v>0</v>
      </c>
      <c r="P212">
        <v>2138.0700000000002</v>
      </c>
      <c r="Q212" t="s">
        <v>11</v>
      </c>
      <c r="R212" t="s">
        <v>16</v>
      </c>
      <c r="S212" t="s">
        <v>23</v>
      </c>
      <c r="T212" s="7" t="str">
        <f t="shared" si="11"/>
        <v>R1012</v>
      </c>
    </row>
    <row r="213" spans="1:20" x14ac:dyDescent="0.3">
      <c r="A213" t="s">
        <v>2161</v>
      </c>
      <c r="B213">
        <v>34.39</v>
      </c>
      <c r="C213">
        <v>8.7200000000000006</v>
      </c>
      <c r="D213" t="s">
        <v>2380</v>
      </c>
      <c r="E213" t="s">
        <v>2380</v>
      </c>
      <c r="F213" t="s">
        <v>2380</v>
      </c>
      <c r="G213" t="s">
        <v>2381</v>
      </c>
      <c r="H213" t="s">
        <v>2382</v>
      </c>
      <c r="I213" t="s">
        <v>238</v>
      </c>
      <c r="J213">
        <v>2004</v>
      </c>
      <c r="K213" s="7">
        <f t="shared" si="9"/>
        <v>2004</v>
      </c>
      <c r="L213" t="s">
        <v>37</v>
      </c>
      <c r="M213" s="7" t="str">
        <f t="shared" si="10"/>
        <v>Oct</v>
      </c>
      <c r="N213">
        <v>4</v>
      </c>
      <c r="O213">
        <v>0</v>
      </c>
      <c r="P213">
        <v>2144.85</v>
      </c>
      <c r="Q213" t="s">
        <v>11</v>
      </c>
      <c r="R213" t="s">
        <v>16</v>
      </c>
      <c r="S213" t="s">
        <v>42</v>
      </c>
      <c r="T213" s="7" t="str">
        <f t="shared" si="11"/>
        <v>R1011</v>
      </c>
    </row>
    <row r="214" spans="1:20" x14ac:dyDescent="0.3">
      <c r="A214" t="s">
        <v>2160</v>
      </c>
      <c r="B214">
        <v>29.06</v>
      </c>
      <c r="C214">
        <v>6.25</v>
      </c>
      <c r="D214" t="s">
        <v>2382</v>
      </c>
      <c r="E214" t="s">
        <v>2380</v>
      </c>
      <c r="F214" t="s">
        <v>2380</v>
      </c>
      <c r="G214">
        <v>1</v>
      </c>
      <c r="H214" t="s">
        <v>2382</v>
      </c>
      <c r="I214" t="s">
        <v>239</v>
      </c>
      <c r="J214">
        <v>2000</v>
      </c>
      <c r="K214" s="7">
        <f t="shared" si="9"/>
        <v>2000</v>
      </c>
      <c r="L214" t="s">
        <v>30</v>
      </c>
      <c r="M214" s="7" t="str">
        <f t="shared" si="10"/>
        <v>Dec</v>
      </c>
      <c r="N214">
        <v>27</v>
      </c>
      <c r="O214">
        <v>0</v>
      </c>
      <c r="P214">
        <v>2150.4699999999998</v>
      </c>
      <c r="Q214" t="s">
        <v>11</v>
      </c>
      <c r="R214" t="s">
        <v>12</v>
      </c>
      <c r="S214" t="s">
        <v>42</v>
      </c>
      <c r="T214" s="7" t="str">
        <f t="shared" si="11"/>
        <v>R1011</v>
      </c>
    </row>
    <row r="215" spans="1:20" x14ac:dyDescent="0.3">
      <c r="A215" t="s">
        <v>2159</v>
      </c>
      <c r="B215">
        <v>35.799999999999997</v>
      </c>
      <c r="C215">
        <v>7.32</v>
      </c>
      <c r="D215" t="s">
        <v>2380</v>
      </c>
      <c r="E215" t="s">
        <v>2380</v>
      </c>
      <c r="F215" t="s">
        <v>2380</v>
      </c>
      <c r="G215">
        <v>2</v>
      </c>
      <c r="H215" t="s">
        <v>2382</v>
      </c>
      <c r="I215" t="s">
        <v>240</v>
      </c>
      <c r="J215">
        <v>2000</v>
      </c>
      <c r="K215" s="7">
        <f t="shared" si="9"/>
        <v>2000</v>
      </c>
      <c r="L215" t="s">
        <v>37</v>
      </c>
      <c r="M215" s="7" t="str">
        <f t="shared" si="10"/>
        <v>Oct</v>
      </c>
      <c r="N215">
        <v>22</v>
      </c>
      <c r="O215">
        <v>0</v>
      </c>
      <c r="P215">
        <v>2154.36</v>
      </c>
      <c r="Q215" t="s">
        <v>11</v>
      </c>
      <c r="R215" t="s">
        <v>11</v>
      </c>
      <c r="S215" t="s">
        <v>42</v>
      </c>
      <c r="T215" s="7" t="str">
        <f t="shared" si="11"/>
        <v>R1011</v>
      </c>
    </row>
    <row r="216" spans="1:20" x14ac:dyDescent="0.3">
      <c r="A216" t="s">
        <v>2158</v>
      </c>
      <c r="B216">
        <v>49.8</v>
      </c>
      <c r="C216">
        <v>4.24</v>
      </c>
      <c r="D216" t="s">
        <v>2380</v>
      </c>
      <c r="E216" t="s">
        <v>2380</v>
      </c>
      <c r="F216" t="s">
        <v>2380</v>
      </c>
      <c r="G216">
        <v>1</v>
      </c>
      <c r="H216" t="s">
        <v>2382</v>
      </c>
      <c r="I216" t="s">
        <v>241</v>
      </c>
      <c r="J216">
        <v>2000</v>
      </c>
      <c r="K216" s="7">
        <f t="shared" si="9"/>
        <v>2000</v>
      </c>
      <c r="L216" t="s">
        <v>15</v>
      </c>
      <c r="M216" s="7" t="str">
        <f t="shared" si="10"/>
        <v>Nov</v>
      </c>
      <c r="N216">
        <v>29</v>
      </c>
      <c r="O216">
        <v>0</v>
      </c>
      <c r="P216">
        <v>2155.6799999999998</v>
      </c>
      <c r="Q216" t="s">
        <v>11</v>
      </c>
      <c r="R216" t="s">
        <v>12</v>
      </c>
      <c r="S216" t="s">
        <v>13</v>
      </c>
      <c r="T216" s="7" t="str">
        <f t="shared" si="11"/>
        <v>R1013</v>
      </c>
    </row>
    <row r="217" spans="1:20" x14ac:dyDescent="0.3">
      <c r="A217" t="s">
        <v>2157</v>
      </c>
      <c r="B217">
        <v>35.71</v>
      </c>
      <c r="C217">
        <v>6.84</v>
      </c>
      <c r="D217" t="s">
        <v>2380</v>
      </c>
      <c r="E217" t="s">
        <v>2380</v>
      </c>
      <c r="F217" t="s">
        <v>2380</v>
      </c>
      <c r="G217">
        <v>2</v>
      </c>
      <c r="H217" t="s">
        <v>2382</v>
      </c>
      <c r="I217" t="s">
        <v>242</v>
      </c>
      <c r="J217">
        <v>2000</v>
      </c>
      <c r="K217" s="7">
        <f t="shared" si="9"/>
        <v>2000</v>
      </c>
      <c r="L217" t="s">
        <v>30</v>
      </c>
      <c r="M217" s="7" t="str">
        <f t="shared" si="10"/>
        <v>Dec</v>
      </c>
      <c r="N217">
        <v>10</v>
      </c>
      <c r="O217">
        <v>0</v>
      </c>
      <c r="P217">
        <v>2156.75</v>
      </c>
      <c r="Q217" t="s">
        <v>11</v>
      </c>
      <c r="R217" t="s">
        <v>11</v>
      </c>
      <c r="S217" t="s">
        <v>13</v>
      </c>
      <c r="T217" s="7" t="str">
        <f t="shared" si="11"/>
        <v>R1013</v>
      </c>
    </row>
    <row r="218" spans="1:20" x14ac:dyDescent="0.3">
      <c r="A218" t="s">
        <v>2156</v>
      </c>
      <c r="B218">
        <v>30.8</v>
      </c>
      <c r="C218">
        <v>5.23</v>
      </c>
      <c r="D218" t="s">
        <v>2382</v>
      </c>
      <c r="E218" t="s">
        <v>2380</v>
      </c>
      <c r="F218" t="s">
        <v>2380</v>
      </c>
      <c r="G218">
        <v>1</v>
      </c>
      <c r="H218" t="s">
        <v>2382</v>
      </c>
      <c r="I218" t="s">
        <v>243</v>
      </c>
      <c r="J218">
        <v>2000</v>
      </c>
      <c r="K218" s="7">
        <f t="shared" si="9"/>
        <v>2000</v>
      </c>
      <c r="L218" t="s">
        <v>35</v>
      </c>
      <c r="M218" s="7" t="str">
        <f t="shared" si="10"/>
        <v>Aug</v>
      </c>
      <c r="N218">
        <v>23</v>
      </c>
      <c r="O218">
        <v>0</v>
      </c>
      <c r="P218">
        <v>2166.73</v>
      </c>
      <c r="Q218" t="s">
        <v>11</v>
      </c>
      <c r="R218" t="s">
        <v>11</v>
      </c>
      <c r="S218" t="s">
        <v>42</v>
      </c>
      <c r="T218" s="7" t="str">
        <f t="shared" si="11"/>
        <v>R1011</v>
      </c>
    </row>
    <row r="219" spans="1:20" x14ac:dyDescent="0.3">
      <c r="A219" t="s">
        <v>2155</v>
      </c>
      <c r="B219">
        <v>33.69</v>
      </c>
      <c r="C219">
        <v>9.68</v>
      </c>
      <c r="D219" t="s">
        <v>2380</v>
      </c>
      <c r="E219" t="s">
        <v>2380</v>
      </c>
      <c r="F219" t="s">
        <v>2380</v>
      </c>
      <c r="G219" t="s">
        <v>2381</v>
      </c>
      <c r="H219" t="s">
        <v>2382</v>
      </c>
      <c r="I219" t="s">
        <v>244</v>
      </c>
      <c r="J219">
        <v>1994</v>
      </c>
      <c r="K219" s="7">
        <f t="shared" si="9"/>
        <v>1994</v>
      </c>
      <c r="L219" t="s">
        <v>20</v>
      </c>
      <c r="M219" s="7" t="str">
        <f t="shared" si="10"/>
        <v>Sep</v>
      </c>
      <c r="N219">
        <v>27</v>
      </c>
      <c r="O219">
        <v>0</v>
      </c>
      <c r="P219">
        <v>2170.08</v>
      </c>
      <c r="Q219" t="s">
        <v>11</v>
      </c>
      <c r="R219" t="s">
        <v>11</v>
      </c>
      <c r="S219" t="s">
        <v>13</v>
      </c>
      <c r="T219" s="7" t="str">
        <f t="shared" si="11"/>
        <v>R1013</v>
      </c>
    </row>
    <row r="220" spans="1:20" x14ac:dyDescent="0.3">
      <c r="A220" t="s">
        <v>2154</v>
      </c>
      <c r="B220">
        <v>42.27</v>
      </c>
      <c r="C220">
        <v>6.05</v>
      </c>
      <c r="D220" t="s">
        <v>2382</v>
      </c>
      <c r="E220" t="s">
        <v>2380</v>
      </c>
      <c r="F220" t="s">
        <v>2380</v>
      </c>
      <c r="G220">
        <v>1</v>
      </c>
      <c r="H220" t="s">
        <v>2382</v>
      </c>
      <c r="I220" t="s">
        <v>245</v>
      </c>
      <c r="J220">
        <v>1991</v>
      </c>
      <c r="K220" s="7">
        <f t="shared" si="9"/>
        <v>1991</v>
      </c>
      <c r="L220" t="s">
        <v>30</v>
      </c>
      <c r="M220" s="7" t="str">
        <f t="shared" si="10"/>
        <v>Dec</v>
      </c>
      <c r="N220">
        <v>16</v>
      </c>
      <c r="O220">
        <v>3</v>
      </c>
      <c r="P220">
        <v>2193.1999999999998</v>
      </c>
      <c r="Q220" t="s">
        <v>11</v>
      </c>
      <c r="R220" t="s">
        <v>11</v>
      </c>
      <c r="S220" t="s">
        <v>23</v>
      </c>
      <c r="T220" s="7" t="str">
        <f t="shared" si="11"/>
        <v>R1012</v>
      </c>
    </row>
    <row r="221" spans="1:20" x14ac:dyDescent="0.3">
      <c r="A221" t="s">
        <v>2153</v>
      </c>
      <c r="B221">
        <v>53.25</v>
      </c>
      <c r="C221">
        <v>6.11</v>
      </c>
      <c r="D221" t="s">
        <v>2382</v>
      </c>
      <c r="E221" t="s">
        <v>2380</v>
      </c>
      <c r="F221" t="s">
        <v>2383</v>
      </c>
      <c r="G221">
        <v>1</v>
      </c>
      <c r="H221" t="s">
        <v>2382</v>
      </c>
      <c r="I221" t="s">
        <v>246</v>
      </c>
      <c r="J221">
        <v>2004</v>
      </c>
      <c r="K221" s="7">
        <f t="shared" si="9"/>
        <v>2004</v>
      </c>
      <c r="L221" t="s">
        <v>30</v>
      </c>
      <c r="M221" s="7" t="str">
        <f t="shared" si="10"/>
        <v>Dec</v>
      </c>
      <c r="N221">
        <v>7</v>
      </c>
      <c r="O221">
        <v>0</v>
      </c>
      <c r="P221">
        <v>2196.4699999999998</v>
      </c>
      <c r="Q221" t="s">
        <v>11</v>
      </c>
      <c r="R221" t="s">
        <v>12</v>
      </c>
      <c r="S221" t="s">
        <v>247</v>
      </c>
      <c r="T221" s="7" t="str">
        <f t="shared" si="11"/>
        <v>R1024</v>
      </c>
    </row>
    <row r="222" spans="1:20" x14ac:dyDescent="0.3">
      <c r="A222" t="s">
        <v>2152</v>
      </c>
      <c r="B222">
        <v>26.8</v>
      </c>
      <c r="C222">
        <v>10.93</v>
      </c>
      <c r="D222" t="s">
        <v>2382</v>
      </c>
      <c r="E222" t="s">
        <v>2380</v>
      </c>
      <c r="F222" t="s">
        <v>2380</v>
      </c>
      <c r="G222" t="s">
        <v>2381</v>
      </c>
      <c r="H222" t="s">
        <v>2380</v>
      </c>
      <c r="I222" t="s">
        <v>248</v>
      </c>
      <c r="J222">
        <v>2004</v>
      </c>
      <c r="K222" s="7">
        <f t="shared" si="9"/>
        <v>2004</v>
      </c>
      <c r="L222" t="s">
        <v>20</v>
      </c>
      <c r="M222" s="7" t="str">
        <f t="shared" si="10"/>
        <v>Sep</v>
      </c>
      <c r="N222">
        <v>3</v>
      </c>
      <c r="O222">
        <v>0</v>
      </c>
      <c r="P222">
        <v>2198.19</v>
      </c>
      <c r="Q222" t="s">
        <v>11</v>
      </c>
      <c r="R222" t="s">
        <v>16</v>
      </c>
      <c r="S222" t="s">
        <v>249</v>
      </c>
      <c r="T222" s="7" t="str">
        <f t="shared" si="11"/>
        <v>R1023</v>
      </c>
    </row>
    <row r="223" spans="1:20" x14ac:dyDescent="0.3">
      <c r="A223" t="s">
        <v>2151</v>
      </c>
      <c r="B223">
        <v>28.5</v>
      </c>
      <c r="C223">
        <v>5.12</v>
      </c>
      <c r="D223" t="s">
        <v>2380</v>
      </c>
      <c r="E223" t="s">
        <v>2380</v>
      </c>
      <c r="F223" t="s">
        <v>2380</v>
      </c>
      <c r="G223">
        <v>1</v>
      </c>
      <c r="H223" t="s">
        <v>2382</v>
      </c>
      <c r="I223" t="s">
        <v>250</v>
      </c>
      <c r="J223">
        <v>2004</v>
      </c>
      <c r="K223" s="7">
        <f t="shared" si="9"/>
        <v>2004</v>
      </c>
      <c r="L223" t="s">
        <v>20</v>
      </c>
      <c r="M223" s="7" t="str">
        <f t="shared" si="10"/>
        <v>Sep</v>
      </c>
      <c r="N223">
        <v>12</v>
      </c>
      <c r="O223">
        <v>0</v>
      </c>
      <c r="P223">
        <v>2200.83</v>
      </c>
      <c r="Q223" t="s">
        <v>11</v>
      </c>
      <c r="R223" t="s">
        <v>11</v>
      </c>
      <c r="S223" t="s">
        <v>247</v>
      </c>
      <c r="T223" s="7" t="str">
        <f t="shared" si="11"/>
        <v>R1024</v>
      </c>
    </row>
    <row r="224" spans="1:20" x14ac:dyDescent="0.3">
      <c r="A224" t="s">
        <v>2150</v>
      </c>
      <c r="B224">
        <v>22.895</v>
      </c>
      <c r="C224">
        <v>5.72</v>
      </c>
      <c r="D224" t="s">
        <v>2380</v>
      </c>
      <c r="E224" t="s">
        <v>2380</v>
      </c>
      <c r="F224" t="s">
        <v>2380</v>
      </c>
      <c r="G224" t="s">
        <v>2381</v>
      </c>
      <c r="H224" t="s">
        <v>2382</v>
      </c>
      <c r="I224" t="s">
        <v>251</v>
      </c>
      <c r="J224">
        <v>2004</v>
      </c>
      <c r="K224" s="7">
        <f t="shared" si="9"/>
        <v>2004</v>
      </c>
      <c r="L224" t="s">
        <v>10</v>
      </c>
      <c r="M224" s="7" t="str">
        <f t="shared" si="10"/>
        <v>Jul</v>
      </c>
      <c r="N224">
        <v>27</v>
      </c>
      <c r="O224">
        <v>1</v>
      </c>
      <c r="P224">
        <v>2201.1</v>
      </c>
      <c r="Q224" t="s">
        <v>11</v>
      </c>
      <c r="R224" t="s">
        <v>12</v>
      </c>
      <c r="S224" t="s">
        <v>13</v>
      </c>
      <c r="T224" s="7" t="str">
        <f t="shared" si="11"/>
        <v>R1013</v>
      </c>
    </row>
    <row r="225" spans="1:20" x14ac:dyDescent="0.3">
      <c r="A225" t="s">
        <v>2149</v>
      </c>
      <c r="B225">
        <v>34.06</v>
      </c>
      <c r="C225">
        <v>11.83</v>
      </c>
      <c r="D225" t="s">
        <v>2382</v>
      </c>
      <c r="E225" t="s">
        <v>2380</v>
      </c>
      <c r="F225" t="s">
        <v>2380</v>
      </c>
      <c r="G225">
        <v>1</v>
      </c>
      <c r="H225" t="s">
        <v>2382</v>
      </c>
      <c r="I225" t="s">
        <v>252</v>
      </c>
      <c r="J225">
        <v>2004</v>
      </c>
      <c r="K225" s="7">
        <f t="shared" si="9"/>
        <v>2004</v>
      </c>
      <c r="L225" t="s">
        <v>35</v>
      </c>
      <c r="M225" s="7" t="str">
        <f t="shared" si="10"/>
        <v>Aug</v>
      </c>
      <c r="N225">
        <v>6</v>
      </c>
      <c r="O225">
        <v>0</v>
      </c>
      <c r="P225">
        <v>2203.4699999999998</v>
      </c>
      <c r="Q225" t="s">
        <v>11</v>
      </c>
      <c r="R225" t="s">
        <v>11</v>
      </c>
      <c r="S225" t="s">
        <v>247</v>
      </c>
      <c r="T225" s="7" t="str">
        <f t="shared" si="11"/>
        <v>R1024</v>
      </c>
    </row>
    <row r="226" spans="1:20" x14ac:dyDescent="0.3">
      <c r="A226" t="s">
        <v>2148</v>
      </c>
      <c r="B226">
        <v>36.409999999999997</v>
      </c>
      <c r="C226">
        <v>4.55</v>
      </c>
      <c r="D226" t="s">
        <v>2380</v>
      </c>
      <c r="E226" t="s">
        <v>2380</v>
      </c>
      <c r="F226" t="s">
        <v>2380</v>
      </c>
      <c r="G226" t="s">
        <v>2381</v>
      </c>
      <c r="H226" t="s">
        <v>2382</v>
      </c>
      <c r="I226" t="s">
        <v>253</v>
      </c>
      <c r="J226">
        <v>2004</v>
      </c>
      <c r="K226" s="7">
        <f t="shared" si="9"/>
        <v>2004</v>
      </c>
      <c r="L226" t="s">
        <v>37</v>
      </c>
      <c r="M226" s="7" t="str">
        <f t="shared" si="10"/>
        <v>Oct</v>
      </c>
      <c r="N226">
        <v>28</v>
      </c>
      <c r="O226">
        <v>0</v>
      </c>
      <c r="P226">
        <v>2203.7399999999998</v>
      </c>
      <c r="Q226" t="s">
        <v>11</v>
      </c>
      <c r="R226" t="s">
        <v>11</v>
      </c>
      <c r="S226" t="s">
        <v>247</v>
      </c>
      <c r="T226" s="7" t="str">
        <f t="shared" si="11"/>
        <v>R1024</v>
      </c>
    </row>
    <row r="227" spans="1:20" x14ac:dyDescent="0.3">
      <c r="A227" t="s">
        <v>2147</v>
      </c>
      <c r="B227">
        <v>52.3</v>
      </c>
      <c r="C227">
        <v>4.87</v>
      </c>
      <c r="D227" t="s">
        <v>2382</v>
      </c>
      <c r="E227" t="s">
        <v>2380</v>
      </c>
      <c r="F227" t="s">
        <v>2383</v>
      </c>
      <c r="G227">
        <v>1</v>
      </c>
      <c r="H227" t="s">
        <v>2382</v>
      </c>
      <c r="I227" t="s">
        <v>254</v>
      </c>
      <c r="J227">
        <v>2004</v>
      </c>
      <c r="K227" s="7">
        <f t="shared" si="9"/>
        <v>2004</v>
      </c>
      <c r="L227" t="s">
        <v>15</v>
      </c>
      <c r="M227" s="7" t="str">
        <f t="shared" si="10"/>
        <v>Nov</v>
      </c>
      <c r="N227">
        <v>13</v>
      </c>
      <c r="O227">
        <v>0</v>
      </c>
      <c r="P227">
        <v>2205.98</v>
      </c>
      <c r="Q227" t="s">
        <v>11</v>
      </c>
      <c r="R227" t="s">
        <v>12</v>
      </c>
      <c r="S227" t="s">
        <v>247</v>
      </c>
      <c r="T227" s="7" t="str">
        <f t="shared" si="11"/>
        <v>R1024</v>
      </c>
    </row>
    <row r="228" spans="1:20" x14ac:dyDescent="0.3">
      <c r="A228" t="s">
        <v>2146</v>
      </c>
      <c r="B228">
        <v>52.66</v>
      </c>
      <c r="C228">
        <v>4.45</v>
      </c>
      <c r="D228" t="s">
        <v>2380</v>
      </c>
      <c r="E228" t="s">
        <v>2380</v>
      </c>
      <c r="F228" t="s">
        <v>2380</v>
      </c>
      <c r="G228">
        <v>1</v>
      </c>
      <c r="H228" t="s">
        <v>2382</v>
      </c>
      <c r="I228" t="s">
        <v>255</v>
      </c>
      <c r="J228">
        <v>2004</v>
      </c>
      <c r="K228" s="7">
        <f t="shared" si="9"/>
        <v>2004</v>
      </c>
      <c r="L228" t="s">
        <v>35</v>
      </c>
      <c r="M228" s="7" t="str">
        <f t="shared" si="10"/>
        <v>Aug</v>
      </c>
      <c r="N228">
        <v>6</v>
      </c>
      <c r="O228">
        <v>0</v>
      </c>
      <c r="P228">
        <v>2207.6999999999998</v>
      </c>
      <c r="Q228" t="s">
        <v>11</v>
      </c>
      <c r="R228" t="s">
        <v>11</v>
      </c>
      <c r="S228" t="s">
        <v>247</v>
      </c>
      <c r="T228" s="7" t="str">
        <f t="shared" si="11"/>
        <v>R1024</v>
      </c>
    </row>
    <row r="229" spans="1:20" x14ac:dyDescent="0.3">
      <c r="A229" t="s">
        <v>2145</v>
      </c>
      <c r="B229">
        <v>29.57</v>
      </c>
      <c r="C229">
        <v>9.42</v>
      </c>
      <c r="D229" t="s">
        <v>2382</v>
      </c>
      <c r="E229" t="s">
        <v>2380</v>
      </c>
      <c r="F229" t="s">
        <v>2380</v>
      </c>
      <c r="G229" t="s">
        <v>2381</v>
      </c>
      <c r="H229" t="s">
        <v>2382</v>
      </c>
      <c r="I229" t="s">
        <v>256</v>
      </c>
      <c r="J229">
        <v>2004</v>
      </c>
      <c r="K229" s="7">
        <f t="shared" si="9"/>
        <v>2004</v>
      </c>
      <c r="L229" t="s">
        <v>10</v>
      </c>
      <c r="M229" s="7" t="str">
        <f t="shared" si="10"/>
        <v>Jul</v>
      </c>
      <c r="N229">
        <v>27</v>
      </c>
      <c r="O229">
        <v>0</v>
      </c>
      <c r="P229">
        <v>2211.13</v>
      </c>
      <c r="Q229" t="s">
        <v>11</v>
      </c>
      <c r="R229" t="s">
        <v>11</v>
      </c>
      <c r="S229" t="s">
        <v>247</v>
      </c>
      <c r="T229" s="7" t="str">
        <f t="shared" si="11"/>
        <v>R1024</v>
      </c>
    </row>
    <row r="230" spans="1:20" x14ac:dyDescent="0.3">
      <c r="A230" t="s">
        <v>2144</v>
      </c>
      <c r="B230">
        <v>36.99</v>
      </c>
      <c r="C230">
        <v>5.37</v>
      </c>
      <c r="D230" t="s">
        <v>2382</v>
      </c>
      <c r="E230" t="s">
        <v>2380</v>
      </c>
      <c r="F230" t="s">
        <v>2383</v>
      </c>
      <c r="G230">
        <v>1</v>
      </c>
      <c r="H230" t="s">
        <v>2382</v>
      </c>
      <c r="I230" t="s">
        <v>257</v>
      </c>
      <c r="J230">
        <v>1994</v>
      </c>
      <c r="K230" s="7">
        <f t="shared" si="9"/>
        <v>1994</v>
      </c>
      <c r="L230" t="s">
        <v>15</v>
      </c>
      <c r="M230" s="7" t="str">
        <f t="shared" si="10"/>
        <v>Nov</v>
      </c>
      <c r="N230">
        <v>17</v>
      </c>
      <c r="O230">
        <v>0</v>
      </c>
      <c r="P230">
        <v>2213.21</v>
      </c>
      <c r="Q230" t="s">
        <v>11</v>
      </c>
      <c r="R230" t="s">
        <v>11</v>
      </c>
      <c r="S230" t="s">
        <v>13</v>
      </c>
      <c r="T230" s="7" t="str">
        <f t="shared" si="11"/>
        <v>R1013</v>
      </c>
    </row>
    <row r="231" spans="1:20" x14ac:dyDescent="0.3">
      <c r="A231" t="s">
        <v>2143</v>
      </c>
      <c r="B231">
        <v>31.4</v>
      </c>
      <c r="C231">
        <v>4.5999999999999996</v>
      </c>
      <c r="D231" t="s">
        <v>2382</v>
      </c>
      <c r="E231" t="s">
        <v>2380</v>
      </c>
      <c r="F231" t="s">
        <v>2380</v>
      </c>
      <c r="G231">
        <v>1</v>
      </c>
      <c r="H231" t="s">
        <v>2382</v>
      </c>
      <c r="I231" t="s">
        <v>258</v>
      </c>
      <c r="J231">
        <v>2004</v>
      </c>
      <c r="K231" s="7">
        <f t="shared" si="9"/>
        <v>2004</v>
      </c>
      <c r="L231" t="s">
        <v>18</v>
      </c>
      <c r="M231" s="7" t="str">
        <f t="shared" si="10"/>
        <v>Jun</v>
      </c>
      <c r="N231">
        <v>13</v>
      </c>
      <c r="O231">
        <v>0</v>
      </c>
      <c r="P231">
        <v>2217.4699999999998</v>
      </c>
      <c r="Q231" t="s">
        <v>11</v>
      </c>
      <c r="R231" t="s">
        <v>16</v>
      </c>
      <c r="S231" t="s">
        <v>247</v>
      </c>
      <c r="T231" s="7" t="str">
        <f t="shared" si="11"/>
        <v>R1024</v>
      </c>
    </row>
    <row r="232" spans="1:20" x14ac:dyDescent="0.3">
      <c r="A232" t="s">
        <v>2142</v>
      </c>
      <c r="B232">
        <v>34.9</v>
      </c>
      <c r="C232">
        <v>6.22</v>
      </c>
      <c r="D232" t="s">
        <v>2380</v>
      </c>
      <c r="E232" t="s">
        <v>2380</v>
      </c>
      <c r="F232" t="s">
        <v>2383</v>
      </c>
      <c r="G232">
        <v>1</v>
      </c>
      <c r="H232" t="s">
        <v>2382</v>
      </c>
      <c r="I232" t="s">
        <v>259</v>
      </c>
      <c r="J232">
        <v>2004</v>
      </c>
      <c r="K232" s="7">
        <f t="shared" si="9"/>
        <v>2004</v>
      </c>
      <c r="L232" t="s">
        <v>20</v>
      </c>
      <c r="M232" s="7" t="str">
        <f t="shared" si="10"/>
        <v>Sep</v>
      </c>
      <c r="N232">
        <v>25</v>
      </c>
      <c r="O232">
        <v>0</v>
      </c>
      <c r="P232">
        <v>2217.6</v>
      </c>
      <c r="Q232" t="s">
        <v>11</v>
      </c>
      <c r="R232" t="s">
        <v>16</v>
      </c>
      <c r="S232" t="s">
        <v>247</v>
      </c>
      <c r="T232" s="7" t="str">
        <f t="shared" si="11"/>
        <v>R1024</v>
      </c>
    </row>
    <row r="233" spans="1:20" x14ac:dyDescent="0.3">
      <c r="A233" t="s">
        <v>2141</v>
      </c>
      <c r="B233">
        <v>31.13</v>
      </c>
      <c r="C233">
        <v>4.5199999999999996</v>
      </c>
      <c r="D233" t="s">
        <v>2382</v>
      </c>
      <c r="E233" t="s">
        <v>2380</v>
      </c>
      <c r="F233" t="s">
        <v>2380</v>
      </c>
      <c r="G233">
        <v>1</v>
      </c>
      <c r="H233" t="s">
        <v>2382</v>
      </c>
      <c r="I233" t="s">
        <v>260</v>
      </c>
      <c r="J233">
        <v>2004</v>
      </c>
      <c r="K233" s="7">
        <f t="shared" si="9"/>
        <v>2004</v>
      </c>
      <c r="L233" t="s">
        <v>30</v>
      </c>
      <c r="M233" s="7" t="str">
        <f t="shared" si="10"/>
        <v>Dec</v>
      </c>
      <c r="N233">
        <v>12</v>
      </c>
      <c r="O233">
        <v>1</v>
      </c>
      <c r="P233">
        <v>2219.4499999999998</v>
      </c>
      <c r="Q233" t="s">
        <v>11</v>
      </c>
      <c r="R233" t="s">
        <v>16</v>
      </c>
      <c r="S233" t="s">
        <v>13</v>
      </c>
      <c r="T233" s="7" t="str">
        <f t="shared" si="11"/>
        <v>R1013</v>
      </c>
    </row>
    <row r="234" spans="1:20" x14ac:dyDescent="0.3">
      <c r="A234" t="s">
        <v>2140</v>
      </c>
      <c r="B234">
        <v>34.799999999999997</v>
      </c>
      <c r="C234">
        <v>6.18</v>
      </c>
      <c r="D234" t="s">
        <v>2380</v>
      </c>
      <c r="E234" t="s">
        <v>2380</v>
      </c>
      <c r="F234" t="s">
        <v>2383</v>
      </c>
      <c r="G234">
        <v>1</v>
      </c>
      <c r="H234" t="s">
        <v>2382</v>
      </c>
      <c r="I234" t="s">
        <v>261</v>
      </c>
      <c r="J234">
        <v>2003</v>
      </c>
      <c r="K234" s="7">
        <f t="shared" si="9"/>
        <v>2003</v>
      </c>
      <c r="L234" t="s">
        <v>30</v>
      </c>
      <c r="M234" s="7" t="str">
        <f t="shared" si="10"/>
        <v>Dec</v>
      </c>
      <c r="N234">
        <v>10</v>
      </c>
      <c r="O234">
        <v>1</v>
      </c>
      <c r="P234">
        <v>2221.56</v>
      </c>
      <c r="Q234" t="s">
        <v>11</v>
      </c>
      <c r="R234" t="s">
        <v>12</v>
      </c>
      <c r="S234" t="s">
        <v>23</v>
      </c>
      <c r="T234" s="7" t="str">
        <f t="shared" si="11"/>
        <v>R1012</v>
      </c>
    </row>
    <row r="235" spans="1:20" x14ac:dyDescent="0.3">
      <c r="A235" t="s">
        <v>2139</v>
      </c>
      <c r="B235">
        <v>31.68</v>
      </c>
      <c r="C235">
        <v>4.4000000000000004</v>
      </c>
      <c r="D235" t="s">
        <v>2380</v>
      </c>
      <c r="E235" t="s">
        <v>2380</v>
      </c>
      <c r="F235" t="s">
        <v>2380</v>
      </c>
      <c r="G235" t="s">
        <v>2381</v>
      </c>
      <c r="H235" t="s">
        <v>2382</v>
      </c>
      <c r="I235" t="s">
        <v>262</v>
      </c>
      <c r="J235">
        <v>2000</v>
      </c>
      <c r="K235" s="7">
        <f t="shared" si="9"/>
        <v>2000</v>
      </c>
      <c r="L235" t="s">
        <v>18</v>
      </c>
      <c r="M235" s="7" t="str">
        <f t="shared" si="10"/>
        <v>Jun</v>
      </c>
      <c r="N235">
        <v>30</v>
      </c>
      <c r="O235">
        <v>0</v>
      </c>
      <c r="P235">
        <v>2250.84</v>
      </c>
      <c r="Q235" t="s">
        <v>11</v>
      </c>
      <c r="R235" t="s">
        <v>11</v>
      </c>
      <c r="S235" t="s">
        <v>170</v>
      </c>
      <c r="T235" s="7" t="str">
        <f t="shared" si="11"/>
        <v>R1018</v>
      </c>
    </row>
    <row r="236" spans="1:20" x14ac:dyDescent="0.3">
      <c r="A236" t="s">
        <v>2138</v>
      </c>
      <c r="B236">
        <v>33.534999999999997</v>
      </c>
      <c r="C236">
        <v>6.23</v>
      </c>
      <c r="D236" t="s">
        <v>2380</v>
      </c>
      <c r="E236" t="s">
        <v>2382</v>
      </c>
      <c r="F236" t="s">
        <v>2380</v>
      </c>
      <c r="G236">
        <v>1</v>
      </c>
      <c r="H236" t="s">
        <v>2382</v>
      </c>
      <c r="I236" t="s">
        <v>263</v>
      </c>
      <c r="J236">
        <v>2000</v>
      </c>
      <c r="K236" s="7">
        <f t="shared" si="9"/>
        <v>2000</v>
      </c>
      <c r="L236" t="s">
        <v>30</v>
      </c>
      <c r="M236" s="7" t="str">
        <f t="shared" si="10"/>
        <v>Dec</v>
      </c>
      <c r="N236">
        <v>11</v>
      </c>
      <c r="O236">
        <v>0</v>
      </c>
      <c r="P236">
        <v>2254.8000000000002</v>
      </c>
      <c r="Q236" t="s">
        <v>11</v>
      </c>
      <c r="R236" t="s">
        <v>12</v>
      </c>
      <c r="S236" t="s">
        <v>168</v>
      </c>
      <c r="T236" s="7" t="str">
        <f t="shared" si="11"/>
        <v>R1016</v>
      </c>
    </row>
    <row r="237" spans="1:20" x14ac:dyDescent="0.3">
      <c r="A237" t="s">
        <v>2137</v>
      </c>
      <c r="B237">
        <v>31.92</v>
      </c>
      <c r="C237">
        <v>5.33</v>
      </c>
      <c r="D237" t="s">
        <v>2382</v>
      </c>
      <c r="E237" t="s">
        <v>2380</v>
      </c>
      <c r="F237" t="s">
        <v>2380</v>
      </c>
      <c r="G237" t="s">
        <v>2381</v>
      </c>
      <c r="H237" t="s">
        <v>2382</v>
      </c>
      <c r="I237" t="s">
        <v>264</v>
      </c>
      <c r="J237">
        <v>2002</v>
      </c>
      <c r="K237" s="7">
        <f t="shared" si="9"/>
        <v>2002</v>
      </c>
      <c r="L237" t="s">
        <v>10</v>
      </c>
      <c r="M237" s="7" t="str">
        <f t="shared" si="10"/>
        <v>Jul</v>
      </c>
      <c r="N237">
        <v>15</v>
      </c>
      <c r="O237">
        <v>0</v>
      </c>
      <c r="P237">
        <v>2257.48</v>
      </c>
      <c r="Q237" t="s">
        <v>11</v>
      </c>
      <c r="R237" t="s">
        <v>16</v>
      </c>
      <c r="S237" t="s">
        <v>23</v>
      </c>
      <c r="T237" s="7" t="str">
        <f t="shared" si="11"/>
        <v>R1012</v>
      </c>
    </row>
    <row r="238" spans="1:20" x14ac:dyDescent="0.3">
      <c r="A238" t="s">
        <v>2136</v>
      </c>
      <c r="B238">
        <v>32.700000000000003</v>
      </c>
      <c r="C238">
        <v>4.09</v>
      </c>
      <c r="D238" t="s">
        <v>2380</v>
      </c>
      <c r="E238" t="s">
        <v>2380</v>
      </c>
      <c r="F238" t="s">
        <v>2380</v>
      </c>
      <c r="G238">
        <v>1</v>
      </c>
      <c r="H238" t="s">
        <v>2382</v>
      </c>
      <c r="I238" t="s">
        <v>265</v>
      </c>
      <c r="J238">
        <v>2002</v>
      </c>
      <c r="K238" s="7">
        <f t="shared" si="9"/>
        <v>2002</v>
      </c>
      <c r="L238" t="s">
        <v>15</v>
      </c>
      <c r="M238" s="7" t="str">
        <f t="shared" si="10"/>
        <v>Nov</v>
      </c>
      <c r="N238">
        <v>12</v>
      </c>
      <c r="O238">
        <v>0</v>
      </c>
      <c r="P238">
        <v>2261.5700000000002</v>
      </c>
      <c r="Q238" t="s">
        <v>11</v>
      </c>
      <c r="R238" t="s">
        <v>16</v>
      </c>
      <c r="S238" t="s">
        <v>23</v>
      </c>
      <c r="T238" s="7" t="str">
        <f t="shared" si="11"/>
        <v>R1012</v>
      </c>
    </row>
    <row r="239" spans="1:20" x14ac:dyDescent="0.3">
      <c r="A239" t="s">
        <v>2135</v>
      </c>
      <c r="B239">
        <v>41.25</v>
      </c>
      <c r="C239">
        <v>5.19</v>
      </c>
      <c r="D239" t="s">
        <v>2380</v>
      </c>
      <c r="E239" t="s">
        <v>2380</v>
      </c>
      <c r="F239" t="s">
        <v>2380</v>
      </c>
      <c r="G239" t="s">
        <v>2381</v>
      </c>
      <c r="H239" t="s">
        <v>2382</v>
      </c>
      <c r="I239" t="s">
        <v>266</v>
      </c>
      <c r="J239">
        <v>1991</v>
      </c>
      <c r="K239" s="7">
        <f t="shared" si="9"/>
        <v>1991</v>
      </c>
      <c r="L239" t="s">
        <v>18</v>
      </c>
      <c r="M239" s="7" t="str">
        <f t="shared" si="10"/>
        <v>Jun</v>
      </c>
      <c r="N239">
        <v>16</v>
      </c>
      <c r="O239">
        <v>3</v>
      </c>
      <c r="P239">
        <v>2277.7199999999998</v>
      </c>
      <c r="Q239" t="s">
        <v>11</v>
      </c>
      <c r="R239" t="s">
        <v>16</v>
      </c>
      <c r="S239" t="s">
        <v>13</v>
      </c>
      <c r="T239" s="7" t="str">
        <f t="shared" si="11"/>
        <v>R1013</v>
      </c>
    </row>
    <row r="240" spans="1:20" x14ac:dyDescent="0.3">
      <c r="A240" t="s">
        <v>2134</v>
      </c>
      <c r="B240">
        <v>33.11</v>
      </c>
      <c r="C240">
        <v>4.12</v>
      </c>
      <c r="D240" t="s">
        <v>2380</v>
      </c>
      <c r="E240" t="s">
        <v>2380</v>
      </c>
      <c r="F240" t="s">
        <v>2383</v>
      </c>
      <c r="G240">
        <v>1</v>
      </c>
      <c r="H240" t="s">
        <v>2382</v>
      </c>
      <c r="I240" t="s">
        <v>267</v>
      </c>
      <c r="J240">
        <v>1989</v>
      </c>
      <c r="K240" s="7">
        <f t="shared" si="9"/>
        <v>1989</v>
      </c>
      <c r="L240" t="s">
        <v>37</v>
      </c>
      <c r="M240" s="7" t="str">
        <f t="shared" si="10"/>
        <v>Oct</v>
      </c>
      <c r="N240">
        <v>5</v>
      </c>
      <c r="O240">
        <v>3</v>
      </c>
      <c r="P240">
        <v>2295.2399999999998</v>
      </c>
      <c r="Q240" t="s">
        <v>11</v>
      </c>
      <c r="R240" t="s">
        <v>16</v>
      </c>
      <c r="S240" t="s">
        <v>13</v>
      </c>
      <c r="T240" s="7" t="str">
        <f t="shared" si="11"/>
        <v>R1013</v>
      </c>
    </row>
    <row r="241" spans="1:20" x14ac:dyDescent="0.3">
      <c r="A241" t="s">
        <v>2133</v>
      </c>
      <c r="B241">
        <v>36.159999999999997</v>
      </c>
      <c r="C241">
        <v>5.0999999999999996</v>
      </c>
      <c r="D241" t="s">
        <v>2380</v>
      </c>
      <c r="E241" t="s">
        <v>2380</v>
      </c>
      <c r="F241" t="s">
        <v>2380</v>
      </c>
      <c r="G241">
        <v>1</v>
      </c>
      <c r="H241" t="s">
        <v>2382</v>
      </c>
      <c r="I241" t="s">
        <v>268</v>
      </c>
      <c r="J241">
        <v>1996</v>
      </c>
      <c r="K241" s="7">
        <f t="shared" si="9"/>
        <v>1996</v>
      </c>
      <c r="L241" t="s">
        <v>15</v>
      </c>
      <c r="M241" s="7" t="str">
        <f t="shared" si="10"/>
        <v>Nov</v>
      </c>
      <c r="N241">
        <v>28</v>
      </c>
      <c r="O241">
        <v>0</v>
      </c>
      <c r="P241">
        <v>2302.3000000000002</v>
      </c>
      <c r="Q241" t="s">
        <v>16</v>
      </c>
      <c r="R241" t="s">
        <v>11</v>
      </c>
      <c r="S241" t="s">
        <v>42</v>
      </c>
      <c r="T241" s="7" t="str">
        <f t="shared" si="11"/>
        <v>R1011</v>
      </c>
    </row>
    <row r="242" spans="1:20" x14ac:dyDescent="0.3">
      <c r="A242" t="s">
        <v>2132</v>
      </c>
      <c r="B242">
        <v>33.72</v>
      </c>
      <c r="C242">
        <v>6.21</v>
      </c>
      <c r="D242" t="s">
        <v>2382</v>
      </c>
      <c r="E242" t="s">
        <v>2380</v>
      </c>
      <c r="F242" t="s">
        <v>2383</v>
      </c>
      <c r="G242">
        <v>1</v>
      </c>
      <c r="H242" t="s">
        <v>2382</v>
      </c>
      <c r="I242" t="s">
        <v>269</v>
      </c>
      <c r="J242">
        <v>2004</v>
      </c>
      <c r="K242" s="7">
        <f t="shared" si="9"/>
        <v>2004</v>
      </c>
      <c r="L242" t="s">
        <v>20</v>
      </c>
      <c r="M242" s="7" t="str">
        <f t="shared" si="10"/>
        <v>Sep</v>
      </c>
      <c r="N242">
        <v>6</v>
      </c>
      <c r="O242">
        <v>2</v>
      </c>
      <c r="P242">
        <v>2304</v>
      </c>
      <c r="Q242" t="s">
        <v>11</v>
      </c>
      <c r="R242" t="s">
        <v>12</v>
      </c>
      <c r="S242" t="s">
        <v>13</v>
      </c>
      <c r="T242" s="7" t="str">
        <f t="shared" si="11"/>
        <v>R1013</v>
      </c>
    </row>
    <row r="243" spans="1:20" x14ac:dyDescent="0.3">
      <c r="A243" t="s">
        <v>2130</v>
      </c>
      <c r="B243">
        <v>37.74</v>
      </c>
      <c r="C243">
        <v>9.5299999999999994</v>
      </c>
      <c r="D243" t="s">
        <v>2382</v>
      </c>
      <c r="E243" t="s">
        <v>2380</v>
      </c>
      <c r="F243" t="s">
        <v>2380</v>
      </c>
      <c r="G243">
        <v>1</v>
      </c>
      <c r="H243" t="s">
        <v>2382</v>
      </c>
      <c r="I243" t="s">
        <v>270</v>
      </c>
      <c r="J243">
        <v>1996</v>
      </c>
      <c r="K243" s="7">
        <f t="shared" si="9"/>
        <v>1996</v>
      </c>
      <c r="L243" t="s">
        <v>30</v>
      </c>
      <c r="M243" s="7" t="str">
        <f t="shared" si="10"/>
        <v>Dec</v>
      </c>
      <c r="N243">
        <v>17</v>
      </c>
      <c r="O243">
        <v>0</v>
      </c>
      <c r="P243">
        <v>2322.62</v>
      </c>
      <c r="Q243" t="s">
        <v>11</v>
      </c>
      <c r="R243" t="s">
        <v>16</v>
      </c>
      <c r="S243" t="s">
        <v>13</v>
      </c>
      <c r="T243" s="7" t="str">
        <f t="shared" si="11"/>
        <v>R1013</v>
      </c>
    </row>
    <row r="244" spans="1:20" x14ac:dyDescent="0.3">
      <c r="A244" t="s">
        <v>2129</v>
      </c>
      <c r="B244">
        <v>48.75</v>
      </c>
      <c r="C244">
        <v>4.6399999999999997</v>
      </c>
      <c r="D244" t="s">
        <v>2382</v>
      </c>
      <c r="E244" t="s">
        <v>2380</v>
      </c>
      <c r="F244" t="s">
        <v>2380</v>
      </c>
      <c r="G244">
        <v>1</v>
      </c>
      <c r="H244" t="s">
        <v>2382</v>
      </c>
      <c r="I244" t="s">
        <v>271</v>
      </c>
      <c r="J244">
        <v>2003</v>
      </c>
      <c r="K244" s="7">
        <f t="shared" si="9"/>
        <v>2003</v>
      </c>
      <c r="L244" t="s">
        <v>15</v>
      </c>
      <c r="M244" s="7" t="str">
        <f t="shared" si="10"/>
        <v>Nov</v>
      </c>
      <c r="N244">
        <v>18</v>
      </c>
      <c r="O244">
        <v>1</v>
      </c>
      <c r="P244">
        <v>2331.52</v>
      </c>
      <c r="Q244" t="s">
        <v>11</v>
      </c>
      <c r="R244" t="s">
        <v>12</v>
      </c>
      <c r="S244" t="s">
        <v>42</v>
      </c>
      <c r="T244" s="7" t="str">
        <f t="shared" si="11"/>
        <v>R1011</v>
      </c>
    </row>
    <row r="245" spans="1:20" x14ac:dyDescent="0.3">
      <c r="A245" t="s">
        <v>2128</v>
      </c>
      <c r="B245">
        <v>31.065000000000001</v>
      </c>
      <c r="C245">
        <v>5.05</v>
      </c>
      <c r="D245" t="s">
        <v>2380</v>
      </c>
      <c r="E245" t="s">
        <v>2380</v>
      </c>
      <c r="F245" t="s">
        <v>2380</v>
      </c>
      <c r="G245">
        <v>1</v>
      </c>
      <c r="H245" t="s">
        <v>2382</v>
      </c>
      <c r="I245" t="s">
        <v>272</v>
      </c>
      <c r="J245">
        <v>1998</v>
      </c>
      <c r="K245" s="7">
        <f t="shared" si="9"/>
        <v>1998</v>
      </c>
      <c r="L245" t="s">
        <v>37</v>
      </c>
      <c r="M245" s="7" t="str">
        <f t="shared" si="10"/>
        <v>Oct</v>
      </c>
      <c r="N245">
        <v>21</v>
      </c>
      <c r="O245">
        <v>0</v>
      </c>
      <c r="P245">
        <v>2352.9699999999998</v>
      </c>
      <c r="Q245" t="s">
        <v>12</v>
      </c>
      <c r="R245" t="s">
        <v>12</v>
      </c>
      <c r="S245" t="s">
        <v>23</v>
      </c>
      <c r="T245" s="7" t="str">
        <f t="shared" si="11"/>
        <v>R1012</v>
      </c>
    </row>
    <row r="246" spans="1:20" x14ac:dyDescent="0.3">
      <c r="A246" t="s">
        <v>2127</v>
      </c>
      <c r="B246">
        <v>23.55</v>
      </c>
      <c r="C246">
        <v>10.38</v>
      </c>
      <c r="D246" t="s">
        <v>2380</v>
      </c>
      <c r="E246" t="s">
        <v>2380</v>
      </c>
      <c r="F246" t="s">
        <v>2380</v>
      </c>
      <c r="G246" t="s">
        <v>2381</v>
      </c>
      <c r="H246" t="s">
        <v>2382</v>
      </c>
      <c r="I246" t="s">
        <v>273</v>
      </c>
      <c r="J246">
        <v>2002</v>
      </c>
      <c r="K246" s="7">
        <f t="shared" si="9"/>
        <v>2002</v>
      </c>
      <c r="L246" t="s">
        <v>15</v>
      </c>
      <c r="M246" s="7" t="str">
        <f t="shared" si="10"/>
        <v>Nov</v>
      </c>
      <c r="N246">
        <v>5</v>
      </c>
      <c r="O246">
        <v>1</v>
      </c>
      <c r="P246">
        <v>2362.23</v>
      </c>
      <c r="Q246" t="s">
        <v>11</v>
      </c>
      <c r="R246" t="s">
        <v>16</v>
      </c>
      <c r="S246" t="s">
        <v>23</v>
      </c>
      <c r="T246" s="7" t="str">
        <f t="shared" si="11"/>
        <v>R1012</v>
      </c>
    </row>
    <row r="247" spans="1:20" x14ac:dyDescent="0.3">
      <c r="A247" t="s">
        <v>2126</v>
      </c>
      <c r="B247">
        <v>30.18</v>
      </c>
      <c r="C247">
        <v>8.31</v>
      </c>
      <c r="D247" t="s">
        <v>2382</v>
      </c>
      <c r="E247" t="s">
        <v>2380</v>
      </c>
      <c r="F247" t="s">
        <v>2380</v>
      </c>
      <c r="G247">
        <v>1</v>
      </c>
      <c r="H247" t="s">
        <v>2382</v>
      </c>
      <c r="I247" t="s">
        <v>274</v>
      </c>
      <c r="J247">
        <v>1988</v>
      </c>
      <c r="K247" s="7">
        <f t="shared" si="9"/>
        <v>1988</v>
      </c>
      <c r="L247" t="s">
        <v>30</v>
      </c>
      <c r="M247" s="7" t="str">
        <f t="shared" si="10"/>
        <v>Dec</v>
      </c>
      <c r="N247">
        <v>12</v>
      </c>
      <c r="O247">
        <v>3</v>
      </c>
      <c r="P247">
        <v>2373.3000000000002</v>
      </c>
      <c r="Q247" t="s">
        <v>11</v>
      </c>
      <c r="R247" t="s">
        <v>11</v>
      </c>
      <c r="S247" t="s">
        <v>13</v>
      </c>
      <c r="T247" s="7" t="str">
        <f t="shared" si="11"/>
        <v>R1013</v>
      </c>
    </row>
    <row r="248" spans="1:20" x14ac:dyDescent="0.3">
      <c r="A248" t="s">
        <v>2125</v>
      </c>
      <c r="B248">
        <v>29.94</v>
      </c>
      <c r="C248">
        <v>7.59</v>
      </c>
      <c r="D248" t="s">
        <v>2380</v>
      </c>
      <c r="E248" t="s">
        <v>2380</v>
      </c>
      <c r="F248" t="s">
        <v>2380</v>
      </c>
      <c r="G248" t="s">
        <v>2381</v>
      </c>
      <c r="H248" t="s">
        <v>2382</v>
      </c>
      <c r="I248" t="s">
        <v>275</v>
      </c>
      <c r="J248">
        <v>1999</v>
      </c>
      <c r="K248" s="7">
        <f t="shared" si="9"/>
        <v>1999</v>
      </c>
      <c r="L248" t="s">
        <v>30</v>
      </c>
      <c r="M248" s="7" t="str">
        <f t="shared" si="10"/>
        <v>Dec</v>
      </c>
      <c r="N248">
        <v>17</v>
      </c>
      <c r="O248">
        <v>0</v>
      </c>
      <c r="P248">
        <v>2395.17</v>
      </c>
      <c r="Q248" t="s">
        <v>11</v>
      </c>
      <c r="R248" t="s">
        <v>16</v>
      </c>
      <c r="S248" t="s">
        <v>276</v>
      </c>
      <c r="T248" s="7" t="str">
        <f t="shared" si="11"/>
        <v>R1014</v>
      </c>
    </row>
    <row r="249" spans="1:20" x14ac:dyDescent="0.3">
      <c r="A249" t="s">
        <v>2124</v>
      </c>
      <c r="B249">
        <v>31.4</v>
      </c>
      <c r="C249">
        <v>5.49</v>
      </c>
      <c r="D249" t="s">
        <v>2380</v>
      </c>
      <c r="E249" t="s">
        <v>2380</v>
      </c>
      <c r="F249" t="s">
        <v>2380</v>
      </c>
      <c r="G249" t="s">
        <v>2381</v>
      </c>
      <c r="H249" t="s">
        <v>2382</v>
      </c>
      <c r="I249" t="s">
        <v>277</v>
      </c>
      <c r="J249">
        <v>1999</v>
      </c>
      <c r="K249" s="7">
        <f t="shared" si="9"/>
        <v>1999</v>
      </c>
      <c r="L249" t="s">
        <v>35</v>
      </c>
      <c r="M249" s="7" t="str">
        <f t="shared" si="10"/>
        <v>Aug</v>
      </c>
      <c r="N249">
        <v>10</v>
      </c>
      <c r="O249">
        <v>0</v>
      </c>
      <c r="P249">
        <v>2396.1</v>
      </c>
      <c r="Q249" t="s">
        <v>11</v>
      </c>
      <c r="R249" t="s">
        <v>16</v>
      </c>
      <c r="S249" t="s">
        <v>166</v>
      </c>
      <c r="T249" s="7" t="str">
        <f t="shared" si="11"/>
        <v>R1019</v>
      </c>
    </row>
    <row r="250" spans="1:20" x14ac:dyDescent="0.3">
      <c r="A250" t="s">
        <v>2123</v>
      </c>
      <c r="B250">
        <v>53.06</v>
      </c>
      <c r="C250">
        <v>11.68</v>
      </c>
      <c r="D250" t="s">
        <v>2380</v>
      </c>
      <c r="E250" t="s">
        <v>2380</v>
      </c>
      <c r="F250" t="s">
        <v>2380</v>
      </c>
      <c r="G250" t="s">
        <v>2381</v>
      </c>
      <c r="H250" t="s">
        <v>2382</v>
      </c>
      <c r="I250" t="s">
        <v>278</v>
      </c>
      <c r="J250">
        <v>2001</v>
      </c>
      <c r="K250" s="7">
        <f t="shared" si="9"/>
        <v>2001</v>
      </c>
      <c r="L250" t="s">
        <v>18</v>
      </c>
      <c r="M250" s="7" t="str">
        <f t="shared" si="10"/>
        <v>Jun</v>
      </c>
      <c r="N250">
        <v>3</v>
      </c>
      <c r="O250">
        <v>0</v>
      </c>
      <c r="P250">
        <v>2404.73</v>
      </c>
      <c r="Q250" t="s">
        <v>11</v>
      </c>
      <c r="R250" t="s">
        <v>12</v>
      </c>
      <c r="S250" t="s">
        <v>23</v>
      </c>
      <c r="T250" s="7" t="str">
        <f t="shared" si="11"/>
        <v>R1012</v>
      </c>
    </row>
    <row r="251" spans="1:20" x14ac:dyDescent="0.3">
      <c r="A251" t="s">
        <v>2122</v>
      </c>
      <c r="B251">
        <v>30.25</v>
      </c>
      <c r="C251">
        <v>4.1900000000000004</v>
      </c>
      <c r="D251" t="s">
        <v>2380</v>
      </c>
      <c r="E251" t="s">
        <v>2380</v>
      </c>
      <c r="F251" t="s">
        <v>2380</v>
      </c>
      <c r="G251">
        <v>2</v>
      </c>
      <c r="H251" t="s">
        <v>2382</v>
      </c>
      <c r="I251" t="s">
        <v>279</v>
      </c>
      <c r="J251">
        <v>1999</v>
      </c>
      <c r="K251" s="7">
        <f t="shared" si="9"/>
        <v>1999</v>
      </c>
      <c r="L251" t="s">
        <v>15</v>
      </c>
      <c r="M251" s="7" t="str">
        <f t="shared" si="10"/>
        <v>Nov</v>
      </c>
      <c r="N251">
        <v>12</v>
      </c>
      <c r="O251">
        <v>1</v>
      </c>
      <c r="P251">
        <v>2416.96</v>
      </c>
      <c r="Q251" t="s">
        <v>11</v>
      </c>
      <c r="R251" t="s">
        <v>11</v>
      </c>
      <c r="S251" t="s">
        <v>42</v>
      </c>
      <c r="T251" s="7" t="str">
        <f t="shared" si="11"/>
        <v>R1011</v>
      </c>
    </row>
    <row r="252" spans="1:20" x14ac:dyDescent="0.3">
      <c r="A252" t="s">
        <v>2121</v>
      </c>
      <c r="B252">
        <v>46.68</v>
      </c>
      <c r="C252">
        <v>4.01</v>
      </c>
      <c r="D252" t="s">
        <v>2380</v>
      </c>
      <c r="E252" t="s">
        <v>2380</v>
      </c>
      <c r="F252" t="s">
        <v>2380</v>
      </c>
      <c r="G252" t="s">
        <v>2381</v>
      </c>
      <c r="H252" t="s">
        <v>2382</v>
      </c>
      <c r="I252" t="s">
        <v>280</v>
      </c>
      <c r="J252">
        <v>1999</v>
      </c>
      <c r="K252" s="7">
        <f t="shared" si="9"/>
        <v>1999</v>
      </c>
      <c r="L252" t="s">
        <v>15</v>
      </c>
      <c r="M252" s="7" t="str">
        <f t="shared" si="10"/>
        <v>Nov</v>
      </c>
      <c r="N252">
        <v>21</v>
      </c>
      <c r="O252">
        <v>1</v>
      </c>
      <c r="P252">
        <v>2438.06</v>
      </c>
      <c r="Q252" t="s">
        <v>11</v>
      </c>
      <c r="R252" t="s">
        <v>11</v>
      </c>
      <c r="S252" t="s">
        <v>13</v>
      </c>
      <c r="T252" s="7" t="str">
        <f t="shared" si="11"/>
        <v>R1013</v>
      </c>
    </row>
    <row r="253" spans="1:20" x14ac:dyDescent="0.3">
      <c r="A253" t="s">
        <v>2120</v>
      </c>
      <c r="B253">
        <v>30.4</v>
      </c>
      <c r="C253">
        <v>5.91</v>
      </c>
      <c r="D253" t="s">
        <v>2380</v>
      </c>
      <c r="E253" t="s">
        <v>2382</v>
      </c>
      <c r="F253" t="s">
        <v>2380</v>
      </c>
      <c r="G253">
        <v>2</v>
      </c>
      <c r="H253" t="s">
        <v>2382</v>
      </c>
      <c r="I253" t="s">
        <v>281</v>
      </c>
      <c r="J253">
        <v>2002</v>
      </c>
      <c r="K253" s="7">
        <f t="shared" si="9"/>
        <v>2002</v>
      </c>
      <c r="L253" t="s">
        <v>10</v>
      </c>
      <c r="M253" s="7" t="str">
        <f t="shared" si="10"/>
        <v>Jul</v>
      </c>
      <c r="N253">
        <v>29</v>
      </c>
      <c r="O253">
        <v>0</v>
      </c>
      <c r="P253">
        <v>2457.21</v>
      </c>
      <c r="Q253" t="s">
        <v>11</v>
      </c>
      <c r="R253" t="s">
        <v>16</v>
      </c>
      <c r="S253" t="s">
        <v>247</v>
      </c>
      <c r="T253" s="7" t="str">
        <f t="shared" si="11"/>
        <v>R1024</v>
      </c>
    </row>
    <row r="254" spans="1:20" x14ac:dyDescent="0.3">
      <c r="A254" t="s">
        <v>2119</v>
      </c>
      <c r="B254">
        <v>30.2</v>
      </c>
      <c r="C254">
        <v>4.47</v>
      </c>
      <c r="D254" t="s">
        <v>2382</v>
      </c>
      <c r="E254" t="s">
        <v>2380</v>
      </c>
      <c r="F254" t="s">
        <v>2383</v>
      </c>
      <c r="G254">
        <v>1</v>
      </c>
      <c r="H254" t="s">
        <v>2382</v>
      </c>
      <c r="I254" t="s">
        <v>282</v>
      </c>
      <c r="J254">
        <v>1998</v>
      </c>
      <c r="K254" s="7">
        <f t="shared" si="9"/>
        <v>1998</v>
      </c>
      <c r="L254" t="s">
        <v>15</v>
      </c>
      <c r="M254" s="7" t="str">
        <f t="shared" si="10"/>
        <v>Nov</v>
      </c>
      <c r="N254">
        <v>19</v>
      </c>
      <c r="O254">
        <v>0</v>
      </c>
      <c r="P254">
        <v>2457.5</v>
      </c>
      <c r="Q254" t="s">
        <v>11</v>
      </c>
      <c r="R254" t="s">
        <v>16</v>
      </c>
      <c r="S254" t="s">
        <v>42</v>
      </c>
      <c r="T254" s="7" t="str">
        <f t="shared" si="11"/>
        <v>R1011</v>
      </c>
    </row>
    <row r="255" spans="1:20" x14ac:dyDescent="0.3">
      <c r="A255" t="s">
        <v>2118</v>
      </c>
      <c r="B255">
        <v>51.18</v>
      </c>
      <c r="C255">
        <v>4.5599999999999996</v>
      </c>
      <c r="D255" t="s">
        <v>2382</v>
      </c>
      <c r="E255" t="s">
        <v>2382</v>
      </c>
      <c r="F255" t="s">
        <v>2380</v>
      </c>
      <c r="G255">
        <v>2</v>
      </c>
      <c r="H255" t="s">
        <v>2382</v>
      </c>
      <c r="I255" t="s">
        <v>283</v>
      </c>
      <c r="J255">
        <v>2002</v>
      </c>
      <c r="K255" s="7">
        <f t="shared" si="9"/>
        <v>2002</v>
      </c>
      <c r="L255" t="s">
        <v>10</v>
      </c>
      <c r="M255" s="7" t="str">
        <f t="shared" si="10"/>
        <v>Jul</v>
      </c>
      <c r="N255">
        <v>11</v>
      </c>
      <c r="O255">
        <v>0</v>
      </c>
      <c r="P255">
        <v>2459.7199999999998</v>
      </c>
      <c r="Q255" t="s">
        <v>11</v>
      </c>
      <c r="R255" t="s">
        <v>11</v>
      </c>
      <c r="S255" t="s">
        <v>247</v>
      </c>
      <c r="T255" s="7" t="str">
        <f t="shared" si="11"/>
        <v>R1024</v>
      </c>
    </row>
    <row r="256" spans="1:20" x14ac:dyDescent="0.3">
      <c r="A256" t="s">
        <v>2117</v>
      </c>
      <c r="B256">
        <v>22.18</v>
      </c>
      <c r="C256">
        <v>9.9</v>
      </c>
      <c r="D256" t="s">
        <v>2380</v>
      </c>
      <c r="E256" t="s">
        <v>2380</v>
      </c>
      <c r="F256" t="s">
        <v>2380</v>
      </c>
      <c r="G256" t="s">
        <v>2381</v>
      </c>
      <c r="H256" t="s">
        <v>2382</v>
      </c>
      <c r="I256" t="s">
        <v>284</v>
      </c>
      <c r="J256">
        <v>1998</v>
      </c>
      <c r="K256" s="7">
        <f t="shared" si="9"/>
        <v>1998</v>
      </c>
      <c r="L256" t="s">
        <v>35</v>
      </c>
      <c r="M256" s="7" t="str">
        <f t="shared" si="10"/>
        <v>Aug</v>
      </c>
      <c r="N256">
        <v>17</v>
      </c>
      <c r="O256">
        <v>0</v>
      </c>
      <c r="P256">
        <v>2464.62</v>
      </c>
      <c r="Q256" t="s">
        <v>11</v>
      </c>
      <c r="R256" t="s">
        <v>12</v>
      </c>
      <c r="S256" t="s">
        <v>13</v>
      </c>
      <c r="T256" s="7" t="str">
        <f t="shared" si="11"/>
        <v>R1013</v>
      </c>
    </row>
    <row r="257" spans="1:20" x14ac:dyDescent="0.3">
      <c r="A257" t="s">
        <v>2116</v>
      </c>
      <c r="B257">
        <v>31.92</v>
      </c>
      <c r="C257">
        <v>5.1100000000000003</v>
      </c>
      <c r="D257" t="s">
        <v>2380</v>
      </c>
      <c r="E257" t="s">
        <v>2380</v>
      </c>
      <c r="F257" t="s">
        <v>2383</v>
      </c>
      <c r="G257">
        <v>1</v>
      </c>
      <c r="H257" t="s">
        <v>2382</v>
      </c>
      <c r="I257" t="s">
        <v>285</v>
      </c>
      <c r="J257">
        <v>1998</v>
      </c>
      <c r="K257" s="7">
        <f t="shared" si="9"/>
        <v>1998</v>
      </c>
      <c r="L257" t="s">
        <v>10</v>
      </c>
      <c r="M257" s="7" t="str">
        <f t="shared" si="10"/>
        <v>Jul</v>
      </c>
      <c r="N257">
        <v>2</v>
      </c>
      <c r="O257">
        <v>0</v>
      </c>
      <c r="P257">
        <v>2473.33</v>
      </c>
      <c r="Q257" t="s">
        <v>11</v>
      </c>
      <c r="R257" t="s">
        <v>12</v>
      </c>
      <c r="S257" t="s">
        <v>13</v>
      </c>
      <c r="T257" s="7" t="str">
        <f t="shared" si="11"/>
        <v>R1013</v>
      </c>
    </row>
    <row r="258" spans="1:20" x14ac:dyDescent="0.3">
      <c r="A258" t="s">
        <v>2115</v>
      </c>
      <c r="B258">
        <v>31.73</v>
      </c>
      <c r="C258">
        <v>5.73</v>
      </c>
      <c r="D258" t="s">
        <v>2380</v>
      </c>
      <c r="E258" t="s">
        <v>2382</v>
      </c>
      <c r="F258" t="s">
        <v>2380</v>
      </c>
      <c r="G258">
        <v>1</v>
      </c>
      <c r="H258" t="s">
        <v>2382</v>
      </c>
      <c r="I258" t="s">
        <v>286</v>
      </c>
      <c r="J258">
        <v>1998</v>
      </c>
      <c r="K258" s="7">
        <f t="shared" si="9"/>
        <v>1998</v>
      </c>
      <c r="L258" t="s">
        <v>18</v>
      </c>
      <c r="M258" s="7" t="str">
        <f t="shared" si="10"/>
        <v>Jun</v>
      </c>
      <c r="N258">
        <v>20</v>
      </c>
      <c r="O258">
        <v>0</v>
      </c>
      <c r="P258">
        <v>2480.98</v>
      </c>
      <c r="Q258" t="s">
        <v>11</v>
      </c>
      <c r="R258" t="s">
        <v>11</v>
      </c>
      <c r="S258" t="s">
        <v>13</v>
      </c>
      <c r="T258" s="7" t="str">
        <f t="shared" si="11"/>
        <v>R1013</v>
      </c>
    </row>
    <row r="259" spans="1:20" x14ac:dyDescent="0.3">
      <c r="A259" t="s">
        <v>2114</v>
      </c>
      <c r="B259">
        <v>45.52</v>
      </c>
      <c r="C259">
        <v>6.04</v>
      </c>
      <c r="D259" t="s">
        <v>2380</v>
      </c>
      <c r="E259" t="s">
        <v>2380</v>
      </c>
      <c r="F259" t="s">
        <v>2383</v>
      </c>
      <c r="G259">
        <v>1</v>
      </c>
      <c r="H259" t="s">
        <v>2382</v>
      </c>
      <c r="I259" t="s">
        <v>287</v>
      </c>
      <c r="J259">
        <v>1995</v>
      </c>
      <c r="K259" s="7">
        <f t="shared" ref="K259:K322" si="12">IF(ISBLANK(J259),AVERAGE(J259:J264),J259)</f>
        <v>1995</v>
      </c>
      <c r="L259" t="s">
        <v>15</v>
      </c>
      <c r="M259" s="7" t="str">
        <f t="shared" ref="M259:M322" si="13">IF(ISBLANK(L259),"sep",L259)</f>
        <v>Nov</v>
      </c>
      <c r="N259">
        <v>6</v>
      </c>
      <c r="O259">
        <v>0</v>
      </c>
      <c r="P259">
        <v>2483.7399999999998</v>
      </c>
      <c r="Q259" t="s">
        <v>12</v>
      </c>
      <c r="R259" t="s">
        <v>11</v>
      </c>
      <c r="S259" t="s">
        <v>13</v>
      </c>
      <c r="T259" s="7" t="str">
        <f t="shared" ref="T259:T322" si="14">IF(ISBLANK(S259),"unknown",S259)</f>
        <v>R1013</v>
      </c>
    </row>
    <row r="260" spans="1:20" x14ac:dyDescent="0.3">
      <c r="A260" t="s">
        <v>2113</v>
      </c>
      <c r="B260">
        <v>52.81</v>
      </c>
      <c r="C260">
        <v>5.19</v>
      </c>
      <c r="D260" t="s">
        <v>2380</v>
      </c>
      <c r="E260" t="s">
        <v>2380</v>
      </c>
      <c r="F260" t="s">
        <v>2383</v>
      </c>
      <c r="G260">
        <v>1</v>
      </c>
      <c r="H260" t="s">
        <v>2382</v>
      </c>
      <c r="I260" t="s">
        <v>288</v>
      </c>
      <c r="J260">
        <v>1995</v>
      </c>
      <c r="K260" s="7">
        <f t="shared" si="12"/>
        <v>1995</v>
      </c>
      <c r="L260" t="s">
        <v>37</v>
      </c>
      <c r="M260" s="7" t="str">
        <f t="shared" si="13"/>
        <v>Oct</v>
      </c>
      <c r="N260">
        <v>14</v>
      </c>
      <c r="O260">
        <v>0</v>
      </c>
      <c r="P260">
        <v>2494.02</v>
      </c>
      <c r="Q260" t="s">
        <v>12</v>
      </c>
      <c r="R260" t="s">
        <v>16</v>
      </c>
      <c r="S260" t="s">
        <v>42</v>
      </c>
      <c r="T260" s="7" t="str">
        <f t="shared" si="14"/>
        <v>R1011</v>
      </c>
    </row>
    <row r="261" spans="1:20" x14ac:dyDescent="0.3">
      <c r="A261" t="s">
        <v>2112</v>
      </c>
      <c r="B261">
        <v>33.58</v>
      </c>
      <c r="C261">
        <v>5.56</v>
      </c>
      <c r="D261" t="s">
        <v>2380</v>
      </c>
      <c r="E261" t="s">
        <v>2380</v>
      </c>
      <c r="F261" t="s">
        <v>2380</v>
      </c>
      <c r="G261">
        <v>1</v>
      </c>
      <c r="H261" t="s">
        <v>2382</v>
      </c>
      <c r="I261" t="s">
        <v>289</v>
      </c>
      <c r="J261">
        <v>1995</v>
      </c>
      <c r="K261" s="7">
        <f t="shared" si="12"/>
        <v>1995</v>
      </c>
      <c r="L261" t="s">
        <v>10</v>
      </c>
      <c r="M261" s="7" t="str">
        <f t="shared" si="13"/>
        <v>Jul</v>
      </c>
      <c r="N261">
        <v>9</v>
      </c>
      <c r="O261">
        <v>0</v>
      </c>
      <c r="P261">
        <v>2497.04</v>
      </c>
      <c r="Q261" t="s">
        <v>12</v>
      </c>
      <c r="R261" t="s">
        <v>12</v>
      </c>
      <c r="S261" t="s">
        <v>13</v>
      </c>
      <c r="T261" s="7" t="str">
        <f t="shared" si="14"/>
        <v>R1013</v>
      </c>
    </row>
    <row r="262" spans="1:20" x14ac:dyDescent="0.3">
      <c r="A262" t="s">
        <v>2111</v>
      </c>
      <c r="B262">
        <v>30.684999999999999</v>
      </c>
      <c r="C262">
        <v>8.23</v>
      </c>
      <c r="D262" t="s">
        <v>2380</v>
      </c>
      <c r="E262" t="s">
        <v>2380</v>
      </c>
      <c r="F262" t="s">
        <v>2380</v>
      </c>
      <c r="G262" t="s">
        <v>2381</v>
      </c>
      <c r="H262" t="s">
        <v>2382</v>
      </c>
      <c r="I262" t="s">
        <v>290</v>
      </c>
      <c r="J262">
        <v>1995</v>
      </c>
      <c r="K262" s="7">
        <f t="shared" si="12"/>
        <v>1995</v>
      </c>
      <c r="L262" t="s">
        <v>37</v>
      </c>
      <c r="M262" s="7" t="str">
        <f t="shared" si="13"/>
        <v>Oct</v>
      </c>
      <c r="N262">
        <v>15</v>
      </c>
      <c r="O262">
        <v>0</v>
      </c>
      <c r="P262">
        <v>2498.41</v>
      </c>
      <c r="Q262" t="s">
        <v>12</v>
      </c>
      <c r="R262" t="s">
        <v>12</v>
      </c>
      <c r="S262" t="s">
        <v>13</v>
      </c>
      <c r="T262" s="7" t="str">
        <f t="shared" si="14"/>
        <v>R1013</v>
      </c>
    </row>
    <row r="263" spans="1:20" x14ac:dyDescent="0.3">
      <c r="A263" t="s">
        <v>2110</v>
      </c>
      <c r="B263">
        <v>37.524999999999999</v>
      </c>
      <c r="C263">
        <v>9.0299999999999994</v>
      </c>
      <c r="D263" t="s">
        <v>2382</v>
      </c>
      <c r="E263" t="s">
        <v>2380</v>
      </c>
      <c r="F263" t="s">
        <v>2380</v>
      </c>
      <c r="G263">
        <v>2</v>
      </c>
      <c r="H263" t="s">
        <v>2380</v>
      </c>
      <c r="I263" t="s">
        <v>291</v>
      </c>
      <c r="J263">
        <v>2004</v>
      </c>
      <c r="K263" s="7">
        <f t="shared" si="12"/>
        <v>2004</v>
      </c>
      <c r="L263" t="s">
        <v>20</v>
      </c>
      <c r="M263" s="7" t="str">
        <f t="shared" si="13"/>
        <v>Sep</v>
      </c>
      <c r="N263">
        <v>6</v>
      </c>
      <c r="O263">
        <v>0</v>
      </c>
      <c r="P263">
        <v>2500.9299999999998</v>
      </c>
      <c r="Q263" t="s">
        <v>11</v>
      </c>
      <c r="R263" t="s">
        <v>11</v>
      </c>
      <c r="S263" t="s">
        <v>23</v>
      </c>
      <c r="T263" s="7" t="str">
        <f t="shared" si="14"/>
        <v>R1012</v>
      </c>
    </row>
    <row r="264" spans="1:20" x14ac:dyDescent="0.3">
      <c r="A264" t="s">
        <v>2109</v>
      </c>
      <c r="B264">
        <v>34.5</v>
      </c>
      <c r="C264">
        <v>4.07</v>
      </c>
      <c r="D264" t="s">
        <v>2382</v>
      </c>
      <c r="E264" t="s">
        <v>2380</v>
      </c>
      <c r="F264" t="s">
        <v>2380</v>
      </c>
      <c r="G264" t="s">
        <v>2381</v>
      </c>
      <c r="H264" t="s">
        <v>2382</v>
      </c>
      <c r="I264" t="s">
        <v>292</v>
      </c>
      <c r="J264">
        <v>1991</v>
      </c>
      <c r="K264" s="7">
        <f t="shared" si="12"/>
        <v>1991</v>
      </c>
      <c r="L264" t="s">
        <v>35</v>
      </c>
      <c r="M264" s="7" t="str">
        <f t="shared" si="13"/>
        <v>Aug</v>
      </c>
      <c r="N264">
        <v>5</v>
      </c>
      <c r="O264">
        <v>3</v>
      </c>
      <c r="P264">
        <v>2510.79</v>
      </c>
      <c r="Q264" t="s">
        <v>11</v>
      </c>
      <c r="R264" t="s">
        <v>16</v>
      </c>
      <c r="S264" t="s">
        <v>13</v>
      </c>
      <c r="T264" s="7" t="str">
        <f t="shared" si="14"/>
        <v>R1013</v>
      </c>
    </row>
    <row r="265" spans="1:20" x14ac:dyDescent="0.3">
      <c r="A265" t="s">
        <v>2108</v>
      </c>
      <c r="B265">
        <v>28.16</v>
      </c>
      <c r="C265">
        <v>5.77</v>
      </c>
      <c r="D265" t="s">
        <v>2380</v>
      </c>
      <c r="E265" t="s">
        <v>2380</v>
      </c>
      <c r="F265" t="s">
        <v>2380</v>
      </c>
      <c r="G265">
        <v>2</v>
      </c>
      <c r="H265" t="s">
        <v>2382</v>
      </c>
      <c r="I265" t="s">
        <v>293</v>
      </c>
      <c r="J265">
        <v>1997</v>
      </c>
      <c r="K265" s="7">
        <f t="shared" si="12"/>
        <v>1997</v>
      </c>
      <c r="L265" t="s">
        <v>15</v>
      </c>
      <c r="M265" s="7" t="str">
        <f t="shared" si="13"/>
        <v>Nov</v>
      </c>
      <c r="N265">
        <v>2</v>
      </c>
      <c r="O265">
        <v>0</v>
      </c>
      <c r="P265">
        <v>2523.17</v>
      </c>
      <c r="Q265" t="s">
        <v>12</v>
      </c>
      <c r="R265" t="s">
        <v>16</v>
      </c>
      <c r="S265" t="s">
        <v>23</v>
      </c>
      <c r="T265" s="7" t="str">
        <f t="shared" si="14"/>
        <v>R1012</v>
      </c>
    </row>
    <row r="266" spans="1:20" x14ac:dyDescent="0.3">
      <c r="A266" t="s">
        <v>2107</v>
      </c>
      <c r="B266">
        <v>30.02</v>
      </c>
      <c r="C266">
        <v>5.98</v>
      </c>
      <c r="D266" t="s">
        <v>2380</v>
      </c>
      <c r="E266" t="s">
        <v>2380</v>
      </c>
      <c r="F266" t="s">
        <v>2383</v>
      </c>
      <c r="G266">
        <v>1</v>
      </c>
      <c r="H266" t="s">
        <v>2382</v>
      </c>
      <c r="I266" t="s">
        <v>294</v>
      </c>
      <c r="J266">
        <v>2000</v>
      </c>
      <c r="K266" s="7">
        <f t="shared" si="12"/>
        <v>2000</v>
      </c>
      <c r="L266" t="s">
        <v>35</v>
      </c>
      <c r="M266" s="7" t="str">
        <f t="shared" si="13"/>
        <v>Aug</v>
      </c>
      <c r="N266">
        <v>25</v>
      </c>
      <c r="O266">
        <v>0</v>
      </c>
      <c r="P266">
        <v>2527.8200000000002</v>
      </c>
      <c r="Q266" t="s">
        <v>11</v>
      </c>
      <c r="R266" t="s">
        <v>12</v>
      </c>
      <c r="S266" t="s">
        <v>23</v>
      </c>
      <c r="T266" s="7" t="str">
        <f t="shared" si="14"/>
        <v>R1012</v>
      </c>
    </row>
    <row r="267" spans="1:20" x14ac:dyDescent="0.3">
      <c r="A267" t="s">
        <v>2106</v>
      </c>
      <c r="B267">
        <v>37.82</v>
      </c>
      <c r="C267">
        <v>6.01</v>
      </c>
      <c r="D267" t="s">
        <v>2380</v>
      </c>
      <c r="E267" t="s">
        <v>2380</v>
      </c>
      <c r="F267" t="s">
        <v>2380</v>
      </c>
      <c r="G267" t="s">
        <v>2381</v>
      </c>
      <c r="H267" t="s">
        <v>2382</v>
      </c>
      <c r="I267" t="s">
        <v>295</v>
      </c>
      <c r="J267">
        <v>1997</v>
      </c>
      <c r="K267" s="7">
        <f t="shared" si="12"/>
        <v>1997</v>
      </c>
      <c r="L267" t="s">
        <v>10</v>
      </c>
      <c r="M267" s="7" t="str">
        <f t="shared" si="13"/>
        <v>Jul</v>
      </c>
      <c r="N267">
        <v>28</v>
      </c>
      <c r="O267">
        <v>0</v>
      </c>
      <c r="P267">
        <v>2534.39</v>
      </c>
      <c r="Q267" t="s">
        <v>12</v>
      </c>
      <c r="R267" t="s">
        <v>12</v>
      </c>
      <c r="S267" t="s">
        <v>23</v>
      </c>
      <c r="T267" s="7" t="str">
        <f t="shared" si="14"/>
        <v>R1012</v>
      </c>
    </row>
    <row r="268" spans="1:20" x14ac:dyDescent="0.3">
      <c r="A268" t="s">
        <v>2105</v>
      </c>
      <c r="B268">
        <v>33.14</v>
      </c>
      <c r="C268">
        <v>5.67</v>
      </c>
      <c r="D268" t="s">
        <v>2382</v>
      </c>
      <c r="E268" t="s">
        <v>2380</v>
      </c>
      <c r="F268" t="s">
        <v>2380</v>
      </c>
      <c r="G268" t="s">
        <v>2381</v>
      </c>
      <c r="H268" t="s">
        <v>2382</v>
      </c>
      <c r="I268" t="s">
        <v>296</v>
      </c>
      <c r="J268">
        <v>1990</v>
      </c>
      <c r="K268" s="7">
        <f t="shared" si="12"/>
        <v>1990</v>
      </c>
      <c r="L268" t="s">
        <v>37</v>
      </c>
      <c r="M268" s="7" t="str">
        <f t="shared" si="13"/>
        <v>Oct</v>
      </c>
      <c r="N268">
        <v>1</v>
      </c>
      <c r="O268">
        <v>3</v>
      </c>
      <c r="P268">
        <v>2540.39</v>
      </c>
      <c r="Q268" t="s">
        <v>11</v>
      </c>
      <c r="R268" t="s">
        <v>11</v>
      </c>
      <c r="S268" t="s">
        <v>13</v>
      </c>
      <c r="T268" s="7" t="str">
        <f t="shared" si="14"/>
        <v>R1013</v>
      </c>
    </row>
    <row r="269" spans="1:20" x14ac:dyDescent="0.3">
      <c r="A269" t="s">
        <v>2104</v>
      </c>
      <c r="B269">
        <v>25.14</v>
      </c>
      <c r="C269">
        <v>6.02</v>
      </c>
      <c r="D269" t="s">
        <v>2382</v>
      </c>
      <c r="E269" t="s">
        <v>2380</v>
      </c>
      <c r="F269" t="s">
        <v>2383</v>
      </c>
      <c r="G269">
        <v>1</v>
      </c>
      <c r="H269" t="s">
        <v>2382</v>
      </c>
      <c r="I269" t="s">
        <v>297</v>
      </c>
      <c r="J269">
        <v>1991</v>
      </c>
      <c r="K269" s="7">
        <f t="shared" si="12"/>
        <v>1991</v>
      </c>
      <c r="L269" t="s">
        <v>15</v>
      </c>
      <c r="M269" s="7" t="str">
        <f t="shared" si="13"/>
        <v>Nov</v>
      </c>
      <c r="N269">
        <v>17</v>
      </c>
      <c r="O269">
        <v>3</v>
      </c>
      <c r="P269">
        <v>2545.6799999999998</v>
      </c>
      <c r="Q269" t="s">
        <v>11</v>
      </c>
      <c r="R269" t="s">
        <v>16</v>
      </c>
      <c r="S269" t="s">
        <v>13</v>
      </c>
      <c r="T269" s="7" t="str">
        <f t="shared" si="14"/>
        <v>R1013</v>
      </c>
    </row>
    <row r="270" spans="1:20" x14ac:dyDescent="0.3">
      <c r="A270" t="s">
        <v>2103</v>
      </c>
      <c r="B270">
        <v>20.18</v>
      </c>
      <c r="C270">
        <v>11.19</v>
      </c>
      <c r="D270" t="s">
        <v>2380</v>
      </c>
      <c r="E270" t="s">
        <v>2380</v>
      </c>
      <c r="F270" t="s">
        <v>2380</v>
      </c>
      <c r="G270" t="s">
        <v>2381</v>
      </c>
      <c r="H270" t="s">
        <v>2382</v>
      </c>
      <c r="I270" t="s">
        <v>298</v>
      </c>
      <c r="J270">
        <v>2002</v>
      </c>
      <c r="K270" s="7">
        <f t="shared" si="12"/>
        <v>2002</v>
      </c>
      <c r="L270" t="s">
        <v>37</v>
      </c>
      <c r="M270" s="7" t="str">
        <f t="shared" si="13"/>
        <v>Oct</v>
      </c>
      <c r="N270">
        <v>11</v>
      </c>
      <c r="O270">
        <v>2</v>
      </c>
      <c r="P270">
        <v>2566.4699999999998</v>
      </c>
      <c r="Q270" t="s">
        <v>11</v>
      </c>
      <c r="R270" t="s">
        <v>12</v>
      </c>
      <c r="S270" t="s">
        <v>13</v>
      </c>
      <c r="T270" s="7" t="str">
        <f t="shared" si="14"/>
        <v>R1013</v>
      </c>
    </row>
    <row r="271" spans="1:20" x14ac:dyDescent="0.3">
      <c r="A271" t="s">
        <v>2102</v>
      </c>
      <c r="B271">
        <v>44.36</v>
      </c>
      <c r="C271">
        <v>5.1100000000000003</v>
      </c>
      <c r="D271" t="s">
        <v>2380</v>
      </c>
      <c r="E271" t="s">
        <v>2380</v>
      </c>
      <c r="F271" t="s">
        <v>2380</v>
      </c>
      <c r="G271" t="s">
        <v>2381</v>
      </c>
      <c r="H271" t="s">
        <v>2382</v>
      </c>
      <c r="I271" t="s">
        <v>299</v>
      </c>
      <c r="J271">
        <v>2002</v>
      </c>
      <c r="K271" s="7">
        <f t="shared" si="12"/>
        <v>2002</v>
      </c>
      <c r="L271" t="s">
        <v>10</v>
      </c>
      <c r="M271" s="7" t="str">
        <f t="shared" si="13"/>
        <v>Jul</v>
      </c>
      <c r="N271">
        <v>20</v>
      </c>
      <c r="O271">
        <v>0</v>
      </c>
      <c r="P271">
        <v>2585.04</v>
      </c>
      <c r="Q271" t="s">
        <v>11</v>
      </c>
      <c r="R271" t="s">
        <v>11</v>
      </c>
      <c r="S271" t="s">
        <v>300</v>
      </c>
      <c r="T271" s="7" t="str">
        <f t="shared" si="14"/>
        <v>R1021</v>
      </c>
    </row>
    <row r="272" spans="1:20" x14ac:dyDescent="0.3">
      <c r="A272" t="s">
        <v>2101</v>
      </c>
      <c r="B272">
        <v>23.82</v>
      </c>
      <c r="C272">
        <v>10.85</v>
      </c>
      <c r="D272" t="s">
        <v>2382</v>
      </c>
      <c r="E272" t="s">
        <v>2380</v>
      </c>
      <c r="F272" t="s">
        <v>2380</v>
      </c>
      <c r="G272" t="s">
        <v>2381</v>
      </c>
      <c r="H272" t="s">
        <v>2382</v>
      </c>
      <c r="I272" t="s">
        <v>301</v>
      </c>
      <c r="J272">
        <v>2001</v>
      </c>
      <c r="K272" s="7">
        <f t="shared" si="12"/>
        <v>2001</v>
      </c>
      <c r="L272" t="s">
        <v>37</v>
      </c>
      <c r="M272" s="7" t="str">
        <f t="shared" si="13"/>
        <v>Oct</v>
      </c>
      <c r="N272">
        <v>15</v>
      </c>
      <c r="O272">
        <v>1</v>
      </c>
      <c r="P272">
        <v>2585.27</v>
      </c>
      <c r="Q272" t="s">
        <v>11</v>
      </c>
      <c r="R272" t="s">
        <v>12</v>
      </c>
      <c r="S272" t="s">
        <v>42</v>
      </c>
      <c r="T272" s="7" t="str">
        <f t="shared" si="14"/>
        <v>R1011</v>
      </c>
    </row>
    <row r="273" spans="1:20" x14ac:dyDescent="0.3">
      <c r="A273" t="s">
        <v>2100</v>
      </c>
      <c r="B273">
        <v>45</v>
      </c>
      <c r="C273">
        <v>5.24</v>
      </c>
      <c r="D273" t="s">
        <v>2382</v>
      </c>
      <c r="E273" t="s">
        <v>2380</v>
      </c>
      <c r="F273" t="s">
        <v>2380</v>
      </c>
      <c r="G273">
        <v>1</v>
      </c>
      <c r="H273" t="s">
        <v>2382</v>
      </c>
      <c r="I273" t="s">
        <v>302</v>
      </c>
      <c r="J273">
        <v>2001</v>
      </c>
      <c r="K273" s="7">
        <f t="shared" si="12"/>
        <v>2001</v>
      </c>
      <c r="L273" t="s">
        <v>10</v>
      </c>
      <c r="M273" s="7" t="str">
        <f t="shared" si="13"/>
        <v>Jul</v>
      </c>
      <c r="N273">
        <v>28</v>
      </c>
      <c r="O273">
        <v>0</v>
      </c>
      <c r="P273">
        <v>2585.85</v>
      </c>
      <c r="Q273" t="s">
        <v>11</v>
      </c>
      <c r="R273" t="s">
        <v>11</v>
      </c>
      <c r="S273" t="s">
        <v>247</v>
      </c>
      <c r="T273" s="7" t="str">
        <f t="shared" si="14"/>
        <v>R1024</v>
      </c>
    </row>
    <row r="274" spans="1:20" x14ac:dyDescent="0.3">
      <c r="A274" t="s">
        <v>2099</v>
      </c>
      <c r="B274">
        <v>26.62</v>
      </c>
      <c r="C274">
        <v>10.08</v>
      </c>
      <c r="D274" t="s">
        <v>2380</v>
      </c>
      <c r="E274" t="s">
        <v>2380</v>
      </c>
      <c r="F274" t="s">
        <v>2380</v>
      </c>
      <c r="G274" t="s">
        <v>2381</v>
      </c>
      <c r="H274" t="s">
        <v>2382</v>
      </c>
      <c r="I274" t="s">
        <v>303</v>
      </c>
      <c r="J274">
        <v>2001</v>
      </c>
      <c r="K274" s="7">
        <f t="shared" si="12"/>
        <v>2001</v>
      </c>
      <c r="L274" t="s">
        <v>35</v>
      </c>
      <c r="M274" s="7" t="str">
        <f t="shared" si="13"/>
        <v>Aug</v>
      </c>
      <c r="N274">
        <v>26</v>
      </c>
      <c r="O274">
        <v>1</v>
      </c>
      <c r="P274">
        <v>2597.7800000000002</v>
      </c>
      <c r="Q274" t="s">
        <v>11</v>
      </c>
      <c r="R274" t="s">
        <v>16</v>
      </c>
      <c r="S274" t="s">
        <v>42</v>
      </c>
      <c r="T274" s="7" t="str">
        <f t="shared" si="14"/>
        <v>R1011</v>
      </c>
    </row>
    <row r="275" spans="1:20" x14ac:dyDescent="0.3">
      <c r="A275" t="s">
        <v>2098</v>
      </c>
      <c r="B275">
        <v>32.67</v>
      </c>
      <c r="C275">
        <v>10.97</v>
      </c>
      <c r="D275" t="s">
        <v>2382</v>
      </c>
      <c r="E275" t="s">
        <v>2380</v>
      </c>
      <c r="F275" t="s">
        <v>2380</v>
      </c>
      <c r="G275" t="s">
        <v>2381</v>
      </c>
      <c r="H275" t="s">
        <v>2382</v>
      </c>
      <c r="I275" t="s">
        <v>304</v>
      </c>
      <c r="J275">
        <v>1997</v>
      </c>
      <c r="K275" s="7">
        <f t="shared" si="12"/>
        <v>1997</v>
      </c>
      <c r="L275" t="s">
        <v>35</v>
      </c>
      <c r="M275" s="7" t="str">
        <f t="shared" si="13"/>
        <v>Aug</v>
      </c>
      <c r="N275">
        <v>26</v>
      </c>
      <c r="O275">
        <v>0</v>
      </c>
      <c r="P275">
        <v>2632.99</v>
      </c>
      <c r="Q275" t="s">
        <v>11</v>
      </c>
      <c r="R275" t="s">
        <v>16</v>
      </c>
      <c r="S275" t="s">
        <v>42</v>
      </c>
      <c r="T275" s="7" t="str">
        <f t="shared" si="14"/>
        <v>R1011</v>
      </c>
    </row>
    <row r="276" spans="1:20" x14ac:dyDescent="0.3">
      <c r="A276" t="s">
        <v>2097</v>
      </c>
      <c r="B276">
        <v>44.44</v>
      </c>
      <c r="C276">
        <v>4.9000000000000004</v>
      </c>
      <c r="D276" t="s">
        <v>2382</v>
      </c>
      <c r="E276" t="s">
        <v>2380</v>
      </c>
      <c r="F276" t="s">
        <v>2380</v>
      </c>
      <c r="G276">
        <v>1</v>
      </c>
      <c r="H276" t="s">
        <v>2382</v>
      </c>
      <c r="I276" t="s">
        <v>305</v>
      </c>
      <c r="J276">
        <v>2000</v>
      </c>
      <c r="K276" s="7">
        <f t="shared" si="12"/>
        <v>2000</v>
      </c>
      <c r="L276" t="s">
        <v>18</v>
      </c>
      <c r="M276" s="7" t="str">
        <f t="shared" si="13"/>
        <v>Jun</v>
      </c>
      <c r="N276">
        <v>24</v>
      </c>
      <c r="O276">
        <v>1</v>
      </c>
      <c r="P276">
        <v>2639.04</v>
      </c>
      <c r="Q276" t="s">
        <v>11</v>
      </c>
      <c r="R276" t="s">
        <v>11</v>
      </c>
      <c r="S276" t="s">
        <v>23</v>
      </c>
      <c r="T276" s="7" t="str">
        <f t="shared" si="14"/>
        <v>R1012</v>
      </c>
    </row>
    <row r="277" spans="1:20" x14ac:dyDescent="0.3">
      <c r="A277" t="s">
        <v>2096</v>
      </c>
      <c r="B277">
        <v>28.31</v>
      </c>
      <c r="C277">
        <v>5.33</v>
      </c>
      <c r="D277" t="s">
        <v>2380</v>
      </c>
      <c r="E277" t="s">
        <v>2380</v>
      </c>
      <c r="F277" t="s">
        <v>2380</v>
      </c>
      <c r="G277" t="s">
        <v>2381</v>
      </c>
      <c r="H277" t="s">
        <v>2382</v>
      </c>
      <c r="I277" t="s">
        <v>306</v>
      </c>
      <c r="J277">
        <v>2000</v>
      </c>
      <c r="K277" s="7">
        <f t="shared" si="12"/>
        <v>2000</v>
      </c>
      <c r="L277" t="s">
        <v>30</v>
      </c>
      <c r="M277" s="7" t="str">
        <f t="shared" si="13"/>
        <v>Dec</v>
      </c>
      <c r="N277">
        <v>9</v>
      </c>
      <c r="O277">
        <v>1</v>
      </c>
      <c r="P277">
        <v>2643.27</v>
      </c>
      <c r="Q277" t="s">
        <v>11</v>
      </c>
      <c r="R277" t="s">
        <v>16</v>
      </c>
      <c r="S277" t="s">
        <v>23</v>
      </c>
      <c r="T277" s="7" t="str">
        <f t="shared" si="14"/>
        <v>R1012</v>
      </c>
    </row>
    <row r="278" spans="1:20" x14ac:dyDescent="0.3">
      <c r="A278" t="s">
        <v>2095</v>
      </c>
      <c r="B278">
        <v>25.05</v>
      </c>
      <c r="C278">
        <v>4.6100000000000003</v>
      </c>
      <c r="D278" t="s">
        <v>2380</v>
      </c>
      <c r="E278" t="s">
        <v>2380</v>
      </c>
      <c r="F278" t="s">
        <v>2380</v>
      </c>
      <c r="G278">
        <v>2</v>
      </c>
      <c r="H278" t="s">
        <v>2382</v>
      </c>
      <c r="I278" t="s">
        <v>307</v>
      </c>
      <c r="J278">
        <v>1996</v>
      </c>
      <c r="K278" s="7">
        <f t="shared" si="12"/>
        <v>1996</v>
      </c>
      <c r="L278" t="s">
        <v>35</v>
      </c>
      <c r="M278" s="7" t="str">
        <f t="shared" si="13"/>
        <v>Aug</v>
      </c>
      <c r="N278">
        <v>5</v>
      </c>
      <c r="O278">
        <v>0</v>
      </c>
      <c r="P278">
        <v>2680.95</v>
      </c>
      <c r="Q278" t="s">
        <v>12</v>
      </c>
      <c r="R278" t="s">
        <v>11</v>
      </c>
      <c r="S278" t="s">
        <v>23</v>
      </c>
      <c r="T278" s="7" t="str">
        <f t="shared" si="14"/>
        <v>R1012</v>
      </c>
    </row>
    <row r="279" spans="1:20" x14ac:dyDescent="0.3">
      <c r="A279" t="s">
        <v>2094</v>
      </c>
      <c r="B279">
        <v>28.34</v>
      </c>
      <c r="C279">
        <v>8.18</v>
      </c>
      <c r="D279" t="s">
        <v>2380</v>
      </c>
      <c r="E279" t="s">
        <v>2380</v>
      </c>
      <c r="F279" t="s">
        <v>2380</v>
      </c>
      <c r="G279" t="s">
        <v>2381</v>
      </c>
      <c r="H279" t="s">
        <v>2382</v>
      </c>
      <c r="I279" t="s">
        <v>308</v>
      </c>
      <c r="J279">
        <v>1994</v>
      </c>
      <c r="K279" s="7">
        <f t="shared" si="12"/>
        <v>1994</v>
      </c>
      <c r="L279" t="s">
        <v>20</v>
      </c>
      <c r="M279" s="7" t="str">
        <f t="shared" si="13"/>
        <v>Sep</v>
      </c>
      <c r="N279">
        <v>17</v>
      </c>
      <c r="O279">
        <v>0</v>
      </c>
      <c r="P279">
        <v>2684.69</v>
      </c>
      <c r="Q279" t="s">
        <v>11</v>
      </c>
      <c r="R279" t="s">
        <v>11</v>
      </c>
      <c r="S279" t="s">
        <v>13</v>
      </c>
      <c r="T279" s="7" t="str">
        <f t="shared" si="14"/>
        <v>R1013</v>
      </c>
    </row>
    <row r="280" spans="1:20" x14ac:dyDescent="0.3">
      <c r="A280" t="s">
        <v>2093</v>
      </c>
      <c r="B280">
        <v>17.765000000000001</v>
      </c>
      <c r="C280">
        <v>5.62</v>
      </c>
      <c r="D280" t="s">
        <v>2380</v>
      </c>
      <c r="E280" t="s">
        <v>2380</v>
      </c>
      <c r="F280" t="s">
        <v>2380</v>
      </c>
      <c r="G280" t="s">
        <v>2381</v>
      </c>
      <c r="H280" t="s">
        <v>2382</v>
      </c>
      <c r="I280" t="s">
        <v>309</v>
      </c>
      <c r="J280">
        <v>1994</v>
      </c>
      <c r="K280" s="7">
        <f t="shared" si="12"/>
        <v>1994</v>
      </c>
      <c r="L280" t="s">
        <v>37</v>
      </c>
      <c r="M280" s="7" t="str">
        <f t="shared" si="13"/>
        <v>Oct</v>
      </c>
      <c r="N280">
        <v>2</v>
      </c>
      <c r="O280">
        <v>0</v>
      </c>
      <c r="P280">
        <v>2689.5</v>
      </c>
      <c r="Q280" t="s">
        <v>12</v>
      </c>
      <c r="R280" t="s">
        <v>11</v>
      </c>
      <c r="S280" t="s">
        <v>13</v>
      </c>
      <c r="T280" s="7" t="str">
        <f t="shared" si="14"/>
        <v>R1013</v>
      </c>
    </row>
    <row r="281" spans="1:20" x14ac:dyDescent="0.3">
      <c r="A281" t="s">
        <v>2092</v>
      </c>
      <c r="B281">
        <v>36.119999999999997</v>
      </c>
      <c r="C281">
        <v>5.82</v>
      </c>
      <c r="D281" t="s">
        <v>2380</v>
      </c>
      <c r="E281" t="s">
        <v>2380</v>
      </c>
      <c r="F281" t="s">
        <v>2380</v>
      </c>
      <c r="G281" t="s">
        <v>2381</v>
      </c>
      <c r="H281" t="s">
        <v>2382</v>
      </c>
      <c r="I281" t="s">
        <v>310</v>
      </c>
      <c r="J281">
        <v>1999</v>
      </c>
      <c r="K281" s="7">
        <f t="shared" si="12"/>
        <v>1999</v>
      </c>
      <c r="L281" t="s">
        <v>18</v>
      </c>
      <c r="M281" s="7" t="str">
        <f t="shared" si="13"/>
        <v>Jun</v>
      </c>
      <c r="N281">
        <v>11</v>
      </c>
      <c r="O281">
        <v>0</v>
      </c>
      <c r="P281">
        <v>2690.11</v>
      </c>
      <c r="Q281" t="s">
        <v>11</v>
      </c>
      <c r="R281" t="s">
        <v>11</v>
      </c>
      <c r="S281" t="s">
        <v>23</v>
      </c>
      <c r="T281" s="7" t="str">
        <f t="shared" si="14"/>
        <v>R1012</v>
      </c>
    </row>
    <row r="282" spans="1:20" x14ac:dyDescent="0.3">
      <c r="A282" t="s">
        <v>2091</v>
      </c>
      <c r="B282">
        <v>23.19</v>
      </c>
      <c r="C282">
        <v>7.66</v>
      </c>
      <c r="D282" t="s">
        <v>2380</v>
      </c>
      <c r="E282" t="s">
        <v>2380</v>
      </c>
      <c r="F282" t="s">
        <v>2380</v>
      </c>
      <c r="G282" t="s">
        <v>2381</v>
      </c>
      <c r="H282" t="s">
        <v>2382</v>
      </c>
      <c r="I282" t="s">
        <v>311</v>
      </c>
      <c r="J282">
        <v>1996</v>
      </c>
      <c r="K282" s="7">
        <f t="shared" si="12"/>
        <v>1996</v>
      </c>
      <c r="L282" t="s">
        <v>18</v>
      </c>
      <c r="M282" s="7" t="str">
        <f t="shared" si="13"/>
        <v>Jun</v>
      </c>
      <c r="N282">
        <v>13</v>
      </c>
      <c r="O282">
        <v>0</v>
      </c>
      <c r="P282">
        <v>2699.57</v>
      </c>
      <c r="Q282" t="s">
        <v>11</v>
      </c>
      <c r="R282" t="s">
        <v>16</v>
      </c>
      <c r="S282" t="s">
        <v>23</v>
      </c>
      <c r="T282" s="7" t="str">
        <f t="shared" si="14"/>
        <v>R1012</v>
      </c>
    </row>
    <row r="283" spans="1:20" x14ac:dyDescent="0.3">
      <c r="A283" t="s">
        <v>2090</v>
      </c>
      <c r="B283">
        <v>35.99</v>
      </c>
      <c r="C283">
        <v>4.2300000000000004</v>
      </c>
      <c r="D283" t="s">
        <v>2380</v>
      </c>
      <c r="E283" t="s">
        <v>2380</v>
      </c>
      <c r="F283" t="s">
        <v>2380</v>
      </c>
      <c r="G283" t="s">
        <v>2381</v>
      </c>
      <c r="H283" t="s">
        <v>2382</v>
      </c>
      <c r="I283" t="s">
        <v>312</v>
      </c>
      <c r="J283">
        <v>2003</v>
      </c>
      <c r="K283" s="7">
        <f t="shared" si="12"/>
        <v>2003</v>
      </c>
      <c r="L283" t="s">
        <v>10</v>
      </c>
      <c r="M283" s="7" t="str">
        <f t="shared" si="13"/>
        <v>Jul</v>
      </c>
      <c r="N283">
        <v>17</v>
      </c>
      <c r="O283">
        <v>1</v>
      </c>
      <c r="P283">
        <v>2709.11</v>
      </c>
      <c r="Q283" t="s">
        <v>11</v>
      </c>
      <c r="R283" t="s">
        <v>11</v>
      </c>
      <c r="S283" t="s">
        <v>23</v>
      </c>
      <c r="T283" s="7" t="str">
        <f t="shared" si="14"/>
        <v>R1012</v>
      </c>
    </row>
    <row r="284" spans="1:20" x14ac:dyDescent="0.3">
      <c r="A284" t="s">
        <v>2089</v>
      </c>
      <c r="B284">
        <v>30.25</v>
      </c>
      <c r="C284">
        <v>5.58</v>
      </c>
      <c r="D284" t="s">
        <v>2380</v>
      </c>
      <c r="E284" t="s">
        <v>2380</v>
      </c>
      <c r="F284" t="s">
        <v>2383</v>
      </c>
      <c r="G284">
        <v>1</v>
      </c>
      <c r="H284" t="s">
        <v>2382</v>
      </c>
      <c r="I284" t="s">
        <v>313</v>
      </c>
      <c r="J284">
        <v>2003</v>
      </c>
      <c r="K284" s="7">
        <f t="shared" si="12"/>
        <v>2003</v>
      </c>
      <c r="L284" t="s">
        <v>15</v>
      </c>
      <c r="M284" s="7" t="str">
        <f t="shared" si="13"/>
        <v>Nov</v>
      </c>
      <c r="N284">
        <v>21</v>
      </c>
      <c r="O284">
        <v>1</v>
      </c>
      <c r="P284">
        <v>2709.24</v>
      </c>
      <c r="Q284" t="s">
        <v>11</v>
      </c>
      <c r="R284" t="s">
        <v>11</v>
      </c>
      <c r="S284" t="s">
        <v>23</v>
      </c>
      <c r="T284" s="7" t="str">
        <f t="shared" si="14"/>
        <v>R1012</v>
      </c>
    </row>
    <row r="285" spans="1:20" x14ac:dyDescent="0.3">
      <c r="A285" t="s">
        <v>2088</v>
      </c>
      <c r="B285">
        <v>26.24</v>
      </c>
      <c r="C285">
        <v>6.26</v>
      </c>
      <c r="D285" t="s">
        <v>2382</v>
      </c>
      <c r="E285" t="s">
        <v>2380</v>
      </c>
      <c r="F285" t="s">
        <v>2380</v>
      </c>
      <c r="G285" t="s">
        <v>2381</v>
      </c>
      <c r="H285" t="s">
        <v>2382</v>
      </c>
      <c r="I285" t="s">
        <v>314</v>
      </c>
      <c r="J285">
        <v>2003</v>
      </c>
      <c r="K285" s="7">
        <f t="shared" si="12"/>
        <v>2003</v>
      </c>
      <c r="L285" t="s">
        <v>30</v>
      </c>
      <c r="M285" s="7" t="str">
        <f t="shared" si="13"/>
        <v>Dec</v>
      </c>
      <c r="N285">
        <v>1</v>
      </c>
      <c r="O285">
        <v>1</v>
      </c>
      <c r="P285">
        <v>2710.83</v>
      </c>
      <c r="Q285" t="s">
        <v>11</v>
      </c>
      <c r="R285" t="s">
        <v>12</v>
      </c>
      <c r="S285" t="s">
        <v>23</v>
      </c>
      <c r="T285" s="7" t="str">
        <f t="shared" si="14"/>
        <v>R1012</v>
      </c>
    </row>
    <row r="286" spans="1:20" x14ac:dyDescent="0.3">
      <c r="A286" t="s">
        <v>2087</v>
      </c>
      <c r="B286">
        <v>31.36</v>
      </c>
      <c r="C286">
        <v>10.6</v>
      </c>
      <c r="D286" t="s">
        <v>2382</v>
      </c>
      <c r="E286" t="s">
        <v>2380</v>
      </c>
      <c r="F286" t="s">
        <v>2380</v>
      </c>
      <c r="G286" t="s">
        <v>2381</v>
      </c>
      <c r="H286" t="s">
        <v>2382</v>
      </c>
      <c r="I286" t="s">
        <v>315</v>
      </c>
      <c r="J286">
        <v>2003</v>
      </c>
      <c r="K286" s="7">
        <f t="shared" si="12"/>
        <v>2003</v>
      </c>
      <c r="L286" t="s">
        <v>35</v>
      </c>
      <c r="M286" s="7" t="str">
        <f t="shared" si="13"/>
        <v>Aug</v>
      </c>
      <c r="N286">
        <v>6</v>
      </c>
      <c r="O286">
        <v>1</v>
      </c>
      <c r="P286">
        <v>2719.28</v>
      </c>
      <c r="Q286" t="s">
        <v>11</v>
      </c>
      <c r="R286" t="s">
        <v>11</v>
      </c>
      <c r="S286" t="s">
        <v>23</v>
      </c>
      <c r="T286" s="7" t="str">
        <f t="shared" si="14"/>
        <v>R1012</v>
      </c>
    </row>
    <row r="287" spans="1:20" x14ac:dyDescent="0.3">
      <c r="A287" t="s">
        <v>2086</v>
      </c>
      <c r="B287">
        <v>25.69</v>
      </c>
      <c r="C287">
        <v>4.78</v>
      </c>
      <c r="D287" t="s">
        <v>2382</v>
      </c>
      <c r="E287" t="s">
        <v>2380</v>
      </c>
      <c r="F287" t="s">
        <v>2380</v>
      </c>
      <c r="G287" t="s">
        <v>2381</v>
      </c>
      <c r="H287" t="s">
        <v>2382</v>
      </c>
      <c r="I287" t="s">
        <v>316</v>
      </c>
      <c r="J287">
        <v>1997</v>
      </c>
      <c r="K287" s="7">
        <f t="shared" si="12"/>
        <v>1997</v>
      </c>
      <c r="L287" t="s">
        <v>37</v>
      </c>
      <c r="M287" s="7" t="str">
        <f t="shared" si="13"/>
        <v>Oct</v>
      </c>
      <c r="N287">
        <v>30</v>
      </c>
      <c r="O287">
        <v>0</v>
      </c>
      <c r="P287">
        <v>2721.32</v>
      </c>
      <c r="Q287" t="s">
        <v>16</v>
      </c>
      <c r="R287" t="s">
        <v>12</v>
      </c>
      <c r="S287" t="s">
        <v>276</v>
      </c>
      <c r="T287" s="7" t="str">
        <f t="shared" si="14"/>
        <v>R1014</v>
      </c>
    </row>
    <row r="288" spans="1:20" x14ac:dyDescent="0.3">
      <c r="A288" t="s">
        <v>2085</v>
      </c>
      <c r="B288">
        <v>25.46</v>
      </c>
      <c r="C288">
        <v>6.03</v>
      </c>
      <c r="D288" t="s">
        <v>2380</v>
      </c>
      <c r="E288" t="s">
        <v>2380</v>
      </c>
      <c r="F288" t="s">
        <v>2380</v>
      </c>
      <c r="G288">
        <v>2</v>
      </c>
      <c r="H288" t="s">
        <v>2382</v>
      </c>
      <c r="I288" t="s">
        <v>317</v>
      </c>
      <c r="J288">
        <v>1988</v>
      </c>
      <c r="K288" s="7">
        <f t="shared" si="12"/>
        <v>1988</v>
      </c>
      <c r="L288" t="s">
        <v>35</v>
      </c>
      <c r="M288" s="7" t="str">
        <f t="shared" si="13"/>
        <v>Aug</v>
      </c>
      <c r="N288">
        <v>20</v>
      </c>
      <c r="O288">
        <v>3</v>
      </c>
      <c r="P288">
        <v>2726.06</v>
      </c>
      <c r="Q288" t="s">
        <v>11</v>
      </c>
      <c r="R288" t="s">
        <v>11</v>
      </c>
      <c r="S288" t="s">
        <v>13</v>
      </c>
      <c r="T288" s="7" t="str">
        <f t="shared" si="14"/>
        <v>R1013</v>
      </c>
    </row>
    <row r="289" spans="1:20" x14ac:dyDescent="0.3">
      <c r="A289" t="s">
        <v>2084</v>
      </c>
      <c r="B289">
        <v>31.83</v>
      </c>
      <c r="C289">
        <v>11.55</v>
      </c>
      <c r="D289" t="s">
        <v>2382</v>
      </c>
      <c r="E289" t="s">
        <v>2380</v>
      </c>
      <c r="F289" t="s">
        <v>2380</v>
      </c>
      <c r="G289">
        <v>1</v>
      </c>
      <c r="H289" t="s">
        <v>2382</v>
      </c>
      <c r="I289" t="s">
        <v>318</v>
      </c>
      <c r="J289">
        <v>1997</v>
      </c>
      <c r="K289" s="7">
        <f t="shared" si="12"/>
        <v>1997</v>
      </c>
      <c r="L289" t="s">
        <v>37</v>
      </c>
      <c r="M289" s="7" t="str">
        <f t="shared" si="13"/>
        <v>Oct</v>
      </c>
      <c r="N289">
        <v>6</v>
      </c>
      <c r="O289">
        <v>0</v>
      </c>
      <c r="P289">
        <v>2727.4</v>
      </c>
      <c r="Q289" t="s">
        <v>12</v>
      </c>
      <c r="R289" t="s">
        <v>12</v>
      </c>
      <c r="S289" t="s">
        <v>168</v>
      </c>
      <c r="T289" s="7" t="str">
        <f t="shared" si="14"/>
        <v>R1016</v>
      </c>
    </row>
    <row r="290" spans="1:20" x14ac:dyDescent="0.3">
      <c r="A290" t="s">
        <v>2083</v>
      </c>
      <c r="B290">
        <v>24.43</v>
      </c>
      <c r="C290">
        <v>7.59</v>
      </c>
      <c r="D290" t="s">
        <v>2382</v>
      </c>
      <c r="E290" t="s">
        <v>2380</v>
      </c>
      <c r="F290" t="s">
        <v>2380</v>
      </c>
      <c r="G290">
        <v>1</v>
      </c>
      <c r="H290" t="s">
        <v>2382</v>
      </c>
      <c r="I290" t="s">
        <v>319</v>
      </c>
      <c r="J290">
        <v>2003</v>
      </c>
      <c r="K290" s="7">
        <f t="shared" si="12"/>
        <v>2003</v>
      </c>
      <c r="L290" t="s">
        <v>30</v>
      </c>
      <c r="M290" s="7" t="str">
        <f t="shared" si="13"/>
        <v>Dec</v>
      </c>
      <c r="N290">
        <v>3</v>
      </c>
      <c r="O290">
        <v>1</v>
      </c>
      <c r="P290">
        <v>2730.11</v>
      </c>
      <c r="Q290" t="s">
        <v>11</v>
      </c>
      <c r="R290" t="s">
        <v>12</v>
      </c>
      <c r="S290" t="s">
        <v>23</v>
      </c>
      <c r="T290" s="7" t="str">
        <f t="shared" si="14"/>
        <v>R1012</v>
      </c>
    </row>
    <row r="291" spans="1:20" x14ac:dyDescent="0.3">
      <c r="A291" t="s">
        <v>2082</v>
      </c>
      <c r="B291">
        <v>41.9</v>
      </c>
      <c r="C291">
        <v>4.26</v>
      </c>
      <c r="D291" t="s">
        <v>2380</v>
      </c>
      <c r="E291" t="s">
        <v>2380</v>
      </c>
      <c r="F291" t="s">
        <v>2380</v>
      </c>
      <c r="G291" t="s">
        <v>2381</v>
      </c>
      <c r="H291" t="s">
        <v>2382</v>
      </c>
      <c r="I291" t="s">
        <v>320</v>
      </c>
      <c r="J291">
        <v>2000</v>
      </c>
      <c r="K291" s="7">
        <f t="shared" si="12"/>
        <v>2000</v>
      </c>
      <c r="L291" t="s">
        <v>30</v>
      </c>
      <c r="M291" s="7" t="str">
        <f t="shared" si="13"/>
        <v>Dec</v>
      </c>
      <c r="N291">
        <v>17</v>
      </c>
      <c r="O291">
        <v>0</v>
      </c>
      <c r="P291">
        <v>2731.91</v>
      </c>
      <c r="Q291" t="s">
        <v>11</v>
      </c>
      <c r="R291" t="s">
        <v>12</v>
      </c>
      <c r="S291" t="s">
        <v>247</v>
      </c>
      <c r="T291" s="7" t="str">
        <f t="shared" si="14"/>
        <v>R1024</v>
      </c>
    </row>
    <row r="292" spans="1:20" x14ac:dyDescent="0.3">
      <c r="A292" t="s">
        <v>2081</v>
      </c>
      <c r="B292">
        <v>22.88</v>
      </c>
      <c r="C292">
        <v>5.9</v>
      </c>
      <c r="D292" t="s">
        <v>2382</v>
      </c>
      <c r="E292" t="s">
        <v>2380</v>
      </c>
      <c r="F292" t="s">
        <v>2383</v>
      </c>
      <c r="G292">
        <v>1</v>
      </c>
      <c r="H292" t="s">
        <v>2382</v>
      </c>
      <c r="I292" t="s">
        <v>321</v>
      </c>
      <c r="J292">
        <v>2000</v>
      </c>
      <c r="K292" s="7">
        <f t="shared" si="12"/>
        <v>2000</v>
      </c>
      <c r="L292" t="s">
        <v>37</v>
      </c>
      <c r="M292" s="7" t="str">
        <f t="shared" si="13"/>
        <v>Oct</v>
      </c>
      <c r="N292">
        <v>3</v>
      </c>
      <c r="O292">
        <v>0</v>
      </c>
      <c r="P292">
        <v>2741.95</v>
      </c>
      <c r="Q292" t="s">
        <v>11</v>
      </c>
      <c r="R292" t="s">
        <v>12</v>
      </c>
      <c r="S292" t="s">
        <v>247</v>
      </c>
      <c r="T292" s="7" t="str">
        <f t="shared" si="14"/>
        <v>R1024</v>
      </c>
    </row>
    <row r="293" spans="1:20" x14ac:dyDescent="0.3">
      <c r="A293" t="s">
        <v>2080</v>
      </c>
      <c r="B293">
        <v>29.734999999999999</v>
      </c>
      <c r="C293">
        <v>7.79</v>
      </c>
      <c r="D293" t="s">
        <v>2380</v>
      </c>
      <c r="E293" t="s">
        <v>2380</v>
      </c>
      <c r="F293" t="s">
        <v>2380</v>
      </c>
      <c r="G293" t="s">
        <v>2381</v>
      </c>
      <c r="H293" t="s">
        <v>2380</v>
      </c>
      <c r="I293" t="s">
        <v>322</v>
      </c>
      <c r="J293">
        <v>2000</v>
      </c>
      <c r="K293" s="7">
        <f t="shared" si="12"/>
        <v>2000</v>
      </c>
      <c r="L293" t="s">
        <v>37</v>
      </c>
      <c r="M293" s="7" t="str">
        <f t="shared" si="13"/>
        <v>Oct</v>
      </c>
      <c r="N293">
        <v>11</v>
      </c>
      <c r="O293">
        <v>0</v>
      </c>
      <c r="P293">
        <v>2755.02</v>
      </c>
      <c r="Q293" t="s">
        <v>11</v>
      </c>
      <c r="R293" t="s">
        <v>16</v>
      </c>
      <c r="S293" t="s">
        <v>247</v>
      </c>
      <c r="T293" s="7" t="str">
        <f t="shared" si="14"/>
        <v>R1024</v>
      </c>
    </row>
    <row r="294" spans="1:20" x14ac:dyDescent="0.3">
      <c r="A294" t="s">
        <v>2079</v>
      </c>
      <c r="B294">
        <v>40.74</v>
      </c>
      <c r="C294">
        <v>5.28</v>
      </c>
      <c r="D294" t="s">
        <v>2380</v>
      </c>
      <c r="E294" t="s">
        <v>2380</v>
      </c>
      <c r="F294" t="s">
        <v>2383</v>
      </c>
      <c r="G294">
        <v>1</v>
      </c>
      <c r="H294" t="s">
        <v>2382</v>
      </c>
      <c r="I294" t="s">
        <v>323</v>
      </c>
      <c r="J294">
        <v>1997</v>
      </c>
      <c r="K294" s="7">
        <f t="shared" si="12"/>
        <v>1997</v>
      </c>
      <c r="L294" t="s">
        <v>35</v>
      </c>
      <c r="M294" s="7" t="str">
        <f t="shared" si="13"/>
        <v>Aug</v>
      </c>
      <c r="N294">
        <v>10</v>
      </c>
      <c r="O294">
        <v>0</v>
      </c>
      <c r="P294">
        <v>2758.99</v>
      </c>
      <c r="Q294" t="s">
        <v>11</v>
      </c>
      <c r="R294" t="s">
        <v>16</v>
      </c>
      <c r="S294" t="s">
        <v>23</v>
      </c>
      <c r="T294" s="7" t="str">
        <f t="shared" si="14"/>
        <v>R1012</v>
      </c>
    </row>
    <row r="295" spans="1:20" x14ac:dyDescent="0.3">
      <c r="A295" t="s">
        <v>2078</v>
      </c>
      <c r="B295">
        <v>24.14</v>
      </c>
      <c r="C295">
        <v>5.87</v>
      </c>
      <c r="D295" t="s">
        <v>2380</v>
      </c>
      <c r="E295" t="s">
        <v>2380</v>
      </c>
      <c r="F295" t="s">
        <v>2380</v>
      </c>
      <c r="G295">
        <v>2</v>
      </c>
      <c r="H295" t="s">
        <v>2382</v>
      </c>
      <c r="I295" t="s">
        <v>324</v>
      </c>
      <c r="J295">
        <v>2004</v>
      </c>
      <c r="K295" s="7">
        <f t="shared" si="12"/>
        <v>2004</v>
      </c>
      <c r="L295" t="s">
        <v>15</v>
      </c>
      <c r="M295" s="7" t="str">
        <f t="shared" si="13"/>
        <v>Nov</v>
      </c>
      <c r="N295">
        <v>14</v>
      </c>
      <c r="O295">
        <v>0</v>
      </c>
      <c r="P295">
        <v>2773.46</v>
      </c>
      <c r="Q295" t="s">
        <v>11</v>
      </c>
      <c r="R295" t="s">
        <v>16</v>
      </c>
      <c r="S295" t="s">
        <v>300</v>
      </c>
      <c r="T295" s="7" t="str">
        <f t="shared" si="14"/>
        <v>R1021</v>
      </c>
    </row>
    <row r="296" spans="1:20" x14ac:dyDescent="0.3">
      <c r="A296" t="s">
        <v>2077</v>
      </c>
      <c r="B296">
        <v>25.15</v>
      </c>
      <c r="C296">
        <v>9.08</v>
      </c>
      <c r="D296" t="s">
        <v>2382</v>
      </c>
      <c r="E296" t="s">
        <v>2380</v>
      </c>
      <c r="F296" t="s">
        <v>2380</v>
      </c>
      <c r="G296">
        <v>1</v>
      </c>
      <c r="H296" t="s">
        <v>2382</v>
      </c>
      <c r="I296" s="7"/>
      <c r="J296">
        <v>1999</v>
      </c>
      <c r="K296" s="7">
        <f t="shared" si="12"/>
        <v>1999</v>
      </c>
      <c r="L296" t="s">
        <v>18</v>
      </c>
      <c r="M296" s="7" t="str">
        <f t="shared" si="13"/>
        <v>Jun</v>
      </c>
      <c r="N296">
        <v>9</v>
      </c>
      <c r="O296">
        <v>1</v>
      </c>
      <c r="P296">
        <v>2775.19</v>
      </c>
      <c r="Q296" t="s">
        <v>11</v>
      </c>
      <c r="R296" t="s">
        <v>16</v>
      </c>
      <c r="S296" t="s">
        <v>23</v>
      </c>
      <c r="T296" s="7" t="str">
        <f t="shared" si="14"/>
        <v>R1012</v>
      </c>
    </row>
    <row r="297" spans="1:20" x14ac:dyDescent="0.3">
      <c r="A297" t="s">
        <v>2076</v>
      </c>
      <c r="B297">
        <v>28.71</v>
      </c>
      <c r="C297">
        <v>5.2</v>
      </c>
      <c r="D297" t="s">
        <v>2380</v>
      </c>
      <c r="E297" t="s">
        <v>2380</v>
      </c>
      <c r="F297" t="s">
        <v>2380</v>
      </c>
      <c r="G297">
        <v>1</v>
      </c>
      <c r="H297" t="s">
        <v>2382</v>
      </c>
      <c r="I297" t="s">
        <v>325</v>
      </c>
      <c r="J297">
        <v>1999</v>
      </c>
      <c r="K297" s="7">
        <f t="shared" si="12"/>
        <v>1999</v>
      </c>
      <c r="L297" t="s">
        <v>35</v>
      </c>
      <c r="M297" s="7" t="str">
        <f t="shared" si="13"/>
        <v>Aug</v>
      </c>
      <c r="N297">
        <v>29</v>
      </c>
      <c r="O297">
        <v>1</v>
      </c>
      <c r="P297">
        <v>2775.19</v>
      </c>
      <c r="Q297" t="s">
        <v>11</v>
      </c>
      <c r="R297" t="s">
        <v>16</v>
      </c>
      <c r="S297" t="s">
        <v>23</v>
      </c>
      <c r="T297" s="7" t="str">
        <f t="shared" si="14"/>
        <v>R1012</v>
      </c>
    </row>
    <row r="298" spans="1:20" x14ac:dyDescent="0.3">
      <c r="A298" t="s">
        <v>2075</v>
      </c>
      <c r="B298">
        <v>23</v>
      </c>
      <c r="C298">
        <v>5.48</v>
      </c>
      <c r="D298" t="s">
        <v>2380</v>
      </c>
      <c r="E298" t="s">
        <v>2380</v>
      </c>
      <c r="F298" t="s">
        <v>2380</v>
      </c>
      <c r="G298" t="s">
        <v>2381</v>
      </c>
      <c r="H298" t="s">
        <v>2382</v>
      </c>
      <c r="I298" t="s">
        <v>326</v>
      </c>
      <c r="J298">
        <v>1999</v>
      </c>
      <c r="K298" s="7">
        <f t="shared" si="12"/>
        <v>1999</v>
      </c>
      <c r="L298" t="s">
        <v>30</v>
      </c>
      <c r="M298" s="7" t="str">
        <f t="shared" si="13"/>
        <v>Dec</v>
      </c>
      <c r="N298">
        <v>24</v>
      </c>
      <c r="O298">
        <v>1</v>
      </c>
      <c r="P298">
        <v>2789.06</v>
      </c>
      <c r="Q298" t="s">
        <v>11</v>
      </c>
      <c r="R298" t="s">
        <v>12</v>
      </c>
      <c r="S298" t="s">
        <v>23</v>
      </c>
      <c r="T298" s="7" t="str">
        <f t="shared" si="14"/>
        <v>R1012</v>
      </c>
    </row>
    <row r="299" spans="1:20" x14ac:dyDescent="0.3">
      <c r="A299" t="s">
        <v>2074</v>
      </c>
      <c r="B299">
        <v>36.86</v>
      </c>
      <c r="C299">
        <v>11.95</v>
      </c>
      <c r="D299" t="s">
        <v>2380</v>
      </c>
      <c r="E299" t="s">
        <v>2380</v>
      </c>
      <c r="F299" t="s">
        <v>2380</v>
      </c>
      <c r="G299" t="s">
        <v>2381</v>
      </c>
      <c r="H299" t="s">
        <v>2380</v>
      </c>
      <c r="I299" t="s">
        <v>327</v>
      </c>
      <c r="J299">
        <v>2004</v>
      </c>
      <c r="K299" s="7">
        <f t="shared" si="12"/>
        <v>2004</v>
      </c>
      <c r="L299" t="s">
        <v>35</v>
      </c>
      <c r="M299" s="7" t="str">
        <f t="shared" si="13"/>
        <v>Aug</v>
      </c>
      <c r="N299">
        <v>4</v>
      </c>
      <c r="O299">
        <v>2</v>
      </c>
      <c r="P299">
        <v>2801.26</v>
      </c>
      <c r="Q299" t="s">
        <v>11</v>
      </c>
      <c r="R299" t="s">
        <v>12</v>
      </c>
      <c r="S299" t="s">
        <v>13</v>
      </c>
      <c r="T299" s="7" t="str">
        <f t="shared" si="14"/>
        <v>R1013</v>
      </c>
    </row>
    <row r="300" spans="1:20" x14ac:dyDescent="0.3">
      <c r="A300" t="s">
        <v>2073</v>
      </c>
      <c r="B300">
        <v>24.25</v>
      </c>
      <c r="C300">
        <v>8.6999999999999993</v>
      </c>
      <c r="D300" t="s">
        <v>2382</v>
      </c>
      <c r="E300" t="s">
        <v>2380</v>
      </c>
      <c r="F300" t="s">
        <v>2380</v>
      </c>
      <c r="G300">
        <v>1</v>
      </c>
      <c r="H300" t="s">
        <v>2382</v>
      </c>
      <c r="I300" t="s">
        <v>328</v>
      </c>
      <c r="J300">
        <v>2003</v>
      </c>
      <c r="K300" s="7">
        <f t="shared" si="12"/>
        <v>2003</v>
      </c>
      <c r="L300" t="s">
        <v>20</v>
      </c>
      <c r="M300" s="7" t="str">
        <f t="shared" si="13"/>
        <v>Sep</v>
      </c>
      <c r="N300">
        <v>23</v>
      </c>
      <c r="O300">
        <v>2</v>
      </c>
      <c r="P300">
        <v>2803.7</v>
      </c>
      <c r="Q300" t="s">
        <v>11</v>
      </c>
      <c r="R300" t="s">
        <v>16</v>
      </c>
      <c r="S300" t="s">
        <v>23</v>
      </c>
      <c r="T300" s="7" t="str">
        <f t="shared" si="14"/>
        <v>R1012</v>
      </c>
    </row>
    <row r="301" spans="1:20" x14ac:dyDescent="0.3">
      <c r="A301" t="s">
        <v>2072</v>
      </c>
      <c r="B301">
        <v>23.85</v>
      </c>
      <c r="C301">
        <v>7.84</v>
      </c>
      <c r="D301" t="s">
        <v>2380</v>
      </c>
      <c r="E301" t="s">
        <v>2380</v>
      </c>
      <c r="F301" t="s">
        <v>2380</v>
      </c>
      <c r="G301" t="s">
        <v>2381</v>
      </c>
      <c r="H301" t="s">
        <v>2382</v>
      </c>
      <c r="I301" t="s">
        <v>329</v>
      </c>
      <c r="J301">
        <v>2000</v>
      </c>
      <c r="K301" s="7">
        <f t="shared" si="12"/>
        <v>2000</v>
      </c>
      <c r="L301" t="s">
        <v>37</v>
      </c>
      <c r="M301" s="7" t="str">
        <f t="shared" si="13"/>
        <v>Oct</v>
      </c>
      <c r="N301">
        <v>1</v>
      </c>
      <c r="O301">
        <v>0</v>
      </c>
      <c r="P301">
        <v>2819.51</v>
      </c>
      <c r="Q301" t="s">
        <v>11</v>
      </c>
      <c r="R301" t="s">
        <v>12</v>
      </c>
      <c r="S301" t="s">
        <v>42</v>
      </c>
      <c r="T301" s="7" t="str">
        <f t="shared" si="14"/>
        <v>R1011</v>
      </c>
    </row>
    <row r="302" spans="1:20" x14ac:dyDescent="0.3">
      <c r="A302" t="s">
        <v>2071</v>
      </c>
      <c r="B302">
        <v>40.020000000000003</v>
      </c>
      <c r="C302">
        <v>5.19</v>
      </c>
      <c r="D302" t="s">
        <v>2382</v>
      </c>
      <c r="E302" t="s">
        <v>2380</v>
      </c>
      <c r="F302" t="s">
        <v>2380</v>
      </c>
      <c r="G302">
        <v>1</v>
      </c>
      <c r="H302" t="s">
        <v>2382</v>
      </c>
      <c r="I302" t="s">
        <v>330</v>
      </c>
      <c r="J302">
        <v>1998</v>
      </c>
      <c r="K302" s="7">
        <f t="shared" si="12"/>
        <v>1998</v>
      </c>
      <c r="L302" t="s">
        <v>15</v>
      </c>
      <c r="M302" s="7" t="str">
        <f t="shared" si="13"/>
        <v>Nov</v>
      </c>
      <c r="N302">
        <v>15</v>
      </c>
      <c r="O302">
        <v>0</v>
      </c>
      <c r="P302">
        <v>2842.76</v>
      </c>
      <c r="Q302" t="s">
        <v>11</v>
      </c>
      <c r="R302" t="s">
        <v>12</v>
      </c>
      <c r="S302" t="s">
        <v>23</v>
      </c>
      <c r="T302" s="7" t="str">
        <f t="shared" si="14"/>
        <v>R1012</v>
      </c>
    </row>
    <row r="303" spans="1:20" x14ac:dyDescent="0.3">
      <c r="A303" t="s">
        <v>2070</v>
      </c>
      <c r="B303">
        <v>19.170000000000002</v>
      </c>
      <c r="C303">
        <v>8.41</v>
      </c>
      <c r="D303" t="s">
        <v>2380</v>
      </c>
      <c r="E303" t="s">
        <v>2380</v>
      </c>
      <c r="F303" t="s">
        <v>2380</v>
      </c>
      <c r="G303" t="s">
        <v>2381</v>
      </c>
      <c r="H303" t="s">
        <v>2382</v>
      </c>
      <c r="I303" t="s">
        <v>331</v>
      </c>
      <c r="J303">
        <v>1998</v>
      </c>
      <c r="K303" s="7">
        <f t="shared" si="12"/>
        <v>1998</v>
      </c>
      <c r="L303" t="s">
        <v>18</v>
      </c>
      <c r="M303" s="7" t="str">
        <f t="shared" si="13"/>
        <v>Jun</v>
      </c>
      <c r="N303">
        <v>17</v>
      </c>
      <c r="O303">
        <v>0</v>
      </c>
      <c r="P303">
        <v>2850.68</v>
      </c>
      <c r="Q303" t="s">
        <v>11</v>
      </c>
      <c r="R303" t="s">
        <v>12</v>
      </c>
      <c r="S303" t="s">
        <v>23</v>
      </c>
      <c r="T303" s="7" t="str">
        <f t="shared" si="14"/>
        <v>R1012</v>
      </c>
    </row>
    <row r="304" spans="1:20" x14ac:dyDescent="0.3">
      <c r="A304" t="s">
        <v>2069</v>
      </c>
      <c r="B304">
        <v>43.53</v>
      </c>
      <c r="C304">
        <v>5.86</v>
      </c>
      <c r="D304" t="s">
        <v>2382</v>
      </c>
      <c r="E304" t="s">
        <v>2382</v>
      </c>
      <c r="F304" t="s">
        <v>2380</v>
      </c>
      <c r="G304">
        <v>2</v>
      </c>
      <c r="H304" t="s">
        <v>2382</v>
      </c>
      <c r="I304" t="s">
        <v>332</v>
      </c>
      <c r="J304">
        <v>1998</v>
      </c>
      <c r="K304" s="7">
        <f t="shared" si="12"/>
        <v>1998</v>
      </c>
      <c r="L304" t="s">
        <v>20</v>
      </c>
      <c r="M304" s="7" t="str">
        <f t="shared" si="13"/>
        <v>Sep</v>
      </c>
      <c r="N304">
        <v>4</v>
      </c>
      <c r="O304">
        <v>0</v>
      </c>
      <c r="P304">
        <v>2855.44</v>
      </c>
      <c r="Q304" t="s">
        <v>11</v>
      </c>
      <c r="R304" t="s">
        <v>12</v>
      </c>
      <c r="S304" t="s">
        <v>23</v>
      </c>
      <c r="T304" s="7" t="str">
        <f t="shared" si="14"/>
        <v>R1012</v>
      </c>
    </row>
    <row r="305" spans="1:20" x14ac:dyDescent="0.3">
      <c r="A305" t="s">
        <v>2068</v>
      </c>
      <c r="B305">
        <v>46.06</v>
      </c>
      <c r="C305">
        <v>4.18</v>
      </c>
      <c r="D305" t="s">
        <v>2380</v>
      </c>
      <c r="E305" t="s">
        <v>2382</v>
      </c>
      <c r="F305" t="s">
        <v>2380</v>
      </c>
      <c r="G305">
        <v>1</v>
      </c>
      <c r="H305" t="s">
        <v>2382</v>
      </c>
      <c r="I305" t="s">
        <v>333</v>
      </c>
      <c r="J305">
        <v>1993</v>
      </c>
      <c r="K305" s="7">
        <f t="shared" si="12"/>
        <v>1993</v>
      </c>
      <c r="L305" t="s">
        <v>15</v>
      </c>
      <c r="M305" s="7" t="str">
        <f t="shared" si="13"/>
        <v>Nov</v>
      </c>
      <c r="N305">
        <v>1</v>
      </c>
      <c r="O305">
        <v>0</v>
      </c>
      <c r="P305">
        <v>2866.09</v>
      </c>
      <c r="Q305" t="s">
        <v>12</v>
      </c>
      <c r="R305" t="s">
        <v>12</v>
      </c>
      <c r="S305" t="s">
        <v>42</v>
      </c>
      <c r="T305" s="7" t="str">
        <f t="shared" si="14"/>
        <v>R1011</v>
      </c>
    </row>
    <row r="306" spans="1:20" x14ac:dyDescent="0.3">
      <c r="A306" t="s">
        <v>2067</v>
      </c>
      <c r="B306">
        <v>29.92</v>
      </c>
      <c r="C306">
        <v>11.99</v>
      </c>
      <c r="D306" t="s">
        <v>2382</v>
      </c>
      <c r="E306" t="s">
        <v>2380</v>
      </c>
      <c r="F306" t="s">
        <v>2380</v>
      </c>
      <c r="G306">
        <v>2</v>
      </c>
      <c r="H306" t="s">
        <v>2382</v>
      </c>
      <c r="I306" t="s">
        <v>334</v>
      </c>
      <c r="J306">
        <v>1993</v>
      </c>
      <c r="K306" s="7">
        <f t="shared" si="12"/>
        <v>1993</v>
      </c>
      <c r="L306" t="s">
        <v>35</v>
      </c>
      <c r="M306" s="7" t="str">
        <f t="shared" si="13"/>
        <v>Aug</v>
      </c>
      <c r="N306">
        <v>12</v>
      </c>
      <c r="O306">
        <v>0</v>
      </c>
      <c r="P306">
        <v>2867.12</v>
      </c>
      <c r="Q306" t="s">
        <v>16</v>
      </c>
      <c r="R306" t="s">
        <v>12</v>
      </c>
      <c r="S306" t="s">
        <v>13</v>
      </c>
      <c r="T306" s="7" t="str">
        <f t="shared" si="14"/>
        <v>R1013</v>
      </c>
    </row>
    <row r="307" spans="1:20" x14ac:dyDescent="0.3">
      <c r="A307" t="s">
        <v>2066</v>
      </c>
      <c r="B307">
        <v>28.46</v>
      </c>
      <c r="C307">
        <v>4.8499999999999996</v>
      </c>
      <c r="D307" t="s">
        <v>2382</v>
      </c>
      <c r="E307" t="s">
        <v>2380</v>
      </c>
      <c r="F307" t="s">
        <v>2380</v>
      </c>
      <c r="G307">
        <v>1</v>
      </c>
      <c r="H307" t="s">
        <v>2382</v>
      </c>
      <c r="I307" t="s">
        <v>335</v>
      </c>
      <c r="J307">
        <v>1996</v>
      </c>
      <c r="K307" s="7">
        <f t="shared" si="12"/>
        <v>1996</v>
      </c>
      <c r="L307" t="s">
        <v>18</v>
      </c>
      <c r="M307" s="7" t="str">
        <f t="shared" si="13"/>
        <v>Jun</v>
      </c>
      <c r="N307">
        <v>21</v>
      </c>
      <c r="O307">
        <v>0</v>
      </c>
      <c r="P307">
        <v>2897.32</v>
      </c>
      <c r="Q307" t="s">
        <v>12</v>
      </c>
      <c r="R307" t="s">
        <v>12</v>
      </c>
      <c r="S307" t="s">
        <v>168</v>
      </c>
      <c r="T307" s="7" t="str">
        <f t="shared" si="14"/>
        <v>R1016</v>
      </c>
    </row>
    <row r="308" spans="1:20" x14ac:dyDescent="0.3">
      <c r="A308" t="s">
        <v>2065</v>
      </c>
      <c r="B308">
        <v>24.56</v>
      </c>
      <c r="C308">
        <v>6.18</v>
      </c>
      <c r="D308" t="s">
        <v>2382</v>
      </c>
      <c r="E308" t="s">
        <v>2380</v>
      </c>
      <c r="F308" t="s">
        <v>2383</v>
      </c>
      <c r="G308">
        <v>1</v>
      </c>
      <c r="H308" t="s">
        <v>2382</v>
      </c>
      <c r="I308" t="s">
        <v>336</v>
      </c>
      <c r="J308">
        <v>2000</v>
      </c>
      <c r="K308" s="7">
        <f t="shared" si="12"/>
        <v>2000</v>
      </c>
      <c r="L308" t="s">
        <v>10</v>
      </c>
      <c r="M308" s="7" t="str">
        <f t="shared" si="13"/>
        <v>Jul</v>
      </c>
      <c r="N308">
        <v>14</v>
      </c>
      <c r="O308">
        <v>0</v>
      </c>
      <c r="P308">
        <v>2897.46</v>
      </c>
      <c r="Q308" t="s">
        <v>11</v>
      </c>
      <c r="R308" t="s">
        <v>16</v>
      </c>
      <c r="S308" t="s">
        <v>23</v>
      </c>
      <c r="T308" s="7" t="str">
        <f t="shared" si="14"/>
        <v>R1012</v>
      </c>
    </row>
    <row r="309" spans="1:20" x14ac:dyDescent="0.3">
      <c r="A309" t="s">
        <v>2064</v>
      </c>
      <c r="B309">
        <v>41.19</v>
      </c>
      <c r="C309">
        <v>6.37</v>
      </c>
      <c r="D309" t="s">
        <v>2380</v>
      </c>
      <c r="E309" t="s">
        <v>2380</v>
      </c>
      <c r="F309" t="s">
        <v>2380</v>
      </c>
      <c r="G309" t="s">
        <v>2381</v>
      </c>
      <c r="H309" t="s">
        <v>2382</v>
      </c>
      <c r="I309" t="s">
        <v>337</v>
      </c>
      <c r="J309">
        <v>1999</v>
      </c>
      <c r="K309" s="7">
        <f t="shared" si="12"/>
        <v>1999</v>
      </c>
      <c r="L309" t="s">
        <v>15</v>
      </c>
      <c r="M309" s="7" t="str">
        <f t="shared" si="13"/>
        <v>Nov</v>
      </c>
      <c r="N309">
        <v>1</v>
      </c>
      <c r="O309">
        <v>0</v>
      </c>
      <c r="P309">
        <v>2899.49</v>
      </c>
      <c r="Q309" t="s">
        <v>11</v>
      </c>
      <c r="R309" t="s">
        <v>11</v>
      </c>
      <c r="S309" t="s">
        <v>247</v>
      </c>
      <c r="T309" s="7" t="str">
        <f t="shared" si="14"/>
        <v>R1024</v>
      </c>
    </row>
    <row r="310" spans="1:20" x14ac:dyDescent="0.3">
      <c r="A310" t="s">
        <v>2063</v>
      </c>
      <c r="B310">
        <v>18.63</v>
      </c>
      <c r="C310">
        <v>9.81</v>
      </c>
      <c r="D310" t="s">
        <v>2382</v>
      </c>
      <c r="E310" t="s">
        <v>2380</v>
      </c>
      <c r="F310" t="s">
        <v>2380</v>
      </c>
      <c r="G310">
        <v>2</v>
      </c>
      <c r="H310" t="s">
        <v>2382</v>
      </c>
      <c r="I310" t="s">
        <v>338</v>
      </c>
      <c r="J310">
        <v>1996</v>
      </c>
      <c r="K310" s="7">
        <f t="shared" si="12"/>
        <v>1996</v>
      </c>
      <c r="L310" t="s">
        <v>37</v>
      </c>
      <c r="M310" s="7" t="str">
        <f t="shared" si="13"/>
        <v>Oct</v>
      </c>
      <c r="N310">
        <v>24</v>
      </c>
      <c r="O310">
        <v>1</v>
      </c>
      <c r="P310">
        <v>2902.91</v>
      </c>
      <c r="Q310" t="s">
        <v>11</v>
      </c>
      <c r="R310" t="s">
        <v>11</v>
      </c>
      <c r="S310" t="s">
        <v>13</v>
      </c>
      <c r="T310" s="7" t="str">
        <f t="shared" si="14"/>
        <v>R1013</v>
      </c>
    </row>
    <row r="311" spans="1:20" x14ac:dyDescent="0.3">
      <c r="A311" t="s">
        <v>2062</v>
      </c>
      <c r="B311">
        <v>26.26</v>
      </c>
      <c r="C311">
        <v>11.8</v>
      </c>
      <c r="D311" t="s">
        <v>2382</v>
      </c>
      <c r="E311" t="s">
        <v>2380</v>
      </c>
      <c r="F311" t="s">
        <v>2380</v>
      </c>
      <c r="G311">
        <v>1</v>
      </c>
      <c r="H311" t="s">
        <v>2382</v>
      </c>
      <c r="I311" t="s">
        <v>339</v>
      </c>
      <c r="J311">
        <v>1996</v>
      </c>
      <c r="K311" s="7">
        <f t="shared" si="12"/>
        <v>1996</v>
      </c>
      <c r="L311" t="s">
        <v>18</v>
      </c>
      <c r="M311" s="7" t="str">
        <f t="shared" si="13"/>
        <v>Jun</v>
      </c>
      <c r="N311">
        <v>13</v>
      </c>
      <c r="O311">
        <v>1</v>
      </c>
      <c r="P311">
        <v>2904.09</v>
      </c>
      <c r="Q311" t="s">
        <v>11</v>
      </c>
      <c r="R311" t="s">
        <v>11</v>
      </c>
      <c r="S311" t="s">
        <v>42</v>
      </c>
      <c r="T311" s="7" t="str">
        <f t="shared" si="14"/>
        <v>R1011</v>
      </c>
    </row>
    <row r="312" spans="1:20" x14ac:dyDescent="0.3">
      <c r="A312" t="s">
        <v>2061</v>
      </c>
      <c r="B312">
        <v>22.37</v>
      </c>
      <c r="C312">
        <v>5.86</v>
      </c>
      <c r="D312" t="s">
        <v>2382</v>
      </c>
      <c r="E312" t="s">
        <v>2380</v>
      </c>
      <c r="F312" t="s">
        <v>2383</v>
      </c>
      <c r="G312">
        <v>1</v>
      </c>
      <c r="H312" t="s">
        <v>2382</v>
      </c>
      <c r="I312" t="s">
        <v>340</v>
      </c>
      <c r="J312">
        <v>2003</v>
      </c>
      <c r="K312" s="7">
        <f t="shared" si="12"/>
        <v>2003</v>
      </c>
      <c r="L312" t="s">
        <v>18</v>
      </c>
      <c r="M312" s="7" t="str">
        <f t="shared" si="13"/>
        <v>Jun</v>
      </c>
      <c r="N312">
        <v>5</v>
      </c>
      <c r="O312">
        <v>2</v>
      </c>
      <c r="P312">
        <v>2913.57</v>
      </c>
      <c r="Q312" t="s">
        <v>11</v>
      </c>
      <c r="R312" t="s">
        <v>11</v>
      </c>
      <c r="S312" t="s">
        <v>42</v>
      </c>
      <c r="T312" s="7" t="str">
        <f t="shared" si="14"/>
        <v>R1011</v>
      </c>
    </row>
    <row r="313" spans="1:20" x14ac:dyDescent="0.3">
      <c r="A313" t="s">
        <v>2060</v>
      </c>
      <c r="B313">
        <v>39.619999999999997</v>
      </c>
      <c r="C313">
        <v>4.28</v>
      </c>
      <c r="D313" t="s">
        <v>2380</v>
      </c>
      <c r="E313" t="s">
        <v>2380</v>
      </c>
      <c r="F313" t="s">
        <v>2380</v>
      </c>
      <c r="G313">
        <v>1</v>
      </c>
      <c r="H313" t="s">
        <v>2382</v>
      </c>
      <c r="I313" t="s">
        <v>341</v>
      </c>
      <c r="J313">
        <v>1996</v>
      </c>
      <c r="K313" s="7">
        <f t="shared" si="12"/>
        <v>1996</v>
      </c>
      <c r="L313" t="s">
        <v>18</v>
      </c>
      <c r="M313" s="7" t="str">
        <f t="shared" si="13"/>
        <v>Jun</v>
      </c>
      <c r="N313">
        <v>30</v>
      </c>
      <c r="O313">
        <v>1</v>
      </c>
      <c r="P313">
        <v>2927.06</v>
      </c>
      <c r="Q313" t="s">
        <v>11</v>
      </c>
      <c r="R313" t="s">
        <v>11</v>
      </c>
      <c r="S313" t="s">
        <v>13</v>
      </c>
      <c r="T313" s="7" t="str">
        <f t="shared" si="14"/>
        <v>R1013</v>
      </c>
    </row>
    <row r="314" spans="1:20" x14ac:dyDescent="0.3">
      <c r="A314" t="s">
        <v>2059</v>
      </c>
      <c r="B314">
        <v>18.329999999999998</v>
      </c>
      <c r="C314">
        <v>4.16</v>
      </c>
      <c r="D314" t="s">
        <v>2382</v>
      </c>
      <c r="E314" t="s">
        <v>2380</v>
      </c>
      <c r="F314" t="s">
        <v>2380</v>
      </c>
      <c r="G314" t="s">
        <v>2381</v>
      </c>
      <c r="H314" t="s">
        <v>2382</v>
      </c>
      <c r="I314" t="s">
        <v>342</v>
      </c>
      <c r="J314">
        <v>2002</v>
      </c>
      <c r="K314" s="7">
        <f t="shared" si="12"/>
        <v>2002</v>
      </c>
      <c r="L314" t="s">
        <v>20</v>
      </c>
      <c r="M314" s="7" t="str">
        <f t="shared" si="13"/>
        <v>Sep</v>
      </c>
      <c r="N314">
        <v>30</v>
      </c>
      <c r="O314">
        <v>0</v>
      </c>
      <c r="P314">
        <v>2943.41</v>
      </c>
      <c r="Q314" t="s">
        <v>11</v>
      </c>
      <c r="R314" t="s">
        <v>12</v>
      </c>
      <c r="S314" t="s">
        <v>23</v>
      </c>
      <c r="T314" s="7" t="str">
        <f t="shared" si="14"/>
        <v>R1012</v>
      </c>
    </row>
    <row r="315" spans="1:20" x14ac:dyDescent="0.3">
      <c r="A315" t="s">
        <v>2058</v>
      </c>
      <c r="B315">
        <v>17.11</v>
      </c>
      <c r="C315">
        <v>4.9800000000000004</v>
      </c>
      <c r="D315" t="s">
        <v>2382</v>
      </c>
      <c r="E315" t="s">
        <v>2380</v>
      </c>
      <c r="F315" t="s">
        <v>2383</v>
      </c>
      <c r="G315">
        <v>1</v>
      </c>
      <c r="H315" t="s">
        <v>2382</v>
      </c>
      <c r="I315" t="s">
        <v>343</v>
      </c>
      <c r="J315">
        <v>1995</v>
      </c>
      <c r="K315" s="7">
        <f t="shared" si="12"/>
        <v>1995</v>
      </c>
      <c r="L315" t="s">
        <v>20</v>
      </c>
      <c r="M315" s="7" t="str">
        <f t="shared" si="13"/>
        <v>Sep</v>
      </c>
      <c r="N315">
        <v>24</v>
      </c>
      <c r="O315">
        <v>0</v>
      </c>
      <c r="P315">
        <v>2974.13</v>
      </c>
      <c r="Q315" t="s">
        <v>11</v>
      </c>
      <c r="R315" t="s">
        <v>16</v>
      </c>
      <c r="S315" t="s">
        <v>42</v>
      </c>
      <c r="T315" s="7" t="str">
        <f t="shared" si="14"/>
        <v>R1011</v>
      </c>
    </row>
    <row r="316" spans="1:20" x14ac:dyDescent="0.3">
      <c r="A316" t="s">
        <v>2057</v>
      </c>
      <c r="B316">
        <v>43.5</v>
      </c>
      <c r="C316">
        <v>6.38</v>
      </c>
      <c r="D316" t="s">
        <v>2380</v>
      </c>
      <c r="E316" t="s">
        <v>2382</v>
      </c>
      <c r="F316" t="s">
        <v>2380</v>
      </c>
      <c r="G316">
        <v>1</v>
      </c>
      <c r="H316" t="s">
        <v>2382</v>
      </c>
      <c r="I316" t="s">
        <v>344</v>
      </c>
      <c r="J316">
        <v>1987</v>
      </c>
      <c r="K316" s="7">
        <f t="shared" si="12"/>
        <v>1987</v>
      </c>
      <c r="L316" t="s">
        <v>18</v>
      </c>
      <c r="M316" s="7" t="str">
        <f t="shared" si="13"/>
        <v>Jun</v>
      </c>
      <c r="N316">
        <v>18</v>
      </c>
      <c r="O316">
        <v>3</v>
      </c>
      <c r="P316">
        <v>2979.52</v>
      </c>
      <c r="Q316" t="s">
        <v>11</v>
      </c>
      <c r="R316" t="s">
        <v>12</v>
      </c>
      <c r="S316" t="s">
        <v>13</v>
      </c>
      <c r="T316" s="7" t="str">
        <f t="shared" si="14"/>
        <v>R1013</v>
      </c>
    </row>
    <row r="317" spans="1:20" x14ac:dyDescent="0.3">
      <c r="A317" t="s">
        <v>2056</v>
      </c>
      <c r="B317">
        <v>25.364999999999998</v>
      </c>
      <c r="C317">
        <v>5.19</v>
      </c>
      <c r="D317" t="s">
        <v>2380</v>
      </c>
      <c r="E317" t="s">
        <v>2380</v>
      </c>
      <c r="F317" t="s">
        <v>2380</v>
      </c>
      <c r="G317">
        <v>2</v>
      </c>
      <c r="H317" t="s">
        <v>2380</v>
      </c>
      <c r="I317" t="s">
        <v>345</v>
      </c>
      <c r="J317">
        <v>1991</v>
      </c>
      <c r="K317" s="7">
        <f t="shared" si="12"/>
        <v>1991</v>
      </c>
      <c r="L317" t="s">
        <v>15</v>
      </c>
      <c r="M317" s="7" t="str">
        <f t="shared" si="13"/>
        <v>Nov</v>
      </c>
      <c r="N317">
        <v>20</v>
      </c>
      <c r="O317">
        <v>3</v>
      </c>
      <c r="P317">
        <v>2985.67</v>
      </c>
      <c r="Q317" t="s">
        <v>11</v>
      </c>
      <c r="R317" t="s">
        <v>11</v>
      </c>
      <c r="S317" t="s">
        <v>13</v>
      </c>
      <c r="T317" s="7" t="str">
        <f t="shared" si="14"/>
        <v>R1013</v>
      </c>
    </row>
    <row r="318" spans="1:20" x14ac:dyDescent="0.3">
      <c r="A318" t="s">
        <v>2055</v>
      </c>
      <c r="B318">
        <v>28.594999999999999</v>
      </c>
      <c r="C318">
        <v>10.210000000000001</v>
      </c>
      <c r="D318" t="s">
        <v>2380</v>
      </c>
      <c r="E318" t="s">
        <v>2380</v>
      </c>
      <c r="F318" t="s">
        <v>2380</v>
      </c>
      <c r="G318" t="s">
        <v>2381</v>
      </c>
      <c r="H318" t="s">
        <v>2380</v>
      </c>
      <c r="I318" t="s">
        <v>346</v>
      </c>
      <c r="J318">
        <v>2002</v>
      </c>
      <c r="K318" s="7">
        <f t="shared" si="12"/>
        <v>2002</v>
      </c>
      <c r="L318" t="s">
        <v>30</v>
      </c>
      <c r="M318" s="7" t="str">
        <f t="shared" si="13"/>
        <v>Dec</v>
      </c>
      <c r="N318">
        <v>15</v>
      </c>
      <c r="O318">
        <v>0</v>
      </c>
      <c r="P318">
        <v>3012.22</v>
      </c>
      <c r="Q318" t="s">
        <v>11</v>
      </c>
      <c r="R318" t="s">
        <v>12</v>
      </c>
      <c r="S318" t="s">
        <v>23</v>
      </c>
      <c r="T318" s="7" t="str">
        <f t="shared" si="14"/>
        <v>R1012</v>
      </c>
    </row>
    <row r="319" spans="1:20" x14ac:dyDescent="0.3">
      <c r="A319" t="s">
        <v>2054</v>
      </c>
      <c r="B319">
        <v>29.83</v>
      </c>
      <c r="C319">
        <v>9.6999999999999993</v>
      </c>
      <c r="D319" t="s">
        <v>2382</v>
      </c>
      <c r="E319" t="s">
        <v>2380</v>
      </c>
      <c r="F319" t="s">
        <v>2383</v>
      </c>
      <c r="G319">
        <v>1</v>
      </c>
      <c r="H319" t="s">
        <v>2382</v>
      </c>
      <c r="I319" t="s">
        <v>347</v>
      </c>
      <c r="J319">
        <v>1988</v>
      </c>
      <c r="K319" s="7">
        <f t="shared" si="12"/>
        <v>1988</v>
      </c>
      <c r="L319" t="s">
        <v>20</v>
      </c>
      <c r="M319" s="7" t="str">
        <f t="shared" si="13"/>
        <v>Sep</v>
      </c>
      <c r="N319">
        <v>28</v>
      </c>
      <c r="O319">
        <v>3</v>
      </c>
      <c r="P319">
        <v>3018.04</v>
      </c>
      <c r="Q319" t="s">
        <v>11</v>
      </c>
      <c r="R319" t="s">
        <v>11</v>
      </c>
      <c r="S319" t="s">
        <v>23</v>
      </c>
      <c r="T319" s="7" t="str">
        <f t="shared" si="14"/>
        <v>R1012</v>
      </c>
    </row>
    <row r="320" spans="1:20" x14ac:dyDescent="0.3">
      <c r="A320" t="s">
        <v>2053</v>
      </c>
      <c r="B320">
        <v>24.7</v>
      </c>
      <c r="C320">
        <v>10.25</v>
      </c>
      <c r="D320" t="s">
        <v>2380</v>
      </c>
      <c r="E320" t="s">
        <v>2380</v>
      </c>
      <c r="F320" t="s">
        <v>2380</v>
      </c>
      <c r="G320">
        <v>3</v>
      </c>
      <c r="H320" t="s">
        <v>2380</v>
      </c>
      <c r="I320" t="s">
        <v>348</v>
      </c>
      <c r="J320">
        <v>1997</v>
      </c>
      <c r="K320" s="7">
        <f t="shared" si="12"/>
        <v>1997</v>
      </c>
      <c r="L320" t="s">
        <v>30</v>
      </c>
      <c r="M320" s="7" t="str">
        <f t="shared" si="13"/>
        <v>Dec</v>
      </c>
      <c r="N320">
        <v>19</v>
      </c>
      <c r="O320">
        <v>0</v>
      </c>
      <c r="P320">
        <v>3021.81</v>
      </c>
      <c r="Q320" t="s">
        <v>11</v>
      </c>
      <c r="R320" t="s">
        <v>12</v>
      </c>
      <c r="S320" t="s">
        <v>23</v>
      </c>
      <c r="T320" s="7" t="str">
        <f t="shared" si="14"/>
        <v>R1012</v>
      </c>
    </row>
    <row r="321" spans="1:20" x14ac:dyDescent="0.3">
      <c r="A321" t="s">
        <v>2052</v>
      </c>
      <c r="B321">
        <v>17.940000000000001</v>
      </c>
      <c r="C321">
        <v>9.77</v>
      </c>
      <c r="D321" t="s">
        <v>2380</v>
      </c>
      <c r="E321" t="s">
        <v>2380</v>
      </c>
      <c r="F321" t="s">
        <v>2380</v>
      </c>
      <c r="G321" t="s">
        <v>2381</v>
      </c>
      <c r="H321" t="s">
        <v>2382</v>
      </c>
      <c r="I321" t="s">
        <v>349</v>
      </c>
      <c r="J321">
        <v>1998</v>
      </c>
      <c r="K321" s="7">
        <f t="shared" si="12"/>
        <v>1998</v>
      </c>
      <c r="L321" t="s">
        <v>20</v>
      </c>
      <c r="M321" s="7" t="str">
        <f t="shared" si="13"/>
        <v>Sep</v>
      </c>
      <c r="N321">
        <v>15</v>
      </c>
      <c r="O321">
        <v>0</v>
      </c>
      <c r="P321">
        <v>3044.21</v>
      </c>
      <c r="Q321" t="s">
        <v>11</v>
      </c>
      <c r="R321" t="s">
        <v>12</v>
      </c>
      <c r="S321" t="s">
        <v>247</v>
      </c>
      <c r="T321" s="7" t="str">
        <f t="shared" si="14"/>
        <v>R1024</v>
      </c>
    </row>
    <row r="322" spans="1:20" x14ac:dyDescent="0.3">
      <c r="A322" t="s">
        <v>2051</v>
      </c>
      <c r="B322">
        <v>21.08</v>
      </c>
      <c r="C322">
        <v>4.83</v>
      </c>
      <c r="D322" t="s">
        <v>2380</v>
      </c>
      <c r="E322" t="s">
        <v>2380</v>
      </c>
      <c r="F322" t="s">
        <v>2383</v>
      </c>
      <c r="G322">
        <v>1</v>
      </c>
      <c r="H322" t="s">
        <v>2382</v>
      </c>
      <c r="I322" t="s">
        <v>350</v>
      </c>
      <c r="J322">
        <v>1998</v>
      </c>
      <c r="K322" s="7">
        <f t="shared" si="12"/>
        <v>1998</v>
      </c>
      <c r="L322" t="s">
        <v>35</v>
      </c>
      <c r="M322" s="7" t="str">
        <f t="shared" si="13"/>
        <v>Aug</v>
      </c>
      <c r="N322">
        <v>9</v>
      </c>
      <c r="O322">
        <v>0</v>
      </c>
      <c r="P322">
        <v>3046.06</v>
      </c>
      <c r="Q322" t="s">
        <v>11</v>
      </c>
      <c r="R322" t="s">
        <v>16</v>
      </c>
      <c r="S322" t="s">
        <v>249</v>
      </c>
      <c r="T322" s="7" t="str">
        <f t="shared" si="14"/>
        <v>R1023</v>
      </c>
    </row>
    <row r="323" spans="1:20" x14ac:dyDescent="0.3">
      <c r="A323" t="s">
        <v>2050</v>
      </c>
      <c r="B323">
        <v>37.715000000000003</v>
      </c>
      <c r="C323">
        <v>10.86</v>
      </c>
      <c r="D323" t="s">
        <v>2382</v>
      </c>
      <c r="E323" t="s">
        <v>2380</v>
      </c>
      <c r="F323" t="s">
        <v>2380</v>
      </c>
      <c r="G323" t="s">
        <v>2381</v>
      </c>
      <c r="H323" t="s">
        <v>2380</v>
      </c>
      <c r="I323" t="s">
        <v>351</v>
      </c>
      <c r="J323">
        <v>1997</v>
      </c>
      <c r="K323" s="7">
        <f t="shared" ref="K323:K386" si="15">IF(ISBLANK(J323),AVERAGE(J323:J328),J323)</f>
        <v>1997</v>
      </c>
      <c r="L323" t="s">
        <v>30</v>
      </c>
      <c r="M323" s="7" t="str">
        <f t="shared" ref="M323:M386" si="16">IF(ISBLANK(L323),"sep",L323)</f>
        <v>Dec</v>
      </c>
      <c r="N323">
        <v>22</v>
      </c>
      <c r="O323">
        <v>0</v>
      </c>
      <c r="P323">
        <v>3051.73</v>
      </c>
      <c r="Q323" t="s">
        <v>11</v>
      </c>
      <c r="R323" t="s">
        <v>11</v>
      </c>
      <c r="S323" t="s">
        <v>42</v>
      </c>
      <c r="T323" s="7" t="str">
        <f t="shared" ref="T323:T386" si="17">IF(ISBLANK(S323),"unknown",S323)</f>
        <v>R1011</v>
      </c>
    </row>
    <row r="324" spans="1:20" x14ac:dyDescent="0.3">
      <c r="A324" t="s">
        <v>2049</v>
      </c>
      <c r="B324">
        <v>22.39</v>
      </c>
      <c r="C324">
        <v>9.5299999999999994</v>
      </c>
      <c r="D324" t="s">
        <v>2382</v>
      </c>
      <c r="E324" t="s">
        <v>2380</v>
      </c>
      <c r="F324" t="s">
        <v>2380</v>
      </c>
      <c r="G324" t="s">
        <v>2381</v>
      </c>
      <c r="H324" t="s">
        <v>2382</v>
      </c>
      <c r="I324" t="s">
        <v>352</v>
      </c>
      <c r="J324">
        <v>2002</v>
      </c>
      <c r="K324" s="7">
        <f t="shared" si="15"/>
        <v>2002</v>
      </c>
      <c r="L324" t="s">
        <v>18</v>
      </c>
      <c r="M324" s="7" t="str">
        <f t="shared" si="16"/>
        <v>Jun</v>
      </c>
      <c r="N324">
        <v>21</v>
      </c>
      <c r="O324">
        <v>2</v>
      </c>
      <c r="P324">
        <v>3056.39</v>
      </c>
      <c r="Q324" t="s">
        <v>11</v>
      </c>
      <c r="R324" t="s">
        <v>12</v>
      </c>
      <c r="S324" t="s">
        <v>13</v>
      </c>
      <c r="T324" s="7" t="str">
        <f t="shared" si="17"/>
        <v>R1013</v>
      </c>
    </row>
    <row r="325" spans="1:20" x14ac:dyDescent="0.3">
      <c r="A325" t="s">
        <v>2048</v>
      </c>
      <c r="B325">
        <v>28.78</v>
      </c>
      <c r="C325">
        <v>5.68</v>
      </c>
      <c r="D325" t="s">
        <v>2380</v>
      </c>
      <c r="E325" t="s">
        <v>2380</v>
      </c>
      <c r="F325" t="s">
        <v>2380</v>
      </c>
      <c r="G325" t="s">
        <v>2381</v>
      </c>
      <c r="H325" t="s">
        <v>2382</v>
      </c>
      <c r="I325" t="s">
        <v>353</v>
      </c>
      <c r="J325">
        <v>1994</v>
      </c>
      <c r="K325" s="7">
        <f t="shared" si="15"/>
        <v>1994</v>
      </c>
      <c r="L325" t="s">
        <v>20</v>
      </c>
      <c r="M325" s="7" t="str">
        <f t="shared" si="16"/>
        <v>Sep</v>
      </c>
      <c r="N325">
        <v>26</v>
      </c>
      <c r="O325">
        <v>0</v>
      </c>
      <c r="P325">
        <v>3062.51</v>
      </c>
      <c r="Q325" t="s">
        <v>12</v>
      </c>
      <c r="R325" t="s">
        <v>16</v>
      </c>
      <c r="S325" t="s">
        <v>23</v>
      </c>
      <c r="T325" s="7" t="str">
        <f t="shared" si="17"/>
        <v>R1012</v>
      </c>
    </row>
    <row r="326" spans="1:20" x14ac:dyDescent="0.3">
      <c r="A326" t="s">
        <v>2047</v>
      </c>
      <c r="B326">
        <v>18.329999999999998</v>
      </c>
      <c r="C326">
        <v>5.57</v>
      </c>
      <c r="D326" t="s">
        <v>2382</v>
      </c>
      <c r="E326" t="s">
        <v>2380</v>
      </c>
      <c r="F326" t="s">
        <v>2380</v>
      </c>
      <c r="G326" t="s">
        <v>2381</v>
      </c>
      <c r="H326" t="s">
        <v>2382</v>
      </c>
      <c r="I326" t="s">
        <v>354</v>
      </c>
      <c r="J326">
        <v>1989</v>
      </c>
      <c r="K326" s="7">
        <f t="shared" si="15"/>
        <v>1989</v>
      </c>
      <c r="L326" t="s">
        <v>37</v>
      </c>
      <c r="M326" s="7" t="str">
        <f t="shared" si="16"/>
        <v>Oct</v>
      </c>
      <c r="N326">
        <v>1</v>
      </c>
      <c r="O326">
        <v>3</v>
      </c>
      <c r="P326">
        <v>3065.49</v>
      </c>
      <c r="Q326" t="s">
        <v>11</v>
      </c>
      <c r="R326" t="s">
        <v>16</v>
      </c>
      <c r="S326" t="s">
        <v>23</v>
      </c>
      <c r="T326" s="7" t="str">
        <f t="shared" si="17"/>
        <v>R1012</v>
      </c>
    </row>
    <row r="327" spans="1:20" x14ac:dyDescent="0.3">
      <c r="A327" t="s">
        <v>2046</v>
      </c>
      <c r="B327">
        <v>26.39</v>
      </c>
      <c r="C327">
        <v>4.58</v>
      </c>
      <c r="D327" t="s">
        <v>2382</v>
      </c>
      <c r="E327" t="s">
        <v>2380</v>
      </c>
      <c r="F327" t="s">
        <v>2380</v>
      </c>
      <c r="G327">
        <v>1</v>
      </c>
      <c r="H327" t="s">
        <v>2382</v>
      </c>
      <c r="I327" t="s">
        <v>355</v>
      </c>
      <c r="J327">
        <v>1995</v>
      </c>
      <c r="K327" s="7">
        <f t="shared" si="15"/>
        <v>1995</v>
      </c>
      <c r="L327" t="s">
        <v>20</v>
      </c>
      <c r="M327" s="7" t="str">
        <f t="shared" si="16"/>
        <v>Sep</v>
      </c>
      <c r="N327">
        <v>10</v>
      </c>
      <c r="O327">
        <v>0</v>
      </c>
      <c r="P327">
        <v>3070.81</v>
      </c>
      <c r="Q327" t="s">
        <v>12</v>
      </c>
      <c r="R327" t="s">
        <v>16</v>
      </c>
      <c r="S327" t="s">
        <v>356</v>
      </c>
      <c r="T327" s="7" t="str">
        <f t="shared" si="17"/>
        <v>R1017</v>
      </c>
    </row>
    <row r="328" spans="1:20" x14ac:dyDescent="0.3">
      <c r="A328" t="s">
        <v>2045</v>
      </c>
      <c r="B328">
        <v>19.260000000000002</v>
      </c>
      <c r="C328">
        <v>8.9600000000000009</v>
      </c>
      <c r="D328" t="s">
        <v>2382</v>
      </c>
      <c r="E328" t="s">
        <v>2380</v>
      </c>
      <c r="F328" t="s">
        <v>2380</v>
      </c>
      <c r="G328">
        <v>1</v>
      </c>
      <c r="H328" t="s">
        <v>2382</v>
      </c>
      <c r="I328" t="s">
        <v>357</v>
      </c>
      <c r="J328">
        <v>2001</v>
      </c>
      <c r="K328" s="7">
        <f t="shared" si="15"/>
        <v>2001</v>
      </c>
      <c r="L328" t="s">
        <v>37</v>
      </c>
      <c r="M328" s="7" t="str">
        <f t="shared" si="16"/>
        <v>Oct</v>
      </c>
      <c r="N328">
        <v>13</v>
      </c>
      <c r="O328">
        <v>2</v>
      </c>
      <c r="P328">
        <v>3077.1</v>
      </c>
      <c r="Q328" t="s">
        <v>11</v>
      </c>
      <c r="R328" t="s">
        <v>16</v>
      </c>
      <c r="S328" t="s">
        <v>23</v>
      </c>
      <c r="T328" s="7" t="str">
        <f t="shared" si="17"/>
        <v>R1012</v>
      </c>
    </row>
    <row r="329" spans="1:20" x14ac:dyDescent="0.3">
      <c r="A329" t="s">
        <v>2044</v>
      </c>
      <c r="B329">
        <v>26.92</v>
      </c>
      <c r="C329">
        <v>6.09</v>
      </c>
      <c r="D329" t="s">
        <v>2380</v>
      </c>
      <c r="E329" t="s">
        <v>2380</v>
      </c>
      <c r="F329" t="s">
        <v>2380</v>
      </c>
      <c r="G329" t="s">
        <v>2381</v>
      </c>
      <c r="H329" t="s">
        <v>2382</v>
      </c>
      <c r="I329" t="s">
        <v>358</v>
      </c>
      <c r="J329">
        <v>1987</v>
      </c>
      <c r="K329" s="7">
        <f t="shared" si="15"/>
        <v>1987</v>
      </c>
      <c r="L329" t="s">
        <v>35</v>
      </c>
      <c r="M329" s="7" t="str">
        <f t="shared" si="16"/>
        <v>Aug</v>
      </c>
      <c r="N329">
        <v>1</v>
      </c>
      <c r="O329">
        <v>3</v>
      </c>
      <c r="P329">
        <v>3088.06</v>
      </c>
      <c r="Q329" t="s">
        <v>11</v>
      </c>
      <c r="R329" t="s">
        <v>11</v>
      </c>
      <c r="S329" t="s">
        <v>13</v>
      </c>
      <c r="T329" s="7" t="str">
        <f t="shared" si="17"/>
        <v>R1013</v>
      </c>
    </row>
    <row r="330" spans="1:20" x14ac:dyDescent="0.3">
      <c r="A330" t="s">
        <v>2043</v>
      </c>
      <c r="B330">
        <v>19.73</v>
      </c>
      <c r="C330">
        <v>4.3600000000000003</v>
      </c>
      <c r="D330" t="s">
        <v>2380</v>
      </c>
      <c r="E330" t="s">
        <v>2380</v>
      </c>
      <c r="F330" t="s">
        <v>2380</v>
      </c>
      <c r="G330" t="s">
        <v>2381</v>
      </c>
      <c r="H330" t="s">
        <v>2382</v>
      </c>
      <c r="I330" t="s">
        <v>359</v>
      </c>
      <c r="J330">
        <v>1999</v>
      </c>
      <c r="K330" s="7">
        <f t="shared" si="15"/>
        <v>1999</v>
      </c>
      <c r="L330" t="s">
        <v>18</v>
      </c>
      <c r="M330" s="7" t="str">
        <f t="shared" si="16"/>
        <v>Jun</v>
      </c>
      <c r="N330">
        <v>25</v>
      </c>
      <c r="O330">
        <v>0</v>
      </c>
      <c r="P330">
        <v>3128.35</v>
      </c>
      <c r="Q330" t="s">
        <v>11</v>
      </c>
      <c r="R330" t="s">
        <v>12</v>
      </c>
      <c r="S330" t="s">
        <v>300</v>
      </c>
      <c r="T330" s="7" t="str">
        <f t="shared" si="17"/>
        <v>R1021</v>
      </c>
    </row>
    <row r="331" spans="1:20" x14ac:dyDescent="0.3">
      <c r="A331" t="s">
        <v>2042</v>
      </c>
      <c r="B331">
        <v>23.56</v>
      </c>
      <c r="C331">
        <v>11.74</v>
      </c>
      <c r="D331" t="s">
        <v>2382</v>
      </c>
      <c r="E331" t="s">
        <v>2380</v>
      </c>
      <c r="F331" t="s">
        <v>2380</v>
      </c>
      <c r="G331" t="s">
        <v>2381</v>
      </c>
      <c r="H331" t="s">
        <v>2382</v>
      </c>
      <c r="I331" t="s">
        <v>360</v>
      </c>
      <c r="J331">
        <v>1994</v>
      </c>
      <c r="K331" s="7">
        <f t="shared" si="15"/>
        <v>1994</v>
      </c>
      <c r="L331" t="s">
        <v>10</v>
      </c>
      <c r="M331" s="7" t="str">
        <f t="shared" si="16"/>
        <v>Jul</v>
      </c>
      <c r="N331">
        <v>10</v>
      </c>
      <c r="O331">
        <v>0</v>
      </c>
      <c r="P331">
        <v>3161.45</v>
      </c>
      <c r="Q331" t="s">
        <v>11</v>
      </c>
      <c r="R331" t="s">
        <v>16</v>
      </c>
      <c r="S331" t="s">
        <v>42</v>
      </c>
      <c r="T331" s="7" t="str">
        <f t="shared" si="17"/>
        <v>R1011</v>
      </c>
    </row>
    <row r="332" spans="1:20" x14ac:dyDescent="0.3">
      <c r="A332" t="s">
        <v>2041</v>
      </c>
      <c r="B332">
        <v>37.67</v>
      </c>
      <c r="C332">
        <v>5.89</v>
      </c>
      <c r="D332" t="s">
        <v>2380</v>
      </c>
      <c r="E332" t="s">
        <v>2380</v>
      </c>
      <c r="F332" t="s">
        <v>2380</v>
      </c>
      <c r="G332">
        <v>1</v>
      </c>
      <c r="H332" t="s">
        <v>2382</v>
      </c>
      <c r="I332" t="s">
        <v>361</v>
      </c>
      <c r="J332">
        <v>1993</v>
      </c>
      <c r="K332" s="7">
        <f t="shared" si="15"/>
        <v>1993</v>
      </c>
      <c r="L332" t="s">
        <v>20</v>
      </c>
      <c r="M332" s="7" t="str">
        <f t="shared" si="16"/>
        <v>Sep</v>
      </c>
      <c r="N332">
        <v>25</v>
      </c>
      <c r="O332">
        <v>0</v>
      </c>
      <c r="P332">
        <v>3162.02</v>
      </c>
      <c r="Q332" t="s">
        <v>11</v>
      </c>
      <c r="R332" t="s">
        <v>12</v>
      </c>
      <c r="S332" t="s">
        <v>13</v>
      </c>
      <c r="T332" s="7" t="str">
        <f t="shared" si="17"/>
        <v>R1013</v>
      </c>
    </row>
    <row r="333" spans="1:20" x14ac:dyDescent="0.3">
      <c r="A333" t="s">
        <v>2040</v>
      </c>
      <c r="B333">
        <v>18.73</v>
      </c>
      <c r="C333">
        <v>10.64</v>
      </c>
      <c r="D333" t="s">
        <v>2380</v>
      </c>
      <c r="E333" t="s">
        <v>2380</v>
      </c>
      <c r="F333" t="s">
        <v>2380</v>
      </c>
      <c r="G333">
        <v>2</v>
      </c>
      <c r="H333" t="s">
        <v>2382</v>
      </c>
      <c r="I333" t="s">
        <v>362</v>
      </c>
      <c r="J333">
        <v>2001</v>
      </c>
      <c r="K333" s="7">
        <f t="shared" si="15"/>
        <v>2001</v>
      </c>
      <c r="L333" t="s">
        <v>35</v>
      </c>
      <c r="M333" s="7" t="str">
        <f t="shared" si="16"/>
        <v>Aug</v>
      </c>
      <c r="N333">
        <v>29</v>
      </c>
      <c r="O333">
        <v>1</v>
      </c>
      <c r="P333">
        <v>3167.46</v>
      </c>
      <c r="Q333" t="s">
        <v>11</v>
      </c>
      <c r="R333" t="s">
        <v>12</v>
      </c>
      <c r="S333" t="s">
        <v>247</v>
      </c>
      <c r="T333" s="7" t="str">
        <f t="shared" si="17"/>
        <v>R1024</v>
      </c>
    </row>
    <row r="334" spans="1:20" x14ac:dyDescent="0.3">
      <c r="A334" t="s">
        <v>2039</v>
      </c>
      <c r="B334">
        <v>33.090000000000003</v>
      </c>
      <c r="C334">
        <v>6.06</v>
      </c>
      <c r="D334" t="s">
        <v>2380</v>
      </c>
      <c r="E334" t="s">
        <v>2380</v>
      </c>
      <c r="F334" t="s">
        <v>2383</v>
      </c>
      <c r="G334">
        <v>1</v>
      </c>
      <c r="H334" t="s">
        <v>2382</v>
      </c>
      <c r="I334" t="s">
        <v>363</v>
      </c>
      <c r="J334">
        <v>1994</v>
      </c>
      <c r="K334" s="7">
        <f t="shared" si="15"/>
        <v>1994</v>
      </c>
      <c r="L334" t="s">
        <v>37</v>
      </c>
      <c r="M334" s="7" t="str">
        <f t="shared" si="16"/>
        <v>Oct</v>
      </c>
      <c r="N334">
        <v>25</v>
      </c>
      <c r="O334">
        <v>0</v>
      </c>
      <c r="P334">
        <v>3171.61</v>
      </c>
      <c r="Q334" t="s">
        <v>11</v>
      </c>
      <c r="R334" t="s">
        <v>12</v>
      </c>
      <c r="S334" t="s">
        <v>13</v>
      </c>
      <c r="T334" s="7" t="str">
        <f t="shared" si="17"/>
        <v>R1013</v>
      </c>
    </row>
    <row r="335" spans="1:20" x14ac:dyDescent="0.3">
      <c r="A335" t="s">
        <v>2038</v>
      </c>
      <c r="B335">
        <v>18.329999999999998</v>
      </c>
      <c r="C335">
        <v>7.46</v>
      </c>
      <c r="D335" t="s">
        <v>2382</v>
      </c>
      <c r="E335" t="s">
        <v>2380</v>
      </c>
      <c r="F335" t="s">
        <v>2380</v>
      </c>
      <c r="G335">
        <v>1</v>
      </c>
      <c r="H335" t="s">
        <v>2382</v>
      </c>
      <c r="I335" t="s">
        <v>364</v>
      </c>
      <c r="J335">
        <v>1994</v>
      </c>
      <c r="K335" s="7">
        <f t="shared" si="15"/>
        <v>1994</v>
      </c>
      <c r="L335" t="s">
        <v>10</v>
      </c>
      <c r="M335" s="7" t="str">
        <f t="shared" si="16"/>
        <v>Jul</v>
      </c>
      <c r="N335">
        <v>6</v>
      </c>
      <c r="O335">
        <v>0</v>
      </c>
      <c r="P335">
        <v>3172.02</v>
      </c>
      <c r="Q335" t="s">
        <v>11</v>
      </c>
      <c r="R335" t="s">
        <v>16</v>
      </c>
      <c r="S335" t="s">
        <v>42</v>
      </c>
      <c r="T335" s="7" t="str">
        <f t="shared" si="17"/>
        <v>R1011</v>
      </c>
    </row>
    <row r="336" spans="1:20" x14ac:dyDescent="0.3">
      <c r="A336" t="s">
        <v>2037</v>
      </c>
      <c r="B336">
        <v>27.74</v>
      </c>
      <c r="C336">
        <v>4.68</v>
      </c>
      <c r="D336" t="s">
        <v>2382</v>
      </c>
      <c r="E336" t="s">
        <v>2380</v>
      </c>
      <c r="F336" t="s">
        <v>2380</v>
      </c>
      <c r="G336">
        <v>2</v>
      </c>
      <c r="H336" t="s">
        <v>2382</v>
      </c>
      <c r="I336" t="s">
        <v>365</v>
      </c>
      <c r="J336">
        <v>1996</v>
      </c>
      <c r="K336" s="7">
        <f t="shared" si="15"/>
        <v>1996</v>
      </c>
      <c r="L336" t="s">
        <v>35</v>
      </c>
      <c r="M336" s="7" t="str">
        <f t="shared" si="16"/>
        <v>Aug</v>
      </c>
      <c r="N336">
        <v>14</v>
      </c>
      <c r="O336">
        <v>0</v>
      </c>
      <c r="P336">
        <v>3176.29</v>
      </c>
      <c r="Q336" t="s">
        <v>11</v>
      </c>
      <c r="R336" t="s">
        <v>11</v>
      </c>
      <c r="S336" t="s">
        <v>23</v>
      </c>
      <c r="T336" s="7" t="str">
        <f t="shared" si="17"/>
        <v>R1012</v>
      </c>
    </row>
    <row r="337" spans="1:20" x14ac:dyDescent="0.3">
      <c r="A337" t="s">
        <v>2036</v>
      </c>
      <c r="B337">
        <v>24.2</v>
      </c>
      <c r="C337">
        <v>6.15</v>
      </c>
      <c r="D337" t="s">
        <v>2380</v>
      </c>
      <c r="E337" t="s">
        <v>2380</v>
      </c>
      <c r="F337" t="s">
        <v>2380</v>
      </c>
      <c r="G337">
        <v>1</v>
      </c>
      <c r="H337" t="s">
        <v>2382</v>
      </c>
      <c r="I337" t="s">
        <v>366</v>
      </c>
      <c r="J337">
        <v>1996</v>
      </c>
      <c r="K337" s="7">
        <f t="shared" si="15"/>
        <v>1996</v>
      </c>
      <c r="L337" t="s">
        <v>10</v>
      </c>
      <c r="M337" s="7" t="str">
        <f t="shared" si="16"/>
        <v>Jul</v>
      </c>
      <c r="N337">
        <v>3</v>
      </c>
      <c r="O337">
        <v>0</v>
      </c>
      <c r="P337">
        <v>3176.82</v>
      </c>
      <c r="Q337" t="s">
        <v>11</v>
      </c>
      <c r="R337" t="s">
        <v>16</v>
      </c>
      <c r="S337" t="s">
        <v>23</v>
      </c>
      <c r="T337" s="7" t="str">
        <f t="shared" si="17"/>
        <v>R1012</v>
      </c>
    </row>
    <row r="338" spans="1:20" x14ac:dyDescent="0.3">
      <c r="A338" t="s">
        <v>2035</v>
      </c>
      <c r="B338">
        <v>22.03</v>
      </c>
      <c r="C338">
        <v>4.28</v>
      </c>
      <c r="D338" t="s">
        <v>2382</v>
      </c>
      <c r="E338" t="s">
        <v>2380</v>
      </c>
      <c r="F338" t="s">
        <v>2380</v>
      </c>
      <c r="G338" t="s">
        <v>2381</v>
      </c>
      <c r="H338" t="s">
        <v>2382</v>
      </c>
      <c r="I338" t="s">
        <v>367</v>
      </c>
      <c r="J338">
        <v>2000</v>
      </c>
      <c r="K338" s="7">
        <f t="shared" si="15"/>
        <v>2000</v>
      </c>
      <c r="L338" t="s">
        <v>20</v>
      </c>
      <c r="M338" s="7" t="str">
        <f t="shared" si="16"/>
        <v>Sep</v>
      </c>
      <c r="N338">
        <v>23</v>
      </c>
      <c r="O338">
        <v>0</v>
      </c>
      <c r="P338">
        <v>3179.96</v>
      </c>
      <c r="Q338" t="s">
        <v>11</v>
      </c>
      <c r="R338" t="s">
        <v>11</v>
      </c>
      <c r="S338" t="s">
        <v>23</v>
      </c>
      <c r="T338" s="7" t="str">
        <f t="shared" si="17"/>
        <v>R1012</v>
      </c>
    </row>
    <row r="339" spans="1:20" x14ac:dyDescent="0.3">
      <c r="A339" t="s">
        <v>2034</v>
      </c>
      <c r="B339">
        <v>26.885000000000002</v>
      </c>
      <c r="C339">
        <v>9.86</v>
      </c>
      <c r="D339" t="s">
        <v>2380</v>
      </c>
      <c r="E339" t="s">
        <v>2380</v>
      </c>
      <c r="F339" t="s">
        <v>2380</v>
      </c>
      <c r="G339">
        <v>3</v>
      </c>
      <c r="H339" t="s">
        <v>2382</v>
      </c>
      <c r="I339" t="s">
        <v>368</v>
      </c>
      <c r="J339">
        <v>2001</v>
      </c>
      <c r="K339" s="7">
        <f t="shared" si="15"/>
        <v>2001</v>
      </c>
      <c r="L339" t="s">
        <v>20</v>
      </c>
      <c r="M339" s="7" t="str">
        <f t="shared" si="16"/>
        <v>Sep</v>
      </c>
      <c r="N339">
        <v>2</v>
      </c>
      <c r="O339">
        <v>2</v>
      </c>
      <c r="P339">
        <v>3180.51</v>
      </c>
      <c r="Q339" t="s">
        <v>11</v>
      </c>
      <c r="R339" t="s">
        <v>11</v>
      </c>
      <c r="S339" t="s">
        <v>13</v>
      </c>
      <c r="T339" s="7" t="str">
        <f t="shared" si="17"/>
        <v>R1013</v>
      </c>
    </row>
    <row r="340" spans="1:20" x14ac:dyDescent="0.3">
      <c r="A340" t="s">
        <v>2033</v>
      </c>
      <c r="B340">
        <v>16.36</v>
      </c>
      <c r="C340">
        <v>11.19</v>
      </c>
      <c r="D340" t="s">
        <v>2380</v>
      </c>
      <c r="E340" t="s">
        <v>2380</v>
      </c>
      <c r="F340" t="s">
        <v>2380</v>
      </c>
      <c r="G340" t="s">
        <v>2381</v>
      </c>
      <c r="H340" t="s">
        <v>2382</v>
      </c>
      <c r="I340" t="s">
        <v>369</v>
      </c>
      <c r="J340">
        <v>1996</v>
      </c>
      <c r="K340" s="7">
        <f t="shared" si="15"/>
        <v>1996</v>
      </c>
      <c r="L340" t="s">
        <v>37</v>
      </c>
      <c r="M340" s="7" t="str">
        <f t="shared" si="16"/>
        <v>Oct</v>
      </c>
      <c r="N340">
        <v>11</v>
      </c>
      <c r="O340">
        <v>0</v>
      </c>
      <c r="P340">
        <v>3201.25</v>
      </c>
      <c r="Q340" t="s">
        <v>11</v>
      </c>
      <c r="R340" t="s">
        <v>12</v>
      </c>
      <c r="S340" t="s">
        <v>23</v>
      </c>
      <c r="T340" s="7" t="str">
        <f t="shared" si="17"/>
        <v>R1012</v>
      </c>
    </row>
    <row r="341" spans="1:20" x14ac:dyDescent="0.3">
      <c r="A341" t="s">
        <v>2032</v>
      </c>
      <c r="B341">
        <v>32.299999999999997</v>
      </c>
      <c r="C341">
        <v>4.8899999999999997</v>
      </c>
      <c r="D341" t="s">
        <v>2382</v>
      </c>
      <c r="E341" t="s">
        <v>2380</v>
      </c>
      <c r="F341" t="s">
        <v>2383</v>
      </c>
      <c r="G341">
        <v>1</v>
      </c>
      <c r="H341" t="s">
        <v>2380</v>
      </c>
      <c r="I341" t="s">
        <v>370</v>
      </c>
      <c r="J341">
        <v>1997</v>
      </c>
      <c r="K341" s="7">
        <f t="shared" si="15"/>
        <v>1997</v>
      </c>
      <c r="L341" t="s">
        <v>10</v>
      </c>
      <c r="M341" s="7" t="str">
        <f t="shared" si="16"/>
        <v>Jul</v>
      </c>
      <c r="N341">
        <v>5</v>
      </c>
      <c r="O341">
        <v>0</v>
      </c>
      <c r="P341">
        <v>3206.49</v>
      </c>
      <c r="Q341" t="s">
        <v>11</v>
      </c>
      <c r="R341" t="s">
        <v>12</v>
      </c>
      <c r="S341" t="s">
        <v>247</v>
      </c>
      <c r="T341" s="7" t="str">
        <f t="shared" si="17"/>
        <v>R1024</v>
      </c>
    </row>
    <row r="342" spans="1:20" x14ac:dyDescent="0.3">
      <c r="A342" t="s">
        <v>2031</v>
      </c>
      <c r="B342">
        <v>16.05</v>
      </c>
      <c r="C342">
        <v>4.3499999999999996</v>
      </c>
      <c r="D342" t="s">
        <v>2382</v>
      </c>
      <c r="E342" t="s">
        <v>2380</v>
      </c>
      <c r="F342" t="s">
        <v>2380</v>
      </c>
      <c r="G342" t="s">
        <v>2381</v>
      </c>
      <c r="H342" t="s">
        <v>2382</v>
      </c>
      <c r="I342" t="s">
        <v>371</v>
      </c>
      <c r="J342">
        <v>1997</v>
      </c>
      <c r="K342" s="7">
        <f t="shared" si="15"/>
        <v>1997</v>
      </c>
      <c r="L342" t="s">
        <v>30</v>
      </c>
      <c r="M342" s="7" t="str">
        <f t="shared" si="16"/>
        <v>Dec</v>
      </c>
      <c r="N342">
        <v>22</v>
      </c>
      <c r="O342">
        <v>1</v>
      </c>
      <c r="P342">
        <v>3208.79</v>
      </c>
      <c r="Q342" t="s">
        <v>11</v>
      </c>
      <c r="R342" t="s">
        <v>12</v>
      </c>
      <c r="S342" t="s">
        <v>42</v>
      </c>
      <c r="T342" s="7" t="str">
        <f t="shared" si="17"/>
        <v>R1011</v>
      </c>
    </row>
    <row r="343" spans="1:20" x14ac:dyDescent="0.3">
      <c r="A343" t="s">
        <v>2030</v>
      </c>
      <c r="B343">
        <v>29.07</v>
      </c>
      <c r="C343">
        <v>8.66</v>
      </c>
      <c r="D343" t="s">
        <v>2382</v>
      </c>
      <c r="E343" t="s">
        <v>2380</v>
      </c>
      <c r="F343" t="s">
        <v>2380</v>
      </c>
      <c r="G343">
        <v>2</v>
      </c>
      <c r="H343" t="s">
        <v>2382</v>
      </c>
      <c r="I343" t="s">
        <v>372</v>
      </c>
      <c r="J343">
        <v>1997</v>
      </c>
      <c r="K343" s="7">
        <f t="shared" si="15"/>
        <v>1997</v>
      </c>
      <c r="L343" t="s">
        <v>10</v>
      </c>
      <c r="M343" s="7" t="str">
        <f t="shared" si="16"/>
        <v>Jul</v>
      </c>
      <c r="N343">
        <v>6</v>
      </c>
      <c r="O343">
        <v>0</v>
      </c>
      <c r="P343">
        <v>3213.62</v>
      </c>
      <c r="Q343" t="s">
        <v>11</v>
      </c>
      <c r="R343" t="s">
        <v>11</v>
      </c>
      <c r="S343" t="s">
        <v>247</v>
      </c>
      <c r="T343" s="7" t="str">
        <f t="shared" si="17"/>
        <v>R1024</v>
      </c>
    </row>
    <row r="344" spans="1:20" x14ac:dyDescent="0.3">
      <c r="A344" t="s">
        <v>2029</v>
      </c>
      <c r="B344">
        <v>17.43</v>
      </c>
      <c r="C344">
        <v>8.64</v>
      </c>
      <c r="D344" t="s">
        <v>2380</v>
      </c>
      <c r="E344" t="s">
        <v>2380</v>
      </c>
      <c r="F344" t="s">
        <v>2380</v>
      </c>
      <c r="G344" t="s">
        <v>2381</v>
      </c>
      <c r="H344" t="s">
        <v>2382</v>
      </c>
      <c r="I344" t="s">
        <v>373</v>
      </c>
      <c r="J344">
        <v>1997</v>
      </c>
      <c r="K344" s="7">
        <f t="shared" si="15"/>
        <v>1997</v>
      </c>
      <c r="L344" t="s">
        <v>35</v>
      </c>
      <c r="M344" s="7" t="str">
        <f t="shared" si="16"/>
        <v>Aug</v>
      </c>
      <c r="N344">
        <v>2</v>
      </c>
      <c r="O344">
        <v>1</v>
      </c>
      <c r="P344">
        <v>3227.12</v>
      </c>
      <c r="Q344" t="s">
        <v>11</v>
      </c>
      <c r="R344" t="s">
        <v>12</v>
      </c>
      <c r="S344" t="s">
        <v>13</v>
      </c>
      <c r="T344" s="7" t="str">
        <f t="shared" si="17"/>
        <v>R1013</v>
      </c>
    </row>
    <row r="345" spans="1:20" x14ac:dyDescent="0.3">
      <c r="A345" t="s">
        <v>2028</v>
      </c>
      <c r="B345">
        <v>19.329999999999998</v>
      </c>
      <c r="C345">
        <v>4.2699999999999996</v>
      </c>
      <c r="D345" t="s">
        <v>2380</v>
      </c>
      <c r="E345" t="s">
        <v>2380</v>
      </c>
      <c r="F345" t="s">
        <v>2380</v>
      </c>
      <c r="G345" t="s">
        <v>2381</v>
      </c>
      <c r="H345" t="s">
        <v>2382</v>
      </c>
      <c r="I345" t="s">
        <v>374</v>
      </c>
      <c r="J345">
        <v>1997</v>
      </c>
      <c r="K345" s="7">
        <f t="shared" si="15"/>
        <v>1997</v>
      </c>
      <c r="L345" t="s">
        <v>20</v>
      </c>
      <c r="M345" s="7" t="str">
        <f t="shared" si="16"/>
        <v>Sep</v>
      </c>
      <c r="N345">
        <v>2</v>
      </c>
      <c r="O345">
        <v>1</v>
      </c>
      <c r="P345">
        <v>3238.44</v>
      </c>
      <c r="Q345" t="s">
        <v>11</v>
      </c>
      <c r="R345" t="s">
        <v>12</v>
      </c>
      <c r="S345" t="s">
        <v>13</v>
      </c>
      <c r="T345" s="7" t="str">
        <f t="shared" si="17"/>
        <v>R1013</v>
      </c>
    </row>
    <row r="346" spans="1:20" x14ac:dyDescent="0.3">
      <c r="A346" t="s">
        <v>2027</v>
      </c>
      <c r="B346">
        <v>30.52</v>
      </c>
      <c r="C346">
        <v>4.21</v>
      </c>
      <c r="D346" t="s">
        <v>2380</v>
      </c>
      <c r="E346" t="s">
        <v>2380</v>
      </c>
      <c r="F346" t="s">
        <v>2380</v>
      </c>
      <c r="G346">
        <v>1</v>
      </c>
      <c r="H346" t="s">
        <v>2382</v>
      </c>
      <c r="I346" t="s">
        <v>375</v>
      </c>
      <c r="J346">
        <v>1991</v>
      </c>
      <c r="K346" s="7">
        <f t="shared" si="15"/>
        <v>1991</v>
      </c>
      <c r="L346" t="s">
        <v>15</v>
      </c>
      <c r="M346" s="7" t="str">
        <f t="shared" si="16"/>
        <v>Nov</v>
      </c>
      <c r="N346">
        <v>13</v>
      </c>
      <c r="O346">
        <v>0</v>
      </c>
      <c r="P346">
        <v>3260.2</v>
      </c>
      <c r="Q346" t="s">
        <v>12</v>
      </c>
      <c r="R346" t="s">
        <v>11</v>
      </c>
      <c r="S346" t="s">
        <v>42</v>
      </c>
      <c r="T346" s="7" t="str">
        <f t="shared" si="17"/>
        <v>R1011</v>
      </c>
    </row>
    <row r="347" spans="1:20" x14ac:dyDescent="0.3">
      <c r="A347" t="s">
        <v>2026</v>
      </c>
      <c r="B347">
        <v>39.21</v>
      </c>
      <c r="C347">
        <v>5.04</v>
      </c>
      <c r="D347" t="s">
        <v>2380</v>
      </c>
      <c r="E347" t="s">
        <v>2380</v>
      </c>
      <c r="F347" t="s">
        <v>2383</v>
      </c>
      <c r="G347">
        <v>1</v>
      </c>
      <c r="H347" t="s">
        <v>2382</v>
      </c>
      <c r="I347" t="s">
        <v>376</v>
      </c>
      <c r="J347">
        <v>1994</v>
      </c>
      <c r="K347" s="7">
        <f t="shared" si="15"/>
        <v>1994</v>
      </c>
      <c r="L347" t="s">
        <v>30</v>
      </c>
      <c r="M347" s="7" t="str">
        <f t="shared" si="16"/>
        <v>Dec</v>
      </c>
      <c r="N347">
        <v>2</v>
      </c>
      <c r="O347">
        <v>0</v>
      </c>
      <c r="P347">
        <v>3268.85</v>
      </c>
      <c r="Q347" t="s">
        <v>12</v>
      </c>
      <c r="R347" t="s">
        <v>16</v>
      </c>
      <c r="S347" t="s">
        <v>168</v>
      </c>
      <c r="T347" s="7" t="str">
        <f t="shared" si="17"/>
        <v>R1016</v>
      </c>
    </row>
    <row r="348" spans="1:20" x14ac:dyDescent="0.3">
      <c r="A348" t="s">
        <v>2025</v>
      </c>
      <c r="B348">
        <v>26.98</v>
      </c>
      <c r="C348">
        <v>5.21</v>
      </c>
      <c r="D348" t="s">
        <v>2382</v>
      </c>
      <c r="E348" t="s">
        <v>2380</v>
      </c>
      <c r="F348" t="s">
        <v>2380</v>
      </c>
      <c r="G348">
        <v>2</v>
      </c>
      <c r="H348" t="s">
        <v>2382</v>
      </c>
      <c r="I348" t="s">
        <v>377</v>
      </c>
      <c r="J348">
        <v>1994</v>
      </c>
      <c r="K348" s="7">
        <f t="shared" si="15"/>
        <v>1994</v>
      </c>
      <c r="L348" t="s">
        <v>10</v>
      </c>
      <c r="M348" s="7" t="str">
        <f t="shared" si="16"/>
        <v>Jul</v>
      </c>
      <c r="N348">
        <v>1</v>
      </c>
      <c r="O348">
        <v>1</v>
      </c>
      <c r="P348">
        <v>3277.16</v>
      </c>
      <c r="Q348" t="s">
        <v>11</v>
      </c>
      <c r="R348" t="s">
        <v>12</v>
      </c>
      <c r="S348" t="s">
        <v>42</v>
      </c>
      <c r="T348" s="7" t="str">
        <f t="shared" si="17"/>
        <v>R1011</v>
      </c>
    </row>
    <row r="349" spans="1:20" x14ac:dyDescent="0.3">
      <c r="A349" t="s">
        <v>2024</v>
      </c>
      <c r="B349">
        <v>25.84</v>
      </c>
      <c r="C349">
        <v>8.83</v>
      </c>
      <c r="D349" t="s">
        <v>2380</v>
      </c>
      <c r="E349" t="s">
        <v>2380</v>
      </c>
      <c r="F349" t="s">
        <v>2380</v>
      </c>
      <c r="G349" t="s">
        <v>2381</v>
      </c>
      <c r="H349" t="s">
        <v>2380</v>
      </c>
      <c r="I349" t="s">
        <v>378</v>
      </c>
      <c r="J349">
        <v>2001</v>
      </c>
      <c r="K349" s="7">
        <f t="shared" si="15"/>
        <v>2001</v>
      </c>
      <c r="L349" t="s">
        <v>37</v>
      </c>
      <c r="M349" s="7" t="str">
        <f t="shared" si="16"/>
        <v>Oct</v>
      </c>
      <c r="N349">
        <v>6</v>
      </c>
      <c r="O349">
        <v>2</v>
      </c>
      <c r="P349">
        <v>3279.87</v>
      </c>
      <c r="Q349" t="s">
        <v>11</v>
      </c>
      <c r="R349" t="s">
        <v>16</v>
      </c>
      <c r="S349" t="s">
        <v>356</v>
      </c>
      <c r="T349" s="7" t="str">
        <f t="shared" si="17"/>
        <v>R1017</v>
      </c>
    </row>
    <row r="350" spans="1:20" x14ac:dyDescent="0.3">
      <c r="A350" t="s">
        <v>2023</v>
      </c>
      <c r="B350">
        <v>28.31</v>
      </c>
      <c r="C350">
        <v>8.4700000000000006</v>
      </c>
      <c r="D350" t="s">
        <v>2382</v>
      </c>
      <c r="E350" t="s">
        <v>2380</v>
      </c>
      <c r="F350" t="s">
        <v>2380</v>
      </c>
      <c r="G350">
        <v>2</v>
      </c>
      <c r="H350" t="s">
        <v>2382</v>
      </c>
      <c r="I350" t="s">
        <v>379</v>
      </c>
      <c r="J350">
        <v>2003</v>
      </c>
      <c r="K350" s="7">
        <f t="shared" si="15"/>
        <v>2003</v>
      </c>
      <c r="L350" t="s">
        <v>10</v>
      </c>
      <c r="M350" s="7" t="str">
        <f t="shared" si="16"/>
        <v>Jul</v>
      </c>
      <c r="N350">
        <v>3</v>
      </c>
      <c r="O350">
        <v>0</v>
      </c>
      <c r="P350">
        <v>3280.22</v>
      </c>
      <c r="Q350" t="s">
        <v>11</v>
      </c>
      <c r="R350" t="s">
        <v>12</v>
      </c>
      <c r="S350" t="s">
        <v>42</v>
      </c>
      <c r="T350" s="7" t="str">
        <f t="shared" si="17"/>
        <v>R1011</v>
      </c>
    </row>
    <row r="351" spans="1:20" x14ac:dyDescent="0.3">
      <c r="A351" t="s">
        <v>2022</v>
      </c>
      <c r="B351">
        <v>23.94</v>
      </c>
      <c r="C351">
        <v>4.2</v>
      </c>
      <c r="D351" t="s">
        <v>2380</v>
      </c>
      <c r="E351" t="s">
        <v>2380</v>
      </c>
      <c r="F351" t="s">
        <v>2380</v>
      </c>
      <c r="G351" t="s">
        <v>2381</v>
      </c>
      <c r="H351" t="s">
        <v>2382</v>
      </c>
      <c r="I351" t="s">
        <v>380</v>
      </c>
      <c r="J351">
        <v>1996</v>
      </c>
      <c r="K351" s="7">
        <f t="shared" si="15"/>
        <v>1996</v>
      </c>
      <c r="L351" t="s">
        <v>15</v>
      </c>
      <c r="M351" s="7" t="str">
        <f t="shared" si="16"/>
        <v>Nov</v>
      </c>
      <c r="N351">
        <v>17</v>
      </c>
      <c r="O351">
        <v>1</v>
      </c>
      <c r="P351">
        <v>3292.53</v>
      </c>
      <c r="Q351" t="s">
        <v>11</v>
      </c>
      <c r="R351" t="s">
        <v>11</v>
      </c>
      <c r="S351" t="s">
        <v>23</v>
      </c>
      <c r="T351" s="7" t="str">
        <f t="shared" si="17"/>
        <v>R1012</v>
      </c>
    </row>
    <row r="352" spans="1:20" x14ac:dyDescent="0.3">
      <c r="A352" t="s">
        <v>2021</v>
      </c>
      <c r="B352">
        <v>20.03</v>
      </c>
      <c r="C352">
        <v>6.14</v>
      </c>
      <c r="D352" t="s">
        <v>2382</v>
      </c>
      <c r="E352" t="s">
        <v>2380</v>
      </c>
      <c r="F352" t="s">
        <v>2380</v>
      </c>
      <c r="G352" t="s">
        <v>2381</v>
      </c>
      <c r="H352" t="s">
        <v>2382</v>
      </c>
      <c r="I352" t="s">
        <v>381</v>
      </c>
      <c r="J352">
        <v>2003</v>
      </c>
      <c r="K352" s="7">
        <f t="shared" si="15"/>
        <v>2003</v>
      </c>
      <c r="L352" t="s">
        <v>30</v>
      </c>
      <c r="M352" s="7" t="str">
        <f t="shared" si="16"/>
        <v>Dec</v>
      </c>
      <c r="N352">
        <v>5</v>
      </c>
      <c r="O352">
        <v>0</v>
      </c>
      <c r="P352">
        <v>3300.7</v>
      </c>
      <c r="Q352" t="s">
        <v>11</v>
      </c>
      <c r="R352" t="s">
        <v>11</v>
      </c>
      <c r="S352" t="s">
        <v>200</v>
      </c>
      <c r="T352" s="7" t="str">
        <f t="shared" si="17"/>
        <v>R1025</v>
      </c>
    </row>
    <row r="353" spans="1:20" x14ac:dyDescent="0.3">
      <c r="A353" t="s">
        <v>2020</v>
      </c>
      <c r="B353">
        <v>41.42</v>
      </c>
      <c r="C353">
        <v>6.07</v>
      </c>
      <c r="D353" t="s">
        <v>2380</v>
      </c>
      <c r="E353" t="s">
        <v>2380</v>
      </c>
      <c r="F353" t="s">
        <v>2380</v>
      </c>
      <c r="G353" t="s">
        <v>2381</v>
      </c>
      <c r="H353" t="s">
        <v>2380</v>
      </c>
      <c r="I353" t="s">
        <v>382</v>
      </c>
      <c r="J353">
        <v>2003</v>
      </c>
      <c r="K353" s="7">
        <f t="shared" si="15"/>
        <v>2003</v>
      </c>
      <c r="L353" t="s">
        <v>15</v>
      </c>
      <c r="M353" s="7" t="str">
        <f t="shared" si="16"/>
        <v>Nov</v>
      </c>
      <c r="N353">
        <v>18</v>
      </c>
      <c r="O353">
        <v>0</v>
      </c>
      <c r="P353">
        <v>3308.46</v>
      </c>
      <c r="Q353" t="s">
        <v>11</v>
      </c>
      <c r="R353" t="s">
        <v>16</v>
      </c>
      <c r="S353" t="s">
        <v>300</v>
      </c>
      <c r="T353" s="7" t="str">
        <f t="shared" si="17"/>
        <v>R1021</v>
      </c>
    </row>
    <row r="354" spans="1:20" x14ac:dyDescent="0.3">
      <c r="A354" t="s">
        <v>2019</v>
      </c>
      <c r="B354">
        <v>36.67</v>
      </c>
      <c r="C354">
        <v>10.210000000000001</v>
      </c>
      <c r="D354" t="s">
        <v>2380</v>
      </c>
      <c r="E354" t="s">
        <v>2380</v>
      </c>
      <c r="F354" t="s">
        <v>2380</v>
      </c>
      <c r="G354" t="s">
        <v>2381</v>
      </c>
      <c r="H354" t="s">
        <v>2380</v>
      </c>
      <c r="I354" t="s">
        <v>383</v>
      </c>
      <c r="J354">
        <v>1997</v>
      </c>
      <c r="K354" s="7">
        <f t="shared" si="15"/>
        <v>1997</v>
      </c>
      <c r="L354" t="s">
        <v>18</v>
      </c>
      <c r="M354" s="7" t="str">
        <f t="shared" si="16"/>
        <v>Jun</v>
      </c>
      <c r="N354">
        <v>20</v>
      </c>
      <c r="O354">
        <v>1</v>
      </c>
      <c r="P354">
        <v>3309.79</v>
      </c>
      <c r="Q354" t="s">
        <v>12</v>
      </c>
      <c r="R354" t="s">
        <v>12</v>
      </c>
      <c r="S354" t="s">
        <v>356</v>
      </c>
      <c r="T354" s="7" t="str">
        <f t="shared" si="17"/>
        <v>R1017</v>
      </c>
    </row>
    <row r="355" spans="1:20" x14ac:dyDescent="0.3">
      <c r="A355" t="s">
        <v>2018</v>
      </c>
      <c r="B355">
        <v>27.645</v>
      </c>
      <c r="C355">
        <v>4.6900000000000004</v>
      </c>
      <c r="D355" t="s">
        <v>2380</v>
      </c>
      <c r="E355" t="s">
        <v>2380</v>
      </c>
      <c r="F355" t="s">
        <v>2380</v>
      </c>
      <c r="G355" t="s">
        <v>2381</v>
      </c>
      <c r="H355" t="s">
        <v>2380</v>
      </c>
      <c r="I355" t="s">
        <v>384</v>
      </c>
      <c r="J355">
        <v>1991</v>
      </c>
      <c r="K355" s="7">
        <f t="shared" si="15"/>
        <v>1991</v>
      </c>
      <c r="L355" t="s">
        <v>20</v>
      </c>
      <c r="M355" s="7" t="str">
        <f t="shared" si="16"/>
        <v>Sep</v>
      </c>
      <c r="N355">
        <v>1</v>
      </c>
      <c r="O355">
        <v>3</v>
      </c>
      <c r="P355">
        <v>3342.79</v>
      </c>
      <c r="Q355" t="s">
        <v>11</v>
      </c>
      <c r="R355" t="s">
        <v>16</v>
      </c>
      <c r="S355" t="s">
        <v>13</v>
      </c>
      <c r="T355" s="7" t="str">
        <f t="shared" si="17"/>
        <v>R1013</v>
      </c>
    </row>
    <row r="356" spans="1:20" x14ac:dyDescent="0.3">
      <c r="A356" t="s">
        <v>2017</v>
      </c>
      <c r="B356">
        <v>22.72</v>
      </c>
      <c r="C356">
        <v>5.71</v>
      </c>
      <c r="D356" t="s">
        <v>2380</v>
      </c>
      <c r="E356" t="s">
        <v>2380</v>
      </c>
      <c r="F356" t="s">
        <v>2380</v>
      </c>
      <c r="G356" t="s">
        <v>2381</v>
      </c>
      <c r="H356" t="s">
        <v>2382</v>
      </c>
      <c r="I356" t="s">
        <v>385</v>
      </c>
      <c r="J356">
        <v>1993</v>
      </c>
      <c r="K356" s="7">
        <f t="shared" si="15"/>
        <v>1993</v>
      </c>
      <c r="L356" t="s">
        <v>37</v>
      </c>
      <c r="M356" s="7" t="str">
        <f t="shared" si="16"/>
        <v>Oct</v>
      </c>
      <c r="N356">
        <v>28</v>
      </c>
      <c r="O356">
        <v>0</v>
      </c>
      <c r="P356">
        <v>3353.28</v>
      </c>
      <c r="Q356" t="s">
        <v>11</v>
      </c>
      <c r="R356" t="s">
        <v>16</v>
      </c>
      <c r="S356" t="s">
        <v>42</v>
      </c>
      <c r="T356" s="7" t="str">
        <f t="shared" si="17"/>
        <v>R1011</v>
      </c>
    </row>
    <row r="357" spans="1:20" x14ac:dyDescent="0.3">
      <c r="A357" t="s">
        <v>2016</v>
      </c>
      <c r="B357">
        <v>36.520000000000003</v>
      </c>
      <c r="C357">
        <v>9.07</v>
      </c>
      <c r="D357" t="s">
        <v>2382</v>
      </c>
      <c r="E357" t="s">
        <v>2380</v>
      </c>
      <c r="F357" t="s">
        <v>2383</v>
      </c>
      <c r="G357">
        <v>1</v>
      </c>
      <c r="H357" t="s">
        <v>2380</v>
      </c>
      <c r="I357" t="s">
        <v>386</v>
      </c>
      <c r="J357">
        <v>1995</v>
      </c>
      <c r="K357" s="7">
        <f t="shared" si="15"/>
        <v>1995</v>
      </c>
      <c r="L357" t="s">
        <v>18</v>
      </c>
      <c r="M357" s="7" t="str">
        <f t="shared" si="16"/>
        <v>Jun</v>
      </c>
      <c r="N357">
        <v>23</v>
      </c>
      <c r="O357">
        <v>0</v>
      </c>
      <c r="P357">
        <v>3353.47</v>
      </c>
      <c r="Q357" t="s">
        <v>11</v>
      </c>
      <c r="R357" t="s">
        <v>12</v>
      </c>
      <c r="S357" t="s">
        <v>23</v>
      </c>
      <c r="T357" s="7" t="str">
        <f t="shared" si="17"/>
        <v>R1012</v>
      </c>
    </row>
    <row r="358" spans="1:20" x14ac:dyDescent="0.3">
      <c r="A358" t="s">
        <v>2015</v>
      </c>
      <c r="B358">
        <v>33.96</v>
      </c>
      <c r="C358">
        <v>4.99</v>
      </c>
      <c r="D358" t="s">
        <v>2380</v>
      </c>
      <c r="E358" t="s">
        <v>2380</v>
      </c>
      <c r="F358" t="s">
        <v>2380</v>
      </c>
      <c r="G358" t="s">
        <v>2381</v>
      </c>
      <c r="H358" t="s">
        <v>2382</v>
      </c>
      <c r="I358" t="s">
        <v>387</v>
      </c>
      <c r="J358">
        <v>1993</v>
      </c>
      <c r="K358" s="7">
        <f t="shared" si="15"/>
        <v>1993</v>
      </c>
      <c r="L358" t="s">
        <v>37</v>
      </c>
      <c r="M358" s="7" t="str">
        <f t="shared" si="16"/>
        <v>Oct</v>
      </c>
      <c r="N358">
        <v>7</v>
      </c>
      <c r="O358">
        <v>0</v>
      </c>
      <c r="P358">
        <v>3366.67</v>
      </c>
      <c r="Q358" t="s">
        <v>11</v>
      </c>
      <c r="R358" t="s">
        <v>11</v>
      </c>
      <c r="S358" t="s">
        <v>13</v>
      </c>
      <c r="T358" s="7" t="str">
        <f t="shared" si="17"/>
        <v>R1013</v>
      </c>
    </row>
    <row r="359" spans="1:20" x14ac:dyDescent="0.3">
      <c r="A359" t="s">
        <v>2014</v>
      </c>
      <c r="B359">
        <v>26.695</v>
      </c>
      <c r="C359">
        <v>8.31</v>
      </c>
      <c r="D359" t="s">
        <v>2380</v>
      </c>
      <c r="E359" t="s">
        <v>2380</v>
      </c>
      <c r="F359" t="s">
        <v>2380</v>
      </c>
      <c r="G359" t="s">
        <v>2381</v>
      </c>
      <c r="H359" t="s">
        <v>2382</v>
      </c>
      <c r="I359" t="s">
        <v>388</v>
      </c>
      <c r="J359">
        <v>1996</v>
      </c>
      <c r="K359" s="7">
        <f t="shared" si="15"/>
        <v>1996</v>
      </c>
      <c r="L359" t="s">
        <v>30</v>
      </c>
      <c r="M359" s="7" t="str">
        <f t="shared" si="16"/>
        <v>Dec</v>
      </c>
      <c r="N359">
        <v>14</v>
      </c>
      <c r="O359">
        <v>1</v>
      </c>
      <c r="P359">
        <v>3378.91</v>
      </c>
      <c r="Q359" t="s">
        <v>11</v>
      </c>
      <c r="R359" t="s">
        <v>16</v>
      </c>
      <c r="S359" t="s">
        <v>42</v>
      </c>
      <c r="T359" s="7" t="str">
        <f t="shared" si="17"/>
        <v>R1011</v>
      </c>
    </row>
    <row r="360" spans="1:20" x14ac:dyDescent="0.3">
      <c r="A360" t="s">
        <v>2013</v>
      </c>
      <c r="B360">
        <v>18.45</v>
      </c>
      <c r="C360">
        <v>5.07</v>
      </c>
      <c r="D360" t="s">
        <v>2382</v>
      </c>
      <c r="E360" t="s">
        <v>2380</v>
      </c>
      <c r="F360" t="s">
        <v>2380</v>
      </c>
      <c r="G360" t="s">
        <v>2381</v>
      </c>
      <c r="H360" t="s">
        <v>2382</v>
      </c>
      <c r="I360" t="s">
        <v>389</v>
      </c>
      <c r="J360">
        <v>1996</v>
      </c>
      <c r="K360" s="7">
        <f t="shared" si="15"/>
        <v>1996</v>
      </c>
      <c r="L360" t="s">
        <v>15</v>
      </c>
      <c r="M360" s="7" t="str">
        <f t="shared" si="16"/>
        <v>Nov</v>
      </c>
      <c r="N360">
        <v>13</v>
      </c>
      <c r="O360">
        <v>0</v>
      </c>
      <c r="P360">
        <v>3385.4</v>
      </c>
      <c r="Q360" t="s">
        <v>11</v>
      </c>
      <c r="R360" t="s">
        <v>11</v>
      </c>
      <c r="S360" t="s">
        <v>247</v>
      </c>
      <c r="T360" s="7" t="str">
        <f t="shared" si="17"/>
        <v>R1024</v>
      </c>
    </row>
    <row r="361" spans="1:20" x14ac:dyDescent="0.3">
      <c r="A361" t="s">
        <v>2012</v>
      </c>
      <c r="B361">
        <v>33.18</v>
      </c>
      <c r="C361">
        <v>4.79</v>
      </c>
      <c r="D361" t="s">
        <v>2380</v>
      </c>
      <c r="E361" t="s">
        <v>2380</v>
      </c>
      <c r="F361" t="s">
        <v>2380</v>
      </c>
      <c r="G361" t="s">
        <v>2381</v>
      </c>
      <c r="H361" t="s">
        <v>2382</v>
      </c>
      <c r="I361" t="s">
        <v>390</v>
      </c>
      <c r="J361">
        <v>1996</v>
      </c>
      <c r="K361" s="7">
        <f t="shared" si="15"/>
        <v>1996</v>
      </c>
      <c r="L361" t="s">
        <v>35</v>
      </c>
      <c r="M361" s="7" t="str">
        <f t="shared" si="16"/>
        <v>Aug</v>
      </c>
      <c r="N361">
        <v>10</v>
      </c>
      <c r="O361">
        <v>1</v>
      </c>
      <c r="P361">
        <v>3392.37</v>
      </c>
      <c r="Q361" t="s">
        <v>11</v>
      </c>
      <c r="R361" t="s">
        <v>12</v>
      </c>
      <c r="S361" t="s">
        <v>13</v>
      </c>
      <c r="T361" s="7" t="str">
        <f t="shared" si="17"/>
        <v>R1013</v>
      </c>
    </row>
    <row r="362" spans="1:20" x14ac:dyDescent="0.3">
      <c r="A362" t="s">
        <v>2011</v>
      </c>
      <c r="B362">
        <v>36.1</v>
      </c>
      <c r="C362">
        <v>11.39</v>
      </c>
      <c r="D362" t="s">
        <v>2382</v>
      </c>
      <c r="E362" t="s">
        <v>2380</v>
      </c>
      <c r="F362" t="s">
        <v>2380</v>
      </c>
      <c r="G362">
        <v>2</v>
      </c>
      <c r="H362" t="s">
        <v>2380</v>
      </c>
      <c r="I362" t="s">
        <v>391</v>
      </c>
      <c r="J362">
        <v>1996</v>
      </c>
      <c r="K362" s="7">
        <f t="shared" si="15"/>
        <v>1996</v>
      </c>
      <c r="L362" t="s">
        <v>37</v>
      </c>
      <c r="M362" s="7" t="str">
        <f t="shared" si="16"/>
        <v>Oct</v>
      </c>
      <c r="N362">
        <v>27</v>
      </c>
      <c r="O362">
        <v>1</v>
      </c>
      <c r="P362">
        <v>3392.98</v>
      </c>
      <c r="Q362" t="s">
        <v>11</v>
      </c>
      <c r="R362" t="s">
        <v>12</v>
      </c>
      <c r="S362" t="s">
        <v>13</v>
      </c>
      <c r="T362" s="7" t="str">
        <f t="shared" si="17"/>
        <v>R1013</v>
      </c>
    </row>
    <row r="363" spans="1:20" x14ac:dyDescent="0.3">
      <c r="A363" t="s">
        <v>2010</v>
      </c>
      <c r="B363">
        <v>22.77</v>
      </c>
      <c r="C363">
        <v>6</v>
      </c>
      <c r="D363" t="s">
        <v>2380</v>
      </c>
      <c r="E363" t="s">
        <v>2380</v>
      </c>
      <c r="F363" t="s">
        <v>2380</v>
      </c>
      <c r="G363" t="s">
        <v>2381</v>
      </c>
      <c r="H363" t="s">
        <v>2382</v>
      </c>
      <c r="I363" t="s">
        <v>392</v>
      </c>
      <c r="J363">
        <v>2004</v>
      </c>
      <c r="K363" s="7">
        <f t="shared" si="15"/>
        <v>2004</v>
      </c>
      <c r="L363" t="s">
        <v>10</v>
      </c>
      <c r="M363" s="7" t="str">
        <f t="shared" si="16"/>
        <v>Jul</v>
      </c>
      <c r="N363">
        <v>16</v>
      </c>
      <c r="O363">
        <v>2</v>
      </c>
      <c r="P363">
        <v>3393.36</v>
      </c>
      <c r="Q363" t="s">
        <v>11</v>
      </c>
      <c r="R363" t="s">
        <v>11</v>
      </c>
      <c r="S363" t="s">
        <v>249</v>
      </c>
      <c r="T363" s="7" t="str">
        <f t="shared" si="17"/>
        <v>R1023</v>
      </c>
    </row>
    <row r="364" spans="1:20" x14ac:dyDescent="0.3">
      <c r="A364" t="s">
        <v>2009</v>
      </c>
      <c r="B364">
        <v>21.24</v>
      </c>
      <c r="C364">
        <v>5.13</v>
      </c>
      <c r="D364" t="s">
        <v>2380</v>
      </c>
      <c r="E364" t="s">
        <v>2380</v>
      </c>
      <c r="F364" t="s">
        <v>2380</v>
      </c>
      <c r="G364" t="s">
        <v>2381</v>
      </c>
      <c r="H364" t="s">
        <v>2382</v>
      </c>
      <c r="I364" t="s">
        <v>393</v>
      </c>
      <c r="J364">
        <v>1996</v>
      </c>
      <c r="K364" s="7">
        <f t="shared" si="15"/>
        <v>1996</v>
      </c>
      <c r="L364" t="s">
        <v>30</v>
      </c>
      <c r="M364" s="7" t="str">
        <f t="shared" si="16"/>
        <v>Dec</v>
      </c>
      <c r="N364">
        <v>19</v>
      </c>
      <c r="O364">
        <v>1</v>
      </c>
      <c r="P364">
        <v>3410.32</v>
      </c>
      <c r="Q364" t="s">
        <v>11</v>
      </c>
      <c r="R364" t="s">
        <v>11</v>
      </c>
      <c r="S364" t="s">
        <v>42</v>
      </c>
      <c r="T364" s="7" t="str">
        <f t="shared" si="17"/>
        <v>R1011</v>
      </c>
    </row>
    <row r="365" spans="1:20" x14ac:dyDescent="0.3">
      <c r="A365" t="s">
        <v>2008</v>
      </c>
      <c r="B365">
        <v>17.600000000000001</v>
      </c>
      <c r="C365">
        <v>5.26</v>
      </c>
      <c r="D365" t="s">
        <v>2382</v>
      </c>
      <c r="E365" t="s">
        <v>2380</v>
      </c>
      <c r="F365" t="s">
        <v>2380</v>
      </c>
      <c r="G365" t="s">
        <v>2381</v>
      </c>
      <c r="H365" t="s">
        <v>2382</v>
      </c>
      <c r="I365" t="s">
        <v>394</v>
      </c>
      <c r="J365">
        <v>2001</v>
      </c>
      <c r="K365" s="7">
        <f t="shared" si="15"/>
        <v>2001</v>
      </c>
      <c r="L365" t="s">
        <v>30</v>
      </c>
      <c r="M365" s="7" t="str">
        <f t="shared" si="16"/>
        <v>Dec</v>
      </c>
      <c r="N365">
        <v>26</v>
      </c>
      <c r="O365">
        <v>0</v>
      </c>
      <c r="P365">
        <v>3434.38</v>
      </c>
      <c r="Q365" t="s">
        <v>11</v>
      </c>
      <c r="R365" t="s">
        <v>11</v>
      </c>
      <c r="S365" t="s">
        <v>42</v>
      </c>
      <c r="T365" s="7" t="str">
        <f t="shared" si="17"/>
        <v>R1011</v>
      </c>
    </row>
    <row r="366" spans="1:20" x14ac:dyDescent="0.3">
      <c r="A366" t="s">
        <v>2007</v>
      </c>
      <c r="B366">
        <v>26.29</v>
      </c>
      <c r="C366">
        <v>6.84</v>
      </c>
      <c r="D366" t="s">
        <v>2380</v>
      </c>
      <c r="E366" t="s">
        <v>2380</v>
      </c>
      <c r="F366" t="s">
        <v>2380</v>
      </c>
      <c r="G366" t="s">
        <v>2381</v>
      </c>
      <c r="H366" t="s">
        <v>2382</v>
      </c>
      <c r="I366" t="s">
        <v>395</v>
      </c>
      <c r="J366">
        <v>1986</v>
      </c>
      <c r="K366" s="7">
        <f t="shared" si="15"/>
        <v>1986</v>
      </c>
      <c r="L366" t="s">
        <v>35</v>
      </c>
      <c r="M366" s="7" t="str">
        <f t="shared" si="16"/>
        <v>Aug</v>
      </c>
      <c r="N366">
        <v>27</v>
      </c>
      <c r="O366">
        <v>3</v>
      </c>
      <c r="P366">
        <v>3436.5</v>
      </c>
      <c r="Q366" t="s">
        <v>11</v>
      </c>
      <c r="R366" t="s">
        <v>16</v>
      </c>
      <c r="S366" t="s">
        <v>13</v>
      </c>
      <c r="T366" s="7" t="str">
        <f t="shared" si="17"/>
        <v>R1013</v>
      </c>
    </row>
    <row r="367" spans="1:20" x14ac:dyDescent="0.3">
      <c r="A367" t="s">
        <v>2006</v>
      </c>
      <c r="B367">
        <v>35.31</v>
      </c>
      <c r="C367">
        <v>9.0399999999999991</v>
      </c>
      <c r="D367" t="s">
        <v>2380</v>
      </c>
      <c r="E367" t="s">
        <v>2380</v>
      </c>
      <c r="F367" t="s">
        <v>2380</v>
      </c>
      <c r="G367" t="s">
        <v>2381</v>
      </c>
      <c r="H367" t="s">
        <v>2380</v>
      </c>
      <c r="I367" t="s">
        <v>396</v>
      </c>
      <c r="J367">
        <v>2000</v>
      </c>
      <c r="K367" s="7">
        <f t="shared" si="15"/>
        <v>2000</v>
      </c>
      <c r="L367" t="s">
        <v>18</v>
      </c>
      <c r="M367" s="7" t="str">
        <f t="shared" si="16"/>
        <v>Jun</v>
      </c>
      <c r="N367">
        <v>20</v>
      </c>
      <c r="O367">
        <v>3</v>
      </c>
      <c r="P367">
        <v>3443.06</v>
      </c>
      <c r="Q367" t="s">
        <v>11</v>
      </c>
      <c r="R367" t="s">
        <v>16</v>
      </c>
      <c r="S367" t="s">
        <v>42</v>
      </c>
      <c r="T367" s="7" t="str">
        <f t="shared" si="17"/>
        <v>R1011</v>
      </c>
    </row>
    <row r="368" spans="1:20" x14ac:dyDescent="0.3">
      <c r="A368" t="s">
        <v>2005</v>
      </c>
      <c r="B368">
        <v>27.04</v>
      </c>
      <c r="C368">
        <v>4.0999999999999996</v>
      </c>
      <c r="D368" t="s">
        <v>2380</v>
      </c>
      <c r="E368" t="s">
        <v>2380</v>
      </c>
      <c r="F368" t="s">
        <v>2380</v>
      </c>
      <c r="G368">
        <v>1</v>
      </c>
      <c r="H368" t="s">
        <v>2382</v>
      </c>
      <c r="I368" t="s">
        <v>397</v>
      </c>
      <c r="J368">
        <v>1987</v>
      </c>
      <c r="K368" s="7">
        <f t="shared" si="15"/>
        <v>1987</v>
      </c>
      <c r="L368" t="s">
        <v>20</v>
      </c>
      <c r="M368" s="7" t="str">
        <f t="shared" si="16"/>
        <v>Sep</v>
      </c>
      <c r="N368">
        <v>14</v>
      </c>
      <c r="O368">
        <v>3</v>
      </c>
      <c r="P368">
        <v>3453.77</v>
      </c>
      <c r="Q368" t="s">
        <v>11</v>
      </c>
      <c r="R368" t="s">
        <v>16</v>
      </c>
      <c r="S368" t="s">
        <v>42</v>
      </c>
      <c r="T368" s="7" t="str">
        <f t="shared" si="17"/>
        <v>R1011</v>
      </c>
    </row>
    <row r="369" spans="1:20" x14ac:dyDescent="0.3">
      <c r="A369" t="s">
        <v>2004</v>
      </c>
      <c r="B369">
        <v>30.23</v>
      </c>
      <c r="C369">
        <v>4.2300000000000004</v>
      </c>
      <c r="D369" t="s">
        <v>2382</v>
      </c>
      <c r="E369" t="s">
        <v>2380</v>
      </c>
      <c r="F369" t="s">
        <v>2383</v>
      </c>
      <c r="G369">
        <v>1</v>
      </c>
      <c r="H369" t="s">
        <v>2382</v>
      </c>
      <c r="I369" t="s">
        <v>398</v>
      </c>
      <c r="J369">
        <v>2003</v>
      </c>
      <c r="K369" s="7">
        <f t="shared" si="15"/>
        <v>2003</v>
      </c>
      <c r="L369" t="s">
        <v>10</v>
      </c>
      <c r="M369" s="7" t="str">
        <f t="shared" si="16"/>
        <v>Jul</v>
      </c>
      <c r="N369">
        <v>29</v>
      </c>
      <c r="O369">
        <v>0</v>
      </c>
      <c r="P369">
        <v>3463.51</v>
      </c>
      <c r="Q369" t="s">
        <v>11</v>
      </c>
      <c r="R369" t="s">
        <v>16</v>
      </c>
      <c r="S369" t="s">
        <v>200</v>
      </c>
      <c r="T369" s="7" t="str">
        <f t="shared" si="17"/>
        <v>R1025</v>
      </c>
    </row>
    <row r="370" spans="1:20" x14ac:dyDescent="0.3">
      <c r="A370" t="s">
        <v>2003</v>
      </c>
      <c r="B370">
        <v>30.6</v>
      </c>
      <c r="C370">
        <v>6.48</v>
      </c>
      <c r="D370" t="s">
        <v>2382</v>
      </c>
      <c r="E370" t="s">
        <v>2380</v>
      </c>
      <c r="F370" t="s">
        <v>2383</v>
      </c>
      <c r="G370">
        <v>1</v>
      </c>
      <c r="H370" t="s">
        <v>2382</v>
      </c>
      <c r="I370" t="s">
        <v>399</v>
      </c>
      <c r="J370">
        <v>1993</v>
      </c>
      <c r="K370" s="7">
        <f t="shared" si="15"/>
        <v>1993</v>
      </c>
      <c r="L370" t="s">
        <v>37</v>
      </c>
      <c r="M370" s="7" t="str">
        <f t="shared" si="16"/>
        <v>Oct</v>
      </c>
      <c r="N370">
        <v>12</v>
      </c>
      <c r="O370">
        <v>1</v>
      </c>
      <c r="P370">
        <v>3471.41</v>
      </c>
      <c r="Q370" t="s">
        <v>11</v>
      </c>
      <c r="R370" t="s">
        <v>11</v>
      </c>
      <c r="S370" t="s">
        <v>13</v>
      </c>
      <c r="T370" s="7" t="str">
        <f t="shared" si="17"/>
        <v>R1013</v>
      </c>
    </row>
    <row r="371" spans="1:20" x14ac:dyDescent="0.3">
      <c r="A371" t="s">
        <v>2002</v>
      </c>
      <c r="B371">
        <v>26.8</v>
      </c>
      <c r="C371">
        <v>5.53</v>
      </c>
      <c r="D371" t="s">
        <v>2380</v>
      </c>
      <c r="E371" t="s">
        <v>2380</v>
      </c>
      <c r="F371" t="s">
        <v>2380</v>
      </c>
      <c r="G371">
        <v>1</v>
      </c>
      <c r="H371" t="s">
        <v>2382</v>
      </c>
      <c r="I371" t="s">
        <v>400</v>
      </c>
      <c r="J371">
        <v>2004</v>
      </c>
      <c r="K371" s="7">
        <f t="shared" si="15"/>
        <v>2004</v>
      </c>
      <c r="L371" t="s">
        <v>18</v>
      </c>
      <c r="M371" s="7" t="str">
        <f t="shared" si="16"/>
        <v>Jun</v>
      </c>
      <c r="N371">
        <v>26</v>
      </c>
      <c r="O371">
        <v>3</v>
      </c>
      <c r="P371">
        <v>3481.87</v>
      </c>
      <c r="Q371" t="s">
        <v>11</v>
      </c>
      <c r="R371" t="s">
        <v>12</v>
      </c>
      <c r="S371" t="s">
        <v>168</v>
      </c>
      <c r="T371" s="7" t="str">
        <f t="shared" si="17"/>
        <v>R1016</v>
      </c>
    </row>
    <row r="372" spans="1:20" x14ac:dyDescent="0.3">
      <c r="A372" t="s">
        <v>2001</v>
      </c>
      <c r="B372">
        <v>16.86</v>
      </c>
      <c r="C372">
        <v>4.07</v>
      </c>
      <c r="D372" t="s">
        <v>2382</v>
      </c>
      <c r="E372" t="s">
        <v>2380</v>
      </c>
      <c r="F372" t="s">
        <v>2380</v>
      </c>
      <c r="G372" t="s">
        <v>2381</v>
      </c>
      <c r="H372" t="s">
        <v>2382</v>
      </c>
      <c r="I372" t="s">
        <v>401</v>
      </c>
      <c r="J372">
        <v>1996</v>
      </c>
      <c r="K372" s="7">
        <f t="shared" si="15"/>
        <v>1996</v>
      </c>
      <c r="L372" t="s">
        <v>20</v>
      </c>
      <c r="M372" s="7" t="str">
        <f t="shared" si="16"/>
        <v>Sep</v>
      </c>
      <c r="N372">
        <v>19</v>
      </c>
      <c r="O372">
        <v>2</v>
      </c>
      <c r="P372">
        <v>3484.33</v>
      </c>
      <c r="Q372" t="s">
        <v>12</v>
      </c>
      <c r="R372" t="s">
        <v>12</v>
      </c>
      <c r="S372" t="s">
        <v>42</v>
      </c>
      <c r="T372" s="7" t="str">
        <f t="shared" si="17"/>
        <v>R1011</v>
      </c>
    </row>
    <row r="373" spans="1:20" x14ac:dyDescent="0.3">
      <c r="A373" t="s">
        <v>2000</v>
      </c>
      <c r="B373">
        <v>16.3</v>
      </c>
      <c r="C373">
        <v>5.51</v>
      </c>
      <c r="D373" t="s">
        <v>2380</v>
      </c>
      <c r="E373" t="s">
        <v>2380</v>
      </c>
      <c r="F373" t="s">
        <v>2380</v>
      </c>
      <c r="G373">
        <v>1</v>
      </c>
      <c r="H373" t="s">
        <v>2382</v>
      </c>
      <c r="I373" t="s">
        <v>402</v>
      </c>
      <c r="J373">
        <v>1996</v>
      </c>
      <c r="K373" s="7">
        <f t="shared" si="15"/>
        <v>1996</v>
      </c>
      <c r="L373" t="s">
        <v>20</v>
      </c>
      <c r="M373" s="7" t="str">
        <f t="shared" si="16"/>
        <v>Sep</v>
      </c>
      <c r="N373">
        <v>18</v>
      </c>
      <c r="O373">
        <v>1</v>
      </c>
      <c r="P373">
        <v>3490.55</v>
      </c>
      <c r="Q373" t="s">
        <v>16</v>
      </c>
      <c r="R373" t="s">
        <v>11</v>
      </c>
      <c r="S373" t="s">
        <v>164</v>
      </c>
      <c r="T373" s="7" t="str">
        <f t="shared" si="17"/>
        <v>R1015</v>
      </c>
    </row>
    <row r="374" spans="1:20" x14ac:dyDescent="0.3">
      <c r="A374" t="s">
        <v>1999</v>
      </c>
      <c r="B374">
        <v>29.81</v>
      </c>
      <c r="C374">
        <v>11.66</v>
      </c>
      <c r="D374" t="s">
        <v>2380</v>
      </c>
      <c r="E374" t="s">
        <v>2380</v>
      </c>
      <c r="F374" t="s">
        <v>2380</v>
      </c>
      <c r="G374" t="s">
        <v>2381</v>
      </c>
      <c r="H374" t="s">
        <v>2382</v>
      </c>
      <c r="I374" t="s">
        <v>403</v>
      </c>
      <c r="J374">
        <v>1999</v>
      </c>
      <c r="K374" s="7">
        <f t="shared" si="15"/>
        <v>1999</v>
      </c>
      <c r="L374" t="s">
        <v>20</v>
      </c>
      <c r="M374" s="7" t="str">
        <f t="shared" si="16"/>
        <v>Sep</v>
      </c>
      <c r="N374">
        <v>22</v>
      </c>
      <c r="O374">
        <v>2</v>
      </c>
      <c r="P374">
        <v>3500.61</v>
      </c>
      <c r="Q374" t="s">
        <v>11</v>
      </c>
      <c r="R374" t="s">
        <v>11</v>
      </c>
      <c r="S374" t="s">
        <v>13</v>
      </c>
      <c r="T374" s="7" t="str">
        <f t="shared" si="17"/>
        <v>R1013</v>
      </c>
    </row>
    <row r="375" spans="1:20" x14ac:dyDescent="0.3">
      <c r="A375" t="s">
        <v>1998</v>
      </c>
      <c r="B375">
        <v>16.329999999999998</v>
      </c>
      <c r="C375">
        <v>7.26</v>
      </c>
      <c r="D375" t="s">
        <v>2382</v>
      </c>
      <c r="E375" t="s">
        <v>2380</v>
      </c>
      <c r="F375" t="s">
        <v>2380</v>
      </c>
      <c r="G375" t="s">
        <v>2381</v>
      </c>
      <c r="H375" t="s">
        <v>2382</v>
      </c>
      <c r="I375" t="s">
        <v>404</v>
      </c>
      <c r="J375">
        <v>1998</v>
      </c>
      <c r="K375" s="7">
        <f t="shared" si="15"/>
        <v>1998</v>
      </c>
      <c r="L375" t="s">
        <v>20</v>
      </c>
      <c r="M375" s="7" t="str">
        <f t="shared" si="16"/>
        <v>Sep</v>
      </c>
      <c r="N375">
        <v>16</v>
      </c>
      <c r="O375">
        <v>2</v>
      </c>
      <c r="P375">
        <v>3537.7</v>
      </c>
      <c r="Q375" t="s">
        <v>12</v>
      </c>
      <c r="R375" t="s">
        <v>12</v>
      </c>
      <c r="S375" t="s">
        <v>23</v>
      </c>
      <c r="T375" s="7" t="str">
        <f t="shared" si="17"/>
        <v>R1012</v>
      </c>
    </row>
    <row r="376" spans="1:20" x14ac:dyDescent="0.3">
      <c r="A376" t="s">
        <v>1997</v>
      </c>
      <c r="B376">
        <v>16.37</v>
      </c>
      <c r="C376">
        <v>4.79</v>
      </c>
      <c r="D376" t="s">
        <v>2382</v>
      </c>
      <c r="E376" t="s">
        <v>2380</v>
      </c>
      <c r="F376" t="s">
        <v>2380</v>
      </c>
      <c r="G376" t="s">
        <v>2381</v>
      </c>
      <c r="H376" t="s">
        <v>2382</v>
      </c>
      <c r="I376" t="s">
        <v>405</v>
      </c>
      <c r="J376">
        <v>2003</v>
      </c>
      <c r="K376" s="7">
        <f t="shared" si="15"/>
        <v>2003</v>
      </c>
      <c r="L376" t="s">
        <v>35</v>
      </c>
      <c r="M376" s="7" t="str">
        <f t="shared" si="16"/>
        <v>Aug</v>
      </c>
      <c r="N376">
        <v>24</v>
      </c>
      <c r="O376">
        <v>0</v>
      </c>
      <c r="P376">
        <v>3538.9</v>
      </c>
      <c r="Q376" t="s">
        <v>11</v>
      </c>
      <c r="R376" t="s">
        <v>11</v>
      </c>
      <c r="S376" t="s">
        <v>23</v>
      </c>
      <c r="T376" s="7" t="str">
        <f t="shared" si="17"/>
        <v>R1012</v>
      </c>
    </row>
    <row r="377" spans="1:20" x14ac:dyDescent="0.3">
      <c r="A377" t="s">
        <v>1996</v>
      </c>
      <c r="B377">
        <v>22.42</v>
      </c>
      <c r="C377">
        <v>4.68</v>
      </c>
      <c r="D377" t="s">
        <v>2382</v>
      </c>
      <c r="E377" t="s">
        <v>2380</v>
      </c>
      <c r="F377" t="s">
        <v>2380</v>
      </c>
      <c r="G377">
        <v>1</v>
      </c>
      <c r="H377" t="s">
        <v>2380</v>
      </c>
      <c r="I377" t="s">
        <v>406</v>
      </c>
      <c r="J377">
        <v>1988</v>
      </c>
      <c r="K377" s="7">
        <f t="shared" si="15"/>
        <v>1988</v>
      </c>
      <c r="L377" t="s">
        <v>37</v>
      </c>
      <c r="M377" s="7" t="str">
        <f t="shared" si="16"/>
        <v>Oct</v>
      </c>
      <c r="N377">
        <v>15</v>
      </c>
      <c r="O377">
        <v>3</v>
      </c>
      <c r="P377">
        <v>3540.12</v>
      </c>
      <c r="Q377" t="s">
        <v>11</v>
      </c>
      <c r="R377" t="s">
        <v>16</v>
      </c>
      <c r="S377" t="s">
        <v>13</v>
      </c>
      <c r="T377" s="7" t="str">
        <f t="shared" si="17"/>
        <v>R1013</v>
      </c>
    </row>
    <row r="378" spans="1:20" x14ac:dyDescent="0.3">
      <c r="A378" t="s">
        <v>1995</v>
      </c>
      <c r="B378">
        <v>31.35</v>
      </c>
      <c r="C378">
        <v>4.33</v>
      </c>
      <c r="D378" t="s">
        <v>2382</v>
      </c>
      <c r="E378" t="s">
        <v>2380</v>
      </c>
      <c r="F378" t="s">
        <v>2383</v>
      </c>
      <c r="G378">
        <v>1</v>
      </c>
      <c r="H378" t="s">
        <v>2380</v>
      </c>
      <c r="I378" t="s">
        <v>407</v>
      </c>
      <c r="J378">
        <v>1992</v>
      </c>
      <c r="K378" s="7">
        <f t="shared" si="15"/>
        <v>1992</v>
      </c>
      <c r="L378" t="s">
        <v>30</v>
      </c>
      <c r="M378" s="7" t="str">
        <f t="shared" si="16"/>
        <v>Dec</v>
      </c>
      <c r="N378">
        <v>22</v>
      </c>
      <c r="O378">
        <v>0</v>
      </c>
      <c r="P378">
        <v>3554.2</v>
      </c>
      <c r="Q378" t="s">
        <v>11</v>
      </c>
      <c r="R378" t="s">
        <v>12</v>
      </c>
      <c r="S378" t="s">
        <v>42</v>
      </c>
      <c r="T378" s="7" t="str">
        <f t="shared" si="17"/>
        <v>R1011</v>
      </c>
    </row>
    <row r="379" spans="1:20" x14ac:dyDescent="0.3">
      <c r="A379" t="s">
        <v>1994</v>
      </c>
      <c r="B379">
        <v>31.9</v>
      </c>
      <c r="C379">
        <v>11.89</v>
      </c>
      <c r="D379" t="s">
        <v>2380</v>
      </c>
      <c r="E379" t="s">
        <v>2380</v>
      </c>
      <c r="F379" t="s">
        <v>2380</v>
      </c>
      <c r="G379" t="s">
        <v>2381</v>
      </c>
      <c r="H379" t="s">
        <v>2380</v>
      </c>
      <c r="I379" t="s">
        <v>408</v>
      </c>
      <c r="J379">
        <v>1994</v>
      </c>
      <c r="K379" s="7">
        <f t="shared" si="15"/>
        <v>1994</v>
      </c>
      <c r="L379" t="s">
        <v>20</v>
      </c>
      <c r="M379" s="7" t="str">
        <f t="shared" si="16"/>
        <v>Sep</v>
      </c>
      <c r="N379">
        <v>24</v>
      </c>
      <c r="O379">
        <v>0</v>
      </c>
      <c r="P379">
        <v>3556.92</v>
      </c>
      <c r="Q379" t="s">
        <v>11</v>
      </c>
      <c r="R379" t="s">
        <v>12</v>
      </c>
      <c r="S379" t="s">
        <v>23</v>
      </c>
      <c r="T379" s="7" t="str">
        <f t="shared" si="17"/>
        <v>R1012</v>
      </c>
    </row>
    <row r="380" spans="1:20" x14ac:dyDescent="0.3">
      <c r="A380" t="s">
        <v>1993</v>
      </c>
      <c r="B380">
        <v>30.6</v>
      </c>
      <c r="C380">
        <v>5.24</v>
      </c>
      <c r="D380" t="s">
        <v>2380</v>
      </c>
      <c r="E380" t="s">
        <v>2380</v>
      </c>
      <c r="F380" t="s">
        <v>2380</v>
      </c>
      <c r="G380" t="s">
        <v>2381</v>
      </c>
      <c r="H380" t="s">
        <v>2382</v>
      </c>
      <c r="I380" t="s">
        <v>409</v>
      </c>
      <c r="J380">
        <v>1995</v>
      </c>
      <c r="K380" s="7">
        <f t="shared" si="15"/>
        <v>1995</v>
      </c>
      <c r="L380" t="s">
        <v>37</v>
      </c>
      <c r="M380" s="7" t="str">
        <f t="shared" si="16"/>
        <v>Oct</v>
      </c>
      <c r="N380">
        <v>9</v>
      </c>
      <c r="O380">
        <v>0</v>
      </c>
      <c r="P380">
        <v>3558.62</v>
      </c>
      <c r="Q380" t="s">
        <v>11</v>
      </c>
      <c r="R380" t="s">
        <v>12</v>
      </c>
      <c r="S380" t="s">
        <v>247</v>
      </c>
      <c r="T380" s="7" t="str">
        <f t="shared" si="17"/>
        <v>R1024</v>
      </c>
    </row>
    <row r="381" spans="1:20" x14ac:dyDescent="0.3">
      <c r="A381" t="s">
        <v>1992</v>
      </c>
      <c r="B381">
        <v>28.975000000000001</v>
      </c>
      <c r="C381">
        <v>7.63</v>
      </c>
      <c r="D381" t="s">
        <v>2380</v>
      </c>
      <c r="E381" t="s">
        <v>2380</v>
      </c>
      <c r="F381" t="s">
        <v>2380</v>
      </c>
      <c r="G381" t="s">
        <v>2381</v>
      </c>
      <c r="H381" t="s">
        <v>2382</v>
      </c>
      <c r="I381" t="s">
        <v>410</v>
      </c>
      <c r="J381">
        <v>1995</v>
      </c>
      <c r="K381" s="7">
        <f t="shared" si="15"/>
        <v>1995</v>
      </c>
      <c r="L381" t="s">
        <v>18</v>
      </c>
      <c r="M381" s="7" t="str">
        <f t="shared" si="16"/>
        <v>Jun</v>
      </c>
      <c r="N381">
        <v>16</v>
      </c>
      <c r="O381">
        <v>1</v>
      </c>
      <c r="P381">
        <v>3561.89</v>
      </c>
      <c r="Q381" t="s">
        <v>11</v>
      </c>
      <c r="R381" t="s">
        <v>16</v>
      </c>
      <c r="S381" t="s">
        <v>13</v>
      </c>
      <c r="T381" s="7" t="str">
        <f t="shared" si="17"/>
        <v>R1013</v>
      </c>
    </row>
    <row r="382" spans="1:20" x14ac:dyDescent="0.3">
      <c r="A382" t="s">
        <v>1991</v>
      </c>
      <c r="B382">
        <v>24.86</v>
      </c>
      <c r="C382">
        <v>8.92</v>
      </c>
      <c r="D382" t="s">
        <v>2382</v>
      </c>
      <c r="E382" t="s">
        <v>2380</v>
      </c>
      <c r="F382" t="s">
        <v>2380</v>
      </c>
      <c r="G382">
        <v>2</v>
      </c>
      <c r="H382" t="s">
        <v>2380</v>
      </c>
      <c r="I382" t="s">
        <v>411</v>
      </c>
      <c r="J382">
        <v>1981</v>
      </c>
      <c r="K382" s="7">
        <f t="shared" si="15"/>
        <v>1981</v>
      </c>
      <c r="L382" t="s">
        <v>37</v>
      </c>
      <c r="M382" s="7" t="str">
        <f t="shared" si="16"/>
        <v>Oct</v>
      </c>
      <c r="N382">
        <v>10</v>
      </c>
      <c r="O382">
        <v>1</v>
      </c>
      <c r="P382">
        <v>3562.87</v>
      </c>
      <c r="Q382" t="s">
        <v>11</v>
      </c>
      <c r="R382" t="s">
        <v>16</v>
      </c>
      <c r="S382" t="s">
        <v>13</v>
      </c>
      <c r="T382" s="7" t="str">
        <f t="shared" si="17"/>
        <v>R1013</v>
      </c>
    </row>
    <row r="383" spans="1:20" x14ac:dyDescent="0.3">
      <c r="A383" t="s">
        <v>1990</v>
      </c>
      <c r="B383">
        <v>19.54</v>
      </c>
      <c r="C383">
        <v>5.37</v>
      </c>
      <c r="D383" t="s">
        <v>2380</v>
      </c>
      <c r="E383" t="s">
        <v>2380</v>
      </c>
      <c r="F383" t="s">
        <v>2380</v>
      </c>
      <c r="G383" t="s">
        <v>2381</v>
      </c>
      <c r="H383" t="s">
        <v>2382</v>
      </c>
      <c r="I383" t="s">
        <v>412</v>
      </c>
      <c r="J383">
        <v>1988</v>
      </c>
      <c r="K383" s="7">
        <f t="shared" si="15"/>
        <v>1988</v>
      </c>
      <c r="L383" t="s">
        <v>35</v>
      </c>
      <c r="M383" s="7" t="str">
        <f t="shared" si="16"/>
        <v>Aug</v>
      </c>
      <c r="N383">
        <v>18</v>
      </c>
      <c r="O383">
        <v>3</v>
      </c>
      <c r="P383">
        <v>3569.96</v>
      </c>
      <c r="Q383" t="s">
        <v>11</v>
      </c>
      <c r="R383" t="s">
        <v>16</v>
      </c>
      <c r="S383" t="s">
        <v>23</v>
      </c>
      <c r="T383" s="7" t="str">
        <f t="shared" si="17"/>
        <v>R1012</v>
      </c>
    </row>
    <row r="384" spans="1:20" x14ac:dyDescent="0.3">
      <c r="A384" t="s">
        <v>1989</v>
      </c>
      <c r="B384">
        <v>26.74</v>
      </c>
      <c r="C384">
        <v>4.3099999999999996</v>
      </c>
      <c r="D384" t="s">
        <v>2380</v>
      </c>
      <c r="E384" t="s">
        <v>2380</v>
      </c>
      <c r="F384" t="s">
        <v>2380</v>
      </c>
      <c r="G384" t="s">
        <v>2381</v>
      </c>
      <c r="H384" t="s">
        <v>2382</v>
      </c>
      <c r="I384" t="s">
        <v>413</v>
      </c>
      <c r="J384">
        <v>1995</v>
      </c>
      <c r="K384" s="7">
        <f t="shared" si="15"/>
        <v>1995</v>
      </c>
      <c r="L384" t="s">
        <v>35</v>
      </c>
      <c r="M384" s="7" t="str">
        <f t="shared" si="16"/>
        <v>Aug</v>
      </c>
      <c r="N384">
        <v>23</v>
      </c>
      <c r="O384">
        <v>1</v>
      </c>
      <c r="P384">
        <v>3578</v>
      </c>
      <c r="Q384" t="s">
        <v>11</v>
      </c>
      <c r="R384" t="s">
        <v>12</v>
      </c>
      <c r="S384" t="s">
        <v>42</v>
      </c>
      <c r="T384" s="7" t="str">
        <f t="shared" si="17"/>
        <v>R1011</v>
      </c>
    </row>
    <row r="385" spans="1:20" x14ac:dyDescent="0.3">
      <c r="A385" t="s">
        <v>1988</v>
      </c>
      <c r="B385">
        <v>22.99</v>
      </c>
      <c r="C385">
        <v>10.46</v>
      </c>
      <c r="D385" t="s">
        <v>2380</v>
      </c>
      <c r="E385" t="s">
        <v>2380</v>
      </c>
      <c r="F385" t="s">
        <v>2380</v>
      </c>
      <c r="G385">
        <v>3</v>
      </c>
      <c r="H385" t="s">
        <v>2382</v>
      </c>
      <c r="I385" t="s">
        <v>414</v>
      </c>
      <c r="J385">
        <v>2001</v>
      </c>
      <c r="K385" s="7">
        <f t="shared" si="15"/>
        <v>2001</v>
      </c>
      <c r="L385" t="s">
        <v>15</v>
      </c>
      <c r="M385" s="7" t="str">
        <f t="shared" si="16"/>
        <v>Nov</v>
      </c>
      <c r="N385">
        <v>11</v>
      </c>
      <c r="O385">
        <v>2</v>
      </c>
      <c r="P385">
        <v>3579.83</v>
      </c>
      <c r="Q385" t="s">
        <v>11</v>
      </c>
      <c r="R385" t="s">
        <v>11</v>
      </c>
      <c r="S385" t="s">
        <v>23</v>
      </c>
      <c r="T385" s="7" t="str">
        <f t="shared" si="17"/>
        <v>R1012</v>
      </c>
    </row>
    <row r="386" spans="1:20" x14ac:dyDescent="0.3">
      <c r="A386" t="s">
        <v>1987</v>
      </c>
      <c r="B386">
        <v>31.46</v>
      </c>
      <c r="C386">
        <v>7.39</v>
      </c>
      <c r="D386" t="s">
        <v>2380</v>
      </c>
      <c r="E386" t="s">
        <v>2380</v>
      </c>
      <c r="F386" t="s">
        <v>2380</v>
      </c>
      <c r="G386" t="s">
        <v>2381</v>
      </c>
      <c r="H386" t="s">
        <v>2380</v>
      </c>
      <c r="I386" t="s">
        <v>415</v>
      </c>
      <c r="J386">
        <v>1986</v>
      </c>
      <c r="K386" s="7">
        <f t="shared" si="15"/>
        <v>1986</v>
      </c>
      <c r="L386" t="s">
        <v>30</v>
      </c>
      <c r="M386" s="7" t="str">
        <f t="shared" si="16"/>
        <v>Dec</v>
      </c>
      <c r="N386">
        <v>27</v>
      </c>
      <c r="O386">
        <v>3</v>
      </c>
      <c r="P386">
        <v>3589.14</v>
      </c>
      <c r="Q386" t="s">
        <v>11</v>
      </c>
      <c r="R386" t="s">
        <v>11</v>
      </c>
      <c r="S386" t="s">
        <v>13</v>
      </c>
      <c r="T386" s="7" t="str">
        <f t="shared" si="17"/>
        <v>R1013</v>
      </c>
    </row>
    <row r="387" spans="1:20" x14ac:dyDescent="0.3">
      <c r="A387" t="s">
        <v>1986</v>
      </c>
      <c r="B387">
        <v>30.86</v>
      </c>
      <c r="C387">
        <v>6.18</v>
      </c>
      <c r="D387" t="s">
        <v>2380</v>
      </c>
      <c r="E387" t="s">
        <v>2382</v>
      </c>
      <c r="F387" t="s">
        <v>2380</v>
      </c>
      <c r="G387">
        <v>2</v>
      </c>
      <c r="H387" t="s">
        <v>2382</v>
      </c>
      <c r="I387" t="s">
        <v>416</v>
      </c>
      <c r="J387">
        <v>1999</v>
      </c>
      <c r="K387" s="7">
        <f t="shared" ref="K387:K450" si="18">IF(ISBLANK(J387),AVERAGE(J387:J392),J387)</f>
        <v>1999</v>
      </c>
      <c r="L387" t="s">
        <v>18</v>
      </c>
      <c r="M387" s="7" t="str">
        <f t="shared" ref="M387:M450" si="19">IF(ISBLANK(L387),"sep",L387)</f>
        <v>Jun</v>
      </c>
      <c r="N387">
        <v>6</v>
      </c>
      <c r="O387">
        <v>3</v>
      </c>
      <c r="P387">
        <v>3591.48</v>
      </c>
      <c r="Q387" t="s">
        <v>11</v>
      </c>
      <c r="R387" t="s">
        <v>12</v>
      </c>
      <c r="S387" t="s">
        <v>42</v>
      </c>
      <c r="T387" s="7" t="str">
        <f t="shared" ref="T387:T450" si="20">IF(ISBLANK(S387),"unknown",S387)</f>
        <v>R1011</v>
      </c>
    </row>
    <row r="388" spans="1:20" x14ac:dyDescent="0.3">
      <c r="A388" t="s">
        <v>1985</v>
      </c>
      <c r="B388">
        <v>31.96</v>
      </c>
      <c r="C388">
        <v>8.86</v>
      </c>
      <c r="D388" t="s">
        <v>2380</v>
      </c>
      <c r="E388" t="s">
        <v>2380</v>
      </c>
      <c r="F388" t="s">
        <v>2380</v>
      </c>
      <c r="G388" t="s">
        <v>2381</v>
      </c>
      <c r="H388" t="s">
        <v>2382</v>
      </c>
      <c r="I388" t="s">
        <v>417</v>
      </c>
      <c r="J388">
        <v>1997</v>
      </c>
      <c r="K388" s="7">
        <f t="shared" si="18"/>
        <v>1997</v>
      </c>
      <c r="L388" t="s">
        <v>15</v>
      </c>
      <c r="M388" s="7" t="str">
        <f t="shared" si="19"/>
        <v>Nov</v>
      </c>
      <c r="N388">
        <v>4</v>
      </c>
      <c r="O388">
        <v>1</v>
      </c>
      <c r="P388">
        <v>3594.17</v>
      </c>
      <c r="Q388" t="s">
        <v>11</v>
      </c>
      <c r="R388" t="s">
        <v>11</v>
      </c>
      <c r="S388" t="s">
        <v>23</v>
      </c>
      <c r="T388" s="7" t="str">
        <f t="shared" si="20"/>
        <v>R1012</v>
      </c>
    </row>
    <row r="389" spans="1:20" x14ac:dyDescent="0.3">
      <c r="A389" t="s">
        <v>1984</v>
      </c>
      <c r="B389">
        <v>23.76</v>
      </c>
      <c r="C389">
        <v>10.96</v>
      </c>
      <c r="D389" t="s">
        <v>2380</v>
      </c>
      <c r="E389" t="s">
        <v>2380</v>
      </c>
      <c r="F389" t="s">
        <v>2380</v>
      </c>
      <c r="G389">
        <v>3</v>
      </c>
      <c r="H389" t="s">
        <v>2382</v>
      </c>
      <c r="I389" t="s">
        <v>418</v>
      </c>
      <c r="J389">
        <v>1999</v>
      </c>
      <c r="K389" s="7">
        <f t="shared" si="18"/>
        <v>1999</v>
      </c>
      <c r="L389" t="s">
        <v>35</v>
      </c>
      <c r="M389" s="7" t="str">
        <f t="shared" si="19"/>
        <v>Aug</v>
      </c>
      <c r="N389">
        <v>12</v>
      </c>
      <c r="O389">
        <v>3</v>
      </c>
      <c r="P389">
        <v>3597.6</v>
      </c>
      <c r="Q389" t="s">
        <v>11</v>
      </c>
      <c r="R389" t="s">
        <v>11</v>
      </c>
      <c r="S389" t="s">
        <v>42</v>
      </c>
      <c r="T389" s="7" t="str">
        <f t="shared" si="20"/>
        <v>R1011</v>
      </c>
    </row>
    <row r="390" spans="1:20" x14ac:dyDescent="0.3">
      <c r="A390" t="s">
        <v>1983</v>
      </c>
      <c r="B390">
        <v>19.38</v>
      </c>
      <c r="C390">
        <v>6.28</v>
      </c>
      <c r="D390" t="s">
        <v>2380</v>
      </c>
      <c r="E390" t="s">
        <v>2380</v>
      </c>
      <c r="F390" t="s">
        <v>2380</v>
      </c>
      <c r="G390" t="s">
        <v>2381</v>
      </c>
      <c r="H390" t="s">
        <v>2382</v>
      </c>
      <c r="I390" t="s">
        <v>419</v>
      </c>
      <c r="J390">
        <v>1988</v>
      </c>
      <c r="K390" s="7">
        <f t="shared" si="18"/>
        <v>1988</v>
      </c>
      <c r="L390" t="s">
        <v>15</v>
      </c>
      <c r="M390" s="7" t="str">
        <f t="shared" si="19"/>
        <v>Nov</v>
      </c>
      <c r="N390">
        <v>4</v>
      </c>
      <c r="O390">
        <v>3</v>
      </c>
      <c r="P390">
        <v>3603.6</v>
      </c>
      <c r="Q390" t="s">
        <v>11</v>
      </c>
      <c r="R390" t="s">
        <v>16</v>
      </c>
      <c r="S390" t="s">
        <v>13</v>
      </c>
      <c r="T390" s="7" t="str">
        <f t="shared" si="20"/>
        <v>R1013</v>
      </c>
    </row>
    <row r="391" spans="1:20" x14ac:dyDescent="0.3">
      <c r="A391" t="s">
        <v>1982</v>
      </c>
      <c r="B391">
        <v>16.21</v>
      </c>
      <c r="C391">
        <v>6.29</v>
      </c>
      <c r="D391" t="s">
        <v>2382</v>
      </c>
      <c r="E391" t="s">
        <v>2380</v>
      </c>
      <c r="F391" t="s">
        <v>2380</v>
      </c>
      <c r="G391">
        <v>1</v>
      </c>
      <c r="H391" t="s">
        <v>2382</v>
      </c>
      <c r="I391" t="s">
        <v>420</v>
      </c>
      <c r="J391">
        <v>1990</v>
      </c>
      <c r="K391" s="7">
        <f t="shared" si="18"/>
        <v>1990</v>
      </c>
      <c r="L391" t="s">
        <v>37</v>
      </c>
      <c r="M391" s="7" t="str">
        <f t="shared" si="19"/>
        <v>Oct</v>
      </c>
      <c r="N391">
        <v>11</v>
      </c>
      <c r="O391">
        <v>3</v>
      </c>
      <c r="P391">
        <v>3606.43</v>
      </c>
      <c r="Q391" t="s">
        <v>11</v>
      </c>
      <c r="R391" t="s">
        <v>16</v>
      </c>
      <c r="S391" t="s">
        <v>13</v>
      </c>
      <c r="T391" s="7" t="str">
        <f t="shared" si="20"/>
        <v>R1013</v>
      </c>
    </row>
    <row r="392" spans="1:20" x14ac:dyDescent="0.3">
      <c r="A392" t="s">
        <v>1981</v>
      </c>
      <c r="B392">
        <v>32.54</v>
      </c>
      <c r="C392">
        <v>4.0199999999999996</v>
      </c>
      <c r="D392" t="s">
        <v>2380</v>
      </c>
      <c r="E392" t="s">
        <v>2382</v>
      </c>
      <c r="F392" t="s">
        <v>2380</v>
      </c>
      <c r="G392">
        <v>1</v>
      </c>
      <c r="H392" t="s">
        <v>2382</v>
      </c>
      <c r="I392" t="s">
        <v>421</v>
      </c>
      <c r="J392">
        <v>1985</v>
      </c>
      <c r="K392" s="7">
        <f t="shared" si="18"/>
        <v>1985</v>
      </c>
      <c r="L392" t="s">
        <v>18</v>
      </c>
      <c r="M392" s="7" t="str">
        <f t="shared" si="19"/>
        <v>Jun</v>
      </c>
      <c r="N392">
        <v>14</v>
      </c>
      <c r="O392">
        <v>3</v>
      </c>
      <c r="P392">
        <v>3622.13</v>
      </c>
      <c r="Q392" t="s">
        <v>11</v>
      </c>
      <c r="R392" t="s">
        <v>16</v>
      </c>
      <c r="S392" t="s">
        <v>13</v>
      </c>
      <c r="T392" s="7" t="str">
        <f t="shared" si="20"/>
        <v>R1013</v>
      </c>
    </row>
    <row r="393" spans="1:20" x14ac:dyDescent="0.3">
      <c r="A393" t="s">
        <v>1980</v>
      </c>
      <c r="B393">
        <v>36.765000000000001</v>
      </c>
      <c r="C393">
        <v>11.95</v>
      </c>
      <c r="D393" t="s">
        <v>2382</v>
      </c>
      <c r="E393" t="s">
        <v>2380</v>
      </c>
      <c r="F393" t="s">
        <v>2380</v>
      </c>
      <c r="G393">
        <v>2</v>
      </c>
      <c r="H393" t="s">
        <v>2380</v>
      </c>
      <c r="I393" t="s">
        <v>422</v>
      </c>
      <c r="J393">
        <v>1992</v>
      </c>
      <c r="K393" s="7">
        <f t="shared" si="18"/>
        <v>1992</v>
      </c>
      <c r="L393" t="s">
        <v>15</v>
      </c>
      <c r="M393" s="7" t="str">
        <f t="shared" si="19"/>
        <v>Nov</v>
      </c>
      <c r="N393">
        <v>17</v>
      </c>
      <c r="O393">
        <v>0</v>
      </c>
      <c r="P393">
        <v>3645.09</v>
      </c>
      <c r="Q393" t="s">
        <v>16</v>
      </c>
      <c r="R393" t="s">
        <v>11</v>
      </c>
      <c r="S393" t="s">
        <v>276</v>
      </c>
      <c r="T393" s="7" t="str">
        <f t="shared" si="20"/>
        <v>R1014</v>
      </c>
    </row>
    <row r="394" spans="1:20" x14ac:dyDescent="0.3">
      <c r="A394" t="s">
        <v>1979</v>
      </c>
      <c r="B394">
        <v>35.909999999999997</v>
      </c>
      <c r="C394">
        <v>8.7100000000000009</v>
      </c>
      <c r="D394" t="s">
        <v>2380</v>
      </c>
      <c r="E394" t="s">
        <v>2380</v>
      </c>
      <c r="F394" t="s">
        <v>2380</v>
      </c>
      <c r="G394" t="s">
        <v>2381</v>
      </c>
      <c r="H394" t="s">
        <v>2380</v>
      </c>
      <c r="I394" t="s">
        <v>423</v>
      </c>
      <c r="J394">
        <v>1990</v>
      </c>
      <c r="K394" s="7">
        <f t="shared" si="18"/>
        <v>1990</v>
      </c>
      <c r="L394" t="s">
        <v>15</v>
      </c>
      <c r="M394" s="7" t="str">
        <f t="shared" si="19"/>
        <v>Nov</v>
      </c>
      <c r="N394">
        <v>8</v>
      </c>
      <c r="O394">
        <v>3</v>
      </c>
      <c r="P394">
        <v>3653.29</v>
      </c>
      <c r="Q394" t="s">
        <v>11</v>
      </c>
      <c r="R394" t="s">
        <v>12</v>
      </c>
      <c r="S394" t="s">
        <v>42</v>
      </c>
      <c r="T394" s="7" t="str">
        <f t="shared" si="20"/>
        <v>R1011</v>
      </c>
    </row>
    <row r="395" spans="1:20" x14ac:dyDescent="0.3">
      <c r="A395" t="s">
        <v>1978</v>
      </c>
      <c r="B395">
        <v>32.06</v>
      </c>
      <c r="C395">
        <v>4.67</v>
      </c>
      <c r="D395" t="s">
        <v>2380</v>
      </c>
      <c r="E395" t="s">
        <v>2382</v>
      </c>
      <c r="F395" t="s">
        <v>2380</v>
      </c>
      <c r="G395">
        <v>1</v>
      </c>
      <c r="H395" t="s">
        <v>2382</v>
      </c>
      <c r="I395" t="s">
        <v>424</v>
      </c>
      <c r="J395">
        <v>1992</v>
      </c>
      <c r="K395" s="7">
        <f t="shared" si="18"/>
        <v>1992</v>
      </c>
      <c r="L395" t="s">
        <v>20</v>
      </c>
      <c r="M395" s="7" t="str">
        <f t="shared" si="19"/>
        <v>Sep</v>
      </c>
      <c r="N395">
        <v>14</v>
      </c>
      <c r="O395">
        <v>1</v>
      </c>
      <c r="P395">
        <v>3659.35</v>
      </c>
      <c r="Q395" t="s">
        <v>12</v>
      </c>
      <c r="R395" t="s">
        <v>16</v>
      </c>
      <c r="S395" t="s">
        <v>42</v>
      </c>
      <c r="T395" s="7" t="str">
        <f t="shared" si="20"/>
        <v>R1011</v>
      </c>
    </row>
    <row r="396" spans="1:20" x14ac:dyDescent="0.3">
      <c r="A396" t="s">
        <v>1977</v>
      </c>
      <c r="B396">
        <v>24.1</v>
      </c>
      <c r="C396">
        <v>11.14</v>
      </c>
      <c r="D396" t="s">
        <v>2382</v>
      </c>
      <c r="E396" t="s">
        <v>2380</v>
      </c>
      <c r="F396" t="s">
        <v>2380</v>
      </c>
      <c r="G396">
        <v>1</v>
      </c>
      <c r="H396" t="s">
        <v>2380</v>
      </c>
      <c r="I396" t="s">
        <v>425</v>
      </c>
      <c r="J396">
        <v>1984</v>
      </c>
      <c r="K396" s="7">
        <f t="shared" si="18"/>
        <v>1984</v>
      </c>
      <c r="L396" t="s">
        <v>10</v>
      </c>
      <c r="M396" s="7" t="str">
        <f t="shared" si="19"/>
        <v>Jul</v>
      </c>
      <c r="N396">
        <v>6</v>
      </c>
      <c r="O396">
        <v>3</v>
      </c>
      <c r="P396">
        <v>3678.86</v>
      </c>
      <c r="Q396" t="s">
        <v>11</v>
      </c>
      <c r="R396" t="s">
        <v>12</v>
      </c>
      <c r="S396" t="s">
        <v>13</v>
      </c>
      <c r="T396" s="7" t="str">
        <f t="shared" si="20"/>
        <v>R1013</v>
      </c>
    </row>
    <row r="397" spans="1:20" x14ac:dyDescent="0.3">
      <c r="A397" t="s">
        <v>1976</v>
      </c>
      <c r="B397">
        <v>27.1</v>
      </c>
      <c r="C397">
        <v>9.0500000000000007</v>
      </c>
      <c r="D397" t="s">
        <v>2380</v>
      </c>
      <c r="E397" t="s">
        <v>2380</v>
      </c>
      <c r="F397" t="s">
        <v>2380</v>
      </c>
      <c r="G397">
        <v>2</v>
      </c>
      <c r="H397" t="s">
        <v>2380</v>
      </c>
      <c r="I397" t="s">
        <v>426</v>
      </c>
      <c r="J397">
        <v>2003</v>
      </c>
      <c r="K397" s="7">
        <f t="shared" si="18"/>
        <v>2003</v>
      </c>
      <c r="L397" t="s">
        <v>10</v>
      </c>
      <c r="M397" s="7" t="str">
        <f t="shared" si="19"/>
        <v>Jul</v>
      </c>
      <c r="N397">
        <v>10</v>
      </c>
      <c r="O397">
        <v>0</v>
      </c>
      <c r="P397">
        <v>3688.35</v>
      </c>
      <c r="Q397" t="s">
        <v>11</v>
      </c>
      <c r="R397" t="s">
        <v>11</v>
      </c>
      <c r="S397" t="s">
        <v>300</v>
      </c>
      <c r="T397" s="7" t="str">
        <f t="shared" si="20"/>
        <v>R1021</v>
      </c>
    </row>
    <row r="398" spans="1:20" x14ac:dyDescent="0.3">
      <c r="A398" t="s">
        <v>1975</v>
      </c>
      <c r="B398">
        <v>24.42</v>
      </c>
      <c r="C398">
        <v>11.31</v>
      </c>
      <c r="D398" t="s">
        <v>2380</v>
      </c>
      <c r="E398" t="s">
        <v>2380</v>
      </c>
      <c r="F398" t="s">
        <v>2380</v>
      </c>
      <c r="G398" t="s">
        <v>2381</v>
      </c>
      <c r="H398" t="s">
        <v>2382</v>
      </c>
      <c r="I398" t="s">
        <v>427</v>
      </c>
      <c r="J398">
        <v>1981</v>
      </c>
      <c r="K398" s="7">
        <f t="shared" si="18"/>
        <v>1981</v>
      </c>
      <c r="L398" t="s">
        <v>30</v>
      </c>
      <c r="M398" s="7" t="str">
        <f t="shared" si="19"/>
        <v>Dec</v>
      </c>
      <c r="N398">
        <v>14</v>
      </c>
      <c r="O398">
        <v>1</v>
      </c>
      <c r="P398">
        <v>3688.38</v>
      </c>
      <c r="Q398" t="s">
        <v>11</v>
      </c>
      <c r="R398" t="s">
        <v>11</v>
      </c>
      <c r="S398" t="s">
        <v>13</v>
      </c>
      <c r="T398" s="7" t="str">
        <f t="shared" si="20"/>
        <v>R1013</v>
      </c>
    </row>
    <row r="399" spans="1:20" x14ac:dyDescent="0.3">
      <c r="A399" t="s">
        <v>1974</v>
      </c>
      <c r="B399">
        <v>26.695</v>
      </c>
      <c r="C399">
        <v>4.68</v>
      </c>
      <c r="D399" t="s">
        <v>2382</v>
      </c>
      <c r="E399" t="s">
        <v>2380</v>
      </c>
      <c r="F399" t="s">
        <v>2380</v>
      </c>
      <c r="G399">
        <v>2</v>
      </c>
      <c r="H399" t="s">
        <v>2382</v>
      </c>
      <c r="I399" t="s">
        <v>428</v>
      </c>
      <c r="J399">
        <v>1995</v>
      </c>
      <c r="K399" s="7">
        <f t="shared" si="18"/>
        <v>1995</v>
      </c>
      <c r="L399" t="s">
        <v>37</v>
      </c>
      <c r="M399" s="7" t="str">
        <f t="shared" si="19"/>
        <v>Oct</v>
      </c>
      <c r="N399">
        <v>21</v>
      </c>
      <c r="O399">
        <v>2</v>
      </c>
      <c r="P399">
        <v>3693.43</v>
      </c>
      <c r="Q399" t="s">
        <v>11</v>
      </c>
      <c r="R399" t="s">
        <v>12</v>
      </c>
      <c r="S399" t="s">
        <v>42</v>
      </c>
      <c r="T399" s="7" t="str">
        <f t="shared" si="20"/>
        <v>R1011</v>
      </c>
    </row>
    <row r="400" spans="1:20" x14ac:dyDescent="0.3">
      <c r="A400" t="s">
        <v>1973</v>
      </c>
      <c r="B400">
        <v>27.79</v>
      </c>
      <c r="C400">
        <v>6.05</v>
      </c>
      <c r="D400" t="s">
        <v>2382</v>
      </c>
      <c r="E400" t="s">
        <v>2382</v>
      </c>
      <c r="F400" t="s">
        <v>2380</v>
      </c>
      <c r="G400">
        <v>1</v>
      </c>
      <c r="H400" t="s">
        <v>2382</v>
      </c>
      <c r="I400" t="s">
        <v>429</v>
      </c>
      <c r="J400">
        <v>1988</v>
      </c>
      <c r="K400" s="7">
        <f t="shared" si="18"/>
        <v>1988</v>
      </c>
      <c r="L400" t="s">
        <v>35</v>
      </c>
      <c r="M400" s="7" t="str">
        <f t="shared" si="19"/>
        <v>Aug</v>
      </c>
      <c r="N400">
        <v>18</v>
      </c>
      <c r="O400">
        <v>3</v>
      </c>
      <c r="P400">
        <v>3699.54</v>
      </c>
      <c r="Q400" t="s">
        <v>11</v>
      </c>
      <c r="R400" t="s">
        <v>12</v>
      </c>
      <c r="S400" t="s">
        <v>13</v>
      </c>
      <c r="T400" s="7" t="str">
        <f t="shared" si="20"/>
        <v>R1013</v>
      </c>
    </row>
    <row r="401" spans="1:20" x14ac:dyDescent="0.3">
      <c r="A401" t="s">
        <v>1972</v>
      </c>
      <c r="B401">
        <v>32.68</v>
      </c>
      <c r="C401">
        <v>4.68</v>
      </c>
      <c r="D401" t="s">
        <v>2382</v>
      </c>
      <c r="E401" t="s">
        <v>2380</v>
      </c>
      <c r="F401" t="s">
        <v>2380</v>
      </c>
      <c r="G401" t="s">
        <v>2381</v>
      </c>
      <c r="H401" t="s">
        <v>2380</v>
      </c>
      <c r="I401" t="s">
        <v>430</v>
      </c>
      <c r="J401">
        <v>1989</v>
      </c>
      <c r="K401" s="7">
        <f t="shared" si="18"/>
        <v>1989</v>
      </c>
      <c r="L401" t="s">
        <v>30</v>
      </c>
      <c r="M401" s="7" t="str">
        <f t="shared" si="19"/>
        <v>Dec</v>
      </c>
      <c r="N401">
        <v>2</v>
      </c>
      <c r="O401">
        <v>0</v>
      </c>
      <c r="P401">
        <v>3704.35</v>
      </c>
      <c r="Q401" t="s">
        <v>11</v>
      </c>
      <c r="R401" t="s">
        <v>11</v>
      </c>
      <c r="S401" t="s">
        <v>13</v>
      </c>
      <c r="T401" s="7" t="str">
        <f t="shared" si="20"/>
        <v>R1013</v>
      </c>
    </row>
    <row r="402" spans="1:20" x14ac:dyDescent="0.3">
      <c r="A402" t="s">
        <v>1971</v>
      </c>
      <c r="B402">
        <v>26.4</v>
      </c>
      <c r="C402">
        <v>9.5</v>
      </c>
      <c r="D402" t="s">
        <v>2382</v>
      </c>
      <c r="E402" t="s">
        <v>2380</v>
      </c>
      <c r="F402" t="s">
        <v>2380</v>
      </c>
      <c r="G402">
        <v>2</v>
      </c>
      <c r="H402" t="s">
        <v>2380</v>
      </c>
      <c r="I402" t="s">
        <v>431</v>
      </c>
      <c r="J402">
        <v>2004</v>
      </c>
      <c r="K402" s="7">
        <f t="shared" si="18"/>
        <v>2004</v>
      </c>
      <c r="L402" t="s">
        <v>15</v>
      </c>
      <c r="M402" s="7" t="str">
        <f t="shared" si="19"/>
        <v>Nov</v>
      </c>
      <c r="N402">
        <v>5</v>
      </c>
      <c r="O402">
        <v>0</v>
      </c>
      <c r="P402">
        <v>3722.23</v>
      </c>
      <c r="Q402" t="s">
        <v>11</v>
      </c>
      <c r="R402" t="s">
        <v>11</v>
      </c>
      <c r="S402" t="s">
        <v>200</v>
      </c>
      <c r="T402" s="7" t="str">
        <f t="shared" si="20"/>
        <v>R1025</v>
      </c>
    </row>
    <row r="403" spans="1:20" x14ac:dyDescent="0.3">
      <c r="A403" t="s">
        <v>1970</v>
      </c>
      <c r="B403">
        <v>23.655000000000001</v>
      </c>
      <c r="C403">
        <v>10.84</v>
      </c>
      <c r="D403" t="s">
        <v>2382</v>
      </c>
      <c r="E403" t="s">
        <v>2380</v>
      </c>
      <c r="F403" t="s">
        <v>2383</v>
      </c>
      <c r="G403">
        <v>1</v>
      </c>
      <c r="H403" t="s">
        <v>2382</v>
      </c>
      <c r="I403" t="s">
        <v>432</v>
      </c>
      <c r="J403">
        <v>1986</v>
      </c>
      <c r="K403" s="7">
        <f t="shared" si="18"/>
        <v>1986</v>
      </c>
      <c r="L403" t="s">
        <v>30</v>
      </c>
      <c r="M403" s="7" t="str">
        <f t="shared" si="19"/>
        <v>Dec</v>
      </c>
      <c r="N403">
        <v>1</v>
      </c>
      <c r="O403">
        <v>3</v>
      </c>
      <c r="P403">
        <v>3731.6</v>
      </c>
      <c r="Q403" t="s">
        <v>11</v>
      </c>
      <c r="R403" t="s">
        <v>11</v>
      </c>
      <c r="S403" t="s">
        <v>13</v>
      </c>
      <c r="T403" s="7" t="str">
        <f t="shared" si="20"/>
        <v>R1013</v>
      </c>
    </row>
    <row r="404" spans="1:20" x14ac:dyDescent="0.3">
      <c r="A404" t="s">
        <v>1969</v>
      </c>
      <c r="B404">
        <v>27.36</v>
      </c>
      <c r="C404">
        <v>5.88</v>
      </c>
      <c r="D404" t="s">
        <v>2380</v>
      </c>
      <c r="E404" t="s">
        <v>2380</v>
      </c>
      <c r="F404" t="s">
        <v>2380</v>
      </c>
      <c r="G404">
        <v>2</v>
      </c>
      <c r="H404" t="s">
        <v>2380</v>
      </c>
      <c r="I404" t="s">
        <v>433</v>
      </c>
      <c r="J404">
        <v>1994</v>
      </c>
      <c r="K404" s="7">
        <f t="shared" si="18"/>
        <v>1994</v>
      </c>
      <c r="L404" t="s">
        <v>35</v>
      </c>
      <c r="M404" s="7" t="str">
        <f t="shared" si="19"/>
        <v>Aug</v>
      </c>
      <c r="N404">
        <v>22</v>
      </c>
      <c r="O404">
        <v>0</v>
      </c>
      <c r="P404">
        <v>3732.63</v>
      </c>
      <c r="Q404" t="s">
        <v>11</v>
      </c>
      <c r="R404" t="s">
        <v>12</v>
      </c>
      <c r="S404" t="s">
        <v>247</v>
      </c>
      <c r="T404" s="7" t="str">
        <f t="shared" si="20"/>
        <v>R1024</v>
      </c>
    </row>
    <row r="405" spans="1:20" x14ac:dyDescent="0.3">
      <c r="A405" t="s">
        <v>1968</v>
      </c>
      <c r="B405">
        <v>27.82</v>
      </c>
      <c r="C405">
        <v>5.24</v>
      </c>
      <c r="D405" t="s">
        <v>2382</v>
      </c>
      <c r="E405" t="s">
        <v>2380</v>
      </c>
      <c r="F405" t="s">
        <v>2380</v>
      </c>
      <c r="G405" t="s">
        <v>2381</v>
      </c>
      <c r="H405" t="s">
        <v>2382</v>
      </c>
      <c r="I405" t="s">
        <v>434</v>
      </c>
      <c r="J405">
        <v>1993</v>
      </c>
      <c r="K405" s="7">
        <f t="shared" si="18"/>
        <v>1993</v>
      </c>
      <c r="L405" t="s">
        <v>18</v>
      </c>
      <c r="M405" s="7" t="str">
        <f t="shared" si="19"/>
        <v>Jun</v>
      </c>
      <c r="N405">
        <v>22</v>
      </c>
      <c r="O405">
        <v>0</v>
      </c>
      <c r="P405">
        <v>3736.46</v>
      </c>
      <c r="Q405" t="s">
        <v>11</v>
      </c>
      <c r="R405" t="s">
        <v>11</v>
      </c>
      <c r="S405" t="s">
        <v>23</v>
      </c>
      <c r="T405" s="7" t="str">
        <f t="shared" si="20"/>
        <v>R1012</v>
      </c>
    </row>
    <row r="406" spans="1:20" x14ac:dyDescent="0.3">
      <c r="A406" t="s">
        <v>1967</v>
      </c>
      <c r="B406">
        <v>25.46</v>
      </c>
      <c r="C406">
        <v>11.75</v>
      </c>
      <c r="D406" t="s">
        <v>2380</v>
      </c>
      <c r="E406" t="s">
        <v>2380</v>
      </c>
      <c r="F406" t="s">
        <v>2380</v>
      </c>
      <c r="G406" t="s">
        <v>2381</v>
      </c>
      <c r="H406" t="s">
        <v>2380</v>
      </c>
      <c r="I406" t="s">
        <v>435</v>
      </c>
      <c r="J406">
        <v>1986</v>
      </c>
      <c r="K406" s="7">
        <f t="shared" si="18"/>
        <v>1986</v>
      </c>
      <c r="L406" t="s">
        <v>20</v>
      </c>
      <c r="M406" s="7" t="str">
        <f t="shared" si="19"/>
        <v>Sep</v>
      </c>
      <c r="N406">
        <v>9</v>
      </c>
      <c r="O406">
        <v>3</v>
      </c>
      <c r="P406">
        <v>3748.56</v>
      </c>
      <c r="Q406" t="s">
        <v>11</v>
      </c>
      <c r="R406" t="s">
        <v>11</v>
      </c>
      <c r="S406" t="s">
        <v>13</v>
      </c>
      <c r="T406" s="7" t="str">
        <f t="shared" si="20"/>
        <v>R1013</v>
      </c>
    </row>
    <row r="407" spans="1:20" x14ac:dyDescent="0.3">
      <c r="A407" t="s">
        <v>1966</v>
      </c>
      <c r="B407">
        <v>25.1</v>
      </c>
      <c r="C407">
        <v>6.97</v>
      </c>
      <c r="D407" t="s">
        <v>2380</v>
      </c>
      <c r="E407" t="s">
        <v>2380</v>
      </c>
      <c r="F407" t="s">
        <v>2380</v>
      </c>
      <c r="G407" t="s">
        <v>2381</v>
      </c>
      <c r="H407" t="s">
        <v>2382</v>
      </c>
      <c r="I407" t="s">
        <v>436</v>
      </c>
      <c r="J407">
        <v>1991</v>
      </c>
      <c r="K407" s="7">
        <f t="shared" si="18"/>
        <v>1991</v>
      </c>
      <c r="L407" t="s">
        <v>37</v>
      </c>
      <c r="M407" s="7" t="str">
        <f t="shared" si="19"/>
        <v>Oct</v>
      </c>
      <c r="N407">
        <v>28</v>
      </c>
      <c r="O407">
        <v>0</v>
      </c>
      <c r="P407">
        <v>3756.62</v>
      </c>
      <c r="Q407" t="s">
        <v>11</v>
      </c>
      <c r="R407" t="s">
        <v>11</v>
      </c>
      <c r="S407" t="s">
        <v>13</v>
      </c>
      <c r="T407" s="7" t="str">
        <f t="shared" si="20"/>
        <v>R1013</v>
      </c>
    </row>
    <row r="408" spans="1:20" x14ac:dyDescent="0.3">
      <c r="A408" t="s">
        <v>1965</v>
      </c>
      <c r="B408">
        <v>32.11</v>
      </c>
      <c r="C408">
        <v>4.76</v>
      </c>
      <c r="D408" t="s">
        <v>2380</v>
      </c>
      <c r="E408" t="s">
        <v>2380</v>
      </c>
      <c r="F408" t="s">
        <v>2380</v>
      </c>
      <c r="G408">
        <v>2</v>
      </c>
      <c r="H408" t="s">
        <v>2380</v>
      </c>
      <c r="I408" t="s">
        <v>437</v>
      </c>
      <c r="J408">
        <v>1991</v>
      </c>
      <c r="K408" s="7">
        <f t="shared" si="18"/>
        <v>1991</v>
      </c>
      <c r="L408" t="s">
        <v>35</v>
      </c>
      <c r="M408" s="7" t="str">
        <f t="shared" si="19"/>
        <v>Aug</v>
      </c>
      <c r="N408">
        <v>25</v>
      </c>
      <c r="O408">
        <v>0</v>
      </c>
      <c r="P408">
        <v>3757.84</v>
      </c>
      <c r="Q408" t="s">
        <v>11</v>
      </c>
      <c r="R408" t="s">
        <v>16</v>
      </c>
      <c r="S408" t="s">
        <v>13</v>
      </c>
      <c r="T408" s="7" t="str">
        <f t="shared" si="20"/>
        <v>R1013</v>
      </c>
    </row>
    <row r="409" spans="1:20" x14ac:dyDescent="0.3">
      <c r="A409" t="s">
        <v>1964</v>
      </c>
      <c r="B409">
        <v>29.8</v>
      </c>
      <c r="C409">
        <v>8.24</v>
      </c>
      <c r="D409" t="s">
        <v>2382</v>
      </c>
      <c r="E409" t="s">
        <v>2380</v>
      </c>
      <c r="F409" t="s">
        <v>2380</v>
      </c>
      <c r="G409">
        <v>1</v>
      </c>
      <c r="H409" t="s">
        <v>2382</v>
      </c>
      <c r="I409" t="s">
        <v>438</v>
      </c>
      <c r="J409">
        <v>1991</v>
      </c>
      <c r="K409" s="7">
        <f t="shared" si="18"/>
        <v>1991</v>
      </c>
      <c r="L409" t="s">
        <v>37</v>
      </c>
      <c r="M409" s="7" t="str">
        <f t="shared" si="19"/>
        <v>Oct</v>
      </c>
      <c r="N409">
        <v>24</v>
      </c>
      <c r="O409">
        <v>0</v>
      </c>
      <c r="P409">
        <v>3761.29</v>
      </c>
      <c r="Q409" t="s">
        <v>11</v>
      </c>
      <c r="R409" t="s">
        <v>12</v>
      </c>
      <c r="S409" t="s">
        <v>42</v>
      </c>
      <c r="T409" s="7" t="str">
        <f t="shared" si="20"/>
        <v>R1011</v>
      </c>
    </row>
    <row r="410" spans="1:20" x14ac:dyDescent="0.3">
      <c r="A410" t="s">
        <v>1963</v>
      </c>
      <c r="B410">
        <v>24.01</v>
      </c>
      <c r="C410">
        <v>4.76</v>
      </c>
      <c r="D410" t="s">
        <v>2380</v>
      </c>
      <c r="E410" t="s">
        <v>2380</v>
      </c>
      <c r="F410" t="s">
        <v>2380</v>
      </c>
      <c r="G410">
        <v>1</v>
      </c>
      <c r="H410" t="s">
        <v>2382</v>
      </c>
      <c r="I410" t="s">
        <v>439</v>
      </c>
      <c r="J410">
        <v>1994</v>
      </c>
      <c r="K410" s="7">
        <f t="shared" si="18"/>
        <v>1994</v>
      </c>
      <c r="L410" t="s">
        <v>15</v>
      </c>
      <c r="M410" s="7" t="str">
        <f t="shared" si="19"/>
        <v>Nov</v>
      </c>
      <c r="N410">
        <v>21</v>
      </c>
      <c r="O410">
        <v>1</v>
      </c>
      <c r="P410">
        <v>3766.88</v>
      </c>
      <c r="Q410" t="s">
        <v>11</v>
      </c>
      <c r="R410" t="s">
        <v>16</v>
      </c>
      <c r="S410" t="s">
        <v>13</v>
      </c>
      <c r="T410" s="7" t="str">
        <f t="shared" si="20"/>
        <v>R1013</v>
      </c>
    </row>
    <row r="411" spans="1:20" x14ac:dyDescent="0.3">
      <c r="A411" t="s">
        <v>1962</v>
      </c>
      <c r="B411">
        <v>23.21</v>
      </c>
      <c r="C411">
        <v>6.03</v>
      </c>
      <c r="D411" t="s">
        <v>2380</v>
      </c>
      <c r="E411" t="s">
        <v>2380</v>
      </c>
      <c r="F411" t="s">
        <v>2380</v>
      </c>
      <c r="G411">
        <v>1</v>
      </c>
      <c r="H411" t="s">
        <v>2380</v>
      </c>
      <c r="I411" t="s">
        <v>440</v>
      </c>
      <c r="J411">
        <v>1987</v>
      </c>
      <c r="K411" s="7">
        <f t="shared" si="18"/>
        <v>1987</v>
      </c>
      <c r="L411" t="s">
        <v>37</v>
      </c>
      <c r="M411" s="7" t="str">
        <f t="shared" si="19"/>
        <v>Oct</v>
      </c>
      <c r="N411">
        <v>24</v>
      </c>
      <c r="O411">
        <v>3</v>
      </c>
      <c r="P411">
        <v>3773.23</v>
      </c>
      <c r="Q411" t="s">
        <v>11</v>
      </c>
      <c r="R411" t="s">
        <v>12</v>
      </c>
      <c r="S411" t="s">
        <v>13</v>
      </c>
      <c r="T411" s="7" t="str">
        <f t="shared" si="20"/>
        <v>R1013</v>
      </c>
    </row>
    <row r="412" spans="1:20" x14ac:dyDescent="0.3">
      <c r="A412" t="s">
        <v>1961</v>
      </c>
      <c r="B412">
        <v>21.2</v>
      </c>
      <c r="C412">
        <v>4.07</v>
      </c>
      <c r="D412" t="s">
        <v>2382</v>
      </c>
      <c r="E412" t="s">
        <v>2380</v>
      </c>
      <c r="F412" t="s">
        <v>2380</v>
      </c>
      <c r="G412">
        <v>1</v>
      </c>
      <c r="H412" t="s">
        <v>2382</v>
      </c>
      <c r="I412" t="s">
        <v>441</v>
      </c>
      <c r="J412">
        <v>1981</v>
      </c>
      <c r="K412" s="7">
        <f t="shared" si="18"/>
        <v>1981</v>
      </c>
      <c r="L412" t="s">
        <v>30</v>
      </c>
      <c r="M412" s="7" t="str">
        <f t="shared" si="19"/>
        <v>Dec</v>
      </c>
      <c r="N412">
        <v>13</v>
      </c>
      <c r="O412">
        <v>1</v>
      </c>
      <c r="P412">
        <v>3785.77</v>
      </c>
      <c r="Q412" t="s">
        <v>11</v>
      </c>
      <c r="R412" t="s">
        <v>16</v>
      </c>
      <c r="S412" t="s">
        <v>13</v>
      </c>
      <c r="T412" s="7" t="str">
        <f t="shared" si="20"/>
        <v>R1013</v>
      </c>
    </row>
    <row r="413" spans="1:20" x14ac:dyDescent="0.3">
      <c r="A413" t="s">
        <v>1960</v>
      </c>
      <c r="B413">
        <v>28.215</v>
      </c>
      <c r="C413">
        <v>8.26</v>
      </c>
      <c r="D413" t="s">
        <v>2382</v>
      </c>
      <c r="E413" t="s">
        <v>2380</v>
      </c>
      <c r="F413" t="s">
        <v>2380</v>
      </c>
      <c r="G413">
        <v>1</v>
      </c>
      <c r="H413" t="s">
        <v>2382</v>
      </c>
      <c r="I413" t="s">
        <v>442</v>
      </c>
      <c r="J413">
        <v>1988</v>
      </c>
      <c r="K413" s="7">
        <f t="shared" si="18"/>
        <v>1988</v>
      </c>
      <c r="L413" t="s">
        <v>35</v>
      </c>
      <c r="M413" s="7" t="str">
        <f t="shared" si="19"/>
        <v>Aug</v>
      </c>
      <c r="N413">
        <v>28</v>
      </c>
      <c r="O413">
        <v>3</v>
      </c>
      <c r="P413">
        <v>3793.55</v>
      </c>
      <c r="Q413" t="s">
        <v>11</v>
      </c>
      <c r="R413" t="s">
        <v>12</v>
      </c>
      <c r="S413" t="s">
        <v>13</v>
      </c>
      <c r="T413" s="7" t="str">
        <f t="shared" si="20"/>
        <v>R1013</v>
      </c>
    </row>
    <row r="414" spans="1:20" x14ac:dyDescent="0.3">
      <c r="A414" t="s">
        <v>1959</v>
      </c>
      <c r="B414">
        <v>38.094999999999999</v>
      </c>
      <c r="C414">
        <v>4.76</v>
      </c>
      <c r="D414" t="s">
        <v>2380</v>
      </c>
      <c r="E414" t="s">
        <v>2380</v>
      </c>
      <c r="F414" t="s">
        <v>2380</v>
      </c>
      <c r="G414">
        <v>1</v>
      </c>
      <c r="H414" t="s">
        <v>2380</v>
      </c>
      <c r="I414" t="s">
        <v>443</v>
      </c>
      <c r="J414">
        <v>1999</v>
      </c>
      <c r="K414" s="7">
        <f t="shared" si="18"/>
        <v>1999</v>
      </c>
      <c r="L414" t="s">
        <v>18</v>
      </c>
      <c r="M414" s="7" t="str">
        <f t="shared" si="19"/>
        <v>Jun</v>
      </c>
      <c r="N414">
        <v>24</v>
      </c>
      <c r="O414">
        <v>0</v>
      </c>
      <c r="P414">
        <v>3796.36</v>
      </c>
      <c r="Q414" t="s">
        <v>11</v>
      </c>
      <c r="R414" t="s">
        <v>12</v>
      </c>
      <c r="S414" t="s">
        <v>23</v>
      </c>
      <c r="T414" s="7" t="str">
        <f t="shared" si="20"/>
        <v>R1012</v>
      </c>
    </row>
    <row r="415" spans="1:20" x14ac:dyDescent="0.3">
      <c r="A415" t="s">
        <v>1958</v>
      </c>
      <c r="B415">
        <v>22.61</v>
      </c>
      <c r="C415">
        <v>6.13</v>
      </c>
      <c r="D415" t="s">
        <v>2382</v>
      </c>
      <c r="E415" t="s">
        <v>2380</v>
      </c>
      <c r="F415" t="s">
        <v>2383</v>
      </c>
      <c r="G415">
        <v>1</v>
      </c>
      <c r="H415" t="s">
        <v>2382</v>
      </c>
      <c r="I415" t="s">
        <v>444</v>
      </c>
      <c r="J415">
        <v>1981</v>
      </c>
      <c r="K415" s="7">
        <f t="shared" si="18"/>
        <v>1981</v>
      </c>
      <c r="L415" t="s">
        <v>20</v>
      </c>
      <c r="M415" s="7" t="str">
        <f t="shared" si="19"/>
        <v>Sep</v>
      </c>
      <c r="N415">
        <v>29</v>
      </c>
      <c r="O415">
        <v>1</v>
      </c>
      <c r="P415">
        <v>3797.2</v>
      </c>
      <c r="Q415" t="s">
        <v>11</v>
      </c>
      <c r="R415" t="s">
        <v>12</v>
      </c>
      <c r="S415" t="s">
        <v>23</v>
      </c>
      <c r="T415" s="7" t="str">
        <f t="shared" si="20"/>
        <v>R1012</v>
      </c>
    </row>
    <row r="416" spans="1:20" x14ac:dyDescent="0.3">
      <c r="A416" t="s">
        <v>1957</v>
      </c>
      <c r="B416">
        <v>24.32</v>
      </c>
      <c r="C416">
        <v>10.47</v>
      </c>
      <c r="D416" t="s">
        <v>2382</v>
      </c>
      <c r="E416" t="s">
        <v>2380</v>
      </c>
      <c r="F416" t="s">
        <v>2380</v>
      </c>
      <c r="G416">
        <v>2</v>
      </c>
      <c r="H416" t="s">
        <v>2382</v>
      </c>
      <c r="I416" t="s">
        <v>445</v>
      </c>
      <c r="J416">
        <v>1994</v>
      </c>
      <c r="K416" s="7">
        <f t="shared" si="18"/>
        <v>1994</v>
      </c>
      <c r="L416" t="s">
        <v>35</v>
      </c>
      <c r="M416" s="7" t="str">
        <f t="shared" si="19"/>
        <v>Aug</v>
      </c>
      <c r="N416">
        <v>12</v>
      </c>
      <c r="O416">
        <v>2</v>
      </c>
      <c r="P416">
        <v>3847.67</v>
      </c>
      <c r="Q416" t="s">
        <v>12</v>
      </c>
      <c r="R416" t="s">
        <v>11</v>
      </c>
      <c r="S416" t="s">
        <v>42</v>
      </c>
      <c r="T416" s="7" t="str">
        <f t="shared" si="20"/>
        <v>R1011</v>
      </c>
    </row>
    <row r="417" spans="1:20" x14ac:dyDescent="0.3">
      <c r="A417" t="s">
        <v>1956</v>
      </c>
      <c r="B417">
        <v>20.96</v>
      </c>
      <c r="C417">
        <v>4.04</v>
      </c>
      <c r="D417" t="s">
        <v>2382</v>
      </c>
      <c r="E417" t="s">
        <v>2380</v>
      </c>
      <c r="F417" t="s">
        <v>2380</v>
      </c>
      <c r="G417">
        <v>1</v>
      </c>
      <c r="H417" t="s">
        <v>2382</v>
      </c>
      <c r="I417" t="s">
        <v>446</v>
      </c>
      <c r="J417">
        <v>1991</v>
      </c>
      <c r="K417" s="7">
        <f t="shared" si="18"/>
        <v>1991</v>
      </c>
      <c r="L417" t="s">
        <v>35</v>
      </c>
      <c r="M417" s="7" t="str">
        <f t="shared" si="19"/>
        <v>Aug</v>
      </c>
      <c r="N417">
        <v>19</v>
      </c>
      <c r="O417">
        <v>0</v>
      </c>
      <c r="P417">
        <v>3857.76</v>
      </c>
      <c r="Q417" t="s">
        <v>12</v>
      </c>
      <c r="R417" t="s">
        <v>16</v>
      </c>
      <c r="S417" t="s">
        <v>168</v>
      </c>
      <c r="T417" s="7" t="str">
        <f t="shared" si="20"/>
        <v>R1016</v>
      </c>
    </row>
    <row r="418" spans="1:20" x14ac:dyDescent="0.3">
      <c r="A418" t="s">
        <v>1955</v>
      </c>
      <c r="B418">
        <v>19.68</v>
      </c>
      <c r="C418">
        <v>5.74</v>
      </c>
      <c r="D418" t="s">
        <v>2380</v>
      </c>
      <c r="E418" t="s">
        <v>2380</v>
      </c>
      <c r="F418" t="s">
        <v>2380</v>
      </c>
      <c r="G418" t="s">
        <v>2381</v>
      </c>
      <c r="H418" t="s">
        <v>2382</v>
      </c>
      <c r="I418" t="s">
        <v>447</v>
      </c>
      <c r="J418">
        <v>2001</v>
      </c>
      <c r="K418" s="7">
        <f t="shared" si="18"/>
        <v>2001</v>
      </c>
      <c r="L418" t="s">
        <v>18</v>
      </c>
      <c r="M418" s="7" t="str">
        <f t="shared" si="19"/>
        <v>Jun</v>
      </c>
      <c r="N418">
        <v>6</v>
      </c>
      <c r="O418">
        <v>0</v>
      </c>
      <c r="P418">
        <v>3858.51</v>
      </c>
      <c r="Q418" t="s">
        <v>11</v>
      </c>
      <c r="R418" t="s">
        <v>12</v>
      </c>
      <c r="S418" t="s">
        <v>200</v>
      </c>
      <c r="T418" s="7" t="str">
        <f t="shared" si="20"/>
        <v>R1025</v>
      </c>
    </row>
    <row r="419" spans="1:20" x14ac:dyDescent="0.3">
      <c r="A419" t="s">
        <v>1954</v>
      </c>
      <c r="B419">
        <v>18.100000000000001</v>
      </c>
      <c r="C419">
        <v>6.33</v>
      </c>
      <c r="D419" t="s">
        <v>2380</v>
      </c>
      <c r="E419" t="s">
        <v>2380</v>
      </c>
      <c r="F419" t="s">
        <v>2380</v>
      </c>
      <c r="G419">
        <v>1</v>
      </c>
      <c r="H419" t="s">
        <v>2382</v>
      </c>
      <c r="I419" t="s">
        <v>448</v>
      </c>
      <c r="J419">
        <v>2001</v>
      </c>
      <c r="K419" s="7">
        <f t="shared" si="18"/>
        <v>2001</v>
      </c>
      <c r="L419" t="s">
        <v>37</v>
      </c>
      <c r="M419" s="7" t="str">
        <f t="shared" si="19"/>
        <v>Oct</v>
      </c>
      <c r="N419">
        <v>18</v>
      </c>
      <c r="O419">
        <v>3</v>
      </c>
      <c r="P419">
        <v>3861.21</v>
      </c>
      <c r="Q419" t="s">
        <v>11</v>
      </c>
      <c r="R419" t="s">
        <v>11</v>
      </c>
      <c r="S419" t="s">
        <v>168</v>
      </c>
      <c r="T419" s="7" t="str">
        <f t="shared" si="20"/>
        <v>R1016</v>
      </c>
    </row>
    <row r="420" spans="1:20" x14ac:dyDescent="0.3">
      <c r="A420" t="s">
        <v>1953</v>
      </c>
      <c r="B420">
        <v>29.64</v>
      </c>
      <c r="C420">
        <v>4.28</v>
      </c>
      <c r="D420" t="s">
        <v>2382</v>
      </c>
      <c r="E420" t="s">
        <v>2380</v>
      </c>
      <c r="F420" t="s">
        <v>2380</v>
      </c>
      <c r="G420" t="s">
        <v>2381</v>
      </c>
      <c r="H420" t="s">
        <v>2380</v>
      </c>
      <c r="I420" t="s">
        <v>449</v>
      </c>
      <c r="J420">
        <v>1990</v>
      </c>
      <c r="K420" s="7">
        <f t="shared" si="18"/>
        <v>1990</v>
      </c>
      <c r="L420" t="s">
        <v>18</v>
      </c>
      <c r="M420" s="7" t="str">
        <f t="shared" si="19"/>
        <v>Jun</v>
      </c>
      <c r="N420">
        <v>24</v>
      </c>
      <c r="O420">
        <v>0</v>
      </c>
      <c r="P420">
        <v>3866.86</v>
      </c>
      <c r="Q420" t="s">
        <v>16</v>
      </c>
      <c r="R420" t="s">
        <v>16</v>
      </c>
      <c r="S420" t="s">
        <v>23</v>
      </c>
      <c r="T420" s="7" t="str">
        <f t="shared" si="20"/>
        <v>R1012</v>
      </c>
    </row>
    <row r="421" spans="1:20" x14ac:dyDescent="0.3">
      <c r="A421" t="s">
        <v>1952</v>
      </c>
      <c r="B421">
        <v>25.3</v>
      </c>
      <c r="C421">
        <v>9.4700000000000006</v>
      </c>
      <c r="D421" t="s">
        <v>2382</v>
      </c>
      <c r="E421" t="s">
        <v>2380</v>
      </c>
      <c r="F421" t="s">
        <v>2380</v>
      </c>
      <c r="G421">
        <v>2</v>
      </c>
      <c r="H421" t="s">
        <v>2382</v>
      </c>
      <c r="I421" t="s">
        <v>450</v>
      </c>
      <c r="J421">
        <v>1991</v>
      </c>
      <c r="K421" s="7">
        <f t="shared" si="18"/>
        <v>1991</v>
      </c>
      <c r="L421" t="s">
        <v>10</v>
      </c>
      <c r="M421" s="7" t="str">
        <f t="shared" si="19"/>
        <v>Jul</v>
      </c>
      <c r="N421">
        <v>25</v>
      </c>
      <c r="O421">
        <v>1</v>
      </c>
      <c r="P421">
        <v>3875.73</v>
      </c>
      <c r="Q421" t="s">
        <v>11</v>
      </c>
      <c r="R421" t="s">
        <v>12</v>
      </c>
      <c r="S421" t="s">
        <v>13</v>
      </c>
      <c r="T421" s="7" t="str">
        <f t="shared" si="20"/>
        <v>R1013</v>
      </c>
    </row>
    <row r="422" spans="1:20" x14ac:dyDescent="0.3">
      <c r="A422" t="s">
        <v>1951</v>
      </c>
      <c r="B422">
        <v>27.6</v>
      </c>
      <c r="C422">
        <v>4.8499999999999996</v>
      </c>
      <c r="D422" t="s">
        <v>2382</v>
      </c>
      <c r="E422" t="s">
        <v>2380</v>
      </c>
      <c r="F422" t="s">
        <v>2380</v>
      </c>
      <c r="G422" t="s">
        <v>2381</v>
      </c>
      <c r="H422" t="s">
        <v>2380</v>
      </c>
      <c r="I422" t="s">
        <v>451</v>
      </c>
      <c r="J422">
        <v>1996</v>
      </c>
      <c r="K422" s="7">
        <f t="shared" si="18"/>
        <v>1996</v>
      </c>
      <c r="L422" t="s">
        <v>37</v>
      </c>
      <c r="M422" s="7" t="str">
        <f t="shared" si="19"/>
        <v>Oct</v>
      </c>
      <c r="N422">
        <v>23</v>
      </c>
      <c r="O422">
        <v>2</v>
      </c>
      <c r="P422">
        <v>3877.3</v>
      </c>
      <c r="Q422" t="s">
        <v>16</v>
      </c>
      <c r="R422" t="s">
        <v>12</v>
      </c>
      <c r="S422" t="s">
        <v>23</v>
      </c>
      <c r="T422" s="7" t="str">
        <f t="shared" si="20"/>
        <v>R1012</v>
      </c>
    </row>
    <row r="423" spans="1:20" x14ac:dyDescent="0.3">
      <c r="A423" t="s">
        <v>1950</v>
      </c>
      <c r="B423">
        <v>27.645</v>
      </c>
      <c r="C423">
        <v>11.03</v>
      </c>
      <c r="D423" t="s">
        <v>2382</v>
      </c>
      <c r="E423" t="s">
        <v>2380</v>
      </c>
      <c r="F423" t="s">
        <v>2380</v>
      </c>
      <c r="G423">
        <v>1</v>
      </c>
      <c r="H423" t="s">
        <v>2382</v>
      </c>
      <c r="I423" t="s">
        <v>452</v>
      </c>
      <c r="J423">
        <v>2004</v>
      </c>
      <c r="K423" s="7">
        <f t="shared" si="18"/>
        <v>2004</v>
      </c>
      <c r="L423" t="s">
        <v>10</v>
      </c>
      <c r="M423" s="7" t="str">
        <f t="shared" si="19"/>
        <v>Jul</v>
      </c>
      <c r="N423">
        <v>13</v>
      </c>
      <c r="O423">
        <v>0</v>
      </c>
      <c r="P423">
        <v>3889.2</v>
      </c>
      <c r="Q423" t="s">
        <v>11</v>
      </c>
      <c r="R423" t="s">
        <v>11</v>
      </c>
      <c r="S423" t="s">
        <v>23</v>
      </c>
      <c r="T423" s="7" t="str">
        <f t="shared" si="20"/>
        <v>R1012</v>
      </c>
    </row>
    <row r="424" spans="1:20" x14ac:dyDescent="0.3">
      <c r="A424" t="s">
        <v>1949</v>
      </c>
      <c r="B424">
        <v>27.6</v>
      </c>
      <c r="C424">
        <v>5.22</v>
      </c>
      <c r="D424" t="s">
        <v>2380</v>
      </c>
      <c r="E424" t="s">
        <v>2380</v>
      </c>
      <c r="F424" t="s">
        <v>2380</v>
      </c>
      <c r="G424">
        <v>2</v>
      </c>
      <c r="H424" t="s">
        <v>2382</v>
      </c>
      <c r="I424" t="s">
        <v>453</v>
      </c>
      <c r="J424">
        <v>1993</v>
      </c>
      <c r="K424" s="7">
        <f t="shared" si="18"/>
        <v>1993</v>
      </c>
      <c r="L424" t="s">
        <v>20</v>
      </c>
      <c r="M424" s="7" t="str">
        <f t="shared" si="19"/>
        <v>Sep</v>
      </c>
      <c r="N424">
        <v>14</v>
      </c>
      <c r="O424">
        <v>0</v>
      </c>
      <c r="P424">
        <v>3898.35</v>
      </c>
      <c r="Q424" t="s">
        <v>11</v>
      </c>
      <c r="R424" t="s">
        <v>11</v>
      </c>
      <c r="S424" t="s">
        <v>23</v>
      </c>
      <c r="T424" s="7" t="str">
        <f t="shared" si="20"/>
        <v>R1012</v>
      </c>
    </row>
    <row r="425" spans="1:20" x14ac:dyDescent="0.3">
      <c r="A425" t="s">
        <v>1948</v>
      </c>
      <c r="B425">
        <v>25.08</v>
      </c>
      <c r="C425">
        <v>9.52</v>
      </c>
      <c r="D425" t="s">
        <v>2382</v>
      </c>
      <c r="E425" t="s">
        <v>2380</v>
      </c>
      <c r="F425" t="s">
        <v>2380</v>
      </c>
      <c r="G425">
        <v>2</v>
      </c>
      <c r="H425" t="s">
        <v>2380</v>
      </c>
      <c r="I425" t="s">
        <v>454</v>
      </c>
      <c r="J425">
        <v>1981</v>
      </c>
      <c r="K425" s="7">
        <f t="shared" si="18"/>
        <v>1981</v>
      </c>
      <c r="L425" t="s">
        <v>35</v>
      </c>
      <c r="M425" s="7" t="str">
        <f t="shared" si="19"/>
        <v>Aug</v>
      </c>
      <c r="N425">
        <v>27</v>
      </c>
      <c r="O425">
        <v>1</v>
      </c>
      <c r="P425">
        <v>3902.07</v>
      </c>
      <c r="Q425" t="s">
        <v>11</v>
      </c>
      <c r="R425" t="s">
        <v>11</v>
      </c>
      <c r="S425" t="s">
        <v>13</v>
      </c>
      <c r="T425" s="7" t="str">
        <f t="shared" si="20"/>
        <v>R1013</v>
      </c>
    </row>
    <row r="426" spans="1:20" x14ac:dyDescent="0.3">
      <c r="A426" t="s">
        <v>1947</v>
      </c>
      <c r="B426">
        <v>30.02</v>
      </c>
      <c r="C426">
        <v>11.09</v>
      </c>
      <c r="D426" t="s">
        <v>2380</v>
      </c>
      <c r="E426" t="s">
        <v>2380</v>
      </c>
      <c r="F426" t="s">
        <v>2380</v>
      </c>
      <c r="G426" t="s">
        <v>2381</v>
      </c>
      <c r="H426" t="s">
        <v>2380</v>
      </c>
      <c r="I426" t="s">
        <v>455</v>
      </c>
      <c r="J426">
        <v>1997</v>
      </c>
      <c r="K426" s="7">
        <f t="shared" si="18"/>
        <v>1997</v>
      </c>
      <c r="L426" t="s">
        <v>15</v>
      </c>
      <c r="M426" s="7" t="str">
        <f t="shared" si="19"/>
        <v>Nov</v>
      </c>
      <c r="N426">
        <v>24</v>
      </c>
      <c r="O426">
        <v>3</v>
      </c>
      <c r="P426">
        <v>3906.13</v>
      </c>
      <c r="Q426" t="s">
        <v>12</v>
      </c>
      <c r="R426" t="s">
        <v>12</v>
      </c>
      <c r="S426" t="s">
        <v>42</v>
      </c>
      <c r="T426" s="7" t="str">
        <f t="shared" si="20"/>
        <v>R1011</v>
      </c>
    </row>
    <row r="427" spans="1:20" x14ac:dyDescent="0.3">
      <c r="A427" t="s">
        <v>1946</v>
      </c>
      <c r="B427">
        <v>27.36</v>
      </c>
      <c r="C427">
        <v>9.4499999999999993</v>
      </c>
      <c r="D427" t="s">
        <v>2382</v>
      </c>
      <c r="E427" t="s">
        <v>2380</v>
      </c>
      <c r="F427" t="s">
        <v>2380</v>
      </c>
      <c r="G427">
        <v>2</v>
      </c>
      <c r="H427" t="s">
        <v>2382</v>
      </c>
      <c r="I427" t="s">
        <v>456</v>
      </c>
      <c r="J427">
        <v>1985</v>
      </c>
      <c r="K427" s="7">
        <f t="shared" si="18"/>
        <v>1985</v>
      </c>
      <c r="L427" t="s">
        <v>10</v>
      </c>
      <c r="M427" s="7" t="str">
        <f t="shared" si="19"/>
        <v>Jul</v>
      </c>
      <c r="N427">
        <v>5</v>
      </c>
      <c r="O427">
        <v>3</v>
      </c>
      <c r="P427">
        <v>3910.44</v>
      </c>
      <c r="Q427" t="s">
        <v>11</v>
      </c>
      <c r="R427" t="s">
        <v>11</v>
      </c>
      <c r="S427" t="s">
        <v>13</v>
      </c>
      <c r="T427" s="7" t="str">
        <f t="shared" si="20"/>
        <v>R1013</v>
      </c>
    </row>
    <row r="428" spans="1:20" x14ac:dyDescent="0.3">
      <c r="A428" t="s">
        <v>1945</v>
      </c>
      <c r="B428">
        <v>22.2</v>
      </c>
      <c r="C428">
        <v>5.51</v>
      </c>
      <c r="D428" t="s">
        <v>2380</v>
      </c>
      <c r="E428" t="s">
        <v>2380</v>
      </c>
      <c r="F428" t="s">
        <v>2380</v>
      </c>
      <c r="G428" t="s">
        <v>2381</v>
      </c>
      <c r="H428" t="s">
        <v>2382</v>
      </c>
      <c r="I428" t="s">
        <v>457</v>
      </c>
      <c r="J428">
        <v>2000</v>
      </c>
      <c r="K428" s="7">
        <f t="shared" si="18"/>
        <v>2000</v>
      </c>
      <c r="L428" t="s">
        <v>10</v>
      </c>
      <c r="M428" s="7" t="str">
        <f t="shared" si="19"/>
        <v>Jul</v>
      </c>
      <c r="N428">
        <v>10</v>
      </c>
      <c r="O428">
        <v>2</v>
      </c>
      <c r="P428">
        <v>3925.76</v>
      </c>
      <c r="Q428" t="s">
        <v>11</v>
      </c>
      <c r="R428" t="s">
        <v>11</v>
      </c>
      <c r="S428" t="s">
        <v>247</v>
      </c>
      <c r="T428" s="7" t="str">
        <f t="shared" si="20"/>
        <v>R1024</v>
      </c>
    </row>
    <row r="429" spans="1:20" x14ac:dyDescent="0.3">
      <c r="A429" t="s">
        <v>1944</v>
      </c>
      <c r="B429">
        <v>25.71</v>
      </c>
      <c r="C429">
        <v>4.18</v>
      </c>
      <c r="D429" t="s">
        <v>2380</v>
      </c>
      <c r="E429" t="s">
        <v>2382</v>
      </c>
      <c r="F429" t="s">
        <v>2380</v>
      </c>
      <c r="G429">
        <v>1</v>
      </c>
      <c r="H429" t="s">
        <v>2382</v>
      </c>
      <c r="I429" t="s">
        <v>458</v>
      </c>
      <c r="J429">
        <v>2002</v>
      </c>
      <c r="K429" s="7">
        <f t="shared" si="18"/>
        <v>2002</v>
      </c>
      <c r="L429" t="s">
        <v>18</v>
      </c>
      <c r="M429" s="7" t="str">
        <f t="shared" si="19"/>
        <v>Jun</v>
      </c>
      <c r="N429">
        <v>15</v>
      </c>
      <c r="O429">
        <v>0</v>
      </c>
      <c r="P429">
        <v>3931.51</v>
      </c>
      <c r="Q429" t="s">
        <v>11</v>
      </c>
      <c r="R429" t="s">
        <v>12</v>
      </c>
      <c r="S429" t="s">
        <v>42</v>
      </c>
      <c r="T429" s="7" t="str">
        <f t="shared" si="20"/>
        <v>R1011</v>
      </c>
    </row>
    <row r="430" spans="1:20" x14ac:dyDescent="0.3">
      <c r="A430" t="s">
        <v>1943</v>
      </c>
      <c r="B430">
        <v>41.91</v>
      </c>
      <c r="C430">
        <v>5.98</v>
      </c>
      <c r="D430" t="s">
        <v>2382</v>
      </c>
      <c r="E430" t="s">
        <v>2380</v>
      </c>
      <c r="F430" t="s">
        <v>2380</v>
      </c>
      <c r="G430">
        <v>1</v>
      </c>
      <c r="H430" t="s">
        <v>2380</v>
      </c>
      <c r="I430" t="s">
        <v>459</v>
      </c>
      <c r="J430">
        <v>1988</v>
      </c>
      <c r="K430" s="7">
        <f t="shared" si="18"/>
        <v>1988</v>
      </c>
      <c r="L430" t="s">
        <v>37</v>
      </c>
      <c r="M430" s="7" t="str">
        <f t="shared" si="19"/>
        <v>Oct</v>
      </c>
      <c r="N430">
        <v>24</v>
      </c>
      <c r="O430">
        <v>0</v>
      </c>
      <c r="P430">
        <v>3935.18</v>
      </c>
      <c r="Q430" t="s">
        <v>12</v>
      </c>
      <c r="R430" t="s">
        <v>16</v>
      </c>
      <c r="S430" t="s">
        <v>13</v>
      </c>
      <c r="T430" s="7" t="str">
        <f t="shared" si="20"/>
        <v>R1013</v>
      </c>
    </row>
    <row r="431" spans="1:20" x14ac:dyDescent="0.3">
      <c r="A431" t="s">
        <v>1942</v>
      </c>
      <c r="B431">
        <v>25.85</v>
      </c>
      <c r="C431">
        <v>10.16</v>
      </c>
      <c r="D431" t="s">
        <v>2380</v>
      </c>
      <c r="E431" t="s">
        <v>2380</v>
      </c>
      <c r="F431" t="s">
        <v>2380</v>
      </c>
      <c r="G431" t="s">
        <v>2381</v>
      </c>
      <c r="H431" t="s">
        <v>2382</v>
      </c>
      <c r="I431" t="s">
        <v>460</v>
      </c>
      <c r="J431">
        <v>1993</v>
      </c>
      <c r="K431" s="7">
        <f t="shared" si="18"/>
        <v>1993</v>
      </c>
      <c r="L431" t="s">
        <v>20</v>
      </c>
      <c r="M431" s="7" t="str">
        <f t="shared" si="19"/>
        <v>Sep</v>
      </c>
      <c r="N431">
        <v>29</v>
      </c>
      <c r="O431">
        <v>0</v>
      </c>
      <c r="P431">
        <v>3943.6</v>
      </c>
      <c r="Q431" t="s">
        <v>11</v>
      </c>
      <c r="R431" t="s">
        <v>12</v>
      </c>
      <c r="S431" t="s">
        <v>247</v>
      </c>
      <c r="T431" s="7" t="str">
        <f t="shared" si="20"/>
        <v>R1024</v>
      </c>
    </row>
    <row r="432" spans="1:20" x14ac:dyDescent="0.3">
      <c r="A432" t="s">
        <v>1941</v>
      </c>
      <c r="B432">
        <v>23.844999999999999</v>
      </c>
      <c r="C432">
        <v>11.71</v>
      </c>
      <c r="D432" t="s">
        <v>2380</v>
      </c>
      <c r="E432" t="s">
        <v>2380</v>
      </c>
      <c r="F432" t="s">
        <v>2380</v>
      </c>
      <c r="G432">
        <v>2</v>
      </c>
      <c r="H432" t="s">
        <v>2382</v>
      </c>
      <c r="I432" t="s">
        <v>461</v>
      </c>
      <c r="J432">
        <v>1993</v>
      </c>
      <c r="K432" s="7">
        <f t="shared" si="18"/>
        <v>1993</v>
      </c>
      <c r="L432" t="s">
        <v>15</v>
      </c>
      <c r="M432" s="7" t="str">
        <f t="shared" si="19"/>
        <v>Nov</v>
      </c>
      <c r="N432">
        <v>11</v>
      </c>
      <c r="O432">
        <v>1</v>
      </c>
      <c r="P432">
        <v>3947.41</v>
      </c>
      <c r="Q432" t="s">
        <v>11</v>
      </c>
      <c r="R432" t="s">
        <v>11</v>
      </c>
      <c r="S432" t="s">
        <v>13</v>
      </c>
      <c r="T432" s="7" t="str">
        <f t="shared" si="20"/>
        <v>R1013</v>
      </c>
    </row>
    <row r="433" spans="1:20" x14ac:dyDescent="0.3">
      <c r="A433" t="s">
        <v>1940</v>
      </c>
      <c r="B433">
        <v>30.59</v>
      </c>
      <c r="C433">
        <v>5.23</v>
      </c>
      <c r="D433" t="s">
        <v>2380</v>
      </c>
      <c r="E433" t="s">
        <v>2380</v>
      </c>
      <c r="F433" t="s">
        <v>2383</v>
      </c>
      <c r="G433">
        <v>1</v>
      </c>
      <c r="H433" t="s">
        <v>2380</v>
      </c>
      <c r="I433" t="s">
        <v>462</v>
      </c>
      <c r="J433">
        <v>1999</v>
      </c>
      <c r="K433" s="7">
        <f t="shared" si="18"/>
        <v>1999</v>
      </c>
      <c r="L433" t="s">
        <v>10</v>
      </c>
      <c r="M433" s="7" t="str">
        <f t="shared" si="19"/>
        <v>Jul</v>
      </c>
      <c r="N433">
        <v>10</v>
      </c>
      <c r="O433">
        <v>0</v>
      </c>
      <c r="P433">
        <v>3955.98</v>
      </c>
      <c r="Q433" t="s">
        <v>11</v>
      </c>
      <c r="R433" t="s">
        <v>12</v>
      </c>
      <c r="S433" t="s">
        <v>300</v>
      </c>
      <c r="T433" s="7" t="str">
        <f t="shared" si="20"/>
        <v>R1021</v>
      </c>
    </row>
    <row r="434" spans="1:20" x14ac:dyDescent="0.3">
      <c r="A434" t="s">
        <v>1939</v>
      </c>
      <c r="B434">
        <v>24.795000000000002</v>
      </c>
      <c r="C434">
        <v>6.85</v>
      </c>
      <c r="D434" t="s">
        <v>2380</v>
      </c>
      <c r="E434" t="s">
        <v>2380</v>
      </c>
      <c r="F434" t="s">
        <v>2380</v>
      </c>
      <c r="G434" t="s">
        <v>2381</v>
      </c>
      <c r="H434" t="s">
        <v>2382</v>
      </c>
      <c r="I434" t="s">
        <v>463</v>
      </c>
      <c r="J434">
        <v>1995</v>
      </c>
      <c r="K434" s="7">
        <f t="shared" si="18"/>
        <v>1995</v>
      </c>
      <c r="L434" t="s">
        <v>10</v>
      </c>
      <c r="M434" s="7" t="str">
        <f t="shared" si="19"/>
        <v>Jul</v>
      </c>
      <c r="N434">
        <v>11</v>
      </c>
      <c r="O434">
        <v>1</v>
      </c>
      <c r="P434">
        <v>3956.07</v>
      </c>
      <c r="Q434" t="s">
        <v>11</v>
      </c>
      <c r="R434" t="s">
        <v>11</v>
      </c>
      <c r="S434" t="s">
        <v>23</v>
      </c>
      <c r="T434" s="7" t="str">
        <f t="shared" si="20"/>
        <v>R1012</v>
      </c>
    </row>
    <row r="435" spans="1:20" x14ac:dyDescent="0.3">
      <c r="A435" t="s">
        <v>1938</v>
      </c>
      <c r="B435">
        <v>24.13</v>
      </c>
      <c r="C435">
        <v>7.05</v>
      </c>
      <c r="D435" t="s">
        <v>2382</v>
      </c>
      <c r="E435" t="s">
        <v>2380</v>
      </c>
      <c r="F435" t="s">
        <v>2380</v>
      </c>
      <c r="G435">
        <v>2</v>
      </c>
      <c r="H435" t="s">
        <v>2382</v>
      </c>
      <c r="I435" t="s">
        <v>464</v>
      </c>
      <c r="J435">
        <v>1990</v>
      </c>
      <c r="K435" s="7">
        <f t="shared" si="18"/>
        <v>1990</v>
      </c>
      <c r="L435" t="s">
        <v>10</v>
      </c>
      <c r="M435" s="7" t="str">
        <f t="shared" si="19"/>
        <v>Jul</v>
      </c>
      <c r="N435">
        <v>29</v>
      </c>
      <c r="O435">
        <v>0</v>
      </c>
      <c r="P435">
        <v>3972.92</v>
      </c>
      <c r="Q435" t="s">
        <v>11</v>
      </c>
      <c r="R435" t="s">
        <v>12</v>
      </c>
      <c r="S435" t="s">
        <v>13</v>
      </c>
      <c r="T435" s="7" t="str">
        <f t="shared" si="20"/>
        <v>R1013</v>
      </c>
    </row>
    <row r="436" spans="1:20" x14ac:dyDescent="0.3">
      <c r="A436" t="s">
        <v>1937</v>
      </c>
      <c r="B436">
        <v>25.84</v>
      </c>
      <c r="C436">
        <v>11.64</v>
      </c>
      <c r="D436" t="s">
        <v>2380</v>
      </c>
      <c r="E436" t="s">
        <v>2380</v>
      </c>
      <c r="F436" t="s">
        <v>2380</v>
      </c>
      <c r="G436">
        <v>2</v>
      </c>
      <c r="H436" t="s">
        <v>2382</v>
      </c>
      <c r="I436" t="s">
        <v>465</v>
      </c>
      <c r="J436">
        <v>1996</v>
      </c>
      <c r="K436" s="7">
        <f t="shared" si="18"/>
        <v>1996</v>
      </c>
      <c r="L436" t="s">
        <v>35</v>
      </c>
      <c r="M436" s="7" t="str">
        <f t="shared" si="19"/>
        <v>Aug</v>
      </c>
      <c r="N436">
        <v>17</v>
      </c>
      <c r="O436">
        <v>2</v>
      </c>
      <c r="P436">
        <v>3981.98</v>
      </c>
      <c r="Q436" t="s">
        <v>11</v>
      </c>
      <c r="R436" t="s">
        <v>11</v>
      </c>
      <c r="S436" t="s">
        <v>13</v>
      </c>
      <c r="T436" s="7" t="str">
        <f t="shared" si="20"/>
        <v>R1013</v>
      </c>
    </row>
    <row r="437" spans="1:20" x14ac:dyDescent="0.3">
      <c r="A437" t="s">
        <v>1936</v>
      </c>
      <c r="B437">
        <v>28</v>
      </c>
      <c r="C437">
        <v>10.52</v>
      </c>
      <c r="D437" t="s">
        <v>2380</v>
      </c>
      <c r="E437" t="s">
        <v>2380</v>
      </c>
      <c r="F437" t="s">
        <v>2380</v>
      </c>
      <c r="G437" t="s">
        <v>2381</v>
      </c>
      <c r="H437" t="s">
        <v>2382</v>
      </c>
      <c r="I437" t="s">
        <v>466</v>
      </c>
      <c r="J437">
        <v>1996</v>
      </c>
      <c r="K437" s="7">
        <f t="shared" si="18"/>
        <v>1996</v>
      </c>
      <c r="L437" t="s">
        <v>20</v>
      </c>
      <c r="M437" s="7" t="str">
        <f t="shared" si="19"/>
        <v>Sep</v>
      </c>
      <c r="N437">
        <v>8</v>
      </c>
      <c r="O437">
        <v>2</v>
      </c>
      <c r="P437">
        <v>3987.93</v>
      </c>
      <c r="Q437" t="s">
        <v>11</v>
      </c>
      <c r="R437" t="s">
        <v>11</v>
      </c>
      <c r="S437" t="s">
        <v>42</v>
      </c>
      <c r="T437" s="7" t="str">
        <f t="shared" si="20"/>
        <v>R1011</v>
      </c>
    </row>
    <row r="438" spans="1:20" x14ac:dyDescent="0.3">
      <c r="A438" t="s">
        <v>1935</v>
      </c>
      <c r="B438">
        <v>34.1</v>
      </c>
      <c r="C438">
        <v>4.01</v>
      </c>
      <c r="D438" t="s">
        <v>2382</v>
      </c>
      <c r="E438" t="s">
        <v>2380</v>
      </c>
      <c r="F438" t="s">
        <v>2383</v>
      </c>
      <c r="G438">
        <v>1</v>
      </c>
      <c r="H438" t="s">
        <v>2380</v>
      </c>
      <c r="I438" t="s">
        <v>467</v>
      </c>
      <c r="J438">
        <v>1990</v>
      </c>
      <c r="K438" s="7">
        <f t="shared" si="18"/>
        <v>1990</v>
      </c>
      <c r="L438" t="s">
        <v>15</v>
      </c>
      <c r="M438" s="7" t="str">
        <f t="shared" si="19"/>
        <v>Nov</v>
      </c>
      <c r="N438">
        <v>22</v>
      </c>
      <c r="O438">
        <v>0</v>
      </c>
      <c r="P438">
        <v>3989.84</v>
      </c>
      <c r="Q438" t="s">
        <v>11</v>
      </c>
      <c r="R438" t="s">
        <v>11</v>
      </c>
      <c r="S438" t="s">
        <v>42</v>
      </c>
      <c r="T438" s="7" t="str">
        <f t="shared" si="20"/>
        <v>R1011</v>
      </c>
    </row>
    <row r="439" spans="1:20" x14ac:dyDescent="0.3">
      <c r="A439" t="s">
        <v>1934</v>
      </c>
      <c r="B439">
        <v>26.125</v>
      </c>
      <c r="C439">
        <v>8.56</v>
      </c>
      <c r="D439" t="s">
        <v>2382</v>
      </c>
      <c r="E439" t="s">
        <v>2380</v>
      </c>
      <c r="F439" t="s">
        <v>2380</v>
      </c>
      <c r="G439">
        <v>1</v>
      </c>
      <c r="H439" t="s">
        <v>2382</v>
      </c>
      <c r="I439" t="s">
        <v>468</v>
      </c>
      <c r="J439">
        <v>1990</v>
      </c>
      <c r="K439" s="7">
        <f t="shared" si="18"/>
        <v>1990</v>
      </c>
      <c r="L439" t="s">
        <v>15</v>
      </c>
      <c r="M439" s="7" t="str">
        <f t="shared" si="19"/>
        <v>Nov</v>
      </c>
      <c r="N439">
        <v>1</v>
      </c>
      <c r="O439">
        <v>0</v>
      </c>
      <c r="P439">
        <v>3994.18</v>
      </c>
      <c r="Q439" t="s">
        <v>11</v>
      </c>
      <c r="R439" t="s">
        <v>11</v>
      </c>
      <c r="S439" t="s">
        <v>13</v>
      </c>
      <c r="T439" s="7" t="str">
        <f t="shared" si="20"/>
        <v>R1013</v>
      </c>
    </row>
    <row r="440" spans="1:20" x14ac:dyDescent="0.3">
      <c r="A440" t="s">
        <v>1933</v>
      </c>
      <c r="B440">
        <v>25.6</v>
      </c>
      <c r="C440">
        <v>10.5</v>
      </c>
      <c r="D440" t="s">
        <v>2380</v>
      </c>
      <c r="E440" t="s">
        <v>2380</v>
      </c>
      <c r="F440" t="s">
        <v>2380</v>
      </c>
      <c r="G440">
        <v>2</v>
      </c>
      <c r="H440" t="s">
        <v>2382</v>
      </c>
      <c r="I440" t="s">
        <v>469</v>
      </c>
      <c r="J440">
        <v>1989</v>
      </c>
      <c r="K440" s="7">
        <f t="shared" si="18"/>
        <v>1989</v>
      </c>
      <c r="L440" t="s">
        <v>10</v>
      </c>
      <c r="M440" s="7" t="str">
        <f t="shared" si="19"/>
        <v>Jul</v>
      </c>
      <c r="N440">
        <v>10</v>
      </c>
      <c r="O440">
        <v>3</v>
      </c>
      <c r="P440">
        <v>4002.36</v>
      </c>
      <c r="Q440" t="s">
        <v>11</v>
      </c>
      <c r="R440" t="s">
        <v>16</v>
      </c>
      <c r="S440" t="s">
        <v>13</v>
      </c>
      <c r="T440" s="7" t="str">
        <f t="shared" si="20"/>
        <v>R1013</v>
      </c>
    </row>
    <row r="441" spans="1:20" x14ac:dyDescent="0.3">
      <c r="A441" t="s">
        <v>1932</v>
      </c>
      <c r="B441">
        <v>24.32</v>
      </c>
      <c r="C441">
        <v>6.39</v>
      </c>
      <c r="D441" t="s">
        <v>2380</v>
      </c>
      <c r="E441" t="s">
        <v>2380</v>
      </c>
      <c r="F441" t="s">
        <v>2380</v>
      </c>
      <c r="G441" t="s">
        <v>2381</v>
      </c>
      <c r="H441" t="s">
        <v>2380</v>
      </c>
      <c r="I441" t="s">
        <v>470</v>
      </c>
      <c r="J441">
        <v>2000</v>
      </c>
      <c r="K441" s="7">
        <f t="shared" si="18"/>
        <v>2000</v>
      </c>
      <c r="L441" t="s">
        <v>20</v>
      </c>
      <c r="M441" s="7" t="str">
        <f t="shared" si="19"/>
        <v>Sep</v>
      </c>
      <c r="N441">
        <v>13</v>
      </c>
      <c r="O441">
        <v>3</v>
      </c>
      <c r="P441">
        <v>4005.42</v>
      </c>
      <c r="Q441" t="s">
        <v>11</v>
      </c>
      <c r="R441" t="s">
        <v>16</v>
      </c>
      <c r="S441" t="s">
        <v>164</v>
      </c>
      <c r="T441" s="7" t="str">
        <f t="shared" si="20"/>
        <v>R1015</v>
      </c>
    </row>
    <row r="442" spans="1:20" x14ac:dyDescent="0.3">
      <c r="A442" t="s">
        <v>1931</v>
      </c>
      <c r="B442">
        <v>22.88</v>
      </c>
      <c r="C442">
        <v>5.71</v>
      </c>
      <c r="D442" t="s">
        <v>2382</v>
      </c>
      <c r="E442" t="s">
        <v>2380</v>
      </c>
      <c r="F442" t="s">
        <v>2383</v>
      </c>
      <c r="G442">
        <v>1</v>
      </c>
      <c r="H442" t="s">
        <v>2382</v>
      </c>
      <c r="I442" t="s">
        <v>471</v>
      </c>
      <c r="J442">
        <v>1992</v>
      </c>
      <c r="K442" s="7">
        <f t="shared" si="18"/>
        <v>1992</v>
      </c>
      <c r="L442" t="s">
        <v>37</v>
      </c>
      <c r="M442" s="7" t="str">
        <f t="shared" si="19"/>
        <v>Oct</v>
      </c>
      <c r="N442">
        <v>11</v>
      </c>
      <c r="O442">
        <v>1</v>
      </c>
      <c r="P442">
        <v>4032.24</v>
      </c>
      <c r="Q442" t="s">
        <v>12</v>
      </c>
      <c r="R442" t="s">
        <v>12</v>
      </c>
      <c r="S442" t="s">
        <v>23</v>
      </c>
      <c r="T442" s="7" t="str">
        <f t="shared" si="20"/>
        <v>R1012</v>
      </c>
    </row>
    <row r="443" spans="1:20" x14ac:dyDescent="0.3">
      <c r="A443" t="s">
        <v>1930</v>
      </c>
      <c r="B443">
        <v>24.984999999999999</v>
      </c>
      <c r="C443">
        <v>4.43</v>
      </c>
      <c r="D443" t="s">
        <v>2382</v>
      </c>
      <c r="E443" t="s">
        <v>2380</v>
      </c>
      <c r="F443" t="s">
        <v>2383</v>
      </c>
      <c r="G443">
        <v>1</v>
      </c>
      <c r="H443" t="s">
        <v>2380</v>
      </c>
      <c r="I443" t="s">
        <v>472</v>
      </c>
      <c r="J443">
        <v>1984</v>
      </c>
      <c r="K443" s="7">
        <f t="shared" si="18"/>
        <v>1984</v>
      </c>
      <c r="L443" t="s">
        <v>10</v>
      </c>
      <c r="M443" s="7" t="str">
        <f t="shared" si="19"/>
        <v>Jul</v>
      </c>
      <c r="N443">
        <v>7</v>
      </c>
      <c r="O443">
        <v>3</v>
      </c>
      <c r="P443">
        <v>4038.41</v>
      </c>
      <c r="Q443" t="s">
        <v>11</v>
      </c>
      <c r="R443" t="s">
        <v>16</v>
      </c>
      <c r="S443" t="s">
        <v>13</v>
      </c>
      <c r="T443" s="7" t="str">
        <f t="shared" si="20"/>
        <v>R1013</v>
      </c>
    </row>
    <row r="444" spans="1:20" x14ac:dyDescent="0.3">
      <c r="A444" t="s">
        <v>1929</v>
      </c>
      <c r="B444">
        <v>33.1</v>
      </c>
      <c r="C444">
        <v>5.52</v>
      </c>
      <c r="D444" t="s">
        <v>2380</v>
      </c>
      <c r="E444" t="s">
        <v>2380</v>
      </c>
      <c r="F444" t="s">
        <v>2383</v>
      </c>
      <c r="G444">
        <v>1</v>
      </c>
      <c r="H444" t="s">
        <v>2380</v>
      </c>
      <c r="I444" t="s">
        <v>473</v>
      </c>
      <c r="J444">
        <v>1983</v>
      </c>
      <c r="K444" s="7">
        <f t="shared" si="18"/>
        <v>1983</v>
      </c>
      <c r="L444" t="s">
        <v>15</v>
      </c>
      <c r="M444" s="7" t="str">
        <f t="shared" si="19"/>
        <v>Nov</v>
      </c>
      <c r="N444">
        <v>10</v>
      </c>
      <c r="O444">
        <v>3</v>
      </c>
      <c r="P444">
        <v>4039.9</v>
      </c>
      <c r="Q444" t="s">
        <v>11</v>
      </c>
      <c r="R444" t="s">
        <v>16</v>
      </c>
      <c r="S444" t="s">
        <v>13</v>
      </c>
      <c r="T444" s="7" t="str">
        <f t="shared" si="20"/>
        <v>R1013</v>
      </c>
    </row>
    <row r="445" spans="1:20" x14ac:dyDescent="0.3">
      <c r="A445" t="s">
        <v>1928</v>
      </c>
      <c r="B445">
        <v>27.83</v>
      </c>
      <c r="C445">
        <v>9.1999999999999993</v>
      </c>
      <c r="D445" t="s">
        <v>2382</v>
      </c>
      <c r="E445" t="s">
        <v>2380</v>
      </c>
      <c r="F445" t="s">
        <v>2380</v>
      </c>
      <c r="G445">
        <v>1</v>
      </c>
      <c r="H445" t="s">
        <v>2382</v>
      </c>
      <c r="I445" t="s">
        <v>474</v>
      </c>
      <c r="J445">
        <v>1993</v>
      </c>
      <c r="K445" s="7">
        <f t="shared" si="18"/>
        <v>1993</v>
      </c>
      <c r="L445" t="s">
        <v>30</v>
      </c>
      <c r="M445" s="7" t="str">
        <f t="shared" si="19"/>
        <v>Dec</v>
      </c>
      <c r="N445">
        <v>26</v>
      </c>
      <c r="O445">
        <v>1</v>
      </c>
      <c r="P445">
        <v>4040.56</v>
      </c>
      <c r="Q445" t="s">
        <v>12</v>
      </c>
      <c r="R445" t="s">
        <v>12</v>
      </c>
      <c r="S445" t="s">
        <v>164</v>
      </c>
      <c r="T445" s="7" t="str">
        <f t="shared" si="20"/>
        <v>R1015</v>
      </c>
    </row>
    <row r="446" spans="1:20" x14ac:dyDescent="0.3">
      <c r="A446" t="s">
        <v>1927</v>
      </c>
      <c r="B446">
        <v>30.875</v>
      </c>
      <c r="C446">
        <v>10.97</v>
      </c>
      <c r="D446" t="s">
        <v>2382</v>
      </c>
      <c r="E446" t="s">
        <v>2380</v>
      </c>
      <c r="F446" t="s">
        <v>2380</v>
      </c>
      <c r="G446">
        <v>2</v>
      </c>
      <c r="H446" t="s">
        <v>2380</v>
      </c>
      <c r="I446" t="s">
        <v>475</v>
      </c>
      <c r="J446">
        <v>1988</v>
      </c>
      <c r="K446" s="7">
        <f t="shared" si="18"/>
        <v>1988</v>
      </c>
      <c r="L446" t="s">
        <v>15</v>
      </c>
      <c r="M446" s="7" t="str">
        <f t="shared" si="19"/>
        <v>Nov</v>
      </c>
      <c r="N446">
        <v>30</v>
      </c>
      <c r="O446">
        <v>3</v>
      </c>
      <c r="P446">
        <v>4047.94</v>
      </c>
      <c r="Q446" t="s">
        <v>11</v>
      </c>
      <c r="R446" t="s">
        <v>16</v>
      </c>
      <c r="S446" t="s">
        <v>13</v>
      </c>
      <c r="T446" s="7" t="str">
        <f t="shared" si="20"/>
        <v>R1013</v>
      </c>
    </row>
    <row r="447" spans="1:20" x14ac:dyDescent="0.3">
      <c r="A447" t="s">
        <v>1926</v>
      </c>
      <c r="B447">
        <v>27.265000000000001</v>
      </c>
      <c r="C447">
        <v>4.25</v>
      </c>
      <c r="D447" t="s">
        <v>2380</v>
      </c>
      <c r="E447" t="s">
        <v>2380</v>
      </c>
      <c r="F447" t="s">
        <v>2383</v>
      </c>
      <c r="G447">
        <v>1</v>
      </c>
      <c r="H447" t="s">
        <v>2380</v>
      </c>
      <c r="I447" t="s">
        <v>476</v>
      </c>
      <c r="J447">
        <v>1993</v>
      </c>
      <c r="K447" s="7">
        <f t="shared" si="18"/>
        <v>1993</v>
      </c>
      <c r="L447" t="s">
        <v>35</v>
      </c>
      <c r="M447" s="7" t="str">
        <f t="shared" si="19"/>
        <v>Aug</v>
      </c>
      <c r="N447">
        <v>13</v>
      </c>
      <c r="O447">
        <v>2</v>
      </c>
      <c r="P447">
        <v>4058.12</v>
      </c>
      <c r="Q447" t="s">
        <v>11</v>
      </c>
      <c r="R447" t="s">
        <v>16</v>
      </c>
      <c r="S447" t="s">
        <v>13</v>
      </c>
      <c r="T447" s="7" t="str">
        <f t="shared" si="20"/>
        <v>R1013</v>
      </c>
    </row>
    <row r="448" spans="1:20" x14ac:dyDescent="0.3">
      <c r="A448" t="s">
        <v>1925</v>
      </c>
      <c r="B448">
        <v>26.7</v>
      </c>
      <c r="C448">
        <v>5.23</v>
      </c>
      <c r="D448" t="s">
        <v>2380</v>
      </c>
      <c r="E448" t="s">
        <v>2380</v>
      </c>
      <c r="F448" t="s">
        <v>2383</v>
      </c>
      <c r="G448">
        <v>1</v>
      </c>
      <c r="H448" t="s">
        <v>2382</v>
      </c>
      <c r="I448" t="s">
        <v>477</v>
      </c>
      <c r="J448">
        <v>1995</v>
      </c>
      <c r="K448" s="7">
        <f t="shared" si="18"/>
        <v>1995</v>
      </c>
      <c r="L448" t="s">
        <v>20</v>
      </c>
      <c r="M448" s="7" t="str">
        <f t="shared" si="19"/>
        <v>Sep</v>
      </c>
      <c r="N448">
        <v>14</v>
      </c>
      <c r="O448">
        <v>2</v>
      </c>
      <c r="P448">
        <v>4058.71</v>
      </c>
      <c r="Q448" t="s">
        <v>12</v>
      </c>
      <c r="R448" t="s">
        <v>12</v>
      </c>
      <c r="S448" t="s">
        <v>23</v>
      </c>
      <c r="T448" s="7" t="str">
        <f t="shared" si="20"/>
        <v>R1012</v>
      </c>
    </row>
    <row r="449" spans="1:20" x14ac:dyDescent="0.3">
      <c r="A449" t="s">
        <v>1924</v>
      </c>
      <c r="B449">
        <v>29.925000000000001</v>
      </c>
      <c r="C449">
        <v>5.96</v>
      </c>
      <c r="D449" t="s">
        <v>2382</v>
      </c>
      <c r="E449" t="s">
        <v>2380</v>
      </c>
      <c r="F449" t="s">
        <v>2383</v>
      </c>
      <c r="G449">
        <v>1</v>
      </c>
      <c r="H449" t="s">
        <v>2382</v>
      </c>
      <c r="I449" t="s">
        <v>478</v>
      </c>
      <c r="J449">
        <v>1983</v>
      </c>
      <c r="K449" s="7">
        <f t="shared" si="18"/>
        <v>1983</v>
      </c>
      <c r="L449" t="s">
        <v>20</v>
      </c>
      <c r="M449" s="7" t="str">
        <f t="shared" si="19"/>
        <v>Sep</v>
      </c>
      <c r="N449">
        <v>16</v>
      </c>
      <c r="O449">
        <v>3</v>
      </c>
      <c r="P449">
        <v>4070.42</v>
      </c>
      <c r="Q449" t="s">
        <v>11</v>
      </c>
      <c r="R449" t="s">
        <v>16</v>
      </c>
      <c r="S449" t="s">
        <v>13</v>
      </c>
      <c r="T449" s="7" t="str">
        <f t="shared" si="20"/>
        <v>R1013</v>
      </c>
    </row>
    <row r="450" spans="1:20" x14ac:dyDescent="0.3">
      <c r="A450" t="s">
        <v>1923</v>
      </c>
      <c r="B450">
        <v>19.95</v>
      </c>
      <c r="C450">
        <v>4.29</v>
      </c>
      <c r="D450" t="s">
        <v>2382</v>
      </c>
      <c r="E450" t="s">
        <v>2380</v>
      </c>
      <c r="F450" t="s">
        <v>2380</v>
      </c>
      <c r="G450">
        <v>2</v>
      </c>
      <c r="H450" t="s">
        <v>2382</v>
      </c>
      <c r="I450" t="s">
        <v>479</v>
      </c>
      <c r="J450">
        <v>2002</v>
      </c>
      <c r="K450" s="7">
        <f t="shared" si="18"/>
        <v>2002</v>
      </c>
      <c r="L450" t="s">
        <v>37</v>
      </c>
      <c r="M450" s="7" t="str">
        <f t="shared" si="19"/>
        <v>Oct</v>
      </c>
      <c r="N450">
        <v>18</v>
      </c>
      <c r="O450">
        <v>0</v>
      </c>
      <c r="P450">
        <v>4070.51</v>
      </c>
      <c r="Q450" t="s">
        <v>11</v>
      </c>
      <c r="R450" t="s">
        <v>16</v>
      </c>
      <c r="S450" t="s">
        <v>23</v>
      </c>
      <c r="T450" s="7" t="str">
        <f t="shared" si="20"/>
        <v>R1012</v>
      </c>
    </row>
    <row r="451" spans="1:20" x14ac:dyDescent="0.3">
      <c r="A451" t="s">
        <v>1922</v>
      </c>
      <c r="B451">
        <v>24.225000000000001</v>
      </c>
      <c r="C451">
        <v>4.09</v>
      </c>
      <c r="D451" t="s">
        <v>2380</v>
      </c>
      <c r="E451" t="s">
        <v>2380</v>
      </c>
      <c r="F451" t="s">
        <v>2380</v>
      </c>
      <c r="G451" t="s">
        <v>2381</v>
      </c>
      <c r="H451" t="s">
        <v>2380</v>
      </c>
      <c r="I451" t="s">
        <v>480</v>
      </c>
      <c r="J451">
        <v>1990</v>
      </c>
      <c r="K451" s="7">
        <f t="shared" ref="K451:K514" si="21">IF(ISBLANK(J451),AVERAGE(J451:J456),J451)</f>
        <v>1990</v>
      </c>
      <c r="L451" t="s">
        <v>30</v>
      </c>
      <c r="M451" s="7" t="str">
        <f t="shared" ref="M451:M514" si="22">IF(ISBLANK(L451),"sep",L451)</f>
        <v>Dec</v>
      </c>
      <c r="N451">
        <v>1</v>
      </c>
      <c r="O451">
        <v>1</v>
      </c>
      <c r="P451">
        <v>4074.45</v>
      </c>
      <c r="Q451" t="s">
        <v>12</v>
      </c>
      <c r="R451" t="s">
        <v>11</v>
      </c>
      <c r="S451" t="s">
        <v>13</v>
      </c>
      <c r="T451" s="7" t="str">
        <f t="shared" ref="T451:T514" si="23">IF(ISBLANK(S451),"unknown",S451)</f>
        <v>R1013</v>
      </c>
    </row>
    <row r="452" spans="1:20" x14ac:dyDescent="0.3">
      <c r="A452" t="s">
        <v>1921</v>
      </c>
      <c r="B452">
        <v>28.12</v>
      </c>
      <c r="C452">
        <v>4.88</v>
      </c>
      <c r="D452" t="s">
        <v>2380</v>
      </c>
      <c r="E452" t="s">
        <v>2380</v>
      </c>
      <c r="F452" t="s">
        <v>2380</v>
      </c>
      <c r="G452" t="s">
        <v>2381</v>
      </c>
      <c r="H452" t="s">
        <v>2382</v>
      </c>
      <c r="I452" t="s">
        <v>481</v>
      </c>
      <c r="J452">
        <v>1990</v>
      </c>
      <c r="K452" s="7">
        <f t="shared" si="21"/>
        <v>1990</v>
      </c>
      <c r="L452" t="s">
        <v>30</v>
      </c>
      <c r="M452" s="7" t="str">
        <f t="shared" si="22"/>
        <v>Dec</v>
      </c>
      <c r="N452">
        <v>14</v>
      </c>
      <c r="O452">
        <v>1</v>
      </c>
      <c r="P452">
        <v>4076.5</v>
      </c>
      <c r="Q452" t="s">
        <v>11</v>
      </c>
      <c r="R452" t="s">
        <v>12</v>
      </c>
      <c r="S452" t="s">
        <v>42</v>
      </c>
      <c r="T452" s="7" t="str">
        <f t="shared" si="23"/>
        <v>R1011</v>
      </c>
    </row>
    <row r="453" spans="1:20" x14ac:dyDescent="0.3">
      <c r="A453" t="s">
        <v>1920</v>
      </c>
      <c r="B453">
        <v>23.21</v>
      </c>
      <c r="C453">
        <v>6.76</v>
      </c>
      <c r="D453" t="s">
        <v>2380</v>
      </c>
      <c r="E453" t="s">
        <v>2380</v>
      </c>
      <c r="F453" t="s">
        <v>2380</v>
      </c>
      <c r="G453" t="s">
        <v>2381</v>
      </c>
      <c r="H453" t="s">
        <v>2382</v>
      </c>
      <c r="I453" t="s">
        <v>482</v>
      </c>
      <c r="J453">
        <v>1994</v>
      </c>
      <c r="K453" s="7">
        <f t="shared" si="21"/>
        <v>1994</v>
      </c>
      <c r="L453" t="s">
        <v>35</v>
      </c>
      <c r="M453" s="7" t="str">
        <f t="shared" si="22"/>
        <v>Aug</v>
      </c>
      <c r="N453">
        <v>21</v>
      </c>
      <c r="O453">
        <v>1</v>
      </c>
      <c r="P453">
        <v>4133.6400000000003</v>
      </c>
      <c r="Q453" t="s">
        <v>11</v>
      </c>
      <c r="R453" t="s">
        <v>12</v>
      </c>
      <c r="S453" t="s">
        <v>23</v>
      </c>
      <c r="T453" s="7" t="str">
        <f t="shared" si="23"/>
        <v>R1012</v>
      </c>
    </row>
    <row r="454" spans="1:20" x14ac:dyDescent="0.3">
      <c r="A454" t="s">
        <v>1919</v>
      </c>
      <c r="B454">
        <v>23.98</v>
      </c>
      <c r="C454">
        <v>10.67</v>
      </c>
      <c r="D454" t="s">
        <v>2380</v>
      </c>
      <c r="E454" t="s">
        <v>2380</v>
      </c>
      <c r="F454" t="s">
        <v>2380</v>
      </c>
      <c r="G454" t="s">
        <v>2381</v>
      </c>
      <c r="H454" t="s">
        <v>2380</v>
      </c>
      <c r="I454" t="s">
        <v>483</v>
      </c>
      <c r="J454">
        <v>1991</v>
      </c>
      <c r="K454" s="7">
        <f t="shared" si="21"/>
        <v>1991</v>
      </c>
      <c r="L454" t="s">
        <v>35</v>
      </c>
      <c r="M454" s="7" t="str">
        <f t="shared" si="22"/>
        <v>Aug</v>
      </c>
      <c r="N454">
        <v>6</v>
      </c>
      <c r="O454">
        <v>0</v>
      </c>
      <c r="P454">
        <v>4134.08</v>
      </c>
      <c r="Q454" t="s">
        <v>11</v>
      </c>
      <c r="R454" t="s">
        <v>16</v>
      </c>
      <c r="S454" t="s">
        <v>23</v>
      </c>
      <c r="T454" s="7" t="str">
        <f t="shared" si="23"/>
        <v>R1012</v>
      </c>
    </row>
    <row r="455" spans="1:20" x14ac:dyDescent="0.3">
      <c r="A455" t="s">
        <v>1918</v>
      </c>
      <c r="B455">
        <v>30</v>
      </c>
      <c r="C455">
        <v>6.21</v>
      </c>
      <c r="D455" t="s">
        <v>2380</v>
      </c>
      <c r="E455" t="s">
        <v>2380</v>
      </c>
      <c r="F455" t="s">
        <v>2380</v>
      </c>
      <c r="G455" t="s">
        <v>2381</v>
      </c>
      <c r="H455" t="s">
        <v>2382</v>
      </c>
      <c r="I455" t="s">
        <v>484</v>
      </c>
      <c r="J455">
        <v>1992</v>
      </c>
      <c r="K455" s="7">
        <f t="shared" si="21"/>
        <v>1992</v>
      </c>
      <c r="L455" t="s">
        <v>18</v>
      </c>
      <c r="M455" s="7" t="str">
        <f t="shared" si="22"/>
        <v>Jun</v>
      </c>
      <c r="N455">
        <v>18</v>
      </c>
      <c r="O455">
        <v>0</v>
      </c>
      <c r="P455">
        <v>4137.5200000000004</v>
      </c>
      <c r="Q455" t="s">
        <v>11</v>
      </c>
      <c r="R455" t="s">
        <v>12</v>
      </c>
      <c r="S455" t="s">
        <v>247</v>
      </c>
      <c r="T455" s="7" t="str">
        <f t="shared" si="23"/>
        <v>R1024</v>
      </c>
    </row>
    <row r="456" spans="1:20" x14ac:dyDescent="0.3">
      <c r="A456" t="s">
        <v>1917</v>
      </c>
      <c r="B456">
        <v>17.350000000000001</v>
      </c>
      <c r="C456">
        <v>5.03</v>
      </c>
      <c r="D456" t="s">
        <v>2382</v>
      </c>
      <c r="E456" t="s">
        <v>2380</v>
      </c>
      <c r="F456" t="s">
        <v>2380</v>
      </c>
      <c r="G456" t="s">
        <v>2381</v>
      </c>
      <c r="H456" t="s">
        <v>2382</v>
      </c>
      <c r="I456" t="s">
        <v>485</v>
      </c>
      <c r="J456">
        <v>1992</v>
      </c>
      <c r="K456" s="7">
        <f t="shared" si="21"/>
        <v>1992</v>
      </c>
      <c r="L456" t="s">
        <v>18</v>
      </c>
      <c r="M456" s="7" t="str">
        <f t="shared" si="22"/>
        <v>Jun</v>
      </c>
      <c r="N456">
        <v>28</v>
      </c>
      <c r="O456">
        <v>1</v>
      </c>
      <c r="P456">
        <v>4149.74</v>
      </c>
      <c r="Q456" t="s">
        <v>11</v>
      </c>
      <c r="R456" t="s">
        <v>16</v>
      </c>
      <c r="S456" t="s">
        <v>42</v>
      </c>
      <c r="T456" s="7" t="str">
        <f t="shared" si="23"/>
        <v>R1011</v>
      </c>
    </row>
    <row r="457" spans="1:20" x14ac:dyDescent="0.3">
      <c r="A457" t="s">
        <v>1916</v>
      </c>
      <c r="B457">
        <v>22.704999999999998</v>
      </c>
      <c r="C457">
        <v>5.27</v>
      </c>
      <c r="D457" t="s">
        <v>2380</v>
      </c>
      <c r="E457" t="s">
        <v>2380</v>
      </c>
      <c r="F457" t="s">
        <v>2380</v>
      </c>
      <c r="G457" t="s">
        <v>2381</v>
      </c>
      <c r="H457" t="s">
        <v>2380</v>
      </c>
      <c r="I457" t="s">
        <v>486</v>
      </c>
      <c r="J457">
        <v>1992</v>
      </c>
      <c r="K457" s="7">
        <f t="shared" si="21"/>
        <v>1992</v>
      </c>
      <c r="L457" t="s">
        <v>35</v>
      </c>
      <c r="M457" s="7" t="str">
        <f t="shared" si="22"/>
        <v>Aug</v>
      </c>
      <c r="N457">
        <v>4</v>
      </c>
      <c r="O457">
        <v>1</v>
      </c>
      <c r="P457">
        <v>4151.03</v>
      </c>
      <c r="Q457" t="s">
        <v>11</v>
      </c>
      <c r="R457" t="s">
        <v>11</v>
      </c>
      <c r="S457" t="s">
        <v>13</v>
      </c>
      <c r="T457" s="7" t="str">
        <f t="shared" si="23"/>
        <v>R1013</v>
      </c>
    </row>
    <row r="458" spans="1:20" x14ac:dyDescent="0.3">
      <c r="A458" t="s">
        <v>1915</v>
      </c>
      <c r="B458">
        <v>25.41</v>
      </c>
      <c r="C458">
        <v>10.53</v>
      </c>
      <c r="D458" t="s">
        <v>2382</v>
      </c>
      <c r="E458" t="s">
        <v>2380</v>
      </c>
      <c r="F458" t="s">
        <v>2380</v>
      </c>
      <c r="G458">
        <v>1</v>
      </c>
      <c r="H458" t="s">
        <v>2382</v>
      </c>
      <c r="I458" t="s">
        <v>487</v>
      </c>
      <c r="J458">
        <v>1998</v>
      </c>
      <c r="K458" s="7">
        <f t="shared" si="21"/>
        <v>1998</v>
      </c>
      <c r="L458" t="s">
        <v>15</v>
      </c>
      <c r="M458" s="7" t="str">
        <f t="shared" si="22"/>
        <v>Nov</v>
      </c>
      <c r="N458">
        <v>26</v>
      </c>
      <c r="O458">
        <v>0</v>
      </c>
      <c r="P458">
        <v>4154.97</v>
      </c>
      <c r="Q458" t="s">
        <v>11</v>
      </c>
      <c r="R458" t="s">
        <v>16</v>
      </c>
      <c r="S458" t="s">
        <v>23</v>
      </c>
      <c r="T458" s="7" t="str">
        <f t="shared" si="23"/>
        <v>R1012</v>
      </c>
    </row>
    <row r="459" spans="1:20" x14ac:dyDescent="0.3">
      <c r="A459" t="s">
        <v>1914</v>
      </c>
      <c r="B459">
        <v>18.23</v>
      </c>
      <c r="C459">
        <v>5.78</v>
      </c>
      <c r="D459" t="s">
        <v>2380</v>
      </c>
      <c r="E459" t="s">
        <v>2380</v>
      </c>
      <c r="F459" t="s">
        <v>2383</v>
      </c>
      <c r="G459">
        <v>1</v>
      </c>
      <c r="H459" t="s">
        <v>2382</v>
      </c>
      <c r="I459" t="s">
        <v>488</v>
      </c>
      <c r="J459">
        <v>1984</v>
      </c>
      <c r="K459" s="7">
        <f t="shared" si="21"/>
        <v>1984</v>
      </c>
      <c r="L459" t="s">
        <v>20</v>
      </c>
      <c r="M459" s="7" t="str">
        <f t="shared" si="22"/>
        <v>Sep</v>
      </c>
      <c r="N459">
        <v>16</v>
      </c>
      <c r="O459">
        <v>3</v>
      </c>
      <c r="P459">
        <v>4163.21</v>
      </c>
      <c r="Q459" t="s">
        <v>11</v>
      </c>
      <c r="R459" t="s">
        <v>11</v>
      </c>
      <c r="S459" t="s">
        <v>23</v>
      </c>
      <c r="T459" s="7" t="str">
        <f t="shared" si="23"/>
        <v>R1012</v>
      </c>
    </row>
    <row r="460" spans="1:20" x14ac:dyDescent="0.3">
      <c r="A460" t="s">
        <v>1913</v>
      </c>
      <c r="B460">
        <v>24.7</v>
      </c>
      <c r="C460">
        <v>4.3600000000000003</v>
      </c>
      <c r="D460" t="s">
        <v>2380</v>
      </c>
      <c r="E460" t="s">
        <v>2380</v>
      </c>
      <c r="F460" t="s">
        <v>2383</v>
      </c>
      <c r="G460">
        <v>1</v>
      </c>
      <c r="H460" t="s">
        <v>2382</v>
      </c>
      <c r="I460" t="s">
        <v>489</v>
      </c>
      <c r="J460">
        <v>1989</v>
      </c>
      <c r="K460" s="7">
        <f t="shared" si="21"/>
        <v>1989</v>
      </c>
      <c r="L460" t="s">
        <v>18</v>
      </c>
      <c r="M460" s="7" t="str">
        <f t="shared" si="22"/>
        <v>Jun</v>
      </c>
      <c r="N460">
        <v>25</v>
      </c>
      <c r="O460">
        <v>0</v>
      </c>
      <c r="P460">
        <v>4185.1000000000004</v>
      </c>
      <c r="Q460" t="s">
        <v>11</v>
      </c>
      <c r="R460" t="s">
        <v>12</v>
      </c>
      <c r="S460" t="s">
        <v>13</v>
      </c>
      <c r="T460" s="7" t="str">
        <f t="shared" si="23"/>
        <v>R1013</v>
      </c>
    </row>
    <row r="461" spans="1:20" x14ac:dyDescent="0.3">
      <c r="A461" t="s">
        <v>1912</v>
      </c>
      <c r="B461">
        <v>37.4</v>
      </c>
      <c r="C461">
        <v>9.7200000000000006</v>
      </c>
      <c r="D461" t="s">
        <v>2382</v>
      </c>
      <c r="E461" t="s">
        <v>2380</v>
      </c>
      <c r="F461" t="s">
        <v>2383</v>
      </c>
      <c r="G461">
        <v>1</v>
      </c>
      <c r="H461" t="s">
        <v>2380</v>
      </c>
      <c r="I461" t="s">
        <v>490</v>
      </c>
      <c r="J461">
        <v>1995</v>
      </c>
      <c r="K461" s="7">
        <f t="shared" si="21"/>
        <v>1995</v>
      </c>
      <c r="L461" t="s">
        <v>37</v>
      </c>
      <c r="M461" s="7" t="str">
        <f t="shared" si="22"/>
        <v>Oct</v>
      </c>
      <c r="N461">
        <v>3</v>
      </c>
      <c r="O461">
        <v>0</v>
      </c>
      <c r="P461">
        <v>4188.7299999999996</v>
      </c>
      <c r="Q461" t="s">
        <v>11</v>
      </c>
      <c r="R461" t="s">
        <v>11</v>
      </c>
      <c r="S461" t="s">
        <v>200</v>
      </c>
      <c r="T461" s="7" t="str">
        <f t="shared" si="23"/>
        <v>R1025</v>
      </c>
    </row>
    <row r="462" spans="1:20" x14ac:dyDescent="0.3">
      <c r="A462" t="s">
        <v>1911</v>
      </c>
      <c r="B462">
        <v>26.885000000000002</v>
      </c>
      <c r="C462">
        <v>5.18</v>
      </c>
      <c r="D462" t="s">
        <v>2380</v>
      </c>
      <c r="E462" t="s">
        <v>2380</v>
      </c>
      <c r="F462" t="s">
        <v>2383</v>
      </c>
      <c r="G462">
        <v>1</v>
      </c>
      <c r="H462" t="s">
        <v>2382</v>
      </c>
      <c r="I462" t="s">
        <v>491</v>
      </c>
      <c r="J462">
        <v>1997</v>
      </c>
      <c r="K462" s="7">
        <f t="shared" si="21"/>
        <v>1997</v>
      </c>
      <c r="L462" t="s">
        <v>20</v>
      </c>
      <c r="M462" s="7" t="str">
        <f t="shared" si="22"/>
        <v>Sep</v>
      </c>
      <c r="N462">
        <v>6</v>
      </c>
      <c r="O462">
        <v>2</v>
      </c>
      <c r="P462">
        <v>4189.1099999999997</v>
      </c>
      <c r="Q462" t="s">
        <v>11</v>
      </c>
      <c r="R462" t="s">
        <v>11</v>
      </c>
      <c r="S462" t="s">
        <v>23</v>
      </c>
      <c r="T462" s="7" t="str">
        <f t="shared" si="23"/>
        <v>R1012</v>
      </c>
    </row>
    <row r="463" spans="1:20" x14ac:dyDescent="0.3">
      <c r="A463" t="s">
        <v>1910</v>
      </c>
      <c r="B463">
        <v>25.27</v>
      </c>
      <c r="C463">
        <v>5.29</v>
      </c>
      <c r="D463" t="s">
        <v>2380</v>
      </c>
      <c r="E463" t="s">
        <v>2380</v>
      </c>
      <c r="F463" t="s">
        <v>2383</v>
      </c>
      <c r="G463">
        <v>1</v>
      </c>
      <c r="H463" t="s">
        <v>2382</v>
      </c>
      <c r="I463" t="s">
        <v>492</v>
      </c>
      <c r="J463">
        <v>1998</v>
      </c>
      <c r="K463" s="7">
        <f t="shared" si="21"/>
        <v>1998</v>
      </c>
      <c r="L463" t="s">
        <v>30</v>
      </c>
      <c r="M463" s="7" t="str">
        <f t="shared" si="22"/>
        <v>Dec</v>
      </c>
      <c r="N463">
        <v>14</v>
      </c>
      <c r="O463">
        <v>3</v>
      </c>
      <c r="P463">
        <v>4234.93</v>
      </c>
      <c r="Q463" t="s">
        <v>11</v>
      </c>
      <c r="R463" t="s">
        <v>16</v>
      </c>
      <c r="S463" t="s">
        <v>42</v>
      </c>
      <c r="T463" s="7" t="str">
        <f t="shared" si="23"/>
        <v>R1011</v>
      </c>
    </row>
    <row r="464" spans="1:20" x14ac:dyDescent="0.3">
      <c r="A464" t="s">
        <v>1909</v>
      </c>
      <c r="B464">
        <v>23.655000000000001</v>
      </c>
      <c r="C464">
        <v>4.8600000000000003</v>
      </c>
      <c r="D464" t="s">
        <v>2382</v>
      </c>
      <c r="E464" t="s">
        <v>2380</v>
      </c>
      <c r="F464" t="s">
        <v>2380</v>
      </c>
      <c r="G464" t="s">
        <v>2381</v>
      </c>
      <c r="H464" t="s">
        <v>2382</v>
      </c>
      <c r="I464" t="s">
        <v>493</v>
      </c>
      <c r="J464">
        <v>1992</v>
      </c>
      <c r="K464" s="7">
        <f t="shared" si="21"/>
        <v>1992</v>
      </c>
      <c r="L464" t="s">
        <v>18</v>
      </c>
      <c r="M464" s="7" t="str">
        <f t="shared" si="22"/>
        <v>Jun</v>
      </c>
      <c r="N464">
        <v>27</v>
      </c>
      <c r="O464">
        <v>1</v>
      </c>
      <c r="P464">
        <v>4237.13</v>
      </c>
      <c r="Q464" t="s">
        <v>12</v>
      </c>
      <c r="R464" t="s">
        <v>16</v>
      </c>
      <c r="S464" t="s">
        <v>168</v>
      </c>
      <c r="T464" s="7" t="str">
        <f t="shared" si="23"/>
        <v>R1016</v>
      </c>
    </row>
    <row r="465" spans="1:20" x14ac:dyDescent="0.3">
      <c r="A465" t="s">
        <v>1908</v>
      </c>
      <c r="B465">
        <v>55.05</v>
      </c>
      <c r="C465">
        <v>7.66</v>
      </c>
      <c r="D465" t="s">
        <v>2380</v>
      </c>
      <c r="E465" t="s">
        <v>2380</v>
      </c>
      <c r="F465" t="s">
        <v>2380</v>
      </c>
      <c r="G465" t="s">
        <v>2381</v>
      </c>
      <c r="H465" t="s">
        <v>2380</v>
      </c>
      <c r="I465" t="s">
        <v>494</v>
      </c>
      <c r="J465">
        <v>1991</v>
      </c>
      <c r="K465" s="7">
        <f t="shared" si="21"/>
        <v>1991</v>
      </c>
      <c r="L465" t="s">
        <v>15</v>
      </c>
      <c r="M465" s="7" t="str">
        <f t="shared" si="22"/>
        <v>Nov</v>
      </c>
      <c r="N465">
        <v>3</v>
      </c>
      <c r="O465">
        <v>1</v>
      </c>
      <c r="P465">
        <v>4239.8900000000003</v>
      </c>
      <c r="Q465" t="s">
        <v>11</v>
      </c>
      <c r="R465" t="s">
        <v>11</v>
      </c>
      <c r="S465" t="s">
        <v>23</v>
      </c>
      <c r="T465" s="7" t="str">
        <f t="shared" si="23"/>
        <v>R1012</v>
      </c>
    </row>
    <row r="466" spans="1:20" x14ac:dyDescent="0.3">
      <c r="A466" t="s">
        <v>1907</v>
      </c>
      <c r="B466">
        <v>24.89</v>
      </c>
      <c r="C466">
        <v>6.1</v>
      </c>
      <c r="D466" t="s">
        <v>2382</v>
      </c>
      <c r="E466" t="s">
        <v>2380</v>
      </c>
      <c r="F466" t="s">
        <v>2383</v>
      </c>
      <c r="G466">
        <v>1</v>
      </c>
      <c r="H466" t="s">
        <v>2382</v>
      </c>
      <c r="I466" t="s">
        <v>495</v>
      </c>
      <c r="J466">
        <v>1991</v>
      </c>
      <c r="K466" s="7">
        <f t="shared" si="21"/>
        <v>1991</v>
      </c>
      <c r="L466" t="s">
        <v>30</v>
      </c>
      <c r="M466" s="7" t="str">
        <f t="shared" si="22"/>
        <v>Dec</v>
      </c>
      <c r="N466">
        <v>1</v>
      </c>
      <c r="O466">
        <v>1</v>
      </c>
      <c r="P466">
        <v>4243.59</v>
      </c>
      <c r="Q466" t="s">
        <v>12</v>
      </c>
      <c r="R466" t="s">
        <v>16</v>
      </c>
      <c r="S466" t="s">
        <v>23</v>
      </c>
      <c r="T466" s="7" t="str">
        <f t="shared" si="23"/>
        <v>R1012</v>
      </c>
    </row>
    <row r="467" spans="1:20" x14ac:dyDescent="0.3">
      <c r="A467" t="s">
        <v>1906</v>
      </c>
      <c r="B467">
        <v>18.715</v>
      </c>
      <c r="C467">
        <v>4.4400000000000004</v>
      </c>
      <c r="D467" t="s">
        <v>2380</v>
      </c>
      <c r="E467" t="s">
        <v>2380</v>
      </c>
      <c r="F467" t="s">
        <v>2380</v>
      </c>
      <c r="G467" t="s">
        <v>2381</v>
      </c>
      <c r="H467" t="s">
        <v>2380</v>
      </c>
      <c r="I467" t="s">
        <v>496</v>
      </c>
      <c r="J467">
        <v>1982</v>
      </c>
      <c r="K467" s="7">
        <f t="shared" si="21"/>
        <v>1982</v>
      </c>
      <c r="L467" t="s">
        <v>18</v>
      </c>
      <c r="M467" s="7" t="str">
        <f t="shared" si="22"/>
        <v>Jun</v>
      </c>
      <c r="N467">
        <v>16</v>
      </c>
      <c r="O467">
        <v>3</v>
      </c>
      <c r="P467">
        <v>4250.24</v>
      </c>
      <c r="Q467" t="s">
        <v>11</v>
      </c>
      <c r="R467" t="s">
        <v>12</v>
      </c>
      <c r="S467" t="s">
        <v>13</v>
      </c>
      <c r="T467" s="7" t="str">
        <f t="shared" si="23"/>
        <v>R1013</v>
      </c>
    </row>
    <row r="468" spans="1:20" x14ac:dyDescent="0.3">
      <c r="A468" t="s">
        <v>1905</v>
      </c>
      <c r="B468">
        <v>28.12</v>
      </c>
      <c r="C468">
        <v>6.15</v>
      </c>
      <c r="D468" t="s">
        <v>2380</v>
      </c>
      <c r="E468" t="s">
        <v>2380</v>
      </c>
      <c r="F468" t="s">
        <v>2380</v>
      </c>
      <c r="G468" t="s">
        <v>2381</v>
      </c>
      <c r="H468" t="s">
        <v>2382</v>
      </c>
      <c r="I468" t="s">
        <v>497</v>
      </c>
      <c r="J468">
        <v>1995</v>
      </c>
      <c r="K468" s="7">
        <f t="shared" si="21"/>
        <v>1995</v>
      </c>
      <c r="L468" t="s">
        <v>37</v>
      </c>
      <c r="M468" s="7" t="str">
        <f t="shared" si="22"/>
        <v>Oct</v>
      </c>
      <c r="N468">
        <v>14</v>
      </c>
      <c r="O468">
        <v>3</v>
      </c>
      <c r="P468">
        <v>4260.74</v>
      </c>
      <c r="Q468" t="s">
        <v>12</v>
      </c>
      <c r="R468" t="s">
        <v>11</v>
      </c>
      <c r="S468" t="s">
        <v>42</v>
      </c>
      <c r="T468" s="7" t="str">
        <f t="shared" si="23"/>
        <v>R1011</v>
      </c>
    </row>
    <row r="469" spans="1:20" x14ac:dyDescent="0.3">
      <c r="A469" t="s">
        <v>1904</v>
      </c>
      <c r="B469">
        <v>26.6</v>
      </c>
      <c r="C469">
        <v>4.53</v>
      </c>
      <c r="D469" t="s">
        <v>2380</v>
      </c>
      <c r="E469" t="s">
        <v>2380</v>
      </c>
      <c r="F469" t="s">
        <v>2380</v>
      </c>
      <c r="G469" t="s">
        <v>2381</v>
      </c>
      <c r="H469" t="s">
        <v>2382</v>
      </c>
      <c r="I469" t="s">
        <v>498</v>
      </c>
      <c r="J469">
        <v>1983</v>
      </c>
      <c r="K469" s="7">
        <f t="shared" si="21"/>
        <v>1983</v>
      </c>
      <c r="L469" t="s">
        <v>15</v>
      </c>
      <c r="M469" s="7" t="str">
        <f t="shared" si="22"/>
        <v>Nov</v>
      </c>
      <c r="N469">
        <v>20</v>
      </c>
      <c r="O469">
        <v>3</v>
      </c>
      <c r="P469">
        <v>4265.01</v>
      </c>
      <c r="Q469" t="s">
        <v>11</v>
      </c>
      <c r="R469" t="s">
        <v>16</v>
      </c>
      <c r="S469" t="s">
        <v>23</v>
      </c>
      <c r="T469" s="7" t="str">
        <f t="shared" si="23"/>
        <v>R1012</v>
      </c>
    </row>
    <row r="470" spans="1:20" x14ac:dyDescent="0.3">
      <c r="A470" t="s">
        <v>1903</v>
      </c>
      <c r="B470">
        <v>30.114999999999998</v>
      </c>
      <c r="C470">
        <v>5.48</v>
      </c>
      <c r="D470" t="s">
        <v>2380</v>
      </c>
      <c r="E470" t="s">
        <v>2382</v>
      </c>
      <c r="F470" t="s">
        <v>2380</v>
      </c>
      <c r="G470">
        <v>1</v>
      </c>
      <c r="H470" t="s">
        <v>2380</v>
      </c>
      <c r="I470" t="s">
        <v>499</v>
      </c>
      <c r="J470">
        <v>1992</v>
      </c>
      <c r="K470" s="7">
        <f t="shared" si="21"/>
        <v>1992</v>
      </c>
      <c r="L470" t="s">
        <v>18</v>
      </c>
      <c r="M470" s="7" t="str">
        <f t="shared" si="22"/>
        <v>Jun</v>
      </c>
      <c r="N470">
        <v>18</v>
      </c>
      <c r="O470">
        <v>2</v>
      </c>
      <c r="P470">
        <v>4266.17</v>
      </c>
      <c r="Q470" t="s">
        <v>12</v>
      </c>
      <c r="R470" t="s">
        <v>11</v>
      </c>
      <c r="S470" t="s">
        <v>13</v>
      </c>
      <c r="T470" s="7" t="str">
        <f t="shared" si="23"/>
        <v>R1013</v>
      </c>
    </row>
    <row r="471" spans="1:20" x14ac:dyDescent="0.3">
      <c r="A471" t="s">
        <v>1902</v>
      </c>
      <c r="B471">
        <v>24.605</v>
      </c>
      <c r="C471">
        <v>5.48</v>
      </c>
      <c r="D471" t="s">
        <v>2380</v>
      </c>
      <c r="E471" t="s">
        <v>2380</v>
      </c>
      <c r="F471" t="s">
        <v>2380</v>
      </c>
      <c r="G471" t="s">
        <v>2381</v>
      </c>
      <c r="H471" t="s">
        <v>2382</v>
      </c>
      <c r="I471" t="s">
        <v>500</v>
      </c>
      <c r="J471">
        <v>2003</v>
      </c>
      <c r="K471" s="7">
        <f t="shared" si="21"/>
        <v>2003</v>
      </c>
      <c r="L471" t="s">
        <v>18</v>
      </c>
      <c r="M471" s="7" t="str">
        <f t="shared" si="22"/>
        <v>Jun</v>
      </c>
      <c r="N471">
        <v>8</v>
      </c>
      <c r="O471">
        <v>0</v>
      </c>
      <c r="P471">
        <v>4278.55</v>
      </c>
      <c r="Q471" t="s">
        <v>11</v>
      </c>
      <c r="R471" t="s">
        <v>16</v>
      </c>
      <c r="S471" t="s">
        <v>300</v>
      </c>
      <c r="T471" s="7" t="str">
        <f t="shared" si="23"/>
        <v>R1021</v>
      </c>
    </row>
    <row r="472" spans="1:20" x14ac:dyDescent="0.3">
      <c r="A472" t="s">
        <v>1901</v>
      </c>
      <c r="B472">
        <v>29.6</v>
      </c>
      <c r="C472">
        <v>8.1</v>
      </c>
      <c r="D472" t="s">
        <v>2380</v>
      </c>
      <c r="E472" t="s">
        <v>2380</v>
      </c>
      <c r="F472" t="s">
        <v>2380</v>
      </c>
      <c r="G472" t="s">
        <v>2381</v>
      </c>
      <c r="H472" t="s">
        <v>2380</v>
      </c>
      <c r="I472" t="s">
        <v>501</v>
      </c>
      <c r="J472">
        <v>2000</v>
      </c>
      <c r="K472" s="7">
        <f t="shared" si="21"/>
        <v>2000</v>
      </c>
      <c r="L472" t="s">
        <v>15</v>
      </c>
      <c r="M472" s="7" t="str">
        <f t="shared" si="22"/>
        <v>Nov</v>
      </c>
      <c r="N472">
        <v>25</v>
      </c>
      <c r="O472">
        <v>3</v>
      </c>
      <c r="P472">
        <v>4296.2700000000004</v>
      </c>
      <c r="Q472" t="s">
        <v>11</v>
      </c>
      <c r="R472" t="s">
        <v>12</v>
      </c>
      <c r="S472" t="s">
        <v>23</v>
      </c>
      <c r="T472" s="7" t="str">
        <f t="shared" si="23"/>
        <v>R1012</v>
      </c>
    </row>
    <row r="473" spans="1:20" x14ac:dyDescent="0.3">
      <c r="A473" t="s">
        <v>1900</v>
      </c>
      <c r="B473">
        <v>24.42</v>
      </c>
      <c r="C473">
        <v>7.16</v>
      </c>
      <c r="D473" t="s">
        <v>2380</v>
      </c>
      <c r="E473" t="s">
        <v>2380</v>
      </c>
      <c r="F473" t="s">
        <v>2380</v>
      </c>
      <c r="G473" t="s">
        <v>2381</v>
      </c>
      <c r="H473" t="s">
        <v>2382</v>
      </c>
      <c r="I473" t="s">
        <v>502</v>
      </c>
      <c r="J473">
        <v>1988</v>
      </c>
      <c r="K473" s="7">
        <f t="shared" si="21"/>
        <v>1988</v>
      </c>
      <c r="L473" t="s">
        <v>30</v>
      </c>
      <c r="M473" s="7" t="str">
        <f t="shared" si="22"/>
        <v>Dec</v>
      </c>
      <c r="N473">
        <v>19</v>
      </c>
      <c r="O473">
        <v>0</v>
      </c>
      <c r="P473">
        <v>4320.41</v>
      </c>
      <c r="Q473" t="s">
        <v>11</v>
      </c>
      <c r="R473" t="s">
        <v>16</v>
      </c>
      <c r="S473" t="s">
        <v>23</v>
      </c>
      <c r="T473" s="7" t="str">
        <f t="shared" si="23"/>
        <v>R1012</v>
      </c>
    </row>
    <row r="474" spans="1:20" x14ac:dyDescent="0.3">
      <c r="A474" t="s">
        <v>1899</v>
      </c>
      <c r="B474">
        <v>20.9</v>
      </c>
      <c r="C474">
        <v>4.55</v>
      </c>
      <c r="D474" t="s">
        <v>2382</v>
      </c>
      <c r="E474" t="s">
        <v>2380</v>
      </c>
      <c r="F474" t="s">
        <v>2383</v>
      </c>
      <c r="G474">
        <v>1</v>
      </c>
      <c r="H474" t="s">
        <v>2382</v>
      </c>
      <c r="I474" t="s">
        <v>503</v>
      </c>
      <c r="J474">
        <v>1994</v>
      </c>
      <c r="K474" s="7">
        <f t="shared" si="21"/>
        <v>1994</v>
      </c>
      <c r="L474" t="s">
        <v>15</v>
      </c>
      <c r="M474" s="7" t="str">
        <f t="shared" si="22"/>
        <v>Nov</v>
      </c>
      <c r="N474">
        <v>2</v>
      </c>
      <c r="O474">
        <v>1</v>
      </c>
      <c r="P474">
        <v>4337.74</v>
      </c>
      <c r="Q474" t="s">
        <v>11</v>
      </c>
      <c r="R474" t="s">
        <v>16</v>
      </c>
      <c r="S474" t="s">
        <v>247</v>
      </c>
      <c r="T474" s="7" t="str">
        <f t="shared" si="23"/>
        <v>R1024</v>
      </c>
    </row>
    <row r="475" spans="1:20" x14ac:dyDescent="0.3">
      <c r="A475" t="s">
        <v>1898</v>
      </c>
      <c r="B475">
        <v>22.895</v>
      </c>
      <c r="C475">
        <v>6.03</v>
      </c>
      <c r="D475" t="s">
        <v>2380</v>
      </c>
      <c r="E475" t="s">
        <v>2380</v>
      </c>
      <c r="F475" t="s">
        <v>2380</v>
      </c>
      <c r="G475" t="s">
        <v>2381</v>
      </c>
      <c r="H475" t="s">
        <v>2382</v>
      </c>
      <c r="I475" t="s">
        <v>504</v>
      </c>
      <c r="J475">
        <v>1994</v>
      </c>
      <c r="K475" s="7">
        <f t="shared" si="21"/>
        <v>1994</v>
      </c>
      <c r="L475" t="s">
        <v>37</v>
      </c>
      <c r="M475" s="7" t="str">
        <f t="shared" si="22"/>
        <v>Oct</v>
      </c>
      <c r="N475">
        <v>26</v>
      </c>
      <c r="O475">
        <v>2</v>
      </c>
      <c r="P475">
        <v>4340.4399999999996</v>
      </c>
      <c r="Q475" t="s">
        <v>11</v>
      </c>
      <c r="R475" t="s">
        <v>16</v>
      </c>
      <c r="S475" t="s">
        <v>13</v>
      </c>
      <c r="T475" s="7" t="str">
        <f t="shared" si="23"/>
        <v>R1013</v>
      </c>
    </row>
    <row r="476" spans="1:20" x14ac:dyDescent="0.3">
      <c r="A476" t="s">
        <v>1897</v>
      </c>
      <c r="B476">
        <v>28.3</v>
      </c>
      <c r="C476">
        <v>5.47</v>
      </c>
      <c r="D476" t="s">
        <v>2382</v>
      </c>
      <c r="E476" t="s">
        <v>2380</v>
      </c>
      <c r="F476" t="s">
        <v>2383</v>
      </c>
      <c r="G476">
        <v>1</v>
      </c>
      <c r="H476" t="s">
        <v>2382</v>
      </c>
      <c r="I476" t="s">
        <v>505</v>
      </c>
      <c r="J476">
        <v>1991</v>
      </c>
      <c r="K476" s="7">
        <f t="shared" si="21"/>
        <v>1991</v>
      </c>
      <c r="L476" t="s">
        <v>18</v>
      </c>
      <c r="M476" s="7" t="str">
        <f t="shared" si="22"/>
        <v>Jun</v>
      </c>
      <c r="N476">
        <v>1</v>
      </c>
      <c r="O476">
        <v>0</v>
      </c>
      <c r="P476">
        <v>4347.0200000000004</v>
      </c>
      <c r="Q476" t="s">
        <v>11</v>
      </c>
      <c r="R476" t="s">
        <v>16</v>
      </c>
      <c r="S476" t="s">
        <v>247</v>
      </c>
      <c r="T476" s="7" t="str">
        <f t="shared" si="23"/>
        <v>R1024</v>
      </c>
    </row>
    <row r="477" spans="1:20" x14ac:dyDescent="0.3">
      <c r="A477" t="s">
        <v>1895</v>
      </c>
      <c r="B477">
        <v>54.3</v>
      </c>
      <c r="C477">
        <v>4.1500000000000004</v>
      </c>
      <c r="D477" t="s">
        <v>2382</v>
      </c>
      <c r="E477" t="s">
        <v>2380</v>
      </c>
      <c r="F477" t="s">
        <v>2380</v>
      </c>
      <c r="G477">
        <v>1</v>
      </c>
      <c r="H477" t="s">
        <v>2380</v>
      </c>
      <c r="I477" t="s">
        <v>506</v>
      </c>
      <c r="J477">
        <v>1994</v>
      </c>
      <c r="K477" s="7">
        <f t="shared" si="21"/>
        <v>1994</v>
      </c>
      <c r="L477" t="s">
        <v>15</v>
      </c>
      <c r="M477" s="7" t="str">
        <f t="shared" si="22"/>
        <v>Nov</v>
      </c>
      <c r="N477">
        <v>1</v>
      </c>
      <c r="O477">
        <v>2</v>
      </c>
      <c r="P477">
        <v>4349.46</v>
      </c>
      <c r="Q477" t="s">
        <v>11</v>
      </c>
      <c r="R477" t="s">
        <v>11</v>
      </c>
      <c r="S477" t="s">
        <v>13</v>
      </c>
      <c r="T477" s="7" t="str">
        <f t="shared" si="23"/>
        <v>R1013</v>
      </c>
    </row>
    <row r="478" spans="1:20" x14ac:dyDescent="0.3">
      <c r="A478" t="s">
        <v>1894</v>
      </c>
      <c r="B478">
        <v>33.344999999999999</v>
      </c>
      <c r="C478">
        <v>11.32</v>
      </c>
      <c r="D478" t="s">
        <v>2382</v>
      </c>
      <c r="E478" t="s">
        <v>2380</v>
      </c>
      <c r="F478" t="s">
        <v>2380</v>
      </c>
      <c r="G478">
        <v>1</v>
      </c>
      <c r="H478" t="s">
        <v>2380</v>
      </c>
      <c r="I478" t="s">
        <v>507</v>
      </c>
      <c r="J478">
        <v>1991</v>
      </c>
      <c r="K478" s="7">
        <f t="shared" si="21"/>
        <v>1991</v>
      </c>
      <c r="L478" t="s">
        <v>20</v>
      </c>
      <c r="M478" s="7" t="str">
        <f t="shared" si="22"/>
        <v>Sep</v>
      </c>
      <c r="N478">
        <v>13</v>
      </c>
      <c r="O478">
        <v>1</v>
      </c>
      <c r="P478">
        <v>4350.51</v>
      </c>
      <c r="Q478" t="s">
        <v>11</v>
      </c>
      <c r="R478" t="s">
        <v>11</v>
      </c>
      <c r="S478" t="s">
        <v>13</v>
      </c>
      <c r="T478" s="7" t="str">
        <f t="shared" si="23"/>
        <v>R1013</v>
      </c>
    </row>
    <row r="479" spans="1:20" x14ac:dyDescent="0.3">
      <c r="A479" t="s">
        <v>1893</v>
      </c>
      <c r="B479">
        <v>33</v>
      </c>
      <c r="C479">
        <v>9.51</v>
      </c>
      <c r="D479" t="s">
        <v>2382</v>
      </c>
      <c r="E479" t="s">
        <v>2380</v>
      </c>
      <c r="F479" t="s">
        <v>2380</v>
      </c>
      <c r="G479" t="s">
        <v>2381</v>
      </c>
      <c r="H479" t="s">
        <v>2380</v>
      </c>
      <c r="I479" t="s">
        <v>508</v>
      </c>
      <c r="J479">
        <v>1990</v>
      </c>
      <c r="K479" s="7">
        <f t="shared" si="21"/>
        <v>1990</v>
      </c>
      <c r="L479" t="s">
        <v>35</v>
      </c>
      <c r="M479" s="7" t="str">
        <f t="shared" si="22"/>
        <v>Aug</v>
      </c>
      <c r="N479">
        <v>28</v>
      </c>
      <c r="O479">
        <v>0</v>
      </c>
      <c r="P479">
        <v>4357.04</v>
      </c>
      <c r="Q479" t="s">
        <v>11</v>
      </c>
      <c r="R479" t="s">
        <v>12</v>
      </c>
      <c r="S479" t="s">
        <v>23</v>
      </c>
      <c r="T479" s="7" t="str">
        <f t="shared" si="23"/>
        <v>R1012</v>
      </c>
    </row>
    <row r="480" spans="1:20" x14ac:dyDescent="0.3">
      <c r="A480" t="s">
        <v>1892</v>
      </c>
      <c r="B480">
        <v>28.024999999999999</v>
      </c>
      <c r="C480">
        <v>7.67</v>
      </c>
      <c r="D480" t="s">
        <v>2382</v>
      </c>
      <c r="E480" t="s">
        <v>2380</v>
      </c>
      <c r="F480" t="s">
        <v>2380</v>
      </c>
      <c r="G480">
        <v>1</v>
      </c>
      <c r="H480" t="s">
        <v>2382</v>
      </c>
      <c r="I480" t="s">
        <v>509</v>
      </c>
      <c r="J480">
        <v>1997</v>
      </c>
      <c r="K480" s="7">
        <f t="shared" si="21"/>
        <v>1997</v>
      </c>
      <c r="L480" t="s">
        <v>15</v>
      </c>
      <c r="M480" s="7" t="str">
        <f t="shared" si="22"/>
        <v>Nov</v>
      </c>
      <c r="N480">
        <v>29</v>
      </c>
      <c r="O480">
        <v>3</v>
      </c>
      <c r="P480">
        <v>4391.6499999999996</v>
      </c>
      <c r="Q480" t="s">
        <v>11</v>
      </c>
      <c r="R480" t="s">
        <v>11</v>
      </c>
      <c r="S480" t="s">
        <v>42</v>
      </c>
      <c r="T480" s="7" t="str">
        <f t="shared" si="23"/>
        <v>R1011</v>
      </c>
    </row>
    <row r="481" spans="1:20" x14ac:dyDescent="0.3">
      <c r="A481" t="s">
        <v>1891</v>
      </c>
      <c r="B481">
        <v>28.69</v>
      </c>
      <c r="C481">
        <v>6.23</v>
      </c>
      <c r="D481" t="s">
        <v>2380</v>
      </c>
      <c r="E481" t="s">
        <v>2380</v>
      </c>
      <c r="F481" t="s">
        <v>2380</v>
      </c>
      <c r="G481">
        <v>1</v>
      </c>
      <c r="H481" t="s">
        <v>2382</v>
      </c>
      <c r="I481" t="s">
        <v>510</v>
      </c>
      <c r="J481">
        <v>1982</v>
      </c>
      <c r="K481" s="7">
        <f t="shared" si="21"/>
        <v>1982</v>
      </c>
      <c r="L481" t="s">
        <v>18</v>
      </c>
      <c r="M481" s="7" t="str">
        <f t="shared" si="22"/>
        <v>Jun</v>
      </c>
      <c r="N481">
        <v>29</v>
      </c>
      <c r="O481">
        <v>3</v>
      </c>
      <c r="P481">
        <v>4392.7</v>
      </c>
      <c r="Q481" t="s">
        <v>11</v>
      </c>
      <c r="R481" t="s">
        <v>11</v>
      </c>
      <c r="S481" t="s">
        <v>13</v>
      </c>
      <c r="T481" s="7" t="str">
        <f t="shared" si="23"/>
        <v>R1013</v>
      </c>
    </row>
    <row r="482" spans="1:20" x14ac:dyDescent="0.3">
      <c r="A482" t="s">
        <v>1890</v>
      </c>
      <c r="B482">
        <v>40.28</v>
      </c>
      <c r="C482">
        <v>8.9</v>
      </c>
      <c r="D482" t="s">
        <v>2380</v>
      </c>
      <c r="E482" t="s">
        <v>2380</v>
      </c>
      <c r="F482" t="s">
        <v>2380</v>
      </c>
      <c r="G482" t="s">
        <v>2381</v>
      </c>
      <c r="H482" t="s">
        <v>2380</v>
      </c>
      <c r="I482" t="s">
        <v>511</v>
      </c>
      <c r="J482">
        <v>1988</v>
      </c>
      <c r="K482" s="7">
        <f t="shared" si="21"/>
        <v>1988</v>
      </c>
      <c r="L482" t="s">
        <v>10</v>
      </c>
      <c r="M482" s="7" t="str">
        <f t="shared" si="22"/>
        <v>Jul</v>
      </c>
      <c r="N482">
        <v>18</v>
      </c>
      <c r="O482">
        <v>3</v>
      </c>
      <c r="P482">
        <v>4397.3100000000004</v>
      </c>
      <c r="Q482" t="s">
        <v>11</v>
      </c>
      <c r="R482" t="s">
        <v>11</v>
      </c>
      <c r="S482" t="s">
        <v>13</v>
      </c>
      <c r="T482" s="7" t="str">
        <f t="shared" si="23"/>
        <v>R1013</v>
      </c>
    </row>
    <row r="483" spans="1:20" x14ac:dyDescent="0.3">
      <c r="A483" t="s">
        <v>1889</v>
      </c>
      <c r="B483">
        <v>37.299999999999997</v>
      </c>
      <c r="C483">
        <v>7.79</v>
      </c>
      <c r="D483" t="s">
        <v>2382</v>
      </c>
      <c r="E483" t="s">
        <v>2380</v>
      </c>
      <c r="F483" t="s">
        <v>2380</v>
      </c>
      <c r="G483" t="s">
        <v>2381</v>
      </c>
      <c r="H483" t="s">
        <v>2380</v>
      </c>
      <c r="I483" t="s">
        <v>512</v>
      </c>
      <c r="J483">
        <v>1986</v>
      </c>
      <c r="K483" s="7">
        <f t="shared" si="21"/>
        <v>1986</v>
      </c>
      <c r="L483" t="s">
        <v>35</v>
      </c>
      <c r="M483" s="7" t="str">
        <f t="shared" si="22"/>
        <v>Aug</v>
      </c>
      <c r="N483">
        <v>11</v>
      </c>
      <c r="O483">
        <v>0</v>
      </c>
      <c r="P483">
        <v>4399.7299999999996</v>
      </c>
      <c r="Q483" t="s">
        <v>12</v>
      </c>
      <c r="R483" t="s">
        <v>11</v>
      </c>
      <c r="S483" t="s">
        <v>13</v>
      </c>
      <c r="T483" s="7" t="str">
        <f t="shared" si="23"/>
        <v>R1013</v>
      </c>
    </row>
    <row r="484" spans="1:20" x14ac:dyDescent="0.3">
      <c r="A484" t="s">
        <v>1888</v>
      </c>
      <c r="B484">
        <v>54.47</v>
      </c>
      <c r="C484">
        <v>4.49</v>
      </c>
      <c r="D484" t="s">
        <v>2382</v>
      </c>
      <c r="E484" t="s">
        <v>2380</v>
      </c>
      <c r="F484" t="s">
        <v>2380</v>
      </c>
      <c r="G484">
        <v>2</v>
      </c>
      <c r="H484" t="s">
        <v>2380</v>
      </c>
      <c r="I484" t="s">
        <v>513</v>
      </c>
      <c r="J484">
        <v>1986</v>
      </c>
      <c r="K484" s="7">
        <f t="shared" si="21"/>
        <v>1986</v>
      </c>
      <c r="L484" t="s">
        <v>10</v>
      </c>
      <c r="M484" s="7" t="str">
        <f t="shared" si="22"/>
        <v>Jul</v>
      </c>
      <c r="N484">
        <v>13</v>
      </c>
      <c r="O484">
        <v>0</v>
      </c>
      <c r="P484">
        <v>4402.2299999999996</v>
      </c>
      <c r="Q484" t="s">
        <v>11</v>
      </c>
      <c r="R484" t="s">
        <v>11</v>
      </c>
      <c r="S484" t="s">
        <v>42</v>
      </c>
      <c r="T484" s="7" t="str">
        <f t="shared" si="23"/>
        <v>R1011</v>
      </c>
    </row>
    <row r="485" spans="1:20" x14ac:dyDescent="0.3">
      <c r="A485" t="s">
        <v>1887</v>
      </c>
      <c r="B485">
        <v>38.06</v>
      </c>
      <c r="C485">
        <v>5.24</v>
      </c>
      <c r="D485" t="s">
        <v>2382</v>
      </c>
      <c r="E485" t="s">
        <v>2380</v>
      </c>
      <c r="F485" t="s">
        <v>2383</v>
      </c>
      <c r="G485">
        <v>1</v>
      </c>
      <c r="H485" t="s">
        <v>2380</v>
      </c>
      <c r="I485" t="s">
        <v>514</v>
      </c>
      <c r="J485">
        <v>1988</v>
      </c>
      <c r="K485" s="7">
        <f t="shared" si="21"/>
        <v>1988</v>
      </c>
      <c r="L485" t="s">
        <v>20</v>
      </c>
      <c r="M485" s="7" t="str">
        <f t="shared" si="22"/>
        <v>Sep</v>
      </c>
      <c r="N485">
        <v>16</v>
      </c>
      <c r="O485">
        <v>0</v>
      </c>
      <c r="P485">
        <v>4415.16</v>
      </c>
      <c r="Q485" t="s">
        <v>11</v>
      </c>
      <c r="R485" t="s">
        <v>16</v>
      </c>
      <c r="S485" t="s">
        <v>13</v>
      </c>
      <c r="T485" s="7" t="str">
        <f t="shared" si="23"/>
        <v>R1013</v>
      </c>
    </row>
    <row r="486" spans="1:20" x14ac:dyDescent="0.3">
      <c r="A486" t="s">
        <v>1886</v>
      </c>
      <c r="B486">
        <v>51.47</v>
      </c>
      <c r="C486">
        <v>9.6</v>
      </c>
      <c r="D486" t="s">
        <v>2380</v>
      </c>
      <c r="E486" t="s">
        <v>2380</v>
      </c>
      <c r="F486" t="s">
        <v>2380</v>
      </c>
      <c r="G486" t="s">
        <v>2381</v>
      </c>
      <c r="H486" t="s">
        <v>2380</v>
      </c>
      <c r="I486" t="s">
        <v>515</v>
      </c>
      <c r="J486">
        <v>1992</v>
      </c>
      <c r="K486" s="7">
        <f t="shared" si="21"/>
        <v>1992</v>
      </c>
      <c r="L486" t="s">
        <v>35</v>
      </c>
      <c r="M486" s="7" t="str">
        <f t="shared" si="22"/>
        <v>Aug</v>
      </c>
      <c r="N486">
        <v>15</v>
      </c>
      <c r="O486">
        <v>0</v>
      </c>
      <c r="P486">
        <v>4420.95</v>
      </c>
      <c r="Q486" t="s">
        <v>11</v>
      </c>
      <c r="R486" t="s">
        <v>12</v>
      </c>
      <c r="S486" t="s">
        <v>516</v>
      </c>
      <c r="T486" s="7" t="str">
        <f t="shared" si="23"/>
        <v>R1020</v>
      </c>
    </row>
    <row r="487" spans="1:20" x14ac:dyDescent="0.3">
      <c r="A487" t="s">
        <v>1885</v>
      </c>
      <c r="B487">
        <v>29.8</v>
      </c>
      <c r="C487">
        <v>5.78</v>
      </c>
      <c r="D487" t="s">
        <v>2382</v>
      </c>
      <c r="E487" t="s">
        <v>2380</v>
      </c>
      <c r="F487" t="s">
        <v>2380</v>
      </c>
      <c r="G487" t="s">
        <v>2381</v>
      </c>
      <c r="H487" t="s">
        <v>2380</v>
      </c>
      <c r="I487" t="s">
        <v>517</v>
      </c>
      <c r="J487">
        <v>1994</v>
      </c>
      <c r="K487" s="7">
        <f t="shared" si="21"/>
        <v>1994</v>
      </c>
      <c r="L487" t="s">
        <v>30</v>
      </c>
      <c r="M487" s="7" t="str">
        <f t="shared" si="22"/>
        <v>Dec</v>
      </c>
      <c r="N487">
        <v>29</v>
      </c>
      <c r="O487">
        <v>2</v>
      </c>
      <c r="P487">
        <v>4428.8900000000003</v>
      </c>
      <c r="Q487" t="s">
        <v>12</v>
      </c>
      <c r="R487" t="s">
        <v>16</v>
      </c>
      <c r="S487" t="s">
        <v>356</v>
      </c>
      <c r="T487" s="7" t="str">
        <f t="shared" si="23"/>
        <v>R1017</v>
      </c>
    </row>
    <row r="488" spans="1:20" x14ac:dyDescent="0.3">
      <c r="A488" t="s">
        <v>1884</v>
      </c>
      <c r="B488">
        <v>49.77</v>
      </c>
      <c r="C488">
        <v>7.02</v>
      </c>
      <c r="D488" t="s">
        <v>2380</v>
      </c>
      <c r="E488" t="s">
        <v>2380</v>
      </c>
      <c r="F488" t="s">
        <v>2380</v>
      </c>
      <c r="G488" t="s">
        <v>2381</v>
      </c>
      <c r="H488" t="s">
        <v>2380</v>
      </c>
      <c r="I488" t="s">
        <v>518</v>
      </c>
      <c r="J488">
        <v>1993</v>
      </c>
      <c r="K488" s="7">
        <f t="shared" si="21"/>
        <v>1993</v>
      </c>
      <c r="L488" t="s">
        <v>20</v>
      </c>
      <c r="M488" s="7" t="str">
        <f t="shared" si="22"/>
        <v>Sep</v>
      </c>
      <c r="N488">
        <v>4</v>
      </c>
      <c r="O488">
        <v>2</v>
      </c>
      <c r="P488">
        <v>4433.3900000000003</v>
      </c>
      <c r="Q488" t="s">
        <v>11</v>
      </c>
      <c r="R488" t="s">
        <v>12</v>
      </c>
      <c r="S488" t="s">
        <v>23</v>
      </c>
      <c r="T488" s="7" t="str">
        <f t="shared" si="23"/>
        <v>R1012</v>
      </c>
    </row>
    <row r="489" spans="1:20" x14ac:dyDescent="0.3">
      <c r="A489" t="s">
        <v>1883</v>
      </c>
      <c r="B489">
        <v>25.555</v>
      </c>
      <c r="C489">
        <v>4.09</v>
      </c>
      <c r="D489" t="s">
        <v>2382</v>
      </c>
      <c r="E489" t="s">
        <v>2380</v>
      </c>
      <c r="F489" t="s">
        <v>2380</v>
      </c>
      <c r="G489" t="s">
        <v>2381</v>
      </c>
      <c r="H489" t="s">
        <v>2382</v>
      </c>
      <c r="I489" t="s">
        <v>519</v>
      </c>
      <c r="J489">
        <v>1993</v>
      </c>
      <c r="K489" s="7">
        <f t="shared" si="21"/>
        <v>1993</v>
      </c>
      <c r="L489" t="s">
        <v>30</v>
      </c>
      <c r="M489" s="7" t="str">
        <f t="shared" si="22"/>
        <v>Dec</v>
      </c>
      <c r="N489">
        <v>23</v>
      </c>
      <c r="O489">
        <v>2</v>
      </c>
      <c r="P489">
        <v>4433.92</v>
      </c>
      <c r="Q489" t="s">
        <v>11</v>
      </c>
      <c r="R489" t="s">
        <v>11</v>
      </c>
      <c r="S489" t="s">
        <v>23</v>
      </c>
      <c r="T489" s="7" t="str">
        <f t="shared" si="23"/>
        <v>R1012</v>
      </c>
    </row>
    <row r="490" spans="1:20" x14ac:dyDescent="0.3">
      <c r="A490" t="s">
        <v>1882</v>
      </c>
      <c r="B490">
        <v>29.64</v>
      </c>
      <c r="C490">
        <v>4.93</v>
      </c>
      <c r="D490" t="s">
        <v>2380</v>
      </c>
      <c r="E490" t="s">
        <v>2380</v>
      </c>
      <c r="F490" t="s">
        <v>2383</v>
      </c>
      <c r="G490">
        <v>1</v>
      </c>
      <c r="H490" t="s">
        <v>2380</v>
      </c>
      <c r="I490" t="s">
        <v>520</v>
      </c>
      <c r="J490">
        <v>1994</v>
      </c>
      <c r="K490" s="7">
        <f t="shared" si="21"/>
        <v>1994</v>
      </c>
      <c r="L490" t="s">
        <v>37</v>
      </c>
      <c r="M490" s="7" t="str">
        <f t="shared" si="22"/>
        <v>Oct</v>
      </c>
      <c r="N490">
        <v>8</v>
      </c>
      <c r="O490">
        <v>2</v>
      </c>
      <c r="P490">
        <v>4435.09</v>
      </c>
      <c r="Q490" t="s">
        <v>12</v>
      </c>
      <c r="R490" t="s">
        <v>11</v>
      </c>
      <c r="S490" t="s">
        <v>168</v>
      </c>
      <c r="T490" s="7" t="str">
        <f t="shared" si="23"/>
        <v>R1016</v>
      </c>
    </row>
    <row r="491" spans="1:20" x14ac:dyDescent="0.3">
      <c r="A491" t="s">
        <v>1881</v>
      </c>
      <c r="B491">
        <v>53.93</v>
      </c>
      <c r="C491">
        <v>5.34</v>
      </c>
      <c r="D491" t="s">
        <v>2382</v>
      </c>
      <c r="E491" t="s">
        <v>2380</v>
      </c>
      <c r="F491" t="s">
        <v>2380</v>
      </c>
      <c r="G491">
        <v>2</v>
      </c>
      <c r="H491" t="s">
        <v>2380</v>
      </c>
      <c r="I491" t="s">
        <v>521</v>
      </c>
      <c r="J491">
        <v>1994</v>
      </c>
      <c r="K491" s="7">
        <f t="shared" si="21"/>
        <v>1994</v>
      </c>
      <c r="L491" t="s">
        <v>37</v>
      </c>
      <c r="M491" s="7" t="str">
        <f t="shared" si="22"/>
        <v>Oct</v>
      </c>
      <c r="N491">
        <v>24</v>
      </c>
      <c r="O491">
        <v>2</v>
      </c>
      <c r="P491">
        <v>4438.26</v>
      </c>
      <c r="Q491" t="s">
        <v>11</v>
      </c>
      <c r="R491" t="s">
        <v>12</v>
      </c>
      <c r="S491" t="s">
        <v>356</v>
      </c>
      <c r="T491" s="7" t="str">
        <f t="shared" si="23"/>
        <v>R1017</v>
      </c>
    </row>
    <row r="492" spans="1:20" x14ac:dyDescent="0.3">
      <c r="A492" t="s">
        <v>1880</v>
      </c>
      <c r="B492">
        <v>28.024999999999999</v>
      </c>
      <c r="C492">
        <v>5.65</v>
      </c>
      <c r="D492" t="s">
        <v>2380</v>
      </c>
      <c r="E492" t="s">
        <v>2380</v>
      </c>
      <c r="F492" t="s">
        <v>2380</v>
      </c>
      <c r="G492">
        <v>1</v>
      </c>
      <c r="H492" t="s">
        <v>2382</v>
      </c>
      <c r="I492" t="s">
        <v>522</v>
      </c>
      <c r="J492">
        <v>1991</v>
      </c>
      <c r="K492" s="7">
        <f t="shared" si="21"/>
        <v>1991</v>
      </c>
      <c r="L492" t="s">
        <v>20</v>
      </c>
      <c r="M492" s="7" t="str">
        <f t="shared" si="22"/>
        <v>Sep</v>
      </c>
      <c r="N492">
        <v>3</v>
      </c>
      <c r="O492">
        <v>1</v>
      </c>
      <c r="P492">
        <v>4441.21</v>
      </c>
      <c r="Q492" t="s">
        <v>16</v>
      </c>
      <c r="R492" t="s">
        <v>11</v>
      </c>
      <c r="S492" t="s">
        <v>276</v>
      </c>
      <c r="T492" s="7" t="str">
        <f t="shared" si="23"/>
        <v>R1014</v>
      </c>
    </row>
    <row r="493" spans="1:20" x14ac:dyDescent="0.3">
      <c r="A493" t="s">
        <v>1879</v>
      </c>
      <c r="B493">
        <v>27.5</v>
      </c>
      <c r="C493">
        <v>4.49</v>
      </c>
      <c r="D493" t="s">
        <v>2380</v>
      </c>
      <c r="E493" t="s">
        <v>2380</v>
      </c>
      <c r="F493" t="s">
        <v>2380</v>
      </c>
      <c r="G493" t="s">
        <v>2381</v>
      </c>
      <c r="H493" t="s">
        <v>2380</v>
      </c>
      <c r="I493" t="s">
        <v>523</v>
      </c>
      <c r="J493">
        <v>1994</v>
      </c>
      <c r="K493" s="7">
        <f t="shared" si="21"/>
        <v>1994</v>
      </c>
      <c r="L493" t="s">
        <v>18</v>
      </c>
      <c r="M493" s="7" t="str">
        <f t="shared" si="22"/>
        <v>Jun</v>
      </c>
      <c r="N493">
        <v>28</v>
      </c>
      <c r="O493">
        <v>3</v>
      </c>
      <c r="P493">
        <v>4449.46</v>
      </c>
      <c r="Q493" t="s">
        <v>16</v>
      </c>
      <c r="R493" t="s">
        <v>11</v>
      </c>
      <c r="S493" t="s">
        <v>13</v>
      </c>
      <c r="T493" s="7" t="str">
        <f t="shared" si="23"/>
        <v>R1013</v>
      </c>
    </row>
    <row r="494" spans="1:20" x14ac:dyDescent="0.3">
      <c r="A494" t="s">
        <v>1878</v>
      </c>
      <c r="B494">
        <v>21.8</v>
      </c>
      <c r="C494">
        <v>10.55</v>
      </c>
      <c r="D494" t="s">
        <v>2380</v>
      </c>
      <c r="E494" t="s">
        <v>2380</v>
      </c>
      <c r="F494" t="s">
        <v>2380</v>
      </c>
      <c r="G494" t="s">
        <v>2381</v>
      </c>
      <c r="H494" t="s">
        <v>2382</v>
      </c>
      <c r="I494" t="s">
        <v>524</v>
      </c>
      <c r="J494">
        <v>1990</v>
      </c>
      <c r="K494" s="7">
        <f t="shared" si="21"/>
        <v>1990</v>
      </c>
      <c r="L494" t="s">
        <v>35</v>
      </c>
      <c r="M494" s="7" t="str">
        <f t="shared" si="22"/>
        <v>Aug</v>
      </c>
      <c r="N494">
        <v>8</v>
      </c>
      <c r="O494">
        <v>1</v>
      </c>
      <c r="P494">
        <v>4454.3999999999996</v>
      </c>
      <c r="Q494" t="s">
        <v>11</v>
      </c>
      <c r="R494" t="s">
        <v>12</v>
      </c>
      <c r="S494" t="s">
        <v>23</v>
      </c>
      <c r="T494" s="7" t="str">
        <f t="shared" si="23"/>
        <v>R1012</v>
      </c>
    </row>
    <row r="495" spans="1:20" x14ac:dyDescent="0.3">
      <c r="A495" t="s">
        <v>1877</v>
      </c>
      <c r="B495">
        <v>26.41</v>
      </c>
      <c r="C495">
        <v>4.92</v>
      </c>
      <c r="D495" t="s">
        <v>2382</v>
      </c>
      <c r="E495" t="s">
        <v>2380</v>
      </c>
      <c r="F495" t="s">
        <v>2383</v>
      </c>
      <c r="G495">
        <v>1</v>
      </c>
      <c r="H495" t="s">
        <v>2382</v>
      </c>
      <c r="I495" t="s">
        <v>525</v>
      </c>
      <c r="J495">
        <v>1990</v>
      </c>
      <c r="K495" s="7">
        <f t="shared" si="21"/>
        <v>1990</v>
      </c>
      <c r="L495" t="s">
        <v>10</v>
      </c>
      <c r="M495" s="7" t="str">
        <f t="shared" si="22"/>
        <v>Jul</v>
      </c>
      <c r="N495">
        <v>15</v>
      </c>
      <c r="O495">
        <v>1</v>
      </c>
      <c r="P495">
        <v>4462.72</v>
      </c>
      <c r="Q495" t="s">
        <v>11</v>
      </c>
      <c r="R495" t="s">
        <v>12</v>
      </c>
      <c r="S495" t="s">
        <v>23</v>
      </c>
      <c r="T495" s="7" t="str">
        <f t="shared" si="23"/>
        <v>R1012</v>
      </c>
    </row>
    <row r="496" spans="1:20" x14ac:dyDescent="0.3">
      <c r="A496" t="s">
        <v>1876</v>
      </c>
      <c r="B496">
        <v>27.835000000000001</v>
      </c>
      <c r="C496">
        <v>5.9</v>
      </c>
      <c r="D496" t="s">
        <v>2382</v>
      </c>
      <c r="E496" t="s">
        <v>2380</v>
      </c>
      <c r="F496" t="s">
        <v>2380</v>
      </c>
      <c r="G496">
        <v>1</v>
      </c>
      <c r="H496" t="s">
        <v>2382</v>
      </c>
      <c r="I496" t="s">
        <v>526</v>
      </c>
      <c r="J496">
        <v>1991</v>
      </c>
      <c r="K496" s="7">
        <f t="shared" si="21"/>
        <v>1991</v>
      </c>
      <c r="L496" t="s">
        <v>10</v>
      </c>
      <c r="M496" s="7" t="str">
        <f t="shared" si="22"/>
        <v>Jul</v>
      </c>
      <c r="N496">
        <v>4</v>
      </c>
      <c r="O496">
        <v>2</v>
      </c>
      <c r="P496">
        <v>4463.21</v>
      </c>
      <c r="Q496" t="s">
        <v>12</v>
      </c>
      <c r="R496" t="s">
        <v>12</v>
      </c>
      <c r="S496" t="s">
        <v>13</v>
      </c>
      <c r="T496" s="7" t="str">
        <f t="shared" si="23"/>
        <v>R1013</v>
      </c>
    </row>
    <row r="497" spans="1:20" x14ac:dyDescent="0.3">
      <c r="A497" t="s">
        <v>1875</v>
      </c>
      <c r="B497">
        <v>51.74</v>
      </c>
      <c r="C497">
        <v>4.9800000000000004</v>
      </c>
      <c r="D497" t="s">
        <v>2382</v>
      </c>
      <c r="E497" t="s">
        <v>2380</v>
      </c>
      <c r="F497" t="s">
        <v>2380</v>
      </c>
      <c r="G497">
        <v>2</v>
      </c>
      <c r="H497" t="s">
        <v>2380</v>
      </c>
      <c r="I497" t="s">
        <v>527</v>
      </c>
      <c r="J497">
        <v>1999</v>
      </c>
      <c r="K497" s="7">
        <f t="shared" si="21"/>
        <v>1999</v>
      </c>
      <c r="L497" t="s">
        <v>15</v>
      </c>
      <c r="M497" s="7" t="str">
        <f t="shared" si="22"/>
        <v>Nov</v>
      </c>
      <c r="N497">
        <v>20</v>
      </c>
      <c r="O497">
        <v>3</v>
      </c>
      <c r="P497">
        <v>4466.62</v>
      </c>
      <c r="Q497" t="s">
        <v>11</v>
      </c>
      <c r="R497" t="s">
        <v>11</v>
      </c>
      <c r="S497" t="s">
        <v>23</v>
      </c>
      <c r="T497" s="7" t="str">
        <f t="shared" si="23"/>
        <v>R1012</v>
      </c>
    </row>
    <row r="498" spans="1:20" x14ac:dyDescent="0.3">
      <c r="A498" t="s">
        <v>1874</v>
      </c>
      <c r="B498">
        <v>23.37</v>
      </c>
      <c r="C498">
        <v>5.8</v>
      </c>
      <c r="D498" t="s">
        <v>2380</v>
      </c>
      <c r="E498" t="s">
        <v>2380</v>
      </c>
      <c r="F498" t="s">
        <v>2380</v>
      </c>
      <c r="G498" t="s">
        <v>2381</v>
      </c>
      <c r="H498" t="s">
        <v>2382</v>
      </c>
      <c r="I498" t="s">
        <v>528</v>
      </c>
      <c r="J498">
        <v>2004</v>
      </c>
      <c r="K498" s="7">
        <f t="shared" si="21"/>
        <v>2004</v>
      </c>
      <c r="L498" t="s">
        <v>10</v>
      </c>
      <c r="M498" s="7" t="str">
        <f t="shared" si="22"/>
        <v>Jul</v>
      </c>
      <c r="N498">
        <v>18</v>
      </c>
      <c r="O498">
        <v>0</v>
      </c>
      <c r="P498">
        <v>4468.25</v>
      </c>
      <c r="Q498" t="s">
        <v>11</v>
      </c>
      <c r="R498" t="s">
        <v>11</v>
      </c>
      <c r="S498" t="s">
        <v>23</v>
      </c>
      <c r="T498" s="7" t="str">
        <f t="shared" si="23"/>
        <v>R1012</v>
      </c>
    </row>
    <row r="499" spans="1:20" x14ac:dyDescent="0.3">
      <c r="A499" t="s">
        <v>1873</v>
      </c>
      <c r="B499">
        <v>29.7</v>
      </c>
      <c r="C499">
        <v>6.21</v>
      </c>
      <c r="D499" t="s">
        <v>2382</v>
      </c>
      <c r="E499" t="s">
        <v>2380</v>
      </c>
      <c r="F499" t="s">
        <v>2383</v>
      </c>
      <c r="G499">
        <v>1</v>
      </c>
      <c r="H499" t="s">
        <v>2382</v>
      </c>
      <c r="I499" t="s">
        <v>529</v>
      </c>
      <c r="J499">
        <v>1992</v>
      </c>
      <c r="K499" s="7">
        <f t="shared" si="21"/>
        <v>1992</v>
      </c>
      <c r="L499" t="s">
        <v>10</v>
      </c>
      <c r="M499" s="7" t="str">
        <f t="shared" si="22"/>
        <v>Jul</v>
      </c>
      <c r="N499">
        <v>12</v>
      </c>
      <c r="O499">
        <v>0</v>
      </c>
      <c r="P499">
        <v>4488.58</v>
      </c>
      <c r="Q499" t="s">
        <v>11</v>
      </c>
      <c r="R499" t="s">
        <v>12</v>
      </c>
      <c r="S499" t="s">
        <v>23</v>
      </c>
      <c r="T499" s="7" t="str">
        <f t="shared" si="23"/>
        <v>R1012</v>
      </c>
    </row>
    <row r="500" spans="1:20" x14ac:dyDescent="0.3">
      <c r="A500" t="s">
        <v>1872</v>
      </c>
      <c r="B500">
        <v>20.045000000000002</v>
      </c>
      <c r="C500">
        <v>6.17</v>
      </c>
      <c r="D500" t="s">
        <v>2380</v>
      </c>
      <c r="E500" t="s">
        <v>2380</v>
      </c>
      <c r="F500" t="s">
        <v>2383</v>
      </c>
      <c r="G500">
        <v>1</v>
      </c>
      <c r="H500" t="s">
        <v>2382</v>
      </c>
      <c r="I500" t="s">
        <v>530</v>
      </c>
      <c r="J500">
        <v>1988</v>
      </c>
      <c r="K500" s="7">
        <f t="shared" si="21"/>
        <v>1988</v>
      </c>
      <c r="L500" t="s">
        <v>18</v>
      </c>
      <c r="M500" s="7" t="str">
        <f t="shared" si="22"/>
        <v>Jun</v>
      </c>
      <c r="N500">
        <v>26</v>
      </c>
      <c r="O500">
        <v>0</v>
      </c>
      <c r="P500">
        <v>4500.34</v>
      </c>
      <c r="Q500" t="s">
        <v>11</v>
      </c>
      <c r="R500" t="s">
        <v>16</v>
      </c>
      <c r="S500" t="s">
        <v>356</v>
      </c>
      <c r="T500" s="7" t="str">
        <f t="shared" si="23"/>
        <v>R1017</v>
      </c>
    </row>
    <row r="501" spans="1:20" x14ac:dyDescent="0.3">
      <c r="A501" t="s">
        <v>1871</v>
      </c>
      <c r="B501">
        <v>27.83</v>
      </c>
      <c r="C501">
        <v>5.36</v>
      </c>
      <c r="D501" t="s">
        <v>2380</v>
      </c>
      <c r="E501" t="s">
        <v>2380</v>
      </c>
      <c r="F501" t="s">
        <v>2380</v>
      </c>
      <c r="G501">
        <v>2</v>
      </c>
      <c r="H501" t="s">
        <v>2380</v>
      </c>
      <c r="I501" t="s">
        <v>531</v>
      </c>
      <c r="J501">
        <v>1997</v>
      </c>
      <c r="K501" s="7">
        <f t="shared" si="21"/>
        <v>1997</v>
      </c>
      <c r="L501" t="s">
        <v>37</v>
      </c>
      <c r="M501" s="7" t="str">
        <f t="shared" si="22"/>
        <v>Oct</v>
      </c>
      <c r="N501">
        <v>13</v>
      </c>
      <c r="O501">
        <v>4</v>
      </c>
      <c r="P501">
        <v>4504.66</v>
      </c>
      <c r="Q501" t="s">
        <v>16</v>
      </c>
      <c r="R501" t="s">
        <v>11</v>
      </c>
      <c r="S501" t="s">
        <v>13</v>
      </c>
      <c r="T501" s="7" t="str">
        <f t="shared" si="23"/>
        <v>R1013</v>
      </c>
    </row>
    <row r="502" spans="1:20" x14ac:dyDescent="0.3">
      <c r="A502" t="s">
        <v>1870</v>
      </c>
      <c r="B502">
        <v>28.93</v>
      </c>
      <c r="C502">
        <v>5.2</v>
      </c>
      <c r="D502" t="s">
        <v>2380</v>
      </c>
      <c r="E502" t="s">
        <v>2380</v>
      </c>
      <c r="F502" t="s">
        <v>2380</v>
      </c>
      <c r="G502" t="s">
        <v>2381</v>
      </c>
      <c r="H502" t="s">
        <v>2382</v>
      </c>
      <c r="I502" t="s">
        <v>532</v>
      </c>
      <c r="J502">
        <v>1982</v>
      </c>
      <c r="K502" s="7">
        <f t="shared" si="21"/>
        <v>1982</v>
      </c>
      <c r="L502" t="s">
        <v>20</v>
      </c>
      <c r="M502" s="7" t="str">
        <f t="shared" si="22"/>
        <v>Sep</v>
      </c>
      <c r="N502">
        <v>27</v>
      </c>
      <c r="O502">
        <v>3</v>
      </c>
      <c r="P502">
        <v>4511.41</v>
      </c>
      <c r="Q502" t="s">
        <v>11</v>
      </c>
      <c r="R502" t="s">
        <v>12</v>
      </c>
      <c r="S502" t="s">
        <v>13</v>
      </c>
      <c r="T502" s="7" t="str">
        <f t="shared" si="23"/>
        <v>R1013</v>
      </c>
    </row>
    <row r="503" spans="1:20" x14ac:dyDescent="0.3">
      <c r="A503" t="s">
        <v>1869</v>
      </c>
      <c r="B503">
        <v>33.82</v>
      </c>
      <c r="C503">
        <v>5.42</v>
      </c>
      <c r="D503" t="s">
        <v>2380</v>
      </c>
      <c r="E503" t="s">
        <v>2380</v>
      </c>
      <c r="F503" t="s">
        <v>2380</v>
      </c>
      <c r="G503" t="s">
        <v>2381</v>
      </c>
      <c r="H503" t="s">
        <v>2380</v>
      </c>
      <c r="I503" t="s">
        <v>533</v>
      </c>
      <c r="J503">
        <v>1980</v>
      </c>
      <c r="K503" s="7">
        <f t="shared" si="21"/>
        <v>1980</v>
      </c>
      <c r="L503" t="s">
        <v>18</v>
      </c>
      <c r="M503" s="7" t="str">
        <f t="shared" si="22"/>
        <v>Jun</v>
      </c>
      <c r="N503">
        <v>16</v>
      </c>
      <c r="O503">
        <v>2</v>
      </c>
      <c r="P503">
        <v>4515.71</v>
      </c>
      <c r="Q503" t="s">
        <v>11</v>
      </c>
      <c r="R503" t="s">
        <v>12</v>
      </c>
      <c r="S503" t="s">
        <v>13</v>
      </c>
      <c r="T503" s="7" t="str">
        <f t="shared" si="23"/>
        <v>R1013</v>
      </c>
    </row>
    <row r="504" spans="1:20" x14ac:dyDescent="0.3">
      <c r="A504" t="s">
        <v>1868</v>
      </c>
      <c r="B504">
        <v>20.234999999999999</v>
      </c>
      <c r="C504">
        <v>6.84</v>
      </c>
      <c r="D504" t="s">
        <v>2380</v>
      </c>
      <c r="E504" t="s">
        <v>2380</v>
      </c>
      <c r="F504" t="s">
        <v>2380</v>
      </c>
      <c r="G504" t="s">
        <v>2381</v>
      </c>
      <c r="H504" t="s">
        <v>2382</v>
      </c>
      <c r="I504" t="s">
        <v>534</v>
      </c>
      <c r="J504">
        <v>2003</v>
      </c>
      <c r="K504" s="7">
        <f t="shared" si="21"/>
        <v>2003</v>
      </c>
      <c r="L504" t="s">
        <v>37</v>
      </c>
      <c r="M504" s="7" t="str">
        <f t="shared" si="22"/>
        <v>Oct</v>
      </c>
      <c r="N504">
        <v>2</v>
      </c>
      <c r="O504">
        <v>0</v>
      </c>
      <c r="P504">
        <v>4518.3999999999996</v>
      </c>
      <c r="Q504" t="s">
        <v>11</v>
      </c>
      <c r="R504" t="s">
        <v>12</v>
      </c>
      <c r="S504" t="s">
        <v>535</v>
      </c>
      <c r="T504" s="7" t="str">
        <f t="shared" si="23"/>
        <v>R1026</v>
      </c>
    </row>
    <row r="505" spans="1:20" x14ac:dyDescent="0.3">
      <c r="A505" t="s">
        <v>1867</v>
      </c>
      <c r="B505">
        <v>49.2</v>
      </c>
      <c r="C505">
        <v>10.9</v>
      </c>
      <c r="D505" t="s">
        <v>2382</v>
      </c>
      <c r="E505" t="s">
        <v>2380</v>
      </c>
      <c r="F505" t="s">
        <v>2383</v>
      </c>
      <c r="G505">
        <v>1</v>
      </c>
      <c r="H505" t="s">
        <v>2380</v>
      </c>
      <c r="I505" t="s">
        <v>536</v>
      </c>
      <c r="J505">
        <v>1987</v>
      </c>
      <c r="K505" s="7">
        <f t="shared" si="21"/>
        <v>1987</v>
      </c>
      <c r="L505" t="s">
        <v>30</v>
      </c>
      <c r="M505" s="7" t="str">
        <f t="shared" si="22"/>
        <v>Dec</v>
      </c>
      <c r="N505">
        <v>5</v>
      </c>
      <c r="O505">
        <v>3</v>
      </c>
      <c r="P505">
        <v>4518.7700000000004</v>
      </c>
      <c r="Q505" t="s">
        <v>11</v>
      </c>
      <c r="R505" t="s">
        <v>12</v>
      </c>
      <c r="S505" t="s">
        <v>23</v>
      </c>
      <c r="T505" s="7" t="str">
        <f t="shared" si="23"/>
        <v>R1012</v>
      </c>
    </row>
    <row r="506" spans="1:20" x14ac:dyDescent="0.3">
      <c r="A506" t="s">
        <v>1866</v>
      </c>
      <c r="B506">
        <v>26.4</v>
      </c>
      <c r="C506">
        <v>4.87</v>
      </c>
      <c r="D506" t="s">
        <v>2382</v>
      </c>
      <c r="E506" t="s">
        <v>2380</v>
      </c>
      <c r="F506" t="s">
        <v>2380</v>
      </c>
      <c r="G506" t="s">
        <v>2381</v>
      </c>
      <c r="H506" t="s">
        <v>2382</v>
      </c>
      <c r="I506" t="s">
        <v>537</v>
      </c>
      <c r="J506">
        <v>1988</v>
      </c>
      <c r="K506" s="7">
        <f t="shared" si="21"/>
        <v>1988</v>
      </c>
      <c r="L506" t="s">
        <v>30</v>
      </c>
      <c r="M506" s="7" t="str">
        <f t="shared" si="22"/>
        <v>Dec</v>
      </c>
      <c r="N506">
        <v>21</v>
      </c>
      <c r="O506">
        <v>0</v>
      </c>
      <c r="P506">
        <v>4518.83</v>
      </c>
      <c r="Q506" t="s">
        <v>11</v>
      </c>
      <c r="R506" t="s">
        <v>11</v>
      </c>
      <c r="S506" t="s">
        <v>356</v>
      </c>
      <c r="T506" s="7" t="str">
        <f t="shared" si="23"/>
        <v>R1017</v>
      </c>
    </row>
    <row r="507" spans="1:20" x14ac:dyDescent="0.3">
      <c r="A507" t="s">
        <v>1865</v>
      </c>
      <c r="B507">
        <v>28.38</v>
      </c>
      <c r="C507">
        <v>6.07</v>
      </c>
      <c r="D507" t="s">
        <v>2380</v>
      </c>
      <c r="E507" t="s">
        <v>2380</v>
      </c>
      <c r="F507" t="s">
        <v>2380</v>
      </c>
      <c r="G507">
        <v>1</v>
      </c>
      <c r="H507" t="s">
        <v>2382</v>
      </c>
      <c r="I507" t="s">
        <v>538</v>
      </c>
      <c r="J507">
        <v>1992</v>
      </c>
      <c r="K507" s="7">
        <f t="shared" si="21"/>
        <v>1992</v>
      </c>
      <c r="L507" t="s">
        <v>35</v>
      </c>
      <c r="M507" s="7" t="str">
        <f t="shared" si="22"/>
        <v>Aug</v>
      </c>
      <c r="N507">
        <v>13</v>
      </c>
      <c r="O507">
        <v>1</v>
      </c>
      <c r="P507">
        <v>4527.18</v>
      </c>
      <c r="Q507" t="s">
        <v>11</v>
      </c>
      <c r="R507" t="s">
        <v>11</v>
      </c>
      <c r="S507" t="s">
        <v>23</v>
      </c>
      <c r="T507" s="7" t="str">
        <f t="shared" si="23"/>
        <v>R1012</v>
      </c>
    </row>
    <row r="508" spans="1:20" x14ac:dyDescent="0.3">
      <c r="A508" t="s">
        <v>1864</v>
      </c>
      <c r="B508">
        <v>24.64</v>
      </c>
      <c r="C508">
        <v>4.33</v>
      </c>
      <c r="D508" t="s">
        <v>2380</v>
      </c>
      <c r="E508" t="s">
        <v>2380</v>
      </c>
      <c r="F508" t="s">
        <v>2380</v>
      </c>
      <c r="G508" t="s">
        <v>2381</v>
      </c>
      <c r="H508" t="s">
        <v>2382</v>
      </c>
      <c r="I508" t="s">
        <v>539</v>
      </c>
      <c r="J508">
        <v>1993</v>
      </c>
      <c r="K508" s="7">
        <f t="shared" si="21"/>
        <v>1993</v>
      </c>
      <c r="L508" t="s">
        <v>18</v>
      </c>
      <c r="M508" s="7" t="str">
        <f t="shared" si="22"/>
        <v>Jun</v>
      </c>
      <c r="N508">
        <v>29</v>
      </c>
      <c r="O508">
        <v>2</v>
      </c>
      <c r="P508">
        <v>4529.4799999999996</v>
      </c>
      <c r="Q508" t="s">
        <v>11</v>
      </c>
      <c r="R508" t="s">
        <v>16</v>
      </c>
      <c r="S508" t="s">
        <v>42</v>
      </c>
      <c r="T508" s="7" t="str">
        <f t="shared" si="23"/>
        <v>R1011</v>
      </c>
    </row>
    <row r="509" spans="1:20" x14ac:dyDescent="0.3">
      <c r="A509" t="s">
        <v>1863</v>
      </c>
      <c r="B509">
        <v>39.71</v>
      </c>
      <c r="C509">
        <v>5.83</v>
      </c>
      <c r="D509" t="s">
        <v>2380</v>
      </c>
      <c r="E509" t="s">
        <v>2380</v>
      </c>
      <c r="F509" t="s">
        <v>2380</v>
      </c>
      <c r="G509">
        <v>1</v>
      </c>
      <c r="H509" t="s">
        <v>2380</v>
      </c>
      <c r="I509" t="s">
        <v>540</v>
      </c>
      <c r="J509">
        <v>1988</v>
      </c>
      <c r="K509" s="7">
        <f t="shared" si="21"/>
        <v>1988</v>
      </c>
      <c r="L509" t="s">
        <v>18</v>
      </c>
      <c r="M509" s="7" t="str">
        <f t="shared" si="22"/>
        <v>Jun</v>
      </c>
      <c r="N509">
        <v>13</v>
      </c>
      <c r="O509">
        <v>1</v>
      </c>
      <c r="P509">
        <v>4536.26</v>
      </c>
      <c r="Q509" t="s">
        <v>11</v>
      </c>
      <c r="R509" t="s">
        <v>11</v>
      </c>
      <c r="S509" t="s">
        <v>42</v>
      </c>
      <c r="T509" s="7" t="str">
        <f t="shared" si="23"/>
        <v>R1011</v>
      </c>
    </row>
    <row r="510" spans="1:20" x14ac:dyDescent="0.3">
      <c r="A510" t="s">
        <v>1862</v>
      </c>
      <c r="B510">
        <v>22.22</v>
      </c>
      <c r="C510">
        <v>5.5</v>
      </c>
      <c r="D510" t="s">
        <v>2380</v>
      </c>
      <c r="E510" t="s">
        <v>2380</v>
      </c>
      <c r="F510" t="s">
        <v>2380</v>
      </c>
      <c r="G510" t="s">
        <v>2381</v>
      </c>
      <c r="H510" t="s">
        <v>2382</v>
      </c>
      <c r="I510" t="s">
        <v>541</v>
      </c>
      <c r="J510">
        <v>1990</v>
      </c>
      <c r="K510" s="7">
        <f t="shared" si="21"/>
        <v>1990</v>
      </c>
      <c r="L510" t="s">
        <v>15</v>
      </c>
      <c r="M510" s="7" t="str">
        <f t="shared" si="22"/>
        <v>Nov</v>
      </c>
      <c r="N510">
        <v>17</v>
      </c>
      <c r="O510">
        <v>0</v>
      </c>
      <c r="P510">
        <v>4544.2299999999996</v>
      </c>
      <c r="Q510" t="s">
        <v>11</v>
      </c>
      <c r="R510" t="s">
        <v>16</v>
      </c>
      <c r="S510" t="s">
        <v>247</v>
      </c>
      <c r="T510" s="7" t="str">
        <f t="shared" si="23"/>
        <v>R1024</v>
      </c>
    </row>
    <row r="511" spans="1:20" x14ac:dyDescent="0.3">
      <c r="A511" t="s">
        <v>1861</v>
      </c>
      <c r="B511">
        <v>33.344999999999999</v>
      </c>
      <c r="C511">
        <v>4.79</v>
      </c>
      <c r="D511" t="s">
        <v>2380</v>
      </c>
      <c r="E511" t="s">
        <v>2380</v>
      </c>
      <c r="F511" t="s">
        <v>2383</v>
      </c>
      <c r="G511">
        <v>1</v>
      </c>
      <c r="H511" t="s">
        <v>2380</v>
      </c>
      <c r="I511" t="s">
        <v>542</v>
      </c>
      <c r="J511">
        <v>2004</v>
      </c>
      <c r="K511" s="7">
        <f t="shared" si="21"/>
        <v>2004</v>
      </c>
      <c r="L511" t="s">
        <v>30</v>
      </c>
      <c r="M511" s="7" t="str">
        <f t="shared" si="22"/>
        <v>Dec</v>
      </c>
      <c r="N511">
        <v>22</v>
      </c>
      <c r="O511">
        <v>4</v>
      </c>
      <c r="P511">
        <v>4561.1899999999996</v>
      </c>
      <c r="Q511" t="s">
        <v>11</v>
      </c>
      <c r="R511" t="s">
        <v>11</v>
      </c>
      <c r="S511" t="s">
        <v>247</v>
      </c>
      <c r="T511" s="7" t="str">
        <f t="shared" si="23"/>
        <v>R1024</v>
      </c>
    </row>
    <row r="512" spans="1:20" x14ac:dyDescent="0.3">
      <c r="A512" t="s">
        <v>1860</v>
      </c>
      <c r="B512">
        <v>24.42</v>
      </c>
      <c r="C512">
        <v>5.81</v>
      </c>
      <c r="D512" t="s">
        <v>2380</v>
      </c>
      <c r="E512" t="s">
        <v>2380</v>
      </c>
      <c r="F512" t="s">
        <v>2380</v>
      </c>
      <c r="G512">
        <v>1</v>
      </c>
      <c r="H512" t="s">
        <v>2382</v>
      </c>
      <c r="I512" t="s">
        <v>543</v>
      </c>
      <c r="J512">
        <v>1990</v>
      </c>
      <c r="K512" s="7">
        <f t="shared" si="21"/>
        <v>1990</v>
      </c>
      <c r="L512" t="s">
        <v>20</v>
      </c>
      <c r="M512" s="7" t="str">
        <f t="shared" si="22"/>
        <v>Sep</v>
      </c>
      <c r="N512">
        <v>20</v>
      </c>
      <c r="O512">
        <v>1</v>
      </c>
      <c r="P512">
        <v>4562.84</v>
      </c>
      <c r="Q512" t="s">
        <v>11</v>
      </c>
      <c r="R512" t="s">
        <v>11</v>
      </c>
      <c r="S512" t="s">
        <v>13</v>
      </c>
      <c r="T512" s="7" t="str">
        <f t="shared" si="23"/>
        <v>R1013</v>
      </c>
    </row>
    <row r="513" spans="1:20" x14ac:dyDescent="0.3">
      <c r="A513" t="s">
        <v>1859</v>
      </c>
      <c r="B513">
        <v>29.81</v>
      </c>
      <c r="C513">
        <v>5.58</v>
      </c>
      <c r="D513" t="s">
        <v>2380</v>
      </c>
      <c r="E513" t="s">
        <v>2380</v>
      </c>
      <c r="F513" t="s">
        <v>2380</v>
      </c>
      <c r="G513" t="s">
        <v>2381</v>
      </c>
      <c r="H513" t="s">
        <v>2382</v>
      </c>
      <c r="I513" t="s">
        <v>544</v>
      </c>
      <c r="J513">
        <v>1996</v>
      </c>
      <c r="K513" s="7">
        <f t="shared" si="21"/>
        <v>1996</v>
      </c>
      <c r="L513" t="s">
        <v>30</v>
      </c>
      <c r="M513" s="7" t="str">
        <f t="shared" si="22"/>
        <v>Dec</v>
      </c>
      <c r="N513">
        <v>25</v>
      </c>
      <c r="O513">
        <v>2</v>
      </c>
      <c r="P513">
        <v>4564.1899999999996</v>
      </c>
      <c r="Q513" t="s">
        <v>11</v>
      </c>
      <c r="R513" t="s">
        <v>11</v>
      </c>
      <c r="S513" t="s">
        <v>247</v>
      </c>
      <c r="T513" s="7" t="str">
        <f t="shared" si="23"/>
        <v>R1024</v>
      </c>
    </row>
    <row r="514" spans="1:20" x14ac:dyDescent="0.3">
      <c r="A514" t="s">
        <v>1858</v>
      </c>
      <c r="B514">
        <v>51.18</v>
      </c>
      <c r="C514">
        <v>4.4000000000000004</v>
      </c>
      <c r="D514" t="s">
        <v>2382</v>
      </c>
      <c r="E514" t="s">
        <v>2380</v>
      </c>
      <c r="F514" t="s">
        <v>2380</v>
      </c>
      <c r="G514">
        <v>2</v>
      </c>
      <c r="H514" t="s">
        <v>2380</v>
      </c>
      <c r="I514" t="s">
        <v>545</v>
      </c>
      <c r="J514">
        <v>1989</v>
      </c>
      <c r="K514" s="7">
        <f t="shared" si="21"/>
        <v>1989</v>
      </c>
      <c r="L514" t="s">
        <v>20</v>
      </c>
      <c r="M514" s="7" t="str">
        <f t="shared" si="22"/>
        <v>Sep</v>
      </c>
      <c r="N514">
        <v>18</v>
      </c>
      <c r="O514">
        <v>0</v>
      </c>
      <c r="P514">
        <v>4571.41</v>
      </c>
      <c r="Q514" t="s">
        <v>11</v>
      </c>
      <c r="R514" t="s">
        <v>11</v>
      </c>
      <c r="S514" t="s">
        <v>23</v>
      </c>
      <c r="T514" s="7" t="str">
        <f t="shared" si="23"/>
        <v>R1012</v>
      </c>
    </row>
    <row r="515" spans="1:20" x14ac:dyDescent="0.3">
      <c r="A515" t="s">
        <v>1857</v>
      </c>
      <c r="B515">
        <v>51.37</v>
      </c>
      <c r="C515">
        <v>8.18</v>
      </c>
      <c r="D515" t="s">
        <v>2382</v>
      </c>
      <c r="E515" t="s">
        <v>2380</v>
      </c>
      <c r="F515" t="s">
        <v>2380</v>
      </c>
      <c r="G515" t="s">
        <v>2381</v>
      </c>
      <c r="H515" t="s">
        <v>2380</v>
      </c>
      <c r="I515" t="s">
        <v>546</v>
      </c>
      <c r="J515">
        <v>2000</v>
      </c>
      <c r="K515" s="7">
        <f t="shared" ref="K515:K578" si="24">IF(ISBLANK(J515),AVERAGE(J515:J520),J515)</f>
        <v>2000</v>
      </c>
      <c r="L515" t="s">
        <v>10</v>
      </c>
      <c r="M515" s="7" t="str">
        <f t="shared" ref="M515:M578" si="25">IF(ISBLANK(L515),"sep",L515)</f>
        <v>Jul</v>
      </c>
      <c r="N515">
        <v>2</v>
      </c>
      <c r="O515">
        <v>0</v>
      </c>
      <c r="P515">
        <v>4608.03</v>
      </c>
      <c r="Q515" t="s">
        <v>11</v>
      </c>
      <c r="R515" t="s">
        <v>12</v>
      </c>
      <c r="S515" t="s">
        <v>42</v>
      </c>
      <c r="T515" s="7" t="str">
        <f t="shared" ref="T515:T578" si="26">IF(ISBLANK(S515),"unknown",S515)</f>
        <v>R1011</v>
      </c>
    </row>
    <row r="516" spans="1:20" x14ac:dyDescent="0.3">
      <c r="A516" t="s">
        <v>1856</v>
      </c>
      <c r="B516">
        <v>36.19</v>
      </c>
      <c r="C516">
        <v>5.52</v>
      </c>
      <c r="D516" t="s">
        <v>2382</v>
      </c>
      <c r="E516" t="s">
        <v>2380</v>
      </c>
      <c r="F516" t="s">
        <v>2380</v>
      </c>
      <c r="G516" t="s">
        <v>2381</v>
      </c>
      <c r="H516" t="s">
        <v>2380</v>
      </c>
      <c r="I516" t="s">
        <v>547</v>
      </c>
      <c r="J516">
        <v>1998</v>
      </c>
      <c r="K516" s="7">
        <f t="shared" si="24"/>
        <v>1998</v>
      </c>
      <c r="L516" t="s">
        <v>18</v>
      </c>
      <c r="M516" s="7" t="str">
        <f t="shared" si="25"/>
        <v>Jun</v>
      </c>
      <c r="N516">
        <v>29</v>
      </c>
      <c r="O516">
        <v>3</v>
      </c>
      <c r="P516">
        <v>4618.08</v>
      </c>
      <c r="Q516" t="s">
        <v>11</v>
      </c>
      <c r="R516" t="s">
        <v>16</v>
      </c>
      <c r="S516" t="s">
        <v>23</v>
      </c>
      <c r="T516" s="7" t="str">
        <f t="shared" si="26"/>
        <v>R1012</v>
      </c>
    </row>
    <row r="517" spans="1:20" x14ac:dyDescent="0.3">
      <c r="A517" t="s">
        <v>1855</v>
      </c>
      <c r="B517">
        <v>25.9</v>
      </c>
      <c r="C517">
        <v>4.84</v>
      </c>
      <c r="D517" t="s">
        <v>2380</v>
      </c>
      <c r="E517" t="s">
        <v>2380</v>
      </c>
      <c r="F517" t="s">
        <v>2380</v>
      </c>
      <c r="G517" t="s">
        <v>2381</v>
      </c>
      <c r="H517" t="s">
        <v>2382</v>
      </c>
      <c r="I517" t="s">
        <v>548</v>
      </c>
      <c r="J517">
        <v>1985</v>
      </c>
      <c r="K517" s="7">
        <f t="shared" si="24"/>
        <v>1985</v>
      </c>
      <c r="L517" t="s">
        <v>18</v>
      </c>
      <c r="M517" s="7" t="str">
        <f t="shared" si="25"/>
        <v>Jun</v>
      </c>
      <c r="N517">
        <v>22</v>
      </c>
      <c r="O517">
        <v>0</v>
      </c>
      <c r="P517">
        <v>4646.76</v>
      </c>
      <c r="Q517" t="s">
        <v>16</v>
      </c>
      <c r="R517" t="s">
        <v>16</v>
      </c>
      <c r="S517" t="s">
        <v>42</v>
      </c>
      <c r="T517" s="7" t="str">
        <f t="shared" si="26"/>
        <v>R1011</v>
      </c>
    </row>
    <row r="518" spans="1:20" x14ac:dyDescent="0.3">
      <c r="A518" t="s">
        <v>1854</v>
      </c>
      <c r="B518">
        <v>35.72</v>
      </c>
      <c r="C518">
        <v>4.08</v>
      </c>
      <c r="D518" t="s">
        <v>2380</v>
      </c>
      <c r="E518" t="s">
        <v>2380</v>
      </c>
      <c r="F518" t="s">
        <v>2383</v>
      </c>
      <c r="G518">
        <v>1</v>
      </c>
      <c r="H518" t="s">
        <v>2380</v>
      </c>
      <c r="I518" t="s">
        <v>549</v>
      </c>
      <c r="J518">
        <v>1996</v>
      </c>
      <c r="K518" s="7">
        <f t="shared" si="24"/>
        <v>1996</v>
      </c>
      <c r="L518" t="s">
        <v>37</v>
      </c>
      <c r="M518" s="7" t="str">
        <f t="shared" si="25"/>
        <v>Oct</v>
      </c>
      <c r="N518">
        <v>25</v>
      </c>
      <c r="O518">
        <v>3</v>
      </c>
      <c r="P518">
        <v>4661.29</v>
      </c>
      <c r="Q518" t="s">
        <v>11</v>
      </c>
      <c r="R518" t="s">
        <v>16</v>
      </c>
      <c r="S518" t="s">
        <v>356</v>
      </c>
      <c r="T518" s="7" t="str">
        <f t="shared" si="26"/>
        <v>R1017</v>
      </c>
    </row>
    <row r="519" spans="1:20" x14ac:dyDescent="0.3">
      <c r="A519" t="s">
        <v>1853</v>
      </c>
      <c r="B519">
        <v>27.94</v>
      </c>
      <c r="C519">
        <v>4.4800000000000004</v>
      </c>
      <c r="D519" t="s">
        <v>2380</v>
      </c>
      <c r="E519" t="s">
        <v>2380</v>
      </c>
      <c r="F519" t="s">
        <v>2383</v>
      </c>
      <c r="G519">
        <v>1</v>
      </c>
      <c r="H519" t="s">
        <v>2382</v>
      </c>
      <c r="I519" t="s">
        <v>550</v>
      </c>
      <c r="J519">
        <v>1990</v>
      </c>
      <c r="K519" s="7">
        <f t="shared" si="24"/>
        <v>1990</v>
      </c>
      <c r="L519" t="s">
        <v>35</v>
      </c>
      <c r="M519" s="7" t="str">
        <f t="shared" si="25"/>
        <v>Aug</v>
      </c>
      <c r="N519">
        <v>5</v>
      </c>
      <c r="O519">
        <v>1</v>
      </c>
      <c r="P519">
        <v>4667.6099999999997</v>
      </c>
      <c r="Q519" t="s">
        <v>12</v>
      </c>
      <c r="R519" t="s">
        <v>12</v>
      </c>
      <c r="S519" t="s">
        <v>168</v>
      </c>
      <c r="T519" s="7" t="str">
        <f t="shared" si="26"/>
        <v>R1016</v>
      </c>
    </row>
    <row r="520" spans="1:20" x14ac:dyDescent="0.3">
      <c r="A520" t="s">
        <v>1852</v>
      </c>
      <c r="B520">
        <v>27.1</v>
      </c>
      <c r="C520">
        <v>5.73</v>
      </c>
      <c r="D520" t="s">
        <v>2380</v>
      </c>
      <c r="E520" t="s">
        <v>2380</v>
      </c>
      <c r="F520" t="s">
        <v>2380</v>
      </c>
      <c r="G520" t="s">
        <v>2381</v>
      </c>
      <c r="H520" t="s">
        <v>2382</v>
      </c>
      <c r="I520" t="s">
        <v>551</v>
      </c>
      <c r="J520">
        <v>1990</v>
      </c>
      <c r="K520" s="7">
        <f t="shared" si="24"/>
        <v>1990</v>
      </c>
      <c r="L520" t="s">
        <v>20</v>
      </c>
      <c r="M520" s="7" t="str">
        <f t="shared" si="25"/>
        <v>Sep</v>
      </c>
      <c r="N520">
        <v>26</v>
      </c>
      <c r="O520">
        <v>2</v>
      </c>
      <c r="P520">
        <v>4670.6400000000003</v>
      </c>
      <c r="Q520" t="s">
        <v>11</v>
      </c>
      <c r="R520" t="s">
        <v>11</v>
      </c>
      <c r="S520" t="s">
        <v>42</v>
      </c>
      <c r="T520" s="7" t="str">
        <f t="shared" si="26"/>
        <v>R1011</v>
      </c>
    </row>
    <row r="521" spans="1:20" x14ac:dyDescent="0.3">
      <c r="A521" t="s">
        <v>1851</v>
      </c>
      <c r="B521">
        <v>18.3</v>
      </c>
      <c r="C521">
        <v>5.46</v>
      </c>
      <c r="D521" t="s">
        <v>2382</v>
      </c>
      <c r="E521" t="s">
        <v>2380</v>
      </c>
      <c r="F521" t="s">
        <v>2383</v>
      </c>
      <c r="G521">
        <v>1</v>
      </c>
      <c r="H521" t="s">
        <v>2382</v>
      </c>
      <c r="I521" t="s">
        <v>552</v>
      </c>
      <c r="J521">
        <v>1990</v>
      </c>
      <c r="K521" s="7">
        <f t="shared" si="24"/>
        <v>1990</v>
      </c>
      <c r="L521" t="s">
        <v>10</v>
      </c>
      <c r="M521" s="7" t="str">
        <f t="shared" si="25"/>
        <v>Jul</v>
      </c>
      <c r="N521">
        <v>13</v>
      </c>
      <c r="O521">
        <v>2</v>
      </c>
      <c r="P521">
        <v>4673.3900000000003</v>
      </c>
      <c r="Q521" t="s">
        <v>11</v>
      </c>
      <c r="R521" t="s">
        <v>16</v>
      </c>
      <c r="S521" t="s">
        <v>13</v>
      </c>
      <c r="T521" s="7" t="str">
        <f t="shared" si="26"/>
        <v>R1013</v>
      </c>
    </row>
    <row r="522" spans="1:20" x14ac:dyDescent="0.3">
      <c r="A522" t="s">
        <v>1850</v>
      </c>
      <c r="B522">
        <v>25.3</v>
      </c>
      <c r="C522">
        <v>5.0199999999999996</v>
      </c>
      <c r="D522" t="s">
        <v>2382</v>
      </c>
      <c r="E522" t="s">
        <v>2380</v>
      </c>
      <c r="F522" t="s">
        <v>2380</v>
      </c>
      <c r="G522">
        <v>1</v>
      </c>
      <c r="H522" t="s">
        <v>2382</v>
      </c>
      <c r="I522" t="s">
        <v>553</v>
      </c>
      <c r="J522">
        <v>1979</v>
      </c>
      <c r="K522" s="7">
        <f t="shared" si="24"/>
        <v>1979</v>
      </c>
      <c r="L522" t="s">
        <v>37</v>
      </c>
      <c r="M522" s="7" t="str">
        <f t="shared" si="25"/>
        <v>Oct</v>
      </c>
      <c r="N522">
        <v>18</v>
      </c>
      <c r="O522">
        <v>2</v>
      </c>
      <c r="P522">
        <v>4674.2</v>
      </c>
      <c r="Q522" t="s">
        <v>11</v>
      </c>
      <c r="R522" t="s">
        <v>16</v>
      </c>
      <c r="S522" t="s">
        <v>13</v>
      </c>
      <c r="T522" s="7" t="str">
        <f t="shared" si="26"/>
        <v>R1013</v>
      </c>
    </row>
    <row r="523" spans="1:20" x14ac:dyDescent="0.3">
      <c r="A523" t="s">
        <v>1849</v>
      </c>
      <c r="B523">
        <v>38.83</v>
      </c>
      <c r="C523">
        <v>6.36</v>
      </c>
      <c r="D523" t="s">
        <v>2380</v>
      </c>
      <c r="E523" t="s">
        <v>2380</v>
      </c>
      <c r="F523" t="s">
        <v>2380</v>
      </c>
      <c r="G523">
        <v>1</v>
      </c>
      <c r="H523" t="s">
        <v>2380</v>
      </c>
      <c r="I523" t="s">
        <v>554</v>
      </c>
      <c r="J523">
        <v>2003</v>
      </c>
      <c r="K523" s="7">
        <f t="shared" si="24"/>
        <v>2003</v>
      </c>
      <c r="L523" t="s">
        <v>37</v>
      </c>
      <c r="M523" s="7" t="str">
        <f t="shared" si="25"/>
        <v>Oct</v>
      </c>
      <c r="N523">
        <v>4</v>
      </c>
      <c r="O523">
        <v>0</v>
      </c>
      <c r="P523">
        <v>4678.8</v>
      </c>
      <c r="Q523" t="s">
        <v>11</v>
      </c>
      <c r="R523" t="s">
        <v>16</v>
      </c>
      <c r="S523" t="s">
        <v>300</v>
      </c>
      <c r="T523" s="7" t="str">
        <f t="shared" si="26"/>
        <v>R1021</v>
      </c>
    </row>
    <row r="524" spans="1:20" x14ac:dyDescent="0.3">
      <c r="A524" t="s">
        <v>1848</v>
      </c>
      <c r="B524">
        <v>27.6</v>
      </c>
      <c r="C524">
        <v>5.36</v>
      </c>
      <c r="D524" t="s">
        <v>2380</v>
      </c>
      <c r="E524" t="s">
        <v>2380</v>
      </c>
      <c r="F524" t="s">
        <v>2380</v>
      </c>
      <c r="G524">
        <v>1</v>
      </c>
      <c r="H524" t="s">
        <v>2380</v>
      </c>
      <c r="I524" t="s">
        <v>555</v>
      </c>
      <c r="J524">
        <v>1990</v>
      </c>
      <c r="K524" s="7">
        <f t="shared" si="24"/>
        <v>1990</v>
      </c>
      <c r="L524" t="s">
        <v>20</v>
      </c>
      <c r="M524" s="7" t="str">
        <f t="shared" si="25"/>
        <v>Sep</v>
      </c>
      <c r="N524">
        <v>4</v>
      </c>
      <c r="O524">
        <v>2</v>
      </c>
      <c r="P524">
        <v>4686.3900000000003</v>
      </c>
      <c r="Q524" t="s">
        <v>12</v>
      </c>
      <c r="R524" t="s">
        <v>12</v>
      </c>
      <c r="S524" t="s">
        <v>13</v>
      </c>
      <c r="T524" s="7" t="str">
        <f t="shared" si="26"/>
        <v>R1013</v>
      </c>
    </row>
    <row r="525" spans="1:20" x14ac:dyDescent="0.3">
      <c r="A525" t="s">
        <v>1847</v>
      </c>
      <c r="B525">
        <v>46.4</v>
      </c>
      <c r="C525">
        <v>8.3699999999999992</v>
      </c>
      <c r="D525" t="s">
        <v>2382</v>
      </c>
      <c r="E525" t="s">
        <v>2380</v>
      </c>
      <c r="F525" t="s">
        <v>2383</v>
      </c>
      <c r="G525">
        <v>1</v>
      </c>
      <c r="H525" t="s">
        <v>2380</v>
      </c>
      <c r="I525" t="s">
        <v>556</v>
      </c>
      <c r="J525">
        <v>2003</v>
      </c>
      <c r="K525" s="7">
        <f t="shared" si="24"/>
        <v>2003</v>
      </c>
      <c r="L525" t="s">
        <v>18</v>
      </c>
      <c r="M525" s="7" t="str">
        <f t="shared" si="25"/>
        <v>Jun</v>
      </c>
      <c r="N525">
        <v>22</v>
      </c>
      <c r="O525">
        <v>5</v>
      </c>
      <c r="P525">
        <v>4687.8</v>
      </c>
      <c r="Q525" t="s">
        <v>11</v>
      </c>
      <c r="R525" t="s">
        <v>12</v>
      </c>
      <c r="S525" t="s">
        <v>42</v>
      </c>
      <c r="T525" s="7" t="str">
        <f t="shared" si="26"/>
        <v>R1011</v>
      </c>
    </row>
    <row r="526" spans="1:20" x14ac:dyDescent="0.3">
      <c r="A526" t="s">
        <v>1846</v>
      </c>
      <c r="B526">
        <v>51.92</v>
      </c>
      <c r="C526">
        <v>5.18</v>
      </c>
      <c r="D526" t="s">
        <v>2382</v>
      </c>
      <c r="E526" t="s">
        <v>2380</v>
      </c>
      <c r="F526" t="s">
        <v>2383</v>
      </c>
      <c r="G526">
        <v>1</v>
      </c>
      <c r="H526" t="s">
        <v>2380</v>
      </c>
      <c r="I526" t="s">
        <v>557</v>
      </c>
      <c r="J526">
        <v>1977</v>
      </c>
      <c r="K526" s="7">
        <f t="shared" si="24"/>
        <v>1977</v>
      </c>
      <c r="L526" t="s">
        <v>30</v>
      </c>
      <c r="M526" s="7" t="str">
        <f t="shared" si="25"/>
        <v>Dec</v>
      </c>
      <c r="N526">
        <v>4</v>
      </c>
      <c r="O526">
        <v>2</v>
      </c>
      <c r="P526">
        <v>4699.47</v>
      </c>
      <c r="Q526" t="s">
        <v>11</v>
      </c>
      <c r="R526" t="s">
        <v>12</v>
      </c>
      <c r="S526" t="s">
        <v>13</v>
      </c>
      <c r="T526" s="7" t="str">
        <f t="shared" si="26"/>
        <v>R1013</v>
      </c>
    </row>
    <row r="527" spans="1:20" x14ac:dyDescent="0.3">
      <c r="A527" t="s">
        <v>1845</v>
      </c>
      <c r="B527">
        <v>32.395000000000003</v>
      </c>
      <c r="C527">
        <v>5.68</v>
      </c>
      <c r="D527" t="s">
        <v>2382</v>
      </c>
      <c r="E527" t="s">
        <v>2380</v>
      </c>
      <c r="F527" t="s">
        <v>2380</v>
      </c>
      <c r="G527">
        <v>1</v>
      </c>
      <c r="H527" t="s">
        <v>2380</v>
      </c>
      <c r="I527" t="s">
        <v>558</v>
      </c>
      <c r="J527">
        <v>1981</v>
      </c>
      <c r="K527" s="7">
        <f t="shared" si="24"/>
        <v>1981</v>
      </c>
      <c r="L527" t="s">
        <v>35</v>
      </c>
      <c r="M527" s="7" t="str">
        <f t="shared" si="25"/>
        <v>Aug</v>
      </c>
      <c r="N527">
        <v>12</v>
      </c>
      <c r="O527">
        <v>1</v>
      </c>
      <c r="P527">
        <v>4712.12</v>
      </c>
      <c r="Q527" t="s">
        <v>11</v>
      </c>
      <c r="R527" t="s">
        <v>12</v>
      </c>
      <c r="S527" t="s">
        <v>42</v>
      </c>
      <c r="T527" s="7" t="str">
        <f t="shared" si="26"/>
        <v>R1011</v>
      </c>
    </row>
    <row r="528" spans="1:20" x14ac:dyDescent="0.3">
      <c r="A528" t="s">
        <v>1844</v>
      </c>
      <c r="B528">
        <v>46.19</v>
      </c>
      <c r="C528">
        <v>7.31</v>
      </c>
      <c r="D528" t="s">
        <v>2382</v>
      </c>
      <c r="E528" t="s">
        <v>2380</v>
      </c>
      <c r="F528" t="s">
        <v>2383</v>
      </c>
      <c r="G528">
        <v>1</v>
      </c>
      <c r="H528" t="s">
        <v>2380</v>
      </c>
      <c r="I528" t="s">
        <v>559</v>
      </c>
      <c r="J528">
        <v>1992</v>
      </c>
      <c r="K528" s="7">
        <f t="shared" si="24"/>
        <v>1992</v>
      </c>
      <c r="L528" t="s">
        <v>37</v>
      </c>
      <c r="M528" s="7" t="str">
        <f t="shared" si="25"/>
        <v>Oct</v>
      </c>
      <c r="N528">
        <v>9</v>
      </c>
      <c r="O528">
        <v>1</v>
      </c>
      <c r="P528">
        <v>4718.2</v>
      </c>
      <c r="Q528" t="s">
        <v>11</v>
      </c>
      <c r="R528" t="s">
        <v>12</v>
      </c>
      <c r="S528" t="s">
        <v>247</v>
      </c>
      <c r="T528" s="7" t="str">
        <f t="shared" si="26"/>
        <v>R1024</v>
      </c>
    </row>
    <row r="529" spans="1:20" x14ac:dyDescent="0.3">
      <c r="A529" t="s">
        <v>1843</v>
      </c>
      <c r="B529">
        <v>27.93</v>
      </c>
      <c r="C529">
        <v>4.67</v>
      </c>
      <c r="D529" t="s">
        <v>2380</v>
      </c>
      <c r="E529" t="s">
        <v>2380</v>
      </c>
      <c r="F529" t="s">
        <v>2383</v>
      </c>
      <c r="G529">
        <v>1</v>
      </c>
      <c r="H529" t="s">
        <v>2380</v>
      </c>
      <c r="I529" t="s">
        <v>560</v>
      </c>
      <c r="J529">
        <v>1992</v>
      </c>
      <c r="K529" s="7">
        <f t="shared" si="24"/>
        <v>1992</v>
      </c>
      <c r="L529" t="s">
        <v>20</v>
      </c>
      <c r="M529" s="7" t="str">
        <f t="shared" si="25"/>
        <v>Sep</v>
      </c>
      <c r="N529">
        <v>28</v>
      </c>
      <c r="O529">
        <v>1</v>
      </c>
      <c r="P529">
        <v>4719.5200000000004</v>
      </c>
      <c r="Q529" t="s">
        <v>11</v>
      </c>
      <c r="R529" t="s">
        <v>11</v>
      </c>
      <c r="S529" t="s">
        <v>247</v>
      </c>
      <c r="T529" s="7" t="str">
        <f t="shared" si="26"/>
        <v>R1024</v>
      </c>
    </row>
    <row r="530" spans="1:20" x14ac:dyDescent="0.3">
      <c r="A530" t="s">
        <v>1842</v>
      </c>
      <c r="B530">
        <v>45.62</v>
      </c>
      <c r="C530">
        <v>6.87</v>
      </c>
      <c r="D530" t="s">
        <v>2380</v>
      </c>
      <c r="E530" t="s">
        <v>2380</v>
      </c>
      <c r="F530" t="s">
        <v>2380</v>
      </c>
      <c r="G530" t="s">
        <v>2381</v>
      </c>
      <c r="H530" t="s">
        <v>2380</v>
      </c>
      <c r="I530" t="s">
        <v>561</v>
      </c>
      <c r="J530">
        <v>1994</v>
      </c>
      <c r="K530" s="7">
        <f t="shared" si="24"/>
        <v>1994</v>
      </c>
      <c r="L530" t="s">
        <v>35</v>
      </c>
      <c r="M530" s="7" t="str">
        <f t="shared" si="25"/>
        <v>Aug</v>
      </c>
      <c r="N530">
        <v>12</v>
      </c>
      <c r="O530">
        <v>2</v>
      </c>
      <c r="P530">
        <v>4719.74</v>
      </c>
      <c r="Q530" t="s">
        <v>11</v>
      </c>
      <c r="R530" t="s">
        <v>16</v>
      </c>
      <c r="S530" t="s">
        <v>23</v>
      </c>
      <c r="T530" s="7" t="str">
        <f t="shared" si="26"/>
        <v>R1012</v>
      </c>
    </row>
    <row r="531" spans="1:20" x14ac:dyDescent="0.3">
      <c r="A531" t="s">
        <v>1841</v>
      </c>
      <c r="B531">
        <v>35.31</v>
      </c>
      <c r="C531">
        <v>5.87</v>
      </c>
      <c r="D531" t="s">
        <v>2380</v>
      </c>
      <c r="E531" t="s">
        <v>2380</v>
      </c>
      <c r="F531" t="s">
        <v>2383</v>
      </c>
      <c r="G531">
        <v>1</v>
      </c>
      <c r="H531" t="s">
        <v>2380</v>
      </c>
      <c r="I531" t="s">
        <v>562</v>
      </c>
      <c r="J531">
        <v>1980</v>
      </c>
      <c r="K531" s="7">
        <f t="shared" si="24"/>
        <v>1980</v>
      </c>
      <c r="L531" t="s">
        <v>10</v>
      </c>
      <c r="M531" s="7" t="str">
        <f t="shared" si="25"/>
        <v>Jul</v>
      </c>
      <c r="N531">
        <v>2</v>
      </c>
      <c r="O531">
        <v>2</v>
      </c>
      <c r="P531">
        <v>4728.71</v>
      </c>
      <c r="Q531" t="s">
        <v>11</v>
      </c>
      <c r="R531" t="s">
        <v>12</v>
      </c>
      <c r="S531" t="s">
        <v>23</v>
      </c>
      <c r="T531" s="7" t="str">
        <f t="shared" si="26"/>
        <v>R1012</v>
      </c>
    </row>
    <row r="532" spans="1:20" x14ac:dyDescent="0.3">
      <c r="A532" t="s">
        <v>1840</v>
      </c>
      <c r="B532">
        <v>30.4</v>
      </c>
      <c r="C532">
        <v>4.07</v>
      </c>
      <c r="D532" t="s">
        <v>2382</v>
      </c>
      <c r="E532" t="s">
        <v>2380</v>
      </c>
      <c r="F532" t="s">
        <v>2380</v>
      </c>
      <c r="G532">
        <v>1</v>
      </c>
      <c r="H532" t="s">
        <v>2380</v>
      </c>
      <c r="I532" t="s">
        <v>563</v>
      </c>
      <c r="J532">
        <v>1986</v>
      </c>
      <c r="K532" s="7">
        <f t="shared" si="24"/>
        <v>1986</v>
      </c>
      <c r="L532" t="s">
        <v>20</v>
      </c>
      <c r="M532" s="7" t="str">
        <f t="shared" si="25"/>
        <v>Sep</v>
      </c>
      <c r="N532">
        <v>5</v>
      </c>
      <c r="O532">
        <v>3</v>
      </c>
      <c r="P532">
        <v>4734.6400000000003</v>
      </c>
      <c r="Q532" t="s">
        <v>11</v>
      </c>
      <c r="R532" t="s">
        <v>16</v>
      </c>
      <c r="S532" t="s">
        <v>13</v>
      </c>
      <c r="T532" s="7" t="str">
        <f t="shared" si="26"/>
        <v>R1013</v>
      </c>
    </row>
    <row r="533" spans="1:20" x14ac:dyDescent="0.3">
      <c r="A533" t="s">
        <v>1839</v>
      </c>
      <c r="B533">
        <v>20.13</v>
      </c>
      <c r="C533">
        <v>6.47</v>
      </c>
      <c r="D533" t="s">
        <v>2380</v>
      </c>
      <c r="E533" t="s">
        <v>2380</v>
      </c>
      <c r="F533" t="s">
        <v>2383</v>
      </c>
      <c r="G533">
        <v>1</v>
      </c>
      <c r="H533" t="s">
        <v>2382</v>
      </c>
      <c r="I533" t="s">
        <v>564</v>
      </c>
      <c r="J533">
        <v>1991</v>
      </c>
      <c r="K533" s="7">
        <f t="shared" si="24"/>
        <v>1991</v>
      </c>
      <c r="L533" t="s">
        <v>37</v>
      </c>
      <c r="M533" s="7" t="str">
        <f t="shared" si="25"/>
        <v>Oct</v>
      </c>
      <c r="N533">
        <v>12</v>
      </c>
      <c r="O533">
        <v>1</v>
      </c>
      <c r="P533">
        <v>4738.2700000000004</v>
      </c>
      <c r="Q533" t="s">
        <v>11</v>
      </c>
      <c r="R533" t="s">
        <v>12</v>
      </c>
      <c r="S533" t="s">
        <v>23</v>
      </c>
      <c r="T533" s="7" t="str">
        <f t="shared" si="26"/>
        <v>R1012</v>
      </c>
    </row>
    <row r="534" spans="1:20" x14ac:dyDescent="0.3">
      <c r="A534" t="s">
        <v>1838</v>
      </c>
      <c r="B534">
        <v>23.655000000000001</v>
      </c>
      <c r="C534">
        <v>5.14</v>
      </c>
      <c r="D534" t="s">
        <v>2380</v>
      </c>
      <c r="E534" t="s">
        <v>2380</v>
      </c>
      <c r="F534" t="s">
        <v>2380</v>
      </c>
      <c r="G534">
        <v>1</v>
      </c>
      <c r="H534" t="s">
        <v>2382</v>
      </c>
      <c r="I534" t="s">
        <v>565</v>
      </c>
      <c r="J534">
        <v>2004</v>
      </c>
      <c r="K534" s="7">
        <f t="shared" si="24"/>
        <v>2004</v>
      </c>
      <c r="L534" t="s">
        <v>15</v>
      </c>
      <c r="M534" s="7" t="str">
        <f t="shared" si="25"/>
        <v>Nov</v>
      </c>
      <c r="N534">
        <v>24</v>
      </c>
      <c r="O534">
        <v>0</v>
      </c>
      <c r="P534">
        <v>4740.78</v>
      </c>
      <c r="Q534" t="s">
        <v>11</v>
      </c>
      <c r="R534" t="s">
        <v>12</v>
      </c>
      <c r="S534" t="s">
        <v>300</v>
      </c>
      <c r="T534" s="7" t="str">
        <f t="shared" si="26"/>
        <v>R1021</v>
      </c>
    </row>
    <row r="535" spans="1:20" x14ac:dyDescent="0.3">
      <c r="A535" t="s">
        <v>1837</v>
      </c>
      <c r="B535">
        <v>49.05</v>
      </c>
      <c r="C535">
        <v>9.77</v>
      </c>
      <c r="D535" t="s">
        <v>2382</v>
      </c>
      <c r="E535" t="s">
        <v>2380</v>
      </c>
      <c r="F535" t="s">
        <v>2380</v>
      </c>
      <c r="G535" t="s">
        <v>2381</v>
      </c>
      <c r="H535" t="s">
        <v>2380</v>
      </c>
      <c r="I535" t="s">
        <v>566</v>
      </c>
      <c r="J535">
        <v>1987</v>
      </c>
      <c r="K535" s="7">
        <f t="shared" si="24"/>
        <v>1987</v>
      </c>
      <c r="L535" t="s">
        <v>18</v>
      </c>
      <c r="M535" s="7" t="str">
        <f t="shared" si="25"/>
        <v>Jun</v>
      </c>
      <c r="N535">
        <v>5</v>
      </c>
      <c r="O535">
        <v>1</v>
      </c>
      <c r="P535">
        <v>4746.34</v>
      </c>
      <c r="Q535" t="s">
        <v>11</v>
      </c>
      <c r="R535" t="s">
        <v>11</v>
      </c>
      <c r="S535" t="s">
        <v>42</v>
      </c>
      <c r="T535" s="7" t="str">
        <f t="shared" si="26"/>
        <v>R1011</v>
      </c>
    </row>
    <row r="536" spans="1:20" x14ac:dyDescent="0.3">
      <c r="A536" t="s">
        <v>1836</v>
      </c>
      <c r="B536">
        <v>51.94</v>
      </c>
      <c r="C536">
        <v>8.8000000000000007</v>
      </c>
      <c r="D536" t="s">
        <v>2382</v>
      </c>
      <c r="E536" t="s">
        <v>2380</v>
      </c>
      <c r="F536" t="s">
        <v>2380</v>
      </c>
      <c r="G536">
        <v>2</v>
      </c>
      <c r="H536" t="s">
        <v>2380</v>
      </c>
      <c r="I536" t="s">
        <v>567</v>
      </c>
      <c r="J536">
        <v>1987</v>
      </c>
      <c r="K536" s="7">
        <f t="shared" si="24"/>
        <v>1987</v>
      </c>
      <c r="L536" t="s">
        <v>20</v>
      </c>
      <c r="M536" s="7" t="str">
        <f t="shared" si="25"/>
        <v>Sep</v>
      </c>
      <c r="N536">
        <v>2</v>
      </c>
      <c r="O536">
        <v>1</v>
      </c>
      <c r="P536">
        <v>4747.05</v>
      </c>
      <c r="Q536" t="s">
        <v>11</v>
      </c>
      <c r="R536" t="s">
        <v>11</v>
      </c>
      <c r="S536" t="s">
        <v>13</v>
      </c>
      <c r="T536" s="7" t="str">
        <f t="shared" si="26"/>
        <v>R1013</v>
      </c>
    </row>
    <row r="537" spans="1:20" x14ac:dyDescent="0.3">
      <c r="A537" t="s">
        <v>1835</v>
      </c>
      <c r="B537">
        <v>29.83</v>
      </c>
      <c r="C537">
        <v>5.84</v>
      </c>
      <c r="D537" t="s">
        <v>2380</v>
      </c>
      <c r="E537" t="s">
        <v>2380</v>
      </c>
      <c r="F537" t="s">
        <v>2380</v>
      </c>
      <c r="G537">
        <v>1</v>
      </c>
      <c r="H537" t="s">
        <v>2382</v>
      </c>
      <c r="I537" t="s">
        <v>568</v>
      </c>
      <c r="J537">
        <v>1987</v>
      </c>
      <c r="K537" s="7">
        <f t="shared" si="24"/>
        <v>1987</v>
      </c>
      <c r="L537" t="s">
        <v>15</v>
      </c>
      <c r="M537" s="7" t="str">
        <f t="shared" si="25"/>
        <v>Nov</v>
      </c>
      <c r="N537">
        <v>22</v>
      </c>
      <c r="O537">
        <v>1</v>
      </c>
      <c r="P537">
        <v>4751.07</v>
      </c>
      <c r="Q537" t="s">
        <v>12</v>
      </c>
      <c r="R537" t="s">
        <v>16</v>
      </c>
      <c r="S537" t="s">
        <v>42</v>
      </c>
      <c r="T537" s="7" t="str">
        <f t="shared" si="26"/>
        <v>R1011</v>
      </c>
    </row>
    <row r="538" spans="1:20" x14ac:dyDescent="0.3">
      <c r="A538" t="s">
        <v>1834</v>
      </c>
      <c r="B538">
        <v>22.6</v>
      </c>
      <c r="C538">
        <v>10.43</v>
      </c>
      <c r="D538" t="s">
        <v>2382</v>
      </c>
      <c r="E538" t="s">
        <v>2380</v>
      </c>
      <c r="F538" t="s">
        <v>2380</v>
      </c>
      <c r="G538">
        <v>1</v>
      </c>
      <c r="H538" t="s">
        <v>2382</v>
      </c>
      <c r="I538" t="s">
        <v>569</v>
      </c>
      <c r="J538">
        <v>1992</v>
      </c>
      <c r="K538" s="7">
        <f t="shared" si="24"/>
        <v>1992</v>
      </c>
      <c r="L538" t="s">
        <v>35</v>
      </c>
      <c r="M538" s="7" t="str">
        <f t="shared" si="25"/>
        <v>Aug</v>
      </c>
      <c r="N538">
        <v>16</v>
      </c>
      <c r="O538">
        <v>2</v>
      </c>
      <c r="P538">
        <v>4753.6400000000003</v>
      </c>
      <c r="Q538" t="s">
        <v>11</v>
      </c>
      <c r="R538" t="s">
        <v>12</v>
      </c>
      <c r="S538" t="s">
        <v>13</v>
      </c>
      <c r="T538" s="7" t="str">
        <f t="shared" si="26"/>
        <v>R1013</v>
      </c>
    </row>
    <row r="539" spans="1:20" x14ac:dyDescent="0.3">
      <c r="A539" t="s">
        <v>1833</v>
      </c>
      <c r="B539">
        <v>46.69</v>
      </c>
      <c r="C539">
        <v>4.25</v>
      </c>
      <c r="D539" t="s">
        <v>2382</v>
      </c>
      <c r="E539" t="s">
        <v>2380</v>
      </c>
      <c r="F539" t="s">
        <v>2380</v>
      </c>
      <c r="G539">
        <v>1</v>
      </c>
      <c r="H539" t="s">
        <v>2380</v>
      </c>
      <c r="I539" t="s">
        <v>570</v>
      </c>
      <c r="J539">
        <v>1987</v>
      </c>
      <c r="K539" s="7">
        <f t="shared" si="24"/>
        <v>1987</v>
      </c>
      <c r="L539" t="s">
        <v>20</v>
      </c>
      <c r="M539" s="7" t="str">
        <f t="shared" si="25"/>
        <v>Sep</v>
      </c>
      <c r="N539">
        <v>27</v>
      </c>
      <c r="O539">
        <v>1</v>
      </c>
      <c r="P539">
        <v>4762.33</v>
      </c>
      <c r="Q539" t="s">
        <v>12</v>
      </c>
      <c r="R539" t="s">
        <v>12</v>
      </c>
      <c r="S539" t="s">
        <v>42</v>
      </c>
      <c r="T539" s="7" t="str">
        <f t="shared" si="26"/>
        <v>R1011</v>
      </c>
    </row>
    <row r="540" spans="1:20" x14ac:dyDescent="0.3">
      <c r="A540" t="s">
        <v>1832</v>
      </c>
      <c r="B540">
        <v>28.49</v>
      </c>
      <c r="C540">
        <v>4.8899999999999997</v>
      </c>
      <c r="D540" t="s">
        <v>2380</v>
      </c>
      <c r="E540" t="s">
        <v>2380</v>
      </c>
      <c r="F540" t="s">
        <v>2380</v>
      </c>
      <c r="G540" t="s">
        <v>2381</v>
      </c>
      <c r="H540" t="s">
        <v>2382</v>
      </c>
      <c r="I540" t="s">
        <v>571</v>
      </c>
      <c r="J540">
        <v>1989</v>
      </c>
      <c r="K540" s="7">
        <f t="shared" si="24"/>
        <v>1989</v>
      </c>
      <c r="L540" t="s">
        <v>35</v>
      </c>
      <c r="M540" s="7" t="str">
        <f t="shared" si="25"/>
        <v>Aug</v>
      </c>
      <c r="N540">
        <v>1</v>
      </c>
      <c r="O540">
        <v>1</v>
      </c>
      <c r="P540">
        <v>4766.0200000000004</v>
      </c>
      <c r="Q540" t="s">
        <v>11</v>
      </c>
      <c r="R540" t="s">
        <v>12</v>
      </c>
      <c r="S540" t="s">
        <v>42</v>
      </c>
      <c r="T540" s="7" t="str">
        <f t="shared" si="26"/>
        <v>R1011</v>
      </c>
    </row>
    <row r="541" spans="1:20" x14ac:dyDescent="0.3">
      <c r="A541" t="s">
        <v>1831</v>
      </c>
      <c r="B541">
        <v>28.5</v>
      </c>
      <c r="C541">
        <v>5.55</v>
      </c>
      <c r="D541" t="s">
        <v>2382</v>
      </c>
      <c r="E541" t="s">
        <v>2380</v>
      </c>
      <c r="F541" t="s">
        <v>2380</v>
      </c>
      <c r="G541">
        <v>1</v>
      </c>
      <c r="H541" t="s">
        <v>2382</v>
      </c>
      <c r="I541" t="s">
        <v>572</v>
      </c>
      <c r="J541">
        <v>1989</v>
      </c>
      <c r="K541" s="7">
        <f t="shared" si="24"/>
        <v>1989</v>
      </c>
      <c r="L541" t="s">
        <v>30</v>
      </c>
      <c r="M541" s="7" t="str">
        <f t="shared" si="25"/>
        <v>Dec</v>
      </c>
      <c r="N541">
        <v>9</v>
      </c>
      <c r="O541">
        <v>1</v>
      </c>
      <c r="P541">
        <v>4779.6000000000004</v>
      </c>
      <c r="Q541" t="s">
        <v>11</v>
      </c>
      <c r="R541" t="s">
        <v>12</v>
      </c>
      <c r="S541" t="s">
        <v>13</v>
      </c>
      <c r="T541" s="7" t="str">
        <f t="shared" si="26"/>
        <v>R1013</v>
      </c>
    </row>
    <row r="542" spans="1:20" x14ac:dyDescent="0.3">
      <c r="A542" t="s">
        <v>1830</v>
      </c>
      <c r="B542">
        <v>24.4</v>
      </c>
      <c r="C542">
        <v>4.5199999999999996</v>
      </c>
      <c r="D542" t="s">
        <v>2380</v>
      </c>
      <c r="E542" t="s">
        <v>2380</v>
      </c>
      <c r="F542" t="s">
        <v>2380</v>
      </c>
      <c r="G542">
        <v>1</v>
      </c>
      <c r="H542" t="s">
        <v>2382</v>
      </c>
      <c r="I542" t="s">
        <v>573</v>
      </c>
      <c r="J542">
        <v>1987</v>
      </c>
      <c r="K542" s="7">
        <f t="shared" si="24"/>
        <v>1987</v>
      </c>
      <c r="L542" t="s">
        <v>18</v>
      </c>
      <c r="M542" s="7" t="str">
        <f t="shared" si="25"/>
        <v>Jun</v>
      </c>
      <c r="N542">
        <v>22</v>
      </c>
      <c r="O542">
        <v>3</v>
      </c>
      <c r="P542">
        <v>4787.42</v>
      </c>
      <c r="Q542" t="s">
        <v>11</v>
      </c>
      <c r="R542" t="s">
        <v>12</v>
      </c>
      <c r="S542" t="s">
        <v>13</v>
      </c>
      <c r="T542" s="7" t="str">
        <f t="shared" si="26"/>
        <v>R1013</v>
      </c>
    </row>
    <row r="543" spans="1:20" x14ac:dyDescent="0.3">
      <c r="A543" t="s">
        <v>1829</v>
      </c>
      <c r="B543">
        <v>29.15</v>
      </c>
      <c r="C543">
        <v>4.45</v>
      </c>
      <c r="D543" t="s">
        <v>2382</v>
      </c>
      <c r="E543" t="s">
        <v>2380</v>
      </c>
      <c r="F543" t="s">
        <v>2380</v>
      </c>
      <c r="G543">
        <v>1</v>
      </c>
      <c r="H543" t="s">
        <v>2382</v>
      </c>
      <c r="I543" t="s">
        <v>574</v>
      </c>
      <c r="J543">
        <v>1989</v>
      </c>
      <c r="K543" s="7">
        <f t="shared" si="24"/>
        <v>1989</v>
      </c>
      <c r="L543" t="s">
        <v>30</v>
      </c>
      <c r="M543" s="7" t="str">
        <f t="shared" si="25"/>
        <v>Dec</v>
      </c>
      <c r="N543">
        <v>16</v>
      </c>
      <c r="O543">
        <v>1</v>
      </c>
      <c r="P543">
        <v>4795.66</v>
      </c>
      <c r="Q543" t="s">
        <v>11</v>
      </c>
      <c r="R543" t="s">
        <v>16</v>
      </c>
      <c r="S543" t="s">
        <v>13</v>
      </c>
      <c r="T543" s="7" t="str">
        <f t="shared" si="26"/>
        <v>R1013</v>
      </c>
    </row>
    <row r="544" spans="1:20" x14ac:dyDescent="0.3">
      <c r="A544" t="s">
        <v>1828</v>
      </c>
      <c r="B544">
        <v>27.28</v>
      </c>
      <c r="C544">
        <v>4.72</v>
      </c>
      <c r="D544" t="s">
        <v>2380</v>
      </c>
      <c r="E544" t="s">
        <v>2382</v>
      </c>
      <c r="F544" t="s">
        <v>2380</v>
      </c>
      <c r="G544">
        <v>1</v>
      </c>
      <c r="H544" t="s">
        <v>2382</v>
      </c>
      <c r="I544" t="s">
        <v>575</v>
      </c>
      <c r="J544">
        <v>1978</v>
      </c>
      <c r="K544" s="7">
        <f t="shared" si="24"/>
        <v>1978</v>
      </c>
      <c r="L544" t="s">
        <v>37</v>
      </c>
      <c r="M544" s="7" t="str">
        <f t="shared" si="25"/>
        <v>Oct</v>
      </c>
      <c r="N544">
        <v>3</v>
      </c>
      <c r="O544">
        <v>2</v>
      </c>
      <c r="P544">
        <v>4812.34</v>
      </c>
      <c r="Q544" t="s">
        <v>11</v>
      </c>
      <c r="R544" t="s">
        <v>12</v>
      </c>
      <c r="S544" t="s">
        <v>13</v>
      </c>
      <c r="T544" s="7" t="str">
        <f t="shared" si="26"/>
        <v>R1013</v>
      </c>
    </row>
    <row r="545" spans="1:20" x14ac:dyDescent="0.3">
      <c r="A545" t="s">
        <v>1827</v>
      </c>
      <c r="B545">
        <v>32.229999999999997</v>
      </c>
      <c r="C545">
        <v>4.6500000000000004</v>
      </c>
      <c r="D545" t="s">
        <v>2382</v>
      </c>
      <c r="E545" t="s">
        <v>2380</v>
      </c>
      <c r="F545" t="s">
        <v>2383</v>
      </c>
      <c r="G545">
        <v>1</v>
      </c>
      <c r="H545" t="s">
        <v>2380</v>
      </c>
      <c r="I545" t="s">
        <v>576</v>
      </c>
      <c r="J545">
        <v>1981</v>
      </c>
      <c r="K545" s="7">
        <f t="shared" si="24"/>
        <v>1981</v>
      </c>
      <c r="L545" t="s">
        <v>10</v>
      </c>
      <c r="M545" s="7" t="str">
        <f t="shared" si="25"/>
        <v>Jul</v>
      </c>
      <c r="N545">
        <v>3</v>
      </c>
      <c r="O545">
        <v>1</v>
      </c>
      <c r="P545">
        <v>4827.1000000000004</v>
      </c>
      <c r="Q545" t="s">
        <v>11</v>
      </c>
      <c r="R545" t="s">
        <v>16</v>
      </c>
      <c r="S545" t="s">
        <v>13</v>
      </c>
      <c r="T545" s="7" t="str">
        <f t="shared" si="26"/>
        <v>R1013</v>
      </c>
    </row>
    <row r="546" spans="1:20" x14ac:dyDescent="0.3">
      <c r="A546" t="s">
        <v>1826</v>
      </c>
      <c r="B546">
        <v>44.2</v>
      </c>
      <c r="C546">
        <v>11.34</v>
      </c>
      <c r="D546" t="s">
        <v>2382</v>
      </c>
      <c r="E546" t="s">
        <v>2380</v>
      </c>
      <c r="F546" t="s">
        <v>2383</v>
      </c>
      <c r="G546">
        <v>1</v>
      </c>
      <c r="H546" t="s">
        <v>2380</v>
      </c>
      <c r="I546" t="s">
        <v>577</v>
      </c>
      <c r="J546">
        <v>1995</v>
      </c>
      <c r="K546" s="7">
        <f t="shared" si="24"/>
        <v>1995</v>
      </c>
      <c r="L546" t="s">
        <v>30</v>
      </c>
      <c r="M546" s="7" t="str">
        <f t="shared" si="25"/>
        <v>Dec</v>
      </c>
      <c r="N546">
        <v>1</v>
      </c>
      <c r="O546">
        <v>3</v>
      </c>
      <c r="P546">
        <v>4827.8999999999996</v>
      </c>
      <c r="Q546" t="s">
        <v>16</v>
      </c>
      <c r="R546" t="s">
        <v>11</v>
      </c>
      <c r="S546" s="7"/>
      <c r="T546" s="7" t="str">
        <f t="shared" si="26"/>
        <v>unknown</v>
      </c>
    </row>
    <row r="547" spans="1:20" x14ac:dyDescent="0.3">
      <c r="A547" t="s">
        <v>1825</v>
      </c>
      <c r="B547">
        <v>29.734999999999999</v>
      </c>
      <c r="C547">
        <v>4.53</v>
      </c>
      <c r="D547" t="s">
        <v>2380</v>
      </c>
      <c r="E547" t="s">
        <v>2380</v>
      </c>
      <c r="F547" t="s">
        <v>2383</v>
      </c>
      <c r="G547">
        <v>1</v>
      </c>
      <c r="H547" t="s">
        <v>2380</v>
      </c>
      <c r="I547" t="s">
        <v>578</v>
      </c>
      <c r="J547">
        <v>2002</v>
      </c>
      <c r="K547" s="7">
        <f t="shared" si="24"/>
        <v>2002</v>
      </c>
      <c r="L547" t="s">
        <v>18</v>
      </c>
      <c r="M547" s="7" t="str">
        <f t="shared" si="25"/>
        <v>Jun</v>
      </c>
      <c r="N547">
        <v>27</v>
      </c>
      <c r="O547">
        <v>5</v>
      </c>
      <c r="P547">
        <v>4830.63</v>
      </c>
      <c r="Q547" t="s">
        <v>11</v>
      </c>
      <c r="R547" t="s">
        <v>16</v>
      </c>
      <c r="S547" t="s">
        <v>42</v>
      </c>
      <c r="T547" s="7" t="str">
        <f t="shared" si="26"/>
        <v>R1011</v>
      </c>
    </row>
    <row r="548" spans="1:20" x14ac:dyDescent="0.3">
      <c r="A548" t="s">
        <v>1824</v>
      </c>
      <c r="B548">
        <v>28.31</v>
      </c>
      <c r="C548">
        <v>6.35</v>
      </c>
      <c r="D548" t="s">
        <v>2380</v>
      </c>
      <c r="E548" t="s">
        <v>2380</v>
      </c>
      <c r="F548" t="s">
        <v>2380</v>
      </c>
      <c r="G548" t="s">
        <v>2381</v>
      </c>
      <c r="H548" t="s">
        <v>2382</v>
      </c>
      <c r="I548" t="s">
        <v>579</v>
      </c>
      <c r="J548">
        <v>2000</v>
      </c>
      <c r="K548" s="7">
        <f t="shared" si="24"/>
        <v>2000</v>
      </c>
      <c r="L548" t="s">
        <v>30</v>
      </c>
      <c r="M548" s="7" t="str">
        <f t="shared" si="25"/>
        <v>Dec</v>
      </c>
      <c r="N548">
        <v>11</v>
      </c>
      <c r="O548">
        <v>0</v>
      </c>
      <c r="P548">
        <v>4835.43</v>
      </c>
      <c r="Q548" t="s">
        <v>11</v>
      </c>
      <c r="R548" t="s">
        <v>11</v>
      </c>
      <c r="S548" t="s">
        <v>300</v>
      </c>
      <c r="T548" s="7" t="str">
        <f t="shared" si="26"/>
        <v>R1021</v>
      </c>
    </row>
    <row r="549" spans="1:20" x14ac:dyDescent="0.3">
      <c r="A549" t="s">
        <v>1823</v>
      </c>
      <c r="B549">
        <v>46.62</v>
      </c>
      <c r="C549">
        <v>8.51</v>
      </c>
      <c r="D549" t="s">
        <v>2380</v>
      </c>
      <c r="E549" t="s">
        <v>2380</v>
      </c>
      <c r="F549" t="s">
        <v>2380</v>
      </c>
      <c r="G549" t="s">
        <v>2381</v>
      </c>
      <c r="H549" t="s">
        <v>2380</v>
      </c>
      <c r="I549" t="s">
        <v>580</v>
      </c>
      <c r="J549">
        <v>1992</v>
      </c>
      <c r="K549" s="7">
        <f t="shared" si="24"/>
        <v>1992</v>
      </c>
      <c r="L549" t="s">
        <v>20</v>
      </c>
      <c r="M549" s="7" t="str">
        <f t="shared" si="25"/>
        <v>Sep</v>
      </c>
      <c r="N549">
        <v>10</v>
      </c>
      <c r="O549">
        <v>3</v>
      </c>
      <c r="P549">
        <v>4837.58</v>
      </c>
      <c r="Q549" t="s">
        <v>12</v>
      </c>
      <c r="R549" t="s">
        <v>11</v>
      </c>
      <c r="S549" t="s">
        <v>13</v>
      </c>
      <c r="T549" s="7" t="str">
        <f t="shared" si="26"/>
        <v>R1013</v>
      </c>
    </row>
    <row r="550" spans="1:20" x14ac:dyDescent="0.3">
      <c r="A550" t="s">
        <v>1822</v>
      </c>
      <c r="B550">
        <v>51.75</v>
      </c>
      <c r="C550">
        <v>8.59</v>
      </c>
      <c r="D550" t="s">
        <v>2382</v>
      </c>
      <c r="E550" t="s">
        <v>2380</v>
      </c>
      <c r="F550" t="s">
        <v>2380</v>
      </c>
      <c r="G550">
        <v>1</v>
      </c>
      <c r="H550" t="s">
        <v>2380</v>
      </c>
      <c r="I550" t="s">
        <v>581</v>
      </c>
      <c r="J550">
        <v>1984</v>
      </c>
      <c r="K550" s="7">
        <f t="shared" si="24"/>
        <v>1984</v>
      </c>
      <c r="L550" t="s">
        <v>37</v>
      </c>
      <c r="M550" s="7" t="str">
        <f t="shared" si="25"/>
        <v>Oct</v>
      </c>
      <c r="N550">
        <v>15</v>
      </c>
      <c r="O550">
        <v>3</v>
      </c>
      <c r="P550">
        <v>4839.18</v>
      </c>
      <c r="Q550" t="s">
        <v>11</v>
      </c>
      <c r="R550" t="s">
        <v>16</v>
      </c>
      <c r="S550" t="s">
        <v>23</v>
      </c>
      <c r="T550" s="7" t="str">
        <f t="shared" si="26"/>
        <v>R1012</v>
      </c>
    </row>
    <row r="551" spans="1:20" x14ac:dyDescent="0.3">
      <c r="A551" t="s">
        <v>1821</v>
      </c>
      <c r="B551">
        <v>25.7</v>
      </c>
      <c r="C551">
        <v>4.13</v>
      </c>
      <c r="D551" t="s">
        <v>2382</v>
      </c>
      <c r="E551" t="s">
        <v>2380</v>
      </c>
      <c r="F551" t="s">
        <v>2380</v>
      </c>
      <c r="G551" t="s">
        <v>2381</v>
      </c>
      <c r="H551" t="s">
        <v>2382</v>
      </c>
      <c r="I551" t="s">
        <v>582</v>
      </c>
      <c r="J551">
        <v>1995</v>
      </c>
      <c r="K551" s="7">
        <f t="shared" si="24"/>
        <v>1995</v>
      </c>
      <c r="L551" t="s">
        <v>20</v>
      </c>
      <c r="M551" s="7" t="str">
        <f t="shared" si="25"/>
        <v>Sep</v>
      </c>
      <c r="N551">
        <v>29</v>
      </c>
      <c r="O551">
        <v>0</v>
      </c>
      <c r="P551">
        <v>4840.95</v>
      </c>
      <c r="Q551" t="s">
        <v>11</v>
      </c>
      <c r="R551" t="s">
        <v>16</v>
      </c>
      <c r="S551" t="s">
        <v>300</v>
      </c>
      <c r="T551" s="7" t="str">
        <f t="shared" si="26"/>
        <v>R1021</v>
      </c>
    </row>
    <row r="552" spans="1:20" x14ac:dyDescent="0.3">
      <c r="A552" t="s">
        <v>1820</v>
      </c>
      <c r="B552">
        <v>31.79</v>
      </c>
      <c r="C552">
        <v>4.55</v>
      </c>
      <c r="D552" t="s">
        <v>2380</v>
      </c>
      <c r="E552" t="s">
        <v>2380</v>
      </c>
      <c r="F552" t="s">
        <v>2380</v>
      </c>
      <c r="G552" t="s">
        <v>2381</v>
      </c>
      <c r="H552" t="s">
        <v>2380</v>
      </c>
      <c r="I552" t="s">
        <v>583</v>
      </c>
      <c r="J552">
        <v>1979</v>
      </c>
      <c r="K552" s="7">
        <f t="shared" si="24"/>
        <v>1979</v>
      </c>
      <c r="L552" t="s">
        <v>30</v>
      </c>
      <c r="M552" s="7" t="str">
        <f t="shared" si="25"/>
        <v>Dec</v>
      </c>
      <c r="N552">
        <v>13</v>
      </c>
      <c r="O552">
        <v>2</v>
      </c>
      <c r="P552">
        <v>4843.79</v>
      </c>
      <c r="Q552" t="s">
        <v>11</v>
      </c>
      <c r="R552" t="s">
        <v>12</v>
      </c>
      <c r="S552" t="s">
        <v>13</v>
      </c>
      <c r="T552" s="7" t="str">
        <f t="shared" si="26"/>
        <v>R1013</v>
      </c>
    </row>
    <row r="553" spans="1:20" x14ac:dyDescent="0.3">
      <c r="A553" t="s">
        <v>1819</v>
      </c>
      <c r="B553">
        <v>24.795000000000002</v>
      </c>
      <c r="C553">
        <v>4.5199999999999996</v>
      </c>
      <c r="D553" t="s">
        <v>2380</v>
      </c>
      <c r="E553" t="s">
        <v>2380</v>
      </c>
      <c r="F553" t="s">
        <v>2380</v>
      </c>
      <c r="G553" t="s">
        <v>2381</v>
      </c>
      <c r="H553" t="s">
        <v>2382</v>
      </c>
      <c r="I553" t="s">
        <v>584</v>
      </c>
      <c r="J553">
        <v>1974</v>
      </c>
      <c r="K553" s="7">
        <f t="shared" si="24"/>
        <v>1974</v>
      </c>
      <c r="L553" t="s">
        <v>20</v>
      </c>
      <c r="M553" s="7" t="str">
        <f t="shared" si="25"/>
        <v>Sep</v>
      </c>
      <c r="N553">
        <v>11</v>
      </c>
      <c r="O553">
        <v>0</v>
      </c>
      <c r="P553">
        <v>4844.67</v>
      </c>
      <c r="Q553" t="s">
        <v>11</v>
      </c>
      <c r="R553" t="s">
        <v>11</v>
      </c>
      <c r="S553" t="s">
        <v>13</v>
      </c>
      <c r="T553" s="7" t="str">
        <f t="shared" si="26"/>
        <v>R1013</v>
      </c>
    </row>
    <row r="554" spans="1:20" x14ac:dyDescent="0.3">
      <c r="A554" t="s">
        <v>1818</v>
      </c>
      <c r="B554">
        <v>53.98</v>
      </c>
      <c r="C554">
        <v>5.07</v>
      </c>
      <c r="D554" t="s">
        <v>2380</v>
      </c>
      <c r="E554" t="s">
        <v>2380</v>
      </c>
      <c r="F554" t="s">
        <v>2383</v>
      </c>
      <c r="G554">
        <v>1</v>
      </c>
      <c r="H554" t="s">
        <v>2380</v>
      </c>
      <c r="I554" t="s">
        <v>585</v>
      </c>
      <c r="J554">
        <v>2001</v>
      </c>
      <c r="K554" s="7">
        <f t="shared" si="24"/>
        <v>2001</v>
      </c>
      <c r="L554" t="s">
        <v>18</v>
      </c>
      <c r="M554" s="7" t="str">
        <f t="shared" si="25"/>
        <v>Jun</v>
      </c>
      <c r="N554">
        <v>7</v>
      </c>
      <c r="O554">
        <v>0</v>
      </c>
      <c r="P554">
        <v>4846.53</v>
      </c>
      <c r="Q554" t="s">
        <v>11</v>
      </c>
      <c r="R554" t="s">
        <v>12</v>
      </c>
      <c r="S554" t="s">
        <v>300</v>
      </c>
      <c r="T554" s="7" t="str">
        <f t="shared" si="26"/>
        <v>R1021</v>
      </c>
    </row>
    <row r="555" spans="1:20" x14ac:dyDescent="0.3">
      <c r="A555" t="s">
        <v>1817</v>
      </c>
      <c r="B555">
        <v>41.325000000000003</v>
      </c>
      <c r="C555">
        <v>4.04</v>
      </c>
      <c r="D555" t="s">
        <v>2382</v>
      </c>
      <c r="E555" t="s">
        <v>2380</v>
      </c>
      <c r="F555" t="s">
        <v>2383</v>
      </c>
      <c r="G555">
        <v>1</v>
      </c>
      <c r="H555" t="s">
        <v>2380</v>
      </c>
      <c r="I555" t="s">
        <v>586</v>
      </c>
      <c r="J555">
        <v>1995</v>
      </c>
      <c r="K555" s="7">
        <f t="shared" si="24"/>
        <v>1995</v>
      </c>
      <c r="L555" t="s">
        <v>30</v>
      </c>
      <c r="M555" s="7" t="str">
        <f t="shared" si="25"/>
        <v>Dec</v>
      </c>
      <c r="N555">
        <v>27</v>
      </c>
      <c r="O555">
        <v>3</v>
      </c>
      <c r="P555">
        <v>4846.92</v>
      </c>
      <c r="Q555" t="s">
        <v>11</v>
      </c>
      <c r="R555" t="s">
        <v>12</v>
      </c>
      <c r="S555" t="s">
        <v>356</v>
      </c>
      <c r="T555" s="7" t="str">
        <f t="shared" si="26"/>
        <v>R1017</v>
      </c>
    </row>
    <row r="556" spans="1:20" x14ac:dyDescent="0.3">
      <c r="A556" t="s">
        <v>1816</v>
      </c>
      <c r="B556">
        <v>51.65</v>
      </c>
      <c r="C556">
        <v>5.3</v>
      </c>
      <c r="D556" t="s">
        <v>2382</v>
      </c>
      <c r="E556" t="s">
        <v>2380</v>
      </c>
      <c r="F556" t="s">
        <v>2380</v>
      </c>
      <c r="G556" t="s">
        <v>2381</v>
      </c>
      <c r="H556" t="s">
        <v>2380</v>
      </c>
      <c r="I556" t="s">
        <v>587</v>
      </c>
      <c r="J556">
        <v>1989</v>
      </c>
      <c r="K556" s="7">
        <f t="shared" si="24"/>
        <v>1989</v>
      </c>
      <c r="L556" t="s">
        <v>20</v>
      </c>
      <c r="M556" s="7" t="str">
        <f t="shared" si="25"/>
        <v>Sep</v>
      </c>
      <c r="N556">
        <v>1</v>
      </c>
      <c r="O556">
        <v>3</v>
      </c>
      <c r="P556">
        <v>4859.8900000000003</v>
      </c>
      <c r="Q556" t="s">
        <v>11</v>
      </c>
      <c r="R556" t="s">
        <v>12</v>
      </c>
      <c r="S556" t="s">
        <v>42</v>
      </c>
      <c r="T556" s="7" t="str">
        <f t="shared" si="26"/>
        <v>R1011</v>
      </c>
    </row>
    <row r="557" spans="1:20" x14ac:dyDescent="0.3">
      <c r="A557" t="s">
        <v>1815</v>
      </c>
      <c r="B557">
        <v>44.52</v>
      </c>
      <c r="C557">
        <v>8.64</v>
      </c>
      <c r="D557" t="s">
        <v>2382</v>
      </c>
      <c r="E557" t="s">
        <v>2380</v>
      </c>
      <c r="F557" t="s">
        <v>2383</v>
      </c>
      <c r="G557">
        <v>1</v>
      </c>
      <c r="H557" t="s">
        <v>2380</v>
      </c>
      <c r="I557" t="s">
        <v>588</v>
      </c>
      <c r="J557">
        <v>1997</v>
      </c>
      <c r="K557" s="7">
        <f t="shared" si="24"/>
        <v>1997</v>
      </c>
      <c r="L557" t="s">
        <v>20</v>
      </c>
      <c r="M557" s="7" t="str">
        <f t="shared" si="25"/>
        <v>Sep</v>
      </c>
      <c r="N557">
        <v>29</v>
      </c>
      <c r="O557">
        <v>4</v>
      </c>
      <c r="P557">
        <v>4877.9799999999996</v>
      </c>
      <c r="Q557" t="s">
        <v>11</v>
      </c>
      <c r="R557" t="s">
        <v>12</v>
      </c>
      <c r="S557" t="s">
        <v>23</v>
      </c>
      <c r="T557" s="7" t="str">
        <f t="shared" si="26"/>
        <v>R1012</v>
      </c>
    </row>
    <row r="558" spans="1:20" x14ac:dyDescent="0.3">
      <c r="A558" t="s">
        <v>1814</v>
      </c>
      <c r="B558">
        <v>53.29</v>
      </c>
      <c r="C558">
        <v>4.03</v>
      </c>
      <c r="D558" t="s">
        <v>2380</v>
      </c>
      <c r="E558" t="s">
        <v>2380</v>
      </c>
      <c r="F558" t="s">
        <v>2383</v>
      </c>
      <c r="G558">
        <v>1</v>
      </c>
      <c r="H558" t="s">
        <v>2380</v>
      </c>
      <c r="I558" t="s">
        <v>589</v>
      </c>
      <c r="J558">
        <v>1986</v>
      </c>
      <c r="K558" s="7">
        <f t="shared" si="24"/>
        <v>1986</v>
      </c>
      <c r="L558" t="s">
        <v>30</v>
      </c>
      <c r="M558" s="7" t="str">
        <f t="shared" si="25"/>
        <v>Dec</v>
      </c>
      <c r="N558">
        <v>23</v>
      </c>
      <c r="O558">
        <v>0</v>
      </c>
      <c r="P558">
        <v>4883.87</v>
      </c>
      <c r="Q558" t="s">
        <v>11</v>
      </c>
      <c r="R558" t="s">
        <v>16</v>
      </c>
      <c r="S558" t="s">
        <v>42</v>
      </c>
      <c r="T558" s="7" t="str">
        <f t="shared" si="26"/>
        <v>R1011</v>
      </c>
    </row>
    <row r="559" spans="1:20" x14ac:dyDescent="0.3">
      <c r="A559" t="s">
        <v>1813</v>
      </c>
      <c r="B559">
        <v>46.63</v>
      </c>
      <c r="C559">
        <v>4.26</v>
      </c>
      <c r="D559" t="s">
        <v>2382</v>
      </c>
      <c r="E559" t="s">
        <v>2380</v>
      </c>
      <c r="F559" t="s">
        <v>2380</v>
      </c>
      <c r="G559">
        <v>2</v>
      </c>
      <c r="H559" t="s">
        <v>2380</v>
      </c>
      <c r="I559" t="s">
        <v>590</v>
      </c>
      <c r="J559">
        <v>1986</v>
      </c>
      <c r="K559" s="7">
        <f t="shared" si="24"/>
        <v>1986</v>
      </c>
      <c r="L559" t="s">
        <v>37</v>
      </c>
      <c r="M559" s="7" t="str">
        <f t="shared" si="25"/>
        <v>Oct</v>
      </c>
      <c r="N559">
        <v>27</v>
      </c>
      <c r="O559">
        <v>0</v>
      </c>
      <c r="P559">
        <v>4889.04</v>
      </c>
      <c r="Q559" t="s">
        <v>11</v>
      </c>
      <c r="R559" t="s">
        <v>16</v>
      </c>
      <c r="S559" t="s">
        <v>13</v>
      </c>
      <c r="T559" s="7" t="str">
        <f t="shared" si="26"/>
        <v>R1013</v>
      </c>
    </row>
    <row r="560" spans="1:20" x14ac:dyDescent="0.3">
      <c r="A560" t="s">
        <v>1812</v>
      </c>
      <c r="B560">
        <v>28.88</v>
      </c>
      <c r="C560">
        <v>5.35</v>
      </c>
      <c r="D560" t="s">
        <v>2380</v>
      </c>
      <c r="E560" t="s">
        <v>2380</v>
      </c>
      <c r="F560" t="s">
        <v>2383</v>
      </c>
      <c r="G560">
        <v>1</v>
      </c>
      <c r="H560" t="s">
        <v>2382</v>
      </c>
      <c r="I560" t="s">
        <v>591</v>
      </c>
      <c r="J560">
        <v>1989</v>
      </c>
      <c r="K560" s="7">
        <f t="shared" si="24"/>
        <v>1989</v>
      </c>
      <c r="L560" t="s">
        <v>10</v>
      </c>
      <c r="M560" s="7" t="str">
        <f t="shared" si="25"/>
        <v>Jul</v>
      </c>
      <c r="N560">
        <v>10</v>
      </c>
      <c r="O560">
        <v>2</v>
      </c>
      <c r="P560">
        <v>4890</v>
      </c>
      <c r="Q560" t="s">
        <v>12</v>
      </c>
      <c r="R560" t="s">
        <v>11</v>
      </c>
      <c r="S560" t="s">
        <v>13</v>
      </c>
      <c r="T560" s="7" t="str">
        <f t="shared" si="26"/>
        <v>R1013</v>
      </c>
    </row>
    <row r="561" spans="1:20" x14ac:dyDescent="0.3">
      <c r="A561" t="s">
        <v>1811</v>
      </c>
      <c r="B561">
        <v>23.98</v>
      </c>
      <c r="C561">
        <v>4.9000000000000004</v>
      </c>
      <c r="D561" t="s">
        <v>2380</v>
      </c>
      <c r="E561" t="s">
        <v>2380</v>
      </c>
      <c r="F561" t="s">
        <v>2380</v>
      </c>
      <c r="G561" t="s">
        <v>2381</v>
      </c>
      <c r="H561" s="7"/>
      <c r="I561" t="s">
        <v>592</v>
      </c>
      <c r="J561">
        <v>1990</v>
      </c>
      <c r="K561" s="7">
        <f t="shared" si="24"/>
        <v>1990</v>
      </c>
      <c r="L561" t="s">
        <v>15</v>
      </c>
      <c r="M561" s="7" t="str">
        <f t="shared" si="25"/>
        <v>Nov</v>
      </c>
      <c r="N561">
        <v>28</v>
      </c>
      <c r="O561">
        <v>3</v>
      </c>
      <c r="P561">
        <v>4894.3900000000003</v>
      </c>
      <c r="Q561" t="s">
        <v>11</v>
      </c>
      <c r="R561" t="s">
        <v>12</v>
      </c>
      <c r="S561" t="s">
        <v>13</v>
      </c>
      <c r="T561" s="7" t="str">
        <f t="shared" si="26"/>
        <v>R1013</v>
      </c>
    </row>
    <row r="562" spans="1:20" x14ac:dyDescent="0.3">
      <c r="A562" t="s">
        <v>1810</v>
      </c>
      <c r="B562">
        <v>23.65</v>
      </c>
      <c r="C562">
        <v>4.5</v>
      </c>
      <c r="D562" t="s">
        <v>2380</v>
      </c>
      <c r="E562" t="s">
        <v>2380</v>
      </c>
      <c r="F562" t="s">
        <v>2380</v>
      </c>
      <c r="G562" t="s">
        <v>2381</v>
      </c>
      <c r="H562" t="s">
        <v>2380</v>
      </c>
      <c r="I562" t="s">
        <v>593</v>
      </c>
      <c r="J562">
        <v>1988</v>
      </c>
      <c r="K562" s="7">
        <f t="shared" si="24"/>
        <v>1988</v>
      </c>
      <c r="L562" t="s">
        <v>20</v>
      </c>
      <c r="M562" s="7" t="str">
        <f t="shared" si="25"/>
        <v>Sep</v>
      </c>
      <c r="N562">
        <v>23</v>
      </c>
      <c r="O562">
        <v>1</v>
      </c>
      <c r="P562">
        <v>4894.75</v>
      </c>
      <c r="Q562" t="s">
        <v>12</v>
      </c>
      <c r="R562" t="s">
        <v>12</v>
      </c>
      <c r="S562" t="s">
        <v>23</v>
      </c>
      <c r="T562" s="7" t="str">
        <f t="shared" si="26"/>
        <v>R1012</v>
      </c>
    </row>
    <row r="563" spans="1:20" x14ac:dyDescent="0.3">
      <c r="A563" t="s">
        <v>1809</v>
      </c>
      <c r="B563">
        <v>49.09</v>
      </c>
      <c r="C563">
        <v>8.3800000000000008</v>
      </c>
      <c r="D563" t="s">
        <v>2382</v>
      </c>
      <c r="E563" t="s">
        <v>2380</v>
      </c>
      <c r="F563" t="s">
        <v>2380</v>
      </c>
      <c r="G563">
        <v>2</v>
      </c>
      <c r="H563" t="s">
        <v>2380</v>
      </c>
      <c r="I563" t="s">
        <v>594</v>
      </c>
      <c r="J563">
        <v>1993</v>
      </c>
      <c r="K563" s="7">
        <f t="shared" si="24"/>
        <v>1993</v>
      </c>
      <c r="L563" t="s">
        <v>10</v>
      </c>
      <c r="M563" s="7" t="str">
        <f t="shared" si="25"/>
        <v>Jul</v>
      </c>
      <c r="N563">
        <v>10</v>
      </c>
      <c r="O563">
        <v>2</v>
      </c>
      <c r="P563">
        <v>4906.41</v>
      </c>
      <c r="Q563" t="s">
        <v>11</v>
      </c>
      <c r="R563" t="s">
        <v>16</v>
      </c>
      <c r="S563" t="s">
        <v>23</v>
      </c>
      <c r="T563" s="7" t="str">
        <f t="shared" si="26"/>
        <v>R1012</v>
      </c>
    </row>
    <row r="564" spans="1:20" x14ac:dyDescent="0.3">
      <c r="A564" t="s">
        <v>1808</v>
      </c>
      <c r="B564">
        <v>28.024999999999999</v>
      </c>
      <c r="C564">
        <v>7.03</v>
      </c>
      <c r="D564" t="s">
        <v>2380</v>
      </c>
      <c r="E564" t="s">
        <v>2380</v>
      </c>
      <c r="F564" t="s">
        <v>2380</v>
      </c>
      <c r="G564" t="s">
        <v>2381</v>
      </c>
      <c r="H564" t="s">
        <v>2382</v>
      </c>
      <c r="I564" t="s">
        <v>595</v>
      </c>
      <c r="J564">
        <v>1981</v>
      </c>
      <c r="K564" s="7">
        <f t="shared" si="24"/>
        <v>1981</v>
      </c>
      <c r="L564" t="s">
        <v>37</v>
      </c>
      <c r="M564" s="7" t="str">
        <f t="shared" si="25"/>
        <v>Oct</v>
      </c>
      <c r="N564">
        <v>18</v>
      </c>
      <c r="O564">
        <v>1</v>
      </c>
      <c r="P564">
        <v>4911.8900000000003</v>
      </c>
      <c r="Q564" t="s">
        <v>11</v>
      </c>
      <c r="R564" t="s">
        <v>12</v>
      </c>
      <c r="S564" t="s">
        <v>13</v>
      </c>
      <c r="T564" s="7" t="str">
        <f t="shared" si="26"/>
        <v>R1013</v>
      </c>
    </row>
    <row r="565" spans="1:20" x14ac:dyDescent="0.3">
      <c r="A565" t="s">
        <v>1807</v>
      </c>
      <c r="B565">
        <v>43.32</v>
      </c>
      <c r="C565">
        <v>8.75</v>
      </c>
      <c r="D565" t="s">
        <v>2382</v>
      </c>
      <c r="E565" t="s">
        <v>2380</v>
      </c>
      <c r="F565" t="s">
        <v>2383</v>
      </c>
      <c r="G565">
        <v>1</v>
      </c>
      <c r="H565" t="s">
        <v>2380</v>
      </c>
      <c r="I565" t="s">
        <v>596</v>
      </c>
      <c r="J565">
        <v>2002</v>
      </c>
      <c r="K565" s="7">
        <f t="shared" si="24"/>
        <v>2002</v>
      </c>
      <c r="L565" t="s">
        <v>35</v>
      </c>
      <c r="M565" s="7" t="str">
        <f t="shared" si="25"/>
        <v>Aug</v>
      </c>
      <c r="N565">
        <v>21</v>
      </c>
      <c r="O565">
        <v>5</v>
      </c>
      <c r="P565">
        <v>4915.0600000000004</v>
      </c>
      <c r="Q565" t="s">
        <v>11</v>
      </c>
      <c r="R565" t="s">
        <v>16</v>
      </c>
      <c r="S565" t="s">
        <v>356</v>
      </c>
      <c r="T565" s="7" t="str">
        <f t="shared" si="26"/>
        <v>R1017</v>
      </c>
    </row>
    <row r="566" spans="1:20" x14ac:dyDescent="0.3">
      <c r="A566" t="s">
        <v>1806</v>
      </c>
      <c r="B566">
        <v>45.92</v>
      </c>
      <c r="C566">
        <v>9.51</v>
      </c>
      <c r="D566" t="s">
        <v>2380</v>
      </c>
      <c r="E566" t="s">
        <v>2380</v>
      </c>
      <c r="F566" t="s">
        <v>2380</v>
      </c>
      <c r="G566" t="s">
        <v>2381</v>
      </c>
      <c r="H566" t="s">
        <v>2380</v>
      </c>
      <c r="I566" t="s">
        <v>597</v>
      </c>
      <c r="J566">
        <v>1993</v>
      </c>
      <c r="K566" s="7">
        <f t="shared" si="24"/>
        <v>1993</v>
      </c>
      <c r="L566" t="s">
        <v>35</v>
      </c>
      <c r="M566" s="7" t="str">
        <f t="shared" si="25"/>
        <v>Aug</v>
      </c>
      <c r="N566">
        <v>10</v>
      </c>
      <c r="O566">
        <v>2</v>
      </c>
      <c r="P566">
        <v>4922.92</v>
      </c>
      <c r="Q566" t="s">
        <v>11</v>
      </c>
      <c r="R566" t="s">
        <v>11</v>
      </c>
      <c r="S566" t="s">
        <v>23</v>
      </c>
      <c r="T566" s="7" t="str">
        <f t="shared" si="26"/>
        <v>R1012</v>
      </c>
    </row>
    <row r="567" spans="1:20" x14ac:dyDescent="0.3">
      <c r="A567" t="s">
        <v>1805</v>
      </c>
      <c r="B567">
        <v>44.03</v>
      </c>
      <c r="C567">
        <v>9.36</v>
      </c>
      <c r="D567" t="s">
        <v>2380</v>
      </c>
      <c r="E567" t="s">
        <v>2380</v>
      </c>
      <c r="F567" t="s">
        <v>2380</v>
      </c>
      <c r="G567" t="s">
        <v>2381</v>
      </c>
      <c r="H567" t="s">
        <v>2380</v>
      </c>
      <c r="I567" t="s">
        <v>598</v>
      </c>
      <c r="J567">
        <v>1991</v>
      </c>
      <c r="K567" s="7">
        <f t="shared" si="24"/>
        <v>1991</v>
      </c>
      <c r="L567" t="s">
        <v>35</v>
      </c>
      <c r="M567" s="7" t="str">
        <f t="shared" si="25"/>
        <v>Aug</v>
      </c>
      <c r="N567">
        <v>23</v>
      </c>
      <c r="O567">
        <v>2</v>
      </c>
      <c r="P567">
        <v>4931.6499999999996</v>
      </c>
      <c r="Q567" t="s">
        <v>11</v>
      </c>
      <c r="R567" t="s">
        <v>12</v>
      </c>
      <c r="S567" t="s">
        <v>42</v>
      </c>
      <c r="T567" s="7" t="str">
        <f t="shared" si="26"/>
        <v>R1011</v>
      </c>
    </row>
    <row r="568" spans="1:20" x14ac:dyDescent="0.3">
      <c r="A568" t="s">
        <v>1804</v>
      </c>
      <c r="B568">
        <v>24.6</v>
      </c>
      <c r="C568">
        <v>4.8099999999999996</v>
      </c>
      <c r="D568" t="s">
        <v>2380</v>
      </c>
      <c r="E568" t="s">
        <v>2380</v>
      </c>
      <c r="F568" t="s">
        <v>2380</v>
      </c>
      <c r="G568" t="s">
        <v>2381</v>
      </c>
      <c r="H568" t="s">
        <v>2382</v>
      </c>
      <c r="I568" t="s">
        <v>599</v>
      </c>
      <c r="J568">
        <v>1991</v>
      </c>
      <c r="K568" s="7">
        <f t="shared" si="24"/>
        <v>1991</v>
      </c>
      <c r="L568" t="s">
        <v>15</v>
      </c>
      <c r="M568" s="7" t="str">
        <f t="shared" si="25"/>
        <v>Nov</v>
      </c>
      <c r="N568">
        <v>27</v>
      </c>
      <c r="O568">
        <v>2</v>
      </c>
      <c r="P568">
        <v>4934.71</v>
      </c>
      <c r="Q568" t="s">
        <v>11</v>
      </c>
      <c r="R568" t="s">
        <v>12</v>
      </c>
      <c r="S568" t="s">
        <v>42</v>
      </c>
      <c r="T568" s="7" t="str">
        <f t="shared" si="26"/>
        <v>R1011</v>
      </c>
    </row>
    <row r="569" spans="1:20" x14ac:dyDescent="0.3">
      <c r="A569" t="s">
        <v>1803</v>
      </c>
      <c r="B569">
        <v>49.15</v>
      </c>
      <c r="C569">
        <v>8.08</v>
      </c>
      <c r="D569" t="s">
        <v>2380</v>
      </c>
      <c r="E569" t="s">
        <v>2380</v>
      </c>
      <c r="F569" t="s">
        <v>2380</v>
      </c>
      <c r="G569" t="s">
        <v>2381</v>
      </c>
      <c r="H569" t="s">
        <v>2380</v>
      </c>
      <c r="I569" t="s">
        <v>600</v>
      </c>
      <c r="J569">
        <v>1974</v>
      </c>
      <c r="K569" s="7">
        <f t="shared" si="24"/>
        <v>1974</v>
      </c>
      <c r="L569" t="s">
        <v>18</v>
      </c>
      <c r="M569" s="7" t="str">
        <f t="shared" si="25"/>
        <v>Jun</v>
      </c>
      <c r="N569">
        <v>26</v>
      </c>
      <c r="O569">
        <v>0</v>
      </c>
      <c r="P569">
        <v>4942.0600000000004</v>
      </c>
      <c r="Q569" t="s">
        <v>11</v>
      </c>
      <c r="R569" t="s">
        <v>11</v>
      </c>
      <c r="S569" t="s">
        <v>13</v>
      </c>
      <c r="T569" s="7" t="str">
        <f t="shared" si="26"/>
        <v>R1013</v>
      </c>
    </row>
    <row r="570" spans="1:20" x14ac:dyDescent="0.3">
      <c r="A570" t="s">
        <v>1802</v>
      </c>
      <c r="B570">
        <v>28.31</v>
      </c>
      <c r="C570">
        <v>6.29</v>
      </c>
      <c r="D570" t="s">
        <v>2380</v>
      </c>
      <c r="E570" t="s">
        <v>2380</v>
      </c>
      <c r="F570" t="s">
        <v>2383</v>
      </c>
      <c r="G570">
        <v>1</v>
      </c>
      <c r="H570" t="s">
        <v>2382</v>
      </c>
      <c r="I570" t="s">
        <v>601</v>
      </c>
      <c r="J570">
        <v>1991</v>
      </c>
      <c r="K570" s="7">
        <f t="shared" si="24"/>
        <v>1991</v>
      </c>
      <c r="L570" t="s">
        <v>35</v>
      </c>
      <c r="M570" s="7" t="str">
        <f t="shared" si="25"/>
        <v>Aug</v>
      </c>
      <c r="N570">
        <v>30</v>
      </c>
      <c r="O570">
        <v>2</v>
      </c>
      <c r="P570">
        <v>4949.76</v>
      </c>
      <c r="Q570" t="s">
        <v>11</v>
      </c>
      <c r="R570" t="s">
        <v>16</v>
      </c>
      <c r="S570" t="s">
        <v>13</v>
      </c>
      <c r="T570" s="7" t="str">
        <f t="shared" si="26"/>
        <v>R1013</v>
      </c>
    </row>
    <row r="571" spans="1:20" x14ac:dyDescent="0.3">
      <c r="A571" t="s">
        <v>1801</v>
      </c>
      <c r="B571">
        <v>22.99</v>
      </c>
      <c r="C571">
        <v>6.29</v>
      </c>
      <c r="D571" t="s">
        <v>2380</v>
      </c>
      <c r="E571" t="s">
        <v>2380</v>
      </c>
      <c r="F571" t="s">
        <v>2380</v>
      </c>
      <c r="G571">
        <v>1</v>
      </c>
      <c r="H571" t="s">
        <v>2382</v>
      </c>
      <c r="I571" t="s">
        <v>602</v>
      </c>
      <c r="J571">
        <v>1973</v>
      </c>
      <c r="K571" s="7">
        <f t="shared" si="24"/>
        <v>1973</v>
      </c>
      <c r="L571" t="s">
        <v>15</v>
      </c>
      <c r="M571" s="7" t="str">
        <f t="shared" si="25"/>
        <v>Nov</v>
      </c>
      <c r="N571">
        <v>7</v>
      </c>
      <c r="O571">
        <v>0</v>
      </c>
      <c r="P571">
        <v>4985.22</v>
      </c>
      <c r="Q571" t="s">
        <v>11</v>
      </c>
      <c r="R571" t="s">
        <v>12</v>
      </c>
      <c r="S571" t="s">
        <v>13</v>
      </c>
      <c r="T571" s="7" t="str">
        <f t="shared" si="26"/>
        <v>R1013</v>
      </c>
    </row>
    <row r="572" spans="1:20" x14ac:dyDescent="0.3">
      <c r="A572" t="s">
        <v>1800</v>
      </c>
      <c r="B572">
        <v>29.07</v>
      </c>
      <c r="C572">
        <v>5.12</v>
      </c>
      <c r="D572" t="s">
        <v>2380</v>
      </c>
      <c r="E572" t="s">
        <v>2380</v>
      </c>
      <c r="F572" t="s">
        <v>2383</v>
      </c>
      <c r="G572">
        <v>1</v>
      </c>
      <c r="H572" t="s">
        <v>2382</v>
      </c>
      <c r="I572" t="s">
        <v>603</v>
      </c>
      <c r="J572">
        <v>1988</v>
      </c>
      <c r="K572" s="7">
        <f t="shared" si="24"/>
        <v>1988</v>
      </c>
      <c r="L572" t="s">
        <v>18</v>
      </c>
      <c r="M572" s="7" t="str">
        <f t="shared" si="25"/>
        <v>Jun</v>
      </c>
      <c r="N572">
        <v>24</v>
      </c>
      <c r="O572">
        <v>0</v>
      </c>
      <c r="P572">
        <v>4992.38</v>
      </c>
      <c r="Q572" t="s">
        <v>11</v>
      </c>
      <c r="R572" t="s">
        <v>12</v>
      </c>
      <c r="S572" t="s">
        <v>247</v>
      </c>
      <c r="T572" s="7" t="str">
        <f t="shared" si="26"/>
        <v>R1024</v>
      </c>
    </row>
    <row r="573" spans="1:20" x14ac:dyDescent="0.3">
      <c r="A573" t="s">
        <v>1799</v>
      </c>
      <c r="B573">
        <v>42.02</v>
      </c>
      <c r="C573">
        <v>9.9499999999999993</v>
      </c>
      <c r="D573" t="s">
        <v>2382</v>
      </c>
      <c r="E573" t="s">
        <v>2380</v>
      </c>
      <c r="F573" t="s">
        <v>2383</v>
      </c>
      <c r="G573">
        <v>1</v>
      </c>
      <c r="H573" t="s">
        <v>2380</v>
      </c>
      <c r="I573" t="s">
        <v>604</v>
      </c>
      <c r="J573">
        <v>2001</v>
      </c>
      <c r="K573" s="7">
        <f t="shared" si="24"/>
        <v>2001</v>
      </c>
      <c r="L573" t="s">
        <v>37</v>
      </c>
      <c r="M573" s="7" t="str">
        <f t="shared" si="25"/>
        <v>Oct</v>
      </c>
      <c r="N573">
        <v>5</v>
      </c>
      <c r="O573">
        <v>0</v>
      </c>
      <c r="P573">
        <v>4999.04</v>
      </c>
      <c r="Q573" t="s">
        <v>11</v>
      </c>
      <c r="R573" t="s">
        <v>11</v>
      </c>
      <c r="S573" t="s">
        <v>42</v>
      </c>
      <c r="T573" s="7" t="str">
        <f t="shared" si="26"/>
        <v>R1011</v>
      </c>
    </row>
    <row r="574" spans="1:20" x14ac:dyDescent="0.3">
      <c r="A574" t="s">
        <v>1798</v>
      </c>
      <c r="B574">
        <v>49.07</v>
      </c>
      <c r="C574">
        <v>9.08</v>
      </c>
      <c r="D574" t="s">
        <v>2382</v>
      </c>
      <c r="E574" t="s">
        <v>2380</v>
      </c>
      <c r="F574" t="s">
        <v>2380</v>
      </c>
      <c r="G574">
        <v>1</v>
      </c>
      <c r="H574" t="s">
        <v>2380</v>
      </c>
      <c r="I574" t="s">
        <v>605</v>
      </c>
      <c r="J574">
        <v>1988</v>
      </c>
      <c r="K574" s="7">
        <f t="shared" si="24"/>
        <v>1988</v>
      </c>
      <c r="L574" t="s">
        <v>20</v>
      </c>
      <c r="M574" s="7" t="str">
        <f t="shared" si="25"/>
        <v>Sep</v>
      </c>
      <c r="N574">
        <v>4</v>
      </c>
      <c r="O574">
        <v>1</v>
      </c>
      <c r="P574">
        <v>5002.78</v>
      </c>
      <c r="Q574" t="s">
        <v>11</v>
      </c>
      <c r="R574" t="s">
        <v>11</v>
      </c>
      <c r="S574" t="s">
        <v>13</v>
      </c>
      <c r="T574" s="7" t="str">
        <f t="shared" si="26"/>
        <v>R1013</v>
      </c>
    </row>
    <row r="575" spans="1:20" x14ac:dyDescent="0.3">
      <c r="A575" t="s">
        <v>1797</v>
      </c>
      <c r="B575">
        <v>19.8</v>
      </c>
      <c r="C575">
        <v>4.82</v>
      </c>
      <c r="D575" t="s">
        <v>2380</v>
      </c>
      <c r="E575" t="s">
        <v>2380</v>
      </c>
      <c r="F575" t="s">
        <v>2380</v>
      </c>
      <c r="G575" t="s">
        <v>2381</v>
      </c>
      <c r="H575" t="s">
        <v>2382</v>
      </c>
      <c r="I575" t="s">
        <v>606</v>
      </c>
      <c r="J575">
        <v>1977</v>
      </c>
      <c r="K575" s="7">
        <f t="shared" si="24"/>
        <v>1977</v>
      </c>
      <c r="L575" t="s">
        <v>18</v>
      </c>
      <c r="M575" s="7" t="str">
        <f t="shared" si="25"/>
        <v>Jun</v>
      </c>
      <c r="N575">
        <v>9</v>
      </c>
      <c r="O575">
        <v>2</v>
      </c>
      <c r="P575">
        <v>5003.7700000000004</v>
      </c>
      <c r="Q575" t="s">
        <v>11</v>
      </c>
      <c r="R575" t="s">
        <v>12</v>
      </c>
      <c r="S575" t="s">
        <v>13</v>
      </c>
      <c r="T575" s="7" t="str">
        <f t="shared" si="26"/>
        <v>R1013</v>
      </c>
    </row>
    <row r="576" spans="1:20" x14ac:dyDescent="0.3">
      <c r="A576" t="s">
        <v>1796</v>
      </c>
      <c r="B576">
        <v>27.36</v>
      </c>
      <c r="C576">
        <v>4.6500000000000004</v>
      </c>
      <c r="D576" t="s">
        <v>2380</v>
      </c>
      <c r="E576" t="s">
        <v>2382</v>
      </c>
      <c r="F576" t="s">
        <v>2380</v>
      </c>
      <c r="G576">
        <v>1</v>
      </c>
      <c r="H576" t="s">
        <v>2382</v>
      </c>
      <c r="I576" t="s">
        <v>607</v>
      </c>
      <c r="J576">
        <v>1988</v>
      </c>
      <c r="K576" s="7">
        <f t="shared" si="24"/>
        <v>1988</v>
      </c>
      <c r="L576" t="s">
        <v>10</v>
      </c>
      <c r="M576" s="7" t="str">
        <f t="shared" si="25"/>
        <v>Jul</v>
      </c>
      <c r="N576">
        <v>8</v>
      </c>
      <c r="O576">
        <v>1</v>
      </c>
      <c r="P576">
        <v>5003.8500000000004</v>
      </c>
      <c r="Q576" t="s">
        <v>11</v>
      </c>
      <c r="R576" t="s">
        <v>12</v>
      </c>
      <c r="S576" t="s">
        <v>42</v>
      </c>
      <c r="T576" s="7" t="str">
        <f t="shared" si="26"/>
        <v>R1011</v>
      </c>
    </row>
    <row r="577" spans="1:20" x14ac:dyDescent="0.3">
      <c r="A577" t="s">
        <v>1795</v>
      </c>
      <c r="B577">
        <v>42.95</v>
      </c>
      <c r="C577">
        <v>5.16</v>
      </c>
      <c r="D577" t="s">
        <v>2382</v>
      </c>
      <c r="E577" t="s">
        <v>2380</v>
      </c>
      <c r="F577" t="s">
        <v>2380</v>
      </c>
      <c r="G577">
        <v>1</v>
      </c>
      <c r="H577" t="s">
        <v>2380</v>
      </c>
      <c r="I577" t="s">
        <v>608</v>
      </c>
      <c r="J577">
        <v>1988</v>
      </c>
      <c r="K577" s="7">
        <f t="shared" si="24"/>
        <v>1988</v>
      </c>
      <c r="L577" t="s">
        <v>15</v>
      </c>
      <c r="M577" s="7" t="str">
        <f t="shared" si="25"/>
        <v>Nov</v>
      </c>
      <c r="N577">
        <v>9</v>
      </c>
      <c r="O577">
        <v>1</v>
      </c>
      <c r="P577">
        <v>5012.47</v>
      </c>
      <c r="Q577" t="s">
        <v>11</v>
      </c>
      <c r="R577" t="s">
        <v>12</v>
      </c>
      <c r="S577" t="s">
        <v>42</v>
      </c>
      <c r="T577" s="7" t="str">
        <f t="shared" si="26"/>
        <v>R1011</v>
      </c>
    </row>
    <row r="578" spans="1:20" x14ac:dyDescent="0.3">
      <c r="A578" t="s">
        <v>1794</v>
      </c>
      <c r="B578">
        <v>42.66</v>
      </c>
      <c r="C578">
        <v>10.44</v>
      </c>
      <c r="D578" t="s">
        <v>2380</v>
      </c>
      <c r="E578" t="s">
        <v>2380</v>
      </c>
      <c r="F578" t="s">
        <v>2380</v>
      </c>
      <c r="G578" t="s">
        <v>2381</v>
      </c>
      <c r="H578" t="s">
        <v>2380</v>
      </c>
      <c r="I578" t="s">
        <v>609</v>
      </c>
      <c r="J578">
        <v>1985</v>
      </c>
      <c r="K578" s="7">
        <f t="shared" si="24"/>
        <v>1985</v>
      </c>
      <c r="L578" t="s">
        <v>30</v>
      </c>
      <c r="M578" s="7" t="str">
        <f t="shared" si="25"/>
        <v>Dec</v>
      </c>
      <c r="N578">
        <v>28</v>
      </c>
      <c r="O578">
        <v>0</v>
      </c>
      <c r="P578">
        <v>5028.1499999999996</v>
      </c>
      <c r="Q578" t="s">
        <v>16</v>
      </c>
      <c r="R578" t="s">
        <v>11</v>
      </c>
      <c r="S578" t="s">
        <v>23</v>
      </c>
      <c r="T578" s="7" t="str">
        <f t="shared" si="26"/>
        <v>R1012</v>
      </c>
    </row>
    <row r="579" spans="1:20" x14ac:dyDescent="0.3">
      <c r="A579" t="s">
        <v>1793</v>
      </c>
      <c r="B579">
        <v>33.630000000000003</v>
      </c>
      <c r="C579">
        <v>5.69</v>
      </c>
      <c r="D579" t="s">
        <v>2380</v>
      </c>
      <c r="E579" t="s">
        <v>2380</v>
      </c>
      <c r="F579" t="s">
        <v>2380</v>
      </c>
      <c r="G579">
        <v>1</v>
      </c>
      <c r="H579" t="s">
        <v>2380</v>
      </c>
      <c r="I579" t="s">
        <v>610</v>
      </c>
      <c r="J579">
        <v>1991</v>
      </c>
      <c r="K579" s="7">
        <f t="shared" ref="K579:K642" si="27">IF(ISBLANK(J579),AVERAGE(J579:J584),J579)</f>
        <v>1991</v>
      </c>
      <c r="L579" t="s">
        <v>20</v>
      </c>
      <c r="M579" s="7" t="str">
        <f t="shared" ref="M579:M642" si="28">IF(ISBLANK(L579),"sep",L579)</f>
        <v>Sep</v>
      </c>
      <c r="N579">
        <v>10</v>
      </c>
      <c r="O579">
        <v>2</v>
      </c>
      <c r="P579">
        <v>5031.2700000000004</v>
      </c>
      <c r="Q579" t="s">
        <v>12</v>
      </c>
      <c r="R579" t="s">
        <v>16</v>
      </c>
      <c r="S579" t="s">
        <v>168</v>
      </c>
      <c r="T579" s="7" t="str">
        <f t="shared" ref="T579:T642" si="29">IF(ISBLANK(S579),"unknown",S579)</f>
        <v>R1016</v>
      </c>
    </row>
    <row r="580" spans="1:20" x14ac:dyDescent="0.3">
      <c r="A580" t="s">
        <v>1792</v>
      </c>
      <c r="B580">
        <v>26.84</v>
      </c>
      <c r="C580">
        <v>6.5</v>
      </c>
      <c r="D580" t="s">
        <v>2380</v>
      </c>
      <c r="E580" t="s">
        <v>2380</v>
      </c>
      <c r="F580" t="s">
        <v>2380</v>
      </c>
      <c r="G580" t="s">
        <v>2381</v>
      </c>
      <c r="H580" t="s">
        <v>2382</v>
      </c>
      <c r="I580" t="s">
        <v>611</v>
      </c>
      <c r="J580">
        <v>1986</v>
      </c>
      <c r="K580" s="7">
        <f t="shared" si="27"/>
        <v>1986</v>
      </c>
      <c r="L580" t="s">
        <v>18</v>
      </c>
      <c r="M580" s="7" t="str">
        <f t="shared" si="28"/>
        <v>Jun</v>
      </c>
      <c r="N580">
        <v>29</v>
      </c>
      <c r="O580">
        <v>3</v>
      </c>
      <c r="P580">
        <v>5034.1000000000004</v>
      </c>
      <c r="Q580" t="s">
        <v>11</v>
      </c>
      <c r="R580" t="s">
        <v>11</v>
      </c>
      <c r="S580" t="s">
        <v>13</v>
      </c>
      <c r="T580" s="7" t="str">
        <f t="shared" si="29"/>
        <v>R1013</v>
      </c>
    </row>
    <row r="581" spans="1:20" x14ac:dyDescent="0.3">
      <c r="A581" t="s">
        <v>1791</v>
      </c>
      <c r="B581">
        <v>28.3</v>
      </c>
      <c r="C581">
        <v>5.73</v>
      </c>
      <c r="D581" t="s">
        <v>2380</v>
      </c>
      <c r="E581" t="s">
        <v>2380</v>
      </c>
      <c r="F581" t="s">
        <v>2383</v>
      </c>
      <c r="G581">
        <v>1</v>
      </c>
      <c r="H581" t="s">
        <v>2382</v>
      </c>
      <c r="I581" t="s">
        <v>612</v>
      </c>
      <c r="J581">
        <v>1997</v>
      </c>
      <c r="K581" s="7">
        <f t="shared" si="27"/>
        <v>1997</v>
      </c>
      <c r="L581" t="s">
        <v>30</v>
      </c>
      <c r="M581" s="7" t="str">
        <f t="shared" si="28"/>
        <v>Dec</v>
      </c>
      <c r="N581">
        <v>4</v>
      </c>
      <c r="O581">
        <v>0</v>
      </c>
      <c r="P581">
        <v>5038.57</v>
      </c>
      <c r="Q581" t="s">
        <v>11</v>
      </c>
      <c r="R581" t="s">
        <v>11</v>
      </c>
      <c r="S581" t="s">
        <v>200</v>
      </c>
      <c r="T581" s="7" t="str">
        <f t="shared" si="29"/>
        <v>R1025</v>
      </c>
    </row>
    <row r="582" spans="1:20" x14ac:dyDescent="0.3">
      <c r="A582" t="s">
        <v>1790</v>
      </c>
      <c r="B582">
        <v>27.06</v>
      </c>
      <c r="C582">
        <v>5.74</v>
      </c>
      <c r="D582" t="s">
        <v>2382</v>
      </c>
      <c r="E582" t="s">
        <v>2380</v>
      </c>
      <c r="F582" t="s">
        <v>2380</v>
      </c>
      <c r="G582" t="s">
        <v>2381</v>
      </c>
      <c r="H582" t="s">
        <v>2382</v>
      </c>
      <c r="I582" t="s">
        <v>613</v>
      </c>
      <c r="J582">
        <v>2001</v>
      </c>
      <c r="K582" s="7">
        <f t="shared" si="27"/>
        <v>2001</v>
      </c>
      <c r="L582" t="s">
        <v>37</v>
      </c>
      <c r="M582" s="7" t="str">
        <f t="shared" si="28"/>
        <v>Oct</v>
      </c>
      <c r="N582">
        <v>16</v>
      </c>
      <c r="O582">
        <v>0</v>
      </c>
      <c r="P582">
        <v>5043.13</v>
      </c>
      <c r="Q582" t="s">
        <v>11</v>
      </c>
      <c r="R582" t="s">
        <v>12</v>
      </c>
      <c r="S582" t="s">
        <v>42</v>
      </c>
      <c r="T582" s="7" t="str">
        <f t="shared" si="29"/>
        <v>R1011</v>
      </c>
    </row>
    <row r="583" spans="1:20" x14ac:dyDescent="0.3">
      <c r="A583" t="s">
        <v>1789</v>
      </c>
      <c r="B583">
        <v>47.13</v>
      </c>
      <c r="C583">
        <v>8.6999999999999993</v>
      </c>
      <c r="D583" t="s">
        <v>2380</v>
      </c>
      <c r="E583" t="s">
        <v>2380</v>
      </c>
      <c r="F583" t="s">
        <v>2380</v>
      </c>
      <c r="G583" t="s">
        <v>2381</v>
      </c>
      <c r="H583" t="s">
        <v>2380</v>
      </c>
      <c r="I583" t="s">
        <v>614</v>
      </c>
      <c r="J583">
        <v>1997</v>
      </c>
      <c r="K583" s="7">
        <f t="shared" si="27"/>
        <v>1997</v>
      </c>
      <c r="L583" t="s">
        <v>10</v>
      </c>
      <c r="M583" s="7" t="str">
        <f t="shared" si="28"/>
        <v>Jul</v>
      </c>
      <c r="N583">
        <v>29</v>
      </c>
      <c r="O583">
        <v>0</v>
      </c>
      <c r="P583">
        <v>5045.1499999999996</v>
      </c>
      <c r="Q583" t="s">
        <v>11</v>
      </c>
      <c r="R583" t="s">
        <v>11</v>
      </c>
      <c r="S583" t="s">
        <v>23</v>
      </c>
      <c r="T583" s="7" t="str">
        <f t="shared" si="29"/>
        <v>R1012</v>
      </c>
    </row>
    <row r="584" spans="1:20" x14ac:dyDescent="0.3">
      <c r="A584" t="s">
        <v>1788</v>
      </c>
      <c r="B584">
        <v>51.72</v>
      </c>
      <c r="C584">
        <v>5.09</v>
      </c>
      <c r="D584" t="s">
        <v>2380</v>
      </c>
      <c r="E584" t="s">
        <v>2380</v>
      </c>
      <c r="F584" t="s">
        <v>2380</v>
      </c>
      <c r="G584" t="s">
        <v>2381</v>
      </c>
      <c r="H584" t="s">
        <v>2380</v>
      </c>
      <c r="I584" t="s">
        <v>615</v>
      </c>
      <c r="J584">
        <v>1980</v>
      </c>
      <c r="K584" s="7">
        <f t="shared" si="27"/>
        <v>1980</v>
      </c>
      <c r="L584" t="s">
        <v>20</v>
      </c>
      <c r="M584" s="7" t="str">
        <f t="shared" si="28"/>
        <v>Sep</v>
      </c>
      <c r="N584">
        <v>7</v>
      </c>
      <c r="O584">
        <v>2</v>
      </c>
      <c r="P584">
        <v>5054.05</v>
      </c>
      <c r="Q584" t="s">
        <v>11</v>
      </c>
      <c r="R584" t="s">
        <v>11</v>
      </c>
      <c r="S584" t="s">
        <v>13</v>
      </c>
      <c r="T584" s="7" t="str">
        <f t="shared" si="29"/>
        <v>R1013</v>
      </c>
    </row>
    <row r="585" spans="1:20" x14ac:dyDescent="0.3">
      <c r="A585" t="s">
        <v>1787</v>
      </c>
      <c r="B585">
        <v>48.59</v>
      </c>
      <c r="C585">
        <v>5.57</v>
      </c>
      <c r="D585" t="s">
        <v>2380</v>
      </c>
      <c r="E585" t="s">
        <v>2380</v>
      </c>
      <c r="F585" t="s">
        <v>2380</v>
      </c>
      <c r="G585" t="s">
        <v>2381</v>
      </c>
      <c r="H585" t="s">
        <v>2380</v>
      </c>
      <c r="I585" t="s">
        <v>616</v>
      </c>
      <c r="J585">
        <v>1993</v>
      </c>
      <c r="K585" s="7">
        <f t="shared" si="27"/>
        <v>1993</v>
      </c>
      <c r="L585" t="s">
        <v>18</v>
      </c>
      <c r="M585" s="7" t="str">
        <f t="shared" si="28"/>
        <v>Jun</v>
      </c>
      <c r="N585">
        <v>11</v>
      </c>
      <c r="O585">
        <v>0</v>
      </c>
      <c r="P585">
        <v>5059.5600000000004</v>
      </c>
      <c r="Q585" t="s">
        <v>11</v>
      </c>
      <c r="R585" t="s">
        <v>16</v>
      </c>
      <c r="S585" t="s">
        <v>300</v>
      </c>
      <c r="T585" s="7" t="str">
        <f t="shared" si="29"/>
        <v>R1021</v>
      </c>
    </row>
    <row r="586" spans="1:20" x14ac:dyDescent="0.3">
      <c r="A586" t="s">
        <v>1786</v>
      </c>
      <c r="B586">
        <v>45.18</v>
      </c>
      <c r="C586">
        <v>10.87</v>
      </c>
      <c r="D586" t="s">
        <v>2380</v>
      </c>
      <c r="E586" t="s">
        <v>2380</v>
      </c>
      <c r="F586" t="s">
        <v>2380</v>
      </c>
      <c r="G586" t="s">
        <v>2381</v>
      </c>
      <c r="H586" t="s">
        <v>2380</v>
      </c>
      <c r="I586" t="s">
        <v>617</v>
      </c>
      <c r="J586">
        <v>1978</v>
      </c>
      <c r="K586" s="7">
        <f t="shared" si="27"/>
        <v>1978</v>
      </c>
      <c r="L586" t="s">
        <v>15</v>
      </c>
      <c r="M586" s="7" t="str">
        <f t="shared" si="28"/>
        <v>Nov</v>
      </c>
      <c r="N586">
        <v>22</v>
      </c>
      <c r="O586">
        <v>2</v>
      </c>
      <c r="P586">
        <v>5077.1899999999996</v>
      </c>
      <c r="Q586" t="s">
        <v>11</v>
      </c>
      <c r="R586" t="s">
        <v>12</v>
      </c>
      <c r="S586" t="s">
        <v>23</v>
      </c>
      <c r="T586" s="7" t="str">
        <f t="shared" si="29"/>
        <v>R1012</v>
      </c>
    </row>
    <row r="587" spans="1:20" x14ac:dyDescent="0.3">
      <c r="A587" t="s">
        <v>1785</v>
      </c>
      <c r="B587">
        <v>27.9</v>
      </c>
      <c r="C587">
        <v>6.02</v>
      </c>
      <c r="D587" t="s">
        <v>2380</v>
      </c>
      <c r="E587" t="s">
        <v>2380</v>
      </c>
      <c r="F587" t="s">
        <v>2383</v>
      </c>
      <c r="G587">
        <v>1</v>
      </c>
      <c r="H587" t="s">
        <v>2382</v>
      </c>
      <c r="I587" t="s">
        <v>618</v>
      </c>
      <c r="J587">
        <v>1997</v>
      </c>
      <c r="K587" s="7">
        <f t="shared" si="27"/>
        <v>1997</v>
      </c>
      <c r="L587" t="s">
        <v>10</v>
      </c>
      <c r="M587" s="7" t="str">
        <f t="shared" si="28"/>
        <v>Jul</v>
      </c>
      <c r="N587">
        <v>14</v>
      </c>
      <c r="O587">
        <v>5</v>
      </c>
      <c r="P587">
        <v>5080.1000000000004</v>
      </c>
      <c r="Q587" t="s">
        <v>12</v>
      </c>
      <c r="R587" t="s">
        <v>11</v>
      </c>
      <c r="S587" t="s">
        <v>42</v>
      </c>
      <c r="T587" s="7" t="str">
        <f t="shared" si="29"/>
        <v>R1011</v>
      </c>
    </row>
    <row r="588" spans="1:20" x14ac:dyDescent="0.3">
      <c r="A588" t="s">
        <v>1784</v>
      </c>
      <c r="B588">
        <v>51.33</v>
      </c>
      <c r="C588">
        <v>7</v>
      </c>
      <c r="D588" t="s">
        <v>2380</v>
      </c>
      <c r="E588" t="s">
        <v>2380</v>
      </c>
      <c r="F588" t="s">
        <v>2380</v>
      </c>
      <c r="G588" t="s">
        <v>2381</v>
      </c>
      <c r="H588" t="s">
        <v>2380</v>
      </c>
      <c r="I588" t="s">
        <v>619</v>
      </c>
      <c r="J588">
        <v>1999</v>
      </c>
      <c r="K588" s="7">
        <f t="shared" si="27"/>
        <v>1999</v>
      </c>
      <c r="L588" t="s">
        <v>18</v>
      </c>
      <c r="M588" s="7" t="str">
        <f t="shared" si="28"/>
        <v>Jun</v>
      </c>
      <c r="N588">
        <v>19</v>
      </c>
      <c r="O588">
        <v>0</v>
      </c>
      <c r="P588">
        <v>5087.92</v>
      </c>
      <c r="Q588" t="s">
        <v>11</v>
      </c>
      <c r="R588" t="s">
        <v>11</v>
      </c>
      <c r="S588" t="s">
        <v>535</v>
      </c>
      <c r="T588" s="7" t="str">
        <f t="shared" si="29"/>
        <v>R1026</v>
      </c>
    </row>
    <row r="589" spans="1:20" x14ac:dyDescent="0.3">
      <c r="A589" t="s">
        <v>1783</v>
      </c>
      <c r="B589">
        <v>30.59</v>
      </c>
      <c r="C589">
        <v>5.56</v>
      </c>
      <c r="D589" t="s">
        <v>2382</v>
      </c>
      <c r="E589" t="s">
        <v>2380</v>
      </c>
      <c r="F589" t="s">
        <v>2380</v>
      </c>
      <c r="G589">
        <v>1</v>
      </c>
      <c r="H589" t="s">
        <v>2380</v>
      </c>
      <c r="I589" t="s">
        <v>620</v>
      </c>
      <c r="J589">
        <v>1987</v>
      </c>
      <c r="K589" s="7">
        <f t="shared" si="27"/>
        <v>1987</v>
      </c>
      <c r="L589" t="s">
        <v>15</v>
      </c>
      <c r="M589" s="7" t="str">
        <f t="shared" si="28"/>
        <v>Nov</v>
      </c>
      <c r="N589">
        <v>18</v>
      </c>
      <c r="O589">
        <v>1</v>
      </c>
      <c r="P589">
        <v>5116.5</v>
      </c>
      <c r="Q589" t="s">
        <v>11</v>
      </c>
      <c r="R589" t="s">
        <v>11</v>
      </c>
      <c r="S589" t="s">
        <v>23</v>
      </c>
      <c r="T589" s="7" t="str">
        <f t="shared" si="29"/>
        <v>R1012</v>
      </c>
    </row>
    <row r="590" spans="1:20" x14ac:dyDescent="0.3">
      <c r="A590" t="s">
        <v>1782</v>
      </c>
      <c r="B590">
        <v>39.229999999999997</v>
      </c>
      <c r="C590">
        <v>8.4499999999999993</v>
      </c>
      <c r="D590" t="s">
        <v>2380</v>
      </c>
      <c r="E590" t="s">
        <v>2380</v>
      </c>
      <c r="F590" t="s">
        <v>2380</v>
      </c>
      <c r="G590" t="s">
        <v>2381</v>
      </c>
      <c r="H590" t="s">
        <v>2380</v>
      </c>
      <c r="I590" t="s">
        <v>621</v>
      </c>
      <c r="J590">
        <v>1988</v>
      </c>
      <c r="K590" s="7">
        <f t="shared" si="27"/>
        <v>1988</v>
      </c>
      <c r="L590" t="s">
        <v>15</v>
      </c>
      <c r="M590" s="7" t="str">
        <f t="shared" si="28"/>
        <v>Nov</v>
      </c>
      <c r="N590">
        <v>1</v>
      </c>
      <c r="O590">
        <v>2</v>
      </c>
      <c r="P590">
        <v>5124.1899999999996</v>
      </c>
      <c r="Q590" t="s">
        <v>11</v>
      </c>
      <c r="R590" t="s">
        <v>12</v>
      </c>
      <c r="S590" t="s">
        <v>13</v>
      </c>
      <c r="T590" s="7" t="str">
        <f t="shared" si="29"/>
        <v>R1013</v>
      </c>
    </row>
    <row r="591" spans="1:20" x14ac:dyDescent="0.3">
      <c r="A591" t="s">
        <v>1781</v>
      </c>
      <c r="B591">
        <v>19.094999999999999</v>
      </c>
      <c r="C591">
        <v>6.19</v>
      </c>
      <c r="D591" t="s">
        <v>2380</v>
      </c>
      <c r="E591" t="s">
        <v>2380</v>
      </c>
      <c r="F591" t="s">
        <v>2380</v>
      </c>
      <c r="G591" t="s">
        <v>2381</v>
      </c>
      <c r="H591" t="s">
        <v>2382</v>
      </c>
      <c r="I591" t="s">
        <v>622</v>
      </c>
      <c r="J591">
        <v>1987</v>
      </c>
      <c r="K591" s="7">
        <f t="shared" si="27"/>
        <v>1987</v>
      </c>
      <c r="L591" t="s">
        <v>20</v>
      </c>
      <c r="M591" s="7" t="str">
        <f t="shared" si="28"/>
        <v>Sep</v>
      </c>
      <c r="N591">
        <v>13</v>
      </c>
      <c r="O591">
        <v>1</v>
      </c>
      <c r="P591">
        <v>5125.22</v>
      </c>
      <c r="Q591" t="s">
        <v>16</v>
      </c>
      <c r="R591" t="s">
        <v>11</v>
      </c>
      <c r="S591" t="s">
        <v>23</v>
      </c>
      <c r="T591" s="7" t="str">
        <f t="shared" si="29"/>
        <v>R1012</v>
      </c>
    </row>
    <row r="592" spans="1:20" x14ac:dyDescent="0.3">
      <c r="A592" t="s">
        <v>1780</v>
      </c>
      <c r="B592">
        <v>49.72</v>
      </c>
      <c r="C592">
        <v>7.71</v>
      </c>
      <c r="D592" t="s">
        <v>2380</v>
      </c>
      <c r="E592" t="s">
        <v>2380</v>
      </c>
      <c r="F592" t="s">
        <v>2380</v>
      </c>
      <c r="G592" t="s">
        <v>2381</v>
      </c>
      <c r="H592" t="s">
        <v>2380</v>
      </c>
      <c r="I592" t="s">
        <v>623</v>
      </c>
      <c r="J592">
        <v>1988</v>
      </c>
      <c r="K592" s="7">
        <f t="shared" si="27"/>
        <v>1988</v>
      </c>
      <c r="L592" t="s">
        <v>20</v>
      </c>
      <c r="M592" s="7" t="str">
        <f t="shared" si="28"/>
        <v>Sep</v>
      </c>
      <c r="N592">
        <v>15</v>
      </c>
      <c r="O592">
        <v>3</v>
      </c>
      <c r="P592">
        <v>5136.75</v>
      </c>
      <c r="Q592" t="s">
        <v>11</v>
      </c>
      <c r="R592" t="s">
        <v>16</v>
      </c>
      <c r="S592" t="s">
        <v>13</v>
      </c>
      <c r="T592" s="7" t="str">
        <f t="shared" si="29"/>
        <v>R1013</v>
      </c>
    </row>
    <row r="593" spans="1:20" x14ac:dyDescent="0.3">
      <c r="A593" t="s">
        <v>1779</v>
      </c>
      <c r="B593">
        <v>21.754999999999999</v>
      </c>
      <c r="C593">
        <v>4.63</v>
      </c>
      <c r="D593" t="s">
        <v>2380</v>
      </c>
      <c r="E593" t="s">
        <v>2380</v>
      </c>
      <c r="F593" t="s">
        <v>2383</v>
      </c>
      <c r="G593">
        <v>1</v>
      </c>
      <c r="H593" t="s">
        <v>2382</v>
      </c>
      <c r="I593" t="s">
        <v>624</v>
      </c>
      <c r="J593">
        <v>1993</v>
      </c>
      <c r="K593" s="7">
        <f t="shared" si="27"/>
        <v>1993</v>
      </c>
      <c r="L593" t="s">
        <v>30</v>
      </c>
      <c r="M593" s="7" t="str">
        <f t="shared" si="28"/>
        <v>Dec</v>
      </c>
      <c r="N593">
        <v>10</v>
      </c>
      <c r="O593">
        <v>3</v>
      </c>
      <c r="P593">
        <v>5138.26</v>
      </c>
      <c r="Q593" t="s">
        <v>11</v>
      </c>
      <c r="R593" t="s">
        <v>11</v>
      </c>
      <c r="S593" t="s">
        <v>13</v>
      </c>
      <c r="T593" s="7" t="str">
        <f t="shared" si="29"/>
        <v>R1013</v>
      </c>
    </row>
    <row r="594" spans="1:20" x14ac:dyDescent="0.3">
      <c r="A594" t="s">
        <v>1778</v>
      </c>
      <c r="B594">
        <v>48.39</v>
      </c>
      <c r="C594">
        <v>4.6100000000000003</v>
      </c>
      <c r="D594" t="s">
        <v>2380</v>
      </c>
      <c r="E594" t="s">
        <v>2380</v>
      </c>
      <c r="F594" t="s">
        <v>2380</v>
      </c>
      <c r="G594" t="s">
        <v>2381</v>
      </c>
      <c r="H594" t="s">
        <v>2380</v>
      </c>
      <c r="I594" t="s">
        <v>625</v>
      </c>
      <c r="J594">
        <v>1984</v>
      </c>
      <c r="K594" s="7">
        <f t="shared" si="27"/>
        <v>1984</v>
      </c>
      <c r="L594" t="s">
        <v>35</v>
      </c>
      <c r="M594" s="7" t="str">
        <f t="shared" si="28"/>
        <v>Aug</v>
      </c>
      <c r="N594">
        <v>22</v>
      </c>
      <c r="O594">
        <v>3</v>
      </c>
      <c r="P594">
        <v>5144.18</v>
      </c>
      <c r="Q594" t="s">
        <v>11</v>
      </c>
      <c r="R594" t="s">
        <v>16</v>
      </c>
      <c r="S594" t="s">
        <v>13</v>
      </c>
      <c r="T594" s="7" t="str">
        <f t="shared" si="29"/>
        <v>R1013</v>
      </c>
    </row>
    <row r="595" spans="1:20" x14ac:dyDescent="0.3">
      <c r="A595" t="s">
        <v>1777</v>
      </c>
      <c r="B595">
        <v>47.15</v>
      </c>
      <c r="C595">
        <v>9.5299999999999994</v>
      </c>
      <c r="D595" t="s">
        <v>2382</v>
      </c>
      <c r="E595" t="s">
        <v>2380</v>
      </c>
      <c r="F595" t="s">
        <v>2380</v>
      </c>
      <c r="G595">
        <v>1</v>
      </c>
      <c r="H595" t="s">
        <v>2380</v>
      </c>
      <c r="I595" t="s">
        <v>626</v>
      </c>
      <c r="J595">
        <v>1990</v>
      </c>
      <c r="K595" s="7">
        <f t="shared" si="27"/>
        <v>1990</v>
      </c>
      <c r="L595" t="s">
        <v>35</v>
      </c>
      <c r="M595" s="7" t="str">
        <f t="shared" si="28"/>
        <v>Aug</v>
      </c>
      <c r="N595">
        <v>22</v>
      </c>
      <c r="O595">
        <v>1</v>
      </c>
      <c r="P595">
        <v>5148.55</v>
      </c>
      <c r="Q595" t="s">
        <v>11</v>
      </c>
      <c r="R595" t="s">
        <v>11</v>
      </c>
      <c r="S595" t="s">
        <v>247</v>
      </c>
      <c r="T595" s="7" t="str">
        <f t="shared" si="29"/>
        <v>R1024</v>
      </c>
    </row>
    <row r="596" spans="1:20" x14ac:dyDescent="0.3">
      <c r="A596" t="s">
        <v>1776</v>
      </c>
      <c r="B596">
        <v>47.59</v>
      </c>
      <c r="C596">
        <v>11.43</v>
      </c>
      <c r="D596" t="s">
        <v>2382</v>
      </c>
      <c r="E596" t="s">
        <v>2380</v>
      </c>
      <c r="F596" t="s">
        <v>2380</v>
      </c>
      <c r="G596">
        <v>2</v>
      </c>
      <c r="H596" t="s">
        <v>2380</v>
      </c>
      <c r="I596" t="s">
        <v>627</v>
      </c>
      <c r="J596">
        <v>1990</v>
      </c>
      <c r="K596" s="7">
        <f t="shared" si="27"/>
        <v>1990</v>
      </c>
      <c r="L596" t="s">
        <v>37</v>
      </c>
      <c r="M596" s="7" t="str">
        <f t="shared" si="28"/>
        <v>Oct</v>
      </c>
      <c r="N596">
        <v>9</v>
      </c>
      <c r="O596">
        <v>2</v>
      </c>
      <c r="P596">
        <v>5152.13</v>
      </c>
      <c r="Q596" t="s">
        <v>11</v>
      </c>
      <c r="R596" t="s">
        <v>11</v>
      </c>
      <c r="S596" t="s">
        <v>42</v>
      </c>
      <c r="T596" s="7" t="str">
        <f t="shared" si="29"/>
        <v>R1011</v>
      </c>
    </row>
    <row r="597" spans="1:20" x14ac:dyDescent="0.3">
      <c r="A597" t="s">
        <v>1775</v>
      </c>
      <c r="B597">
        <v>39.81</v>
      </c>
      <c r="C597">
        <v>7.65</v>
      </c>
      <c r="D597" t="s">
        <v>2382</v>
      </c>
      <c r="E597" t="s">
        <v>2380</v>
      </c>
      <c r="F597" t="s">
        <v>2383</v>
      </c>
      <c r="G597">
        <v>1</v>
      </c>
      <c r="H597" t="s">
        <v>2380</v>
      </c>
      <c r="I597" t="s">
        <v>628</v>
      </c>
      <c r="J597">
        <v>1991</v>
      </c>
      <c r="K597" s="7">
        <f t="shared" si="27"/>
        <v>1991</v>
      </c>
      <c r="L597" t="s">
        <v>35</v>
      </c>
      <c r="M597" s="7" t="str">
        <f t="shared" si="28"/>
        <v>Aug</v>
      </c>
      <c r="N597">
        <v>29</v>
      </c>
      <c r="O597">
        <v>3</v>
      </c>
      <c r="P597">
        <v>5166.96</v>
      </c>
      <c r="Q597" t="s">
        <v>11</v>
      </c>
      <c r="R597" t="s">
        <v>11</v>
      </c>
      <c r="S597" t="s">
        <v>23</v>
      </c>
      <c r="T597" s="7" t="str">
        <f t="shared" si="29"/>
        <v>R1012</v>
      </c>
    </row>
    <row r="598" spans="1:20" x14ac:dyDescent="0.3">
      <c r="A598" t="s">
        <v>1774</v>
      </c>
      <c r="B598">
        <v>31.02</v>
      </c>
      <c r="C598">
        <v>5.87</v>
      </c>
      <c r="D598" t="s">
        <v>2382</v>
      </c>
      <c r="E598" t="s">
        <v>2380</v>
      </c>
      <c r="F598" t="s">
        <v>2380</v>
      </c>
      <c r="G598" t="s">
        <v>2381</v>
      </c>
      <c r="H598" t="s">
        <v>2380</v>
      </c>
      <c r="I598" t="s">
        <v>629</v>
      </c>
      <c r="J598">
        <v>1984</v>
      </c>
      <c r="K598" s="7">
        <f t="shared" si="27"/>
        <v>1984</v>
      </c>
      <c r="L598" t="s">
        <v>37</v>
      </c>
      <c r="M598" s="7" t="str">
        <f t="shared" si="28"/>
        <v>Oct</v>
      </c>
      <c r="N598">
        <v>16</v>
      </c>
      <c r="O598">
        <v>3</v>
      </c>
      <c r="P598">
        <v>5177.12</v>
      </c>
      <c r="Q598" t="s">
        <v>11</v>
      </c>
      <c r="R598" t="s">
        <v>16</v>
      </c>
      <c r="S598" t="s">
        <v>13</v>
      </c>
      <c r="T598" s="7" t="str">
        <f t="shared" si="29"/>
        <v>R1013</v>
      </c>
    </row>
    <row r="599" spans="1:20" x14ac:dyDescent="0.3">
      <c r="A599" t="s">
        <v>1773</v>
      </c>
      <c r="B599">
        <v>24.75</v>
      </c>
      <c r="C599">
        <v>4.3600000000000003</v>
      </c>
      <c r="D599" t="s">
        <v>2382</v>
      </c>
      <c r="E599" t="s">
        <v>2380</v>
      </c>
      <c r="F599" t="s">
        <v>2380</v>
      </c>
      <c r="G599">
        <v>1</v>
      </c>
      <c r="H599" t="s">
        <v>2382</v>
      </c>
      <c r="I599" t="s">
        <v>630</v>
      </c>
      <c r="J599">
        <v>1979</v>
      </c>
      <c r="K599" s="7">
        <f t="shared" si="27"/>
        <v>1979</v>
      </c>
      <c r="L599" t="s">
        <v>20</v>
      </c>
      <c r="M599" s="7" t="str">
        <f t="shared" si="28"/>
        <v>Sep</v>
      </c>
      <c r="N599">
        <v>12</v>
      </c>
      <c r="O599">
        <v>2</v>
      </c>
      <c r="P599">
        <v>5195.58</v>
      </c>
      <c r="Q599" t="s">
        <v>11</v>
      </c>
      <c r="R599" t="s">
        <v>11</v>
      </c>
      <c r="S599" t="s">
        <v>13</v>
      </c>
      <c r="T599" s="7" t="str">
        <f t="shared" si="29"/>
        <v>R1013</v>
      </c>
    </row>
    <row r="600" spans="1:20" x14ac:dyDescent="0.3">
      <c r="A600" t="s">
        <v>1772</v>
      </c>
      <c r="B600">
        <v>30.114999999999998</v>
      </c>
      <c r="C600">
        <v>10.119999999999999</v>
      </c>
      <c r="D600" t="s">
        <v>2380</v>
      </c>
      <c r="E600" t="s">
        <v>2380</v>
      </c>
      <c r="F600" t="s">
        <v>2380</v>
      </c>
      <c r="G600">
        <v>3</v>
      </c>
      <c r="H600" t="s">
        <v>2380</v>
      </c>
      <c r="I600" t="s">
        <v>631</v>
      </c>
      <c r="J600">
        <v>2004</v>
      </c>
      <c r="K600" s="7">
        <f t="shared" si="27"/>
        <v>2004</v>
      </c>
      <c r="L600" t="s">
        <v>18</v>
      </c>
      <c r="M600" s="7" t="str">
        <f t="shared" si="28"/>
        <v>Jun</v>
      </c>
      <c r="N600">
        <v>6</v>
      </c>
      <c r="O600">
        <v>0</v>
      </c>
      <c r="P600">
        <v>5198.6899999999996</v>
      </c>
      <c r="Q600" t="s">
        <v>11</v>
      </c>
      <c r="R600" t="s">
        <v>11</v>
      </c>
      <c r="S600" t="s">
        <v>632</v>
      </c>
      <c r="T600" s="7" t="str">
        <f t="shared" si="29"/>
        <v>R1022</v>
      </c>
    </row>
    <row r="601" spans="1:20" x14ac:dyDescent="0.3">
      <c r="A601" t="s">
        <v>1771</v>
      </c>
      <c r="B601">
        <v>26.03</v>
      </c>
      <c r="C601">
        <v>4.01</v>
      </c>
      <c r="D601" t="s">
        <v>2380</v>
      </c>
      <c r="E601" t="s">
        <v>2380</v>
      </c>
      <c r="F601" t="s">
        <v>2383</v>
      </c>
      <c r="G601">
        <v>1</v>
      </c>
      <c r="H601" t="s">
        <v>2382</v>
      </c>
      <c r="I601" t="s">
        <v>633</v>
      </c>
      <c r="J601">
        <v>1983</v>
      </c>
      <c r="K601" s="7">
        <f t="shared" si="27"/>
        <v>1983</v>
      </c>
      <c r="L601" t="s">
        <v>37</v>
      </c>
      <c r="M601" s="7" t="str">
        <f t="shared" si="28"/>
        <v>Oct</v>
      </c>
      <c r="N601">
        <v>24</v>
      </c>
      <c r="O601">
        <v>3</v>
      </c>
      <c r="P601">
        <v>5207.97</v>
      </c>
      <c r="Q601" t="s">
        <v>11</v>
      </c>
      <c r="R601" t="s">
        <v>11</v>
      </c>
      <c r="S601" t="s">
        <v>23</v>
      </c>
      <c r="T601" s="7" t="str">
        <f t="shared" si="29"/>
        <v>R1012</v>
      </c>
    </row>
    <row r="602" spans="1:20" x14ac:dyDescent="0.3">
      <c r="A602" t="s">
        <v>1770</v>
      </c>
      <c r="B602">
        <v>20.045000000000002</v>
      </c>
      <c r="C602">
        <v>4.7699999999999996</v>
      </c>
      <c r="D602" t="s">
        <v>2382</v>
      </c>
      <c r="E602" t="s">
        <v>2380</v>
      </c>
      <c r="F602" t="s">
        <v>2380</v>
      </c>
      <c r="G602">
        <v>1</v>
      </c>
      <c r="H602" t="s">
        <v>2382</v>
      </c>
      <c r="I602" t="s">
        <v>634</v>
      </c>
      <c r="J602">
        <v>1993</v>
      </c>
      <c r="K602" s="7">
        <f t="shared" si="27"/>
        <v>1993</v>
      </c>
      <c r="L602" t="s">
        <v>18</v>
      </c>
      <c r="M602" s="7" t="str">
        <f t="shared" si="28"/>
        <v>Jun</v>
      </c>
      <c r="N602">
        <v>17</v>
      </c>
      <c r="O602">
        <v>3</v>
      </c>
      <c r="P602">
        <v>5209.58</v>
      </c>
      <c r="Q602" t="s">
        <v>12</v>
      </c>
      <c r="R602" t="s">
        <v>12</v>
      </c>
      <c r="S602" t="s">
        <v>356</v>
      </c>
      <c r="T602" s="7" t="str">
        <f t="shared" si="29"/>
        <v>R1017</v>
      </c>
    </row>
    <row r="603" spans="1:20" x14ac:dyDescent="0.3">
      <c r="A603" t="s">
        <v>1769</v>
      </c>
      <c r="B603">
        <v>40.24</v>
      </c>
      <c r="C603">
        <v>6.83</v>
      </c>
      <c r="D603" t="s">
        <v>2380</v>
      </c>
      <c r="E603" t="s">
        <v>2380</v>
      </c>
      <c r="F603" t="s">
        <v>2380</v>
      </c>
      <c r="G603" t="s">
        <v>2381</v>
      </c>
      <c r="H603" t="s">
        <v>2380</v>
      </c>
      <c r="I603" t="s">
        <v>635</v>
      </c>
      <c r="J603">
        <v>1999</v>
      </c>
      <c r="K603" s="7">
        <f t="shared" si="27"/>
        <v>1999</v>
      </c>
      <c r="L603" t="s">
        <v>30</v>
      </c>
      <c r="M603" s="7" t="str">
        <f t="shared" si="28"/>
        <v>Dec</v>
      </c>
      <c r="N603">
        <v>1</v>
      </c>
      <c r="O603">
        <v>0</v>
      </c>
      <c r="P603">
        <v>5213.22</v>
      </c>
      <c r="Q603" t="s">
        <v>11</v>
      </c>
      <c r="R603" t="s">
        <v>16</v>
      </c>
      <c r="S603" t="s">
        <v>23</v>
      </c>
      <c r="T603" s="7" t="str">
        <f t="shared" si="29"/>
        <v>R1012</v>
      </c>
    </row>
    <row r="604" spans="1:20" x14ac:dyDescent="0.3">
      <c r="A604" t="s">
        <v>1768</v>
      </c>
      <c r="B604">
        <v>43.15</v>
      </c>
      <c r="C604">
        <v>6.14</v>
      </c>
      <c r="D604" t="s">
        <v>2382</v>
      </c>
      <c r="E604" t="s">
        <v>2380</v>
      </c>
      <c r="F604" t="s">
        <v>2383</v>
      </c>
      <c r="G604">
        <v>1</v>
      </c>
      <c r="H604" t="s">
        <v>2380</v>
      </c>
      <c r="I604" t="s">
        <v>636</v>
      </c>
      <c r="J604">
        <v>1995</v>
      </c>
      <c r="K604" s="7">
        <f t="shared" si="27"/>
        <v>1995</v>
      </c>
      <c r="L604" t="s">
        <v>18</v>
      </c>
      <c r="M604" s="7" t="str">
        <f t="shared" si="28"/>
        <v>Jun</v>
      </c>
      <c r="N604">
        <v>6</v>
      </c>
      <c r="O604">
        <v>0</v>
      </c>
      <c r="P604">
        <v>5216.4799999999996</v>
      </c>
      <c r="Q604" t="s">
        <v>11</v>
      </c>
      <c r="R604" t="s">
        <v>11</v>
      </c>
      <c r="S604" t="s">
        <v>200</v>
      </c>
      <c r="T604" s="7" t="str">
        <f t="shared" si="29"/>
        <v>R1025</v>
      </c>
    </row>
    <row r="605" spans="1:20" x14ac:dyDescent="0.3">
      <c r="A605" t="s">
        <v>1767</v>
      </c>
      <c r="B605">
        <v>27.7</v>
      </c>
      <c r="C605">
        <v>5.6</v>
      </c>
      <c r="D605" t="s">
        <v>2380</v>
      </c>
      <c r="E605" t="s">
        <v>2380</v>
      </c>
      <c r="F605" t="s">
        <v>2383</v>
      </c>
      <c r="G605">
        <v>1</v>
      </c>
      <c r="H605" t="s">
        <v>2382</v>
      </c>
      <c r="I605" t="s">
        <v>637</v>
      </c>
      <c r="J605">
        <v>1987</v>
      </c>
      <c r="K605" s="7">
        <f t="shared" si="27"/>
        <v>1987</v>
      </c>
      <c r="L605" t="s">
        <v>18</v>
      </c>
      <c r="M605" s="7" t="str">
        <f t="shared" si="28"/>
        <v>Jun</v>
      </c>
      <c r="N605">
        <v>29</v>
      </c>
      <c r="O605">
        <v>0</v>
      </c>
      <c r="P605">
        <v>5227.99</v>
      </c>
      <c r="Q605" t="s">
        <v>11</v>
      </c>
      <c r="R605" t="s">
        <v>16</v>
      </c>
      <c r="S605" t="s">
        <v>247</v>
      </c>
      <c r="T605" s="7" t="str">
        <f t="shared" si="29"/>
        <v>R1024</v>
      </c>
    </row>
    <row r="606" spans="1:20" x14ac:dyDescent="0.3">
      <c r="A606" t="s">
        <v>1766</v>
      </c>
      <c r="B606">
        <v>45.68</v>
      </c>
      <c r="C606">
        <v>4.8</v>
      </c>
      <c r="D606" t="s">
        <v>2380</v>
      </c>
      <c r="E606" t="s">
        <v>2380</v>
      </c>
      <c r="F606" t="s">
        <v>2380</v>
      </c>
      <c r="G606">
        <v>2</v>
      </c>
      <c r="H606" t="s">
        <v>2380</v>
      </c>
      <c r="I606" t="s">
        <v>638</v>
      </c>
      <c r="J606">
        <v>1987</v>
      </c>
      <c r="K606" s="7">
        <f t="shared" si="27"/>
        <v>1987</v>
      </c>
      <c r="L606" t="s">
        <v>30</v>
      </c>
      <c r="M606" s="7" t="str">
        <f t="shared" si="28"/>
        <v>Dec</v>
      </c>
      <c r="N606">
        <v>26</v>
      </c>
      <c r="O606">
        <v>1</v>
      </c>
      <c r="P606">
        <v>5240.7700000000004</v>
      </c>
      <c r="Q606" t="s">
        <v>11</v>
      </c>
      <c r="R606" t="s">
        <v>11</v>
      </c>
      <c r="S606" t="s">
        <v>42</v>
      </c>
      <c r="T606" s="7" t="str">
        <f t="shared" si="29"/>
        <v>R1011</v>
      </c>
    </row>
    <row r="607" spans="1:20" x14ac:dyDescent="0.3">
      <c r="A607" t="s">
        <v>1765</v>
      </c>
      <c r="B607">
        <v>27.3</v>
      </c>
      <c r="C607">
        <v>11.89</v>
      </c>
      <c r="D607" t="s">
        <v>2380</v>
      </c>
      <c r="E607" t="s">
        <v>2380</v>
      </c>
      <c r="F607" t="s">
        <v>2380</v>
      </c>
      <c r="G607" t="s">
        <v>2381</v>
      </c>
      <c r="H607" t="s">
        <v>2382</v>
      </c>
      <c r="I607" t="s">
        <v>639</v>
      </c>
      <c r="J607">
        <v>1987</v>
      </c>
      <c r="K607" s="7">
        <f t="shared" si="27"/>
        <v>1987</v>
      </c>
      <c r="L607" t="s">
        <v>10</v>
      </c>
      <c r="M607" s="7" t="str">
        <f t="shared" si="28"/>
        <v>Jul</v>
      </c>
      <c r="N607">
        <v>5</v>
      </c>
      <c r="O607">
        <v>1</v>
      </c>
      <c r="P607">
        <v>5245.23</v>
      </c>
      <c r="Q607" t="s">
        <v>11</v>
      </c>
      <c r="R607" t="s">
        <v>11</v>
      </c>
      <c r="S607" t="s">
        <v>13</v>
      </c>
      <c r="T607" s="7" t="str">
        <f t="shared" si="29"/>
        <v>R1013</v>
      </c>
    </row>
    <row r="608" spans="1:20" x14ac:dyDescent="0.3">
      <c r="A608" t="s">
        <v>1764</v>
      </c>
      <c r="B608">
        <v>54.45</v>
      </c>
      <c r="C608">
        <v>4.7300000000000004</v>
      </c>
      <c r="D608" t="s">
        <v>2382</v>
      </c>
      <c r="E608" t="s">
        <v>2380</v>
      </c>
      <c r="F608" t="s">
        <v>2380</v>
      </c>
      <c r="G608">
        <v>1</v>
      </c>
      <c r="H608" t="s">
        <v>2380</v>
      </c>
      <c r="I608" t="s">
        <v>640</v>
      </c>
      <c r="J608">
        <v>1987</v>
      </c>
      <c r="K608" s="7">
        <f t="shared" si="27"/>
        <v>1987</v>
      </c>
      <c r="L608" t="s">
        <v>20</v>
      </c>
      <c r="M608" s="7" t="str">
        <f t="shared" si="28"/>
        <v>Sep</v>
      </c>
      <c r="N608">
        <v>9</v>
      </c>
      <c r="O608">
        <v>1</v>
      </c>
      <c r="P608">
        <v>5246.05</v>
      </c>
      <c r="Q608" t="s">
        <v>11</v>
      </c>
      <c r="R608" t="s">
        <v>12</v>
      </c>
      <c r="S608" t="s">
        <v>42</v>
      </c>
      <c r="T608" s="7" t="str">
        <f t="shared" si="29"/>
        <v>R1011</v>
      </c>
    </row>
    <row r="609" spans="1:20" x14ac:dyDescent="0.3">
      <c r="A609" t="s">
        <v>1763</v>
      </c>
      <c r="B609">
        <v>54.43</v>
      </c>
      <c r="C609">
        <v>4.6100000000000003</v>
      </c>
      <c r="D609" t="s">
        <v>2382</v>
      </c>
      <c r="E609" t="s">
        <v>2380</v>
      </c>
      <c r="F609" t="s">
        <v>2380</v>
      </c>
      <c r="G609">
        <v>1</v>
      </c>
      <c r="H609" t="s">
        <v>2380</v>
      </c>
      <c r="I609" t="s">
        <v>641</v>
      </c>
      <c r="J609">
        <v>1990</v>
      </c>
      <c r="K609" s="7">
        <f t="shared" si="27"/>
        <v>1990</v>
      </c>
      <c r="L609" t="s">
        <v>10</v>
      </c>
      <c r="M609" s="7" t="str">
        <f t="shared" si="28"/>
        <v>Jul</v>
      </c>
      <c r="N609">
        <v>6</v>
      </c>
      <c r="O609">
        <v>3</v>
      </c>
      <c r="P609">
        <v>5253.52</v>
      </c>
      <c r="Q609" t="s">
        <v>12</v>
      </c>
      <c r="R609" t="s">
        <v>12</v>
      </c>
      <c r="S609" t="s">
        <v>42</v>
      </c>
      <c r="T609" s="7" t="str">
        <f t="shared" si="29"/>
        <v>R1011</v>
      </c>
    </row>
    <row r="610" spans="1:20" x14ac:dyDescent="0.3">
      <c r="A610" t="s">
        <v>1762</v>
      </c>
      <c r="B610">
        <v>48.01</v>
      </c>
      <c r="C610">
        <v>7.3</v>
      </c>
      <c r="D610" t="s">
        <v>2380</v>
      </c>
      <c r="E610" t="s">
        <v>2380</v>
      </c>
      <c r="F610" t="s">
        <v>2380</v>
      </c>
      <c r="G610" t="s">
        <v>2381</v>
      </c>
      <c r="H610" t="s">
        <v>2380</v>
      </c>
      <c r="I610" t="s">
        <v>642</v>
      </c>
      <c r="J610">
        <v>1989</v>
      </c>
      <c r="K610" s="7">
        <f t="shared" si="27"/>
        <v>1989</v>
      </c>
      <c r="L610" t="s">
        <v>15</v>
      </c>
      <c r="M610" s="7" t="str">
        <f t="shared" si="28"/>
        <v>Nov</v>
      </c>
      <c r="N610">
        <v>25</v>
      </c>
      <c r="O610">
        <v>2</v>
      </c>
      <c r="P610">
        <v>5257.51</v>
      </c>
      <c r="Q610" t="s">
        <v>11</v>
      </c>
      <c r="R610" t="s">
        <v>11</v>
      </c>
      <c r="S610" t="s">
        <v>23</v>
      </c>
      <c r="T610" s="7" t="str">
        <f t="shared" si="29"/>
        <v>R1012</v>
      </c>
    </row>
    <row r="611" spans="1:20" x14ac:dyDescent="0.3">
      <c r="A611" t="s">
        <v>1761</v>
      </c>
      <c r="B611">
        <v>48.32</v>
      </c>
      <c r="C611">
        <v>5.88</v>
      </c>
      <c r="D611" t="s">
        <v>2380</v>
      </c>
      <c r="E611" t="s">
        <v>2380</v>
      </c>
      <c r="F611" t="s">
        <v>2380</v>
      </c>
      <c r="G611" t="s">
        <v>2381</v>
      </c>
      <c r="H611" t="s">
        <v>2380</v>
      </c>
      <c r="I611" t="s">
        <v>643</v>
      </c>
      <c r="J611">
        <v>1989</v>
      </c>
      <c r="K611" s="7">
        <f t="shared" si="27"/>
        <v>1989</v>
      </c>
      <c r="L611" t="s">
        <v>10</v>
      </c>
      <c r="M611" s="7" t="str">
        <f t="shared" si="28"/>
        <v>Jul</v>
      </c>
      <c r="N611">
        <v>19</v>
      </c>
      <c r="O611">
        <v>2</v>
      </c>
      <c r="P611">
        <v>5261.47</v>
      </c>
      <c r="Q611" t="s">
        <v>11</v>
      </c>
      <c r="R611" t="s">
        <v>11</v>
      </c>
      <c r="S611" t="s">
        <v>23</v>
      </c>
      <c r="T611" s="7" t="str">
        <f t="shared" si="29"/>
        <v>R1012</v>
      </c>
    </row>
    <row r="612" spans="1:20" x14ac:dyDescent="0.3">
      <c r="A612" t="s">
        <v>1760</v>
      </c>
      <c r="B612">
        <v>22.895</v>
      </c>
      <c r="C612">
        <v>4.0599999999999996</v>
      </c>
      <c r="D612" t="s">
        <v>2380</v>
      </c>
      <c r="E612" t="s">
        <v>2380</v>
      </c>
      <c r="F612" t="s">
        <v>2383</v>
      </c>
      <c r="G612">
        <v>1</v>
      </c>
      <c r="H612" t="s">
        <v>2382</v>
      </c>
      <c r="I612" t="s">
        <v>644</v>
      </c>
      <c r="J612">
        <v>1986</v>
      </c>
      <c r="K612" s="7">
        <f t="shared" si="27"/>
        <v>1986</v>
      </c>
      <c r="L612" t="s">
        <v>37</v>
      </c>
      <c r="M612" s="7" t="str">
        <f t="shared" si="28"/>
        <v>Oct</v>
      </c>
      <c r="N612">
        <v>25</v>
      </c>
      <c r="O612">
        <v>0</v>
      </c>
      <c r="P612">
        <v>5266.37</v>
      </c>
      <c r="Q612" t="s">
        <v>11</v>
      </c>
      <c r="R612" t="s">
        <v>11</v>
      </c>
      <c r="S612" t="s">
        <v>23</v>
      </c>
      <c r="T612" s="7" t="str">
        <f t="shared" si="29"/>
        <v>R1012</v>
      </c>
    </row>
    <row r="613" spans="1:20" x14ac:dyDescent="0.3">
      <c r="A613" t="s">
        <v>1759</v>
      </c>
      <c r="B613">
        <v>54.85</v>
      </c>
      <c r="C613">
        <v>4.9000000000000004</v>
      </c>
      <c r="D613" t="s">
        <v>2380</v>
      </c>
      <c r="E613" t="s">
        <v>2380</v>
      </c>
      <c r="F613" t="s">
        <v>2380</v>
      </c>
      <c r="G613">
        <v>1</v>
      </c>
      <c r="H613" t="s">
        <v>2380</v>
      </c>
      <c r="I613" t="s">
        <v>645</v>
      </c>
      <c r="J613">
        <v>1986</v>
      </c>
      <c r="K613" s="7">
        <f t="shared" si="27"/>
        <v>1986</v>
      </c>
      <c r="L613" t="s">
        <v>20</v>
      </c>
      <c r="M613" s="7" t="str">
        <f t="shared" si="28"/>
        <v>Sep</v>
      </c>
      <c r="N613">
        <v>20</v>
      </c>
      <c r="O613">
        <v>0</v>
      </c>
      <c r="P613">
        <v>5267.82</v>
      </c>
      <c r="Q613" t="s">
        <v>11</v>
      </c>
      <c r="R613" t="s">
        <v>11</v>
      </c>
      <c r="S613" t="s">
        <v>23</v>
      </c>
      <c r="T613" s="7" t="str">
        <f t="shared" si="29"/>
        <v>R1012</v>
      </c>
    </row>
    <row r="614" spans="1:20" x14ac:dyDescent="0.3">
      <c r="A614" t="s">
        <v>1758</v>
      </c>
      <c r="B614">
        <v>21.85</v>
      </c>
      <c r="C614">
        <v>5.52</v>
      </c>
      <c r="D614" t="s">
        <v>2380</v>
      </c>
      <c r="E614" t="s">
        <v>2380</v>
      </c>
      <c r="F614" t="s">
        <v>2383</v>
      </c>
      <c r="G614">
        <v>1</v>
      </c>
      <c r="H614" t="s">
        <v>2382</v>
      </c>
      <c r="I614" t="s">
        <v>646</v>
      </c>
      <c r="J614">
        <v>1986</v>
      </c>
      <c r="K614" s="7">
        <f t="shared" si="27"/>
        <v>1986</v>
      </c>
      <c r="L614" t="s">
        <v>37</v>
      </c>
      <c r="M614" s="7" t="str">
        <f t="shared" si="28"/>
        <v>Oct</v>
      </c>
      <c r="N614">
        <v>20</v>
      </c>
      <c r="O614">
        <v>0</v>
      </c>
      <c r="P614">
        <v>5272.18</v>
      </c>
      <c r="Q614" t="s">
        <v>11</v>
      </c>
      <c r="R614" t="s">
        <v>12</v>
      </c>
      <c r="S614" t="s">
        <v>23</v>
      </c>
      <c r="T614" s="7" t="str">
        <f t="shared" si="29"/>
        <v>R1012</v>
      </c>
    </row>
    <row r="615" spans="1:20" x14ac:dyDescent="0.3">
      <c r="A615" t="s">
        <v>1757</v>
      </c>
      <c r="B615">
        <v>51.86</v>
      </c>
      <c r="C615">
        <v>5.2</v>
      </c>
      <c r="D615" t="s">
        <v>2382</v>
      </c>
      <c r="E615" t="s">
        <v>2380</v>
      </c>
      <c r="F615" t="s">
        <v>2380</v>
      </c>
      <c r="G615" t="s">
        <v>2381</v>
      </c>
      <c r="H615" t="s">
        <v>2380</v>
      </c>
      <c r="I615" t="s">
        <v>647</v>
      </c>
      <c r="J615">
        <v>1987</v>
      </c>
      <c r="K615" s="7">
        <f t="shared" si="27"/>
        <v>1987</v>
      </c>
      <c r="L615" t="s">
        <v>20</v>
      </c>
      <c r="M615" s="7" t="str">
        <f t="shared" si="28"/>
        <v>Sep</v>
      </c>
      <c r="N615">
        <v>1</v>
      </c>
      <c r="O615">
        <v>3</v>
      </c>
      <c r="P615">
        <v>5275.86</v>
      </c>
      <c r="Q615" t="s">
        <v>11</v>
      </c>
      <c r="R615" t="s">
        <v>11</v>
      </c>
      <c r="S615" t="s">
        <v>13</v>
      </c>
      <c r="T615" s="7" t="str">
        <f t="shared" si="29"/>
        <v>R1013</v>
      </c>
    </row>
    <row r="616" spans="1:20" x14ac:dyDescent="0.3">
      <c r="A616" t="s">
        <v>1756</v>
      </c>
      <c r="B616">
        <v>39.049999999999997</v>
      </c>
      <c r="C616">
        <v>7.59</v>
      </c>
      <c r="D616" t="s">
        <v>2380</v>
      </c>
      <c r="E616" t="s">
        <v>2380</v>
      </c>
      <c r="F616" t="s">
        <v>2380</v>
      </c>
      <c r="G616">
        <v>3</v>
      </c>
      <c r="H616" t="s">
        <v>2380</v>
      </c>
      <c r="I616" t="s">
        <v>648</v>
      </c>
      <c r="J616">
        <v>1974</v>
      </c>
      <c r="K616" s="7">
        <f t="shared" si="27"/>
        <v>1974</v>
      </c>
      <c r="L616" t="s">
        <v>15</v>
      </c>
      <c r="M616" s="7" t="str">
        <f t="shared" si="28"/>
        <v>Nov</v>
      </c>
      <c r="N616">
        <v>12</v>
      </c>
      <c r="O616">
        <v>0</v>
      </c>
      <c r="P616">
        <v>5291.71</v>
      </c>
      <c r="Q616" t="s">
        <v>11</v>
      </c>
      <c r="R616" t="s">
        <v>11</v>
      </c>
      <c r="S616" t="s">
        <v>23</v>
      </c>
      <c r="T616" s="7" t="str">
        <f t="shared" si="29"/>
        <v>R1012</v>
      </c>
    </row>
    <row r="617" spans="1:20" x14ac:dyDescent="0.3">
      <c r="A617" t="s">
        <v>1755</v>
      </c>
      <c r="B617">
        <v>31.824999999999999</v>
      </c>
      <c r="C617">
        <v>8.2799999999999994</v>
      </c>
      <c r="D617" t="s">
        <v>2380</v>
      </c>
      <c r="E617" t="s">
        <v>2380</v>
      </c>
      <c r="F617" t="s">
        <v>2380</v>
      </c>
      <c r="G617">
        <v>3</v>
      </c>
      <c r="H617" t="s">
        <v>2380</v>
      </c>
      <c r="I617" t="s">
        <v>649</v>
      </c>
      <c r="J617">
        <v>2004</v>
      </c>
      <c r="K617" s="7">
        <f t="shared" si="27"/>
        <v>2004</v>
      </c>
      <c r="L617" t="s">
        <v>35</v>
      </c>
      <c r="M617" s="7" t="str">
        <f t="shared" si="28"/>
        <v>Aug</v>
      </c>
      <c r="N617">
        <v>22</v>
      </c>
      <c r="O617">
        <v>0</v>
      </c>
      <c r="P617">
        <v>5293.67</v>
      </c>
      <c r="Q617" t="s">
        <v>11</v>
      </c>
      <c r="R617" t="s">
        <v>11</v>
      </c>
      <c r="S617" t="s">
        <v>632</v>
      </c>
      <c r="T617" s="7" t="str">
        <f t="shared" si="29"/>
        <v>R1022</v>
      </c>
    </row>
    <row r="618" spans="1:20" x14ac:dyDescent="0.3">
      <c r="A618" t="s">
        <v>1754</v>
      </c>
      <c r="B618">
        <v>46.43</v>
      </c>
      <c r="C618">
        <v>6.72</v>
      </c>
      <c r="D618" t="s">
        <v>2380</v>
      </c>
      <c r="E618" t="s">
        <v>2380</v>
      </c>
      <c r="F618" t="s">
        <v>2380</v>
      </c>
      <c r="G618" t="s">
        <v>2381</v>
      </c>
      <c r="H618" t="s">
        <v>2380</v>
      </c>
      <c r="I618" t="s">
        <v>650</v>
      </c>
      <c r="J618">
        <v>2000</v>
      </c>
      <c r="K618" s="7">
        <f t="shared" si="27"/>
        <v>2000</v>
      </c>
      <c r="L618" t="s">
        <v>20</v>
      </c>
      <c r="M618" s="7" t="str">
        <f t="shared" si="28"/>
        <v>Sep</v>
      </c>
      <c r="N618">
        <v>9</v>
      </c>
      <c r="O618">
        <v>0</v>
      </c>
      <c r="P618">
        <v>5306.7</v>
      </c>
      <c r="Q618" t="s">
        <v>11</v>
      </c>
      <c r="R618" t="s">
        <v>12</v>
      </c>
      <c r="S618" t="s">
        <v>23</v>
      </c>
      <c r="T618" s="7" t="str">
        <f t="shared" si="29"/>
        <v>R1012</v>
      </c>
    </row>
    <row r="619" spans="1:20" x14ac:dyDescent="0.3">
      <c r="A619" t="s">
        <v>1753</v>
      </c>
      <c r="B619">
        <v>53.63</v>
      </c>
      <c r="C619">
        <v>5.47</v>
      </c>
      <c r="D619" t="s">
        <v>2382</v>
      </c>
      <c r="E619" t="s">
        <v>2380</v>
      </c>
      <c r="F619" t="s">
        <v>2380</v>
      </c>
      <c r="G619">
        <v>1</v>
      </c>
      <c r="H619" t="s">
        <v>2380</v>
      </c>
      <c r="I619" t="s">
        <v>651</v>
      </c>
      <c r="J619">
        <v>1994</v>
      </c>
      <c r="K619" s="7">
        <f t="shared" si="27"/>
        <v>1994</v>
      </c>
      <c r="L619" t="s">
        <v>15</v>
      </c>
      <c r="M619" s="7" t="str">
        <f t="shared" si="28"/>
        <v>Nov</v>
      </c>
      <c r="N619">
        <v>13</v>
      </c>
      <c r="O619">
        <v>3</v>
      </c>
      <c r="P619">
        <v>5312.17</v>
      </c>
      <c r="Q619" t="s">
        <v>11</v>
      </c>
      <c r="R619" t="s">
        <v>11</v>
      </c>
      <c r="S619" t="s">
        <v>23</v>
      </c>
      <c r="T619" s="7" t="str">
        <f t="shared" si="29"/>
        <v>R1012</v>
      </c>
    </row>
    <row r="620" spans="1:20" x14ac:dyDescent="0.3">
      <c r="A620" t="s">
        <v>1752</v>
      </c>
      <c r="B620">
        <v>48.7</v>
      </c>
      <c r="C620">
        <v>4.71</v>
      </c>
      <c r="D620" t="s">
        <v>2380</v>
      </c>
      <c r="E620" t="s">
        <v>2380</v>
      </c>
      <c r="F620" t="s">
        <v>2380</v>
      </c>
      <c r="G620" t="s">
        <v>2381</v>
      </c>
      <c r="H620" t="s">
        <v>2380</v>
      </c>
      <c r="I620" t="s">
        <v>652</v>
      </c>
      <c r="J620">
        <v>1974</v>
      </c>
      <c r="K620" s="7">
        <f t="shared" si="27"/>
        <v>1974</v>
      </c>
      <c r="L620" t="s">
        <v>20</v>
      </c>
      <c r="M620" s="7" t="str">
        <f t="shared" si="28"/>
        <v>Sep</v>
      </c>
      <c r="N620">
        <v>2</v>
      </c>
      <c r="O620">
        <v>0</v>
      </c>
      <c r="P620">
        <v>5322.24</v>
      </c>
      <c r="Q620" t="s">
        <v>11</v>
      </c>
      <c r="R620" t="s">
        <v>16</v>
      </c>
      <c r="S620" t="s">
        <v>23</v>
      </c>
      <c r="T620" s="7" t="str">
        <f t="shared" si="29"/>
        <v>R1012</v>
      </c>
    </row>
    <row r="621" spans="1:20" x14ac:dyDescent="0.3">
      <c r="A621" t="s">
        <v>1751</v>
      </c>
      <c r="B621">
        <v>48.81</v>
      </c>
      <c r="C621">
        <v>5.49</v>
      </c>
      <c r="D621" t="s">
        <v>2380</v>
      </c>
      <c r="E621" t="s">
        <v>2380</v>
      </c>
      <c r="F621" t="s">
        <v>2380</v>
      </c>
      <c r="G621" t="s">
        <v>2381</v>
      </c>
      <c r="H621" t="s">
        <v>2380</v>
      </c>
      <c r="I621" t="s">
        <v>653</v>
      </c>
      <c r="J621">
        <v>1992</v>
      </c>
      <c r="K621" s="7">
        <f t="shared" si="27"/>
        <v>1992</v>
      </c>
      <c r="L621" t="s">
        <v>18</v>
      </c>
      <c r="M621" s="7" t="str">
        <f t="shared" si="28"/>
        <v>Jun</v>
      </c>
      <c r="N621">
        <v>18</v>
      </c>
      <c r="O621">
        <v>3</v>
      </c>
      <c r="P621">
        <v>5325.65</v>
      </c>
      <c r="Q621" t="s">
        <v>11</v>
      </c>
      <c r="R621" t="s">
        <v>16</v>
      </c>
      <c r="S621" t="s">
        <v>42</v>
      </c>
      <c r="T621" s="7" t="str">
        <f t="shared" si="29"/>
        <v>R1011</v>
      </c>
    </row>
    <row r="622" spans="1:20" x14ac:dyDescent="0.3">
      <c r="A622" t="s">
        <v>1750</v>
      </c>
      <c r="B622">
        <v>47.53</v>
      </c>
      <c r="C622">
        <v>4.72</v>
      </c>
      <c r="D622" t="s">
        <v>2380</v>
      </c>
      <c r="E622" t="s">
        <v>2380</v>
      </c>
      <c r="F622" t="s">
        <v>2380</v>
      </c>
      <c r="G622" t="s">
        <v>2381</v>
      </c>
      <c r="H622" t="s">
        <v>2380</v>
      </c>
      <c r="I622" t="s">
        <v>654</v>
      </c>
      <c r="J622">
        <v>1991</v>
      </c>
      <c r="K622" s="7">
        <f t="shared" si="27"/>
        <v>1991</v>
      </c>
      <c r="L622" t="s">
        <v>35</v>
      </c>
      <c r="M622" s="7" t="str">
        <f t="shared" si="28"/>
        <v>Aug</v>
      </c>
      <c r="N622">
        <v>28</v>
      </c>
      <c r="O622">
        <v>2</v>
      </c>
      <c r="P622">
        <v>5327.4</v>
      </c>
      <c r="Q622" t="s">
        <v>11</v>
      </c>
      <c r="R622" t="s">
        <v>16</v>
      </c>
      <c r="S622" t="s">
        <v>23</v>
      </c>
      <c r="T622" s="7" t="str">
        <f t="shared" si="29"/>
        <v>R1012</v>
      </c>
    </row>
    <row r="623" spans="1:20" x14ac:dyDescent="0.3">
      <c r="A623" t="s">
        <v>1749</v>
      </c>
      <c r="B623">
        <v>36.85</v>
      </c>
      <c r="C623">
        <v>6.7</v>
      </c>
      <c r="D623" t="s">
        <v>2380</v>
      </c>
      <c r="E623" t="s">
        <v>2380</v>
      </c>
      <c r="F623" t="s">
        <v>2380</v>
      </c>
      <c r="G623" t="s">
        <v>2381</v>
      </c>
      <c r="H623" t="s">
        <v>2380</v>
      </c>
      <c r="I623" t="s">
        <v>655</v>
      </c>
      <c r="J623">
        <v>1972</v>
      </c>
      <c r="K623" s="7">
        <f t="shared" si="27"/>
        <v>1972</v>
      </c>
      <c r="L623" t="s">
        <v>30</v>
      </c>
      <c r="M623" s="7" t="str">
        <f t="shared" si="28"/>
        <v>Dec</v>
      </c>
      <c r="N623">
        <v>15</v>
      </c>
      <c r="O623">
        <v>0</v>
      </c>
      <c r="P623">
        <v>5344.81</v>
      </c>
      <c r="Q623" t="s">
        <v>11</v>
      </c>
      <c r="R623" t="s">
        <v>12</v>
      </c>
      <c r="S623" t="s">
        <v>13</v>
      </c>
      <c r="T623" s="7" t="str">
        <f t="shared" si="29"/>
        <v>R1013</v>
      </c>
    </row>
    <row r="624" spans="1:20" x14ac:dyDescent="0.3">
      <c r="A624" t="s">
        <v>1748</v>
      </c>
      <c r="B624">
        <v>29.3</v>
      </c>
      <c r="C624">
        <v>5.5</v>
      </c>
      <c r="D624" t="s">
        <v>2380</v>
      </c>
      <c r="E624" t="s">
        <v>2380</v>
      </c>
      <c r="F624" t="s">
        <v>2380</v>
      </c>
      <c r="G624" t="s">
        <v>2381</v>
      </c>
      <c r="H624" t="s">
        <v>2380</v>
      </c>
      <c r="I624" t="s">
        <v>656</v>
      </c>
      <c r="J624">
        <v>1989</v>
      </c>
      <c r="K624" s="7">
        <f t="shared" si="27"/>
        <v>1989</v>
      </c>
      <c r="L624" t="s">
        <v>15</v>
      </c>
      <c r="M624" s="7" t="str">
        <f t="shared" si="28"/>
        <v>Nov</v>
      </c>
      <c r="N624">
        <v>7</v>
      </c>
      <c r="O624">
        <v>1</v>
      </c>
      <c r="P624">
        <v>5354.07</v>
      </c>
      <c r="Q624" t="s">
        <v>11</v>
      </c>
      <c r="R624" t="s">
        <v>12</v>
      </c>
      <c r="S624" t="s">
        <v>247</v>
      </c>
      <c r="T624" s="7" t="str">
        <f t="shared" si="29"/>
        <v>R1024</v>
      </c>
    </row>
    <row r="625" spans="1:20" x14ac:dyDescent="0.3">
      <c r="A625" t="s">
        <v>1747</v>
      </c>
      <c r="B625">
        <v>19.3</v>
      </c>
      <c r="C625">
        <v>4.46</v>
      </c>
      <c r="D625" t="s">
        <v>2380</v>
      </c>
      <c r="E625" t="s">
        <v>2380</v>
      </c>
      <c r="F625" t="s">
        <v>2380</v>
      </c>
      <c r="G625">
        <v>1</v>
      </c>
      <c r="H625" t="s">
        <v>2382</v>
      </c>
      <c r="I625" t="s">
        <v>657</v>
      </c>
      <c r="J625">
        <v>1994</v>
      </c>
      <c r="K625" s="7">
        <f t="shared" si="27"/>
        <v>1994</v>
      </c>
      <c r="L625" t="s">
        <v>30</v>
      </c>
      <c r="M625" s="7" t="str">
        <f t="shared" si="28"/>
        <v>Dec</v>
      </c>
      <c r="N625">
        <v>7</v>
      </c>
      <c r="O625">
        <v>0</v>
      </c>
      <c r="P625">
        <v>5364.66</v>
      </c>
      <c r="Q625" t="s">
        <v>11</v>
      </c>
      <c r="R625" t="s">
        <v>16</v>
      </c>
      <c r="S625" t="s">
        <v>42</v>
      </c>
      <c r="T625" s="7" t="str">
        <f t="shared" si="29"/>
        <v>R1011</v>
      </c>
    </row>
    <row r="626" spans="1:20" x14ac:dyDescent="0.3">
      <c r="A626" t="s">
        <v>1746</v>
      </c>
      <c r="B626">
        <v>24.13</v>
      </c>
      <c r="C626">
        <v>5.29</v>
      </c>
      <c r="D626" t="s">
        <v>2382</v>
      </c>
      <c r="E626" t="s">
        <v>2380</v>
      </c>
      <c r="F626" t="s">
        <v>2383</v>
      </c>
      <c r="G626">
        <v>1</v>
      </c>
      <c r="H626" t="s">
        <v>2382</v>
      </c>
      <c r="I626" t="s">
        <v>658</v>
      </c>
      <c r="J626">
        <v>1986</v>
      </c>
      <c r="K626" s="7">
        <f t="shared" si="27"/>
        <v>1986</v>
      </c>
      <c r="L626" t="s">
        <v>18</v>
      </c>
      <c r="M626" s="7" t="str">
        <f t="shared" si="28"/>
        <v>Jun</v>
      </c>
      <c r="N626">
        <v>1</v>
      </c>
      <c r="O626">
        <v>1</v>
      </c>
      <c r="P626">
        <v>5373.36</v>
      </c>
      <c r="Q626" t="s">
        <v>11</v>
      </c>
      <c r="R626" t="s">
        <v>11</v>
      </c>
      <c r="S626" t="s">
        <v>23</v>
      </c>
      <c r="T626" s="7" t="str">
        <f t="shared" si="29"/>
        <v>R1012</v>
      </c>
    </row>
    <row r="627" spans="1:20" x14ac:dyDescent="0.3">
      <c r="A627" t="s">
        <v>1745</v>
      </c>
      <c r="B627">
        <v>46.7</v>
      </c>
      <c r="C627">
        <v>10.99</v>
      </c>
      <c r="D627" t="s">
        <v>2380</v>
      </c>
      <c r="E627" t="s">
        <v>2380</v>
      </c>
      <c r="F627" t="s">
        <v>2380</v>
      </c>
      <c r="G627" t="s">
        <v>2381</v>
      </c>
      <c r="H627" t="s">
        <v>2380</v>
      </c>
      <c r="I627" t="s">
        <v>659</v>
      </c>
      <c r="J627">
        <v>1989</v>
      </c>
      <c r="K627" s="7">
        <f t="shared" si="27"/>
        <v>1989</v>
      </c>
      <c r="L627" t="s">
        <v>15</v>
      </c>
      <c r="M627" s="7" t="str">
        <f t="shared" si="28"/>
        <v>Nov</v>
      </c>
      <c r="N627">
        <v>18</v>
      </c>
      <c r="O627">
        <v>2</v>
      </c>
      <c r="P627">
        <v>5375.04</v>
      </c>
      <c r="Q627" t="s">
        <v>11</v>
      </c>
      <c r="R627" t="s">
        <v>16</v>
      </c>
      <c r="S627" t="s">
        <v>42</v>
      </c>
      <c r="T627" s="7" t="str">
        <f t="shared" si="29"/>
        <v>R1011</v>
      </c>
    </row>
    <row r="628" spans="1:20" x14ac:dyDescent="0.3">
      <c r="A628" t="s">
        <v>1744</v>
      </c>
      <c r="B628">
        <v>45.27</v>
      </c>
      <c r="C628">
        <v>5.2</v>
      </c>
      <c r="D628" t="s">
        <v>2382</v>
      </c>
      <c r="E628" t="s">
        <v>2380</v>
      </c>
      <c r="F628" t="s">
        <v>2380</v>
      </c>
      <c r="G628" t="s">
        <v>2381</v>
      </c>
      <c r="H628" t="s">
        <v>2380</v>
      </c>
      <c r="I628" t="s">
        <v>660</v>
      </c>
      <c r="J628">
        <v>1986</v>
      </c>
      <c r="K628" s="7">
        <f t="shared" si="27"/>
        <v>1986</v>
      </c>
      <c r="L628" t="s">
        <v>10</v>
      </c>
      <c r="M628" s="7" t="str">
        <f t="shared" si="28"/>
        <v>Jul</v>
      </c>
      <c r="N628">
        <v>22</v>
      </c>
      <c r="O628">
        <v>1</v>
      </c>
      <c r="P628">
        <v>5377.46</v>
      </c>
      <c r="Q628" t="s">
        <v>11</v>
      </c>
      <c r="R628" t="s">
        <v>12</v>
      </c>
      <c r="S628" t="s">
        <v>23</v>
      </c>
      <c r="T628" s="7" t="str">
        <f t="shared" si="29"/>
        <v>R1012</v>
      </c>
    </row>
    <row r="629" spans="1:20" x14ac:dyDescent="0.3">
      <c r="A629" t="s">
        <v>1743</v>
      </c>
      <c r="B629">
        <v>44.29</v>
      </c>
      <c r="C629">
        <v>9.66</v>
      </c>
      <c r="D629" t="s">
        <v>2380</v>
      </c>
      <c r="E629" t="s">
        <v>2380</v>
      </c>
      <c r="F629" t="s">
        <v>2380</v>
      </c>
      <c r="G629">
        <v>2</v>
      </c>
      <c r="H629" t="s">
        <v>2380</v>
      </c>
      <c r="I629" t="s">
        <v>661</v>
      </c>
      <c r="J629">
        <v>1984</v>
      </c>
      <c r="K629" s="7">
        <f t="shared" si="27"/>
        <v>1984</v>
      </c>
      <c r="L629" t="s">
        <v>18</v>
      </c>
      <c r="M629" s="7" t="str">
        <f t="shared" si="28"/>
        <v>Jun</v>
      </c>
      <c r="N629">
        <v>1</v>
      </c>
      <c r="O629">
        <v>0</v>
      </c>
      <c r="P629">
        <v>5383.54</v>
      </c>
      <c r="Q629" t="s">
        <v>11</v>
      </c>
      <c r="R629" t="s">
        <v>12</v>
      </c>
      <c r="S629" t="s">
        <v>42</v>
      </c>
      <c r="T629" s="7" t="str">
        <f t="shared" si="29"/>
        <v>R1011</v>
      </c>
    </row>
    <row r="630" spans="1:20" x14ac:dyDescent="0.3">
      <c r="A630" t="s">
        <v>1742</v>
      </c>
      <c r="B630">
        <v>54.59</v>
      </c>
      <c r="C630">
        <v>4.22</v>
      </c>
      <c r="D630" t="s">
        <v>2382</v>
      </c>
      <c r="E630" t="s">
        <v>2380</v>
      </c>
      <c r="F630" t="s">
        <v>2380</v>
      </c>
      <c r="G630">
        <v>1</v>
      </c>
      <c r="H630" t="s">
        <v>2380</v>
      </c>
      <c r="I630" t="s">
        <v>662</v>
      </c>
      <c r="J630">
        <v>1988</v>
      </c>
      <c r="K630" s="7">
        <f t="shared" si="27"/>
        <v>1988</v>
      </c>
      <c r="L630" t="s">
        <v>35</v>
      </c>
      <c r="M630" s="7" t="str">
        <f t="shared" si="28"/>
        <v>Aug</v>
      </c>
      <c r="N630">
        <v>8</v>
      </c>
      <c r="O630">
        <v>1</v>
      </c>
      <c r="P630">
        <v>5385.34</v>
      </c>
      <c r="Q630" t="s">
        <v>11</v>
      </c>
      <c r="R630" t="s">
        <v>12</v>
      </c>
      <c r="S630" t="s">
        <v>23</v>
      </c>
      <c r="T630" s="7" t="str">
        <f t="shared" si="29"/>
        <v>R1012</v>
      </c>
    </row>
    <row r="631" spans="1:20" x14ac:dyDescent="0.3">
      <c r="A631" t="s">
        <v>1741</v>
      </c>
      <c r="B631">
        <v>32.965000000000003</v>
      </c>
      <c r="C631">
        <v>11.78</v>
      </c>
      <c r="D631" t="s">
        <v>2380</v>
      </c>
      <c r="E631" t="s">
        <v>2380</v>
      </c>
      <c r="F631" t="s">
        <v>2380</v>
      </c>
      <c r="G631" t="s">
        <v>2381</v>
      </c>
      <c r="H631" t="s">
        <v>2380</v>
      </c>
      <c r="I631" t="s">
        <v>663</v>
      </c>
      <c r="J631">
        <v>1989</v>
      </c>
      <c r="K631" s="7">
        <f t="shared" si="27"/>
        <v>1989</v>
      </c>
      <c r="L631" t="s">
        <v>15</v>
      </c>
      <c r="M631" s="7" t="str">
        <f t="shared" si="28"/>
        <v>Nov</v>
      </c>
      <c r="N631">
        <v>6</v>
      </c>
      <c r="O631">
        <v>3</v>
      </c>
      <c r="P631">
        <v>5396.44</v>
      </c>
      <c r="Q631" t="s">
        <v>11</v>
      </c>
      <c r="R631" t="s">
        <v>12</v>
      </c>
      <c r="S631" t="s">
        <v>13</v>
      </c>
      <c r="T631" s="7" t="str">
        <f t="shared" si="29"/>
        <v>R1013</v>
      </c>
    </row>
    <row r="632" spans="1:20" x14ac:dyDescent="0.3">
      <c r="A632" t="s">
        <v>1740</v>
      </c>
      <c r="B632">
        <v>38.049999999999997</v>
      </c>
      <c r="C632">
        <v>9.6199999999999992</v>
      </c>
      <c r="D632" t="s">
        <v>2380</v>
      </c>
      <c r="E632" t="s">
        <v>2380</v>
      </c>
      <c r="F632" t="s">
        <v>2380</v>
      </c>
      <c r="G632" t="s">
        <v>2381</v>
      </c>
      <c r="H632" t="s">
        <v>2380</v>
      </c>
      <c r="I632" t="s">
        <v>664</v>
      </c>
      <c r="J632">
        <v>1984</v>
      </c>
      <c r="K632" s="7">
        <f t="shared" si="27"/>
        <v>1984</v>
      </c>
      <c r="L632" t="s">
        <v>20</v>
      </c>
      <c r="M632" s="7" t="str">
        <f t="shared" si="28"/>
        <v>Sep</v>
      </c>
      <c r="N632">
        <v>3</v>
      </c>
      <c r="O632">
        <v>0</v>
      </c>
      <c r="P632">
        <v>5397.62</v>
      </c>
      <c r="Q632" t="s">
        <v>11</v>
      </c>
      <c r="R632" t="s">
        <v>11</v>
      </c>
      <c r="S632" t="s">
        <v>13</v>
      </c>
      <c r="T632" s="7" t="str">
        <f t="shared" si="29"/>
        <v>R1013</v>
      </c>
    </row>
    <row r="633" spans="1:20" x14ac:dyDescent="0.3">
      <c r="A633" t="s">
        <v>1739</v>
      </c>
      <c r="B633">
        <v>46.14</v>
      </c>
      <c r="C633">
        <v>10.78</v>
      </c>
      <c r="D633" t="s">
        <v>2380</v>
      </c>
      <c r="E633" t="s">
        <v>2380</v>
      </c>
      <c r="F633" t="s">
        <v>2380</v>
      </c>
      <c r="G633" t="s">
        <v>2381</v>
      </c>
      <c r="H633" t="s">
        <v>2380</v>
      </c>
      <c r="I633" t="s">
        <v>665</v>
      </c>
      <c r="J633">
        <v>1984</v>
      </c>
      <c r="K633" s="7">
        <f t="shared" si="27"/>
        <v>1984</v>
      </c>
      <c r="L633" t="s">
        <v>35</v>
      </c>
      <c r="M633" s="7" t="str">
        <f t="shared" si="28"/>
        <v>Aug</v>
      </c>
      <c r="N633">
        <v>1</v>
      </c>
      <c r="O633">
        <v>0</v>
      </c>
      <c r="P633">
        <v>5400.98</v>
      </c>
      <c r="Q633" t="s">
        <v>11</v>
      </c>
      <c r="R633" t="s">
        <v>11</v>
      </c>
      <c r="S633" t="s">
        <v>13</v>
      </c>
      <c r="T633" s="7" t="str">
        <f t="shared" si="29"/>
        <v>R1013</v>
      </c>
    </row>
    <row r="634" spans="1:20" x14ac:dyDescent="0.3">
      <c r="A634" t="s">
        <v>1738</v>
      </c>
      <c r="B634">
        <v>41.325000000000003</v>
      </c>
      <c r="C634">
        <v>5.1100000000000003</v>
      </c>
      <c r="D634" t="s">
        <v>2382</v>
      </c>
      <c r="E634" t="s">
        <v>2380</v>
      </c>
      <c r="F634" t="s">
        <v>2380</v>
      </c>
      <c r="G634">
        <v>2</v>
      </c>
      <c r="H634" t="s">
        <v>2380</v>
      </c>
      <c r="I634" t="s">
        <v>666</v>
      </c>
      <c r="J634">
        <v>1985</v>
      </c>
      <c r="K634" s="7">
        <f t="shared" si="27"/>
        <v>1985</v>
      </c>
      <c r="L634" t="s">
        <v>30</v>
      </c>
      <c r="M634" s="7" t="str">
        <f t="shared" si="28"/>
        <v>Dec</v>
      </c>
      <c r="N634">
        <v>23</v>
      </c>
      <c r="O634">
        <v>3</v>
      </c>
      <c r="P634">
        <v>5402.89</v>
      </c>
      <c r="Q634" t="s">
        <v>11</v>
      </c>
      <c r="R634" t="s">
        <v>16</v>
      </c>
      <c r="S634" t="s">
        <v>13</v>
      </c>
      <c r="T634" s="7" t="str">
        <f t="shared" si="29"/>
        <v>R1013</v>
      </c>
    </row>
    <row r="635" spans="1:20" x14ac:dyDescent="0.3">
      <c r="A635" t="s">
        <v>1737</v>
      </c>
      <c r="B635">
        <v>44.64</v>
      </c>
      <c r="C635">
        <v>7.18</v>
      </c>
      <c r="D635" t="s">
        <v>2380</v>
      </c>
      <c r="E635" t="s">
        <v>2380</v>
      </c>
      <c r="F635" t="s">
        <v>2380</v>
      </c>
      <c r="G635" t="s">
        <v>2381</v>
      </c>
      <c r="H635" t="s">
        <v>2380</v>
      </c>
      <c r="I635" t="s">
        <v>667</v>
      </c>
      <c r="J635">
        <v>1975</v>
      </c>
      <c r="K635" s="7">
        <f t="shared" si="27"/>
        <v>1975</v>
      </c>
      <c r="L635" t="s">
        <v>20</v>
      </c>
      <c r="M635" s="7" t="str">
        <f t="shared" si="28"/>
        <v>Sep</v>
      </c>
      <c r="N635">
        <v>27</v>
      </c>
      <c r="O635">
        <v>1</v>
      </c>
      <c r="P635">
        <v>5411.99</v>
      </c>
      <c r="Q635" t="s">
        <v>11</v>
      </c>
      <c r="R635" t="s">
        <v>12</v>
      </c>
      <c r="S635" t="s">
        <v>23</v>
      </c>
      <c r="T635" s="7" t="str">
        <f t="shared" si="29"/>
        <v>R1012</v>
      </c>
    </row>
    <row r="636" spans="1:20" x14ac:dyDescent="0.3">
      <c r="A636" t="s">
        <v>1736</v>
      </c>
      <c r="B636">
        <v>25.175000000000001</v>
      </c>
      <c r="C636">
        <v>4.96</v>
      </c>
      <c r="D636" t="s">
        <v>2380</v>
      </c>
      <c r="E636" t="s">
        <v>2382</v>
      </c>
      <c r="F636" t="s">
        <v>2380</v>
      </c>
      <c r="G636">
        <v>1</v>
      </c>
      <c r="H636" s="7"/>
      <c r="I636" t="s">
        <v>668</v>
      </c>
      <c r="J636">
        <v>1982</v>
      </c>
      <c r="K636" s="7">
        <f t="shared" si="27"/>
        <v>1982</v>
      </c>
      <c r="L636" t="s">
        <v>20</v>
      </c>
      <c r="M636" s="7" t="str">
        <f t="shared" si="28"/>
        <v>Sep</v>
      </c>
      <c r="N636">
        <v>27</v>
      </c>
      <c r="O636">
        <v>0</v>
      </c>
      <c r="P636">
        <v>5415.66</v>
      </c>
      <c r="Q636" t="s">
        <v>11</v>
      </c>
      <c r="R636" t="s">
        <v>12</v>
      </c>
      <c r="S636" t="s">
        <v>13</v>
      </c>
      <c r="T636" s="7" t="str">
        <f t="shared" si="29"/>
        <v>R1013</v>
      </c>
    </row>
    <row r="637" spans="1:20" x14ac:dyDescent="0.3">
      <c r="A637" t="s">
        <v>1735</v>
      </c>
      <c r="B637">
        <v>43.11</v>
      </c>
      <c r="C637">
        <v>4.67</v>
      </c>
      <c r="D637" t="s">
        <v>2382</v>
      </c>
      <c r="E637" t="s">
        <v>2380</v>
      </c>
      <c r="F637" t="s">
        <v>2380</v>
      </c>
      <c r="G637" t="s">
        <v>2381</v>
      </c>
      <c r="H637" t="s">
        <v>2380</v>
      </c>
      <c r="I637" t="s">
        <v>669</v>
      </c>
      <c r="J637">
        <v>1991</v>
      </c>
      <c r="K637" s="7">
        <f t="shared" si="27"/>
        <v>1991</v>
      </c>
      <c r="L637" t="s">
        <v>10</v>
      </c>
      <c r="M637" s="7" t="str">
        <f t="shared" si="28"/>
        <v>Jul</v>
      </c>
      <c r="N637">
        <v>6</v>
      </c>
      <c r="O637">
        <v>3</v>
      </c>
      <c r="P637">
        <v>5425.02</v>
      </c>
      <c r="Q637" t="s">
        <v>11</v>
      </c>
      <c r="R637" t="s">
        <v>16</v>
      </c>
      <c r="S637" t="s">
        <v>23</v>
      </c>
      <c r="T637" s="7" t="str">
        <f t="shared" si="29"/>
        <v>R1012</v>
      </c>
    </row>
    <row r="638" spans="1:20" x14ac:dyDescent="0.3">
      <c r="A638" t="s">
        <v>1734</v>
      </c>
      <c r="B638">
        <v>53.32</v>
      </c>
      <c r="C638">
        <v>5.0599999999999996</v>
      </c>
      <c r="D638" t="s">
        <v>2380</v>
      </c>
      <c r="E638" t="s">
        <v>2380</v>
      </c>
      <c r="F638" t="s">
        <v>2380</v>
      </c>
      <c r="G638" t="s">
        <v>2381</v>
      </c>
      <c r="H638" t="s">
        <v>2380</v>
      </c>
      <c r="I638" t="s">
        <v>670</v>
      </c>
      <c r="J638">
        <v>1992</v>
      </c>
      <c r="K638" s="7">
        <f t="shared" si="27"/>
        <v>1992</v>
      </c>
      <c r="L638" t="s">
        <v>20</v>
      </c>
      <c r="M638" s="7" t="str">
        <f t="shared" si="28"/>
        <v>Sep</v>
      </c>
      <c r="N638">
        <v>17</v>
      </c>
      <c r="O638">
        <v>3</v>
      </c>
      <c r="P638">
        <v>5428.73</v>
      </c>
      <c r="Q638" t="s">
        <v>12</v>
      </c>
      <c r="R638" t="s">
        <v>16</v>
      </c>
      <c r="S638" t="s">
        <v>356</v>
      </c>
      <c r="T638" s="7" t="str">
        <f t="shared" si="29"/>
        <v>R1017</v>
      </c>
    </row>
    <row r="639" spans="1:20" x14ac:dyDescent="0.3">
      <c r="A639" t="s">
        <v>1733</v>
      </c>
      <c r="B639">
        <v>38.04</v>
      </c>
      <c r="C639">
        <v>5.0199999999999996</v>
      </c>
      <c r="D639" t="s">
        <v>2382</v>
      </c>
      <c r="E639" t="s">
        <v>2380</v>
      </c>
      <c r="F639" t="s">
        <v>2380</v>
      </c>
      <c r="G639">
        <v>1</v>
      </c>
      <c r="H639" t="s">
        <v>2380</v>
      </c>
      <c r="I639" t="s">
        <v>671</v>
      </c>
      <c r="J639">
        <v>1978</v>
      </c>
      <c r="K639" s="7">
        <f t="shared" si="27"/>
        <v>1978</v>
      </c>
      <c r="L639" t="s">
        <v>18</v>
      </c>
      <c r="M639" s="7" t="str">
        <f t="shared" si="28"/>
        <v>Jun</v>
      </c>
      <c r="N639">
        <v>8</v>
      </c>
      <c r="O639">
        <v>2</v>
      </c>
      <c r="P639">
        <v>5428.98</v>
      </c>
      <c r="Q639" t="s">
        <v>11</v>
      </c>
      <c r="R639" t="s">
        <v>11</v>
      </c>
      <c r="S639" t="s">
        <v>23</v>
      </c>
      <c r="T639" s="7" t="str">
        <f t="shared" si="29"/>
        <v>R1012</v>
      </c>
    </row>
    <row r="640" spans="1:20" x14ac:dyDescent="0.3">
      <c r="A640" t="s">
        <v>1732</v>
      </c>
      <c r="B640">
        <v>37.9</v>
      </c>
      <c r="C640">
        <v>7.76</v>
      </c>
      <c r="D640" t="s">
        <v>2380</v>
      </c>
      <c r="E640" t="s">
        <v>2380</v>
      </c>
      <c r="F640" t="s">
        <v>2380</v>
      </c>
      <c r="G640" t="s">
        <v>2381</v>
      </c>
      <c r="H640" t="s">
        <v>2380</v>
      </c>
      <c r="I640" t="s">
        <v>672</v>
      </c>
      <c r="J640">
        <v>1982</v>
      </c>
      <c r="K640" s="7">
        <f t="shared" si="27"/>
        <v>1982</v>
      </c>
      <c r="L640" t="s">
        <v>35</v>
      </c>
      <c r="M640" s="7" t="str">
        <f t="shared" si="28"/>
        <v>Aug</v>
      </c>
      <c r="N640">
        <v>25</v>
      </c>
      <c r="O640">
        <v>0</v>
      </c>
      <c r="P640">
        <v>5438.75</v>
      </c>
      <c r="Q640" t="s">
        <v>12</v>
      </c>
      <c r="R640" t="s">
        <v>11</v>
      </c>
      <c r="S640" t="s">
        <v>13</v>
      </c>
      <c r="T640" s="7" t="str">
        <f t="shared" si="29"/>
        <v>R1013</v>
      </c>
    </row>
    <row r="641" spans="1:20" x14ac:dyDescent="0.3">
      <c r="A641" t="s">
        <v>1731</v>
      </c>
      <c r="B641">
        <v>39.6</v>
      </c>
      <c r="C641">
        <v>9.32</v>
      </c>
      <c r="D641" t="s">
        <v>2380</v>
      </c>
      <c r="E641" t="s">
        <v>2380</v>
      </c>
      <c r="F641" t="s">
        <v>2380</v>
      </c>
      <c r="G641" t="s">
        <v>2381</v>
      </c>
      <c r="H641" t="s">
        <v>2380</v>
      </c>
      <c r="I641" t="s">
        <v>673</v>
      </c>
      <c r="J641">
        <v>1986</v>
      </c>
      <c r="K641" s="7">
        <f t="shared" si="27"/>
        <v>1986</v>
      </c>
      <c r="L641" t="s">
        <v>30</v>
      </c>
      <c r="M641" s="7" t="str">
        <f t="shared" si="28"/>
        <v>Dec</v>
      </c>
      <c r="N641">
        <v>25</v>
      </c>
      <c r="O641">
        <v>0</v>
      </c>
      <c r="P641">
        <v>5458.05</v>
      </c>
      <c r="Q641" t="s">
        <v>11</v>
      </c>
      <c r="R641" t="s">
        <v>11</v>
      </c>
      <c r="S641" t="s">
        <v>247</v>
      </c>
      <c r="T641" s="7" t="str">
        <f t="shared" si="29"/>
        <v>R1024</v>
      </c>
    </row>
    <row r="642" spans="1:20" x14ac:dyDescent="0.3">
      <c r="A642" t="s">
        <v>1730</v>
      </c>
      <c r="B642">
        <v>50.92</v>
      </c>
      <c r="C642">
        <v>5.31</v>
      </c>
      <c r="D642" t="s">
        <v>2382</v>
      </c>
      <c r="E642" t="s">
        <v>2380</v>
      </c>
      <c r="F642" t="s">
        <v>2380</v>
      </c>
      <c r="G642">
        <v>1</v>
      </c>
      <c r="H642" t="s">
        <v>2380</v>
      </c>
      <c r="I642" t="s">
        <v>674</v>
      </c>
      <c r="J642">
        <v>1973</v>
      </c>
      <c r="K642" s="7">
        <f t="shared" si="27"/>
        <v>1973</v>
      </c>
      <c r="L642" t="s">
        <v>37</v>
      </c>
      <c r="M642" s="7" t="str">
        <f t="shared" si="28"/>
        <v>Oct</v>
      </c>
      <c r="N642">
        <v>24</v>
      </c>
      <c r="O642">
        <v>0</v>
      </c>
      <c r="P642">
        <v>5466.88</v>
      </c>
      <c r="Q642" t="s">
        <v>11</v>
      </c>
      <c r="R642" t="s">
        <v>11</v>
      </c>
      <c r="S642" t="s">
        <v>13</v>
      </c>
      <c r="T642" s="7" t="str">
        <f t="shared" si="29"/>
        <v>R1013</v>
      </c>
    </row>
    <row r="643" spans="1:20" x14ac:dyDescent="0.3">
      <c r="A643" t="s">
        <v>1729</v>
      </c>
      <c r="B643">
        <v>21.85</v>
      </c>
      <c r="C643">
        <v>5.56</v>
      </c>
      <c r="D643" t="s">
        <v>2382</v>
      </c>
      <c r="E643" t="s">
        <v>2380</v>
      </c>
      <c r="F643" t="s">
        <v>2380</v>
      </c>
      <c r="G643" t="s">
        <v>2381</v>
      </c>
      <c r="H643" t="s">
        <v>2382</v>
      </c>
      <c r="I643" t="s">
        <v>675</v>
      </c>
      <c r="J643">
        <v>1986</v>
      </c>
      <c r="K643" s="7">
        <f t="shared" ref="K643:K706" si="30">IF(ISBLANK(J643),AVERAGE(J643:J648),J643)</f>
        <v>1986</v>
      </c>
      <c r="L643" t="s">
        <v>30</v>
      </c>
      <c r="M643" s="7" t="str">
        <f t="shared" ref="M643:M706" si="31">IF(ISBLANK(L643),"sep",L643)</f>
        <v>Dec</v>
      </c>
      <c r="N643">
        <v>2</v>
      </c>
      <c r="O643">
        <v>0</v>
      </c>
      <c r="P643">
        <v>5469.01</v>
      </c>
      <c r="Q643" t="s">
        <v>11</v>
      </c>
      <c r="R643" t="s">
        <v>11</v>
      </c>
      <c r="S643" t="s">
        <v>247</v>
      </c>
      <c r="T643" s="7" t="str">
        <f t="shared" ref="T643:T706" si="32">IF(ISBLANK(S643),"unknown",S643)</f>
        <v>R1024</v>
      </c>
    </row>
    <row r="644" spans="1:20" x14ac:dyDescent="0.3">
      <c r="A644" t="s">
        <v>1728</v>
      </c>
      <c r="B644">
        <v>36.08</v>
      </c>
      <c r="C644">
        <v>7.11</v>
      </c>
      <c r="D644" t="s">
        <v>2382</v>
      </c>
      <c r="E644" t="s">
        <v>2380</v>
      </c>
      <c r="F644" t="s">
        <v>2383</v>
      </c>
      <c r="G644">
        <v>1</v>
      </c>
      <c r="H644" t="s">
        <v>2380</v>
      </c>
      <c r="I644" t="s">
        <v>676</v>
      </c>
      <c r="J644">
        <v>1986</v>
      </c>
      <c r="K644" s="7">
        <f t="shared" si="30"/>
        <v>1986</v>
      </c>
      <c r="L644" t="s">
        <v>10</v>
      </c>
      <c r="M644" s="7" t="str">
        <f t="shared" si="31"/>
        <v>Jul</v>
      </c>
      <c r="N644">
        <v>12</v>
      </c>
      <c r="O644">
        <v>1</v>
      </c>
      <c r="P644">
        <v>5472.45</v>
      </c>
      <c r="Q644" t="s">
        <v>11</v>
      </c>
      <c r="R644" t="s">
        <v>12</v>
      </c>
      <c r="S644" t="s">
        <v>42</v>
      </c>
      <c r="T644" s="7" t="str">
        <f t="shared" si="32"/>
        <v>R1011</v>
      </c>
    </row>
    <row r="645" spans="1:20" x14ac:dyDescent="0.3">
      <c r="A645" t="s">
        <v>1727</v>
      </c>
      <c r="B645">
        <v>40.44</v>
      </c>
      <c r="C645">
        <v>5.13</v>
      </c>
      <c r="D645" t="s">
        <v>2382</v>
      </c>
      <c r="E645" t="s">
        <v>2380</v>
      </c>
      <c r="F645" t="s">
        <v>2383</v>
      </c>
      <c r="G645">
        <v>1</v>
      </c>
      <c r="H645" t="s">
        <v>2380</v>
      </c>
      <c r="I645" t="s">
        <v>677</v>
      </c>
      <c r="J645">
        <v>1986</v>
      </c>
      <c r="K645" s="7">
        <f t="shared" si="30"/>
        <v>1986</v>
      </c>
      <c r="L645" t="s">
        <v>20</v>
      </c>
      <c r="M645" s="7" t="str">
        <f t="shared" si="31"/>
        <v>Sep</v>
      </c>
      <c r="N645">
        <v>30</v>
      </c>
      <c r="O645">
        <v>1</v>
      </c>
      <c r="P645">
        <v>5478.04</v>
      </c>
      <c r="Q645" t="s">
        <v>11</v>
      </c>
      <c r="R645" t="s">
        <v>12</v>
      </c>
      <c r="S645" t="s">
        <v>13</v>
      </c>
      <c r="T645" s="7" t="str">
        <f t="shared" si="32"/>
        <v>R1013</v>
      </c>
    </row>
    <row r="646" spans="1:20" x14ac:dyDescent="0.3">
      <c r="A646" t="s">
        <v>1726</v>
      </c>
      <c r="B646">
        <v>38.094999999999999</v>
      </c>
      <c r="C646">
        <v>10.199999999999999</v>
      </c>
      <c r="D646" t="s">
        <v>2380</v>
      </c>
      <c r="E646" t="s">
        <v>2380</v>
      </c>
      <c r="F646" t="s">
        <v>2380</v>
      </c>
      <c r="G646" t="s">
        <v>2381</v>
      </c>
      <c r="H646" t="s">
        <v>2380</v>
      </c>
      <c r="I646" t="s">
        <v>678</v>
      </c>
      <c r="J646">
        <v>1984</v>
      </c>
      <c r="K646" s="7">
        <f t="shared" si="30"/>
        <v>1984</v>
      </c>
      <c r="L646" t="s">
        <v>35</v>
      </c>
      <c r="M646" s="7" t="str">
        <f t="shared" si="31"/>
        <v>Aug</v>
      </c>
      <c r="N646">
        <v>26</v>
      </c>
      <c r="O646">
        <v>1</v>
      </c>
      <c r="P646">
        <v>5484.47</v>
      </c>
      <c r="Q646" t="s">
        <v>11</v>
      </c>
      <c r="R646" t="s">
        <v>11</v>
      </c>
      <c r="S646" t="s">
        <v>13</v>
      </c>
      <c r="T646" s="7" t="str">
        <f t="shared" si="32"/>
        <v>R1013</v>
      </c>
    </row>
    <row r="647" spans="1:20" x14ac:dyDescent="0.3">
      <c r="A647" t="s">
        <v>1725</v>
      </c>
      <c r="B647">
        <v>44.95</v>
      </c>
      <c r="C647">
        <v>10.4</v>
      </c>
      <c r="D647" t="s">
        <v>2380</v>
      </c>
      <c r="E647" t="s">
        <v>2380</v>
      </c>
      <c r="F647" t="s">
        <v>2380</v>
      </c>
      <c r="G647" t="s">
        <v>2381</v>
      </c>
      <c r="H647" t="s">
        <v>2380</v>
      </c>
      <c r="I647" t="s">
        <v>679</v>
      </c>
      <c r="J647">
        <v>1984</v>
      </c>
      <c r="K647" s="7">
        <f t="shared" si="30"/>
        <v>1984</v>
      </c>
      <c r="L647" t="s">
        <v>35</v>
      </c>
      <c r="M647" s="7" t="str">
        <f t="shared" si="31"/>
        <v>Aug</v>
      </c>
      <c r="N647">
        <v>17</v>
      </c>
      <c r="O647">
        <v>1</v>
      </c>
      <c r="P647">
        <v>5488.26</v>
      </c>
      <c r="Q647" t="s">
        <v>11</v>
      </c>
      <c r="R647" t="s">
        <v>12</v>
      </c>
      <c r="S647" t="s">
        <v>42</v>
      </c>
      <c r="T647" s="7" t="str">
        <f t="shared" si="32"/>
        <v>R1011</v>
      </c>
    </row>
    <row r="648" spans="1:20" x14ac:dyDescent="0.3">
      <c r="A648" t="s">
        <v>1724</v>
      </c>
      <c r="B648">
        <v>35.54</v>
      </c>
      <c r="C648">
        <v>10.67</v>
      </c>
      <c r="D648" t="s">
        <v>2380</v>
      </c>
      <c r="E648" t="s">
        <v>2380</v>
      </c>
      <c r="F648" t="s">
        <v>2380</v>
      </c>
      <c r="G648" t="s">
        <v>2381</v>
      </c>
      <c r="H648" t="s">
        <v>2380</v>
      </c>
      <c r="I648" t="s">
        <v>680</v>
      </c>
      <c r="J648">
        <v>1988</v>
      </c>
      <c r="K648" s="7">
        <f t="shared" si="30"/>
        <v>1988</v>
      </c>
      <c r="L648" t="s">
        <v>10</v>
      </c>
      <c r="M648" s="7" t="str">
        <f t="shared" si="31"/>
        <v>Jul</v>
      </c>
      <c r="N648">
        <v>29</v>
      </c>
      <c r="O648">
        <v>3</v>
      </c>
      <c r="P648">
        <v>5503.36</v>
      </c>
      <c r="Q648" t="s">
        <v>11</v>
      </c>
      <c r="R648" t="s">
        <v>11</v>
      </c>
      <c r="S648" t="s">
        <v>23</v>
      </c>
      <c r="T648" s="7" t="str">
        <f t="shared" si="32"/>
        <v>R1012</v>
      </c>
    </row>
    <row r="649" spans="1:20" x14ac:dyDescent="0.3">
      <c r="A649" t="s">
        <v>1723</v>
      </c>
      <c r="B649">
        <v>39.799999999999997</v>
      </c>
      <c r="C649">
        <v>4.6500000000000004</v>
      </c>
      <c r="D649" t="s">
        <v>2382</v>
      </c>
      <c r="E649" t="s">
        <v>2380</v>
      </c>
      <c r="F649" t="s">
        <v>2380</v>
      </c>
      <c r="G649">
        <v>2</v>
      </c>
      <c r="H649" t="s">
        <v>2380</v>
      </c>
      <c r="I649" t="s">
        <v>681</v>
      </c>
      <c r="J649">
        <v>1981</v>
      </c>
      <c r="K649" s="7">
        <f t="shared" si="30"/>
        <v>1981</v>
      </c>
      <c r="L649" t="s">
        <v>15</v>
      </c>
      <c r="M649" s="7" t="str">
        <f t="shared" si="31"/>
        <v>Nov</v>
      </c>
      <c r="N649">
        <v>7</v>
      </c>
      <c r="O649">
        <v>1</v>
      </c>
      <c r="P649">
        <v>5539.4</v>
      </c>
      <c r="Q649" t="s">
        <v>11</v>
      </c>
      <c r="R649" t="s">
        <v>11</v>
      </c>
      <c r="S649" t="s">
        <v>13</v>
      </c>
      <c r="T649" s="7" t="str">
        <f t="shared" si="32"/>
        <v>R1013</v>
      </c>
    </row>
    <row r="650" spans="1:20" x14ac:dyDescent="0.3">
      <c r="A650" t="s">
        <v>1722</v>
      </c>
      <c r="B650">
        <v>33.659999999999997</v>
      </c>
      <c r="C650">
        <v>5.65</v>
      </c>
      <c r="D650" t="s">
        <v>2382</v>
      </c>
      <c r="E650" t="s">
        <v>2380</v>
      </c>
      <c r="F650" t="s">
        <v>2380</v>
      </c>
      <c r="G650">
        <v>2</v>
      </c>
      <c r="H650" t="s">
        <v>2380</v>
      </c>
      <c r="I650" t="s">
        <v>682</v>
      </c>
      <c r="J650">
        <v>1980</v>
      </c>
      <c r="K650" s="7">
        <f t="shared" si="30"/>
        <v>1980</v>
      </c>
      <c r="L650" t="s">
        <v>30</v>
      </c>
      <c r="M650" s="7" t="str">
        <f t="shared" si="31"/>
        <v>Dec</v>
      </c>
      <c r="N650">
        <v>7</v>
      </c>
      <c r="O650">
        <v>2</v>
      </c>
      <c r="P650">
        <v>5540.35</v>
      </c>
      <c r="Q650" t="s">
        <v>11</v>
      </c>
      <c r="R650" t="s">
        <v>11</v>
      </c>
      <c r="S650" t="s">
        <v>23</v>
      </c>
      <c r="T650" s="7" t="str">
        <f t="shared" si="32"/>
        <v>R1012</v>
      </c>
    </row>
    <row r="651" spans="1:20" x14ac:dyDescent="0.3">
      <c r="A651" t="s">
        <v>1721</v>
      </c>
      <c r="B651">
        <v>35.5</v>
      </c>
      <c r="C651">
        <v>11.97</v>
      </c>
      <c r="D651" t="s">
        <v>2380</v>
      </c>
      <c r="E651" t="s">
        <v>2380</v>
      </c>
      <c r="F651" t="s">
        <v>2380</v>
      </c>
      <c r="G651" t="s">
        <v>2381</v>
      </c>
      <c r="H651" t="s">
        <v>2380</v>
      </c>
      <c r="I651" t="s">
        <v>683</v>
      </c>
      <c r="J651">
        <v>1999</v>
      </c>
      <c r="K651" s="7">
        <f t="shared" si="30"/>
        <v>1999</v>
      </c>
      <c r="L651" t="s">
        <v>20</v>
      </c>
      <c r="M651" s="7" t="str">
        <f t="shared" si="31"/>
        <v>Sep</v>
      </c>
      <c r="N651">
        <v>22</v>
      </c>
      <c r="O651">
        <v>0</v>
      </c>
      <c r="P651">
        <v>5552.61</v>
      </c>
      <c r="Q651" t="s">
        <v>11</v>
      </c>
      <c r="R651" t="s">
        <v>12</v>
      </c>
      <c r="S651" t="s">
        <v>535</v>
      </c>
      <c r="T651" s="7" t="str">
        <f t="shared" si="32"/>
        <v>R1026</v>
      </c>
    </row>
    <row r="652" spans="1:20" x14ac:dyDescent="0.3">
      <c r="A652" t="s">
        <v>1720</v>
      </c>
      <c r="B652">
        <v>41.63</v>
      </c>
      <c r="C652">
        <v>6.71</v>
      </c>
      <c r="D652" t="s">
        <v>2380</v>
      </c>
      <c r="E652" t="s">
        <v>2380</v>
      </c>
      <c r="F652" t="s">
        <v>2380</v>
      </c>
      <c r="G652" t="s">
        <v>2381</v>
      </c>
      <c r="H652" t="s">
        <v>2380</v>
      </c>
      <c r="I652" t="s">
        <v>684</v>
      </c>
      <c r="J652">
        <v>1974</v>
      </c>
      <c r="K652" s="7">
        <f t="shared" si="30"/>
        <v>1974</v>
      </c>
      <c r="L652" t="s">
        <v>20</v>
      </c>
      <c r="M652" s="7" t="str">
        <f t="shared" si="31"/>
        <v>Sep</v>
      </c>
      <c r="N652">
        <v>18</v>
      </c>
      <c r="O652">
        <v>0</v>
      </c>
      <c r="P652">
        <v>5576.35</v>
      </c>
      <c r="Q652" t="s">
        <v>11</v>
      </c>
      <c r="R652" t="s">
        <v>12</v>
      </c>
      <c r="S652" t="s">
        <v>13</v>
      </c>
      <c r="T652" s="7" t="str">
        <f t="shared" si="32"/>
        <v>R1013</v>
      </c>
    </row>
    <row r="653" spans="1:20" x14ac:dyDescent="0.3">
      <c r="A653" t="s">
        <v>1719</v>
      </c>
      <c r="B653">
        <v>46.49</v>
      </c>
      <c r="C653">
        <v>11.92</v>
      </c>
      <c r="D653" t="s">
        <v>2380</v>
      </c>
      <c r="E653" t="s">
        <v>2380</v>
      </c>
      <c r="F653" t="s">
        <v>2380</v>
      </c>
      <c r="G653" t="s">
        <v>2381</v>
      </c>
      <c r="H653" t="s">
        <v>2380</v>
      </c>
      <c r="I653" t="s">
        <v>685</v>
      </c>
      <c r="J653">
        <v>1985</v>
      </c>
      <c r="K653" s="7">
        <f t="shared" si="30"/>
        <v>1985</v>
      </c>
      <c r="L653" t="s">
        <v>20</v>
      </c>
      <c r="M653" s="7" t="str">
        <f t="shared" si="31"/>
        <v>Sep</v>
      </c>
      <c r="N653">
        <v>5</v>
      </c>
      <c r="O653">
        <v>3</v>
      </c>
      <c r="P653">
        <v>5582.95</v>
      </c>
      <c r="Q653" t="s">
        <v>11</v>
      </c>
      <c r="R653" t="s">
        <v>16</v>
      </c>
      <c r="S653" t="s">
        <v>23</v>
      </c>
      <c r="T653" s="7" t="str">
        <f t="shared" si="32"/>
        <v>R1012</v>
      </c>
    </row>
    <row r="654" spans="1:20" x14ac:dyDescent="0.3">
      <c r="A654" t="s">
        <v>1718</v>
      </c>
      <c r="B654">
        <v>43.29</v>
      </c>
      <c r="C654">
        <v>5.35</v>
      </c>
      <c r="D654" t="s">
        <v>2380</v>
      </c>
      <c r="E654" t="s">
        <v>2380</v>
      </c>
      <c r="F654" t="s">
        <v>2380</v>
      </c>
      <c r="G654">
        <v>2</v>
      </c>
      <c r="H654" t="s">
        <v>2380</v>
      </c>
      <c r="I654" t="s">
        <v>686</v>
      </c>
      <c r="J654">
        <v>1986</v>
      </c>
      <c r="K654" s="7">
        <f t="shared" si="30"/>
        <v>1986</v>
      </c>
      <c r="L654" t="s">
        <v>15</v>
      </c>
      <c r="M654" s="7" t="str">
        <f t="shared" si="31"/>
        <v>Nov</v>
      </c>
      <c r="N654">
        <v>21</v>
      </c>
      <c r="O654">
        <v>2</v>
      </c>
      <c r="P654">
        <v>5584.31</v>
      </c>
      <c r="Q654" t="s">
        <v>12</v>
      </c>
      <c r="R654" t="s">
        <v>16</v>
      </c>
      <c r="S654" t="s">
        <v>13</v>
      </c>
      <c r="T654" s="7" t="str">
        <f t="shared" si="32"/>
        <v>R1013</v>
      </c>
    </row>
    <row r="655" spans="1:20" x14ac:dyDescent="0.3">
      <c r="A655" t="s">
        <v>1717</v>
      </c>
      <c r="B655">
        <v>43.08</v>
      </c>
      <c r="C655">
        <v>8.9600000000000009</v>
      </c>
      <c r="D655" t="s">
        <v>2382</v>
      </c>
      <c r="E655" t="s">
        <v>2380</v>
      </c>
      <c r="F655" t="s">
        <v>2380</v>
      </c>
      <c r="G655">
        <v>1</v>
      </c>
      <c r="H655" t="s">
        <v>2380</v>
      </c>
      <c r="I655" t="s">
        <v>687</v>
      </c>
      <c r="J655">
        <v>1983</v>
      </c>
      <c r="K655" s="7">
        <f t="shared" si="30"/>
        <v>1983</v>
      </c>
      <c r="L655" t="s">
        <v>37</v>
      </c>
      <c r="M655" s="7" t="str">
        <f t="shared" si="31"/>
        <v>Oct</v>
      </c>
      <c r="N655">
        <v>3</v>
      </c>
      <c r="O655">
        <v>3</v>
      </c>
      <c r="P655">
        <v>5587.59</v>
      </c>
      <c r="Q655" t="s">
        <v>11</v>
      </c>
      <c r="R655" t="s">
        <v>16</v>
      </c>
      <c r="S655" t="s">
        <v>13</v>
      </c>
      <c r="T655" s="7" t="str">
        <f t="shared" si="32"/>
        <v>R1013</v>
      </c>
    </row>
    <row r="656" spans="1:20" x14ac:dyDescent="0.3">
      <c r="A656" t="s">
        <v>1716</v>
      </c>
      <c r="B656">
        <v>39.07</v>
      </c>
      <c r="C656">
        <v>11.93</v>
      </c>
      <c r="D656" t="s">
        <v>2380</v>
      </c>
      <c r="E656" t="s">
        <v>2380</v>
      </c>
      <c r="F656" t="s">
        <v>2380</v>
      </c>
      <c r="G656" t="s">
        <v>2381</v>
      </c>
      <c r="H656" t="s">
        <v>2380</v>
      </c>
      <c r="I656" t="s">
        <v>688</v>
      </c>
      <c r="J656">
        <v>1988</v>
      </c>
      <c r="K656" s="7">
        <f t="shared" si="30"/>
        <v>1988</v>
      </c>
      <c r="L656" t="s">
        <v>15</v>
      </c>
      <c r="M656" s="7" t="str">
        <f t="shared" si="31"/>
        <v>Nov</v>
      </c>
      <c r="N656">
        <v>18</v>
      </c>
      <c r="O656">
        <v>1</v>
      </c>
      <c r="P656">
        <v>5594.85</v>
      </c>
      <c r="Q656" t="s">
        <v>11</v>
      </c>
      <c r="R656" t="s">
        <v>12</v>
      </c>
      <c r="S656" t="s">
        <v>247</v>
      </c>
      <c r="T656" s="7" t="str">
        <f t="shared" si="32"/>
        <v>R1024</v>
      </c>
    </row>
    <row r="657" spans="1:20" x14ac:dyDescent="0.3">
      <c r="A657" t="s">
        <v>1715</v>
      </c>
      <c r="B657">
        <v>41.3</v>
      </c>
      <c r="C657">
        <v>9.59</v>
      </c>
      <c r="D657" t="s">
        <v>2380</v>
      </c>
      <c r="E657" t="s">
        <v>2380</v>
      </c>
      <c r="F657" t="s">
        <v>2380</v>
      </c>
      <c r="G657" t="s">
        <v>2381</v>
      </c>
      <c r="H657" t="s">
        <v>2380</v>
      </c>
      <c r="I657" t="s">
        <v>689</v>
      </c>
      <c r="J657">
        <v>1978</v>
      </c>
      <c r="K657" s="7">
        <f t="shared" si="30"/>
        <v>1978</v>
      </c>
      <c r="L657" t="s">
        <v>20</v>
      </c>
      <c r="M657" s="7" t="str">
        <f t="shared" si="31"/>
        <v>Sep</v>
      </c>
      <c r="N657">
        <v>11</v>
      </c>
      <c r="O657">
        <v>2</v>
      </c>
      <c r="P657">
        <v>5612.83</v>
      </c>
      <c r="Q657" t="s">
        <v>11</v>
      </c>
      <c r="R657" t="s">
        <v>12</v>
      </c>
      <c r="S657" t="s">
        <v>13</v>
      </c>
      <c r="T657" s="7" t="str">
        <f t="shared" si="32"/>
        <v>R1013</v>
      </c>
    </row>
    <row r="658" spans="1:20" x14ac:dyDescent="0.3">
      <c r="A658" t="s">
        <v>1714</v>
      </c>
      <c r="B658">
        <v>42.95</v>
      </c>
      <c r="C658">
        <v>11.88</v>
      </c>
      <c r="D658" t="s">
        <v>2382</v>
      </c>
      <c r="E658" t="s">
        <v>2380</v>
      </c>
      <c r="F658" t="s">
        <v>2380</v>
      </c>
      <c r="G658">
        <v>2</v>
      </c>
      <c r="H658" t="s">
        <v>2380</v>
      </c>
      <c r="I658" t="s">
        <v>690</v>
      </c>
      <c r="J658">
        <v>1994</v>
      </c>
      <c r="K658" s="7">
        <f t="shared" si="30"/>
        <v>1994</v>
      </c>
      <c r="L658" t="s">
        <v>15</v>
      </c>
      <c r="M658" s="7" t="str">
        <f t="shared" si="31"/>
        <v>Nov</v>
      </c>
      <c r="N658">
        <v>15</v>
      </c>
      <c r="O658">
        <v>5</v>
      </c>
      <c r="P658">
        <v>5615.37</v>
      </c>
      <c r="Q658" t="s">
        <v>11</v>
      </c>
      <c r="R658" t="s">
        <v>12</v>
      </c>
      <c r="S658" t="s">
        <v>42</v>
      </c>
      <c r="T658" s="7" t="str">
        <f t="shared" si="32"/>
        <v>R1011</v>
      </c>
    </row>
    <row r="659" spans="1:20" x14ac:dyDescent="0.3">
      <c r="A659" t="s">
        <v>1713</v>
      </c>
      <c r="B659">
        <v>46.96</v>
      </c>
      <c r="C659">
        <v>4.6399999999999997</v>
      </c>
      <c r="D659" t="s">
        <v>2380</v>
      </c>
      <c r="E659" t="s">
        <v>2380</v>
      </c>
      <c r="F659" t="s">
        <v>2383</v>
      </c>
      <c r="G659">
        <v>1</v>
      </c>
      <c r="H659" t="s">
        <v>2380</v>
      </c>
      <c r="I659" t="s">
        <v>691</v>
      </c>
      <c r="J659">
        <v>1987</v>
      </c>
      <c r="K659" s="7">
        <f t="shared" si="30"/>
        <v>1987</v>
      </c>
      <c r="L659" t="s">
        <v>30</v>
      </c>
      <c r="M659" s="7" t="str">
        <f t="shared" si="31"/>
        <v>Dec</v>
      </c>
      <c r="N659">
        <v>9</v>
      </c>
      <c r="O659">
        <v>1</v>
      </c>
      <c r="P659">
        <v>5630.46</v>
      </c>
      <c r="Q659" t="s">
        <v>11</v>
      </c>
      <c r="R659" t="s">
        <v>12</v>
      </c>
      <c r="S659" t="s">
        <v>23</v>
      </c>
      <c r="T659" s="7" t="str">
        <f t="shared" si="32"/>
        <v>R1012</v>
      </c>
    </row>
    <row r="660" spans="1:20" x14ac:dyDescent="0.3">
      <c r="A660" t="s">
        <v>1712</v>
      </c>
      <c r="B660">
        <v>30.495000000000001</v>
      </c>
      <c r="C660">
        <v>9.5299999999999994</v>
      </c>
      <c r="D660" t="s">
        <v>2380</v>
      </c>
      <c r="E660" t="s">
        <v>2380</v>
      </c>
      <c r="F660" t="s">
        <v>2380</v>
      </c>
      <c r="G660" t="s">
        <v>2381</v>
      </c>
      <c r="H660" t="s">
        <v>2380</v>
      </c>
      <c r="I660" t="s">
        <v>692</v>
      </c>
      <c r="J660">
        <v>1983</v>
      </c>
      <c r="K660" s="7">
        <f t="shared" si="30"/>
        <v>1983</v>
      </c>
      <c r="L660" t="s">
        <v>18</v>
      </c>
      <c r="M660" s="7" t="str">
        <f t="shared" si="31"/>
        <v>Jun</v>
      </c>
      <c r="N660">
        <v>8</v>
      </c>
      <c r="O660">
        <v>0</v>
      </c>
      <c r="P660">
        <v>5649.72</v>
      </c>
      <c r="Q660" t="s">
        <v>11</v>
      </c>
      <c r="R660" t="s">
        <v>12</v>
      </c>
      <c r="S660" t="s">
        <v>42</v>
      </c>
      <c r="T660" s="7" t="str">
        <f t="shared" si="32"/>
        <v>R1011</v>
      </c>
    </row>
    <row r="661" spans="1:20" x14ac:dyDescent="0.3">
      <c r="A661" t="s">
        <v>1711</v>
      </c>
      <c r="B661">
        <v>17.954999999999998</v>
      </c>
      <c r="C661">
        <v>5.29</v>
      </c>
      <c r="D661" t="s">
        <v>2382</v>
      </c>
      <c r="E661" t="s">
        <v>2380</v>
      </c>
      <c r="F661" t="s">
        <v>2380</v>
      </c>
      <c r="G661">
        <v>1</v>
      </c>
      <c r="H661" t="s">
        <v>2382</v>
      </c>
      <c r="I661" t="s">
        <v>693</v>
      </c>
      <c r="J661">
        <v>1978</v>
      </c>
      <c r="K661" s="7">
        <f t="shared" si="30"/>
        <v>1978</v>
      </c>
      <c r="L661" t="s">
        <v>20</v>
      </c>
      <c r="M661" s="7" t="str">
        <f t="shared" si="31"/>
        <v>Sep</v>
      </c>
      <c r="N661">
        <v>27</v>
      </c>
      <c r="O661">
        <v>2</v>
      </c>
      <c r="P661">
        <v>5650.14</v>
      </c>
      <c r="Q661" t="s">
        <v>11</v>
      </c>
      <c r="R661" t="s">
        <v>16</v>
      </c>
      <c r="S661" t="s">
        <v>13</v>
      </c>
      <c r="T661" s="7" t="str">
        <f t="shared" si="32"/>
        <v>R1013</v>
      </c>
    </row>
    <row r="662" spans="1:20" x14ac:dyDescent="0.3">
      <c r="A662" t="s">
        <v>1710</v>
      </c>
      <c r="B662">
        <v>25.6</v>
      </c>
      <c r="C662">
        <v>10.95</v>
      </c>
      <c r="D662" t="s">
        <v>2380</v>
      </c>
      <c r="E662" t="s">
        <v>2380</v>
      </c>
      <c r="F662" t="s">
        <v>2380</v>
      </c>
      <c r="G662">
        <v>3</v>
      </c>
      <c r="H662" t="s">
        <v>2380</v>
      </c>
      <c r="I662" t="s">
        <v>694</v>
      </c>
      <c r="J662">
        <v>1983</v>
      </c>
      <c r="K662" s="7">
        <f t="shared" si="30"/>
        <v>1983</v>
      </c>
      <c r="L662" t="s">
        <v>20</v>
      </c>
      <c r="M662" s="7" t="str">
        <f t="shared" si="31"/>
        <v>Sep</v>
      </c>
      <c r="N662">
        <v>3</v>
      </c>
      <c r="O662">
        <v>0</v>
      </c>
      <c r="P662">
        <v>5662.23</v>
      </c>
      <c r="Q662" t="s">
        <v>11</v>
      </c>
      <c r="R662" t="s">
        <v>16</v>
      </c>
      <c r="S662" t="s">
        <v>13</v>
      </c>
      <c r="T662" s="7" t="str">
        <f t="shared" si="32"/>
        <v>R1013</v>
      </c>
    </row>
    <row r="663" spans="1:20" x14ac:dyDescent="0.3">
      <c r="A663" t="s">
        <v>1709</v>
      </c>
      <c r="B663">
        <v>34.21</v>
      </c>
      <c r="C663">
        <v>9.17</v>
      </c>
      <c r="D663" t="s">
        <v>2380</v>
      </c>
      <c r="E663" t="s">
        <v>2380</v>
      </c>
      <c r="F663" t="s">
        <v>2380</v>
      </c>
      <c r="G663" t="s">
        <v>2381</v>
      </c>
      <c r="H663" t="s">
        <v>2380</v>
      </c>
      <c r="I663" t="s">
        <v>695</v>
      </c>
      <c r="J663">
        <v>1984</v>
      </c>
      <c r="K663" s="7">
        <f t="shared" si="30"/>
        <v>1984</v>
      </c>
      <c r="L663" t="s">
        <v>35</v>
      </c>
      <c r="M663" s="7" t="str">
        <f t="shared" si="31"/>
        <v>Aug</v>
      </c>
      <c r="N663">
        <v>12</v>
      </c>
      <c r="O663">
        <v>3</v>
      </c>
      <c r="P663">
        <v>5679.13</v>
      </c>
      <c r="Q663" t="s">
        <v>11</v>
      </c>
      <c r="R663" t="s">
        <v>11</v>
      </c>
      <c r="S663" t="s">
        <v>13</v>
      </c>
      <c r="T663" s="7" t="str">
        <f t="shared" si="32"/>
        <v>R1013</v>
      </c>
    </row>
    <row r="664" spans="1:20" x14ac:dyDescent="0.3">
      <c r="A664" t="s">
        <v>1708</v>
      </c>
      <c r="B664">
        <v>39.74</v>
      </c>
      <c r="C664">
        <v>7.39</v>
      </c>
      <c r="D664" t="s">
        <v>2380</v>
      </c>
      <c r="E664" t="s">
        <v>2380</v>
      </c>
      <c r="F664" t="s">
        <v>2380</v>
      </c>
      <c r="G664" t="s">
        <v>2381</v>
      </c>
      <c r="H664" t="s">
        <v>2380</v>
      </c>
      <c r="I664" t="s">
        <v>696</v>
      </c>
      <c r="J664">
        <v>1972</v>
      </c>
      <c r="K664" s="7">
        <f t="shared" si="30"/>
        <v>1972</v>
      </c>
      <c r="L664" t="s">
        <v>37</v>
      </c>
      <c r="M664" s="7" t="str">
        <f t="shared" si="31"/>
        <v>Oct</v>
      </c>
      <c r="N664">
        <v>28</v>
      </c>
      <c r="O664">
        <v>0</v>
      </c>
      <c r="P664">
        <v>5690.79</v>
      </c>
      <c r="Q664" t="s">
        <v>11</v>
      </c>
      <c r="R664" t="s">
        <v>16</v>
      </c>
      <c r="S664" t="s">
        <v>13</v>
      </c>
      <c r="T664" s="7" t="str">
        <f t="shared" si="32"/>
        <v>R1013</v>
      </c>
    </row>
    <row r="665" spans="1:20" x14ac:dyDescent="0.3">
      <c r="A665" t="s">
        <v>1707</v>
      </c>
      <c r="B665">
        <v>49.53</v>
      </c>
      <c r="C665">
        <v>9.1300000000000008</v>
      </c>
      <c r="D665" t="s">
        <v>2382</v>
      </c>
      <c r="E665" t="s">
        <v>2380</v>
      </c>
      <c r="F665" t="s">
        <v>2380</v>
      </c>
      <c r="G665" t="s">
        <v>2381</v>
      </c>
      <c r="H665" t="s">
        <v>2380</v>
      </c>
      <c r="I665" t="s">
        <v>697</v>
      </c>
      <c r="J665">
        <v>1992</v>
      </c>
      <c r="K665" s="7">
        <f t="shared" si="30"/>
        <v>1992</v>
      </c>
      <c r="L665" t="s">
        <v>15</v>
      </c>
      <c r="M665" s="7" t="str">
        <f t="shared" si="31"/>
        <v>Nov</v>
      </c>
      <c r="N665">
        <v>3</v>
      </c>
      <c r="O665">
        <v>3</v>
      </c>
      <c r="P665">
        <v>5693.43</v>
      </c>
      <c r="Q665" t="s">
        <v>11</v>
      </c>
      <c r="R665" t="s">
        <v>12</v>
      </c>
      <c r="S665" t="s">
        <v>23</v>
      </c>
      <c r="T665" s="7" t="str">
        <f t="shared" si="32"/>
        <v>R1012</v>
      </c>
    </row>
    <row r="666" spans="1:20" x14ac:dyDescent="0.3">
      <c r="A666" t="s">
        <v>1706</v>
      </c>
      <c r="B666">
        <v>39.33</v>
      </c>
      <c r="C666">
        <v>10.4</v>
      </c>
      <c r="D666" t="s">
        <v>2380</v>
      </c>
      <c r="E666" t="s">
        <v>2380</v>
      </c>
      <c r="F666" t="s">
        <v>2380</v>
      </c>
      <c r="G666">
        <v>3</v>
      </c>
      <c r="H666" t="s">
        <v>2380</v>
      </c>
      <c r="I666" t="s">
        <v>698</v>
      </c>
      <c r="J666">
        <v>1974</v>
      </c>
      <c r="K666" s="7">
        <f t="shared" si="30"/>
        <v>1974</v>
      </c>
      <c r="L666" t="s">
        <v>10</v>
      </c>
      <c r="M666" s="7" t="str">
        <f t="shared" si="31"/>
        <v>Jul</v>
      </c>
      <c r="N666">
        <v>6</v>
      </c>
      <c r="O666">
        <v>0</v>
      </c>
      <c r="P666">
        <v>5698.74</v>
      </c>
      <c r="Q666" t="s">
        <v>11</v>
      </c>
      <c r="R666" t="s">
        <v>11</v>
      </c>
      <c r="S666" t="s">
        <v>23</v>
      </c>
      <c r="T666" s="7" t="str">
        <f t="shared" si="32"/>
        <v>R1012</v>
      </c>
    </row>
    <row r="667" spans="1:20" x14ac:dyDescent="0.3">
      <c r="A667" t="s">
        <v>1705</v>
      </c>
      <c r="B667">
        <v>39.979999999999997</v>
      </c>
      <c r="C667">
        <v>9.4600000000000009</v>
      </c>
      <c r="D667" t="s">
        <v>2382</v>
      </c>
      <c r="E667" t="s">
        <v>2380</v>
      </c>
      <c r="F667" t="s">
        <v>2380</v>
      </c>
      <c r="G667">
        <v>2</v>
      </c>
      <c r="H667" t="s">
        <v>2380</v>
      </c>
      <c r="I667" t="s">
        <v>699</v>
      </c>
      <c r="J667">
        <v>1981</v>
      </c>
      <c r="K667" s="7">
        <f t="shared" si="30"/>
        <v>1981</v>
      </c>
      <c r="L667" t="s">
        <v>18</v>
      </c>
      <c r="M667" s="7" t="str">
        <f t="shared" si="31"/>
        <v>Jun</v>
      </c>
      <c r="N667">
        <v>15</v>
      </c>
      <c r="O667">
        <v>0</v>
      </c>
      <c r="P667">
        <v>5699.84</v>
      </c>
      <c r="Q667" t="s">
        <v>11</v>
      </c>
      <c r="R667" t="s">
        <v>12</v>
      </c>
      <c r="S667" t="s">
        <v>13</v>
      </c>
      <c r="T667" s="7" t="str">
        <f t="shared" si="32"/>
        <v>R1013</v>
      </c>
    </row>
    <row r="668" spans="1:20" x14ac:dyDescent="0.3">
      <c r="A668" t="s">
        <v>1704</v>
      </c>
      <c r="B668">
        <v>46.51</v>
      </c>
      <c r="C668">
        <v>8.69</v>
      </c>
      <c r="D668" t="s">
        <v>2382</v>
      </c>
      <c r="E668" t="s">
        <v>2380</v>
      </c>
      <c r="F668" t="s">
        <v>2380</v>
      </c>
      <c r="G668" t="s">
        <v>2381</v>
      </c>
      <c r="H668" t="s">
        <v>2380</v>
      </c>
      <c r="I668" t="s">
        <v>700</v>
      </c>
      <c r="J668">
        <v>1993</v>
      </c>
      <c r="K668" s="7">
        <f t="shared" si="30"/>
        <v>1993</v>
      </c>
      <c r="L668" t="s">
        <v>15</v>
      </c>
      <c r="M668" s="7" t="str">
        <f t="shared" si="31"/>
        <v>Nov</v>
      </c>
      <c r="N668">
        <v>3</v>
      </c>
      <c r="O668">
        <v>4</v>
      </c>
      <c r="P668">
        <v>5708.87</v>
      </c>
      <c r="Q668" t="s">
        <v>11</v>
      </c>
      <c r="R668" t="s">
        <v>16</v>
      </c>
      <c r="S668" t="s">
        <v>42</v>
      </c>
      <c r="T668" s="7" t="str">
        <f t="shared" si="32"/>
        <v>R1011</v>
      </c>
    </row>
    <row r="669" spans="1:20" x14ac:dyDescent="0.3">
      <c r="A669" t="s">
        <v>1703</v>
      </c>
      <c r="B669">
        <v>43.58</v>
      </c>
      <c r="C669">
        <v>4.2300000000000004</v>
      </c>
      <c r="D669" t="s">
        <v>2380</v>
      </c>
      <c r="E669" t="s">
        <v>2380</v>
      </c>
      <c r="F669" t="s">
        <v>2383</v>
      </c>
      <c r="G669">
        <v>1</v>
      </c>
      <c r="H669" t="s">
        <v>2380</v>
      </c>
      <c r="I669" t="s">
        <v>701</v>
      </c>
      <c r="J669">
        <v>1981</v>
      </c>
      <c r="K669" s="7">
        <f t="shared" si="30"/>
        <v>1981</v>
      </c>
      <c r="L669" t="s">
        <v>35</v>
      </c>
      <c r="M669" s="7" t="str">
        <f t="shared" si="31"/>
        <v>Aug</v>
      </c>
      <c r="N669">
        <v>30</v>
      </c>
      <c r="O669">
        <v>0</v>
      </c>
      <c r="P669">
        <v>5709.16</v>
      </c>
      <c r="Q669" t="s">
        <v>12</v>
      </c>
      <c r="R669" t="s">
        <v>12</v>
      </c>
      <c r="S669" t="s">
        <v>13</v>
      </c>
      <c r="T669" s="7" t="str">
        <f t="shared" si="32"/>
        <v>R1013</v>
      </c>
    </row>
    <row r="670" spans="1:20" x14ac:dyDescent="0.3">
      <c r="A670" t="s">
        <v>1702</v>
      </c>
      <c r="B670">
        <v>42.28</v>
      </c>
      <c r="C670">
        <v>9.16</v>
      </c>
      <c r="D670" t="s">
        <v>2382</v>
      </c>
      <c r="E670" t="s">
        <v>2380</v>
      </c>
      <c r="F670" t="s">
        <v>2380</v>
      </c>
      <c r="G670">
        <v>1</v>
      </c>
      <c r="H670" t="s">
        <v>2380</v>
      </c>
      <c r="I670" t="s">
        <v>702</v>
      </c>
      <c r="J670">
        <v>1971</v>
      </c>
      <c r="K670" s="7">
        <f t="shared" si="30"/>
        <v>1971</v>
      </c>
      <c r="L670" t="s">
        <v>30</v>
      </c>
      <c r="M670" s="7" t="str">
        <f t="shared" si="31"/>
        <v>Dec</v>
      </c>
      <c r="N670">
        <v>18</v>
      </c>
      <c r="O670">
        <v>0</v>
      </c>
      <c r="P670">
        <v>5720.38</v>
      </c>
      <c r="Q670" t="s">
        <v>11</v>
      </c>
      <c r="R670" t="s">
        <v>16</v>
      </c>
      <c r="S670" t="s">
        <v>13</v>
      </c>
      <c r="T670" s="7" t="str">
        <f t="shared" si="32"/>
        <v>R1013</v>
      </c>
    </row>
    <row r="671" spans="1:20" x14ac:dyDescent="0.3">
      <c r="A671" t="s">
        <v>1701</v>
      </c>
      <c r="B671">
        <v>35.520000000000003</v>
      </c>
      <c r="C671">
        <v>8.26</v>
      </c>
      <c r="D671" t="s">
        <v>2380</v>
      </c>
      <c r="E671" t="s">
        <v>2380</v>
      </c>
      <c r="F671" t="s">
        <v>2380</v>
      </c>
      <c r="G671" t="s">
        <v>2381</v>
      </c>
      <c r="H671" t="s">
        <v>2380</v>
      </c>
      <c r="I671" t="s">
        <v>703</v>
      </c>
      <c r="J671">
        <v>1987</v>
      </c>
      <c r="K671" s="7">
        <f t="shared" si="30"/>
        <v>1987</v>
      </c>
      <c r="L671" t="s">
        <v>37</v>
      </c>
      <c r="M671" s="7" t="str">
        <f t="shared" si="31"/>
        <v>Oct</v>
      </c>
      <c r="N671">
        <v>19</v>
      </c>
      <c r="O671">
        <v>2</v>
      </c>
      <c r="P671">
        <v>5729.01</v>
      </c>
      <c r="Q671" t="s">
        <v>16</v>
      </c>
      <c r="R671" t="s">
        <v>11</v>
      </c>
      <c r="S671" t="s">
        <v>23</v>
      </c>
      <c r="T671" s="7" t="str">
        <f t="shared" si="32"/>
        <v>R1012</v>
      </c>
    </row>
    <row r="672" spans="1:20" x14ac:dyDescent="0.3">
      <c r="A672" t="s">
        <v>1700</v>
      </c>
      <c r="B672">
        <v>33.6</v>
      </c>
      <c r="C672">
        <v>11.25</v>
      </c>
      <c r="D672" t="s">
        <v>2380</v>
      </c>
      <c r="E672" t="s">
        <v>2380</v>
      </c>
      <c r="F672" t="s">
        <v>2380</v>
      </c>
      <c r="G672" t="s">
        <v>2381</v>
      </c>
      <c r="H672" t="s">
        <v>2380</v>
      </c>
      <c r="I672" t="s">
        <v>704</v>
      </c>
      <c r="J672">
        <v>1972</v>
      </c>
      <c r="K672" s="7">
        <f t="shared" si="30"/>
        <v>1972</v>
      </c>
      <c r="L672" t="s">
        <v>35</v>
      </c>
      <c r="M672" s="7" t="str">
        <f t="shared" si="31"/>
        <v>Aug</v>
      </c>
      <c r="N672">
        <v>21</v>
      </c>
      <c r="O672">
        <v>0</v>
      </c>
      <c r="P672">
        <v>5741.67</v>
      </c>
      <c r="Q672" t="s">
        <v>11</v>
      </c>
      <c r="R672" t="s">
        <v>12</v>
      </c>
      <c r="S672" t="s">
        <v>13</v>
      </c>
      <c r="T672" s="7" t="str">
        <f t="shared" si="32"/>
        <v>R1013</v>
      </c>
    </row>
    <row r="673" spans="1:20" x14ac:dyDescent="0.3">
      <c r="A673" t="s">
        <v>1699</v>
      </c>
      <c r="B673">
        <v>22.42</v>
      </c>
      <c r="C673">
        <v>6.74</v>
      </c>
      <c r="D673" t="s">
        <v>2380</v>
      </c>
      <c r="E673" t="s">
        <v>2380</v>
      </c>
      <c r="F673" t="s">
        <v>2380</v>
      </c>
      <c r="G673" t="s">
        <v>2381</v>
      </c>
      <c r="H673" t="s">
        <v>2382</v>
      </c>
      <c r="I673" t="s">
        <v>705</v>
      </c>
      <c r="J673">
        <v>1993</v>
      </c>
      <c r="K673" s="7">
        <f t="shared" si="30"/>
        <v>1993</v>
      </c>
      <c r="L673" t="s">
        <v>18</v>
      </c>
      <c r="M673" s="7" t="str">
        <f t="shared" si="31"/>
        <v>Jun</v>
      </c>
      <c r="N673">
        <v>10</v>
      </c>
      <c r="O673">
        <v>0</v>
      </c>
      <c r="P673">
        <v>5748.13</v>
      </c>
      <c r="Q673" t="s">
        <v>11</v>
      </c>
      <c r="R673" t="s">
        <v>16</v>
      </c>
      <c r="S673" t="s">
        <v>300</v>
      </c>
      <c r="T673" s="7" t="str">
        <f t="shared" si="32"/>
        <v>R1021</v>
      </c>
    </row>
    <row r="674" spans="1:20" x14ac:dyDescent="0.3">
      <c r="A674" t="s">
        <v>1698</v>
      </c>
      <c r="B674">
        <v>46.86</v>
      </c>
      <c r="C674">
        <v>4.87</v>
      </c>
      <c r="D674" t="s">
        <v>2380</v>
      </c>
      <c r="E674" t="s">
        <v>2380</v>
      </c>
      <c r="F674" t="s">
        <v>2380</v>
      </c>
      <c r="G674" t="s">
        <v>2381</v>
      </c>
      <c r="H674" t="s">
        <v>2380</v>
      </c>
      <c r="I674" t="s">
        <v>706</v>
      </c>
      <c r="J674">
        <v>1983</v>
      </c>
      <c r="K674" s="7">
        <f t="shared" si="30"/>
        <v>1983</v>
      </c>
      <c r="L674" t="s">
        <v>35</v>
      </c>
      <c r="M674" s="7" t="str">
        <f t="shared" si="31"/>
        <v>Aug</v>
      </c>
      <c r="N674">
        <v>30</v>
      </c>
      <c r="O674">
        <v>0</v>
      </c>
      <c r="P674">
        <v>5757.41</v>
      </c>
      <c r="Q674" t="s">
        <v>11</v>
      </c>
      <c r="R674" t="s">
        <v>12</v>
      </c>
      <c r="S674" t="s">
        <v>166</v>
      </c>
      <c r="T674" s="7" t="str">
        <f t="shared" si="32"/>
        <v>R1019</v>
      </c>
    </row>
    <row r="675" spans="1:20" x14ac:dyDescent="0.3">
      <c r="A675" t="s">
        <v>1697</v>
      </c>
      <c r="B675">
        <v>32.965000000000003</v>
      </c>
      <c r="C675">
        <v>6.68</v>
      </c>
      <c r="D675" t="s">
        <v>2380</v>
      </c>
      <c r="E675" t="s">
        <v>2380</v>
      </c>
      <c r="F675" t="s">
        <v>2380</v>
      </c>
      <c r="G675">
        <v>3</v>
      </c>
      <c r="H675" t="s">
        <v>2380</v>
      </c>
      <c r="I675" t="s">
        <v>707</v>
      </c>
      <c r="J675">
        <v>2004</v>
      </c>
      <c r="K675" s="7">
        <f t="shared" si="30"/>
        <v>2004</v>
      </c>
      <c r="L675" t="s">
        <v>15</v>
      </c>
      <c r="M675" s="7" t="str">
        <f t="shared" si="31"/>
        <v>Nov</v>
      </c>
      <c r="N675">
        <v>1</v>
      </c>
      <c r="O675">
        <v>0</v>
      </c>
      <c r="P675">
        <v>5778.71</v>
      </c>
      <c r="Q675" t="s">
        <v>11</v>
      </c>
      <c r="R675" t="s">
        <v>12</v>
      </c>
      <c r="S675" t="s">
        <v>632</v>
      </c>
      <c r="T675" s="7" t="str">
        <f t="shared" si="32"/>
        <v>R1022</v>
      </c>
    </row>
    <row r="676" spans="1:20" x14ac:dyDescent="0.3">
      <c r="A676" t="s">
        <v>1696</v>
      </c>
      <c r="B676">
        <v>39.340000000000003</v>
      </c>
      <c r="C676">
        <v>5.0199999999999996</v>
      </c>
      <c r="D676" t="s">
        <v>2382</v>
      </c>
      <c r="E676" t="s">
        <v>2380</v>
      </c>
      <c r="F676" t="s">
        <v>2383</v>
      </c>
      <c r="G676">
        <v>1</v>
      </c>
      <c r="H676" t="s">
        <v>2380</v>
      </c>
      <c r="I676" t="s">
        <v>708</v>
      </c>
      <c r="J676">
        <v>1980</v>
      </c>
      <c r="K676" s="7">
        <f t="shared" si="30"/>
        <v>1980</v>
      </c>
      <c r="L676" t="s">
        <v>20</v>
      </c>
      <c r="M676" s="7" t="str">
        <f t="shared" si="31"/>
        <v>Sep</v>
      </c>
      <c r="N676">
        <v>18</v>
      </c>
      <c r="O676">
        <v>2</v>
      </c>
      <c r="P676">
        <v>5807.06</v>
      </c>
      <c r="Q676" t="s">
        <v>11</v>
      </c>
      <c r="R676" t="s">
        <v>12</v>
      </c>
      <c r="S676" t="s">
        <v>13</v>
      </c>
      <c r="T676" s="7" t="str">
        <f t="shared" si="32"/>
        <v>R1013</v>
      </c>
    </row>
    <row r="677" spans="1:20" x14ac:dyDescent="0.3">
      <c r="A677" t="s">
        <v>1695</v>
      </c>
      <c r="B677">
        <v>47</v>
      </c>
      <c r="C677">
        <v>10.64</v>
      </c>
      <c r="D677" t="s">
        <v>2382</v>
      </c>
      <c r="E677" t="s">
        <v>2380</v>
      </c>
      <c r="F677" t="s">
        <v>2380</v>
      </c>
      <c r="G677" t="s">
        <v>2381</v>
      </c>
      <c r="H677" t="s">
        <v>2380</v>
      </c>
      <c r="I677" t="s">
        <v>709</v>
      </c>
      <c r="J677">
        <v>1972</v>
      </c>
      <c r="K677" s="7">
        <f t="shared" si="30"/>
        <v>1972</v>
      </c>
      <c r="L677" t="s">
        <v>15</v>
      </c>
      <c r="M677" s="7" t="str">
        <f t="shared" si="31"/>
        <v>Nov</v>
      </c>
      <c r="N677">
        <v>2</v>
      </c>
      <c r="O677">
        <v>0</v>
      </c>
      <c r="P677">
        <v>5812.9</v>
      </c>
      <c r="Q677" t="s">
        <v>11</v>
      </c>
      <c r="R677" t="s">
        <v>11</v>
      </c>
      <c r="S677" t="s">
        <v>13</v>
      </c>
      <c r="T677" s="7" t="str">
        <f t="shared" si="32"/>
        <v>R1013</v>
      </c>
    </row>
    <row r="678" spans="1:20" x14ac:dyDescent="0.3">
      <c r="A678" t="s">
        <v>1694</v>
      </c>
      <c r="B678">
        <v>36.71</v>
      </c>
      <c r="C678">
        <v>8.74</v>
      </c>
      <c r="D678" t="s">
        <v>2382</v>
      </c>
      <c r="E678" t="s">
        <v>2380</v>
      </c>
      <c r="F678" t="s">
        <v>2380</v>
      </c>
      <c r="G678" t="s">
        <v>2381</v>
      </c>
      <c r="H678" t="s">
        <v>2380</v>
      </c>
      <c r="I678" t="s">
        <v>710</v>
      </c>
      <c r="J678">
        <v>2002</v>
      </c>
      <c r="K678" s="7">
        <f t="shared" si="30"/>
        <v>2002</v>
      </c>
      <c r="L678" t="s">
        <v>10</v>
      </c>
      <c r="M678" s="7" t="str">
        <f t="shared" si="31"/>
        <v>Jul</v>
      </c>
      <c r="N678">
        <v>22</v>
      </c>
      <c r="O678">
        <v>0</v>
      </c>
      <c r="P678">
        <v>5816.58</v>
      </c>
      <c r="Q678" t="s">
        <v>11</v>
      </c>
      <c r="R678" t="s">
        <v>11</v>
      </c>
      <c r="S678" t="s">
        <v>535</v>
      </c>
      <c r="T678" s="7" t="str">
        <f t="shared" si="32"/>
        <v>R1026</v>
      </c>
    </row>
    <row r="679" spans="1:20" x14ac:dyDescent="0.3">
      <c r="A679" t="s">
        <v>1693</v>
      </c>
      <c r="B679">
        <v>53.48</v>
      </c>
      <c r="C679">
        <v>5.64</v>
      </c>
      <c r="D679" t="s">
        <v>2380</v>
      </c>
      <c r="E679" t="s">
        <v>2380</v>
      </c>
      <c r="F679" t="s">
        <v>2380</v>
      </c>
      <c r="G679" t="s">
        <v>2381</v>
      </c>
      <c r="H679" t="s">
        <v>2380</v>
      </c>
      <c r="I679" t="s">
        <v>711</v>
      </c>
      <c r="J679">
        <v>1971</v>
      </c>
      <c r="K679" s="7">
        <f t="shared" si="30"/>
        <v>1971</v>
      </c>
      <c r="L679" t="s">
        <v>20</v>
      </c>
      <c r="M679" s="7" t="str">
        <f t="shared" si="31"/>
        <v>Sep</v>
      </c>
      <c r="N679">
        <v>27</v>
      </c>
      <c r="O679">
        <v>0</v>
      </c>
      <c r="P679">
        <v>5832.6</v>
      </c>
      <c r="Q679" t="s">
        <v>11</v>
      </c>
      <c r="R679" t="s">
        <v>12</v>
      </c>
      <c r="S679" t="s">
        <v>23</v>
      </c>
      <c r="T679" s="7" t="str">
        <f t="shared" si="32"/>
        <v>R1012</v>
      </c>
    </row>
    <row r="680" spans="1:20" x14ac:dyDescent="0.3">
      <c r="A680" t="s">
        <v>1692</v>
      </c>
      <c r="B680">
        <v>35.5</v>
      </c>
      <c r="C680">
        <v>10.37</v>
      </c>
      <c r="D680" t="s">
        <v>2380</v>
      </c>
      <c r="E680" t="s">
        <v>2380</v>
      </c>
      <c r="F680" t="s">
        <v>2380</v>
      </c>
      <c r="G680" t="s">
        <v>2381</v>
      </c>
      <c r="H680" t="s">
        <v>2380</v>
      </c>
      <c r="I680" t="s">
        <v>712</v>
      </c>
      <c r="J680">
        <v>1987</v>
      </c>
      <c r="K680" s="7">
        <f t="shared" si="30"/>
        <v>1987</v>
      </c>
      <c r="L680" t="s">
        <v>10</v>
      </c>
      <c r="M680" s="7" t="str">
        <f t="shared" si="31"/>
        <v>Jul</v>
      </c>
      <c r="N680">
        <v>27</v>
      </c>
      <c r="O680">
        <v>2</v>
      </c>
      <c r="P680">
        <v>5836.52</v>
      </c>
      <c r="Q680" t="s">
        <v>11</v>
      </c>
      <c r="R680" t="s">
        <v>12</v>
      </c>
      <c r="S680" t="s">
        <v>13</v>
      </c>
      <c r="T680" s="7" t="str">
        <f t="shared" si="32"/>
        <v>R1013</v>
      </c>
    </row>
    <row r="681" spans="1:20" x14ac:dyDescent="0.3">
      <c r="A681" t="s">
        <v>1691</v>
      </c>
      <c r="B681">
        <v>36.979999999999997</v>
      </c>
      <c r="C681">
        <v>9.56</v>
      </c>
      <c r="D681" t="s">
        <v>2382</v>
      </c>
      <c r="E681" t="s">
        <v>2380</v>
      </c>
      <c r="F681" t="s">
        <v>2380</v>
      </c>
      <c r="G681" t="s">
        <v>2381</v>
      </c>
      <c r="H681" t="s">
        <v>2380</v>
      </c>
      <c r="I681" t="s">
        <v>713</v>
      </c>
      <c r="J681">
        <v>1995</v>
      </c>
      <c r="K681" s="7">
        <f t="shared" si="30"/>
        <v>1995</v>
      </c>
      <c r="L681" t="s">
        <v>35</v>
      </c>
      <c r="M681" s="7" t="str">
        <f t="shared" si="31"/>
        <v>Aug</v>
      </c>
      <c r="N681">
        <v>20</v>
      </c>
      <c r="O681">
        <v>0</v>
      </c>
      <c r="P681">
        <v>5843.99</v>
      </c>
      <c r="Q681" t="s">
        <v>11</v>
      </c>
      <c r="R681" t="s">
        <v>11</v>
      </c>
      <c r="S681" t="s">
        <v>200</v>
      </c>
      <c r="T681" s="7" t="str">
        <f t="shared" si="32"/>
        <v>R1025</v>
      </c>
    </row>
    <row r="682" spans="1:20" x14ac:dyDescent="0.3">
      <c r="A682" t="s">
        <v>1690</v>
      </c>
      <c r="B682">
        <v>32.395000000000003</v>
      </c>
      <c r="C682">
        <v>8.23</v>
      </c>
      <c r="D682" t="s">
        <v>2382</v>
      </c>
      <c r="E682" t="s">
        <v>2380</v>
      </c>
      <c r="F682" t="s">
        <v>2383</v>
      </c>
      <c r="G682">
        <v>1</v>
      </c>
      <c r="H682" t="s">
        <v>2380</v>
      </c>
      <c r="I682" t="s">
        <v>714</v>
      </c>
      <c r="J682">
        <v>1987</v>
      </c>
      <c r="K682" s="7">
        <f t="shared" si="30"/>
        <v>1987</v>
      </c>
      <c r="L682" t="s">
        <v>20</v>
      </c>
      <c r="M682" s="7" t="str">
        <f t="shared" si="31"/>
        <v>Sep</v>
      </c>
      <c r="N682">
        <v>30</v>
      </c>
      <c r="O682">
        <v>2</v>
      </c>
      <c r="P682">
        <v>5846.92</v>
      </c>
      <c r="Q682" t="s">
        <v>11</v>
      </c>
      <c r="R682" t="s">
        <v>11</v>
      </c>
      <c r="S682" t="s">
        <v>13</v>
      </c>
      <c r="T682" s="7" t="str">
        <f t="shared" si="32"/>
        <v>R1013</v>
      </c>
    </row>
    <row r="683" spans="1:20" x14ac:dyDescent="0.3">
      <c r="A683" t="s">
        <v>1689</v>
      </c>
      <c r="B683">
        <v>32.729999999999997</v>
      </c>
      <c r="C683">
        <v>7.03</v>
      </c>
      <c r="D683" t="s">
        <v>2380</v>
      </c>
      <c r="E683" t="s">
        <v>2380</v>
      </c>
      <c r="F683" t="s">
        <v>2380</v>
      </c>
      <c r="G683" t="s">
        <v>2381</v>
      </c>
      <c r="H683" t="s">
        <v>2380</v>
      </c>
      <c r="I683" t="s">
        <v>715</v>
      </c>
      <c r="J683">
        <v>1985</v>
      </c>
      <c r="K683" s="7">
        <f t="shared" si="30"/>
        <v>1985</v>
      </c>
      <c r="L683" t="s">
        <v>18</v>
      </c>
      <c r="M683" s="7" t="str">
        <f t="shared" si="31"/>
        <v>Jun</v>
      </c>
      <c r="N683">
        <v>18</v>
      </c>
      <c r="O683">
        <v>3</v>
      </c>
      <c r="P683">
        <v>5847.24</v>
      </c>
      <c r="Q683" t="s">
        <v>11</v>
      </c>
      <c r="R683" t="s">
        <v>16</v>
      </c>
      <c r="S683" t="s">
        <v>13</v>
      </c>
      <c r="T683" s="7" t="str">
        <f t="shared" si="32"/>
        <v>R1013</v>
      </c>
    </row>
    <row r="684" spans="1:20" x14ac:dyDescent="0.3">
      <c r="A684" t="s">
        <v>1688</v>
      </c>
      <c r="B684">
        <v>20.52</v>
      </c>
      <c r="C684">
        <v>5.45</v>
      </c>
      <c r="D684" t="s">
        <v>2380</v>
      </c>
      <c r="E684" t="s">
        <v>2380</v>
      </c>
      <c r="F684" t="s">
        <v>2380</v>
      </c>
      <c r="G684">
        <v>1</v>
      </c>
      <c r="H684" t="s">
        <v>2382</v>
      </c>
      <c r="I684" t="s">
        <v>716</v>
      </c>
      <c r="J684">
        <v>1984</v>
      </c>
      <c r="K684" s="7">
        <f t="shared" si="30"/>
        <v>1984</v>
      </c>
      <c r="L684" t="s">
        <v>15</v>
      </c>
      <c r="M684" s="7" t="str">
        <f t="shared" si="31"/>
        <v>Nov</v>
      </c>
      <c r="N684">
        <v>22</v>
      </c>
      <c r="O684">
        <v>1</v>
      </c>
      <c r="P684">
        <v>5855.9</v>
      </c>
      <c r="Q684" t="s">
        <v>11</v>
      </c>
      <c r="R684" t="s">
        <v>12</v>
      </c>
      <c r="S684" t="s">
        <v>23</v>
      </c>
      <c r="T684" s="7" t="str">
        <f t="shared" si="32"/>
        <v>R1012</v>
      </c>
    </row>
    <row r="685" spans="1:20" x14ac:dyDescent="0.3">
      <c r="A685" t="s">
        <v>1687</v>
      </c>
      <c r="B685">
        <v>51.72</v>
      </c>
      <c r="C685">
        <v>5.76</v>
      </c>
      <c r="D685" t="s">
        <v>2380</v>
      </c>
      <c r="E685" t="s">
        <v>2380</v>
      </c>
      <c r="F685" t="s">
        <v>2380</v>
      </c>
      <c r="G685" t="s">
        <v>2381</v>
      </c>
      <c r="H685" t="s">
        <v>2380</v>
      </c>
      <c r="I685" t="s">
        <v>717</v>
      </c>
      <c r="J685">
        <v>1993</v>
      </c>
      <c r="K685" s="7">
        <f t="shared" si="30"/>
        <v>1993</v>
      </c>
      <c r="L685" t="s">
        <v>37</v>
      </c>
      <c r="M685" s="7" t="str">
        <f t="shared" si="31"/>
        <v>Oct</v>
      </c>
      <c r="N685">
        <v>19</v>
      </c>
      <c r="O685">
        <v>0</v>
      </c>
      <c r="P685">
        <v>5877.02</v>
      </c>
      <c r="Q685" t="s">
        <v>11</v>
      </c>
      <c r="R685" t="s">
        <v>11</v>
      </c>
      <c r="S685" t="s">
        <v>300</v>
      </c>
      <c r="T685" s="7" t="str">
        <f t="shared" si="32"/>
        <v>R1021</v>
      </c>
    </row>
    <row r="686" spans="1:20" x14ac:dyDescent="0.3">
      <c r="A686" t="s">
        <v>1686</v>
      </c>
      <c r="B686">
        <v>50.2</v>
      </c>
      <c r="C686">
        <v>5.4</v>
      </c>
      <c r="D686" t="s">
        <v>2380</v>
      </c>
      <c r="E686" t="s">
        <v>2380</v>
      </c>
      <c r="F686" t="s">
        <v>2380</v>
      </c>
      <c r="G686" t="s">
        <v>2381</v>
      </c>
      <c r="H686" t="s">
        <v>2380</v>
      </c>
      <c r="I686" t="s">
        <v>718</v>
      </c>
      <c r="J686">
        <v>1982</v>
      </c>
      <c r="K686" s="7">
        <f t="shared" si="30"/>
        <v>1982</v>
      </c>
      <c r="L686" t="s">
        <v>10</v>
      </c>
      <c r="M686" s="7" t="str">
        <f t="shared" si="31"/>
        <v>Jul</v>
      </c>
      <c r="N686">
        <v>8</v>
      </c>
      <c r="O686">
        <v>0</v>
      </c>
      <c r="P686">
        <v>5910.94</v>
      </c>
      <c r="Q686" t="s">
        <v>11</v>
      </c>
      <c r="R686" t="s">
        <v>16</v>
      </c>
      <c r="S686" t="s">
        <v>42</v>
      </c>
      <c r="T686" s="7" t="str">
        <f t="shared" si="32"/>
        <v>R1011</v>
      </c>
    </row>
    <row r="687" spans="1:20" x14ac:dyDescent="0.3">
      <c r="A687" t="s">
        <v>1685</v>
      </c>
      <c r="B687">
        <v>25.52</v>
      </c>
      <c r="C687">
        <v>6.35</v>
      </c>
      <c r="D687" t="s">
        <v>2380</v>
      </c>
      <c r="E687" t="s">
        <v>2380</v>
      </c>
      <c r="F687" t="s">
        <v>2383</v>
      </c>
      <c r="G687">
        <v>1</v>
      </c>
      <c r="H687" t="s">
        <v>2380</v>
      </c>
      <c r="I687" t="s">
        <v>719</v>
      </c>
      <c r="J687">
        <v>1982</v>
      </c>
      <c r="K687" s="7">
        <f t="shared" si="30"/>
        <v>1982</v>
      </c>
      <c r="L687" t="s">
        <v>30</v>
      </c>
      <c r="M687" s="7" t="str">
        <f t="shared" si="31"/>
        <v>Dec</v>
      </c>
      <c r="N687">
        <v>21</v>
      </c>
      <c r="O687">
        <v>0</v>
      </c>
      <c r="P687">
        <v>5920.1</v>
      </c>
      <c r="Q687" t="s">
        <v>11</v>
      </c>
      <c r="R687" t="s">
        <v>16</v>
      </c>
      <c r="S687" t="s">
        <v>13</v>
      </c>
      <c r="T687" s="7" t="str">
        <f t="shared" si="32"/>
        <v>R1013</v>
      </c>
    </row>
    <row r="688" spans="1:20" x14ac:dyDescent="0.3">
      <c r="A688" t="s">
        <v>1684</v>
      </c>
      <c r="B688">
        <v>35.200000000000003</v>
      </c>
      <c r="C688">
        <v>6.26</v>
      </c>
      <c r="D688" t="s">
        <v>2382</v>
      </c>
      <c r="E688" t="s">
        <v>2380</v>
      </c>
      <c r="F688" t="s">
        <v>2380</v>
      </c>
      <c r="G688">
        <v>2</v>
      </c>
      <c r="H688" t="s">
        <v>2380</v>
      </c>
      <c r="I688" t="s">
        <v>720</v>
      </c>
      <c r="J688">
        <v>1987</v>
      </c>
      <c r="K688" s="7">
        <f t="shared" si="30"/>
        <v>1987</v>
      </c>
      <c r="L688" t="s">
        <v>10</v>
      </c>
      <c r="M688" s="7" t="str">
        <f t="shared" si="31"/>
        <v>Jul</v>
      </c>
      <c r="N688">
        <v>29</v>
      </c>
      <c r="O688">
        <v>3</v>
      </c>
      <c r="P688">
        <v>5926.85</v>
      </c>
      <c r="Q688" t="s">
        <v>12</v>
      </c>
      <c r="R688" t="s">
        <v>12</v>
      </c>
      <c r="S688" t="s">
        <v>42</v>
      </c>
      <c r="T688" s="7" t="str">
        <f t="shared" si="32"/>
        <v>R1011</v>
      </c>
    </row>
    <row r="689" spans="1:20" x14ac:dyDescent="0.3">
      <c r="A689" t="s">
        <v>1683</v>
      </c>
      <c r="B689">
        <v>41.26</v>
      </c>
      <c r="C689">
        <v>5.97</v>
      </c>
      <c r="D689" t="s">
        <v>2382</v>
      </c>
      <c r="E689" t="s">
        <v>2380</v>
      </c>
      <c r="F689" t="s">
        <v>2380</v>
      </c>
      <c r="G689" t="s">
        <v>2381</v>
      </c>
      <c r="H689" t="s">
        <v>2380</v>
      </c>
      <c r="I689" t="s">
        <v>721</v>
      </c>
      <c r="J689">
        <v>1993</v>
      </c>
      <c r="K689" s="7">
        <f t="shared" si="30"/>
        <v>1993</v>
      </c>
      <c r="L689" t="s">
        <v>35</v>
      </c>
      <c r="M689" s="7" t="str">
        <f t="shared" si="31"/>
        <v>Aug</v>
      </c>
      <c r="N689">
        <v>13</v>
      </c>
      <c r="O689">
        <v>0</v>
      </c>
      <c r="P689">
        <v>5926.93</v>
      </c>
      <c r="Q689" t="s">
        <v>11</v>
      </c>
      <c r="R689" t="s">
        <v>11</v>
      </c>
      <c r="S689" t="s">
        <v>200</v>
      </c>
      <c r="T689" s="7" t="str">
        <f t="shared" si="32"/>
        <v>R1025</v>
      </c>
    </row>
    <row r="690" spans="1:20" x14ac:dyDescent="0.3">
      <c r="A690" t="s">
        <v>1682</v>
      </c>
      <c r="B690">
        <v>17.195</v>
      </c>
      <c r="C690">
        <v>5.29</v>
      </c>
      <c r="D690" t="s">
        <v>2382</v>
      </c>
      <c r="E690" t="s">
        <v>2380</v>
      </c>
      <c r="F690" t="s">
        <v>2380</v>
      </c>
      <c r="G690" t="s">
        <v>2381</v>
      </c>
      <c r="H690" t="s">
        <v>2382</v>
      </c>
      <c r="I690" t="s">
        <v>722</v>
      </c>
      <c r="J690">
        <v>1994</v>
      </c>
      <c r="K690" s="7">
        <f t="shared" si="30"/>
        <v>1994</v>
      </c>
      <c r="L690" t="s">
        <v>10</v>
      </c>
      <c r="M690" s="7" t="str">
        <f t="shared" si="31"/>
        <v>Jul</v>
      </c>
      <c r="N690">
        <v>30</v>
      </c>
      <c r="O690">
        <v>0</v>
      </c>
      <c r="P690">
        <v>5927.65</v>
      </c>
      <c r="Q690" t="s">
        <v>11</v>
      </c>
      <c r="R690" t="s">
        <v>16</v>
      </c>
      <c r="S690" t="s">
        <v>23</v>
      </c>
      <c r="T690" s="7" t="str">
        <f t="shared" si="32"/>
        <v>R1012</v>
      </c>
    </row>
    <row r="691" spans="1:20" x14ac:dyDescent="0.3">
      <c r="A691" t="s">
        <v>1681</v>
      </c>
      <c r="B691">
        <v>23.085000000000001</v>
      </c>
      <c r="C691">
        <v>4.2699999999999996</v>
      </c>
      <c r="D691" t="s">
        <v>2382</v>
      </c>
      <c r="E691" t="s">
        <v>2380</v>
      </c>
      <c r="F691" t="s">
        <v>2380</v>
      </c>
      <c r="G691">
        <v>2</v>
      </c>
      <c r="H691" t="s">
        <v>2380</v>
      </c>
      <c r="I691" t="s">
        <v>723</v>
      </c>
      <c r="J691">
        <v>1987</v>
      </c>
      <c r="K691" s="7">
        <f t="shared" si="30"/>
        <v>1987</v>
      </c>
      <c r="L691" t="s">
        <v>10</v>
      </c>
      <c r="M691" s="7" t="str">
        <f t="shared" si="31"/>
        <v>Jul</v>
      </c>
      <c r="N691">
        <v>14</v>
      </c>
      <c r="O691">
        <v>3</v>
      </c>
      <c r="P691">
        <v>5934.38</v>
      </c>
      <c r="Q691" t="s">
        <v>12</v>
      </c>
      <c r="R691" t="s">
        <v>11</v>
      </c>
      <c r="S691" t="s">
        <v>13</v>
      </c>
      <c r="T691" s="7" t="str">
        <f t="shared" si="32"/>
        <v>R1013</v>
      </c>
    </row>
    <row r="692" spans="1:20" x14ac:dyDescent="0.3">
      <c r="A692" t="s">
        <v>1680</v>
      </c>
      <c r="B692">
        <v>21.66</v>
      </c>
      <c r="C692">
        <v>5.2</v>
      </c>
      <c r="D692" t="s">
        <v>2382</v>
      </c>
      <c r="E692" t="s">
        <v>2380</v>
      </c>
      <c r="F692" t="s">
        <v>2380</v>
      </c>
      <c r="G692">
        <v>2</v>
      </c>
      <c r="H692" t="s">
        <v>2380</v>
      </c>
      <c r="I692" t="s">
        <v>724</v>
      </c>
      <c r="J692">
        <v>2003</v>
      </c>
      <c r="K692" s="7">
        <f t="shared" si="30"/>
        <v>2003</v>
      </c>
      <c r="L692" t="s">
        <v>35</v>
      </c>
      <c r="M692" s="7" t="str">
        <f t="shared" si="31"/>
        <v>Aug</v>
      </c>
      <c r="N692">
        <v>13</v>
      </c>
      <c r="O692">
        <v>0</v>
      </c>
      <c r="P692">
        <v>5957.35</v>
      </c>
      <c r="Q692" t="s">
        <v>11</v>
      </c>
      <c r="R692" t="s">
        <v>11</v>
      </c>
      <c r="S692" t="s">
        <v>23</v>
      </c>
      <c r="T692" s="7" t="str">
        <f t="shared" si="32"/>
        <v>R1012</v>
      </c>
    </row>
    <row r="693" spans="1:20" x14ac:dyDescent="0.3">
      <c r="A693" t="s">
        <v>1679</v>
      </c>
      <c r="B693">
        <v>36.47</v>
      </c>
      <c r="C693">
        <v>8.23</v>
      </c>
      <c r="D693" t="s">
        <v>2382</v>
      </c>
      <c r="E693" t="s">
        <v>2380</v>
      </c>
      <c r="F693" t="s">
        <v>2380</v>
      </c>
      <c r="G693" t="s">
        <v>2381</v>
      </c>
      <c r="H693" t="s">
        <v>2380</v>
      </c>
      <c r="I693" t="s">
        <v>725</v>
      </c>
      <c r="J693">
        <v>2004</v>
      </c>
      <c r="K693" s="7">
        <f t="shared" si="30"/>
        <v>2004</v>
      </c>
      <c r="L693" t="s">
        <v>10</v>
      </c>
      <c r="M693" s="7" t="str">
        <f t="shared" si="31"/>
        <v>Jul</v>
      </c>
      <c r="N693">
        <v>15</v>
      </c>
      <c r="O693">
        <v>0</v>
      </c>
      <c r="P693">
        <v>5960.91</v>
      </c>
      <c r="Q693" t="s">
        <v>11</v>
      </c>
      <c r="R693" t="s">
        <v>16</v>
      </c>
      <c r="S693" t="s">
        <v>535</v>
      </c>
      <c r="T693" s="7" t="str">
        <f t="shared" si="32"/>
        <v>R1026</v>
      </c>
    </row>
    <row r="694" spans="1:20" x14ac:dyDescent="0.3">
      <c r="A694" t="s">
        <v>1678</v>
      </c>
      <c r="B694">
        <v>36.08</v>
      </c>
      <c r="C694">
        <v>10.33</v>
      </c>
      <c r="D694" t="s">
        <v>2382</v>
      </c>
      <c r="E694" t="s">
        <v>2380</v>
      </c>
      <c r="F694" t="s">
        <v>2380</v>
      </c>
      <c r="G694" t="s">
        <v>2381</v>
      </c>
      <c r="H694" t="s">
        <v>2380</v>
      </c>
      <c r="I694" t="s">
        <v>726</v>
      </c>
      <c r="J694">
        <v>1980</v>
      </c>
      <c r="K694" s="7">
        <f t="shared" si="30"/>
        <v>1980</v>
      </c>
      <c r="L694" t="s">
        <v>35</v>
      </c>
      <c r="M694" s="7" t="str">
        <f t="shared" si="31"/>
        <v>Aug</v>
      </c>
      <c r="N694">
        <v>5</v>
      </c>
      <c r="O694">
        <v>0</v>
      </c>
      <c r="P694">
        <v>5966.89</v>
      </c>
      <c r="Q694" t="s">
        <v>11</v>
      </c>
      <c r="R694" t="s">
        <v>12</v>
      </c>
      <c r="S694" t="s">
        <v>13</v>
      </c>
      <c r="T694" s="7" t="str">
        <f t="shared" si="32"/>
        <v>R1013</v>
      </c>
    </row>
    <row r="695" spans="1:20" x14ac:dyDescent="0.3">
      <c r="A695" t="s">
        <v>1677</v>
      </c>
      <c r="B695">
        <v>23.18</v>
      </c>
      <c r="C695">
        <v>6.13</v>
      </c>
      <c r="D695" t="s">
        <v>2380</v>
      </c>
      <c r="E695" t="s">
        <v>2380</v>
      </c>
      <c r="F695" t="s">
        <v>2380</v>
      </c>
      <c r="G695" t="s">
        <v>2381</v>
      </c>
      <c r="H695" t="s">
        <v>2380</v>
      </c>
      <c r="I695" t="s">
        <v>727</v>
      </c>
      <c r="J695">
        <v>1980</v>
      </c>
      <c r="K695" s="7">
        <f t="shared" si="30"/>
        <v>1980</v>
      </c>
      <c r="L695" t="s">
        <v>10</v>
      </c>
      <c r="M695" s="7" t="str">
        <f t="shared" si="31"/>
        <v>Jul</v>
      </c>
      <c r="N695">
        <v>21</v>
      </c>
      <c r="O695">
        <v>0</v>
      </c>
      <c r="P695">
        <v>5969.72</v>
      </c>
      <c r="Q695" t="s">
        <v>12</v>
      </c>
      <c r="R695" t="s">
        <v>12</v>
      </c>
      <c r="S695" t="s">
        <v>42</v>
      </c>
      <c r="T695" s="7" t="str">
        <f t="shared" si="32"/>
        <v>R1011</v>
      </c>
    </row>
    <row r="696" spans="1:20" x14ac:dyDescent="0.3">
      <c r="A696" t="s">
        <v>1676</v>
      </c>
      <c r="B696">
        <v>39.159999999999997</v>
      </c>
      <c r="C696">
        <v>8.08</v>
      </c>
      <c r="D696" t="s">
        <v>2380</v>
      </c>
      <c r="E696" t="s">
        <v>2380</v>
      </c>
      <c r="F696" t="s">
        <v>2380</v>
      </c>
      <c r="G696">
        <v>3</v>
      </c>
      <c r="H696" t="s">
        <v>2380</v>
      </c>
      <c r="I696" t="s">
        <v>728</v>
      </c>
      <c r="J696">
        <v>1989</v>
      </c>
      <c r="K696" s="7">
        <f t="shared" si="30"/>
        <v>1989</v>
      </c>
      <c r="L696" t="s">
        <v>10</v>
      </c>
      <c r="M696" s="7" t="str">
        <f t="shared" si="31"/>
        <v>Jul</v>
      </c>
      <c r="N696">
        <v>22</v>
      </c>
      <c r="O696">
        <v>3</v>
      </c>
      <c r="P696">
        <v>5972.38</v>
      </c>
      <c r="Q696" t="s">
        <v>11</v>
      </c>
      <c r="R696" t="s">
        <v>11</v>
      </c>
      <c r="S696" t="s">
        <v>42</v>
      </c>
      <c r="T696" s="7" t="str">
        <f t="shared" si="32"/>
        <v>R1011</v>
      </c>
    </row>
    <row r="697" spans="1:20" x14ac:dyDescent="0.3">
      <c r="A697" t="s">
        <v>1675</v>
      </c>
      <c r="B697">
        <v>38.19</v>
      </c>
      <c r="C697">
        <v>10.49</v>
      </c>
      <c r="D697" t="s">
        <v>2380</v>
      </c>
      <c r="E697" t="s">
        <v>2380</v>
      </c>
      <c r="F697" t="s">
        <v>2380</v>
      </c>
      <c r="G697">
        <v>3</v>
      </c>
      <c r="H697" t="s">
        <v>2380</v>
      </c>
      <c r="I697" t="s">
        <v>729</v>
      </c>
      <c r="J697">
        <v>1984</v>
      </c>
      <c r="K697" s="7">
        <f t="shared" si="30"/>
        <v>1984</v>
      </c>
      <c r="L697" t="s">
        <v>20</v>
      </c>
      <c r="M697" s="7" t="str">
        <f t="shared" si="31"/>
        <v>Sep</v>
      </c>
      <c r="N697">
        <v>19</v>
      </c>
      <c r="O697">
        <v>1</v>
      </c>
      <c r="P697">
        <v>5974.38</v>
      </c>
      <c r="Q697" t="s">
        <v>11</v>
      </c>
      <c r="R697" t="s">
        <v>12</v>
      </c>
      <c r="S697" t="s">
        <v>13</v>
      </c>
      <c r="T697" s="7" t="str">
        <f t="shared" si="32"/>
        <v>R1013</v>
      </c>
    </row>
    <row r="698" spans="1:20" x14ac:dyDescent="0.3">
      <c r="A698" t="s">
        <v>1674</v>
      </c>
      <c r="B698">
        <v>26.41</v>
      </c>
      <c r="C698">
        <v>8.11</v>
      </c>
      <c r="D698" t="s">
        <v>2380</v>
      </c>
      <c r="E698" t="s">
        <v>2380</v>
      </c>
      <c r="F698" t="s">
        <v>2380</v>
      </c>
      <c r="G698">
        <v>3</v>
      </c>
      <c r="H698" t="s">
        <v>2380</v>
      </c>
      <c r="I698" t="s">
        <v>730</v>
      </c>
      <c r="J698">
        <v>1984</v>
      </c>
      <c r="K698" s="7">
        <f t="shared" si="30"/>
        <v>1984</v>
      </c>
      <c r="L698" t="s">
        <v>15</v>
      </c>
      <c r="M698" s="7" t="str">
        <f t="shared" si="31"/>
        <v>Nov</v>
      </c>
      <c r="N698">
        <v>11</v>
      </c>
      <c r="O698">
        <v>1</v>
      </c>
      <c r="P698">
        <v>5976.83</v>
      </c>
      <c r="Q698" t="s">
        <v>11</v>
      </c>
      <c r="R698" t="s">
        <v>11</v>
      </c>
      <c r="S698" t="s">
        <v>13</v>
      </c>
      <c r="T698" s="7" t="str">
        <f t="shared" si="32"/>
        <v>R1013</v>
      </c>
    </row>
    <row r="699" spans="1:20" x14ac:dyDescent="0.3">
      <c r="A699" t="s">
        <v>1673</v>
      </c>
      <c r="B699">
        <v>28.785</v>
      </c>
      <c r="C699">
        <v>6.6</v>
      </c>
      <c r="D699" t="s">
        <v>2380</v>
      </c>
      <c r="E699" t="s">
        <v>2380</v>
      </c>
      <c r="F699" t="s">
        <v>2380</v>
      </c>
      <c r="G699" t="s">
        <v>2381</v>
      </c>
      <c r="H699" t="s">
        <v>2380</v>
      </c>
      <c r="I699" t="s">
        <v>731</v>
      </c>
      <c r="J699">
        <v>1970</v>
      </c>
      <c r="K699" s="7">
        <f t="shared" si="30"/>
        <v>1970</v>
      </c>
      <c r="L699" t="s">
        <v>18</v>
      </c>
      <c r="M699" s="7" t="str">
        <f t="shared" si="31"/>
        <v>Jun</v>
      </c>
      <c r="N699">
        <v>25</v>
      </c>
      <c r="O699">
        <v>0</v>
      </c>
      <c r="P699">
        <v>5979.66</v>
      </c>
      <c r="Q699" t="s">
        <v>11</v>
      </c>
      <c r="R699" t="s">
        <v>12</v>
      </c>
      <c r="S699" t="s">
        <v>13</v>
      </c>
      <c r="T699" s="7" t="str">
        <f t="shared" si="32"/>
        <v>R1013</v>
      </c>
    </row>
    <row r="700" spans="1:20" x14ac:dyDescent="0.3">
      <c r="A700" t="s">
        <v>1672</v>
      </c>
      <c r="B700">
        <v>26.695</v>
      </c>
      <c r="C700">
        <v>10.14</v>
      </c>
      <c r="D700" t="s">
        <v>2382</v>
      </c>
      <c r="E700" t="s">
        <v>2380</v>
      </c>
      <c r="F700" t="s">
        <v>2383</v>
      </c>
      <c r="G700">
        <v>1</v>
      </c>
      <c r="H700" t="s">
        <v>2380</v>
      </c>
      <c r="I700" t="s">
        <v>732</v>
      </c>
      <c r="J700">
        <v>1980</v>
      </c>
      <c r="K700" s="7">
        <f t="shared" si="30"/>
        <v>1980</v>
      </c>
      <c r="L700" t="s">
        <v>37</v>
      </c>
      <c r="M700" s="7" t="str">
        <f t="shared" si="31"/>
        <v>Oct</v>
      </c>
      <c r="N700">
        <v>10</v>
      </c>
      <c r="O700">
        <v>0</v>
      </c>
      <c r="P700">
        <v>5979.73</v>
      </c>
      <c r="Q700" t="s">
        <v>11</v>
      </c>
      <c r="R700" t="s">
        <v>11</v>
      </c>
      <c r="S700" t="s">
        <v>42</v>
      </c>
      <c r="T700" s="7" t="str">
        <f t="shared" si="32"/>
        <v>R1011</v>
      </c>
    </row>
    <row r="701" spans="1:20" x14ac:dyDescent="0.3">
      <c r="A701" t="s">
        <v>1671</v>
      </c>
      <c r="B701">
        <v>32.799999999999997</v>
      </c>
      <c r="C701">
        <v>6.06</v>
      </c>
      <c r="D701" t="s">
        <v>2382</v>
      </c>
      <c r="E701" t="s">
        <v>2380</v>
      </c>
      <c r="F701" t="s">
        <v>2380</v>
      </c>
      <c r="G701">
        <v>1</v>
      </c>
      <c r="H701" t="s">
        <v>2380</v>
      </c>
      <c r="I701" t="s">
        <v>733</v>
      </c>
      <c r="J701">
        <v>1974</v>
      </c>
      <c r="K701" s="7">
        <f t="shared" si="30"/>
        <v>1974</v>
      </c>
      <c r="L701" t="s">
        <v>37</v>
      </c>
      <c r="M701" s="7" t="str">
        <f t="shared" si="31"/>
        <v>Oct</v>
      </c>
      <c r="N701">
        <v>11</v>
      </c>
      <c r="O701">
        <v>0</v>
      </c>
      <c r="P701">
        <v>5979.99</v>
      </c>
      <c r="Q701" t="s">
        <v>11</v>
      </c>
      <c r="R701" t="s">
        <v>12</v>
      </c>
      <c r="S701" t="s">
        <v>13</v>
      </c>
      <c r="T701" s="7" t="str">
        <f t="shared" si="32"/>
        <v>R1013</v>
      </c>
    </row>
    <row r="702" spans="1:20" x14ac:dyDescent="0.3">
      <c r="A702" t="s">
        <v>1670</v>
      </c>
      <c r="B702">
        <v>35.869999999999997</v>
      </c>
      <c r="C702">
        <v>9.91</v>
      </c>
      <c r="D702" t="s">
        <v>2382</v>
      </c>
      <c r="E702" t="s">
        <v>2380</v>
      </c>
      <c r="F702" t="s">
        <v>2380</v>
      </c>
      <c r="G702" t="s">
        <v>2381</v>
      </c>
      <c r="H702" t="s">
        <v>2380</v>
      </c>
      <c r="I702" t="s">
        <v>734</v>
      </c>
      <c r="J702">
        <v>1988</v>
      </c>
      <c r="K702" s="7">
        <f t="shared" si="30"/>
        <v>1988</v>
      </c>
      <c r="L702" t="s">
        <v>18</v>
      </c>
      <c r="M702" s="7" t="str">
        <f t="shared" si="31"/>
        <v>Jun</v>
      </c>
      <c r="N702">
        <v>10</v>
      </c>
      <c r="O702">
        <v>2</v>
      </c>
      <c r="P702">
        <v>5989.52</v>
      </c>
      <c r="Q702" t="s">
        <v>11</v>
      </c>
      <c r="R702" t="s">
        <v>16</v>
      </c>
      <c r="S702" t="s">
        <v>23</v>
      </c>
      <c r="T702" s="7" t="str">
        <f t="shared" si="32"/>
        <v>R1012</v>
      </c>
    </row>
    <row r="703" spans="1:20" x14ac:dyDescent="0.3">
      <c r="A703" t="s">
        <v>1669</v>
      </c>
      <c r="B703">
        <v>21.66</v>
      </c>
      <c r="C703">
        <v>4.1399999999999997</v>
      </c>
      <c r="D703" t="s">
        <v>2382</v>
      </c>
      <c r="E703" t="s">
        <v>2380</v>
      </c>
      <c r="F703" t="s">
        <v>2380</v>
      </c>
      <c r="G703">
        <v>2</v>
      </c>
      <c r="H703" t="s">
        <v>2380</v>
      </c>
      <c r="I703" t="s">
        <v>735</v>
      </c>
      <c r="J703">
        <v>1974</v>
      </c>
      <c r="K703" s="7">
        <f t="shared" si="30"/>
        <v>1974</v>
      </c>
      <c r="L703" t="s">
        <v>35</v>
      </c>
      <c r="M703" s="7" t="str">
        <f t="shared" si="31"/>
        <v>Aug</v>
      </c>
      <c r="N703">
        <v>17</v>
      </c>
      <c r="O703">
        <v>0</v>
      </c>
      <c r="P703">
        <v>5990.17</v>
      </c>
      <c r="Q703" t="s">
        <v>11</v>
      </c>
      <c r="R703" t="s">
        <v>11</v>
      </c>
      <c r="S703" t="s">
        <v>13</v>
      </c>
      <c r="T703" s="7" t="str">
        <f t="shared" si="32"/>
        <v>R1013</v>
      </c>
    </row>
    <row r="704" spans="1:20" x14ac:dyDescent="0.3">
      <c r="A704" t="s">
        <v>1668</v>
      </c>
      <c r="B704">
        <v>37.72</v>
      </c>
      <c r="C704">
        <v>4.38</v>
      </c>
      <c r="D704" t="s">
        <v>2382</v>
      </c>
      <c r="E704" t="s">
        <v>2380</v>
      </c>
      <c r="F704" t="s">
        <v>2383</v>
      </c>
      <c r="G704">
        <v>1</v>
      </c>
      <c r="H704" t="s">
        <v>2380</v>
      </c>
      <c r="I704" t="s">
        <v>736</v>
      </c>
      <c r="J704">
        <v>1980</v>
      </c>
      <c r="K704" s="7">
        <f t="shared" si="30"/>
        <v>1980</v>
      </c>
      <c r="L704" t="s">
        <v>35</v>
      </c>
      <c r="M704" s="7" t="str">
        <f t="shared" si="31"/>
        <v>Aug</v>
      </c>
      <c r="N704">
        <v>8</v>
      </c>
      <c r="O704">
        <v>2</v>
      </c>
      <c r="P704">
        <v>5993.62</v>
      </c>
      <c r="Q704" t="s">
        <v>11</v>
      </c>
      <c r="R704" t="s">
        <v>12</v>
      </c>
      <c r="S704" t="s">
        <v>13</v>
      </c>
      <c r="T704" s="7" t="str">
        <f t="shared" si="32"/>
        <v>R1013</v>
      </c>
    </row>
    <row r="705" spans="1:20" x14ac:dyDescent="0.3">
      <c r="A705" t="s">
        <v>1667</v>
      </c>
      <c r="B705">
        <v>39.700000000000003</v>
      </c>
      <c r="C705">
        <v>9.83</v>
      </c>
      <c r="D705" t="s">
        <v>2380</v>
      </c>
      <c r="E705" t="s">
        <v>2380</v>
      </c>
      <c r="F705" t="s">
        <v>2380</v>
      </c>
      <c r="G705">
        <v>3</v>
      </c>
      <c r="H705" t="s">
        <v>2380</v>
      </c>
      <c r="I705" t="s">
        <v>737</v>
      </c>
      <c r="J705">
        <v>1989</v>
      </c>
      <c r="K705" s="7">
        <f t="shared" si="30"/>
        <v>1989</v>
      </c>
      <c r="L705" t="s">
        <v>35</v>
      </c>
      <c r="M705" s="7" t="str">
        <f t="shared" si="31"/>
        <v>Aug</v>
      </c>
      <c r="N705">
        <v>16</v>
      </c>
      <c r="O705">
        <v>4</v>
      </c>
      <c r="P705">
        <v>6059.17</v>
      </c>
      <c r="Q705" t="s">
        <v>11</v>
      </c>
      <c r="R705" t="s">
        <v>16</v>
      </c>
      <c r="S705" t="s">
        <v>42</v>
      </c>
      <c r="T705" s="7" t="str">
        <f t="shared" si="32"/>
        <v>R1011</v>
      </c>
    </row>
    <row r="706" spans="1:20" x14ac:dyDescent="0.3">
      <c r="A706" t="s">
        <v>1666</v>
      </c>
      <c r="B706">
        <v>35.97</v>
      </c>
      <c r="C706">
        <v>11.08</v>
      </c>
      <c r="D706" t="s">
        <v>2380</v>
      </c>
      <c r="E706" t="s">
        <v>2380</v>
      </c>
      <c r="F706" t="s">
        <v>2380</v>
      </c>
      <c r="G706">
        <v>3</v>
      </c>
      <c r="H706" t="s">
        <v>2380</v>
      </c>
      <c r="I706" t="s">
        <v>738</v>
      </c>
      <c r="J706">
        <v>1996</v>
      </c>
      <c r="K706" s="7">
        <f t="shared" si="30"/>
        <v>1996</v>
      </c>
      <c r="L706" t="s">
        <v>10</v>
      </c>
      <c r="M706" s="7" t="str">
        <f t="shared" si="31"/>
        <v>Jul</v>
      </c>
      <c r="N706">
        <v>28</v>
      </c>
      <c r="O706">
        <v>0</v>
      </c>
      <c r="P706">
        <v>6061.8</v>
      </c>
      <c r="Q706" t="s">
        <v>11</v>
      </c>
      <c r="R706" t="s">
        <v>12</v>
      </c>
      <c r="S706" t="s">
        <v>23</v>
      </c>
      <c r="T706" s="7" t="str">
        <f t="shared" si="32"/>
        <v>R1012</v>
      </c>
    </row>
    <row r="707" spans="1:20" x14ac:dyDescent="0.3">
      <c r="A707" t="s">
        <v>1665</v>
      </c>
      <c r="B707">
        <v>37.85</v>
      </c>
      <c r="C707">
        <v>11.01</v>
      </c>
      <c r="D707" t="s">
        <v>2380</v>
      </c>
      <c r="E707" t="s">
        <v>2380</v>
      </c>
      <c r="F707" t="s">
        <v>2380</v>
      </c>
      <c r="G707" t="s">
        <v>2381</v>
      </c>
      <c r="H707" t="s">
        <v>2380</v>
      </c>
      <c r="I707" t="s">
        <v>739</v>
      </c>
      <c r="J707">
        <v>1994</v>
      </c>
      <c r="K707" s="7">
        <f t="shared" ref="K707:K770" si="33">IF(ISBLANK(J707),AVERAGE(J707:J712),J707)</f>
        <v>1994</v>
      </c>
      <c r="L707" t="s">
        <v>15</v>
      </c>
      <c r="M707" s="7" t="str">
        <f t="shared" ref="M707:M770" si="34">IF(ISBLANK(L707),"sep",L707)</f>
        <v>Nov</v>
      </c>
      <c r="N707">
        <v>8</v>
      </c>
      <c r="O707">
        <v>0</v>
      </c>
      <c r="P707">
        <v>6064.37</v>
      </c>
      <c r="Q707" t="s">
        <v>11</v>
      </c>
      <c r="R707" t="s">
        <v>11</v>
      </c>
      <c r="S707" t="s">
        <v>42</v>
      </c>
      <c r="T707" s="7" t="str">
        <f t="shared" ref="T707:T770" si="35">IF(ISBLANK(S707),"unknown",S707)</f>
        <v>R1011</v>
      </c>
    </row>
    <row r="708" spans="1:20" x14ac:dyDescent="0.3">
      <c r="A708" t="s">
        <v>1664</v>
      </c>
      <c r="B708">
        <v>21.66</v>
      </c>
      <c r="C708">
        <v>4.37</v>
      </c>
      <c r="D708" t="s">
        <v>2380</v>
      </c>
      <c r="E708" t="s">
        <v>2382</v>
      </c>
      <c r="F708" t="s">
        <v>2380</v>
      </c>
      <c r="G708">
        <v>1</v>
      </c>
      <c r="H708" t="s">
        <v>2382</v>
      </c>
      <c r="I708" t="s">
        <v>740</v>
      </c>
      <c r="J708">
        <v>1984</v>
      </c>
      <c r="K708" s="7">
        <f t="shared" si="33"/>
        <v>1984</v>
      </c>
      <c r="L708" t="s">
        <v>20</v>
      </c>
      <c r="M708" s="7" t="str">
        <f t="shared" si="34"/>
        <v>Sep</v>
      </c>
      <c r="N708">
        <v>21</v>
      </c>
      <c r="O708">
        <v>1</v>
      </c>
      <c r="P708">
        <v>6067.13</v>
      </c>
      <c r="Q708" t="s">
        <v>12</v>
      </c>
      <c r="R708" t="s">
        <v>16</v>
      </c>
      <c r="S708" t="s">
        <v>168</v>
      </c>
      <c r="T708" s="7" t="str">
        <f t="shared" si="35"/>
        <v>R1016</v>
      </c>
    </row>
    <row r="709" spans="1:20" x14ac:dyDescent="0.3">
      <c r="A709" t="s">
        <v>1663</v>
      </c>
      <c r="B709">
        <v>39.369999999999997</v>
      </c>
      <c r="C709">
        <v>5.91</v>
      </c>
      <c r="D709" t="s">
        <v>2380</v>
      </c>
      <c r="E709" t="s">
        <v>2380</v>
      </c>
      <c r="F709" t="s">
        <v>2380</v>
      </c>
      <c r="G709">
        <v>2</v>
      </c>
      <c r="H709" t="s">
        <v>2380</v>
      </c>
      <c r="I709" t="s">
        <v>741</v>
      </c>
      <c r="J709">
        <v>1979</v>
      </c>
      <c r="K709" s="7">
        <f t="shared" si="33"/>
        <v>1979</v>
      </c>
      <c r="L709" t="s">
        <v>35</v>
      </c>
      <c r="M709" s="7" t="str">
        <f t="shared" si="34"/>
        <v>Aug</v>
      </c>
      <c r="N709">
        <v>8</v>
      </c>
      <c r="O709">
        <v>2</v>
      </c>
      <c r="P709">
        <v>6074.37</v>
      </c>
      <c r="Q709" t="s">
        <v>11</v>
      </c>
      <c r="R709" t="s">
        <v>11</v>
      </c>
      <c r="S709" t="s">
        <v>23</v>
      </c>
      <c r="T709" s="7" t="str">
        <f t="shared" si="35"/>
        <v>R1012</v>
      </c>
    </row>
    <row r="710" spans="1:20" x14ac:dyDescent="0.3">
      <c r="A710" t="s">
        <v>1662</v>
      </c>
      <c r="B710">
        <v>40.880000000000003</v>
      </c>
      <c r="C710">
        <v>7.65</v>
      </c>
      <c r="D710" t="s">
        <v>2380</v>
      </c>
      <c r="E710" t="s">
        <v>2380</v>
      </c>
      <c r="F710" t="s">
        <v>2380</v>
      </c>
      <c r="G710" t="s">
        <v>2381</v>
      </c>
      <c r="H710" t="s">
        <v>2380</v>
      </c>
      <c r="I710" t="s">
        <v>742</v>
      </c>
      <c r="J710">
        <v>1984</v>
      </c>
      <c r="K710" s="7">
        <f t="shared" si="33"/>
        <v>1984</v>
      </c>
      <c r="L710" t="s">
        <v>37</v>
      </c>
      <c r="M710" s="7" t="str">
        <f t="shared" si="34"/>
        <v>Oct</v>
      </c>
      <c r="N710">
        <v>14</v>
      </c>
      <c r="O710">
        <v>1</v>
      </c>
      <c r="P710">
        <v>6079.67</v>
      </c>
      <c r="Q710" t="s">
        <v>16</v>
      </c>
      <c r="R710" t="s">
        <v>16</v>
      </c>
      <c r="S710" t="s">
        <v>276</v>
      </c>
      <c r="T710" s="7" t="str">
        <f t="shared" si="35"/>
        <v>R1014</v>
      </c>
    </row>
    <row r="711" spans="1:20" x14ac:dyDescent="0.3">
      <c r="A711" t="s">
        <v>1661</v>
      </c>
      <c r="B711">
        <v>26.22</v>
      </c>
      <c r="C711">
        <v>5.37</v>
      </c>
      <c r="D711" t="s">
        <v>2382</v>
      </c>
      <c r="E711" t="s">
        <v>2380</v>
      </c>
      <c r="F711" t="s">
        <v>2380</v>
      </c>
      <c r="G711">
        <v>2</v>
      </c>
      <c r="H711" t="s">
        <v>2380</v>
      </c>
      <c r="I711" t="s">
        <v>743</v>
      </c>
      <c r="J711">
        <v>1984</v>
      </c>
      <c r="K711" s="7">
        <f t="shared" si="33"/>
        <v>1984</v>
      </c>
      <c r="L711" t="s">
        <v>10</v>
      </c>
      <c r="M711" s="7" t="str">
        <f t="shared" si="34"/>
        <v>Jul</v>
      </c>
      <c r="N711">
        <v>25</v>
      </c>
      <c r="O711">
        <v>2</v>
      </c>
      <c r="P711">
        <v>6082.41</v>
      </c>
      <c r="Q711" t="s">
        <v>16</v>
      </c>
      <c r="R711" t="s">
        <v>11</v>
      </c>
      <c r="S711" t="s">
        <v>42</v>
      </c>
      <c r="T711" s="7" t="str">
        <f t="shared" si="35"/>
        <v>R1011</v>
      </c>
    </row>
    <row r="712" spans="1:20" x14ac:dyDescent="0.3">
      <c r="A712" t="s">
        <v>1660</v>
      </c>
      <c r="B712">
        <v>25.08</v>
      </c>
      <c r="C712">
        <v>5.75</v>
      </c>
      <c r="D712" t="s">
        <v>2382</v>
      </c>
      <c r="E712" t="s">
        <v>2380</v>
      </c>
      <c r="F712" t="s">
        <v>2380</v>
      </c>
      <c r="G712">
        <v>2</v>
      </c>
      <c r="H712" t="s">
        <v>2380</v>
      </c>
      <c r="I712" t="s">
        <v>744</v>
      </c>
      <c r="J712">
        <v>1970</v>
      </c>
      <c r="K712" s="7">
        <f t="shared" si="33"/>
        <v>1970</v>
      </c>
      <c r="L712" t="s">
        <v>18</v>
      </c>
      <c r="M712" s="7" t="str">
        <f t="shared" si="34"/>
        <v>Jun</v>
      </c>
      <c r="N712">
        <v>9</v>
      </c>
      <c r="O712">
        <v>0</v>
      </c>
      <c r="P712">
        <v>6098.38</v>
      </c>
      <c r="Q712" t="s">
        <v>11</v>
      </c>
      <c r="R712" t="s">
        <v>11</v>
      </c>
      <c r="S712" t="s">
        <v>13</v>
      </c>
      <c r="T712" s="7" t="str">
        <f t="shared" si="35"/>
        <v>R1013</v>
      </c>
    </row>
    <row r="713" spans="1:20" x14ac:dyDescent="0.3">
      <c r="A713" t="s">
        <v>1659</v>
      </c>
      <c r="B713">
        <v>39.1</v>
      </c>
      <c r="C713">
        <v>6.79</v>
      </c>
      <c r="D713" t="s">
        <v>2382</v>
      </c>
      <c r="E713" t="s">
        <v>2380</v>
      </c>
      <c r="F713" t="s">
        <v>2380</v>
      </c>
      <c r="G713">
        <v>2</v>
      </c>
      <c r="H713" t="s">
        <v>2380</v>
      </c>
      <c r="I713" t="s">
        <v>745</v>
      </c>
      <c r="J713">
        <v>1995</v>
      </c>
      <c r="K713" s="7">
        <f t="shared" si="33"/>
        <v>1995</v>
      </c>
      <c r="L713" t="s">
        <v>20</v>
      </c>
      <c r="M713" s="7" t="str">
        <f t="shared" si="34"/>
        <v>Sep</v>
      </c>
      <c r="N713">
        <v>9</v>
      </c>
      <c r="O713">
        <v>0</v>
      </c>
      <c r="P713">
        <v>6111.95</v>
      </c>
      <c r="Q713" t="s">
        <v>11</v>
      </c>
      <c r="R713" t="s">
        <v>12</v>
      </c>
      <c r="S713" t="s">
        <v>535</v>
      </c>
      <c r="T713" s="7" t="str">
        <f t="shared" si="35"/>
        <v>R1026</v>
      </c>
    </row>
    <row r="714" spans="1:20" x14ac:dyDescent="0.3">
      <c r="A714" t="s">
        <v>1658</v>
      </c>
      <c r="B714">
        <v>37.905000000000001</v>
      </c>
      <c r="C714">
        <v>7.03</v>
      </c>
      <c r="D714" t="s">
        <v>2380</v>
      </c>
      <c r="E714" t="s">
        <v>2380</v>
      </c>
      <c r="F714" t="s">
        <v>2380</v>
      </c>
      <c r="G714">
        <v>3</v>
      </c>
      <c r="H714" t="s">
        <v>2380</v>
      </c>
      <c r="I714" t="s">
        <v>746</v>
      </c>
      <c r="J714">
        <v>1985</v>
      </c>
      <c r="K714" s="7">
        <f t="shared" si="33"/>
        <v>1985</v>
      </c>
      <c r="L714" t="s">
        <v>10</v>
      </c>
      <c r="M714" s="7" t="str">
        <f t="shared" si="34"/>
        <v>Jul</v>
      </c>
      <c r="N714">
        <v>21</v>
      </c>
      <c r="O714">
        <v>1</v>
      </c>
      <c r="P714">
        <v>6112.35</v>
      </c>
      <c r="Q714" t="s">
        <v>11</v>
      </c>
      <c r="R714" t="s">
        <v>16</v>
      </c>
      <c r="S714" t="s">
        <v>23</v>
      </c>
      <c r="T714" s="7" t="str">
        <f t="shared" si="35"/>
        <v>R1012</v>
      </c>
    </row>
    <row r="715" spans="1:20" x14ac:dyDescent="0.3">
      <c r="A715" t="s">
        <v>1657</v>
      </c>
      <c r="B715">
        <v>43.35</v>
      </c>
      <c r="C715">
        <v>5.41</v>
      </c>
      <c r="D715" t="s">
        <v>2382</v>
      </c>
      <c r="E715" t="s">
        <v>2380</v>
      </c>
      <c r="F715" t="s">
        <v>2383</v>
      </c>
      <c r="G715">
        <v>1</v>
      </c>
      <c r="H715" t="s">
        <v>2380</v>
      </c>
      <c r="I715" t="s">
        <v>747</v>
      </c>
      <c r="J715">
        <v>1991</v>
      </c>
      <c r="K715" s="7">
        <f t="shared" si="33"/>
        <v>1991</v>
      </c>
      <c r="L715" t="s">
        <v>10</v>
      </c>
      <c r="M715" s="7" t="str">
        <f t="shared" si="34"/>
        <v>Jul</v>
      </c>
      <c r="N715">
        <v>25</v>
      </c>
      <c r="O715">
        <v>3</v>
      </c>
      <c r="P715">
        <v>6113.23</v>
      </c>
      <c r="Q715" t="s">
        <v>11</v>
      </c>
      <c r="R715" t="s">
        <v>11</v>
      </c>
      <c r="S715" t="s">
        <v>247</v>
      </c>
      <c r="T715" s="7" t="str">
        <f t="shared" si="35"/>
        <v>R1024</v>
      </c>
    </row>
    <row r="716" spans="1:20" x14ac:dyDescent="0.3">
      <c r="A716" t="s">
        <v>1656</v>
      </c>
      <c r="B716">
        <v>36.15</v>
      </c>
      <c r="C716">
        <v>8.0500000000000007</v>
      </c>
      <c r="D716" t="s">
        <v>2380</v>
      </c>
      <c r="E716" t="s">
        <v>2380</v>
      </c>
      <c r="F716" t="s">
        <v>2380</v>
      </c>
      <c r="G716" t="s">
        <v>2381</v>
      </c>
      <c r="H716" t="s">
        <v>2380</v>
      </c>
      <c r="I716" t="s">
        <v>748</v>
      </c>
      <c r="J716">
        <v>1983</v>
      </c>
      <c r="K716" s="7">
        <f t="shared" si="33"/>
        <v>1983</v>
      </c>
      <c r="L716" t="s">
        <v>35</v>
      </c>
      <c r="M716" s="7" t="str">
        <f t="shared" si="34"/>
        <v>Aug</v>
      </c>
      <c r="N716">
        <v>11</v>
      </c>
      <c r="O716">
        <v>1</v>
      </c>
      <c r="P716">
        <v>6117.49</v>
      </c>
      <c r="Q716" t="s">
        <v>11</v>
      </c>
      <c r="R716" t="s">
        <v>12</v>
      </c>
      <c r="S716" t="s">
        <v>23</v>
      </c>
      <c r="T716" s="7" t="str">
        <f t="shared" si="35"/>
        <v>R1012</v>
      </c>
    </row>
    <row r="717" spans="1:20" x14ac:dyDescent="0.3">
      <c r="A717" t="s">
        <v>1655</v>
      </c>
      <c r="B717">
        <v>44.98</v>
      </c>
      <c r="C717">
        <v>5.94</v>
      </c>
      <c r="D717" t="s">
        <v>2380</v>
      </c>
      <c r="E717" t="s">
        <v>2380</v>
      </c>
      <c r="F717" t="s">
        <v>2380</v>
      </c>
      <c r="G717">
        <v>1</v>
      </c>
      <c r="H717" t="s">
        <v>2380</v>
      </c>
      <c r="I717" t="s">
        <v>749</v>
      </c>
      <c r="J717">
        <v>1983</v>
      </c>
      <c r="K717" s="7">
        <f t="shared" si="33"/>
        <v>1983</v>
      </c>
      <c r="L717" t="s">
        <v>15</v>
      </c>
      <c r="M717" s="7" t="str">
        <f t="shared" si="34"/>
        <v>Nov</v>
      </c>
      <c r="N717">
        <v>16</v>
      </c>
      <c r="O717">
        <v>1</v>
      </c>
      <c r="P717">
        <v>6123.57</v>
      </c>
      <c r="Q717" t="s">
        <v>12</v>
      </c>
      <c r="R717" t="s">
        <v>11</v>
      </c>
      <c r="S717" t="s">
        <v>23</v>
      </c>
      <c r="T717" s="7" t="str">
        <f t="shared" si="35"/>
        <v>R1012</v>
      </c>
    </row>
    <row r="718" spans="1:20" x14ac:dyDescent="0.3">
      <c r="A718" t="s">
        <v>1654</v>
      </c>
      <c r="B718">
        <v>38.28</v>
      </c>
      <c r="C718">
        <v>5.51</v>
      </c>
      <c r="D718" t="s">
        <v>2380</v>
      </c>
      <c r="E718" t="s">
        <v>2382</v>
      </c>
      <c r="F718" t="s">
        <v>2380</v>
      </c>
      <c r="G718">
        <v>1</v>
      </c>
      <c r="H718" t="s">
        <v>2380</v>
      </c>
      <c r="I718" t="s">
        <v>750</v>
      </c>
      <c r="J718">
        <v>1990</v>
      </c>
      <c r="K718" s="7">
        <f t="shared" si="33"/>
        <v>1990</v>
      </c>
      <c r="L718" t="s">
        <v>35</v>
      </c>
      <c r="M718" s="7" t="str">
        <f t="shared" si="34"/>
        <v>Aug</v>
      </c>
      <c r="N718">
        <v>18</v>
      </c>
      <c r="O718">
        <v>3</v>
      </c>
      <c r="P718">
        <v>6128.8</v>
      </c>
      <c r="Q718" t="s">
        <v>11</v>
      </c>
      <c r="R718" t="s">
        <v>12</v>
      </c>
      <c r="S718" t="s">
        <v>23</v>
      </c>
      <c r="T718" s="7" t="str">
        <f t="shared" si="35"/>
        <v>R1012</v>
      </c>
    </row>
    <row r="719" spans="1:20" x14ac:dyDescent="0.3">
      <c r="A719" t="s">
        <v>1653</v>
      </c>
      <c r="B719">
        <v>32.299999999999997</v>
      </c>
      <c r="C719">
        <v>6.55</v>
      </c>
      <c r="D719" t="s">
        <v>2382</v>
      </c>
      <c r="E719" t="s">
        <v>2380</v>
      </c>
      <c r="F719" t="s">
        <v>2380</v>
      </c>
      <c r="G719">
        <v>2</v>
      </c>
      <c r="H719" t="s">
        <v>2380</v>
      </c>
      <c r="I719" t="s">
        <v>751</v>
      </c>
      <c r="J719">
        <v>1969</v>
      </c>
      <c r="K719" s="7">
        <f t="shared" si="33"/>
        <v>1969</v>
      </c>
      <c r="L719" t="s">
        <v>15</v>
      </c>
      <c r="M719" s="7" t="str">
        <f t="shared" si="34"/>
        <v>Nov</v>
      </c>
      <c r="N719">
        <v>9</v>
      </c>
      <c r="O719">
        <v>0</v>
      </c>
      <c r="P719">
        <v>6138.5</v>
      </c>
      <c r="Q719" t="s">
        <v>11</v>
      </c>
      <c r="R719" t="s">
        <v>11</v>
      </c>
      <c r="S719" t="s">
        <v>42</v>
      </c>
      <c r="T719" s="7" t="str">
        <f t="shared" si="35"/>
        <v>R1011</v>
      </c>
    </row>
    <row r="720" spans="1:20" x14ac:dyDescent="0.3">
      <c r="A720" t="s">
        <v>1652</v>
      </c>
      <c r="B720">
        <v>39.51</v>
      </c>
      <c r="C720">
        <v>5.79</v>
      </c>
      <c r="D720" t="s">
        <v>2382</v>
      </c>
      <c r="E720" t="s">
        <v>2380</v>
      </c>
      <c r="F720" t="s">
        <v>2380</v>
      </c>
      <c r="G720" t="s">
        <v>2381</v>
      </c>
      <c r="H720" t="s">
        <v>2380</v>
      </c>
      <c r="I720" t="s">
        <v>752</v>
      </c>
      <c r="J720">
        <v>1978</v>
      </c>
      <c r="K720" s="7">
        <f t="shared" si="33"/>
        <v>1978</v>
      </c>
      <c r="L720" t="s">
        <v>20</v>
      </c>
      <c r="M720" s="7" t="str">
        <f t="shared" si="34"/>
        <v>Sep</v>
      </c>
      <c r="N720">
        <v>5</v>
      </c>
      <c r="O720">
        <v>2</v>
      </c>
      <c r="P720">
        <v>6138.58</v>
      </c>
      <c r="Q720" t="s">
        <v>11</v>
      </c>
      <c r="R720" t="s">
        <v>16</v>
      </c>
      <c r="S720" t="s">
        <v>13</v>
      </c>
      <c r="T720" s="7" t="str">
        <f t="shared" si="35"/>
        <v>R1013</v>
      </c>
    </row>
    <row r="721" spans="1:20" x14ac:dyDescent="0.3">
      <c r="A721" t="s">
        <v>1651</v>
      </c>
      <c r="B721">
        <v>50.46</v>
      </c>
      <c r="C721">
        <v>4.5599999999999996</v>
      </c>
      <c r="D721" t="s">
        <v>2380</v>
      </c>
      <c r="E721" t="s">
        <v>2380</v>
      </c>
      <c r="F721" t="s">
        <v>2380</v>
      </c>
      <c r="G721" t="s">
        <v>2381</v>
      </c>
      <c r="H721" t="s">
        <v>2380</v>
      </c>
      <c r="I721" t="s">
        <v>753</v>
      </c>
      <c r="J721">
        <v>1976</v>
      </c>
      <c r="K721" s="7">
        <f t="shared" si="33"/>
        <v>1976</v>
      </c>
      <c r="L721" t="s">
        <v>30</v>
      </c>
      <c r="M721" s="7" t="str">
        <f t="shared" si="34"/>
        <v>Dec</v>
      </c>
      <c r="N721">
        <v>12</v>
      </c>
      <c r="O721">
        <v>2</v>
      </c>
      <c r="P721">
        <v>6139.14</v>
      </c>
      <c r="Q721" t="s">
        <v>11</v>
      </c>
      <c r="R721" t="s">
        <v>12</v>
      </c>
      <c r="S721" t="s">
        <v>13</v>
      </c>
      <c r="T721" s="7" t="str">
        <f t="shared" si="35"/>
        <v>R1013</v>
      </c>
    </row>
    <row r="722" spans="1:20" x14ac:dyDescent="0.3">
      <c r="A722" t="s">
        <v>1650</v>
      </c>
      <c r="B722">
        <v>31.73</v>
      </c>
      <c r="C722">
        <v>7</v>
      </c>
      <c r="D722" t="s">
        <v>2380</v>
      </c>
      <c r="E722" t="s">
        <v>2380</v>
      </c>
      <c r="F722" t="s">
        <v>2380</v>
      </c>
      <c r="G722" t="s">
        <v>2381</v>
      </c>
      <c r="H722" t="s">
        <v>2380</v>
      </c>
      <c r="I722" t="s">
        <v>754</v>
      </c>
      <c r="J722">
        <v>1970</v>
      </c>
      <c r="K722" s="7">
        <f t="shared" si="33"/>
        <v>1970</v>
      </c>
      <c r="L722" t="s">
        <v>37</v>
      </c>
      <c r="M722" s="7" t="str">
        <f t="shared" si="34"/>
        <v>Oct</v>
      </c>
      <c r="N722">
        <v>14</v>
      </c>
      <c r="O722">
        <v>0</v>
      </c>
      <c r="P722">
        <v>6147.12</v>
      </c>
      <c r="Q722" t="s">
        <v>11</v>
      </c>
      <c r="R722" t="s">
        <v>12</v>
      </c>
      <c r="S722" t="s">
        <v>23</v>
      </c>
      <c r="T722" s="7" t="str">
        <f t="shared" si="35"/>
        <v>R1012</v>
      </c>
    </row>
    <row r="723" spans="1:20" x14ac:dyDescent="0.3">
      <c r="A723" t="s">
        <v>1649</v>
      </c>
      <c r="B723">
        <v>32.1</v>
      </c>
      <c r="C723">
        <v>6.57</v>
      </c>
      <c r="D723" t="s">
        <v>2382</v>
      </c>
      <c r="E723" t="s">
        <v>2380</v>
      </c>
      <c r="F723" t="s">
        <v>2383</v>
      </c>
      <c r="G723">
        <v>1</v>
      </c>
      <c r="H723" t="s">
        <v>2380</v>
      </c>
      <c r="I723" t="s">
        <v>755</v>
      </c>
      <c r="J723">
        <v>1973</v>
      </c>
      <c r="K723" s="7">
        <f t="shared" si="33"/>
        <v>1973</v>
      </c>
      <c r="L723" t="s">
        <v>15</v>
      </c>
      <c r="M723" s="7" t="str">
        <f t="shared" si="34"/>
        <v>Nov</v>
      </c>
      <c r="N723">
        <v>6</v>
      </c>
      <c r="O723">
        <v>0</v>
      </c>
      <c r="P723">
        <v>6152.05</v>
      </c>
      <c r="Q723" t="s">
        <v>11</v>
      </c>
      <c r="R723" t="s">
        <v>12</v>
      </c>
      <c r="S723" t="s">
        <v>13</v>
      </c>
      <c r="T723" s="7" t="str">
        <f t="shared" si="35"/>
        <v>R1013</v>
      </c>
    </row>
    <row r="724" spans="1:20" x14ac:dyDescent="0.3">
      <c r="A724" t="s">
        <v>1648</v>
      </c>
      <c r="B724">
        <v>27.83</v>
      </c>
      <c r="C724">
        <v>11.61</v>
      </c>
      <c r="D724" t="s">
        <v>2382</v>
      </c>
      <c r="E724" t="s">
        <v>2380</v>
      </c>
      <c r="F724" t="s">
        <v>2383</v>
      </c>
      <c r="G724">
        <v>1</v>
      </c>
      <c r="H724" t="s">
        <v>2380</v>
      </c>
      <c r="I724" t="s">
        <v>756</v>
      </c>
      <c r="J724">
        <v>1985</v>
      </c>
      <c r="K724" s="7">
        <f t="shared" si="33"/>
        <v>1985</v>
      </c>
      <c r="L724" t="s">
        <v>37</v>
      </c>
      <c r="M724" s="7" t="str">
        <f t="shared" si="34"/>
        <v>Oct</v>
      </c>
      <c r="N724">
        <v>15</v>
      </c>
      <c r="O724">
        <v>3</v>
      </c>
      <c r="P724">
        <v>6159.57</v>
      </c>
      <c r="Q724" t="s">
        <v>11</v>
      </c>
      <c r="R724" t="s">
        <v>16</v>
      </c>
      <c r="S724" t="s">
        <v>23</v>
      </c>
      <c r="T724" s="7" t="str">
        <f t="shared" si="35"/>
        <v>R1012</v>
      </c>
    </row>
    <row r="725" spans="1:20" x14ac:dyDescent="0.3">
      <c r="A725" t="s">
        <v>1647</v>
      </c>
      <c r="B725">
        <v>27.72</v>
      </c>
      <c r="C725">
        <v>8.16</v>
      </c>
      <c r="D725" t="s">
        <v>2382</v>
      </c>
      <c r="E725" t="s">
        <v>2380</v>
      </c>
      <c r="F725" t="s">
        <v>2383</v>
      </c>
      <c r="G725">
        <v>1</v>
      </c>
      <c r="H725" t="s">
        <v>2380</v>
      </c>
      <c r="I725" t="s">
        <v>757</v>
      </c>
      <c r="J725">
        <v>1984</v>
      </c>
      <c r="K725" s="7">
        <f t="shared" si="33"/>
        <v>1984</v>
      </c>
      <c r="L725" t="s">
        <v>37</v>
      </c>
      <c r="M725" s="7" t="str">
        <f t="shared" si="34"/>
        <v>Oct</v>
      </c>
      <c r="N725">
        <v>6</v>
      </c>
      <c r="O725">
        <v>3</v>
      </c>
      <c r="P725">
        <v>6170.96</v>
      </c>
      <c r="Q725" t="s">
        <v>11</v>
      </c>
      <c r="R725" t="s">
        <v>16</v>
      </c>
      <c r="S725" t="s">
        <v>13</v>
      </c>
      <c r="T725" s="7" t="str">
        <f t="shared" si="35"/>
        <v>R1013</v>
      </c>
    </row>
    <row r="726" spans="1:20" x14ac:dyDescent="0.3">
      <c r="A726" t="s">
        <v>1646</v>
      </c>
      <c r="B726">
        <v>36.765000000000001</v>
      </c>
      <c r="C726">
        <v>4.4800000000000004</v>
      </c>
      <c r="D726" t="s">
        <v>2382</v>
      </c>
      <c r="E726" t="s">
        <v>2380</v>
      </c>
      <c r="F726" t="s">
        <v>2380</v>
      </c>
      <c r="G726">
        <v>2</v>
      </c>
      <c r="H726" t="s">
        <v>2380</v>
      </c>
      <c r="I726" t="s">
        <v>758</v>
      </c>
      <c r="J726">
        <v>1985</v>
      </c>
      <c r="K726" s="7">
        <f t="shared" si="33"/>
        <v>1985</v>
      </c>
      <c r="L726" t="s">
        <v>35</v>
      </c>
      <c r="M726" s="7" t="str">
        <f t="shared" si="34"/>
        <v>Aug</v>
      </c>
      <c r="N726">
        <v>9</v>
      </c>
      <c r="O726">
        <v>3</v>
      </c>
      <c r="P726">
        <v>6183.32</v>
      </c>
      <c r="Q726" t="s">
        <v>11</v>
      </c>
      <c r="R726" t="s">
        <v>11</v>
      </c>
      <c r="S726" t="s">
        <v>23</v>
      </c>
      <c r="T726" s="7" t="str">
        <f t="shared" si="35"/>
        <v>R1012</v>
      </c>
    </row>
    <row r="727" spans="1:20" x14ac:dyDescent="0.3">
      <c r="A727" t="s">
        <v>1645</v>
      </c>
      <c r="B727">
        <v>48.36</v>
      </c>
      <c r="C727">
        <v>4.08</v>
      </c>
      <c r="D727" t="s">
        <v>2380</v>
      </c>
      <c r="E727" t="s">
        <v>2380</v>
      </c>
      <c r="F727" t="s">
        <v>2380</v>
      </c>
      <c r="G727" t="s">
        <v>2381</v>
      </c>
      <c r="H727" t="s">
        <v>2380</v>
      </c>
      <c r="I727" t="s">
        <v>759</v>
      </c>
      <c r="J727">
        <v>1970</v>
      </c>
      <c r="K727" s="7">
        <f t="shared" si="33"/>
        <v>1970</v>
      </c>
      <c r="L727" t="s">
        <v>37</v>
      </c>
      <c r="M727" s="7" t="str">
        <f t="shared" si="34"/>
        <v>Oct</v>
      </c>
      <c r="N727">
        <v>5</v>
      </c>
      <c r="O727">
        <v>0</v>
      </c>
      <c r="P727">
        <v>6183.46</v>
      </c>
      <c r="Q727" t="s">
        <v>11</v>
      </c>
      <c r="R727" t="s">
        <v>11</v>
      </c>
      <c r="S727" t="s">
        <v>23</v>
      </c>
      <c r="T727" s="7" t="str">
        <f t="shared" si="35"/>
        <v>R1012</v>
      </c>
    </row>
    <row r="728" spans="1:20" x14ac:dyDescent="0.3">
      <c r="A728" t="s">
        <v>1644</v>
      </c>
      <c r="B728">
        <v>31.445</v>
      </c>
      <c r="C728">
        <v>4.4000000000000004</v>
      </c>
      <c r="D728" t="s">
        <v>2382</v>
      </c>
      <c r="E728" t="s">
        <v>2380</v>
      </c>
      <c r="F728" t="s">
        <v>2380</v>
      </c>
      <c r="G728">
        <v>2</v>
      </c>
      <c r="H728" t="s">
        <v>2380</v>
      </c>
      <c r="I728" t="s">
        <v>760</v>
      </c>
      <c r="J728">
        <v>1988</v>
      </c>
      <c r="K728" s="7">
        <f t="shared" si="33"/>
        <v>1988</v>
      </c>
      <c r="L728" t="s">
        <v>15</v>
      </c>
      <c r="M728" s="7" t="str">
        <f t="shared" si="34"/>
        <v>Nov</v>
      </c>
      <c r="N728">
        <v>1</v>
      </c>
      <c r="O728">
        <v>3</v>
      </c>
      <c r="P728">
        <v>6184.3</v>
      </c>
      <c r="Q728" t="s">
        <v>11</v>
      </c>
      <c r="R728" t="s">
        <v>12</v>
      </c>
      <c r="S728" t="s">
        <v>13</v>
      </c>
      <c r="T728" s="7" t="str">
        <f t="shared" si="35"/>
        <v>R1013</v>
      </c>
    </row>
    <row r="729" spans="1:20" x14ac:dyDescent="0.3">
      <c r="A729" t="s">
        <v>1643</v>
      </c>
      <c r="B729">
        <v>27.55</v>
      </c>
      <c r="C729">
        <v>9.02</v>
      </c>
      <c r="D729" t="s">
        <v>2380</v>
      </c>
      <c r="E729" t="s">
        <v>2380</v>
      </c>
      <c r="F729" t="s">
        <v>2380</v>
      </c>
      <c r="G729" t="s">
        <v>2381</v>
      </c>
      <c r="H729" t="s">
        <v>2380</v>
      </c>
      <c r="I729" t="s">
        <v>761</v>
      </c>
      <c r="J729">
        <v>1981</v>
      </c>
      <c r="K729" s="7">
        <f t="shared" si="33"/>
        <v>1981</v>
      </c>
      <c r="L729" t="s">
        <v>15</v>
      </c>
      <c r="M729" s="7" t="str">
        <f t="shared" si="34"/>
        <v>Nov</v>
      </c>
      <c r="N729">
        <v>22</v>
      </c>
      <c r="O729">
        <v>0</v>
      </c>
      <c r="P729">
        <v>6185.32</v>
      </c>
      <c r="Q729" t="s">
        <v>11</v>
      </c>
      <c r="R729" t="s">
        <v>16</v>
      </c>
      <c r="S729" t="s">
        <v>13</v>
      </c>
      <c r="T729" s="7" t="str">
        <f t="shared" si="35"/>
        <v>R1013</v>
      </c>
    </row>
    <row r="730" spans="1:20" x14ac:dyDescent="0.3">
      <c r="A730" t="s">
        <v>1642</v>
      </c>
      <c r="B730">
        <v>33.11</v>
      </c>
      <c r="C730">
        <v>8.06</v>
      </c>
      <c r="D730" t="s">
        <v>2380</v>
      </c>
      <c r="E730" t="s">
        <v>2380</v>
      </c>
      <c r="F730" t="s">
        <v>2380</v>
      </c>
      <c r="G730" t="s">
        <v>2381</v>
      </c>
      <c r="H730" t="s">
        <v>2380</v>
      </c>
      <c r="I730" t="s">
        <v>762</v>
      </c>
      <c r="J730">
        <v>1981</v>
      </c>
      <c r="K730" s="7">
        <f t="shared" si="33"/>
        <v>1981</v>
      </c>
      <c r="L730" t="s">
        <v>37</v>
      </c>
      <c r="M730" s="7" t="str">
        <f t="shared" si="34"/>
        <v>Oct</v>
      </c>
      <c r="N730">
        <v>1</v>
      </c>
      <c r="O730">
        <v>0</v>
      </c>
      <c r="P730">
        <v>6186.13</v>
      </c>
      <c r="Q730" t="s">
        <v>11</v>
      </c>
      <c r="R730" t="s">
        <v>12</v>
      </c>
      <c r="S730" t="s">
        <v>42</v>
      </c>
      <c r="T730" s="7" t="str">
        <f t="shared" si="35"/>
        <v>R1011</v>
      </c>
    </row>
    <row r="731" spans="1:20" x14ac:dyDescent="0.3">
      <c r="A731" t="s">
        <v>1641</v>
      </c>
      <c r="B731">
        <v>36.85</v>
      </c>
      <c r="C731">
        <v>6.21</v>
      </c>
      <c r="D731" t="s">
        <v>2382</v>
      </c>
      <c r="E731" t="s">
        <v>2380</v>
      </c>
      <c r="F731" t="s">
        <v>2380</v>
      </c>
      <c r="G731">
        <v>2</v>
      </c>
      <c r="H731" t="s">
        <v>2380</v>
      </c>
      <c r="I731" t="s">
        <v>763</v>
      </c>
      <c r="J731">
        <v>1988</v>
      </c>
      <c r="K731" s="7">
        <f t="shared" si="33"/>
        <v>1988</v>
      </c>
      <c r="L731" t="s">
        <v>37</v>
      </c>
      <c r="M731" s="7" t="str">
        <f t="shared" si="34"/>
        <v>Oct</v>
      </c>
      <c r="N731">
        <v>23</v>
      </c>
      <c r="O731">
        <v>3</v>
      </c>
      <c r="P731">
        <v>6196.45</v>
      </c>
      <c r="Q731" t="s">
        <v>11</v>
      </c>
      <c r="R731" t="s">
        <v>16</v>
      </c>
      <c r="S731" t="s">
        <v>42</v>
      </c>
      <c r="T731" s="7" t="str">
        <f t="shared" si="35"/>
        <v>R1011</v>
      </c>
    </row>
    <row r="732" spans="1:20" x14ac:dyDescent="0.3">
      <c r="A732" t="s">
        <v>1640</v>
      </c>
      <c r="B732">
        <v>36.299999999999997</v>
      </c>
      <c r="C732">
        <v>5.79</v>
      </c>
      <c r="D732" t="s">
        <v>2382</v>
      </c>
      <c r="E732" t="s">
        <v>2380</v>
      </c>
      <c r="F732" t="s">
        <v>2380</v>
      </c>
      <c r="G732">
        <v>2</v>
      </c>
      <c r="H732" t="s">
        <v>2380</v>
      </c>
      <c r="I732" t="s">
        <v>764</v>
      </c>
      <c r="J732">
        <v>1985</v>
      </c>
      <c r="K732" s="7">
        <f t="shared" si="33"/>
        <v>1985</v>
      </c>
      <c r="L732" t="s">
        <v>10</v>
      </c>
      <c r="M732" s="7" t="str">
        <f t="shared" si="34"/>
        <v>Jul</v>
      </c>
      <c r="N732">
        <v>22</v>
      </c>
      <c r="O732">
        <v>2</v>
      </c>
      <c r="P732">
        <v>6198.75</v>
      </c>
      <c r="Q732" t="s">
        <v>11</v>
      </c>
      <c r="R732" t="s">
        <v>16</v>
      </c>
      <c r="S732" t="s">
        <v>23</v>
      </c>
      <c r="T732" s="7" t="str">
        <f t="shared" si="35"/>
        <v>R1012</v>
      </c>
    </row>
    <row r="733" spans="1:20" x14ac:dyDescent="0.3">
      <c r="A733" t="s">
        <v>1639</v>
      </c>
      <c r="B733">
        <v>45.34</v>
      </c>
      <c r="C733">
        <v>5.69</v>
      </c>
      <c r="D733" t="s">
        <v>2382</v>
      </c>
      <c r="E733" t="s">
        <v>2380</v>
      </c>
      <c r="F733" t="s">
        <v>2380</v>
      </c>
      <c r="G733" t="s">
        <v>2381</v>
      </c>
      <c r="H733" t="s">
        <v>2380</v>
      </c>
      <c r="I733" s="7"/>
      <c r="J733">
        <v>1985</v>
      </c>
      <c r="K733" s="7">
        <f t="shared" si="33"/>
        <v>1985</v>
      </c>
      <c r="L733" t="s">
        <v>30</v>
      </c>
      <c r="M733" s="7" t="str">
        <f t="shared" si="34"/>
        <v>Dec</v>
      </c>
      <c r="N733">
        <v>20</v>
      </c>
      <c r="O733">
        <v>2</v>
      </c>
      <c r="P733">
        <v>6203.9</v>
      </c>
      <c r="Q733" t="s">
        <v>16</v>
      </c>
      <c r="R733" t="s">
        <v>11</v>
      </c>
      <c r="S733" t="s">
        <v>23</v>
      </c>
      <c r="T733" s="7" t="str">
        <f t="shared" si="35"/>
        <v>R1012</v>
      </c>
    </row>
    <row r="734" spans="1:20" x14ac:dyDescent="0.3">
      <c r="A734" t="s">
        <v>1638</v>
      </c>
      <c r="B734">
        <v>31.8</v>
      </c>
      <c r="C734">
        <v>5.36</v>
      </c>
      <c r="D734" t="s">
        <v>2382</v>
      </c>
      <c r="E734" t="s">
        <v>2380</v>
      </c>
      <c r="F734" t="s">
        <v>2380</v>
      </c>
      <c r="G734">
        <v>2</v>
      </c>
      <c r="H734" t="s">
        <v>2380</v>
      </c>
      <c r="I734" t="s">
        <v>765</v>
      </c>
      <c r="J734">
        <v>1985</v>
      </c>
      <c r="K734" s="7">
        <f t="shared" si="33"/>
        <v>1985</v>
      </c>
      <c r="L734" t="s">
        <v>20</v>
      </c>
      <c r="M734" s="7" t="str">
        <f t="shared" si="34"/>
        <v>Sep</v>
      </c>
      <c r="N734">
        <v>22</v>
      </c>
      <c r="O734">
        <v>2</v>
      </c>
      <c r="P734">
        <v>6203.9</v>
      </c>
      <c r="Q734" t="s">
        <v>11</v>
      </c>
      <c r="R734" t="s">
        <v>11</v>
      </c>
      <c r="S734" t="s">
        <v>23</v>
      </c>
      <c r="T734" s="7" t="str">
        <f t="shared" si="35"/>
        <v>R1012</v>
      </c>
    </row>
    <row r="735" spans="1:20" x14ac:dyDescent="0.3">
      <c r="A735" t="s">
        <v>1637</v>
      </c>
      <c r="B735">
        <v>41.02</v>
      </c>
      <c r="C735">
        <v>11.37</v>
      </c>
      <c r="D735" t="s">
        <v>2380</v>
      </c>
      <c r="E735" t="s">
        <v>2380</v>
      </c>
      <c r="F735" t="s">
        <v>2380</v>
      </c>
      <c r="G735" t="s">
        <v>2381</v>
      </c>
      <c r="H735" t="s">
        <v>2380</v>
      </c>
      <c r="I735" t="s">
        <v>766</v>
      </c>
      <c r="J735">
        <v>1999</v>
      </c>
      <c r="K735" s="7">
        <f t="shared" si="33"/>
        <v>1999</v>
      </c>
      <c r="L735" t="s">
        <v>20</v>
      </c>
      <c r="M735" s="7" t="str">
        <f t="shared" si="34"/>
        <v>Sep</v>
      </c>
      <c r="N735">
        <v>10</v>
      </c>
      <c r="O735">
        <v>0</v>
      </c>
      <c r="P735">
        <v>6207.26</v>
      </c>
      <c r="Q735" t="s">
        <v>11</v>
      </c>
      <c r="R735" t="s">
        <v>11</v>
      </c>
      <c r="S735" t="s">
        <v>535</v>
      </c>
      <c r="T735" s="7" t="str">
        <f t="shared" si="35"/>
        <v>R1026</v>
      </c>
    </row>
    <row r="736" spans="1:20" x14ac:dyDescent="0.3">
      <c r="A736" t="s">
        <v>1636</v>
      </c>
      <c r="B736">
        <v>32.68</v>
      </c>
      <c r="C736">
        <v>11.87</v>
      </c>
      <c r="D736" t="s">
        <v>2380</v>
      </c>
      <c r="E736" t="s">
        <v>2380</v>
      </c>
      <c r="F736" t="s">
        <v>2380</v>
      </c>
      <c r="G736" t="s">
        <v>2381</v>
      </c>
      <c r="H736" t="s">
        <v>2380</v>
      </c>
      <c r="I736" t="s">
        <v>767</v>
      </c>
      <c r="J736">
        <v>1992</v>
      </c>
      <c r="K736" s="7">
        <f t="shared" si="33"/>
        <v>1992</v>
      </c>
      <c r="L736" t="s">
        <v>35</v>
      </c>
      <c r="M736" s="7" t="str">
        <f t="shared" si="34"/>
        <v>Aug</v>
      </c>
      <c r="N736">
        <v>12</v>
      </c>
      <c r="O736">
        <v>0</v>
      </c>
      <c r="P736">
        <v>6208.5</v>
      </c>
      <c r="Q736" t="s">
        <v>11</v>
      </c>
      <c r="R736" t="s">
        <v>16</v>
      </c>
      <c r="S736" t="s">
        <v>300</v>
      </c>
      <c r="T736" s="7" t="str">
        <f t="shared" si="35"/>
        <v>R1021</v>
      </c>
    </row>
    <row r="737" spans="1:20" x14ac:dyDescent="0.3">
      <c r="A737" t="s">
        <v>1635</v>
      </c>
      <c r="B737">
        <v>21.7</v>
      </c>
      <c r="C737">
        <v>4.9000000000000004</v>
      </c>
      <c r="D737" t="s">
        <v>2380</v>
      </c>
      <c r="E737" t="s">
        <v>2380</v>
      </c>
      <c r="F737" t="s">
        <v>2383</v>
      </c>
      <c r="G737">
        <v>1</v>
      </c>
      <c r="H737" t="s">
        <v>2382</v>
      </c>
      <c r="I737" t="s">
        <v>768</v>
      </c>
      <c r="J737">
        <v>1972</v>
      </c>
      <c r="K737" s="7">
        <f t="shared" si="33"/>
        <v>1972</v>
      </c>
      <c r="L737" t="s">
        <v>18</v>
      </c>
      <c r="M737" s="7" t="str">
        <f t="shared" si="34"/>
        <v>Jun</v>
      </c>
      <c r="N737">
        <v>29</v>
      </c>
      <c r="O737">
        <v>0</v>
      </c>
      <c r="P737">
        <v>6219.93</v>
      </c>
      <c r="Q737" t="s">
        <v>11</v>
      </c>
      <c r="R737" t="s">
        <v>11</v>
      </c>
      <c r="S737" t="s">
        <v>13</v>
      </c>
      <c r="T737" s="7" t="str">
        <f t="shared" si="35"/>
        <v>R1013</v>
      </c>
    </row>
    <row r="738" spans="1:20" x14ac:dyDescent="0.3">
      <c r="A738" t="s">
        <v>1634</v>
      </c>
      <c r="B738">
        <v>40.479999999999997</v>
      </c>
      <c r="C738">
        <v>6.7</v>
      </c>
      <c r="D738" t="s">
        <v>2380</v>
      </c>
      <c r="E738" t="s">
        <v>2380</v>
      </c>
      <c r="F738" t="s">
        <v>2380</v>
      </c>
      <c r="G738">
        <v>3</v>
      </c>
      <c r="H738" t="s">
        <v>2380</v>
      </c>
      <c r="I738" t="s">
        <v>769</v>
      </c>
      <c r="J738">
        <v>1978</v>
      </c>
      <c r="K738" s="7">
        <f t="shared" si="33"/>
        <v>1978</v>
      </c>
      <c r="L738" t="s">
        <v>20</v>
      </c>
      <c r="M738" s="7" t="str">
        <f t="shared" si="34"/>
        <v>Sep</v>
      </c>
      <c r="N738">
        <v>19</v>
      </c>
      <c r="O738">
        <v>2</v>
      </c>
      <c r="P738">
        <v>6236.95</v>
      </c>
      <c r="Q738" t="s">
        <v>11</v>
      </c>
      <c r="R738" t="s">
        <v>11</v>
      </c>
      <c r="S738" t="s">
        <v>13</v>
      </c>
      <c r="T738" s="7" t="str">
        <f t="shared" si="35"/>
        <v>R1013</v>
      </c>
    </row>
    <row r="739" spans="1:20" x14ac:dyDescent="0.3">
      <c r="A739" t="s">
        <v>1633</v>
      </c>
      <c r="B739">
        <v>34.5</v>
      </c>
      <c r="C739">
        <v>10.3</v>
      </c>
      <c r="D739" t="s">
        <v>2380</v>
      </c>
      <c r="E739" t="s">
        <v>2380</v>
      </c>
      <c r="F739" t="s">
        <v>2380</v>
      </c>
      <c r="G739">
        <v>3</v>
      </c>
      <c r="H739" t="s">
        <v>2380</v>
      </c>
      <c r="I739" t="s">
        <v>770</v>
      </c>
      <c r="J739">
        <v>1983</v>
      </c>
      <c r="K739" s="7">
        <f t="shared" si="33"/>
        <v>1983</v>
      </c>
      <c r="L739" t="s">
        <v>35</v>
      </c>
      <c r="M739" s="7" t="str">
        <f t="shared" si="34"/>
        <v>Aug</v>
      </c>
      <c r="N739">
        <v>11</v>
      </c>
      <c r="O739">
        <v>1</v>
      </c>
      <c r="P739">
        <v>6238.3</v>
      </c>
      <c r="Q739" t="s">
        <v>11</v>
      </c>
      <c r="R739" t="s">
        <v>16</v>
      </c>
      <c r="S739" t="s">
        <v>42</v>
      </c>
      <c r="T739" s="7" t="str">
        <f t="shared" si="35"/>
        <v>R1011</v>
      </c>
    </row>
    <row r="740" spans="1:20" x14ac:dyDescent="0.3">
      <c r="A740" t="s">
        <v>1632</v>
      </c>
      <c r="B740">
        <v>45.9</v>
      </c>
      <c r="C740">
        <v>11.14</v>
      </c>
      <c r="D740" t="s">
        <v>2382</v>
      </c>
      <c r="E740" t="s">
        <v>2380</v>
      </c>
      <c r="F740" t="s">
        <v>2380</v>
      </c>
      <c r="G740">
        <v>1</v>
      </c>
      <c r="H740" t="s">
        <v>2380</v>
      </c>
      <c r="I740" t="s">
        <v>771</v>
      </c>
      <c r="J740">
        <v>1979</v>
      </c>
      <c r="K740" s="7">
        <f t="shared" si="33"/>
        <v>1979</v>
      </c>
      <c r="L740" t="s">
        <v>37</v>
      </c>
      <c r="M740" s="7" t="str">
        <f t="shared" si="34"/>
        <v>Oct</v>
      </c>
      <c r="N740">
        <v>10</v>
      </c>
      <c r="O740">
        <v>0</v>
      </c>
      <c r="P740">
        <v>6250.44</v>
      </c>
      <c r="Q740" t="s">
        <v>11</v>
      </c>
      <c r="R740" t="s">
        <v>16</v>
      </c>
      <c r="S740" t="s">
        <v>42</v>
      </c>
      <c r="T740" s="7" t="str">
        <f t="shared" si="35"/>
        <v>R1011</v>
      </c>
    </row>
    <row r="741" spans="1:20" x14ac:dyDescent="0.3">
      <c r="A741" t="s">
        <v>1631</v>
      </c>
      <c r="B741">
        <v>33.479999999999997</v>
      </c>
      <c r="C741">
        <v>4.74</v>
      </c>
      <c r="D741" t="s">
        <v>2382</v>
      </c>
      <c r="E741" t="s">
        <v>2380</v>
      </c>
      <c r="F741" t="s">
        <v>2380</v>
      </c>
      <c r="G741">
        <v>2</v>
      </c>
      <c r="H741" t="s">
        <v>2380</v>
      </c>
      <c r="I741" t="s">
        <v>772</v>
      </c>
      <c r="J741">
        <v>1972</v>
      </c>
      <c r="K741" s="7">
        <f t="shared" si="33"/>
        <v>1972</v>
      </c>
      <c r="L741" t="s">
        <v>15</v>
      </c>
      <c r="M741" s="7" t="str">
        <f t="shared" si="34"/>
        <v>Nov</v>
      </c>
      <c r="N741">
        <v>11</v>
      </c>
      <c r="O741">
        <v>0</v>
      </c>
      <c r="P741">
        <v>6253.85</v>
      </c>
      <c r="Q741" t="s">
        <v>11</v>
      </c>
      <c r="R741" t="s">
        <v>11</v>
      </c>
      <c r="S741" t="s">
        <v>13</v>
      </c>
      <c r="T741" s="7" t="str">
        <f t="shared" si="35"/>
        <v>R1013</v>
      </c>
    </row>
    <row r="742" spans="1:20" x14ac:dyDescent="0.3">
      <c r="A742" t="s">
        <v>1630</v>
      </c>
      <c r="B742">
        <v>28.31</v>
      </c>
      <c r="C742">
        <v>5.96</v>
      </c>
      <c r="D742" t="s">
        <v>2382</v>
      </c>
      <c r="E742" t="s">
        <v>2380</v>
      </c>
      <c r="F742" t="s">
        <v>2380</v>
      </c>
      <c r="G742">
        <v>2</v>
      </c>
      <c r="H742" t="s">
        <v>2380</v>
      </c>
      <c r="I742" t="s">
        <v>773</v>
      </c>
      <c r="J742">
        <v>1972</v>
      </c>
      <c r="K742" s="7">
        <f t="shared" si="33"/>
        <v>1972</v>
      </c>
      <c r="L742" t="s">
        <v>20</v>
      </c>
      <c r="M742" s="7" t="str">
        <f t="shared" si="34"/>
        <v>Sep</v>
      </c>
      <c r="N742">
        <v>8</v>
      </c>
      <c r="O742">
        <v>0</v>
      </c>
      <c r="P742">
        <v>6254.13</v>
      </c>
      <c r="Q742" t="s">
        <v>11</v>
      </c>
      <c r="R742" t="s">
        <v>11</v>
      </c>
      <c r="S742" t="s">
        <v>23</v>
      </c>
      <c r="T742" s="7" t="str">
        <f t="shared" si="35"/>
        <v>R1012</v>
      </c>
    </row>
    <row r="743" spans="1:20" x14ac:dyDescent="0.3">
      <c r="A743" t="s">
        <v>1629</v>
      </c>
      <c r="B743">
        <v>21.565000000000001</v>
      </c>
      <c r="C743">
        <v>4.95</v>
      </c>
      <c r="D743" t="s">
        <v>2380</v>
      </c>
      <c r="E743" t="s">
        <v>2382</v>
      </c>
      <c r="F743" t="s">
        <v>2380</v>
      </c>
      <c r="G743">
        <v>1</v>
      </c>
      <c r="H743" t="s">
        <v>2382</v>
      </c>
      <c r="I743" t="s">
        <v>774</v>
      </c>
      <c r="J743">
        <v>1970</v>
      </c>
      <c r="K743" s="7">
        <f t="shared" si="33"/>
        <v>1970</v>
      </c>
      <c r="L743" t="s">
        <v>37</v>
      </c>
      <c r="M743" s="7" t="str">
        <f t="shared" si="34"/>
        <v>Oct</v>
      </c>
      <c r="N743">
        <v>11</v>
      </c>
      <c r="O743">
        <v>0</v>
      </c>
      <c r="P743">
        <v>6255.38</v>
      </c>
      <c r="Q743" t="s">
        <v>11</v>
      </c>
      <c r="R743" t="s">
        <v>11</v>
      </c>
      <c r="S743" t="s">
        <v>13</v>
      </c>
      <c r="T743" s="7" t="str">
        <f t="shared" si="35"/>
        <v>R1013</v>
      </c>
    </row>
    <row r="744" spans="1:20" x14ac:dyDescent="0.3">
      <c r="A744" t="s">
        <v>1628</v>
      </c>
      <c r="B744">
        <v>35.590000000000003</v>
      </c>
      <c r="C744">
        <v>5.21</v>
      </c>
      <c r="D744" t="s">
        <v>2382</v>
      </c>
      <c r="E744" t="s">
        <v>2380</v>
      </c>
      <c r="F744" t="s">
        <v>2383</v>
      </c>
      <c r="G744">
        <v>1</v>
      </c>
      <c r="H744" t="s">
        <v>2380</v>
      </c>
      <c r="I744" t="s">
        <v>775</v>
      </c>
      <c r="J744">
        <v>1995</v>
      </c>
      <c r="K744" s="7">
        <f t="shared" si="33"/>
        <v>1995</v>
      </c>
      <c r="L744" t="s">
        <v>37</v>
      </c>
      <c r="M744" s="7" t="str">
        <f t="shared" si="34"/>
        <v>Oct</v>
      </c>
      <c r="N744">
        <v>17</v>
      </c>
      <c r="O744">
        <v>0</v>
      </c>
      <c r="P744">
        <v>6261.2</v>
      </c>
      <c r="Q744" t="s">
        <v>11</v>
      </c>
      <c r="R744" t="s">
        <v>16</v>
      </c>
      <c r="S744" t="s">
        <v>535</v>
      </c>
      <c r="T744" s="7" t="str">
        <f t="shared" si="35"/>
        <v>R1026</v>
      </c>
    </row>
    <row r="745" spans="1:20" x14ac:dyDescent="0.3">
      <c r="A745" t="s">
        <v>1627</v>
      </c>
      <c r="B745">
        <v>43.44</v>
      </c>
      <c r="C745">
        <v>4.8600000000000003</v>
      </c>
      <c r="D745" t="s">
        <v>2382</v>
      </c>
      <c r="E745" t="s">
        <v>2380</v>
      </c>
      <c r="F745" t="s">
        <v>2380</v>
      </c>
      <c r="G745" t="s">
        <v>2381</v>
      </c>
      <c r="H745" t="s">
        <v>2380</v>
      </c>
      <c r="I745" t="s">
        <v>776</v>
      </c>
      <c r="J745">
        <v>1984</v>
      </c>
      <c r="K745" s="7">
        <f t="shared" si="33"/>
        <v>1984</v>
      </c>
      <c r="L745" t="s">
        <v>20</v>
      </c>
      <c r="M745" s="7" t="str">
        <f t="shared" si="34"/>
        <v>Sep</v>
      </c>
      <c r="N745">
        <v>25</v>
      </c>
      <c r="O745">
        <v>3</v>
      </c>
      <c r="P745">
        <v>6269.33</v>
      </c>
      <c r="Q745" t="s">
        <v>11</v>
      </c>
      <c r="R745" t="s">
        <v>16</v>
      </c>
      <c r="S745" t="s">
        <v>13</v>
      </c>
      <c r="T745" s="7" t="str">
        <f t="shared" si="35"/>
        <v>R1013</v>
      </c>
    </row>
    <row r="746" spans="1:20" x14ac:dyDescent="0.3">
      <c r="A746" t="s">
        <v>1626</v>
      </c>
      <c r="B746">
        <v>21.754999999999999</v>
      </c>
      <c r="C746">
        <v>7.79</v>
      </c>
      <c r="D746" t="s">
        <v>2382</v>
      </c>
      <c r="E746" t="s">
        <v>2380</v>
      </c>
      <c r="F746" t="s">
        <v>2380</v>
      </c>
      <c r="G746" t="s">
        <v>2381</v>
      </c>
      <c r="H746" t="s">
        <v>2380</v>
      </c>
      <c r="I746" t="s">
        <v>777</v>
      </c>
      <c r="J746">
        <v>1981</v>
      </c>
      <c r="K746" s="7">
        <f t="shared" si="33"/>
        <v>1981</v>
      </c>
      <c r="L746" t="s">
        <v>18</v>
      </c>
      <c r="M746" s="7" t="str">
        <f t="shared" si="34"/>
        <v>Jun</v>
      </c>
      <c r="N746">
        <v>30</v>
      </c>
      <c r="O746">
        <v>1</v>
      </c>
      <c r="P746">
        <v>6272.48</v>
      </c>
      <c r="Q746" t="s">
        <v>16</v>
      </c>
      <c r="R746" t="s">
        <v>12</v>
      </c>
      <c r="S746" t="s">
        <v>13</v>
      </c>
      <c r="T746" s="7" t="str">
        <f t="shared" si="35"/>
        <v>R1013</v>
      </c>
    </row>
    <row r="747" spans="1:20" x14ac:dyDescent="0.3">
      <c r="A747" t="s">
        <v>1625</v>
      </c>
      <c r="B747">
        <v>44.55</v>
      </c>
      <c r="C747">
        <v>7.12</v>
      </c>
      <c r="D747" t="s">
        <v>2382</v>
      </c>
      <c r="E747" t="s">
        <v>2380</v>
      </c>
      <c r="F747" t="s">
        <v>2380</v>
      </c>
      <c r="G747">
        <v>1</v>
      </c>
      <c r="H747" t="s">
        <v>2380</v>
      </c>
      <c r="I747" t="s">
        <v>778</v>
      </c>
      <c r="J747">
        <v>1993</v>
      </c>
      <c r="K747" s="7">
        <f t="shared" si="33"/>
        <v>1993</v>
      </c>
      <c r="L747" t="s">
        <v>37</v>
      </c>
      <c r="M747" s="7" t="str">
        <f t="shared" si="34"/>
        <v>Oct</v>
      </c>
      <c r="N747">
        <v>16</v>
      </c>
      <c r="O747">
        <v>0</v>
      </c>
      <c r="P747">
        <v>6276.3</v>
      </c>
      <c r="Q747" t="s">
        <v>11</v>
      </c>
      <c r="R747" t="s">
        <v>16</v>
      </c>
      <c r="S747" t="s">
        <v>200</v>
      </c>
      <c r="T747" s="7" t="str">
        <f t="shared" si="35"/>
        <v>R1025</v>
      </c>
    </row>
    <row r="748" spans="1:20" x14ac:dyDescent="0.3">
      <c r="A748" t="s">
        <v>1624</v>
      </c>
      <c r="B748">
        <v>43.32</v>
      </c>
      <c r="C748">
        <v>4.67</v>
      </c>
      <c r="D748" t="s">
        <v>2382</v>
      </c>
      <c r="E748" t="s">
        <v>2380</v>
      </c>
      <c r="F748" t="s">
        <v>2380</v>
      </c>
      <c r="G748" t="s">
        <v>2381</v>
      </c>
      <c r="H748" t="s">
        <v>2380</v>
      </c>
      <c r="I748" t="s">
        <v>779</v>
      </c>
      <c r="J748">
        <v>1981</v>
      </c>
      <c r="K748" s="7">
        <f t="shared" si="33"/>
        <v>1981</v>
      </c>
      <c r="L748" t="s">
        <v>15</v>
      </c>
      <c r="M748" s="7" t="str">
        <f t="shared" si="34"/>
        <v>Nov</v>
      </c>
      <c r="N748">
        <v>24</v>
      </c>
      <c r="O748">
        <v>1</v>
      </c>
      <c r="P748">
        <v>6282.24</v>
      </c>
      <c r="Q748" t="s">
        <v>11</v>
      </c>
      <c r="R748" t="s">
        <v>16</v>
      </c>
      <c r="S748" t="s">
        <v>42</v>
      </c>
      <c r="T748" s="7" t="str">
        <f t="shared" si="35"/>
        <v>R1011</v>
      </c>
    </row>
    <row r="749" spans="1:20" x14ac:dyDescent="0.3">
      <c r="A749" t="s">
        <v>1623</v>
      </c>
      <c r="B749">
        <v>31.23</v>
      </c>
      <c r="C749">
        <v>9.1199999999999992</v>
      </c>
      <c r="D749" t="s">
        <v>2382</v>
      </c>
      <c r="E749" t="s">
        <v>2380</v>
      </c>
      <c r="F749" t="s">
        <v>2383</v>
      </c>
      <c r="G749">
        <v>1</v>
      </c>
      <c r="H749" t="s">
        <v>2380</v>
      </c>
      <c r="I749" t="s">
        <v>780</v>
      </c>
      <c r="J749">
        <v>1981</v>
      </c>
      <c r="K749" s="7">
        <f t="shared" si="33"/>
        <v>1981</v>
      </c>
      <c r="L749" t="s">
        <v>35</v>
      </c>
      <c r="M749" s="7" t="str">
        <f t="shared" si="34"/>
        <v>Aug</v>
      </c>
      <c r="N749">
        <v>26</v>
      </c>
      <c r="O749">
        <v>1</v>
      </c>
      <c r="P749">
        <v>6289.75</v>
      </c>
      <c r="Q749" t="s">
        <v>11</v>
      </c>
      <c r="R749" t="s">
        <v>12</v>
      </c>
      <c r="S749" t="s">
        <v>13</v>
      </c>
      <c r="T749" s="7" t="str">
        <f t="shared" si="35"/>
        <v>R1013</v>
      </c>
    </row>
    <row r="750" spans="1:20" x14ac:dyDescent="0.3">
      <c r="A750" t="s">
        <v>1622</v>
      </c>
      <c r="B750">
        <v>42.81</v>
      </c>
      <c r="C750">
        <v>4.1500000000000004</v>
      </c>
      <c r="D750" t="s">
        <v>2380</v>
      </c>
      <c r="E750" t="s">
        <v>2380</v>
      </c>
      <c r="F750" t="s">
        <v>2380</v>
      </c>
      <c r="G750">
        <v>1</v>
      </c>
      <c r="H750" t="s">
        <v>2380</v>
      </c>
      <c r="I750" t="s">
        <v>781</v>
      </c>
      <c r="J750">
        <v>1996</v>
      </c>
      <c r="K750" s="7">
        <f t="shared" si="33"/>
        <v>1996</v>
      </c>
      <c r="L750" t="s">
        <v>10</v>
      </c>
      <c r="M750" s="7" t="str">
        <f t="shared" si="34"/>
        <v>Jul</v>
      </c>
      <c r="N750">
        <v>4</v>
      </c>
      <c r="O750">
        <v>0</v>
      </c>
      <c r="P750">
        <v>6293.63</v>
      </c>
      <c r="Q750" t="s">
        <v>11</v>
      </c>
      <c r="R750" t="s">
        <v>12</v>
      </c>
      <c r="S750" t="s">
        <v>300</v>
      </c>
      <c r="T750" s="7" t="str">
        <f t="shared" si="35"/>
        <v>R1021</v>
      </c>
    </row>
    <row r="751" spans="1:20" x14ac:dyDescent="0.3">
      <c r="A751" t="s">
        <v>1621</v>
      </c>
      <c r="B751">
        <v>35.909999999999997</v>
      </c>
      <c r="C751">
        <v>6.72</v>
      </c>
      <c r="D751" t="s">
        <v>2382</v>
      </c>
      <c r="E751" t="s">
        <v>2380</v>
      </c>
      <c r="F751" t="s">
        <v>2380</v>
      </c>
      <c r="G751">
        <v>2</v>
      </c>
      <c r="H751" t="s">
        <v>2380</v>
      </c>
      <c r="I751" t="s">
        <v>782</v>
      </c>
      <c r="J751">
        <v>1974</v>
      </c>
      <c r="K751" s="7">
        <f t="shared" si="33"/>
        <v>1974</v>
      </c>
      <c r="L751" t="s">
        <v>20</v>
      </c>
      <c r="M751" s="7" t="str">
        <f t="shared" si="34"/>
        <v>Sep</v>
      </c>
      <c r="N751">
        <v>17</v>
      </c>
      <c r="O751">
        <v>0</v>
      </c>
      <c r="P751">
        <v>6302.23</v>
      </c>
      <c r="Q751" t="s">
        <v>11</v>
      </c>
      <c r="R751" t="s">
        <v>16</v>
      </c>
      <c r="S751" t="s">
        <v>13</v>
      </c>
      <c r="T751" s="7" t="str">
        <f t="shared" si="35"/>
        <v>R1013</v>
      </c>
    </row>
    <row r="752" spans="1:20" x14ac:dyDescent="0.3">
      <c r="A752" t="s">
        <v>1620</v>
      </c>
      <c r="B752">
        <v>36.65</v>
      </c>
      <c r="C752">
        <v>5.01</v>
      </c>
      <c r="D752" t="s">
        <v>2382</v>
      </c>
      <c r="E752" t="s">
        <v>2380</v>
      </c>
      <c r="F752" t="s">
        <v>2383</v>
      </c>
      <c r="G752">
        <v>1</v>
      </c>
      <c r="H752" t="s">
        <v>2380</v>
      </c>
      <c r="I752" t="s">
        <v>783</v>
      </c>
      <c r="J752">
        <v>1969</v>
      </c>
      <c r="K752" s="7">
        <f t="shared" si="33"/>
        <v>1969</v>
      </c>
      <c r="L752" t="s">
        <v>20</v>
      </c>
      <c r="M752" s="7" t="str">
        <f t="shared" si="34"/>
        <v>Sep</v>
      </c>
      <c r="N752">
        <v>4</v>
      </c>
      <c r="O752">
        <v>0</v>
      </c>
      <c r="P752">
        <v>6305.61</v>
      </c>
      <c r="Q752" t="s">
        <v>11</v>
      </c>
      <c r="R752" t="s">
        <v>11</v>
      </c>
      <c r="S752" t="s">
        <v>23</v>
      </c>
      <c r="T752" s="7" t="str">
        <f t="shared" si="35"/>
        <v>R1012</v>
      </c>
    </row>
    <row r="753" spans="1:20" x14ac:dyDescent="0.3">
      <c r="A753" t="s">
        <v>1619</v>
      </c>
      <c r="B753">
        <v>22.04</v>
      </c>
      <c r="C753">
        <v>10.9</v>
      </c>
      <c r="D753" t="s">
        <v>2382</v>
      </c>
      <c r="E753" t="s">
        <v>2380</v>
      </c>
      <c r="F753" t="s">
        <v>2380</v>
      </c>
      <c r="G753">
        <v>2</v>
      </c>
      <c r="H753" t="s">
        <v>2380</v>
      </c>
      <c r="I753" t="s">
        <v>784</v>
      </c>
      <c r="J753">
        <v>2004</v>
      </c>
      <c r="K753" s="7">
        <f t="shared" si="33"/>
        <v>2004</v>
      </c>
      <c r="L753" t="s">
        <v>10</v>
      </c>
      <c r="M753" s="7" t="str">
        <f t="shared" si="34"/>
        <v>Jul</v>
      </c>
      <c r="N753">
        <v>27</v>
      </c>
      <c r="O753">
        <v>0</v>
      </c>
      <c r="P753">
        <v>6311.11</v>
      </c>
      <c r="Q753" t="s">
        <v>11</v>
      </c>
      <c r="R753" t="s">
        <v>11</v>
      </c>
      <c r="S753" t="s">
        <v>42</v>
      </c>
      <c r="T753" s="7" t="str">
        <f t="shared" si="35"/>
        <v>R1011</v>
      </c>
    </row>
    <row r="754" spans="1:20" x14ac:dyDescent="0.3">
      <c r="A754" t="s">
        <v>1618</v>
      </c>
      <c r="B754">
        <v>31.824999999999999</v>
      </c>
      <c r="C754">
        <v>5.52</v>
      </c>
      <c r="D754" t="s">
        <v>2382</v>
      </c>
      <c r="E754" t="s">
        <v>2380</v>
      </c>
      <c r="F754" t="s">
        <v>2380</v>
      </c>
      <c r="G754">
        <v>1</v>
      </c>
      <c r="H754" t="s">
        <v>2380</v>
      </c>
      <c r="I754" t="s">
        <v>785</v>
      </c>
      <c r="J754">
        <v>1985</v>
      </c>
      <c r="K754" s="7">
        <f t="shared" si="33"/>
        <v>1985</v>
      </c>
      <c r="L754" t="s">
        <v>15</v>
      </c>
      <c r="M754" s="7" t="str">
        <f t="shared" si="34"/>
        <v>Nov</v>
      </c>
      <c r="N754">
        <v>19</v>
      </c>
      <c r="O754">
        <v>2</v>
      </c>
      <c r="P754">
        <v>6311.95</v>
      </c>
      <c r="Q754" t="s">
        <v>11</v>
      </c>
      <c r="R754" t="s">
        <v>16</v>
      </c>
      <c r="S754" t="s">
        <v>42</v>
      </c>
      <c r="T754" s="7" t="str">
        <f t="shared" si="35"/>
        <v>R1011</v>
      </c>
    </row>
    <row r="755" spans="1:20" x14ac:dyDescent="0.3">
      <c r="A755" t="s">
        <v>1617</v>
      </c>
      <c r="B755">
        <v>53.58</v>
      </c>
      <c r="C755">
        <v>4.55</v>
      </c>
      <c r="D755" t="s">
        <v>2380</v>
      </c>
      <c r="E755" t="s">
        <v>2380</v>
      </c>
      <c r="F755" t="s">
        <v>2380</v>
      </c>
      <c r="G755">
        <v>1</v>
      </c>
      <c r="H755" t="s">
        <v>2380</v>
      </c>
      <c r="I755" t="s">
        <v>786</v>
      </c>
      <c r="J755">
        <v>1985</v>
      </c>
      <c r="K755" s="7">
        <f t="shared" si="33"/>
        <v>1985</v>
      </c>
      <c r="L755" t="s">
        <v>30</v>
      </c>
      <c r="M755" s="7" t="str">
        <f t="shared" si="34"/>
        <v>Dec</v>
      </c>
      <c r="N755">
        <v>15</v>
      </c>
      <c r="O755">
        <v>2</v>
      </c>
      <c r="P755">
        <v>6313.76</v>
      </c>
      <c r="Q755" t="s">
        <v>11</v>
      </c>
      <c r="R755" t="s">
        <v>16</v>
      </c>
      <c r="S755" t="s">
        <v>13</v>
      </c>
      <c r="T755" s="7" t="str">
        <f t="shared" si="35"/>
        <v>R1013</v>
      </c>
    </row>
    <row r="756" spans="1:20" x14ac:dyDescent="0.3">
      <c r="A756" t="s">
        <v>1616</v>
      </c>
      <c r="B756">
        <v>34.299999999999997</v>
      </c>
      <c r="C756">
        <v>11.76</v>
      </c>
      <c r="D756" t="s">
        <v>2380</v>
      </c>
      <c r="E756" t="s">
        <v>2380</v>
      </c>
      <c r="F756" t="s">
        <v>2380</v>
      </c>
      <c r="G756" t="s">
        <v>2381</v>
      </c>
      <c r="H756" t="s">
        <v>2380</v>
      </c>
      <c r="I756" t="s">
        <v>787</v>
      </c>
      <c r="J756">
        <v>1990</v>
      </c>
      <c r="K756" s="7">
        <f t="shared" si="33"/>
        <v>1990</v>
      </c>
      <c r="L756" t="s">
        <v>35</v>
      </c>
      <c r="M756" s="7" t="str">
        <f t="shared" si="34"/>
        <v>Aug</v>
      </c>
      <c r="N756">
        <v>13</v>
      </c>
      <c r="O756">
        <v>3</v>
      </c>
      <c r="P756">
        <v>6334.34</v>
      </c>
      <c r="Q756" t="s">
        <v>11</v>
      </c>
      <c r="R756" t="s">
        <v>11</v>
      </c>
      <c r="S756" t="s">
        <v>247</v>
      </c>
      <c r="T756" s="7" t="str">
        <f t="shared" si="35"/>
        <v>R1024</v>
      </c>
    </row>
    <row r="757" spans="1:20" x14ac:dyDescent="0.3">
      <c r="A757" t="s">
        <v>1615</v>
      </c>
      <c r="B757">
        <v>32.11</v>
      </c>
      <c r="C757">
        <v>7.06</v>
      </c>
      <c r="D757" t="s">
        <v>2380</v>
      </c>
      <c r="E757" t="s">
        <v>2380</v>
      </c>
      <c r="F757" t="s">
        <v>2380</v>
      </c>
      <c r="G757" t="s">
        <v>2381</v>
      </c>
      <c r="H757" t="s">
        <v>2380</v>
      </c>
      <c r="I757" t="s">
        <v>788</v>
      </c>
      <c r="J757">
        <v>1986</v>
      </c>
      <c r="K757" s="7">
        <f t="shared" si="33"/>
        <v>1986</v>
      </c>
      <c r="L757" t="s">
        <v>20</v>
      </c>
      <c r="M757" s="7" t="str">
        <f t="shared" si="34"/>
        <v>Sep</v>
      </c>
      <c r="N757">
        <v>25</v>
      </c>
      <c r="O757">
        <v>3</v>
      </c>
      <c r="P757">
        <v>6335.64</v>
      </c>
      <c r="Q757" t="s">
        <v>11</v>
      </c>
      <c r="R757" t="s">
        <v>11</v>
      </c>
      <c r="S757" t="s">
        <v>13</v>
      </c>
      <c r="T757" s="7" t="str">
        <f t="shared" si="35"/>
        <v>R1013</v>
      </c>
    </row>
    <row r="758" spans="1:20" x14ac:dyDescent="0.3">
      <c r="A758" t="s">
        <v>1614</v>
      </c>
      <c r="B758">
        <v>31.78</v>
      </c>
      <c r="C758">
        <v>11.35</v>
      </c>
      <c r="D758" t="s">
        <v>2382</v>
      </c>
      <c r="E758" t="s">
        <v>2380</v>
      </c>
      <c r="F758" t="s">
        <v>2383</v>
      </c>
      <c r="G758">
        <v>1</v>
      </c>
      <c r="H758" t="s">
        <v>2380</v>
      </c>
      <c r="I758" t="s">
        <v>789</v>
      </c>
      <c r="J758">
        <v>1983</v>
      </c>
      <c r="K758" s="7">
        <f t="shared" si="33"/>
        <v>1983</v>
      </c>
      <c r="L758" t="s">
        <v>37</v>
      </c>
      <c r="M758" s="7" t="str">
        <f t="shared" si="34"/>
        <v>Oct</v>
      </c>
      <c r="N758">
        <v>21</v>
      </c>
      <c r="O758">
        <v>2</v>
      </c>
      <c r="P758">
        <v>6338.08</v>
      </c>
      <c r="Q758" t="s">
        <v>11</v>
      </c>
      <c r="R758" t="s">
        <v>16</v>
      </c>
      <c r="S758" t="s">
        <v>13</v>
      </c>
      <c r="T758" s="7" t="str">
        <f t="shared" si="35"/>
        <v>R1013</v>
      </c>
    </row>
    <row r="759" spans="1:20" x14ac:dyDescent="0.3">
      <c r="A759" t="s">
        <v>1613</v>
      </c>
      <c r="B759">
        <v>46.89</v>
      </c>
      <c r="C759">
        <v>5.52</v>
      </c>
      <c r="D759" t="s">
        <v>2380</v>
      </c>
      <c r="E759" t="s">
        <v>2380</v>
      </c>
      <c r="F759" t="s">
        <v>2380</v>
      </c>
      <c r="G759" t="s">
        <v>2381</v>
      </c>
      <c r="H759" t="s">
        <v>2380</v>
      </c>
      <c r="I759" t="s">
        <v>790</v>
      </c>
      <c r="J759">
        <v>1983</v>
      </c>
      <c r="K759" s="7">
        <f t="shared" si="33"/>
        <v>1983</v>
      </c>
      <c r="L759" t="s">
        <v>35</v>
      </c>
      <c r="M759" s="7" t="str">
        <f t="shared" si="34"/>
        <v>Aug</v>
      </c>
      <c r="N759">
        <v>19</v>
      </c>
      <c r="O759">
        <v>2</v>
      </c>
      <c r="P759">
        <v>6356.27</v>
      </c>
      <c r="Q759" t="s">
        <v>12</v>
      </c>
      <c r="R759" t="s">
        <v>11</v>
      </c>
      <c r="S759" t="s">
        <v>13</v>
      </c>
      <c r="T759" s="7" t="str">
        <f t="shared" si="35"/>
        <v>R1013</v>
      </c>
    </row>
    <row r="760" spans="1:20" x14ac:dyDescent="0.3">
      <c r="A760" t="s">
        <v>1612</v>
      </c>
      <c r="B760">
        <v>39.35</v>
      </c>
      <c r="C760">
        <v>7.86</v>
      </c>
      <c r="D760" t="s">
        <v>2382</v>
      </c>
      <c r="E760" t="s">
        <v>2380</v>
      </c>
      <c r="F760" t="s">
        <v>2380</v>
      </c>
      <c r="G760">
        <v>1</v>
      </c>
      <c r="H760" t="s">
        <v>2380</v>
      </c>
      <c r="I760" t="s">
        <v>791</v>
      </c>
      <c r="J760">
        <v>1980</v>
      </c>
      <c r="K760" s="7">
        <f t="shared" si="33"/>
        <v>1980</v>
      </c>
      <c r="L760" t="s">
        <v>37</v>
      </c>
      <c r="M760" s="7" t="str">
        <f t="shared" si="34"/>
        <v>Oct</v>
      </c>
      <c r="N760">
        <v>30</v>
      </c>
      <c r="O760">
        <v>0</v>
      </c>
      <c r="P760">
        <v>6358.78</v>
      </c>
      <c r="Q760" t="s">
        <v>11</v>
      </c>
      <c r="R760" t="s">
        <v>16</v>
      </c>
      <c r="S760" t="s">
        <v>23</v>
      </c>
      <c r="T760" s="7" t="str">
        <f t="shared" si="35"/>
        <v>R1012</v>
      </c>
    </row>
    <row r="761" spans="1:20" x14ac:dyDescent="0.3">
      <c r="A761" t="s">
        <v>1611</v>
      </c>
      <c r="B761">
        <v>39.200000000000003</v>
      </c>
      <c r="C761">
        <v>11.38</v>
      </c>
      <c r="D761" t="s">
        <v>2380</v>
      </c>
      <c r="E761" t="s">
        <v>2380</v>
      </c>
      <c r="F761" t="s">
        <v>2380</v>
      </c>
      <c r="G761" t="s">
        <v>2381</v>
      </c>
      <c r="H761" t="s">
        <v>2380</v>
      </c>
      <c r="I761" t="s">
        <v>792</v>
      </c>
      <c r="J761">
        <v>1989</v>
      </c>
      <c r="K761" s="7">
        <f t="shared" si="33"/>
        <v>1989</v>
      </c>
      <c r="L761" t="s">
        <v>18</v>
      </c>
      <c r="M761" s="7" t="str">
        <f t="shared" si="34"/>
        <v>Jun</v>
      </c>
      <c r="N761">
        <v>24</v>
      </c>
      <c r="O761">
        <v>3</v>
      </c>
      <c r="P761">
        <v>6360.99</v>
      </c>
      <c r="Q761" t="s">
        <v>11</v>
      </c>
      <c r="R761" t="s">
        <v>11</v>
      </c>
      <c r="S761" t="s">
        <v>23</v>
      </c>
      <c r="T761" s="7" t="str">
        <f t="shared" si="35"/>
        <v>R1012</v>
      </c>
    </row>
    <row r="762" spans="1:20" x14ac:dyDescent="0.3">
      <c r="A762" t="s">
        <v>1610</v>
      </c>
      <c r="B762">
        <v>39.159999999999997</v>
      </c>
      <c r="C762">
        <v>10.48</v>
      </c>
      <c r="D762" t="s">
        <v>2380</v>
      </c>
      <c r="E762" t="s">
        <v>2380</v>
      </c>
      <c r="F762" t="s">
        <v>2380</v>
      </c>
      <c r="G762" t="s">
        <v>2381</v>
      </c>
      <c r="H762" t="s">
        <v>2380</v>
      </c>
      <c r="I762" t="s">
        <v>793</v>
      </c>
      <c r="J762">
        <v>1996</v>
      </c>
      <c r="K762" s="7">
        <f t="shared" si="33"/>
        <v>1996</v>
      </c>
      <c r="L762" t="s">
        <v>10</v>
      </c>
      <c r="M762" s="7" t="str">
        <f t="shared" si="34"/>
        <v>Jul</v>
      </c>
      <c r="N762">
        <v>7</v>
      </c>
      <c r="O762">
        <v>0</v>
      </c>
      <c r="P762">
        <v>6361.47</v>
      </c>
      <c r="Q762" t="s">
        <v>11</v>
      </c>
      <c r="R762" t="s">
        <v>12</v>
      </c>
      <c r="S762" t="s">
        <v>300</v>
      </c>
      <c r="T762" s="7" t="str">
        <f t="shared" si="35"/>
        <v>R1021</v>
      </c>
    </row>
    <row r="763" spans="1:20" x14ac:dyDescent="0.3">
      <c r="A763" t="s">
        <v>1609</v>
      </c>
      <c r="B763">
        <v>44.1</v>
      </c>
      <c r="C763">
        <v>5.04</v>
      </c>
      <c r="D763" t="s">
        <v>2382</v>
      </c>
      <c r="E763" t="s">
        <v>2380</v>
      </c>
      <c r="F763" t="s">
        <v>2380</v>
      </c>
      <c r="G763" t="s">
        <v>2381</v>
      </c>
      <c r="H763" t="s">
        <v>2380</v>
      </c>
      <c r="I763" t="s">
        <v>794</v>
      </c>
      <c r="J763">
        <v>1970</v>
      </c>
      <c r="K763" s="7">
        <f t="shared" si="33"/>
        <v>1970</v>
      </c>
      <c r="L763" t="s">
        <v>15</v>
      </c>
      <c r="M763" s="7" t="str">
        <f t="shared" si="34"/>
        <v>Nov</v>
      </c>
      <c r="N763">
        <v>9</v>
      </c>
      <c r="O763">
        <v>0</v>
      </c>
      <c r="P763">
        <v>6367.31</v>
      </c>
      <c r="Q763" t="s">
        <v>11</v>
      </c>
      <c r="R763" t="s">
        <v>16</v>
      </c>
      <c r="S763" t="s">
        <v>13</v>
      </c>
      <c r="T763" s="7" t="str">
        <f t="shared" si="35"/>
        <v>R1013</v>
      </c>
    </row>
    <row r="764" spans="1:20" x14ac:dyDescent="0.3">
      <c r="A764" t="s">
        <v>1608</v>
      </c>
      <c r="B764">
        <v>33.200000000000003</v>
      </c>
      <c r="C764">
        <v>9.06</v>
      </c>
      <c r="D764" t="s">
        <v>2380</v>
      </c>
      <c r="E764" t="s">
        <v>2380</v>
      </c>
      <c r="F764" t="s">
        <v>2380</v>
      </c>
      <c r="G764" t="s">
        <v>2381</v>
      </c>
      <c r="H764" t="s">
        <v>2380</v>
      </c>
      <c r="I764" t="s">
        <v>795</v>
      </c>
      <c r="J764">
        <v>1984</v>
      </c>
      <c r="K764" s="7">
        <f t="shared" si="33"/>
        <v>1984</v>
      </c>
      <c r="L764" t="s">
        <v>35</v>
      </c>
      <c r="M764" s="7" t="str">
        <f t="shared" si="34"/>
        <v>Aug</v>
      </c>
      <c r="N764">
        <v>13</v>
      </c>
      <c r="O764">
        <v>1</v>
      </c>
      <c r="P764">
        <v>6373.56</v>
      </c>
      <c r="Q764" t="s">
        <v>11</v>
      </c>
      <c r="R764" t="s">
        <v>16</v>
      </c>
      <c r="S764" t="s">
        <v>23</v>
      </c>
      <c r="T764" s="7" t="str">
        <f t="shared" si="35"/>
        <v>R1012</v>
      </c>
    </row>
    <row r="765" spans="1:20" x14ac:dyDescent="0.3">
      <c r="A765" t="s">
        <v>1607</v>
      </c>
      <c r="B765">
        <v>29.92</v>
      </c>
      <c r="C765">
        <v>11.07</v>
      </c>
      <c r="D765" t="s">
        <v>2380</v>
      </c>
      <c r="E765" t="s">
        <v>2380</v>
      </c>
      <c r="F765" t="s">
        <v>2380</v>
      </c>
      <c r="G765" t="s">
        <v>2381</v>
      </c>
      <c r="H765" t="s">
        <v>2380</v>
      </c>
      <c r="I765" t="s">
        <v>796</v>
      </c>
      <c r="J765">
        <v>1976</v>
      </c>
      <c r="K765" s="7">
        <f t="shared" si="33"/>
        <v>1976</v>
      </c>
      <c r="L765" t="s">
        <v>15</v>
      </c>
      <c r="M765" s="7" t="str">
        <f t="shared" si="34"/>
        <v>Nov</v>
      </c>
      <c r="N765">
        <v>18</v>
      </c>
      <c r="O765">
        <v>2</v>
      </c>
      <c r="P765">
        <v>6374.16</v>
      </c>
      <c r="Q765" t="s">
        <v>11</v>
      </c>
      <c r="R765" t="s">
        <v>11</v>
      </c>
      <c r="S765" t="s">
        <v>13</v>
      </c>
      <c r="T765" s="7" t="str">
        <f t="shared" si="35"/>
        <v>R1013</v>
      </c>
    </row>
    <row r="766" spans="1:20" x14ac:dyDescent="0.3">
      <c r="A766" t="s">
        <v>1606</v>
      </c>
      <c r="B766">
        <v>25</v>
      </c>
      <c r="C766">
        <v>10.45</v>
      </c>
      <c r="D766" t="s">
        <v>2380</v>
      </c>
      <c r="E766" t="s">
        <v>2380</v>
      </c>
      <c r="F766" t="s">
        <v>2380</v>
      </c>
      <c r="G766" t="s">
        <v>2381</v>
      </c>
      <c r="H766" t="s">
        <v>2380</v>
      </c>
      <c r="I766" t="s">
        <v>797</v>
      </c>
      <c r="J766">
        <v>1982</v>
      </c>
      <c r="K766" s="7">
        <f t="shared" si="33"/>
        <v>1982</v>
      </c>
      <c r="L766" t="s">
        <v>35</v>
      </c>
      <c r="M766" s="7" t="str">
        <f t="shared" si="34"/>
        <v>Aug</v>
      </c>
      <c r="N766">
        <v>6</v>
      </c>
      <c r="O766">
        <v>1</v>
      </c>
      <c r="P766">
        <v>6389.38</v>
      </c>
      <c r="Q766" t="s">
        <v>16</v>
      </c>
      <c r="R766" t="s">
        <v>11</v>
      </c>
      <c r="S766" t="s">
        <v>23</v>
      </c>
      <c r="T766" s="7" t="str">
        <f t="shared" si="35"/>
        <v>R1012</v>
      </c>
    </row>
    <row r="767" spans="1:20" x14ac:dyDescent="0.3">
      <c r="A767" t="s">
        <v>1605</v>
      </c>
      <c r="B767">
        <v>38.869999999999997</v>
      </c>
      <c r="C767">
        <v>8.6300000000000008</v>
      </c>
      <c r="D767" t="s">
        <v>2382</v>
      </c>
      <c r="E767" t="s">
        <v>2380</v>
      </c>
      <c r="F767" t="s">
        <v>2380</v>
      </c>
      <c r="G767">
        <v>1</v>
      </c>
      <c r="H767" t="s">
        <v>2380</v>
      </c>
      <c r="I767" t="s">
        <v>798</v>
      </c>
      <c r="J767">
        <v>1997</v>
      </c>
      <c r="K767" s="7">
        <f t="shared" si="33"/>
        <v>1997</v>
      </c>
      <c r="L767" t="s">
        <v>35</v>
      </c>
      <c r="M767" s="7" t="str">
        <f t="shared" si="34"/>
        <v>Aug</v>
      </c>
      <c r="N767">
        <v>16</v>
      </c>
      <c r="O767">
        <v>0</v>
      </c>
      <c r="P767">
        <v>6389.53</v>
      </c>
      <c r="Q767" t="s">
        <v>11</v>
      </c>
      <c r="R767" t="s">
        <v>11</v>
      </c>
      <c r="S767" t="s">
        <v>300</v>
      </c>
      <c r="T767" s="7" t="str">
        <f t="shared" si="35"/>
        <v>R1021</v>
      </c>
    </row>
    <row r="768" spans="1:20" x14ac:dyDescent="0.3">
      <c r="A768" t="s">
        <v>1604</v>
      </c>
      <c r="B768">
        <v>32.299999999999997</v>
      </c>
      <c r="C768">
        <v>5.28</v>
      </c>
      <c r="D768" t="s">
        <v>2382</v>
      </c>
      <c r="E768" t="s">
        <v>2380</v>
      </c>
      <c r="F768" t="s">
        <v>2380</v>
      </c>
      <c r="G768">
        <v>2</v>
      </c>
      <c r="H768" t="s">
        <v>2380</v>
      </c>
      <c r="I768" t="s">
        <v>799</v>
      </c>
      <c r="J768">
        <v>1982</v>
      </c>
      <c r="K768" s="7">
        <f t="shared" si="33"/>
        <v>1982</v>
      </c>
      <c r="L768" t="s">
        <v>37</v>
      </c>
      <c r="M768" s="7" t="str">
        <f t="shared" si="34"/>
        <v>Oct</v>
      </c>
      <c r="N768">
        <v>28</v>
      </c>
      <c r="O768">
        <v>1</v>
      </c>
      <c r="P768">
        <v>6393.6</v>
      </c>
      <c r="Q768" t="s">
        <v>11</v>
      </c>
      <c r="R768" t="s">
        <v>16</v>
      </c>
      <c r="S768" t="s">
        <v>23</v>
      </c>
      <c r="T768" s="7" t="str">
        <f t="shared" si="35"/>
        <v>R1012</v>
      </c>
    </row>
    <row r="769" spans="1:20" x14ac:dyDescent="0.3">
      <c r="A769" t="s">
        <v>1603</v>
      </c>
      <c r="B769">
        <v>31.16</v>
      </c>
      <c r="C769">
        <v>7.49</v>
      </c>
      <c r="D769" t="s">
        <v>2382</v>
      </c>
      <c r="E769" t="s">
        <v>2380</v>
      </c>
      <c r="F769" t="s">
        <v>2380</v>
      </c>
      <c r="G769">
        <v>2</v>
      </c>
      <c r="H769" t="s">
        <v>2380</v>
      </c>
      <c r="I769" t="s">
        <v>800</v>
      </c>
      <c r="J769">
        <v>1987</v>
      </c>
      <c r="K769" s="7">
        <f t="shared" si="33"/>
        <v>1987</v>
      </c>
      <c r="L769" t="s">
        <v>20</v>
      </c>
      <c r="M769" s="7" t="str">
        <f t="shared" si="34"/>
        <v>Sep</v>
      </c>
      <c r="N769">
        <v>9</v>
      </c>
      <c r="O769">
        <v>2</v>
      </c>
      <c r="P769">
        <v>6402.29</v>
      </c>
      <c r="Q769" t="s">
        <v>11</v>
      </c>
      <c r="R769" t="s">
        <v>12</v>
      </c>
      <c r="S769" t="s">
        <v>247</v>
      </c>
      <c r="T769" s="7" t="str">
        <f t="shared" si="35"/>
        <v>R1024</v>
      </c>
    </row>
    <row r="770" spans="1:20" x14ac:dyDescent="0.3">
      <c r="A770" t="s">
        <v>1602</v>
      </c>
      <c r="B770">
        <v>54.59</v>
      </c>
      <c r="C770">
        <v>4.2699999999999996</v>
      </c>
      <c r="D770" t="s">
        <v>2380</v>
      </c>
      <c r="E770" t="s">
        <v>2380</v>
      </c>
      <c r="F770" t="s">
        <v>2380</v>
      </c>
      <c r="G770" t="s">
        <v>2381</v>
      </c>
      <c r="H770" t="s">
        <v>2380</v>
      </c>
      <c r="I770" t="s">
        <v>801</v>
      </c>
      <c r="J770">
        <v>1985</v>
      </c>
      <c r="K770" s="7">
        <f t="shared" si="33"/>
        <v>1985</v>
      </c>
      <c r="L770" t="s">
        <v>30</v>
      </c>
      <c r="M770" s="7" t="str">
        <f t="shared" si="34"/>
        <v>Dec</v>
      </c>
      <c r="N770">
        <v>10</v>
      </c>
      <c r="O770">
        <v>2</v>
      </c>
      <c r="P770">
        <v>6406.41</v>
      </c>
      <c r="Q770" t="s">
        <v>16</v>
      </c>
      <c r="R770" t="s">
        <v>12</v>
      </c>
      <c r="S770" t="s">
        <v>276</v>
      </c>
      <c r="T770" s="7" t="str">
        <f t="shared" si="35"/>
        <v>R1014</v>
      </c>
    </row>
    <row r="771" spans="1:20" x14ac:dyDescent="0.3">
      <c r="A771" t="s">
        <v>1601</v>
      </c>
      <c r="B771">
        <v>21.09</v>
      </c>
      <c r="C771">
        <v>9.2200000000000006</v>
      </c>
      <c r="D771" t="s">
        <v>2382</v>
      </c>
      <c r="E771" t="s">
        <v>2380</v>
      </c>
      <c r="F771" t="s">
        <v>2380</v>
      </c>
      <c r="G771">
        <v>2</v>
      </c>
      <c r="H771" t="s">
        <v>2380</v>
      </c>
      <c r="I771" t="s">
        <v>802</v>
      </c>
      <c r="J771">
        <v>1970</v>
      </c>
      <c r="K771" s="7">
        <f t="shared" ref="K771:K834" si="36">IF(ISBLANK(J771),AVERAGE(J771:J776),J771)</f>
        <v>1970</v>
      </c>
      <c r="L771" t="s">
        <v>35</v>
      </c>
      <c r="M771" s="7" t="str">
        <f t="shared" ref="M771:M834" si="37">IF(ISBLANK(L771),"sep",L771)</f>
        <v>Aug</v>
      </c>
      <c r="N771">
        <v>20</v>
      </c>
      <c r="O771">
        <v>0</v>
      </c>
      <c r="P771">
        <v>6407.05</v>
      </c>
      <c r="Q771" t="s">
        <v>11</v>
      </c>
      <c r="R771" t="s">
        <v>16</v>
      </c>
      <c r="S771" t="s">
        <v>13</v>
      </c>
      <c r="T771" s="7" t="str">
        <f t="shared" ref="T771:T834" si="38">IF(ISBLANK(S771),"unknown",S771)</f>
        <v>R1013</v>
      </c>
    </row>
    <row r="772" spans="1:20" x14ac:dyDescent="0.3">
      <c r="A772" t="s">
        <v>1600</v>
      </c>
      <c r="B772">
        <v>52.41</v>
      </c>
      <c r="C772">
        <v>5.99</v>
      </c>
      <c r="D772" t="s">
        <v>2380</v>
      </c>
      <c r="E772" t="s">
        <v>2380</v>
      </c>
      <c r="F772" t="s">
        <v>2380</v>
      </c>
      <c r="G772">
        <v>1</v>
      </c>
      <c r="H772" t="s">
        <v>2380</v>
      </c>
      <c r="I772" t="s">
        <v>803</v>
      </c>
      <c r="J772">
        <v>1971</v>
      </c>
      <c r="K772" s="7">
        <f t="shared" si="36"/>
        <v>1971</v>
      </c>
      <c r="L772" t="s">
        <v>35</v>
      </c>
      <c r="M772" s="7" t="str">
        <f t="shared" si="37"/>
        <v>Aug</v>
      </c>
      <c r="N772">
        <v>22</v>
      </c>
      <c r="O772">
        <v>0</v>
      </c>
      <c r="P772">
        <v>6412.34</v>
      </c>
      <c r="Q772" t="s">
        <v>11</v>
      </c>
      <c r="R772" t="s">
        <v>12</v>
      </c>
      <c r="S772" t="s">
        <v>13</v>
      </c>
      <c r="T772" s="7" t="str">
        <f t="shared" si="38"/>
        <v>R1013</v>
      </c>
    </row>
    <row r="773" spans="1:20" x14ac:dyDescent="0.3">
      <c r="A773" t="s">
        <v>1599</v>
      </c>
      <c r="B773">
        <v>41.47</v>
      </c>
      <c r="C773">
        <v>5.86</v>
      </c>
      <c r="D773" t="s">
        <v>2382</v>
      </c>
      <c r="E773" t="s">
        <v>2380</v>
      </c>
      <c r="F773" t="s">
        <v>2380</v>
      </c>
      <c r="G773">
        <v>2</v>
      </c>
      <c r="H773" t="s">
        <v>2380</v>
      </c>
      <c r="I773" t="s">
        <v>804</v>
      </c>
      <c r="J773">
        <v>1987</v>
      </c>
      <c r="K773" s="7">
        <f t="shared" si="36"/>
        <v>1987</v>
      </c>
      <c r="L773" t="s">
        <v>20</v>
      </c>
      <c r="M773" s="7" t="str">
        <f t="shared" si="37"/>
        <v>Sep</v>
      </c>
      <c r="N773">
        <v>4</v>
      </c>
      <c r="O773">
        <v>3</v>
      </c>
      <c r="P773">
        <v>6414.18</v>
      </c>
      <c r="Q773" t="s">
        <v>11</v>
      </c>
      <c r="R773" t="s">
        <v>11</v>
      </c>
      <c r="S773" t="s">
        <v>42</v>
      </c>
      <c r="T773" s="7" t="str">
        <f t="shared" si="38"/>
        <v>R1011</v>
      </c>
    </row>
    <row r="774" spans="1:20" x14ac:dyDescent="0.3">
      <c r="A774" t="s">
        <v>1598</v>
      </c>
      <c r="B774">
        <v>33.1</v>
      </c>
      <c r="C774">
        <v>5.19</v>
      </c>
      <c r="D774" t="s">
        <v>2382</v>
      </c>
      <c r="E774" t="s">
        <v>2380</v>
      </c>
      <c r="F774" t="s">
        <v>2380</v>
      </c>
      <c r="G774">
        <v>2</v>
      </c>
      <c r="H774" t="s">
        <v>2380</v>
      </c>
      <c r="I774" t="s">
        <v>805</v>
      </c>
      <c r="J774">
        <v>1976</v>
      </c>
      <c r="K774" s="7">
        <f t="shared" si="36"/>
        <v>1976</v>
      </c>
      <c r="L774" t="s">
        <v>30</v>
      </c>
      <c r="M774" s="7" t="str">
        <f t="shared" si="37"/>
        <v>Dec</v>
      </c>
      <c r="N774">
        <v>30</v>
      </c>
      <c r="O774">
        <v>2</v>
      </c>
      <c r="P774">
        <v>6417.28</v>
      </c>
      <c r="Q774" t="s">
        <v>11</v>
      </c>
      <c r="R774" t="s">
        <v>12</v>
      </c>
      <c r="S774" t="s">
        <v>13</v>
      </c>
      <c r="T774" s="7" t="str">
        <f t="shared" si="38"/>
        <v>R1013</v>
      </c>
    </row>
    <row r="775" spans="1:20" x14ac:dyDescent="0.3">
      <c r="A775" t="s">
        <v>1597</v>
      </c>
      <c r="B775">
        <v>30.8</v>
      </c>
      <c r="C775">
        <v>4.37</v>
      </c>
      <c r="D775" t="s">
        <v>2382</v>
      </c>
      <c r="E775" t="s">
        <v>2380</v>
      </c>
      <c r="F775" t="s">
        <v>2380</v>
      </c>
      <c r="G775">
        <v>2</v>
      </c>
      <c r="H775" t="s">
        <v>2380</v>
      </c>
      <c r="I775" t="s">
        <v>806</v>
      </c>
      <c r="J775">
        <v>1975</v>
      </c>
      <c r="K775" s="7">
        <f t="shared" si="36"/>
        <v>1975</v>
      </c>
      <c r="L775" t="s">
        <v>35</v>
      </c>
      <c r="M775" s="7" t="str">
        <f t="shared" si="37"/>
        <v>Aug</v>
      </c>
      <c r="N775">
        <v>5</v>
      </c>
      <c r="O775">
        <v>1</v>
      </c>
      <c r="P775">
        <v>6423.48</v>
      </c>
      <c r="Q775" t="s">
        <v>11</v>
      </c>
      <c r="R775" t="s">
        <v>12</v>
      </c>
      <c r="S775" t="s">
        <v>13</v>
      </c>
      <c r="T775" s="7" t="str">
        <f t="shared" si="38"/>
        <v>R1013</v>
      </c>
    </row>
    <row r="776" spans="1:20" x14ac:dyDescent="0.3">
      <c r="A776" t="s">
        <v>1596</v>
      </c>
      <c r="B776">
        <v>42.06</v>
      </c>
      <c r="C776">
        <v>5.32</v>
      </c>
      <c r="D776" t="s">
        <v>2380</v>
      </c>
      <c r="E776" t="s">
        <v>2380</v>
      </c>
      <c r="F776" t="s">
        <v>2380</v>
      </c>
      <c r="G776">
        <v>1</v>
      </c>
      <c r="H776" t="s">
        <v>2380</v>
      </c>
      <c r="I776" t="s">
        <v>807</v>
      </c>
      <c r="J776">
        <v>1985</v>
      </c>
      <c r="K776" s="7">
        <f t="shared" si="36"/>
        <v>1985</v>
      </c>
      <c r="L776" t="s">
        <v>10</v>
      </c>
      <c r="M776" s="7" t="str">
        <f t="shared" si="37"/>
        <v>Jul</v>
      </c>
      <c r="N776">
        <v>22</v>
      </c>
      <c r="O776">
        <v>3</v>
      </c>
      <c r="P776">
        <v>6435.62</v>
      </c>
      <c r="Q776" t="s">
        <v>12</v>
      </c>
      <c r="R776" t="s">
        <v>11</v>
      </c>
      <c r="S776" t="s">
        <v>13</v>
      </c>
      <c r="T776" s="7" t="str">
        <f t="shared" si="38"/>
        <v>R1013</v>
      </c>
    </row>
    <row r="777" spans="1:20" x14ac:dyDescent="0.3">
      <c r="A777" t="s">
        <v>1595</v>
      </c>
      <c r="B777">
        <v>39.270000000000003</v>
      </c>
      <c r="C777">
        <v>5.64</v>
      </c>
      <c r="D777" t="s">
        <v>2380</v>
      </c>
      <c r="E777" t="s">
        <v>2380</v>
      </c>
      <c r="F777" t="s">
        <v>2383</v>
      </c>
      <c r="G777">
        <v>1</v>
      </c>
      <c r="H777" t="s">
        <v>2380</v>
      </c>
      <c r="I777" t="s">
        <v>808</v>
      </c>
      <c r="J777">
        <v>1984</v>
      </c>
      <c r="K777" s="7">
        <f t="shared" si="36"/>
        <v>1984</v>
      </c>
      <c r="L777" t="s">
        <v>35</v>
      </c>
      <c r="M777" s="7" t="str">
        <f t="shared" si="37"/>
        <v>Aug</v>
      </c>
      <c r="N777">
        <v>26</v>
      </c>
      <c r="O777">
        <v>2</v>
      </c>
      <c r="P777">
        <v>6455.86</v>
      </c>
      <c r="Q777" t="s">
        <v>12</v>
      </c>
      <c r="R777" t="s">
        <v>12</v>
      </c>
      <c r="S777" t="s">
        <v>23</v>
      </c>
      <c r="T777" s="7" t="str">
        <f t="shared" si="38"/>
        <v>R1012</v>
      </c>
    </row>
    <row r="778" spans="1:20" x14ac:dyDescent="0.3">
      <c r="A778" t="s">
        <v>1594</v>
      </c>
      <c r="B778">
        <v>30.71</v>
      </c>
      <c r="C778">
        <v>5.59</v>
      </c>
      <c r="D778" t="s">
        <v>2382</v>
      </c>
      <c r="E778" t="s">
        <v>2380</v>
      </c>
      <c r="F778" t="s">
        <v>2380</v>
      </c>
      <c r="G778">
        <v>1</v>
      </c>
      <c r="H778" t="s">
        <v>2380</v>
      </c>
      <c r="I778" t="s">
        <v>809</v>
      </c>
      <c r="J778">
        <v>1984</v>
      </c>
      <c r="K778" s="7">
        <f t="shared" si="36"/>
        <v>1984</v>
      </c>
      <c r="L778" t="s">
        <v>15</v>
      </c>
      <c r="M778" s="7" t="str">
        <f t="shared" si="37"/>
        <v>Nov</v>
      </c>
      <c r="N778">
        <v>1</v>
      </c>
      <c r="O778">
        <v>2</v>
      </c>
      <c r="P778">
        <v>6457.84</v>
      </c>
      <c r="Q778" t="s">
        <v>11</v>
      </c>
      <c r="R778" t="s">
        <v>12</v>
      </c>
      <c r="S778" t="s">
        <v>23</v>
      </c>
      <c r="T778" s="7" t="str">
        <f t="shared" si="38"/>
        <v>R1012</v>
      </c>
    </row>
    <row r="779" spans="1:20" x14ac:dyDescent="0.3">
      <c r="A779" t="s">
        <v>1593</v>
      </c>
      <c r="B779">
        <v>47.19</v>
      </c>
      <c r="C779">
        <v>5.29</v>
      </c>
      <c r="D779" t="s">
        <v>2380</v>
      </c>
      <c r="E779" t="s">
        <v>2380</v>
      </c>
      <c r="F779" t="s">
        <v>2380</v>
      </c>
      <c r="G779" t="s">
        <v>2381</v>
      </c>
      <c r="H779" t="s">
        <v>2380</v>
      </c>
      <c r="I779" t="s">
        <v>810</v>
      </c>
      <c r="J779">
        <v>1981</v>
      </c>
      <c r="K779" s="7">
        <f t="shared" si="36"/>
        <v>1981</v>
      </c>
      <c r="L779" t="s">
        <v>10</v>
      </c>
      <c r="M779" s="7" t="str">
        <f t="shared" si="37"/>
        <v>Jul</v>
      </c>
      <c r="N779">
        <v>27</v>
      </c>
      <c r="O779">
        <v>1</v>
      </c>
      <c r="P779">
        <v>6473.15</v>
      </c>
      <c r="Q779" t="s">
        <v>11</v>
      </c>
      <c r="R779" t="s">
        <v>11</v>
      </c>
      <c r="S779" t="s">
        <v>13</v>
      </c>
      <c r="T779" s="7" t="str">
        <f t="shared" si="38"/>
        <v>R1013</v>
      </c>
    </row>
    <row r="780" spans="1:20" x14ac:dyDescent="0.3">
      <c r="A780" t="s">
        <v>1592</v>
      </c>
      <c r="B780">
        <v>30.02</v>
      </c>
      <c r="C780">
        <v>6.65</v>
      </c>
      <c r="D780" t="s">
        <v>2380</v>
      </c>
      <c r="E780" t="s">
        <v>2380</v>
      </c>
      <c r="F780" t="s">
        <v>2380</v>
      </c>
      <c r="G780" t="s">
        <v>2381</v>
      </c>
      <c r="H780" t="s">
        <v>2380</v>
      </c>
      <c r="I780" t="s">
        <v>811</v>
      </c>
      <c r="J780">
        <v>1980</v>
      </c>
      <c r="K780" s="7">
        <f t="shared" si="36"/>
        <v>1980</v>
      </c>
      <c r="L780" t="s">
        <v>18</v>
      </c>
      <c r="M780" s="7" t="str">
        <f t="shared" si="37"/>
        <v>Jun</v>
      </c>
      <c r="N780">
        <v>8</v>
      </c>
      <c r="O780">
        <v>0</v>
      </c>
      <c r="P780">
        <v>6474.01</v>
      </c>
      <c r="Q780" t="s">
        <v>11</v>
      </c>
      <c r="R780" t="s">
        <v>12</v>
      </c>
      <c r="S780" t="s">
        <v>42</v>
      </c>
      <c r="T780" s="7" t="str">
        <f t="shared" si="38"/>
        <v>R1011</v>
      </c>
    </row>
    <row r="781" spans="1:20" x14ac:dyDescent="0.3">
      <c r="A781" t="s">
        <v>1591</v>
      </c>
      <c r="B781">
        <v>37.909999999999997</v>
      </c>
      <c r="C781">
        <v>5.68</v>
      </c>
      <c r="D781" t="s">
        <v>2382</v>
      </c>
      <c r="E781" t="s">
        <v>2380</v>
      </c>
      <c r="F781" t="s">
        <v>2380</v>
      </c>
      <c r="G781" t="s">
        <v>2381</v>
      </c>
      <c r="H781" t="s">
        <v>2380</v>
      </c>
      <c r="I781" t="s">
        <v>812</v>
      </c>
      <c r="J781">
        <v>1970</v>
      </c>
      <c r="K781" s="7">
        <f t="shared" si="36"/>
        <v>1970</v>
      </c>
      <c r="L781" t="s">
        <v>30</v>
      </c>
      <c r="M781" s="7" t="str">
        <f t="shared" si="37"/>
        <v>Dec</v>
      </c>
      <c r="N781">
        <v>1</v>
      </c>
      <c r="O781">
        <v>0</v>
      </c>
      <c r="P781">
        <v>6481.67</v>
      </c>
      <c r="Q781" t="s">
        <v>11</v>
      </c>
      <c r="R781" t="s">
        <v>11</v>
      </c>
      <c r="S781" t="s">
        <v>13</v>
      </c>
      <c r="T781" s="7" t="str">
        <f t="shared" si="38"/>
        <v>R1013</v>
      </c>
    </row>
    <row r="782" spans="1:20" x14ac:dyDescent="0.3">
      <c r="A782" t="s">
        <v>1590</v>
      </c>
      <c r="B782">
        <v>54.61</v>
      </c>
      <c r="C782">
        <v>4.49</v>
      </c>
      <c r="D782" t="s">
        <v>2380</v>
      </c>
      <c r="E782" t="s">
        <v>2380</v>
      </c>
      <c r="F782" t="s">
        <v>2380</v>
      </c>
      <c r="G782" t="s">
        <v>2381</v>
      </c>
      <c r="H782" t="s">
        <v>2380</v>
      </c>
      <c r="I782" t="s">
        <v>813</v>
      </c>
      <c r="J782">
        <v>1982</v>
      </c>
      <c r="K782" s="7">
        <f t="shared" si="36"/>
        <v>1982</v>
      </c>
      <c r="L782" t="s">
        <v>37</v>
      </c>
      <c r="M782" s="7" t="str">
        <f t="shared" si="37"/>
        <v>Oct</v>
      </c>
      <c r="N782">
        <v>9</v>
      </c>
      <c r="O782">
        <v>1</v>
      </c>
      <c r="P782">
        <v>6496.89</v>
      </c>
      <c r="Q782" t="s">
        <v>11</v>
      </c>
      <c r="R782" t="s">
        <v>12</v>
      </c>
      <c r="S782" t="s">
        <v>42</v>
      </c>
      <c r="T782" s="7" t="str">
        <f t="shared" si="38"/>
        <v>R1011</v>
      </c>
    </row>
    <row r="783" spans="1:20" x14ac:dyDescent="0.3">
      <c r="A783" t="s">
        <v>1589</v>
      </c>
      <c r="B783">
        <v>36.005000000000003</v>
      </c>
      <c r="C783">
        <v>6.9</v>
      </c>
      <c r="D783" t="s">
        <v>2380</v>
      </c>
      <c r="E783" t="s">
        <v>2380</v>
      </c>
      <c r="F783" t="s">
        <v>2380</v>
      </c>
      <c r="G783" t="s">
        <v>2381</v>
      </c>
      <c r="H783" t="s">
        <v>2380</v>
      </c>
      <c r="I783" t="s">
        <v>814</v>
      </c>
      <c r="J783">
        <v>1982</v>
      </c>
      <c r="K783" s="7">
        <f t="shared" si="36"/>
        <v>1982</v>
      </c>
      <c r="L783" t="s">
        <v>35</v>
      </c>
      <c r="M783" s="7" t="str">
        <f t="shared" si="37"/>
        <v>Aug</v>
      </c>
      <c r="N783">
        <v>28</v>
      </c>
      <c r="O783">
        <v>1</v>
      </c>
      <c r="P783">
        <v>6500.24</v>
      </c>
      <c r="Q783" t="s">
        <v>11</v>
      </c>
      <c r="R783" t="s">
        <v>11</v>
      </c>
      <c r="S783" t="s">
        <v>13</v>
      </c>
      <c r="T783" s="7" t="str">
        <f t="shared" si="38"/>
        <v>R1013</v>
      </c>
    </row>
    <row r="784" spans="1:20" x14ac:dyDescent="0.3">
      <c r="A784" t="s">
        <v>1588</v>
      </c>
      <c r="B784">
        <v>28.7</v>
      </c>
      <c r="C784">
        <v>11.52</v>
      </c>
      <c r="D784" t="s">
        <v>2380</v>
      </c>
      <c r="E784" t="s">
        <v>2380</v>
      </c>
      <c r="F784" t="s">
        <v>2380</v>
      </c>
      <c r="G784" t="s">
        <v>2381</v>
      </c>
      <c r="H784" t="s">
        <v>2380</v>
      </c>
      <c r="I784" t="s">
        <v>815</v>
      </c>
      <c r="J784">
        <v>1994</v>
      </c>
      <c r="K784" s="7">
        <f t="shared" si="36"/>
        <v>1994</v>
      </c>
      <c r="L784" t="s">
        <v>10</v>
      </c>
      <c r="M784" s="7" t="str">
        <f t="shared" si="37"/>
        <v>Jul</v>
      </c>
      <c r="N784">
        <v>7</v>
      </c>
      <c r="O784">
        <v>0</v>
      </c>
      <c r="P784">
        <v>6512.24</v>
      </c>
      <c r="Q784" t="s">
        <v>11</v>
      </c>
      <c r="R784" t="s">
        <v>16</v>
      </c>
      <c r="S784" t="s">
        <v>300</v>
      </c>
      <c r="T784" s="7" t="str">
        <f t="shared" si="38"/>
        <v>R1021</v>
      </c>
    </row>
    <row r="785" spans="1:20" x14ac:dyDescent="0.3">
      <c r="A785" t="s">
        <v>1587</v>
      </c>
      <c r="B785">
        <v>34.295000000000002</v>
      </c>
      <c r="C785">
        <v>11.24</v>
      </c>
      <c r="D785" t="s">
        <v>2380</v>
      </c>
      <c r="E785" t="s">
        <v>2380</v>
      </c>
      <c r="F785" t="s">
        <v>2380</v>
      </c>
      <c r="G785" t="s">
        <v>2381</v>
      </c>
      <c r="H785" t="s">
        <v>2380</v>
      </c>
      <c r="I785" t="s">
        <v>816</v>
      </c>
      <c r="J785">
        <v>1976</v>
      </c>
      <c r="K785" s="7">
        <f t="shared" si="36"/>
        <v>1976</v>
      </c>
      <c r="L785" t="s">
        <v>37</v>
      </c>
      <c r="M785" s="7" t="str">
        <f t="shared" si="37"/>
        <v>Oct</v>
      </c>
      <c r="N785">
        <v>23</v>
      </c>
      <c r="O785">
        <v>2</v>
      </c>
      <c r="P785">
        <v>6529.21</v>
      </c>
      <c r="Q785" t="s">
        <v>11</v>
      </c>
      <c r="R785" t="s">
        <v>16</v>
      </c>
      <c r="S785" t="s">
        <v>13</v>
      </c>
      <c r="T785" s="7" t="str">
        <f t="shared" si="38"/>
        <v>R1013</v>
      </c>
    </row>
    <row r="786" spans="1:20" x14ac:dyDescent="0.3">
      <c r="A786" t="s">
        <v>1586</v>
      </c>
      <c r="B786">
        <v>27.55</v>
      </c>
      <c r="C786">
        <v>10.98</v>
      </c>
      <c r="D786" t="s">
        <v>2380</v>
      </c>
      <c r="E786" t="s">
        <v>2380</v>
      </c>
      <c r="F786" t="s">
        <v>2380</v>
      </c>
      <c r="G786" t="s">
        <v>2381</v>
      </c>
      <c r="H786" t="s">
        <v>2380</v>
      </c>
      <c r="I786" t="s">
        <v>817</v>
      </c>
      <c r="J786">
        <v>1982</v>
      </c>
      <c r="K786" s="7">
        <f t="shared" si="36"/>
        <v>1982</v>
      </c>
      <c r="L786" t="s">
        <v>35</v>
      </c>
      <c r="M786" s="7" t="str">
        <f t="shared" si="37"/>
        <v>Aug</v>
      </c>
      <c r="N786">
        <v>12</v>
      </c>
      <c r="O786">
        <v>3</v>
      </c>
      <c r="P786">
        <v>6532.04</v>
      </c>
      <c r="Q786" t="s">
        <v>11</v>
      </c>
      <c r="R786" t="s">
        <v>16</v>
      </c>
      <c r="S786" t="s">
        <v>13</v>
      </c>
      <c r="T786" s="7" t="str">
        <f t="shared" si="38"/>
        <v>R1013</v>
      </c>
    </row>
    <row r="787" spans="1:20" x14ac:dyDescent="0.3">
      <c r="A787" t="s">
        <v>1585</v>
      </c>
      <c r="B787">
        <v>40.700000000000003</v>
      </c>
      <c r="C787">
        <v>5.42</v>
      </c>
      <c r="D787" t="s">
        <v>2380</v>
      </c>
      <c r="E787" t="s">
        <v>2380</v>
      </c>
      <c r="F787" t="s">
        <v>2380</v>
      </c>
      <c r="G787" t="s">
        <v>2381</v>
      </c>
      <c r="H787" t="s">
        <v>2380</v>
      </c>
      <c r="I787" t="s">
        <v>818</v>
      </c>
      <c r="J787">
        <v>1982</v>
      </c>
      <c r="K787" s="7">
        <f t="shared" si="36"/>
        <v>1982</v>
      </c>
      <c r="L787" t="s">
        <v>37</v>
      </c>
      <c r="M787" s="7" t="str">
        <f t="shared" si="37"/>
        <v>Oct</v>
      </c>
      <c r="N787">
        <v>2</v>
      </c>
      <c r="O787">
        <v>3</v>
      </c>
      <c r="P787">
        <v>6536.68</v>
      </c>
      <c r="Q787" t="s">
        <v>11</v>
      </c>
      <c r="R787" t="s">
        <v>11</v>
      </c>
      <c r="S787" t="s">
        <v>23</v>
      </c>
      <c r="T787" s="7" t="str">
        <f t="shared" si="38"/>
        <v>R1012</v>
      </c>
    </row>
    <row r="788" spans="1:20" x14ac:dyDescent="0.3">
      <c r="A788" t="s">
        <v>1584</v>
      </c>
      <c r="B788">
        <v>18.335000000000001</v>
      </c>
      <c r="C788">
        <v>10.97</v>
      </c>
      <c r="D788" t="s">
        <v>2380</v>
      </c>
      <c r="E788" t="s">
        <v>2380</v>
      </c>
      <c r="F788" t="s">
        <v>2380</v>
      </c>
      <c r="G788" t="s">
        <v>2381</v>
      </c>
      <c r="H788" t="s">
        <v>2380</v>
      </c>
      <c r="I788" t="s">
        <v>819</v>
      </c>
      <c r="J788">
        <v>1969</v>
      </c>
      <c r="K788" s="7">
        <f t="shared" si="36"/>
        <v>1969</v>
      </c>
      <c r="L788" t="s">
        <v>30</v>
      </c>
      <c r="M788" s="7" t="str">
        <f t="shared" si="37"/>
        <v>Dec</v>
      </c>
      <c r="N788">
        <v>3</v>
      </c>
      <c r="O788">
        <v>0</v>
      </c>
      <c r="P788">
        <v>6546.16</v>
      </c>
      <c r="Q788" t="s">
        <v>11</v>
      </c>
      <c r="R788" t="s">
        <v>12</v>
      </c>
      <c r="S788" t="s">
        <v>13</v>
      </c>
      <c r="T788" s="7" t="str">
        <f t="shared" si="38"/>
        <v>R1013</v>
      </c>
    </row>
    <row r="789" spans="1:20" x14ac:dyDescent="0.3">
      <c r="A789" t="s">
        <v>1583</v>
      </c>
      <c r="B789">
        <v>33.914999999999999</v>
      </c>
      <c r="C789">
        <v>9.56</v>
      </c>
      <c r="D789" t="s">
        <v>2382</v>
      </c>
      <c r="E789" t="s">
        <v>2380</v>
      </c>
      <c r="F789" t="s">
        <v>2380</v>
      </c>
      <c r="G789">
        <v>2</v>
      </c>
      <c r="H789" t="s">
        <v>2380</v>
      </c>
      <c r="I789" t="s">
        <v>820</v>
      </c>
      <c r="J789">
        <v>1986</v>
      </c>
      <c r="K789" s="7">
        <f t="shared" si="36"/>
        <v>1986</v>
      </c>
      <c r="L789" t="s">
        <v>30</v>
      </c>
      <c r="M789" s="7" t="str">
        <f t="shared" si="37"/>
        <v>Dec</v>
      </c>
      <c r="N789">
        <v>18</v>
      </c>
      <c r="O789">
        <v>3</v>
      </c>
      <c r="P789">
        <v>6548.2</v>
      </c>
      <c r="Q789" t="s">
        <v>11</v>
      </c>
      <c r="R789" t="s">
        <v>12</v>
      </c>
      <c r="S789" t="s">
        <v>23</v>
      </c>
      <c r="T789" s="7" t="str">
        <f t="shared" si="38"/>
        <v>R1012</v>
      </c>
    </row>
    <row r="790" spans="1:20" x14ac:dyDescent="0.3">
      <c r="A790" t="s">
        <v>1582</v>
      </c>
      <c r="B790">
        <v>33.534999999999997</v>
      </c>
      <c r="C790">
        <v>9.4</v>
      </c>
      <c r="D790" t="s">
        <v>2382</v>
      </c>
      <c r="E790" t="s">
        <v>2380</v>
      </c>
      <c r="F790" t="s">
        <v>2380</v>
      </c>
      <c r="G790">
        <v>2</v>
      </c>
      <c r="H790" t="s">
        <v>2380</v>
      </c>
      <c r="I790" t="s">
        <v>821</v>
      </c>
      <c r="J790">
        <v>1989</v>
      </c>
      <c r="K790" s="7">
        <f t="shared" si="36"/>
        <v>1989</v>
      </c>
      <c r="L790" t="s">
        <v>35</v>
      </c>
      <c r="M790" s="7" t="str">
        <f t="shared" si="37"/>
        <v>Aug</v>
      </c>
      <c r="N790">
        <v>6</v>
      </c>
      <c r="O790">
        <v>3</v>
      </c>
      <c r="P790">
        <v>6551.75</v>
      </c>
      <c r="Q790" t="s">
        <v>11</v>
      </c>
      <c r="R790" t="s">
        <v>11</v>
      </c>
      <c r="S790" t="s">
        <v>247</v>
      </c>
      <c r="T790" s="7" t="str">
        <f t="shared" si="38"/>
        <v>R1024</v>
      </c>
    </row>
    <row r="791" spans="1:20" x14ac:dyDescent="0.3">
      <c r="A791" t="s">
        <v>1581</v>
      </c>
      <c r="B791">
        <v>23.655000000000001</v>
      </c>
      <c r="C791">
        <v>8.48</v>
      </c>
      <c r="D791" t="s">
        <v>2382</v>
      </c>
      <c r="E791" t="s">
        <v>2380</v>
      </c>
      <c r="F791" t="s">
        <v>2380</v>
      </c>
      <c r="G791">
        <v>2</v>
      </c>
      <c r="H791" t="s">
        <v>2380</v>
      </c>
      <c r="I791" t="s">
        <v>822</v>
      </c>
      <c r="J791">
        <v>1968</v>
      </c>
      <c r="K791" s="7">
        <f t="shared" si="36"/>
        <v>1968</v>
      </c>
      <c r="L791" t="s">
        <v>30</v>
      </c>
      <c r="M791" s="7" t="str">
        <f t="shared" si="37"/>
        <v>Dec</v>
      </c>
      <c r="N791">
        <v>11</v>
      </c>
      <c r="O791">
        <v>0</v>
      </c>
      <c r="P791">
        <v>6552.01</v>
      </c>
      <c r="Q791" t="s">
        <v>12</v>
      </c>
      <c r="R791" t="s">
        <v>11</v>
      </c>
      <c r="S791" t="s">
        <v>13</v>
      </c>
      <c r="T791" s="7" t="str">
        <f t="shared" si="38"/>
        <v>R1013</v>
      </c>
    </row>
    <row r="792" spans="1:20" x14ac:dyDescent="0.3">
      <c r="A792" t="s">
        <v>1580</v>
      </c>
      <c r="B792">
        <v>28</v>
      </c>
      <c r="C792">
        <v>5.57</v>
      </c>
      <c r="D792" t="s">
        <v>2380</v>
      </c>
      <c r="E792" t="s">
        <v>2380</v>
      </c>
      <c r="F792" t="s">
        <v>2380</v>
      </c>
      <c r="G792" t="s">
        <v>2381</v>
      </c>
      <c r="H792" t="s">
        <v>2380</v>
      </c>
      <c r="I792" t="s">
        <v>823</v>
      </c>
      <c r="J792">
        <v>1984</v>
      </c>
      <c r="K792" s="7">
        <f t="shared" si="36"/>
        <v>1984</v>
      </c>
      <c r="L792" t="s">
        <v>20</v>
      </c>
      <c r="M792" s="7" t="str">
        <f t="shared" si="37"/>
        <v>Sep</v>
      </c>
      <c r="N792">
        <v>20</v>
      </c>
      <c r="O792">
        <v>1</v>
      </c>
      <c r="P792">
        <v>6555.07</v>
      </c>
      <c r="Q792" t="s">
        <v>11</v>
      </c>
      <c r="R792" t="s">
        <v>11</v>
      </c>
      <c r="S792" t="s">
        <v>247</v>
      </c>
      <c r="T792" s="7" t="str">
        <f t="shared" si="38"/>
        <v>R1024</v>
      </c>
    </row>
    <row r="793" spans="1:20" x14ac:dyDescent="0.3">
      <c r="A793" t="s">
        <v>1579</v>
      </c>
      <c r="B793">
        <v>30.23</v>
      </c>
      <c r="C793">
        <v>6.94</v>
      </c>
      <c r="D793" t="s">
        <v>2382</v>
      </c>
      <c r="E793" t="s">
        <v>2380</v>
      </c>
      <c r="F793" t="s">
        <v>2383</v>
      </c>
      <c r="G793">
        <v>1</v>
      </c>
      <c r="H793" t="s">
        <v>2380</v>
      </c>
      <c r="I793" t="s">
        <v>824</v>
      </c>
      <c r="J793">
        <v>1981</v>
      </c>
      <c r="K793" s="7">
        <f t="shared" si="36"/>
        <v>1981</v>
      </c>
      <c r="L793" t="s">
        <v>10</v>
      </c>
      <c r="M793" s="7" t="str">
        <f t="shared" si="37"/>
        <v>Jul</v>
      </c>
      <c r="N793">
        <v>20</v>
      </c>
      <c r="O793">
        <v>0</v>
      </c>
      <c r="P793">
        <v>6571.02</v>
      </c>
      <c r="Q793" t="s">
        <v>11</v>
      </c>
      <c r="R793" t="s">
        <v>16</v>
      </c>
      <c r="S793" t="s">
        <v>23</v>
      </c>
      <c r="T793" s="7" t="str">
        <f t="shared" si="38"/>
        <v>R1012</v>
      </c>
    </row>
    <row r="794" spans="1:20" x14ac:dyDescent="0.3">
      <c r="A794" t="s">
        <v>1578</v>
      </c>
      <c r="B794">
        <v>51.14</v>
      </c>
      <c r="C794">
        <v>4.05</v>
      </c>
      <c r="D794" t="s">
        <v>2380</v>
      </c>
      <c r="E794" t="s">
        <v>2380</v>
      </c>
      <c r="F794" t="s">
        <v>2380</v>
      </c>
      <c r="G794">
        <v>1</v>
      </c>
      <c r="H794" t="s">
        <v>2380</v>
      </c>
      <c r="I794" t="s">
        <v>825</v>
      </c>
      <c r="J794">
        <v>1984</v>
      </c>
      <c r="K794" s="7">
        <f t="shared" si="36"/>
        <v>1984</v>
      </c>
      <c r="L794" t="s">
        <v>37</v>
      </c>
      <c r="M794" s="7" t="str">
        <f t="shared" si="37"/>
        <v>Oct</v>
      </c>
      <c r="N794">
        <v>5</v>
      </c>
      <c r="O794">
        <v>2</v>
      </c>
      <c r="P794">
        <v>6571.54</v>
      </c>
      <c r="Q794" t="s">
        <v>11</v>
      </c>
      <c r="R794" t="s">
        <v>12</v>
      </c>
      <c r="S794" t="s">
        <v>42</v>
      </c>
      <c r="T794" s="7" t="str">
        <f t="shared" si="38"/>
        <v>R1011</v>
      </c>
    </row>
    <row r="795" spans="1:20" x14ac:dyDescent="0.3">
      <c r="A795" t="s">
        <v>1577</v>
      </c>
      <c r="B795">
        <v>24.32</v>
      </c>
      <c r="C795">
        <v>10.220000000000001</v>
      </c>
      <c r="D795" t="s">
        <v>2380</v>
      </c>
      <c r="E795" t="s">
        <v>2380</v>
      </c>
      <c r="F795" t="s">
        <v>2380</v>
      </c>
      <c r="G795" t="s">
        <v>2381</v>
      </c>
      <c r="H795" t="s">
        <v>2380</v>
      </c>
      <c r="I795" t="s">
        <v>826</v>
      </c>
      <c r="J795">
        <v>1982</v>
      </c>
      <c r="K795" s="7">
        <f t="shared" si="36"/>
        <v>1982</v>
      </c>
      <c r="L795" t="s">
        <v>15</v>
      </c>
      <c r="M795" s="7" t="str">
        <f t="shared" si="37"/>
        <v>Nov</v>
      </c>
      <c r="N795">
        <v>22</v>
      </c>
      <c r="O795">
        <v>2</v>
      </c>
      <c r="P795">
        <v>6593.51</v>
      </c>
      <c r="Q795" t="s">
        <v>11</v>
      </c>
      <c r="R795" t="s">
        <v>16</v>
      </c>
      <c r="S795" t="s">
        <v>13</v>
      </c>
      <c r="T795" s="7" t="str">
        <f t="shared" si="38"/>
        <v>R1013</v>
      </c>
    </row>
    <row r="796" spans="1:20" x14ac:dyDescent="0.3">
      <c r="A796" t="s">
        <v>1576</v>
      </c>
      <c r="B796">
        <v>38.06</v>
      </c>
      <c r="C796">
        <v>9.24</v>
      </c>
      <c r="D796" t="s">
        <v>2380</v>
      </c>
      <c r="E796" t="s">
        <v>2380</v>
      </c>
      <c r="F796" t="s">
        <v>2380</v>
      </c>
      <c r="G796" t="s">
        <v>2381</v>
      </c>
      <c r="H796" t="s">
        <v>2380</v>
      </c>
      <c r="I796" t="s">
        <v>827</v>
      </c>
      <c r="J796">
        <v>1982</v>
      </c>
      <c r="K796" s="7">
        <f t="shared" si="36"/>
        <v>1982</v>
      </c>
      <c r="L796" t="s">
        <v>30</v>
      </c>
      <c r="M796" s="7" t="str">
        <f t="shared" si="37"/>
        <v>Dec</v>
      </c>
      <c r="N796">
        <v>29</v>
      </c>
      <c r="O796">
        <v>1</v>
      </c>
      <c r="P796">
        <v>6600.21</v>
      </c>
      <c r="Q796" t="s">
        <v>12</v>
      </c>
      <c r="R796" t="s">
        <v>11</v>
      </c>
      <c r="S796" t="s">
        <v>168</v>
      </c>
      <c r="T796" s="7" t="str">
        <f t="shared" si="38"/>
        <v>R1016</v>
      </c>
    </row>
    <row r="797" spans="1:20" x14ac:dyDescent="0.3">
      <c r="A797" t="s">
        <v>1575</v>
      </c>
      <c r="B797">
        <v>37.700000000000003</v>
      </c>
      <c r="C797">
        <v>8.6</v>
      </c>
      <c r="D797" t="s">
        <v>2380</v>
      </c>
      <c r="E797" t="s">
        <v>2380</v>
      </c>
      <c r="F797" t="s">
        <v>2380</v>
      </c>
      <c r="G797" t="s">
        <v>2381</v>
      </c>
      <c r="H797" t="s">
        <v>2380</v>
      </c>
      <c r="I797" t="s">
        <v>828</v>
      </c>
      <c r="J797">
        <v>1982</v>
      </c>
      <c r="K797" s="7">
        <f t="shared" si="36"/>
        <v>1982</v>
      </c>
      <c r="L797" t="s">
        <v>15</v>
      </c>
      <c r="M797" s="7" t="str">
        <f t="shared" si="37"/>
        <v>Nov</v>
      </c>
      <c r="N797">
        <v>7</v>
      </c>
      <c r="O797">
        <v>2</v>
      </c>
      <c r="P797">
        <v>6600.36</v>
      </c>
      <c r="Q797" t="s">
        <v>11</v>
      </c>
      <c r="R797" t="s">
        <v>12</v>
      </c>
      <c r="S797" t="s">
        <v>42</v>
      </c>
      <c r="T797" s="7" t="str">
        <f t="shared" si="38"/>
        <v>R1011</v>
      </c>
    </row>
    <row r="798" spans="1:20" x14ac:dyDescent="0.3">
      <c r="A798" t="s">
        <v>1574</v>
      </c>
      <c r="B798">
        <v>44</v>
      </c>
      <c r="C798">
        <v>9.32</v>
      </c>
      <c r="D798" t="s">
        <v>2382</v>
      </c>
      <c r="E798" t="s">
        <v>2380</v>
      </c>
      <c r="F798" t="s">
        <v>2380</v>
      </c>
      <c r="G798">
        <v>2</v>
      </c>
      <c r="H798" t="s">
        <v>2380</v>
      </c>
      <c r="I798" t="s">
        <v>829</v>
      </c>
      <c r="J798">
        <v>1982</v>
      </c>
      <c r="K798" s="7">
        <f t="shared" si="36"/>
        <v>1982</v>
      </c>
      <c r="L798" t="s">
        <v>35</v>
      </c>
      <c r="M798" s="7" t="str">
        <f t="shared" si="37"/>
        <v>Aug</v>
      </c>
      <c r="N798">
        <v>28</v>
      </c>
      <c r="O798">
        <v>1</v>
      </c>
      <c r="P798">
        <v>6610.11</v>
      </c>
      <c r="Q798" t="s">
        <v>12</v>
      </c>
      <c r="R798" t="s">
        <v>11</v>
      </c>
      <c r="S798" t="s">
        <v>164</v>
      </c>
      <c r="T798" s="7" t="str">
        <f t="shared" si="38"/>
        <v>R1015</v>
      </c>
    </row>
    <row r="799" spans="1:20" x14ac:dyDescent="0.3">
      <c r="A799" t="s">
        <v>1573</v>
      </c>
      <c r="B799">
        <v>41.45</v>
      </c>
      <c r="C799">
        <v>6.12</v>
      </c>
      <c r="D799" t="s">
        <v>2382</v>
      </c>
      <c r="E799" t="s">
        <v>2380</v>
      </c>
      <c r="F799" t="s">
        <v>2380</v>
      </c>
      <c r="G799" t="s">
        <v>2381</v>
      </c>
      <c r="H799" t="s">
        <v>2380</v>
      </c>
      <c r="I799" t="s">
        <v>830</v>
      </c>
      <c r="J799">
        <v>1973</v>
      </c>
      <c r="K799" s="7">
        <f t="shared" si="36"/>
        <v>1973</v>
      </c>
      <c r="L799" t="s">
        <v>35</v>
      </c>
      <c r="M799" s="7" t="str">
        <f t="shared" si="37"/>
        <v>Aug</v>
      </c>
      <c r="N799">
        <v>29</v>
      </c>
      <c r="O799">
        <v>0</v>
      </c>
      <c r="P799">
        <v>6630.31</v>
      </c>
      <c r="Q799" t="s">
        <v>11</v>
      </c>
      <c r="R799" t="s">
        <v>16</v>
      </c>
      <c r="S799" t="s">
        <v>13</v>
      </c>
      <c r="T799" s="7" t="str">
        <f t="shared" si="38"/>
        <v>R1013</v>
      </c>
    </row>
    <row r="800" spans="1:20" x14ac:dyDescent="0.3">
      <c r="A800" t="s">
        <v>1572</v>
      </c>
      <c r="B800">
        <v>25.364999999999998</v>
      </c>
      <c r="C800">
        <v>9.19</v>
      </c>
      <c r="D800" t="s">
        <v>2382</v>
      </c>
      <c r="E800" t="s">
        <v>2380</v>
      </c>
      <c r="F800" t="s">
        <v>2380</v>
      </c>
      <c r="G800" t="s">
        <v>2381</v>
      </c>
      <c r="H800" t="s">
        <v>2380</v>
      </c>
      <c r="I800" t="s">
        <v>831</v>
      </c>
      <c r="J800">
        <v>2003</v>
      </c>
      <c r="K800" s="7">
        <f t="shared" si="36"/>
        <v>2003</v>
      </c>
      <c r="L800" t="s">
        <v>20</v>
      </c>
      <c r="M800" s="7" t="str">
        <f t="shared" si="37"/>
        <v>Sep</v>
      </c>
      <c r="N800">
        <v>4</v>
      </c>
      <c r="O800">
        <v>0</v>
      </c>
      <c r="P800">
        <v>6638.16</v>
      </c>
      <c r="Q800" t="s">
        <v>11</v>
      </c>
      <c r="R800" t="s">
        <v>16</v>
      </c>
      <c r="S800" t="s">
        <v>23</v>
      </c>
      <c r="T800" s="7" t="str">
        <f t="shared" si="38"/>
        <v>R1012</v>
      </c>
    </row>
    <row r="801" spans="1:20" x14ac:dyDescent="0.3">
      <c r="A801" t="s">
        <v>1571</v>
      </c>
      <c r="B801">
        <v>34.56</v>
      </c>
      <c r="C801">
        <v>5.84</v>
      </c>
      <c r="D801" t="s">
        <v>2382</v>
      </c>
      <c r="E801" t="s">
        <v>2380</v>
      </c>
      <c r="F801" t="s">
        <v>2383</v>
      </c>
      <c r="G801">
        <v>1</v>
      </c>
      <c r="H801" t="s">
        <v>2380</v>
      </c>
      <c r="I801" t="s">
        <v>832</v>
      </c>
      <c r="J801">
        <v>1990</v>
      </c>
      <c r="K801" s="7">
        <f t="shared" si="36"/>
        <v>1990</v>
      </c>
      <c r="L801" t="s">
        <v>18</v>
      </c>
      <c r="M801" s="7" t="str">
        <f t="shared" si="37"/>
        <v>Jun</v>
      </c>
      <c r="N801">
        <v>6</v>
      </c>
      <c r="O801">
        <v>3</v>
      </c>
      <c r="P801">
        <v>6639.3</v>
      </c>
      <c r="Q801" t="s">
        <v>11</v>
      </c>
      <c r="R801" t="s">
        <v>11</v>
      </c>
      <c r="S801" t="s">
        <v>300</v>
      </c>
      <c r="T801" s="7" t="str">
        <f t="shared" si="38"/>
        <v>R1021</v>
      </c>
    </row>
    <row r="802" spans="1:20" x14ac:dyDescent="0.3">
      <c r="A802" t="s">
        <v>1570</v>
      </c>
      <c r="B802">
        <v>28.2</v>
      </c>
      <c r="C802">
        <v>7.19</v>
      </c>
      <c r="D802" t="s">
        <v>2382</v>
      </c>
      <c r="E802" t="s">
        <v>2380</v>
      </c>
      <c r="F802" t="s">
        <v>2380</v>
      </c>
      <c r="G802">
        <v>2</v>
      </c>
      <c r="H802" t="s">
        <v>2380</v>
      </c>
      <c r="I802" t="s">
        <v>833</v>
      </c>
      <c r="J802">
        <v>1984</v>
      </c>
      <c r="K802" s="7">
        <f t="shared" si="36"/>
        <v>1984</v>
      </c>
      <c r="L802" t="s">
        <v>30</v>
      </c>
      <c r="M802" s="7" t="str">
        <f t="shared" si="37"/>
        <v>Dec</v>
      </c>
      <c r="N802">
        <v>8</v>
      </c>
      <c r="O802">
        <v>2</v>
      </c>
      <c r="P802">
        <v>6640.54</v>
      </c>
      <c r="Q802" t="s">
        <v>11</v>
      </c>
      <c r="R802" t="s">
        <v>12</v>
      </c>
      <c r="S802" t="s">
        <v>166</v>
      </c>
      <c r="T802" s="7" t="str">
        <f t="shared" si="38"/>
        <v>R1019</v>
      </c>
    </row>
    <row r="803" spans="1:20" x14ac:dyDescent="0.3">
      <c r="A803" t="s">
        <v>1569</v>
      </c>
      <c r="B803">
        <v>30.43</v>
      </c>
      <c r="C803">
        <v>9.39</v>
      </c>
      <c r="D803" t="s">
        <v>2380</v>
      </c>
      <c r="E803" t="s">
        <v>2380</v>
      </c>
      <c r="F803" t="s">
        <v>2380</v>
      </c>
      <c r="G803" t="s">
        <v>2381</v>
      </c>
      <c r="H803" t="s">
        <v>2380</v>
      </c>
      <c r="I803" t="s">
        <v>834</v>
      </c>
      <c r="J803">
        <v>1970</v>
      </c>
      <c r="K803" s="7">
        <f t="shared" si="36"/>
        <v>1970</v>
      </c>
      <c r="L803" t="s">
        <v>15</v>
      </c>
      <c r="M803" s="7" t="str">
        <f t="shared" si="37"/>
        <v>Nov</v>
      </c>
      <c r="N803">
        <v>8</v>
      </c>
      <c r="O803">
        <v>0</v>
      </c>
      <c r="P803">
        <v>6651.26</v>
      </c>
      <c r="Q803" t="s">
        <v>11</v>
      </c>
      <c r="R803" t="s">
        <v>12</v>
      </c>
      <c r="S803" t="s">
        <v>13</v>
      </c>
      <c r="T803" s="7" t="str">
        <f t="shared" si="38"/>
        <v>R1013</v>
      </c>
    </row>
    <row r="804" spans="1:20" x14ac:dyDescent="0.3">
      <c r="A804" t="s">
        <v>1568</v>
      </c>
      <c r="B804">
        <v>32.395000000000003</v>
      </c>
      <c r="C804">
        <v>4.2699999999999996</v>
      </c>
      <c r="D804" t="s">
        <v>2382</v>
      </c>
      <c r="E804" t="s">
        <v>2380</v>
      </c>
      <c r="F804" t="s">
        <v>2380</v>
      </c>
      <c r="G804">
        <v>1</v>
      </c>
      <c r="H804" t="s">
        <v>2380</v>
      </c>
      <c r="I804" t="s">
        <v>835</v>
      </c>
      <c r="J804">
        <v>1984</v>
      </c>
      <c r="K804" s="7">
        <f t="shared" si="36"/>
        <v>1984</v>
      </c>
      <c r="L804" t="s">
        <v>10</v>
      </c>
      <c r="M804" s="7" t="str">
        <f t="shared" si="37"/>
        <v>Jul</v>
      </c>
      <c r="N804">
        <v>1</v>
      </c>
      <c r="O804">
        <v>3</v>
      </c>
      <c r="P804">
        <v>6652.53</v>
      </c>
      <c r="Q804" t="s">
        <v>12</v>
      </c>
      <c r="R804" t="s">
        <v>11</v>
      </c>
      <c r="S804" t="s">
        <v>13</v>
      </c>
      <c r="T804" s="7" t="str">
        <f t="shared" si="38"/>
        <v>R1013</v>
      </c>
    </row>
    <row r="805" spans="1:20" x14ac:dyDescent="0.3">
      <c r="A805" t="s">
        <v>1567</v>
      </c>
      <c r="B805">
        <v>24.035</v>
      </c>
      <c r="C805">
        <v>11.71</v>
      </c>
      <c r="D805" t="s">
        <v>2380</v>
      </c>
      <c r="E805" t="s">
        <v>2380</v>
      </c>
      <c r="F805" t="s">
        <v>2380</v>
      </c>
      <c r="G805" t="s">
        <v>2381</v>
      </c>
      <c r="H805" t="s">
        <v>2380</v>
      </c>
      <c r="I805" t="s">
        <v>836</v>
      </c>
      <c r="J805">
        <v>1989</v>
      </c>
      <c r="K805" s="7">
        <f t="shared" si="36"/>
        <v>1989</v>
      </c>
      <c r="L805" t="s">
        <v>15</v>
      </c>
      <c r="M805" s="7" t="str">
        <f t="shared" si="37"/>
        <v>Nov</v>
      </c>
      <c r="N805">
        <v>19</v>
      </c>
      <c r="O805">
        <v>5</v>
      </c>
      <c r="P805">
        <v>6653.79</v>
      </c>
      <c r="Q805" t="s">
        <v>11</v>
      </c>
      <c r="R805" t="s">
        <v>16</v>
      </c>
      <c r="S805" t="s">
        <v>13</v>
      </c>
      <c r="T805" s="7" t="str">
        <f t="shared" si="38"/>
        <v>R1013</v>
      </c>
    </row>
    <row r="806" spans="1:20" x14ac:dyDescent="0.3">
      <c r="A806" t="s">
        <v>1566</v>
      </c>
      <c r="B806">
        <v>37.119999999999997</v>
      </c>
      <c r="C806">
        <v>5.29</v>
      </c>
      <c r="D806" t="s">
        <v>2380</v>
      </c>
      <c r="E806" t="s">
        <v>2380</v>
      </c>
      <c r="F806" t="s">
        <v>2380</v>
      </c>
      <c r="G806">
        <v>2</v>
      </c>
      <c r="H806" t="s">
        <v>2380</v>
      </c>
      <c r="I806" t="s">
        <v>837</v>
      </c>
      <c r="J806">
        <v>1982</v>
      </c>
      <c r="K806" s="7">
        <f t="shared" si="36"/>
        <v>1982</v>
      </c>
      <c r="L806" t="s">
        <v>20</v>
      </c>
      <c r="M806" s="7" t="str">
        <f t="shared" si="37"/>
        <v>Sep</v>
      </c>
      <c r="N806">
        <v>27</v>
      </c>
      <c r="O806">
        <v>3</v>
      </c>
      <c r="P806">
        <v>6664.32</v>
      </c>
      <c r="Q806" t="s">
        <v>11</v>
      </c>
      <c r="R806" t="s">
        <v>11</v>
      </c>
      <c r="S806" t="s">
        <v>13</v>
      </c>
      <c r="T806" s="7" t="str">
        <f t="shared" si="38"/>
        <v>R1013</v>
      </c>
    </row>
    <row r="807" spans="1:20" x14ac:dyDescent="0.3">
      <c r="A807" t="s">
        <v>1565</v>
      </c>
      <c r="B807">
        <v>34.840000000000003</v>
      </c>
      <c r="C807">
        <v>6</v>
      </c>
      <c r="D807" t="s">
        <v>2382</v>
      </c>
      <c r="E807" t="s">
        <v>2380</v>
      </c>
      <c r="F807" t="s">
        <v>2383</v>
      </c>
      <c r="G807">
        <v>1</v>
      </c>
      <c r="H807" t="s">
        <v>2380</v>
      </c>
      <c r="I807" t="s">
        <v>838</v>
      </c>
      <c r="J807">
        <v>1981</v>
      </c>
      <c r="K807" s="7">
        <f t="shared" si="36"/>
        <v>1981</v>
      </c>
      <c r="L807" t="s">
        <v>20</v>
      </c>
      <c r="M807" s="7" t="str">
        <f t="shared" si="37"/>
        <v>Sep</v>
      </c>
      <c r="N807">
        <v>17</v>
      </c>
      <c r="O807">
        <v>1</v>
      </c>
      <c r="P807">
        <v>6664.69</v>
      </c>
      <c r="Q807" t="s">
        <v>12</v>
      </c>
      <c r="R807" t="s">
        <v>16</v>
      </c>
      <c r="S807" t="s">
        <v>23</v>
      </c>
      <c r="T807" s="7" t="str">
        <f t="shared" si="38"/>
        <v>R1012</v>
      </c>
    </row>
    <row r="808" spans="1:20" x14ac:dyDescent="0.3">
      <c r="A808" t="s">
        <v>1564</v>
      </c>
      <c r="B808">
        <v>29.53</v>
      </c>
      <c r="C808">
        <v>10.64</v>
      </c>
      <c r="D808" t="s">
        <v>2380</v>
      </c>
      <c r="E808" t="s">
        <v>2380</v>
      </c>
      <c r="F808" t="s">
        <v>2380</v>
      </c>
      <c r="G808" t="s">
        <v>2381</v>
      </c>
      <c r="H808" t="s">
        <v>2380</v>
      </c>
      <c r="I808" t="s">
        <v>839</v>
      </c>
      <c r="J808">
        <v>1989</v>
      </c>
      <c r="K808" s="7">
        <f t="shared" si="36"/>
        <v>1989</v>
      </c>
      <c r="L808" t="s">
        <v>37</v>
      </c>
      <c r="M808" s="7" t="str">
        <f t="shared" si="37"/>
        <v>Oct</v>
      </c>
      <c r="N808">
        <v>20</v>
      </c>
      <c r="O808">
        <v>5</v>
      </c>
      <c r="P808">
        <v>6666.24</v>
      </c>
      <c r="Q808" t="s">
        <v>12</v>
      </c>
      <c r="R808" t="s">
        <v>16</v>
      </c>
      <c r="S808" t="s">
        <v>42</v>
      </c>
      <c r="T808" s="7" t="str">
        <f t="shared" si="38"/>
        <v>R1011</v>
      </c>
    </row>
    <row r="809" spans="1:20" x14ac:dyDescent="0.3">
      <c r="A809" t="s">
        <v>1563</v>
      </c>
      <c r="B809">
        <v>42.51</v>
      </c>
      <c r="C809">
        <v>8.2100000000000009</v>
      </c>
      <c r="D809" t="s">
        <v>2382</v>
      </c>
      <c r="E809" t="s">
        <v>2380</v>
      </c>
      <c r="F809" t="s">
        <v>2380</v>
      </c>
      <c r="G809" t="s">
        <v>2381</v>
      </c>
      <c r="H809" t="s">
        <v>2380</v>
      </c>
      <c r="I809" t="s">
        <v>840</v>
      </c>
      <c r="J809">
        <v>1985</v>
      </c>
      <c r="K809" s="7">
        <f t="shared" si="36"/>
        <v>1985</v>
      </c>
      <c r="L809" t="s">
        <v>10</v>
      </c>
      <c r="M809" s="7" t="str">
        <f t="shared" si="37"/>
        <v>Jul</v>
      </c>
      <c r="N809">
        <v>9</v>
      </c>
      <c r="O809">
        <v>2</v>
      </c>
      <c r="P809">
        <v>6686.43</v>
      </c>
      <c r="Q809" t="s">
        <v>11</v>
      </c>
      <c r="R809" t="s">
        <v>12</v>
      </c>
      <c r="S809" t="s">
        <v>23</v>
      </c>
      <c r="T809" s="7" t="str">
        <f t="shared" si="38"/>
        <v>R1012</v>
      </c>
    </row>
    <row r="810" spans="1:20" x14ac:dyDescent="0.3">
      <c r="A810" t="s">
        <v>1562</v>
      </c>
      <c r="B810">
        <v>38.14</v>
      </c>
      <c r="C810">
        <v>5.58</v>
      </c>
      <c r="D810" t="s">
        <v>2380</v>
      </c>
      <c r="E810" t="s">
        <v>2380</v>
      </c>
      <c r="F810" t="s">
        <v>2383</v>
      </c>
      <c r="G810">
        <v>1</v>
      </c>
      <c r="H810" t="s">
        <v>2380</v>
      </c>
      <c r="I810" t="s">
        <v>841</v>
      </c>
      <c r="J810">
        <v>1968</v>
      </c>
      <c r="K810" s="7">
        <f t="shared" si="36"/>
        <v>1968</v>
      </c>
      <c r="L810" t="s">
        <v>10</v>
      </c>
      <c r="M810" s="7" t="str">
        <f t="shared" si="37"/>
        <v>Jul</v>
      </c>
      <c r="N810">
        <v>13</v>
      </c>
      <c r="O810">
        <v>0</v>
      </c>
      <c r="P810">
        <v>6700.56</v>
      </c>
      <c r="Q810" t="s">
        <v>12</v>
      </c>
      <c r="R810" t="s">
        <v>16</v>
      </c>
      <c r="S810" t="s">
        <v>23</v>
      </c>
      <c r="T810" s="7" t="str">
        <f t="shared" si="38"/>
        <v>R1012</v>
      </c>
    </row>
    <row r="811" spans="1:20" x14ac:dyDescent="0.3">
      <c r="A811" t="s">
        <v>1561</v>
      </c>
      <c r="B811">
        <v>39.93</v>
      </c>
      <c r="C811">
        <v>8.75</v>
      </c>
      <c r="D811" t="s">
        <v>2380</v>
      </c>
      <c r="E811" t="s">
        <v>2380</v>
      </c>
      <c r="F811" t="s">
        <v>2380</v>
      </c>
      <c r="G811" t="s">
        <v>2381</v>
      </c>
      <c r="H811" t="s">
        <v>2380</v>
      </c>
      <c r="I811" t="s">
        <v>842</v>
      </c>
      <c r="J811">
        <v>1971</v>
      </c>
      <c r="K811" s="7">
        <f t="shared" si="36"/>
        <v>1971</v>
      </c>
      <c r="L811" t="s">
        <v>30</v>
      </c>
      <c r="M811" s="7" t="str">
        <f t="shared" si="37"/>
        <v>Dec</v>
      </c>
      <c r="N811">
        <v>12</v>
      </c>
      <c r="O811">
        <v>0</v>
      </c>
      <c r="P811">
        <v>6706.47</v>
      </c>
      <c r="Q811" t="s">
        <v>11</v>
      </c>
      <c r="R811" t="s">
        <v>16</v>
      </c>
      <c r="S811" t="s">
        <v>13</v>
      </c>
      <c r="T811" s="7" t="str">
        <f t="shared" si="38"/>
        <v>R1013</v>
      </c>
    </row>
    <row r="812" spans="1:20" x14ac:dyDescent="0.3">
      <c r="A812" t="s">
        <v>1560</v>
      </c>
      <c r="B812">
        <v>38.83</v>
      </c>
      <c r="C812">
        <v>11.86</v>
      </c>
      <c r="D812" t="s">
        <v>2380</v>
      </c>
      <c r="E812" t="s">
        <v>2380</v>
      </c>
      <c r="F812" t="s">
        <v>2380</v>
      </c>
      <c r="G812" t="s">
        <v>2381</v>
      </c>
      <c r="H812" t="s">
        <v>2380</v>
      </c>
      <c r="I812" t="s">
        <v>843</v>
      </c>
      <c r="J812">
        <v>1983</v>
      </c>
      <c r="K812" s="7">
        <f t="shared" si="36"/>
        <v>1983</v>
      </c>
      <c r="L812" t="s">
        <v>18</v>
      </c>
      <c r="M812" s="7" t="str">
        <f t="shared" si="37"/>
        <v>Jun</v>
      </c>
      <c r="N812">
        <v>12</v>
      </c>
      <c r="O812">
        <v>2</v>
      </c>
      <c r="P812">
        <v>6710.19</v>
      </c>
      <c r="Q812" t="s">
        <v>12</v>
      </c>
      <c r="R812" t="s">
        <v>12</v>
      </c>
      <c r="S812" t="s">
        <v>23</v>
      </c>
      <c r="T812" s="7" t="str">
        <f t="shared" si="38"/>
        <v>R1012</v>
      </c>
    </row>
    <row r="813" spans="1:20" x14ac:dyDescent="0.3">
      <c r="A813" t="s">
        <v>1559</v>
      </c>
      <c r="B813">
        <v>37.4</v>
      </c>
      <c r="C813">
        <v>11.46</v>
      </c>
      <c r="D813" t="s">
        <v>2380</v>
      </c>
      <c r="E813" t="s">
        <v>2380</v>
      </c>
      <c r="F813" t="s">
        <v>2380</v>
      </c>
      <c r="G813" t="s">
        <v>2381</v>
      </c>
      <c r="H813" t="s">
        <v>2380</v>
      </c>
      <c r="I813" t="s">
        <v>844</v>
      </c>
      <c r="J813">
        <v>1994</v>
      </c>
      <c r="K813" s="7">
        <f t="shared" si="36"/>
        <v>1994</v>
      </c>
      <c r="L813" t="s">
        <v>18</v>
      </c>
      <c r="M813" s="7" t="str">
        <f t="shared" si="37"/>
        <v>Jun</v>
      </c>
      <c r="N813">
        <v>13</v>
      </c>
      <c r="O813">
        <v>0</v>
      </c>
      <c r="P813">
        <v>6721.37</v>
      </c>
      <c r="Q813" t="s">
        <v>11</v>
      </c>
      <c r="R813" t="s">
        <v>16</v>
      </c>
      <c r="S813" t="s">
        <v>23</v>
      </c>
      <c r="T813" s="7" t="str">
        <f t="shared" si="38"/>
        <v>R1012</v>
      </c>
    </row>
    <row r="814" spans="1:20" x14ac:dyDescent="0.3">
      <c r="A814" t="s">
        <v>1558</v>
      </c>
      <c r="B814">
        <v>21.4</v>
      </c>
      <c r="C814">
        <v>9.0299999999999994</v>
      </c>
      <c r="D814" t="s">
        <v>2380</v>
      </c>
      <c r="E814" t="s">
        <v>2380</v>
      </c>
      <c r="F814" t="s">
        <v>2380</v>
      </c>
      <c r="G814" t="s">
        <v>2381</v>
      </c>
      <c r="H814" t="s">
        <v>2380</v>
      </c>
      <c r="I814" t="s">
        <v>845</v>
      </c>
      <c r="J814">
        <v>1978</v>
      </c>
      <c r="K814" s="7">
        <f t="shared" si="36"/>
        <v>1978</v>
      </c>
      <c r="L814" t="s">
        <v>37</v>
      </c>
      <c r="M814" s="7" t="str">
        <f t="shared" si="37"/>
        <v>Oct</v>
      </c>
      <c r="N814">
        <v>21</v>
      </c>
      <c r="O814">
        <v>2</v>
      </c>
      <c r="P814">
        <v>6737.98</v>
      </c>
      <c r="Q814" t="s">
        <v>11</v>
      </c>
      <c r="R814" t="s">
        <v>12</v>
      </c>
      <c r="S814" t="s">
        <v>13</v>
      </c>
      <c r="T814" s="7" t="str">
        <f t="shared" si="38"/>
        <v>R1013</v>
      </c>
    </row>
    <row r="815" spans="1:20" x14ac:dyDescent="0.3">
      <c r="A815" t="s">
        <v>1557</v>
      </c>
      <c r="B815">
        <v>38.380000000000003</v>
      </c>
      <c r="C815">
        <v>8.26</v>
      </c>
      <c r="D815" t="s">
        <v>2382</v>
      </c>
      <c r="E815" t="s">
        <v>2380</v>
      </c>
      <c r="F815" t="s">
        <v>2380</v>
      </c>
      <c r="G815">
        <v>2</v>
      </c>
      <c r="H815" t="s">
        <v>2380</v>
      </c>
      <c r="I815" t="s">
        <v>846</v>
      </c>
      <c r="J815">
        <v>1968</v>
      </c>
      <c r="K815" s="7">
        <f t="shared" si="36"/>
        <v>1968</v>
      </c>
      <c r="L815" t="s">
        <v>10</v>
      </c>
      <c r="M815" s="7" t="str">
        <f t="shared" si="37"/>
        <v>Jul</v>
      </c>
      <c r="N815">
        <v>18</v>
      </c>
      <c r="O815">
        <v>0</v>
      </c>
      <c r="P815">
        <v>6738.84</v>
      </c>
      <c r="Q815" t="s">
        <v>12</v>
      </c>
      <c r="R815" t="s">
        <v>16</v>
      </c>
      <c r="S815" t="s">
        <v>23</v>
      </c>
      <c r="T815" s="7" t="str">
        <f t="shared" si="38"/>
        <v>R1012</v>
      </c>
    </row>
    <row r="816" spans="1:20" x14ac:dyDescent="0.3">
      <c r="A816" t="s">
        <v>1556</v>
      </c>
      <c r="B816">
        <v>33.659999999999997</v>
      </c>
      <c r="C816">
        <v>5.42</v>
      </c>
      <c r="D816" t="s">
        <v>2382</v>
      </c>
      <c r="E816" t="s">
        <v>2380</v>
      </c>
      <c r="F816" t="s">
        <v>2380</v>
      </c>
      <c r="G816">
        <v>2</v>
      </c>
      <c r="H816" t="s">
        <v>2380</v>
      </c>
      <c r="I816" t="s">
        <v>847</v>
      </c>
      <c r="J816">
        <v>1986</v>
      </c>
      <c r="K816" s="7">
        <f t="shared" si="36"/>
        <v>1986</v>
      </c>
      <c r="L816" t="s">
        <v>35</v>
      </c>
      <c r="M816" s="7" t="str">
        <f t="shared" si="37"/>
        <v>Aug</v>
      </c>
      <c r="N816">
        <v>7</v>
      </c>
      <c r="O816">
        <v>3</v>
      </c>
      <c r="P816">
        <v>6746.74</v>
      </c>
      <c r="Q816" t="s">
        <v>12</v>
      </c>
      <c r="R816" t="s">
        <v>11</v>
      </c>
      <c r="S816" t="s">
        <v>168</v>
      </c>
      <c r="T816" s="7" t="str">
        <f t="shared" si="38"/>
        <v>R1016</v>
      </c>
    </row>
    <row r="817" spans="1:20" x14ac:dyDescent="0.3">
      <c r="A817" t="s">
        <v>1555</v>
      </c>
      <c r="B817">
        <v>31.79</v>
      </c>
      <c r="C817">
        <v>11.33</v>
      </c>
      <c r="D817" t="s">
        <v>2382</v>
      </c>
      <c r="E817" t="s">
        <v>2380</v>
      </c>
      <c r="F817" t="s">
        <v>2383</v>
      </c>
      <c r="G817">
        <v>1</v>
      </c>
      <c r="H817" t="s">
        <v>2380</v>
      </c>
      <c r="I817" t="s">
        <v>848</v>
      </c>
      <c r="J817">
        <v>1986</v>
      </c>
      <c r="K817" s="7">
        <f t="shared" si="36"/>
        <v>1986</v>
      </c>
      <c r="L817" t="s">
        <v>18</v>
      </c>
      <c r="M817" s="7" t="str">
        <f t="shared" si="37"/>
        <v>Jun</v>
      </c>
      <c r="N817">
        <v>5</v>
      </c>
      <c r="O817">
        <v>3</v>
      </c>
      <c r="P817">
        <v>6748.59</v>
      </c>
      <c r="Q817" t="s">
        <v>12</v>
      </c>
      <c r="R817" t="s">
        <v>16</v>
      </c>
      <c r="S817" t="s">
        <v>168</v>
      </c>
      <c r="T817" s="7" t="str">
        <f t="shared" si="38"/>
        <v>R1016</v>
      </c>
    </row>
    <row r="818" spans="1:20" x14ac:dyDescent="0.3">
      <c r="A818" t="s">
        <v>1554</v>
      </c>
      <c r="B818">
        <v>29.7</v>
      </c>
      <c r="C818">
        <v>7.69</v>
      </c>
      <c r="D818" t="s">
        <v>2382</v>
      </c>
      <c r="E818" t="s">
        <v>2380</v>
      </c>
      <c r="F818" t="s">
        <v>2383</v>
      </c>
      <c r="G818">
        <v>1</v>
      </c>
      <c r="H818" t="s">
        <v>2380</v>
      </c>
      <c r="I818" t="s">
        <v>849</v>
      </c>
      <c r="J818">
        <v>1970</v>
      </c>
      <c r="K818" s="7">
        <f t="shared" si="36"/>
        <v>1970</v>
      </c>
      <c r="L818" t="s">
        <v>18</v>
      </c>
      <c r="M818" s="7" t="str">
        <f t="shared" si="37"/>
        <v>Jun</v>
      </c>
      <c r="N818">
        <v>17</v>
      </c>
      <c r="O818">
        <v>0</v>
      </c>
      <c r="P818">
        <v>6749.63</v>
      </c>
      <c r="Q818" t="s">
        <v>11</v>
      </c>
      <c r="R818" t="s">
        <v>16</v>
      </c>
      <c r="S818" t="s">
        <v>13</v>
      </c>
      <c r="T818" s="7" t="str">
        <f t="shared" si="38"/>
        <v>R1013</v>
      </c>
    </row>
    <row r="819" spans="1:20" x14ac:dyDescent="0.3">
      <c r="A819" t="s">
        <v>1553</v>
      </c>
      <c r="B819">
        <v>25.46</v>
      </c>
      <c r="C819">
        <v>8.77</v>
      </c>
      <c r="D819" t="s">
        <v>2382</v>
      </c>
      <c r="E819" t="s">
        <v>2380</v>
      </c>
      <c r="F819" t="s">
        <v>2383</v>
      </c>
      <c r="G819">
        <v>1</v>
      </c>
      <c r="H819" t="s">
        <v>2380</v>
      </c>
      <c r="I819" t="s">
        <v>850</v>
      </c>
      <c r="J819">
        <v>1966</v>
      </c>
      <c r="K819" s="7">
        <f t="shared" si="36"/>
        <v>1966</v>
      </c>
      <c r="L819" t="s">
        <v>30</v>
      </c>
      <c r="M819" s="7" t="str">
        <f t="shared" si="37"/>
        <v>Dec</v>
      </c>
      <c r="N819">
        <v>9</v>
      </c>
      <c r="O819">
        <v>0</v>
      </c>
      <c r="P819">
        <v>6750.27</v>
      </c>
      <c r="Q819" t="s">
        <v>12</v>
      </c>
      <c r="R819" t="s">
        <v>11</v>
      </c>
      <c r="S819" t="s">
        <v>13</v>
      </c>
      <c r="T819" s="7" t="str">
        <f t="shared" si="38"/>
        <v>R1013</v>
      </c>
    </row>
    <row r="820" spans="1:20" x14ac:dyDescent="0.3">
      <c r="A820" t="s">
        <v>1552</v>
      </c>
      <c r="B820">
        <v>39.14</v>
      </c>
      <c r="C820">
        <v>4.91</v>
      </c>
      <c r="D820" t="s">
        <v>2380</v>
      </c>
      <c r="E820" t="s">
        <v>2382</v>
      </c>
      <c r="F820" t="s">
        <v>2380</v>
      </c>
      <c r="G820">
        <v>1</v>
      </c>
      <c r="H820" t="s">
        <v>2380</v>
      </c>
      <c r="I820" t="s">
        <v>851</v>
      </c>
      <c r="J820">
        <v>1988</v>
      </c>
      <c r="K820" s="7">
        <f t="shared" si="36"/>
        <v>1988</v>
      </c>
      <c r="L820" t="s">
        <v>37</v>
      </c>
      <c r="M820" s="7" t="str">
        <f t="shared" si="37"/>
        <v>Oct</v>
      </c>
      <c r="N820">
        <v>10</v>
      </c>
      <c r="O820">
        <v>3</v>
      </c>
      <c r="P820">
        <v>6753.04</v>
      </c>
      <c r="Q820" t="s">
        <v>11</v>
      </c>
      <c r="R820" t="s">
        <v>11</v>
      </c>
      <c r="S820" t="s">
        <v>247</v>
      </c>
      <c r="T820" s="7" t="str">
        <f t="shared" si="38"/>
        <v>R1024</v>
      </c>
    </row>
    <row r="821" spans="1:20" x14ac:dyDescent="0.3">
      <c r="A821" t="s">
        <v>1551</v>
      </c>
      <c r="B821">
        <v>41.2</v>
      </c>
      <c r="C821">
        <v>4.95</v>
      </c>
      <c r="D821" t="s">
        <v>2380</v>
      </c>
      <c r="E821" t="s">
        <v>2380</v>
      </c>
      <c r="F821" t="s">
        <v>2380</v>
      </c>
      <c r="G821">
        <v>1</v>
      </c>
      <c r="H821" t="s">
        <v>2380</v>
      </c>
      <c r="I821" t="s">
        <v>852</v>
      </c>
      <c r="J821">
        <v>1981</v>
      </c>
      <c r="K821" s="7">
        <f t="shared" si="36"/>
        <v>1981</v>
      </c>
      <c r="L821" t="s">
        <v>20</v>
      </c>
      <c r="M821" s="7" t="str">
        <f t="shared" si="37"/>
        <v>Sep</v>
      </c>
      <c r="N821">
        <v>21</v>
      </c>
      <c r="O821">
        <v>1</v>
      </c>
      <c r="P821">
        <v>6770.19</v>
      </c>
      <c r="Q821" t="s">
        <v>11</v>
      </c>
      <c r="R821" t="s">
        <v>12</v>
      </c>
      <c r="S821" t="s">
        <v>13</v>
      </c>
      <c r="T821" s="7" t="str">
        <f t="shared" si="38"/>
        <v>R1013</v>
      </c>
    </row>
    <row r="822" spans="1:20" x14ac:dyDescent="0.3">
      <c r="A822" t="s">
        <v>1550</v>
      </c>
      <c r="B822">
        <v>28.81</v>
      </c>
      <c r="C822">
        <v>10.8</v>
      </c>
      <c r="D822" t="s">
        <v>2382</v>
      </c>
      <c r="E822" t="s">
        <v>2380</v>
      </c>
      <c r="F822" t="s">
        <v>2383</v>
      </c>
      <c r="G822">
        <v>1</v>
      </c>
      <c r="H822" t="s">
        <v>2380</v>
      </c>
      <c r="I822" t="s">
        <v>853</v>
      </c>
      <c r="J822">
        <v>1981</v>
      </c>
      <c r="K822" s="7">
        <f t="shared" si="36"/>
        <v>1981</v>
      </c>
      <c r="L822" t="s">
        <v>20</v>
      </c>
      <c r="M822" s="7" t="str">
        <f t="shared" si="37"/>
        <v>Sep</v>
      </c>
      <c r="N822">
        <v>3</v>
      </c>
      <c r="O822">
        <v>1</v>
      </c>
      <c r="P822">
        <v>6775.96</v>
      </c>
      <c r="Q822" t="s">
        <v>11</v>
      </c>
      <c r="R822" t="s">
        <v>12</v>
      </c>
      <c r="S822" t="s">
        <v>42</v>
      </c>
      <c r="T822" s="7" t="str">
        <f t="shared" si="38"/>
        <v>R1011</v>
      </c>
    </row>
    <row r="823" spans="1:20" x14ac:dyDescent="0.3">
      <c r="A823" t="s">
        <v>1549</v>
      </c>
      <c r="B823">
        <v>37.409999999999997</v>
      </c>
      <c r="C823">
        <v>7.21</v>
      </c>
      <c r="D823" t="s">
        <v>2380</v>
      </c>
      <c r="E823" t="s">
        <v>2380</v>
      </c>
      <c r="F823" t="s">
        <v>2380</v>
      </c>
      <c r="G823">
        <v>2</v>
      </c>
      <c r="H823" t="s">
        <v>2380</v>
      </c>
      <c r="I823" t="s">
        <v>854</v>
      </c>
      <c r="J823">
        <v>1981</v>
      </c>
      <c r="K823" s="7">
        <f t="shared" si="36"/>
        <v>1981</v>
      </c>
      <c r="L823" t="s">
        <v>37</v>
      </c>
      <c r="M823" s="7" t="str">
        <f t="shared" si="37"/>
        <v>Oct</v>
      </c>
      <c r="N823">
        <v>8</v>
      </c>
      <c r="O823">
        <v>1</v>
      </c>
      <c r="P823">
        <v>6781.35</v>
      </c>
      <c r="Q823" t="s">
        <v>11</v>
      </c>
      <c r="R823" t="s">
        <v>16</v>
      </c>
      <c r="S823" t="s">
        <v>13</v>
      </c>
      <c r="T823" s="7" t="str">
        <f t="shared" si="38"/>
        <v>R1013</v>
      </c>
    </row>
    <row r="824" spans="1:20" x14ac:dyDescent="0.3">
      <c r="A824" t="s">
        <v>1548</v>
      </c>
      <c r="B824">
        <v>52.54</v>
      </c>
      <c r="C824">
        <v>5.12</v>
      </c>
      <c r="D824" t="s">
        <v>2380</v>
      </c>
      <c r="E824" t="s">
        <v>2380</v>
      </c>
      <c r="F824" t="s">
        <v>2383</v>
      </c>
      <c r="G824">
        <v>1</v>
      </c>
      <c r="H824" t="s">
        <v>2380</v>
      </c>
      <c r="I824" t="s">
        <v>855</v>
      </c>
      <c r="J824">
        <v>1980</v>
      </c>
      <c r="K824" s="7">
        <f t="shared" si="36"/>
        <v>1980</v>
      </c>
      <c r="L824" t="s">
        <v>15</v>
      </c>
      <c r="M824" s="7" t="str">
        <f t="shared" si="37"/>
        <v>Nov</v>
      </c>
      <c r="N824">
        <v>23</v>
      </c>
      <c r="O824">
        <v>2</v>
      </c>
      <c r="P824">
        <v>6781.52</v>
      </c>
      <c r="Q824" t="s">
        <v>11</v>
      </c>
      <c r="R824" t="s">
        <v>11</v>
      </c>
      <c r="S824" t="s">
        <v>13</v>
      </c>
      <c r="T824" s="7" t="str">
        <f t="shared" si="38"/>
        <v>R1013</v>
      </c>
    </row>
    <row r="825" spans="1:20" x14ac:dyDescent="0.3">
      <c r="A825" t="s">
        <v>1547</v>
      </c>
      <c r="B825">
        <v>17.29</v>
      </c>
      <c r="C825">
        <v>4.62</v>
      </c>
      <c r="D825" t="s">
        <v>2380</v>
      </c>
      <c r="E825" t="s">
        <v>2382</v>
      </c>
      <c r="F825" t="s">
        <v>2380</v>
      </c>
      <c r="G825">
        <v>1</v>
      </c>
      <c r="H825" t="s">
        <v>2382</v>
      </c>
      <c r="I825" t="s">
        <v>856</v>
      </c>
      <c r="J825">
        <v>1985</v>
      </c>
      <c r="K825" s="7">
        <f t="shared" si="36"/>
        <v>1985</v>
      </c>
      <c r="L825" t="s">
        <v>30</v>
      </c>
      <c r="M825" s="7" t="str">
        <f t="shared" si="37"/>
        <v>Dec</v>
      </c>
      <c r="N825">
        <v>24</v>
      </c>
      <c r="O825">
        <v>3</v>
      </c>
      <c r="P825">
        <v>6796.86</v>
      </c>
      <c r="Q825" t="s">
        <v>12</v>
      </c>
      <c r="R825" t="s">
        <v>12</v>
      </c>
      <c r="S825" t="s">
        <v>23</v>
      </c>
      <c r="T825" s="7" t="str">
        <f t="shared" si="38"/>
        <v>R1012</v>
      </c>
    </row>
    <row r="826" spans="1:20" x14ac:dyDescent="0.3">
      <c r="A826" t="s">
        <v>1546</v>
      </c>
      <c r="B826">
        <v>31.74</v>
      </c>
      <c r="C826">
        <v>7.68</v>
      </c>
      <c r="D826" t="s">
        <v>2382</v>
      </c>
      <c r="E826" t="s">
        <v>2380</v>
      </c>
      <c r="F826" t="s">
        <v>2380</v>
      </c>
      <c r="G826" t="s">
        <v>2381</v>
      </c>
      <c r="H826" t="s">
        <v>2380</v>
      </c>
      <c r="I826" t="s">
        <v>857</v>
      </c>
      <c r="J826">
        <v>1991</v>
      </c>
      <c r="K826" s="7">
        <f t="shared" si="36"/>
        <v>1991</v>
      </c>
      <c r="L826" t="s">
        <v>18</v>
      </c>
      <c r="M826" s="7" t="str">
        <f t="shared" si="37"/>
        <v>Jun</v>
      </c>
      <c r="N826">
        <v>29</v>
      </c>
      <c r="O826">
        <v>5</v>
      </c>
      <c r="P826">
        <v>6799.46</v>
      </c>
      <c r="Q826" t="s">
        <v>16</v>
      </c>
      <c r="R826" t="s">
        <v>11</v>
      </c>
      <c r="S826" t="s">
        <v>276</v>
      </c>
      <c r="T826" s="7" t="str">
        <f t="shared" si="38"/>
        <v>R1014</v>
      </c>
    </row>
    <row r="827" spans="1:20" x14ac:dyDescent="0.3">
      <c r="A827" t="s">
        <v>1545</v>
      </c>
      <c r="B827">
        <v>26.504999999999999</v>
      </c>
      <c r="C827">
        <v>6.79</v>
      </c>
      <c r="D827" t="s">
        <v>2382</v>
      </c>
      <c r="E827" t="s">
        <v>2380</v>
      </c>
      <c r="F827" t="s">
        <v>2383</v>
      </c>
      <c r="G827">
        <v>1</v>
      </c>
      <c r="H827" t="s">
        <v>2380</v>
      </c>
      <c r="I827" t="s">
        <v>858</v>
      </c>
      <c r="J827">
        <v>1975</v>
      </c>
      <c r="K827" s="7">
        <f t="shared" si="36"/>
        <v>1975</v>
      </c>
      <c r="L827" t="s">
        <v>35</v>
      </c>
      <c r="M827" s="7" t="str">
        <f t="shared" si="37"/>
        <v>Aug</v>
      </c>
      <c r="N827">
        <v>17</v>
      </c>
      <c r="O827">
        <v>1</v>
      </c>
      <c r="P827">
        <v>6809.46</v>
      </c>
      <c r="Q827" t="s">
        <v>11</v>
      </c>
      <c r="R827" t="s">
        <v>16</v>
      </c>
      <c r="S827" t="s">
        <v>23</v>
      </c>
      <c r="T827" s="7" t="str">
        <f t="shared" si="38"/>
        <v>R1012</v>
      </c>
    </row>
    <row r="828" spans="1:20" x14ac:dyDescent="0.3">
      <c r="A828" t="s">
        <v>1544</v>
      </c>
      <c r="B828">
        <v>36.479999999999997</v>
      </c>
      <c r="C828">
        <v>11.09</v>
      </c>
      <c r="D828" t="s">
        <v>2380</v>
      </c>
      <c r="E828" t="s">
        <v>2380</v>
      </c>
      <c r="F828" t="s">
        <v>2380</v>
      </c>
      <c r="G828" t="s">
        <v>2381</v>
      </c>
      <c r="H828" t="s">
        <v>2380</v>
      </c>
      <c r="I828" t="s">
        <v>859</v>
      </c>
      <c r="J828">
        <v>1994</v>
      </c>
      <c r="K828" s="7">
        <f t="shared" si="36"/>
        <v>1994</v>
      </c>
      <c r="L828" t="s">
        <v>10</v>
      </c>
      <c r="M828" s="7" t="str">
        <f t="shared" si="37"/>
        <v>Jul</v>
      </c>
      <c r="N828">
        <v>8</v>
      </c>
      <c r="O828">
        <v>0</v>
      </c>
      <c r="P828">
        <v>6827.69</v>
      </c>
      <c r="Q828" t="s">
        <v>11</v>
      </c>
      <c r="R828" t="s">
        <v>11</v>
      </c>
      <c r="S828" t="s">
        <v>300</v>
      </c>
      <c r="T828" s="7" t="str">
        <f t="shared" si="38"/>
        <v>R1021</v>
      </c>
    </row>
    <row r="829" spans="1:20" x14ac:dyDescent="0.3">
      <c r="A829" t="s">
        <v>1543</v>
      </c>
      <c r="B829">
        <v>39.159999999999997</v>
      </c>
      <c r="C829">
        <v>5.24</v>
      </c>
      <c r="D829" t="s">
        <v>2382</v>
      </c>
      <c r="E829" t="s">
        <v>2380</v>
      </c>
      <c r="F829" t="s">
        <v>2383</v>
      </c>
      <c r="G829">
        <v>1</v>
      </c>
      <c r="H829" t="s">
        <v>2380</v>
      </c>
      <c r="I829" t="s">
        <v>860</v>
      </c>
      <c r="J829">
        <v>1979</v>
      </c>
      <c r="K829" s="7">
        <f t="shared" si="36"/>
        <v>1979</v>
      </c>
      <c r="L829" t="s">
        <v>10</v>
      </c>
      <c r="M829" s="7" t="str">
        <f t="shared" si="37"/>
        <v>Jul</v>
      </c>
      <c r="N829">
        <v>15</v>
      </c>
      <c r="O829">
        <v>0</v>
      </c>
      <c r="P829">
        <v>6837.37</v>
      </c>
      <c r="Q829" t="s">
        <v>12</v>
      </c>
      <c r="R829" t="s">
        <v>16</v>
      </c>
      <c r="S829" t="s">
        <v>168</v>
      </c>
      <c r="T829" s="7" t="str">
        <f t="shared" si="38"/>
        <v>R1016</v>
      </c>
    </row>
    <row r="830" spans="1:20" x14ac:dyDescent="0.3">
      <c r="A830" t="s">
        <v>1542</v>
      </c>
      <c r="B830">
        <v>28.22</v>
      </c>
      <c r="C830">
        <v>7.51</v>
      </c>
      <c r="D830" t="s">
        <v>2382</v>
      </c>
      <c r="E830" t="s">
        <v>2380</v>
      </c>
      <c r="F830" t="s">
        <v>2383</v>
      </c>
      <c r="G830">
        <v>1</v>
      </c>
      <c r="H830" t="s">
        <v>2380</v>
      </c>
      <c r="I830" t="s">
        <v>861</v>
      </c>
      <c r="J830">
        <v>2000</v>
      </c>
      <c r="K830" s="7">
        <f t="shared" si="36"/>
        <v>2000</v>
      </c>
      <c r="L830" t="s">
        <v>15</v>
      </c>
      <c r="M830" s="7" t="str">
        <f t="shared" si="37"/>
        <v>Nov</v>
      </c>
      <c r="N830">
        <v>30</v>
      </c>
      <c r="O830">
        <v>0</v>
      </c>
      <c r="P830">
        <v>6842.28</v>
      </c>
      <c r="Q830" t="s">
        <v>11</v>
      </c>
      <c r="R830" t="s">
        <v>16</v>
      </c>
      <c r="S830" t="s">
        <v>23</v>
      </c>
      <c r="T830" s="7" t="str">
        <f t="shared" si="38"/>
        <v>R1012</v>
      </c>
    </row>
    <row r="831" spans="1:20" x14ac:dyDescent="0.3">
      <c r="A831" t="s">
        <v>1541</v>
      </c>
      <c r="B831">
        <v>35</v>
      </c>
      <c r="C831">
        <v>4.13</v>
      </c>
      <c r="D831" t="s">
        <v>2380</v>
      </c>
      <c r="E831" t="s">
        <v>2380</v>
      </c>
      <c r="F831" t="s">
        <v>2380</v>
      </c>
      <c r="G831">
        <v>2</v>
      </c>
      <c r="H831" t="s">
        <v>2380</v>
      </c>
      <c r="I831" t="s">
        <v>862</v>
      </c>
      <c r="J831">
        <v>1977</v>
      </c>
      <c r="K831" s="7">
        <f t="shared" si="36"/>
        <v>1977</v>
      </c>
      <c r="L831" t="s">
        <v>18</v>
      </c>
      <c r="M831" s="7" t="str">
        <f t="shared" si="37"/>
        <v>Jun</v>
      </c>
      <c r="N831">
        <v>15</v>
      </c>
      <c r="O831">
        <v>2</v>
      </c>
      <c r="P831">
        <v>6843.17</v>
      </c>
      <c r="Q831" t="s">
        <v>11</v>
      </c>
      <c r="R831" t="s">
        <v>16</v>
      </c>
      <c r="S831" t="s">
        <v>13</v>
      </c>
      <c r="T831" s="7" t="str">
        <f t="shared" si="38"/>
        <v>R1013</v>
      </c>
    </row>
    <row r="832" spans="1:20" x14ac:dyDescent="0.3">
      <c r="A832" t="s">
        <v>1540</v>
      </c>
      <c r="B832">
        <v>36.24</v>
      </c>
      <c r="C832">
        <v>8.3800000000000008</v>
      </c>
      <c r="D832" t="s">
        <v>2382</v>
      </c>
      <c r="E832" t="s">
        <v>2380</v>
      </c>
      <c r="F832" t="s">
        <v>2380</v>
      </c>
      <c r="G832">
        <v>1</v>
      </c>
      <c r="H832" t="s">
        <v>2380</v>
      </c>
      <c r="I832" t="s">
        <v>863</v>
      </c>
      <c r="J832">
        <v>1979</v>
      </c>
      <c r="K832" s="7">
        <f t="shared" si="36"/>
        <v>1979</v>
      </c>
      <c r="L832" t="s">
        <v>15</v>
      </c>
      <c r="M832" s="7" t="str">
        <f t="shared" si="37"/>
        <v>Nov</v>
      </c>
      <c r="N832">
        <v>4</v>
      </c>
      <c r="O832">
        <v>1</v>
      </c>
      <c r="P832">
        <v>6849.03</v>
      </c>
      <c r="Q832" t="s">
        <v>11</v>
      </c>
      <c r="R832" t="s">
        <v>11</v>
      </c>
      <c r="S832" t="s">
        <v>42</v>
      </c>
      <c r="T832" s="7" t="str">
        <f t="shared" si="38"/>
        <v>R1011</v>
      </c>
    </row>
    <row r="833" spans="1:20" x14ac:dyDescent="0.3">
      <c r="A833" t="s">
        <v>1539</v>
      </c>
      <c r="B833">
        <v>36.954999999999998</v>
      </c>
      <c r="C833">
        <v>8.07</v>
      </c>
      <c r="D833" t="s">
        <v>2380</v>
      </c>
      <c r="E833" t="s">
        <v>2380</v>
      </c>
      <c r="F833" t="s">
        <v>2380</v>
      </c>
      <c r="G833" t="s">
        <v>2381</v>
      </c>
      <c r="H833" t="s">
        <v>2380</v>
      </c>
      <c r="I833" t="s">
        <v>864</v>
      </c>
      <c r="J833">
        <v>1981</v>
      </c>
      <c r="K833" s="7">
        <f t="shared" si="36"/>
        <v>1981</v>
      </c>
      <c r="L833" t="s">
        <v>18</v>
      </c>
      <c r="M833" s="7" t="str">
        <f t="shared" si="37"/>
        <v>Jun</v>
      </c>
      <c r="N833">
        <v>19</v>
      </c>
      <c r="O833">
        <v>1</v>
      </c>
      <c r="P833">
        <v>6858.48</v>
      </c>
      <c r="Q833" t="s">
        <v>11</v>
      </c>
      <c r="R833" t="s">
        <v>11</v>
      </c>
      <c r="S833" t="s">
        <v>166</v>
      </c>
      <c r="T833" s="7" t="str">
        <f t="shared" si="38"/>
        <v>R1019</v>
      </c>
    </row>
    <row r="834" spans="1:20" x14ac:dyDescent="0.3">
      <c r="A834" t="s">
        <v>1538</v>
      </c>
      <c r="B834">
        <v>29.64</v>
      </c>
      <c r="C834">
        <v>8.9499999999999993</v>
      </c>
      <c r="D834" t="s">
        <v>2380</v>
      </c>
      <c r="E834" t="s">
        <v>2380</v>
      </c>
      <c r="F834" t="s">
        <v>2380</v>
      </c>
      <c r="G834" t="s">
        <v>2381</v>
      </c>
      <c r="H834" t="s">
        <v>2380</v>
      </c>
      <c r="I834" t="s">
        <v>865</v>
      </c>
      <c r="J834">
        <v>1978</v>
      </c>
      <c r="K834" s="7">
        <f t="shared" si="36"/>
        <v>1978</v>
      </c>
      <c r="L834" t="s">
        <v>35</v>
      </c>
      <c r="M834" s="7" t="str">
        <f t="shared" si="37"/>
        <v>Aug</v>
      </c>
      <c r="N834">
        <v>5</v>
      </c>
      <c r="O834">
        <v>2</v>
      </c>
      <c r="P834">
        <v>6863.49</v>
      </c>
      <c r="Q834" t="s">
        <v>11</v>
      </c>
      <c r="R834" t="s">
        <v>16</v>
      </c>
      <c r="S834" t="s">
        <v>13</v>
      </c>
      <c r="T834" s="7" t="str">
        <f t="shared" si="38"/>
        <v>R1013</v>
      </c>
    </row>
    <row r="835" spans="1:20" x14ac:dyDescent="0.3">
      <c r="A835" t="s">
        <v>1537</v>
      </c>
      <c r="B835">
        <v>42.74</v>
      </c>
      <c r="C835">
        <v>6.31</v>
      </c>
      <c r="D835" t="s">
        <v>2382</v>
      </c>
      <c r="E835" t="s">
        <v>2380</v>
      </c>
      <c r="F835" t="s">
        <v>2380</v>
      </c>
      <c r="G835">
        <v>1</v>
      </c>
      <c r="H835" t="s">
        <v>2380</v>
      </c>
      <c r="I835" t="s">
        <v>866</v>
      </c>
      <c r="J835">
        <v>1969</v>
      </c>
      <c r="K835" s="7">
        <f t="shared" ref="K835:K898" si="39">IF(ISBLANK(J835),AVERAGE(J835:J840),J835)</f>
        <v>1969</v>
      </c>
      <c r="L835" t="s">
        <v>37</v>
      </c>
      <c r="M835" s="7" t="str">
        <f t="shared" ref="M835:M898" si="40">IF(ISBLANK(L835),"sep",L835)</f>
        <v>Oct</v>
      </c>
      <c r="N835">
        <v>23</v>
      </c>
      <c r="O835">
        <v>0</v>
      </c>
      <c r="P835">
        <v>6868.39</v>
      </c>
      <c r="Q835" t="s">
        <v>11</v>
      </c>
      <c r="R835" t="s">
        <v>11</v>
      </c>
      <c r="S835" t="s">
        <v>13</v>
      </c>
      <c r="T835" s="7" t="str">
        <f t="shared" ref="T835:T898" si="41">IF(ISBLANK(S835),"unknown",S835)</f>
        <v>R1013</v>
      </c>
    </row>
    <row r="836" spans="1:20" x14ac:dyDescent="0.3">
      <c r="A836" t="s">
        <v>1536</v>
      </c>
      <c r="B836">
        <v>36.130000000000003</v>
      </c>
      <c r="C836">
        <v>7.19</v>
      </c>
      <c r="D836" t="s">
        <v>2382</v>
      </c>
      <c r="E836" t="s">
        <v>2380</v>
      </c>
      <c r="F836" t="s">
        <v>2380</v>
      </c>
      <c r="G836">
        <v>2</v>
      </c>
      <c r="H836" t="s">
        <v>2380</v>
      </c>
      <c r="I836" t="s">
        <v>867</v>
      </c>
      <c r="J836">
        <v>1981</v>
      </c>
      <c r="K836" s="7">
        <f t="shared" si="39"/>
        <v>1981</v>
      </c>
      <c r="L836" t="s">
        <v>18</v>
      </c>
      <c r="M836" s="7" t="str">
        <f t="shared" si="40"/>
        <v>Jun</v>
      </c>
      <c r="N836">
        <v>23</v>
      </c>
      <c r="O836">
        <v>2</v>
      </c>
      <c r="P836">
        <v>6875.96</v>
      </c>
      <c r="Q836" t="s">
        <v>11</v>
      </c>
      <c r="R836" t="s">
        <v>11</v>
      </c>
      <c r="S836" t="s">
        <v>42</v>
      </c>
      <c r="T836" s="7" t="str">
        <f t="shared" si="41"/>
        <v>R1011</v>
      </c>
    </row>
    <row r="837" spans="1:20" x14ac:dyDescent="0.3">
      <c r="A837" t="s">
        <v>1535</v>
      </c>
      <c r="B837">
        <v>31.55</v>
      </c>
      <c r="C837">
        <v>6.11</v>
      </c>
      <c r="D837" t="s">
        <v>2382</v>
      </c>
      <c r="E837" t="s">
        <v>2380</v>
      </c>
      <c r="F837" t="s">
        <v>2380</v>
      </c>
      <c r="G837">
        <v>1</v>
      </c>
      <c r="H837" t="s">
        <v>2380</v>
      </c>
      <c r="I837" t="s">
        <v>868</v>
      </c>
      <c r="J837">
        <v>2004</v>
      </c>
      <c r="K837" s="7">
        <f t="shared" si="39"/>
        <v>2004</v>
      </c>
      <c r="L837" t="s">
        <v>30</v>
      </c>
      <c r="M837" s="7" t="str">
        <f t="shared" si="40"/>
        <v>Dec</v>
      </c>
      <c r="N837">
        <v>24</v>
      </c>
      <c r="O837">
        <v>0</v>
      </c>
      <c r="P837">
        <v>6876.53</v>
      </c>
      <c r="Q837" t="s">
        <v>11</v>
      </c>
      <c r="R837" t="s">
        <v>16</v>
      </c>
      <c r="S837" t="s">
        <v>23</v>
      </c>
      <c r="T837" s="7" t="str">
        <f t="shared" si="41"/>
        <v>R1012</v>
      </c>
    </row>
    <row r="838" spans="1:20" x14ac:dyDescent="0.3">
      <c r="A838" t="s">
        <v>1534</v>
      </c>
      <c r="B838">
        <v>52.75</v>
      </c>
      <c r="C838">
        <v>6.02</v>
      </c>
      <c r="D838" t="s">
        <v>2380</v>
      </c>
      <c r="E838" t="s">
        <v>2380</v>
      </c>
      <c r="F838" t="s">
        <v>2380</v>
      </c>
      <c r="G838">
        <v>1</v>
      </c>
      <c r="H838" t="s">
        <v>2380</v>
      </c>
      <c r="I838" t="s">
        <v>869</v>
      </c>
      <c r="J838">
        <v>1985</v>
      </c>
      <c r="K838" s="7">
        <f t="shared" si="39"/>
        <v>1985</v>
      </c>
      <c r="L838" t="s">
        <v>20</v>
      </c>
      <c r="M838" s="7" t="str">
        <f t="shared" si="40"/>
        <v>Sep</v>
      </c>
      <c r="N838">
        <v>10</v>
      </c>
      <c r="O838">
        <v>2</v>
      </c>
      <c r="P838">
        <v>6877.98</v>
      </c>
      <c r="Q838" t="s">
        <v>11</v>
      </c>
      <c r="R838" t="s">
        <v>16</v>
      </c>
      <c r="S838" t="s">
        <v>247</v>
      </c>
      <c r="T838" s="7" t="str">
        <f t="shared" si="41"/>
        <v>R1024</v>
      </c>
    </row>
    <row r="839" spans="1:20" x14ac:dyDescent="0.3">
      <c r="A839" t="s">
        <v>1533</v>
      </c>
      <c r="B839">
        <v>36.67</v>
      </c>
      <c r="C839">
        <v>11.86</v>
      </c>
      <c r="D839" t="s">
        <v>2380</v>
      </c>
      <c r="E839" t="s">
        <v>2380</v>
      </c>
      <c r="F839" t="s">
        <v>2380</v>
      </c>
      <c r="G839" t="s">
        <v>2381</v>
      </c>
      <c r="H839" t="s">
        <v>2380</v>
      </c>
      <c r="I839" t="s">
        <v>870</v>
      </c>
      <c r="J839">
        <v>1989</v>
      </c>
      <c r="K839" s="7">
        <f t="shared" si="39"/>
        <v>1989</v>
      </c>
      <c r="L839" t="s">
        <v>30</v>
      </c>
      <c r="M839" s="7" t="str">
        <f t="shared" si="40"/>
        <v>Dec</v>
      </c>
      <c r="N839">
        <v>21</v>
      </c>
      <c r="O839">
        <v>3</v>
      </c>
      <c r="P839">
        <v>6895.19</v>
      </c>
      <c r="Q839" t="s">
        <v>11</v>
      </c>
      <c r="R839" t="s">
        <v>12</v>
      </c>
      <c r="S839" t="s">
        <v>247</v>
      </c>
      <c r="T839" s="7" t="str">
        <f t="shared" si="41"/>
        <v>R1024</v>
      </c>
    </row>
    <row r="840" spans="1:20" x14ac:dyDescent="0.3">
      <c r="A840" t="s">
        <v>1532</v>
      </c>
      <c r="B840">
        <v>38.06</v>
      </c>
      <c r="C840">
        <v>8.25</v>
      </c>
      <c r="D840" t="s">
        <v>2380</v>
      </c>
      <c r="E840" t="s">
        <v>2380</v>
      </c>
      <c r="F840" t="s">
        <v>2380</v>
      </c>
      <c r="G840" t="s">
        <v>2381</v>
      </c>
      <c r="H840" t="s">
        <v>2380</v>
      </c>
      <c r="I840" t="s">
        <v>871</v>
      </c>
      <c r="J840">
        <v>1984</v>
      </c>
      <c r="K840" s="7">
        <f t="shared" si="39"/>
        <v>1984</v>
      </c>
      <c r="L840" t="s">
        <v>20</v>
      </c>
      <c r="M840" s="7" t="str">
        <f t="shared" si="40"/>
        <v>Sep</v>
      </c>
      <c r="N840">
        <v>5</v>
      </c>
      <c r="O840">
        <v>2</v>
      </c>
      <c r="P840">
        <v>6933.24</v>
      </c>
      <c r="Q840" t="s">
        <v>11</v>
      </c>
      <c r="R840" t="s">
        <v>12</v>
      </c>
      <c r="S840" t="s">
        <v>23</v>
      </c>
      <c r="T840" s="7" t="str">
        <f t="shared" si="41"/>
        <v>R1012</v>
      </c>
    </row>
    <row r="841" spans="1:20" x14ac:dyDescent="0.3">
      <c r="A841" t="s">
        <v>1531</v>
      </c>
      <c r="B841">
        <v>38</v>
      </c>
      <c r="C841">
        <v>8.1300000000000008</v>
      </c>
      <c r="D841" t="s">
        <v>2380</v>
      </c>
      <c r="E841" t="s">
        <v>2380</v>
      </c>
      <c r="F841" t="s">
        <v>2380</v>
      </c>
      <c r="G841" t="s">
        <v>2381</v>
      </c>
      <c r="H841" t="s">
        <v>2380</v>
      </c>
      <c r="I841" t="s">
        <v>872</v>
      </c>
      <c r="J841">
        <v>1978</v>
      </c>
      <c r="K841" s="7">
        <f t="shared" si="39"/>
        <v>1978</v>
      </c>
      <c r="L841" t="s">
        <v>15</v>
      </c>
      <c r="M841" s="7" t="str">
        <f t="shared" si="40"/>
        <v>Nov</v>
      </c>
      <c r="N841">
        <v>29</v>
      </c>
      <c r="O841">
        <v>2</v>
      </c>
      <c r="P841">
        <v>6938.11</v>
      </c>
      <c r="Q841" t="s">
        <v>11</v>
      </c>
      <c r="R841" t="s">
        <v>11</v>
      </c>
      <c r="S841" t="s">
        <v>13</v>
      </c>
      <c r="T841" s="7" t="str">
        <f t="shared" si="41"/>
        <v>R1013</v>
      </c>
    </row>
    <row r="842" spans="1:20" x14ac:dyDescent="0.3">
      <c r="A842" t="s">
        <v>1530</v>
      </c>
      <c r="B842">
        <v>35.1</v>
      </c>
      <c r="C842">
        <v>10.1</v>
      </c>
      <c r="D842" t="s">
        <v>2380</v>
      </c>
      <c r="E842" t="s">
        <v>2380</v>
      </c>
      <c r="F842" t="s">
        <v>2380</v>
      </c>
      <c r="G842" t="s">
        <v>2381</v>
      </c>
      <c r="H842" t="s">
        <v>2380</v>
      </c>
      <c r="I842" t="s">
        <v>873</v>
      </c>
      <c r="J842">
        <v>1980</v>
      </c>
      <c r="K842" s="7">
        <f t="shared" si="39"/>
        <v>1980</v>
      </c>
      <c r="L842" t="s">
        <v>35</v>
      </c>
      <c r="M842" s="7" t="str">
        <f t="shared" si="40"/>
        <v>Aug</v>
      </c>
      <c r="N842">
        <v>30</v>
      </c>
      <c r="O842">
        <v>1</v>
      </c>
      <c r="P842">
        <v>6940.91</v>
      </c>
      <c r="Q842" t="s">
        <v>11</v>
      </c>
      <c r="R842" t="s">
        <v>11</v>
      </c>
      <c r="S842" t="s">
        <v>23</v>
      </c>
      <c r="T842" s="7" t="str">
        <f t="shared" si="41"/>
        <v>R1012</v>
      </c>
    </row>
    <row r="843" spans="1:20" x14ac:dyDescent="0.3">
      <c r="A843" t="s">
        <v>1529</v>
      </c>
      <c r="B843">
        <v>33.82</v>
      </c>
      <c r="C843">
        <v>5.89</v>
      </c>
      <c r="D843" t="s">
        <v>2382</v>
      </c>
      <c r="E843" t="s">
        <v>2380</v>
      </c>
      <c r="F843" t="s">
        <v>2380</v>
      </c>
      <c r="G843">
        <v>2</v>
      </c>
      <c r="H843" t="s">
        <v>2380</v>
      </c>
      <c r="I843" t="s">
        <v>874</v>
      </c>
      <c r="J843">
        <v>1980</v>
      </c>
      <c r="K843" s="7">
        <f t="shared" si="39"/>
        <v>1980</v>
      </c>
      <c r="L843" t="s">
        <v>37</v>
      </c>
      <c r="M843" s="7" t="str">
        <f t="shared" si="40"/>
        <v>Oct</v>
      </c>
      <c r="N843">
        <v>5</v>
      </c>
      <c r="O843">
        <v>2</v>
      </c>
      <c r="P843">
        <v>6940.94</v>
      </c>
      <c r="Q843" t="s">
        <v>11</v>
      </c>
      <c r="R843" t="s">
        <v>12</v>
      </c>
      <c r="S843" t="s">
        <v>13</v>
      </c>
      <c r="T843" s="7" t="str">
        <f t="shared" si="41"/>
        <v>R1013</v>
      </c>
    </row>
    <row r="844" spans="1:20" x14ac:dyDescent="0.3">
      <c r="A844" t="s">
        <v>1528</v>
      </c>
      <c r="B844">
        <v>37.43</v>
      </c>
      <c r="C844">
        <v>4.97</v>
      </c>
      <c r="D844" t="s">
        <v>2380</v>
      </c>
      <c r="E844" t="s">
        <v>2380</v>
      </c>
      <c r="F844" t="s">
        <v>2380</v>
      </c>
      <c r="G844">
        <v>2</v>
      </c>
      <c r="H844" t="s">
        <v>2380</v>
      </c>
      <c r="I844" t="s">
        <v>875</v>
      </c>
      <c r="J844">
        <v>1978</v>
      </c>
      <c r="K844" s="7">
        <f t="shared" si="39"/>
        <v>1978</v>
      </c>
      <c r="L844" t="s">
        <v>30</v>
      </c>
      <c r="M844" s="7" t="str">
        <f t="shared" si="40"/>
        <v>Dec</v>
      </c>
      <c r="N844">
        <v>15</v>
      </c>
      <c r="O844">
        <v>0</v>
      </c>
      <c r="P844">
        <v>6948.7</v>
      </c>
      <c r="Q844" t="s">
        <v>16</v>
      </c>
      <c r="R844" t="s">
        <v>11</v>
      </c>
      <c r="S844" t="s">
        <v>23</v>
      </c>
      <c r="T844" s="7" t="str">
        <f t="shared" si="41"/>
        <v>R1012</v>
      </c>
    </row>
    <row r="845" spans="1:20" x14ac:dyDescent="0.3">
      <c r="A845" t="s">
        <v>1527</v>
      </c>
      <c r="B845">
        <v>30.5</v>
      </c>
      <c r="C845">
        <v>9.9</v>
      </c>
      <c r="D845" t="s">
        <v>2380</v>
      </c>
      <c r="E845" t="s">
        <v>2380</v>
      </c>
      <c r="F845" t="s">
        <v>2380</v>
      </c>
      <c r="G845" t="s">
        <v>2381</v>
      </c>
      <c r="H845" t="s">
        <v>2380</v>
      </c>
      <c r="I845" t="s">
        <v>876</v>
      </c>
      <c r="J845">
        <v>1980</v>
      </c>
      <c r="K845" s="7">
        <f t="shared" si="39"/>
        <v>1980</v>
      </c>
      <c r="L845" t="s">
        <v>35</v>
      </c>
      <c r="M845" s="7" t="str">
        <f t="shared" si="40"/>
        <v>Aug</v>
      </c>
      <c r="N845">
        <v>18</v>
      </c>
      <c r="O845">
        <v>2</v>
      </c>
      <c r="P845">
        <v>6951.12</v>
      </c>
      <c r="Q845" t="s">
        <v>11</v>
      </c>
      <c r="R845" t="s">
        <v>11</v>
      </c>
      <c r="S845" t="s">
        <v>13</v>
      </c>
      <c r="T845" s="7" t="str">
        <f t="shared" si="41"/>
        <v>R1013</v>
      </c>
    </row>
    <row r="846" spans="1:20" x14ac:dyDescent="0.3">
      <c r="A846" t="s">
        <v>1526</v>
      </c>
      <c r="B846">
        <v>24.53</v>
      </c>
      <c r="C846">
        <v>9.0500000000000007</v>
      </c>
      <c r="D846" t="s">
        <v>2380</v>
      </c>
      <c r="E846" t="s">
        <v>2380</v>
      </c>
      <c r="F846" t="s">
        <v>2380</v>
      </c>
      <c r="G846" t="s">
        <v>2381</v>
      </c>
      <c r="H846" t="s">
        <v>2380</v>
      </c>
      <c r="I846" t="s">
        <v>877</v>
      </c>
      <c r="J846">
        <v>1975</v>
      </c>
      <c r="K846" s="7">
        <f t="shared" si="39"/>
        <v>1975</v>
      </c>
      <c r="L846" t="s">
        <v>18</v>
      </c>
      <c r="M846" s="7" t="str">
        <f t="shared" si="40"/>
        <v>Jun</v>
      </c>
      <c r="N846">
        <v>3</v>
      </c>
      <c r="O846">
        <v>1</v>
      </c>
      <c r="P846">
        <v>6965.21</v>
      </c>
      <c r="Q846" t="s">
        <v>11</v>
      </c>
      <c r="R846" t="s">
        <v>12</v>
      </c>
      <c r="S846" t="s">
        <v>13</v>
      </c>
      <c r="T846" s="7" t="str">
        <f t="shared" si="41"/>
        <v>R1013</v>
      </c>
    </row>
    <row r="847" spans="1:20" x14ac:dyDescent="0.3">
      <c r="A847" t="s">
        <v>1525</v>
      </c>
      <c r="B847">
        <v>25.74</v>
      </c>
      <c r="C847">
        <v>10.93</v>
      </c>
      <c r="D847" t="s">
        <v>2380</v>
      </c>
      <c r="E847" t="s">
        <v>2380</v>
      </c>
      <c r="F847" t="s">
        <v>2380</v>
      </c>
      <c r="G847" t="s">
        <v>2381</v>
      </c>
      <c r="H847" t="s">
        <v>2380</v>
      </c>
      <c r="I847" t="s">
        <v>878</v>
      </c>
      <c r="J847">
        <v>1985</v>
      </c>
      <c r="K847" s="7">
        <f t="shared" si="39"/>
        <v>1985</v>
      </c>
      <c r="L847" t="s">
        <v>30</v>
      </c>
      <c r="M847" s="7" t="str">
        <f t="shared" si="40"/>
        <v>Dec</v>
      </c>
      <c r="N847">
        <v>10</v>
      </c>
      <c r="O847">
        <v>3</v>
      </c>
      <c r="P847">
        <v>6985.51</v>
      </c>
      <c r="Q847" t="s">
        <v>11</v>
      </c>
      <c r="R847" t="s">
        <v>11</v>
      </c>
      <c r="S847" t="s">
        <v>166</v>
      </c>
      <c r="T847" s="7" t="str">
        <f t="shared" si="41"/>
        <v>R1019</v>
      </c>
    </row>
    <row r="848" spans="1:20" x14ac:dyDescent="0.3">
      <c r="A848" t="s">
        <v>1524</v>
      </c>
      <c r="B848">
        <v>34.08</v>
      </c>
      <c r="C848">
        <v>7.58</v>
      </c>
      <c r="D848" t="s">
        <v>2382</v>
      </c>
      <c r="E848" t="s">
        <v>2380</v>
      </c>
      <c r="F848" t="s">
        <v>2380</v>
      </c>
      <c r="G848">
        <v>2</v>
      </c>
      <c r="H848" t="s">
        <v>2380</v>
      </c>
      <c r="I848" t="s">
        <v>879</v>
      </c>
      <c r="J848">
        <v>1982</v>
      </c>
      <c r="K848" s="7">
        <f t="shared" si="39"/>
        <v>1982</v>
      </c>
      <c r="L848" t="s">
        <v>37</v>
      </c>
      <c r="M848" s="7" t="str">
        <f t="shared" si="40"/>
        <v>Oct</v>
      </c>
      <c r="N848">
        <v>18</v>
      </c>
      <c r="O848">
        <v>2</v>
      </c>
      <c r="P848">
        <v>6986.7</v>
      </c>
      <c r="Q848" t="s">
        <v>12</v>
      </c>
      <c r="R848" t="s">
        <v>16</v>
      </c>
      <c r="S848" t="s">
        <v>23</v>
      </c>
      <c r="T848" s="7" t="str">
        <f t="shared" si="41"/>
        <v>R1012</v>
      </c>
    </row>
    <row r="849" spans="1:20" x14ac:dyDescent="0.3">
      <c r="A849" t="s">
        <v>1523</v>
      </c>
      <c r="B849">
        <v>31.35</v>
      </c>
      <c r="C849">
        <v>11</v>
      </c>
      <c r="D849" t="s">
        <v>2382</v>
      </c>
      <c r="E849" t="s">
        <v>2380</v>
      </c>
      <c r="F849" t="s">
        <v>2383</v>
      </c>
      <c r="G849">
        <v>1</v>
      </c>
      <c r="H849" t="s">
        <v>2380</v>
      </c>
      <c r="I849" t="s">
        <v>880</v>
      </c>
      <c r="J849">
        <v>1982</v>
      </c>
      <c r="K849" s="7">
        <f t="shared" si="39"/>
        <v>1982</v>
      </c>
      <c r="L849" t="s">
        <v>20</v>
      </c>
      <c r="M849" s="7" t="str">
        <f t="shared" si="40"/>
        <v>Sep</v>
      </c>
      <c r="N849">
        <v>1</v>
      </c>
      <c r="O849">
        <v>3</v>
      </c>
      <c r="P849">
        <v>6989.95</v>
      </c>
      <c r="Q849" t="s">
        <v>11</v>
      </c>
      <c r="R849" t="s">
        <v>16</v>
      </c>
      <c r="S849" t="s">
        <v>13</v>
      </c>
      <c r="T849" s="7" t="str">
        <f t="shared" si="41"/>
        <v>R1013</v>
      </c>
    </row>
    <row r="850" spans="1:20" x14ac:dyDescent="0.3">
      <c r="A850" t="s">
        <v>1522</v>
      </c>
      <c r="B850">
        <v>26.79</v>
      </c>
      <c r="C850">
        <v>5.0599999999999996</v>
      </c>
      <c r="D850" t="s">
        <v>2380</v>
      </c>
      <c r="E850" t="s">
        <v>2380</v>
      </c>
      <c r="F850" t="s">
        <v>2380</v>
      </c>
      <c r="G850">
        <v>1</v>
      </c>
      <c r="H850" t="s">
        <v>2380</v>
      </c>
      <c r="I850" t="s">
        <v>881</v>
      </c>
      <c r="J850">
        <v>1969</v>
      </c>
      <c r="K850" s="7">
        <f t="shared" si="39"/>
        <v>1969</v>
      </c>
      <c r="L850" t="s">
        <v>10</v>
      </c>
      <c r="M850" s="7" t="str">
        <f t="shared" si="40"/>
        <v>Jul</v>
      </c>
      <c r="N850">
        <v>6</v>
      </c>
      <c r="O850">
        <v>0</v>
      </c>
      <c r="P850">
        <v>7003.1</v>
      </c>
      <c r="Q850" t="s">
        <v>11</v>
      </c>
      <c r="R850" t="s">
        <v>12</v>
      </c>
      <c r="S850" t="s">
        <v>13</v>
      </c>
      <c r="T850" s="7" t="str">
        <f t="shared" si="41"/>
        <v>R1013</v>
      </c>
    </row>
    <row r="851" spans="1:20" x14ac:dyDescent="0.3">
      <c r="A851" t="s">
        <v>1521</v>
      </c>
      <c r="B851">
        <v>42.78</v>
      </c>
      <c r="C851">
        <v>6.11</v>
      </c>
      <c r="D851" t="s">
        <v>2382</v>
      </c>
      <c r="E851" t="s">
        <v>2380</v>
      </c>
      <c r="F851" t="s">
        <v>2380</v>
      </c>
      <c r="G851">
        <v>1</v>
      </c>
      <c r="H851" t="s">
        <v>2380</v>
      </c>
      <c r="I851" t="s">
        <v>882</v>
      </c>
      <c r="J851">
        <v>1978</v>
      </c>
      <c r="K851" s="7">
        <f t="shared" si="39"/>
        <v>1978</v>
      </c>
      <c r="L851" t="s">
        <v>18</v>
      </c>
      <c r="M851" s="7" t="str">
        <f t="shared" si="40"/>
        <v>Jun</v>
      </c>
      <c r="N851">
        <v>2</v>
      </c>
      <c r="O851">
        <v>2</v>
      </c>
      <c r="P851">
        <v>7033.08</v>
      </c>
      <c r="Q851" t="s">
        <v>11</v>
      </c>
      <c r="R851" t="s">
        <v>11</v>
      </c>
      <c r="S851" t="s">
        <v>13</v>
      </c>
      <c r="T851" s="7" t="str">
        <f t="shared" si="41"/>
        <v>R1013</v>
      </c>
    </row>
    <row r="852" spans="1:20" x14ac:dyDescent="0.3">
      <c r="A852" t="s">
        <v>1520</v>
      </c>
      <c r="B852">
        <v>46.75</v>
      </c>
      <c r="C852">
        <v>6.66</v>
      </c>
      <c r="D852" t="s">
        <v>2382</v>
      </c>
      <c r="E852" t="s">
        <v>2380</v>
      </c>
      <c r="F852" t="s">
        <v>2380</v>
      </c>
      <c r="G852">
        <v>2</v>
      </c>
      <c r="H852" t="s">
        <v>2380</v>
      </c>
      <c r="I852" t="s">
        <v>883</v>
      </c>
      <c r="J852">
        <v>1995</v>
      </c>
      <c r="K852" s="7">
        <f t="shared" si="39"/>
        <v>1995</v>
      </c>
      <c r="L852" t="s">
        <v>37</v>
      </c>
      <c r="M852" s="7" t="str">
        <f t="shared" si="40"/>
        <v>Oct</v>
      </c>
      <c r="N852">
        <v>29</v>
      </c>
      <c r="O852">
        <v>0</v>
      </c>
      <c r="P852">
        <v>7042.11</v>
      </c>
      <c r="Q852" t="s">
        <v>11</v>
      </c>
      <c r="R852" t="s">
        <v>12</v>
      </c>
      <c r="S852" t="s">
        <v>23</v>
      </c>
      <c r="T852" s="7" t="str">
        <f t="shared" si="41"/>
        <v>R1012</v>
      </c>
    </row>
    <row r="853" spans="1:20" x14ac:dyDescent="0.3">
      <c r="A853" t="s">
        <v>1519</v>
      </c>
      <c r="B853">
        <v>32.15</v>
      </c>
      <c r="C853">
        <v>4.0199999999999996</v>
      </c>
      <c r="D853" t="s">
        <v>2382</v>
      </c>
      <c r="E853" t="s">
        <v>2380</v>
      </c>
      <c r="F853" t="s">
        <v>2383</v>
      </c>
      <c r="G853">
        <v>1</v>
      </c>
      <c r="H853" t="s">
        <v>2380</v>
      </c>
      <c r="I853" t="s">
        <v>884</v>
      </c>
      <c r="J853">
        <v>1980</v>
      </c>
      <c r="K853" s="7">
        <f t="shared" si="39"/>
        <v>1980</v>
      </c>
      <c r="L853" t="s">
        <v>10</v>
      </c>
      <c r="M853" s="7" t="str">
        <f t="shared" si="40"/>
        <v>Jul</v>
      </c>
      <c r="N853">
        <v>26</v>
      </c>
      <c r="O853">
        <v>1</v>
      </c>
      <c r="P853">
        <v>7045.5</v>
      </c>
      <c r="Q853" t="s">
        <v>11</v>
      </c>
      <c r="R853" t="s">
        <v>16</v>
      </c>
      <c r="S853" t="s">
        <v>42</v>
      </c>
      <c r="T853" s="7" t="str">
        <f t="shared" si="41"/>
        <v>R1011</v>
      </c>
    </row>
    <row r="854" spans="1:20" x14ac:dyDescent="0.3">
      <c r="A854" t="s">
        <v>1518</v>
      </c>
      <c r="B854">
        <v>43.4</v>
      </c>
      <c r="C854">
        <v>8.81</v>
      </c>
      <c r="D854" t="s">
        <v>2382</v>
      </c>
      <c r="E854" t="s">
        <v>2380</v>
      </c>
      <c r="F854" t="s">
        <v>2380</v>
      </c>
      <c r="G854">
        <v>2</v>
      </c>
      <c r="H854" t="s">
        <v>2380</v>
      </c>
      <c r="I854" t="s">
        <v>885</v>
      </c>
      <c r="J854">
        <v>1980</v>
      </c>
      <c r="K854" s="7">
        <f t="shared" si="39"/>
        <v>1980</v>
      </c>
      <c r="L854" t="s">
        <v>37</v>
      </c>
      <c r="M854" s="7" t="str">
        <f t="shared" si="40"/>
        <v>Oct</v>
      </c>
      <c r="N854">
        <v>22</v>
      </c>
      <c r="O854">
        <v>1</v>
      </c>
      <c r="P854">
        <v>7046.72</v>
      </c>
      <c r="Q854" t="s">
        <v>11</v>
      </c>
      <c r="R854" t="s">
        <v>12</v>
      </c>
      <c r="S854" t="s">
        <v>13</v>
      </c>
      <c r="T854" s="7" t="str">
        <f t="shared" si="41"/>
        <v>R1013</v>
      </c>
    </row>
    <row r="855" spans="1:20" x14ac:dyDescent="0.3">
      <c r="A855" t="s">
        <v>1517</v>
      </c>
      <c r="B855">
        <v>31.57</v>
      </c>
      <c r="C855">
        <v>7.92</v>
      </c>
      <c r="D855" t="s">
        <v>2382</v>
      </c>
      <c r="E855" t="s">
        <v>2380</v>
      </c>
      <c r="F855" t="s">
        <v>2380</v>
      </c>
      <c r="G855">
        <v>2</v>
      </c>
      <c r="H855" t="s">
        <v>2380</v>
      </c>
      <c r="I855" t="s">
        <v>886</v>
      </c>
      <c r="J855">
        <v>1980</v>
      </c>
      <c r="K855" s="7">
        <f t="shared" si="39"/>
        <v>1980</v>
      </c>
      <c r="L855" t="s">
        <v>10</v>
      </c>
      <c r="M855" s="7" t="str">
        <f t="shared" si="40"/>
        <v>Jul</v>
      </c>
      <c r="N855">
        <v>21</v>
      </c>
      <c r="O855">
        <v>0</v>
      </c>
      <c r="P855">
        <v>7050.02</v>
      </c>
      <c r="Q855" t="s">
        <v>11</v>
      </c>
      <c r="R855" t="s">
        <v>16</v>
      </c>
      <c r="S855" t="s">
        <v>247</v>
      </c>
      <c r="T855" s="7" t="str">
        <f t="shared" si="41"/>
        <v>R1024</v>
      </c>
    </row>
    <row r="856" spans="1:20" x14ac:dyDescent="0.3">
      <c r="A856" t="s">
        <v>1516</v>
      </c>
      <c r="B856">
        <v>24.32</v>
      </c>
      <c r="C856">
        <v>7.48</v>
      </c>
      <c r="D856" t="s">
        <v>2380</v>
      </c>
      <c r="E856" t="s">
        <v>2380</v>
      </c>
      <c r="F856" t="s">
        <v>2380</v>
      </c>
      <c r="G856" t="s">
        <v>2381</v>
      </c>
      <c r="H856" t="s">
        <v>2380</v>
      </c>
      <c r="I856" t="s">
        <v>887</v>
      </c>
      <c r="J856">
        <v>1980</v>
      </c>
      <c r="K856" s="7">
        <f t="shared" si="39"/>
        <v>1980</v>
      </c>
      <c r="L856" t="s">
        <v>18</v>
      </c>
      <c r="M856" s="7" t="str">
        <f t="shared" si="40"/>
        <v>Jun</v>
      </c>
      <c r="N856">
        <v>28</v>
      </c>
      <c r="O856">
        <v>1</v>
      </c>
      <c r="P856">
        <v>7050.64</v>
      </c>
      <c r="Q856" t="s">
        <v>11</v>
      </c>
      <c r="R856" t="s">
        <v>12</v>
      </c>
      <c r="S856" t="s">
        <v>42</v>
      </c>
      <c r="T856" s="7" t="str">
        <f t="shared" si="41"/>
        <v>R1011</v>
      </c>
    </row>
    <row r="857" spans="1:20" x14ac:dyDescent="0.3">
      <c r="A857" t="s">
        <v>1515</v>
      </c>
      <c r="B857">
        <v>31.07</v>
      </c>
      <c r="C857">
        <v>4.62</v>
      </c>
      <c r="D857" t="s">
        <v>2382</v>
      </c>
      <c r="E857" t="s">
        <v>2380</v>
      </c>
      <c r="F857" t="s">
        <v>2380</v>
      </c>
      <c r="G857">
        <v>2</v>
      </c>
      <c r="H857" t="s">
        <v>2380</v>
      </c>
      <c r="I857" t="s">
        <v>888</v>
      </c>
      <c r="J857">
        <v>1978</v>
      </c>
      <c r="K857" s="7">
        <f t="shared" si="39"/>
        <v>1978</v>
      </c>
      <c r="L857" t="s">
        <v>18</v>
      </c>
      <c r="M857" s="7" t="str">
        <f t="shared" si="40"/>
        <v>Jun</v>
      </c>
      <c r="N857">
        <v>24</v>
      </c>
      <c r="O857">
        <v>2</v>
      </c>
      <c r="P857">
        <v>7054.41</v>
      </c>
      <c r="Q857" t="s">
        <v>11</v>
      </c>
      <c r="R857" t="s">
        <v>11</v>
      </c>
      <c r="S857" t="s">
        <v>13</v>
      </c>
      <c r="T857" s="7" t="str">
        <f t="shared" si="41"/>
        <v>R1013</v>
      </c>
    </row>
    <row r="858" spans="1:20" x14ac:dyDescent="0.3">
      <c r="A858" t="s">
        <v>1514</v>
      </c>
      <c r="B858">
        <v>35.814999999999998</v>
      </c>
      <c r="C858">
        <v>8.4700000000000006</v>
      </c>
      <c r="D858" t="s">
        <v>2380</v>
      </c>
      <c r="E858" t="s">
        <v>2380</v>
      </c>
      <c r="F858" t="s">
        <v>2380</v>
      </c>
      <c r="G858" t="s">
        <v>2381</v>
      </c>
      <c r="H858" t="s">
        <v>2380</v>
      </c>
      <c r="I858" t="s">
        <v>889</v>
      </c>
      <c r="J858">
        <v>1982</v>
      </c>
      <c r="K858" s="7">
        <f t="shared" si="39"/>
        <v>1982</v>
      </c>
      <c r="L858" t="s">
        <v>37</v>
      </c>
      <c r="M858" s="7" t="str">
        <f t="shared" si="40"/>
        <v>Oct</v>
      </c>
      <c r="N858">
        <v>6</v>
      </c>
      <c r="O858">
        <v>1</v>
      </c>
      <c r="P858">
        <v>7077.19</v>
      </c>
      <c r="Q858" t="s">
        <v>11</v>
      </c>
      <c r="R858" t="s">
        <v>12</v>
      </c>
      <c r="S858" t="s">
        <v>247</v>
      </c>
      <c r="T858" s="7" t="str">
        <f t="shared" si="41"/>
        <v>R1024</v>
      </c>
    </row>
    <row r="859" spans="1:20" x14ac:dyDescent="0.3">
      <c r="A859" t="s">
        <v>1513</v>
      </c>
      <c r="B859">
        <v>40.81</v>
      </c>
      <c r="C859">
        <v>10.58</v>
      </c>
      <c r="D859" t="s">
        <v>2382</v>
      </c>
      <c r="E859" t="s">
        <v>2380</v>
      </c>
      <c r="F859" t="s">
        <v>2380</v>
      </c>
      <c r="G859" t="s">
        <v>2381</v>
      </c>
      <c r="H859" t="s">
        <v>2380</v>
      </c>
      <c r="I859" t="s">
        <v>890</v>
      </c>
      <c r="J859">
        <v>1992</v>
      </c>
      <c r="K859" s="7">
        <f t="shared" si="39"/>
        <v>1992</v>
      </c>
      <c r="L859" t="s">
        <v>18</v>
      </c>
      <c r="M859" s="7" t="str">
        <f t="shared" si="40"/>
        <v>Jun</v>
      </c>
      <c r="N859">
        <v>18</v>
      </c>
      <c r="O859">
        <v>0</v>
      </c>
      <c r="P859">
        <v>7096.98</v>
      </c>
      <c r="Q859" t="s">
        <v>11</v>
      </c>
      <c r="R859" t="s">
        <v>11</v>
      </c>
      <c r="S859" t="s">
        <v>23</v>
      </c>
      <c r="T859" s="7" t="str">
        <f t="shared" si="41"/>
        <v>R1012</v>
      </c>
    </row>
    <row r="860" spans="1:20" x14ac:dyDescent="0.3">
      <c r="A860" t="s">
        <v>1512</v>
      </c>
      <c r="B860">
        <v>24.605</v>
      </c>
      <c r="C860">
        <v>7.48</v>
      </c>
      <c r="D860" t="s">
        <v>2380</v>
      </c>
      <c r="E860" t="s">
        <v>2380</v>
      </c>
      <c r="F860" t="s">
        <v>2380</v>
      </c>
      <c r="G860" t="s">
        <v>2381</v>
      </c>
      <c r="H860" t="s">
        <v>2380</v>
      </c>
      <c r="I860" t="s">
        <v>891</v>
      </c>
      <c r="J860">
        <v>1987</v>
      </c>
      <c r="K860" s="7">
        <f t="shared" si="39"/>
        <v>1987</v>
      </c>
      <c r="L860" t="s">
        <v>35</v>
      </c>
      <c r="M860" s="7" t="str">
        <f t="shared" si="40"/>
        <v>Aug</v>
      </c>
      <c r="N860">
        <v>11</v>
      </c>
      <c r="O860">
        <v>3</v>
      </c>
      <c r="P860">
        <v>7106.81</v>
      </c>
      <c r="Q860" t="s">
        <v>11</v>
      </c>
      <c r="R860" t="s">
        <v>16</v>
      </c>
      <c r="S860" t="s">
        <v>23</v>
      </c>
      <c r="T860" s="7" t="str">
        <f t="shared" si="41"/>
        <v>R1012</v>
      </c>
    </row>
    <row r="861" spans="1:20" x14ac:dyDescent="0.3">
      <c r="A861" t="s">
        <v>1511</v>
      </c>
      <c r="B861">
        <v>21.47</v>
      </c>
      <c r="C861">
        <v>7.82</v>
      </c>
      <c r="D861" t="s">
        <v>2380</v>
      </c>
      <c r="E861" t="s">
        <v>2380</v>
      </c>
      <c r="F861" t="s">
        <v>2380</v>
      </c>
      <c r="G861" t="s">
        <v>2381</v>
      </c>
      <c r="H861" t="s">
        <v>2380</v>
      </c>
      <c r="I861" t="s">
        <v>892</v>
      </c>
      <c r="J861">
        <v>1968</v>
      </c>
      <c r="K861" s="7">
        <f t="shared" si="39"/>
        <v>1968</v>
      </c>
      <c r="L861" t="s">
        <v>18</v>
      </c>
      <c r="M861" s="7" t="str">
        <f t="shared" si="40"/>
        <v>Jun</v>
      </c>
      <c r="N861">
        <v>29</v>
      </c>
      <c r="O861">
        <v>0</v>
      </c>
      <c r="P861">
        <v>7125.25</v>
      </c>
      <c r="Q861" t="s">
        <v>12</v>
      </c>
      <c r="R861" t="s">
        <v>11</v>
      </c>
      <c r="S861" t="s">
        <v>13</v>
      </c>
      <c r="T861" s="7" t="str">
        <f t="shared" si="41"/>
        <v>R1013</v>
      </c>
    </row>
    <row r="862" spans="1:20" x14ac:dyDescent="0.3">
      <c r="A862" t="s">
        <v>1510</v>
      </c>
      <c r="B862">
        <v>52.89</v>
      </c>
      <c r="C862">
        <v>4.96</v>
      </c>
      <c r="D862" t="s">
        <v>2382</v>
      </c>
      <c r="E862" t="s">
        <v>2380</v>
      </c>
      <c r="F862" t="s">
        <v>2380</v>
      </c>
      <c r="G862">
        <v>1</v>
      </c>
      <c r="H862" t="s">
        <v>2380</v>
      </c>
      <c r="I862" t="s">
        <v>893</v>
      </c>
      <c r="J862">
        <v>1993</v>
      </c>
      <c r="K862" s="7">
        <f t="shared" si="39"/>
        <v>1993</v>
      </c>
      <c r="L862" t="s">
        <v>35</v>
      </c>
      <c r="M862" s="7" t="str">
        <f t="shared" si="40"/>
        <v>Aug</v>
      </c>
      <c r="N862">
        <v>1</v>
      </c>
      <c r="O862">
        <v>0</v>
      </c>
      <c r="P862">
        <v>7128.64</v>
      </c>
      <c r="Q862" t="s">
        <v>11</v>
      </c>
      <c r="R862" t="s">
        <v>11</v>
      </c>
      <c r="S862" t="s">
        <v>300</v>
      </c>
      <c r="T862" s="7" t="str">
        <f t="shared" si="41"/>
        <v>R1021</v>
      </c>
    </row>
    <row r="863" spans="1:20" x14ac:dyDescent="0.3">
      <c r="A863" t="s">
        <v>1509</v>
      </c>
      <c r="B863">
        <v>32.965000000000003</v>
      </c>
      <c r="C863">
        <v>6.15</v>
      </c>
      <c r="D863" t="s">
        <v>2382</v>
      </c>
      <c r="E863" t="s">
        <v>2380</v>
      </c>
      <c r="F863" t="s">
        <v>2380</v>
      </c>
      <c r="G863">
        <v>1</v>
      </c>
      <c r="H863" t="s">
        <v>2380</v>
      </c>
      <c r="I863" t="s">
        <v>894</v>
      </c>
      <c r="J863">
        <v>1984</v>
      </c>
      <c r="K863" s="7">
        <f t="shared" si="39"/>
        <v>1984</v>
      </c>
      <c r="L863" t="s">
        <v>10</v>
      </c>
      <c r="M863" s="7" t="str">
        <f t="shared" si="40"/>
        <v>Jul</v>
      </c>
      <c r="N863">
        <v>7</v>
      </c>
      <c r="O863">
        <v>2</v>
      </c>
      <c r="P863">
        <v>7133.9</v>
      </c>
      <c r="Q863" t="s">
        <v>11</v>
      </c>
      <c r="R863" t="s">
        <v>16</v>
      </c>
      <c r="S863" t="s">
        <v>247</v>
      </c>
      <c r="T863" s="7" t="str">
        <f t="shared" si="41"/>
        <v>R1024</v>
      </c>
    </row>
    <row r="864" spans="1:20" x14ac:dyDescent="0.3">
      <c r="A864" t="s">
        <v>1508</v>
      </c>
      <c r="B864">
        <v>36.799999999999997</v>
      </c>
      <c r="C864">
        <v>4.62</v>
      </c>
      <c r="D864" t="s">
        <v>2380</v>
      </c>
      <c r="E864" t="s">
        <v>2380</v>
      </c>
      <c r="F864" t="s">
        <v>2383</v>
      </c>
      <c r="G864">
        <v>1</v>
      </c>
      <c r="H864" t="s">
        <v>2380</v>
      </c>
      <c r="I864" t="s">
        <v>895</v>
      </c>
      <c r="J864">
        <v>1999</v>
      </c>
      <c r="K864" s="7">
        <f t="shared" si="39"/>
        <v>1999</v>
      </c>
      <c r="L864" t="s">
        <v>35</v>
      </c>
      <c r="M864" s="7" t="str">
        <f t="shared" si="40"/>
        <v>Aug</v>
      </c>
      <c r="N864">
        <v>8</v>
      </c>
      <c r="O864">
        <v>0</v>
      </c>
      <c r="P864">
        <v>7144.4</v>
      </c>
      <c r="Q864" t="s">
        <v>11</v>
      </c>
      <c r="R864" t="s">
        <v>16</v>
      </c>
      <c r="S864" t="s">
        <v>632</v>
      </c>
      <c r="T864" s="7" t="str">
        <f t="shared" si="41"/>
        <v>R1022</v>
      </c>
    </row>
    <row r="865" spans="1:20" x14ac:dyDescent="0.3">
      <c r="A865" t="s">
        <v>1507</v>
      </c>
      <c r="B865">
        <v>34.299999999999997</v>
      </c>
      <c r="C865">
        <v>4.87</v>
      </c>
      <c r="D865" t="s">
        <v>2380</v>
      </c>
      <c r="E865" t="s">
        <v>2380</v>
      </c>
      <c r="F865" t="s">
        <v>2380</v>
      </c>
      <c r="G865">
        <v>2</v>
      </c>
      <c r="H865" t="s">
        <v>2380</v>
      </c>
      <c r="I865" t="s">
        <v>896</v>
      </c>
      <c r="J865">
        <v>1984</v>
      </c>
      <c r="K865" s="7">
        <f t="shared" si="39"/>
        <v>1984</v>
      </c>
      <c r="L865" t="s">
        <v>15</v>
      </c>
      <c r="M865" s="7" t="str">
        <f t="shared" si="40"/>
        <v>Nov</v>
      </c>
      <c r="N865">
        <v>21</v>
      </c>
      <c r="O865">
        <v>2</v>
      </c>
      <c r="P865">
        <v>7144.86</v>
      </c>
      <c r="Q865" t="s">
        <v>11</v>
      </c>
      <c r="R865" t="s">
        <v>11</v>
      </c>
      <c r="S865" t="s">
        <v>247</v>
      </c>
      <c r="T865" s="7" t="str">
        <f t="shared" si="41"/>
        <v>R1024</v>
      </c>
    </row>
    <row r="866" spans="1:20" x14ac:dyDescent="0.3">
      <c r="A866" t="s">
        <v>1506</v>
      </c>
      <c r="B866">
        <v>35.244999999999997</v>
      </c>
      <c r="C866">
        <v>4.63</v>
      </c>
      <c r="D866" t="s">
        <v>2380</v>
      </c>
      <c r="E866" t="s">
        <v>2380</v>
      </c>
      <c r="F866" t="s">
        <v>2380</v>
      </c>
      <c r="G866" t="s">
        <v>2381</v>
      </c>
      <c r="H866" t="s">
        <v>2380</v>
      </c>
      <c r="I866" t="s">
        <v>897</v>
      </c>
      <c r="J866">
        <v>1976</v>
      </c>
      <c r="K866" s="7">
        <f t="shared" si="39"/>
        <v>1976</v>
      </c>
      <c r="L866" t="s">
        <v>18</v>
      </c>
      <c r="M866" s="7" t="str">
        <f t="shared" si="40"/>
        <v>Jun</v>
      </c>
      <c r="N866">
        <v>24</v>
      </c>
      <c r="O866">
        <v>0</v>
      </c>
      <c r="P866">
        <v>7147.11</v>
      </c>
      <c r="Q866" t="s">
        <v>12</v>
      </c>
      <c r="R866" t="s">
        <v>11</v>
      </c>
      <c r="S866" t="s">
        <v>42</v>
      </c>
      <c r="T866" s="7" t="str">
        <f t="shared" si="41"/>
        <v>R1011</v>
      </c>
    </row>
    <row r="867" spans="1:20" x14ac:dyDescent="0.3">
      <c r="A867" t="s">
        <v>1505</v>
      </c>
      <c r="B867">
        <v>26.23</v>
      </c>
      <c r="C867">
        <v>11.93</v>
      </c>
      <c r="D867" t="s">
        <v>2380</v>
      </c>
      <c r="E867" t="s">
        <v>2380</v>
      </c>
      <c r="F867" t="s">
        <v>2380</v>
      </c>
      <c r="G867" t="s">
        <v>2381</v>
      </c>
      <c r="H867" t="s">
        <v>2380</v>
      </c>
      <c r="I867" t="s">
        <v>898</v>
      </c>
      <c r="J867">
        <v>1978</v>
      </c>
      <c r="K867" s="7">
        <f t="shared" si="39"/>
        <v>1978</v>
      </c>
      <c r="L867" t="s">
        <v>10</v>
      </c>
      <c r="M867" s="7" t="str">
        <f t="shared" si="40"/>
        <v>Jul</v>
      </c>
      <c r="N867">
        <v>30</v>
      </c>
      <c r="O867">
        <v>1</v>
      </c>
      <c r="P867">
        <v>7147.47</v>
      </c>
      <c r="Q867" t="s">
        <v>11</v>
      </c>
      <c r="R867" t="s">
        <v>12</v>
      </c>
      <c r="S867" t="s">
        <v>13</v>
      </c>
      <c r="T867" s="7" t="str">
        <f t="shared" si="41"/>
        <v>R1013</v>
      </c>
    </row>
    <row r="868" spans="1:20" x14ac:dyDescent="0.3">
      <c r="A868" t="s">
        <v>1504</v>
      </c>
      <c r="B868">
        <v>36.1</v>
      </c>
      <c r="C868">
        <v>5.65</v>
      </c>
      <c r="D868" t="s">
        <v>2382</v>
      </c>
      <c r="E868" t="s">
        <v>2380</v>
      </c>
      <c r="F868" t="s">
        <v>2380</v>
      </c>
      <c r="G868">
        <v>2</v>
      </c>
      <c r="H868" t="s">
        <v>2380</v>
      </c>
      <c r="I868" t="s">
        <v>899</v>
      </c>
      <c r="J868">
        <v>1984</v>
      </c>
      <c r="K868" s="7">
        <f t="shared" si="39"/>
        <v>1984</v>
      </c>
      <c r="L868" t="s">
        <v>18</v>
      </c>
      <c r="M868" s="7" t="str">
        <f t="shared" si="40"/>
        <v>Jun</v>
      </c>
      <c r="N868">
        <v>29</v>
      </c>
      <c r="O868">
        <v>3</v>
      </c>
      <c r="P868">
        <v>7151.09</v>
      </c>
      <c r="Q868" t="s">
        <v>11</v>
      </c>
      <c r="R868" t="s">
        <v>11</v>
      </c>
      <c r="S868" t="s">
        <v>42</v>
      </c>
      <c r="T868" s="7" t="str">
        <f t="shared" si="41"/>
        <v>R1011</v>
      </c>
    </row>
    <row r="869" spans="1:20" x14ac:dyDescent="0.3">
      <c r="A869" t="s">
        <v>1503</v>
      </c>
      <c r="B869">
        <v>37.1</v>
      </c>
      <c r="C869">
        <v>11.21</v>
      </c>
      <c r="D869" t="s">
        <v>2382</v>
      </c>
      <c r="E869" t="s">
        <v>2380</v>
      </c>
      <c r="F869" t="s">
        <v>2383</v>
      </c>
      <c r="G869">
        <v>1</v>
      </c>
      <c r="H869" t="s">
        <v>2380</v>
      </c>
      <c r="I869" t="s">
        <v>900</v>
      </c>
      <c r="J869">
        <v>1978</v>
      </c>
      <c r="K869" s="7">
        <f t="shared" si="39"/>
        <v>1978</v>
      </c>
      <c r="L869" t="s">
        <v>20</v>
      </c>
      <c r="M869" s="7" t="str">
        <f t="shared" si="40"/>
        <v>Sep</v>
      </c>
      <c r="N869">
        <v>6</v>
      </c>
      <c r="O869">
        <v>1</v>
      </c>
      <c r="P869">
        <v>7152.67</v>
      </c>
      <c r="Q869" t="s">
        <v>12</v>
      </c>
      <c r="R869" t="s">
        <v>11</v>
      </c>
      <c r="S869" t="s">
        <v>13</v>
      </c>
      <c r="T869" s="7" t="str">
        <f t="shared" si="41"/>
        <v>R1013</v>
      </c>
    </row>
    <row r="870" spans="1:20" x14ac:dyDescent="0.3">
      <c r="A870" t="s">
        <v>1502</v>
      </c>
      <c r="B870">
        <v>27.5</v>
      </c>
      <c r="C870">
        <v>10.62</v>
      </c>
      <c r="D870" t="s">
        <v>2382</v>
      </c>
      <c r="E870" t="s">
        <v>2380</v>
      </c>
      <c r="F870" t="s">
        <v>2383</v>
      </c>
      <c r="G870">
        <v>1</v>
      </c>
      <c r="H870" t="s">
        <v>2380</v>
      </c>
      <c r="I870" t="s">
        <v>901</v>
      </c>
      <c r="J870">
        <v>1981</v>
      </c>
      <c r="K870" s="7">
        <f t="shared" si="39"/>
        <v>1981</v>
      </c>
      <c r="L870" t="s">
        <v>10</v>
      </c>
      <c r="M870" s="7" t="str">
        <f t="shared" si="40"/>
        <v>Jul</v>
      </c>
      <c r="N870">
        <v>17</v>
      </c>
      <c r="O870">
        <v>1</v>
      </c>
      <c r="P870">
        <v>7153.55</v>
      </c>
      <c r="Q870" t="s">
        <v>11</v>
      </c>
      <c r="R870" t="s">
        <v>16</v>
      </c>
      <c r="S870" t="s">
        <v>23</v>
      </c>
      <c r="T870" s="7" t="str">
        <f t="shared" si="41"/>
        <v>R1012</v>
      </c>
    </row>
    <row r="871" spans="1:20" x14ac:dyDescent="0.3">
      <c r="A871" t="s">
        <v>1501</v>
      </c>
      <c r="B871">
        <v>24.7</v>
      </c>
      <c r="C871">
        <v>10.7</v>
      </c>
      <c r="D871" t="s">
        <v>2382</v>
      </c>
      <c r="E871" t="s">
        <v>2380</v>
      </c>
      <c r="F871" t="s">
        <v>2383</v>
      </c>
      <c r="G871">
        <v>1</v>
      </c>
      <c r="H871" t="s">
        <v>2380</v>
      </c>
      <c r="I871" t="s">
        <v>902</v>
      </c>
      <c r="J871">
        <v>1980</v>
      </c>
      <c r="K871" s="7">
        <f t="shared" si="39"/>
        <v>1980</v>
      </c>
      <c r="L871" t="s">
        <v>18</v>
      </c>
      <c r="M871" s="7" t="str">
        <f t="shared" si="40"/>
        <v>Jun</v>
      </c>
      <c r="N871">
        <v>22</v>
      </c>
      <c r="O871">
        <v>2</v>
      </c>
      <c r="P871">
        <v>7160.09</v>
      </c>
      <c r="Q871" t="s">
        <v>11</v>
      </c>
      <c r="R871" t="s">
        <v>11</v>
      </c>
      <c r="S871" t="s">
        <v>42</v>
      </c>
      <c r="T871" s="7" t="str">
        <f t="shared" si="41"/>
        <v>R1011</v>
      </c>
    </row>
    <row r="872" spans="1:20" x14ac:dyDescent="0.3">
      <c r="A872" t="s">
        <v>1500</v>
      </c>
      <c r="B872">
        <v>26.78</v>
      </c>
      <c r="C872">
        <v>10.02</v>
      </c>
      <c r="D872" t="s">
        <v>2382</v>
      </c>
      <c r="E872" t="s">
        <v>2380</v>
      </c>
      <c r="F872" t="s">
        <v>2383</v>
      </c>
      <c r="G872">
        <v>1</v>
      </c>
      <c r="H872" t="s">
        <v>2380</v>
      </c>
      <c r="I872" t="s">
        <v>903</v>
      </c>
      <c r="J872">
        <v>1980</v>
      </c>
      <c r="K872" s="7">
        <f t="shared" si="39"/>
        <v>1980</v>
      </c>
      <c r="L872" t="s">
        <v>37</v>
      </c>
      <c r="M872" s="7" t="str">
        <f t="shared" si="40"/>
        <v>Oct</v>
      </c>
      <c r="N872">
        <v>7</v>
      </c>
      <c r="O872">
        <v>2</v>
      </c>
      <c r="P872">
        <v>7160.33</v>
      </c>
      <c r="Q872" t="s">
        <v>11</v>
      </c>
      <c r="R872" t="s">
        <v>16</v>
      </c>
      <c r="S872" t="s">
        <v>13</v>
      </c>
      <c r="T872" s="7" t="str">
        <f t="shared" si="41"/>
        <v>R1013</v>
      </c>
    </row>
    <row r="873" spans="1:20" x14ac:dyDescent="0.3">
      <c r="A873" t="s">
        <v>1499</v>
      </c>
      <c r="B873">
        <v>45.8</v>
      </c>
      <c r="C873">
        <v>4.8499999999999996</v>
      </c>
      <c r="D873" t="s">
        <v>2380</v>
      </c>
      <c r="E873" t="s">
        <v>2380</v>
      </c>
      <c r="F873" t="s">
        <v>2380</v>
      </c>
      <c r="G873" t="s">
        <v>2381</v>
      </c>
      <c r="H873" t="s">
        <v>2380</v>
      </c>
      <c r="I873" t="s">
        <v>904</v>
      </c>
      <c r="J873">
        <v>1980</v>
      </c>
      <c r="K873" s="7">
        <f t="shared" si="39"/>
        <v>1980</v>
      </c>
      <c r="L873" t="s">
        <v>20</v>
      </c>
      <c r="M873" s="7" t="str">
        <f t="shared" si="40"/>
        <v>Sep</v>
      </c>
      <c r="N873">
        <v>30</v>
      </c>
      <c r="O873">
        <v>2</v>
      </c>
      <c r="P873">
        <v>7162.01</v>
      </c>
      <c r="Q873" t="s">
        <v>11</v>
      </c>
      <c r="R873" t="s">
        <v>12</v>
      </c>
      <c r="S873" t="s">
        <v>13</v>
      </c>
      <c r="T873" s="7" t="str">
        <f t="shared" si="41"/>
        <v>R1013</v>
      </c>
    </row>
    <row r="874" spans="1:20" x14ac:dyDescent="0.3">
      <c r="A874" t="s">
        <v>1498</v>
      </c>
      <c r="B874">
        <v>29</v>
      </c>
      <c r="C874">
        <v>4.3899999999999997</v>
      </c>
      <c r="D874" t="s">
        <v>2382</v>
      </c>
      <c r="E874" t="s">
        <v>2380</v>
      </c>
      <c r="F874" t="s">
        <v>2380</v>
      </c>
      <c r="G874">
        <v>2</v>
      </c>
      <c r="H874" t="s">
        <v>2380</v>
      </c>
      <c r="I874" t="s">
        <v>905</v>
      </c>
      <c r="J874">
        <v>1982</v>
      </c>
      <c r="K874" s="7">
        <f t="shared" si="39"/>
        <v>1982</v>
      </c>
      <c r="L874" t="s">
        <v>35</v>
      </c>
      <c r="M874" s="7" t="str">
        <f t="shared" si="40"/>
        <v>Aug</v>
      </c>
      <c r="N874">
        <v>16</v>
      </c>
      <c r="O874">
        <v>2</v>
      </c>
      <c r="P874">
        <v>7173.36</v>
      </c>
      <c r="Q874" t="s">
        <v>12</v>
      </c>
      <c r="R874" t="s">
        <v>11</v>
      </c>
      <c r="S874" t="s">
        <v>168</v>
      </c>
      <c r="T874" s="7" t="str">
        <f t="shared" si="41"/>
        <v>R1016</v>
      </c>
    </row>
    <row r="875" spans="1:20" x14ac:dyDescent="0.3">
      <c r="A875" t="s">
        <v>1497</v>
      </c>
      <c r="B875">
        <v>33.534999999999997</v>
      </c>
      <c r="C875">
        <v>8.24</v>
      </c>
      <c r="D875" t="s">
        <v>2382</v>
      </c>
      <c r="E875" t="s">
        <v>2380</v>
      </c>
      <c r="F875" t="s">
        <v>2380</v>
      </c>
      <c r="G875" t="s">
        <v>2381</v>
      </c>
      <c r="H875" t="s">
        <v>2380</v>
      </c>
      <c r="I875" t="s">
        <v>906</v>
      </c>
      <c r="J875">
        <v>1975</v>
      </c>
      <c r="K875" s="7">
        <f t="shared" si="39"/>
        <v>1975</v>
      </c>
      <c r="L875" t="s">
        <v>10</v>
      </c>
      <c r="M875" s="7" t="str">
        <f t="shared" si="40"/>
        <v>Jul</v>
      </c>
      <c r="N875">
        <v>19</v>
      </c>
      <c r="O875">
        <v>1</v>
      </c>
      <c r="P875">
        <v>7175.51</v>
      </c>
      <c r="Q875" t="s">
        <v>11</v>
      </c>
      <c r="R875" t="s">
        <v>12</v>
      </c>
      <c r="S875" t="s">
        <v>13</v>
      </c>
      <c r="T875" s="7" t="str">
        <f t="shared" si="41"/>
        <v>R1013</v>
      </c>
    </row>
    <row r="876" spans="1:20" x14ac:dyDescent="0.3">
      <c r="A876" t="s">
        <v>1496</v>
      </c>
      <c r="B876">
        <v>32.774999999999999</v>
      </c>
      <c r="C876">
        <v>9.77</v>
      </c>
      <c r="D876" t="s">
        <v>2382</v>
      </c>
      <c r="E876" t="s">
        <v>2380</v>
      </c>
      <c r="F876" t="s">
        <v>2380</v>
      </c>
      <c r="G876" t="s">
        <v>2381</v>
      </c>
      <c r="H876" t="s">
        <v>2380</v>
      </c>
      <c r="I876" t="s">
        <v>907</v>
      </c>
      <c r="J876">
        <v>1968</v>
      </c>
      <c r="K876" s="7">
        <f t="shared" si="39"/>
        <v>1968</v>
      </c>
      <c r="L876" t="s">
        <v>35</v>
      </c>
      <c r="M876" s="7" t="str">
        <f t="shared" si="40"/>
        <v>Aug</v>
      </c>
      <c r="N876">
        <v>26</v>
      </c>
      <c r="O876">
        <v>0</v>
      </c>
      <c r="P876">
        <v>7179.52</v>
      </c>
      <c r="Q876" t="s">
        <v>12</v>
      </c>
      <c r="R876" t="s">
        <v>12</v>
      </c>
      <c r="S876" t="s">
        <v>13</v>
      </c>
      <c r="T876" s="7" t="str">
        <f t="shared" si="41"/>
        <v>R1013</v>
      </c>
    </row>
    <row r="877" spans="1:20" x14ac:dyDescent="0.3">
      <c r="A877" t="s">
        <v>1495</v>
      </c>
      <c r="B877">
        <v>37.51</v>
      </c>
      <c r="C877">
        <v>5.5</v>
      </c>
      <c r="D877" t="s">
        <v>2382</v>
      </c>
      <c r="E877" t="s">
        <v>2380</v>
      </c>
      <c r="F877" t="s">
        <v>2380</v>
      </c>
      <c r="G877">
        <v>2</v>
      </c>
      <c r="H877" t="s">
        <v>2380</v>
      </c>
      <c r="I877" t="s">
        <v>908</v>
      </c>
      <c r="J877">
        <v>1982</v>
      </c>
      <c r="K877" s="7">
        <f t="shared" si="39"/>
        <v>1982</v>
      </c>
      <c r="L877" t="s">
        <v>20</v>
      </c>
      <c r="M877" s="7" t="str">
        <f t="shared" si="40"/>
        <v>Sep</v>
      </c>
      <c r="N877">
        <v>14</v>
      </c>
      <c r="O877">
        <v>3</v>
      </c>
      <c r="P877">
        <v>7196.87</v>
      </c>
      <c r="Q877" t="s">
        <v>12</v>
      </c>
      <c r="R877" t="s">
        <v>11</v>
      </c>
      <c r="S877" t="s">
        <v>42</v>
      </c>
      <c r="T877" s="7" t="str">
        <f t="shared" si="41"/>
        <v>R1011</v>
      </c>
    </row>
    <row r="878" spans="1:20" x14ac:dyDescent="0.3">
      <c r="A878" t="s">
        <v>1494</v>
      </c>
      <c r="B878">
        <v>39.86</v>
      </c>
      <c r="C878">
        <v>11.84</v>
      </c>
      <c r="D878" t="s">
        <v>2382</v>
      </c>
      <c r="E878" t="s">
        <v>2380</v>
      </c>
      <c r="F878" t="s">
        <v>2380</v>
      </c>
      <c r="G878">
        <v>1</v>
      </c>
      <c r="H878" t="s">
        <v>2380</v>
      </c>
      <c r="I878" t="s">
        <v>909</v>
      </c>
      <c r="J878">
        <v>1983</v>
      </c>
      <c r="K878" s="7">
        <f t="shared" si="39"/>
        <v>1983</v>
      </c>
      <c r="L878" t="s">
        <v>35</v>
      </c>
      <c r="M878" s="7" t="str">
        <f t="shared" si="40"/>
        <v>Aug</v>
      </c>
      <c r="N878">
        <v>11</v>
      </c>
      <c r="O878">
        <v>2</v>
      </c>
      <c r="P878">
        <v>7201.7</v>
      </c>
      <c r="Q878" t="s">
        <v>11</v>
      </c>
      <c r="R878" t="s">
        <v>12</v>
      </c>
      <c r="S878" t="s">
        <v>23</v>
      </c>
      <c r="T878" s="7" t="str">
        <f t="shared" si="41"/>
        <v>R1012</v>
      </c>
    </row>
    <row r="879" spans="1:20" x14ac:dyDescent="0.3">
      <c r="A879" t="s">
        <v>1493</v>
      </c>
      <c r="B879">
        <v>42.13</v>
      </c>
      <c r="C879">
        <v>4.66</v>
      </c>
      <c r="D879" t="s">
        <v>2380</v>
      </c>
      <c r="E879" t="s">
        <v>2380</v>
      </c>
      <c r="F879" t="s">
        <v>2380</v>
      </c>
      <c r="G879" t="s">
        <v>2381</v>
      </c>
      <c r="H879" t="s">
        <v>2380</v>
      </c>
      <c r="I879" t="s">
        <v>910</v>
      </c>
      <c r="J879">
        <v>1983</v>
      </c>
      <c r="K879" s="7">
        <f t="shared" si="39"/>
        <v>1983</v>
      </c>
      <c r="L879" t="s">
        <v>15</v>
      </c>
      <c r="M879" s="7" t="str">
        <f t="shared" si="40"/>
        <v>Nov</v>
      </c>
      <c r="N879">
        <v>21</v>
      </c>
      <c r="O879">
        <v>2</v>
      </c>
      <c r="P879">
        <v>7209.49</v>
      </c>
      <c r="Q879" t="s">
        <v>11</v>
      </c>
      <c r="R879" t="s">
        <v>12</v>
      </c>
      <c r="S879" t="s">
        <v>23</v>
      </c>
      <c r="T879" s="7" t="str">
        <f t="shared" si="41"/>
        <v>R1012</v>
      </c>
    </row>
    <row r="880" spans="1:20" x14ac:dyDescent="0.3">
      <c r="A880" t="s">
        <v>1492</v>
      </c>
      <c r="B880">
        <v>35.99</v>
      </c>
      <c r="C880">
        <v>11.11</v>
      </c>
      <c r="D880" t="s">
        <v>2380</v>
      </c>
      <c r="E880" t="s">
        <v>2380</v>
      </c>
      <c r="F880" t="s">
        <v>2380</v>
      </c>
      <c r="G880" t="s">
        <v>2381</v>
      </c>
      <c r="H880" t="s">
        <v>2380</v>
      </c>
      <c r="I880" t="s">
        <v>911</v>
      </c>
      <c r="J880">
        <v>1991</v>
      </c>
      <c r="K880" s="7">
        <f t="shared" si="39"/>
        <v>1991</v>
      </c>
      <c r="L880" t="s">
        <v>18</v>
      </c>
      <c r="M880" s="7" t="str">
        <f t="shared" si="40"/>
        <v>Jun</v>
      </c>
      <c r="N880">
        <v>28</v>
      </c>
      <c r="O880">
        <v>3</v>
      </c>
      <c r="P880">
        <v>7220.25</v>
      </c>
      <c r="Q880" t="s">
        <v>11</v>
      </c>
      <c r="R880" t="s">
        <v>11</v>
      </c>
      <c r="S880" t="s">
        <v>300</v>
      </c>
      <c r="T880" s="7" t="str">
        <f t="shared" si="41"/>
        <v>R1021</v>
      </c>
    </row>
    <row r="881" spans="1:20" x14ac:dyDescent="0.3">
      <c r="A881" t="s">
        <v>1491</v>
      </c>
      <c r="B881">
        <v>35.200000000000003</v>
      </c>
      <c r="C881">
        <v>7.72</v>
      </c>
      <c r="D881" t="s">
        <v>2382</v>
      </c>
      <c r="E881" t="s">
        <v>2380</v>
      </c>
      <c r="F881" t="s">
        <v>2383</v>
      </c>
      <c r="G881">
        <v>1</v>
      </c>
      <c r="H881" t="s">
        <v>2380</v>
      </c>
      <c r="I881" t="s">
        <v>912</v>
      </c>
      <c r="J881">
        <v>1977</v>
      </c>
      <c r="K881" s="7">
        <f t="shared" si="39"/>
        <v>1977</v>
      </c>
      <c r="L881" t="s">
        <v>20</v>
      </c>
      <c r="M881" s="7" t="str">
        <f t="shared" si="40"/>
        <v>Sep</v>
      </c>
      <c r="N881">
        <v>15</v>
      </c>
      <c r="O881">
        <v>0</v>
      </c>
      <c r="P881">
        <v>7222.79</v>
      </c>
      <c r="Q881" t="s">
        <v>12</v>
      </c>
      <c r="R881" t="s">
        <v>12</v>
      </c>
      <c r="S881" t="s">
        <v>23</v>
      </c>
      <c r="T881" s="7" t="str">
        <f t="shared" si="41"/>
        <v>R1012</v>
      </c>
    </row>
    <row r="882" spans="1:20" x14ac:dyDescent="0.3">
      <c r="A882" t="s">
        <v>1490</v>
      </c>
      <c r="B882">
        <v>29.91</v>
      </c>
      <c r="C882">
        <v>5.55</v>
      </c>
      <c r="D882" t="s">
        <v>2382</v>
      </c>
      <c r="E882" t="s">
        <v>2380</v>
      </c>
      <c r="F882" t="s">
        <v>2380</v>
      </c>
      <c r="G882">
        <v>2</v>
      </c>
      <c r="H882" t="s">
        <v>2380</v>
      </c>
      <c r="I882" t="s">
        <v>913</v>
      </c>
      <c r="J882">
        <v>1986</v>
      </c>
      <c r="K882" s="7">
        <f t="shared" si="39"/>
        <v>1986</v>
      </c>
      <c r="L882" t="s">
        <v>10</v>
      </c>
      <c r="M882" s="7" t="str">
        <f t="shared" si="40"/>
        <v>Jul</v>
      </c>
      <c r="N882">
        <v>13</v>
      </c>
      <c r="O882">
        <v>3</v>
      </c>
      <c r="P882">
        <v>7228.22</v>
      </c>
      <c r="Q882" t="s">
        <v>11</v>
      </c>
      <c r="R882" t="s">
        <v>16</v>
      </c>
      <c r="S882" t="s">
        <v>247</v>
      </c>
      <c r="T882" s="7" t="str">
        <f t="shared" si="41"/>
        <v>R1024</v>
      </c>
    </row>
    <row r="883" spans="1:20" x14ac:dyDescent="0.3">
      <c r="A883" t="s">
        <v>1489</v>
      </c>
      <c r="B883">
        <v>36.479999999999997</v>
      </c>
      <c r="C883">
        <v>5.05</v>
      </c>
      <c r="D883" t="s">
        <v>2382</v>
      </c>
      <c r="E883" t="s">
        <v>2380</v>
      </c>
      <c r="F883" t="s">
        <v>2380</v>
      </c>
      <c r="G883">
        <v>1</v>
      </c>
      <c r="H883" t="s">
        <v>2380</v>
      </c>
      <c r="I883" t="s">
        <v>914</v>
      </c>
      <c r="J883">
        <v>1986</v>
      </c>
      <c r="K883" s="7">
        <f t="shared" si="39"/>
        <v>1986</v>
      </c>
      <c r="L883" t="s">
        <v>20</v>
      </c>
      <c r="M883" s="7" t="str">
        <f t="shared" si="40"/>
        <v>Sep</v>
      </c>
      <c r="N883">
        <v>2</v>
      </c>
      <c r="O883">
        <v>4</v>
      </c>
      <c r="P883">
        <v>7243.81</v>
      </c>
      <c r="Q883" t="s">
        <v>11</v>
      </c>
      <c r="R883" t="s">
        <v>12</v>
      </c>
      <c r="S883" t="s">
        <v>13</v>
      </c>
      <c r="T883" s="7" t="str">
        <f t="shared" si="41"/>
        <v>R1013</v>
      </c>
    </row>
    <row r="884" spans="1:20" x14ac:dyDescent="0.3">
      <c r="A884" t="s">
        <v>1488</v>
      </c>
      <c r="B884">
        <v>27.5</v>
      </c>
      <c r="C884">
        <v>8.69</v>
      </c>
      <c r="D884" t="s">
        <v>2382</v>
      </c>
      <c r="E884" t="s">
        <v>2380</v>
      </c>
      <c r="F884" t="s">
        <v>2383</v>
      </c>
      <c r="G884">
        <v>1</v>
      </c>
      <c r="H884" t="s">
        <v>2380</v>
      </c>
      <c r="I884" t="s">
        <v>915</v>
      </c>
      <c r="J884">
        <v>1982</v>
      </c>
      <c r="K884" s="7">
        <f t="shared" si="39"/>
        <v>1982</v>
      </c>
      <c r="L884" t="s">
        <v>10</v>
      </c>
      <c r="M884" s="7" t="str">
        <f t="shared" si="40"/>
        <v>Jul</v>
      </c>
      <c r="N884">
        <v>24</v>
      </c>
      <c r="O884">
        <v>3</v>
      </c>
      <c r="P884">
        <v>7248.71</v>
      </c>
      <c r="Q884" t="s">
        <v>11</v>
      </c>
      <c r="R884" t="s">
        <v>16</v>
      </c>
      <c r="S884" t="s">
        <v>13</v>
      </c>
      <c r="T884" s="7" t="str">
        <f t="shared" si="41"/>
        <v>R1013</v>
      </c>
    </row>
    <row r="885" spans="1:20" x14ac:dyDescent="0.3">
      <c r="A885" t="s">
        <v>1487</v>
      </c>
      <c r="B885">
        <v>33.44</v>
      </c>
      <c r="C885">
        <v>5.9</v>
      </c>
      <c r="D885" t="s">
        <v>2382</v>
      </c>
      <c r="E885" t="s">
        <v>2380</v>
      </c>
      <c r="F885" t="s">
        <v>2380</v>
      </c>
      <c r="G885">
        <v>1</v>
      </c>
      <c r="H885" t="s">
        <v>2380</v>
      </c>
      <c r="I885" t="s">
        <v>916</v>
      </c>
      <c r="J885">
        <v>1981</v>
      </c>
      <c r="K885" s="7">
        <f t="shared" si="39"/>
        <v>1981</v>
      </c>
      <c r="L885" t="s">
        <v>35</v>
      </c>
      <c r="M885" s="7" t="str">
        <f t="shared" si="40"/>
        <v>Aug</v>
      </c>
      <c r="N885">
        <v>14</v>
      </c>
      <c r="O885">
        <v>2</v>
      </c>
      <c r="P885">
        <v>7256.72</v>
      </c>
      <c r="Q885" t="s">
        <v>12</v>
      </c>
      <c r="R885" t="s">
        <v>11</v>
      </c>
      <c r="S885" t="s">
        <v>23</v>
      </c>
      <c r="T885" s="7" t="str">
        <f t="shared" si="41"/>
        <v>R1012</v>
      </c>
    </row>
    <row r="886" spans="1:20" x14ac:dyDescent="0.3">
      <c r="A886" t="s">
        <v>1486</v>
      </c>
      <c r="B886">
        <v>28.215</v>
      </c>
      <c r="C886">
        <v>6.29</v>
      </c>
      <c r="D886" t="s">
        <v>2382</v>
      </c>
      <c r="E886" t="s">
        <v>2380</v>
      </c>
      <c r="F886" t="s">
        <v>2380</v>
      </c>
      <c r="G886">
        <v>1</v>
      </c>
      <c r="H886" t="s">
        <v>2380</v>
      </c>
      <c r="I886" t="s">
        <v>917</v>
      </c>
      <c r="J886">
        <v>1981</v>
      </c>
      <c r="K886" s="7">
        <f t="shared" si="39"/>
        <v>1981</v>
      </c>
      <c r="L886" t="s">
        <v>18</v>
      </c>
      <c r="M886" s="7" t="str">
        <f t="shared" si="40"/>
        <v>Jun</v>
      </c>
      <c r="N886">
        <v>13</v>
      </c>
      <c r="O886">
        <v>2</v>
      </c>
      <c r="P886">
        <v>7261.74</v>
      </c>
      <c r="Q886" t="s">
        <v>12</v>
      </c>
      <c r="R886" t="s">
        <v>12</v>
      </c>
      <c r="S886" t="s">
        <v>23</v>
      </c>
      <c r="T886" s="7" t="str">
        <f t="shared" si="41"/>
        <v>R1012</v>
      </c>
    </row>
    <row r="887" spans="1:20" x14ac:dyDescent="0.3">
      <c r="A887" t="s">
        <v>1485</v>
      </c>
      <c r="B887">
        <v>27.17</v>
      </c>
      <c r="C887">
        <v>5.84</v>
      </c>
      <c r="D887" t="s">
        <v>2382</v>
      </c>
      <c r="E887" t="s">
        <v>2380</v>
      </c>
      <c r="F887" t="s">
        <v>2380</v>
      </c>
      <c r="G887">
        <v>1</v>
      </c>
      <c r="H887" t="s">
        <v>2380</v>
      </c>
      <c r="I887" t="s">
        <v>918</v>
      </c>
      <c r="J887">
        <v>1973</v>
      </c>
      <c r="K887" s="7">
        <f t="shared" si="39"/>
        <v>1973</v>
      </c>
      <c r="L887" t="s">
        <v>37</v>
      </c>
      <c r="M887" s="7" t="str">
        <f t="shared" si="40"/>
        <v>Oct</v>
      </c>
      <c r="N887">
        <v>25</v>
      </c>
      <c r="O887">
        <v>0</v>
      </c>
      <c r="P887">
        <v>7265.58</v>
      </c>
      <c r="Q887" t="s">
        <v>11</v>
      </c>
      <c r="R887" t="s">
        <v>11</v>
      </c>
      <c r="S887" t="s">
        <v>13</v>
      </c>
      <c r="T887" s="7" t="str">
        <f t="shared" si="41"/>
        <v>R1013</v>
      </c>
    </row>
    <row r="888" spans="1:20" x14ac:dyDescent="0.3">
      <c r="A888" t="s">
        <v>1484</v>
      </c>
      <c r="B888">
        <v>35.380000000000003</v>
      </c>
      <c r="C888">
        <v>6.12</v>
      </c>
      <c r="D888" t="s">
        <v>2380</v>
      </c>
      <c r="E888" t="s">
        <v>2380</v>
      </c>
      <c r="F888" t="s">
        <v>2380</v>
      </c>
      <c r="G888" t="s">
        <v>2381</v>
      </c>
      <c r="H888" t="s">
        <v>2380</v>
      </c>
      <c r="I888" t="s">
        <v>919</v>
      </c>
      <c r="J888">
        <v>1981</v>
      </c>
      <c r="K888" s="7">
        <f t="shared" si="39"/>
        <v>1981</v>
      </c>
      <c r="L888" t="s">
        <v>35</v>
      </c>
      <c r="M888" s="7" t="str">
        <f t="shared" si="40"/>
        <v>Aug</v>
      </c>
      <c r="N888">
        <v>4</v>
      </c>
      <c r="O888">
        <v>2</v>
      </c>
      <c r="P888">
        <v>7265.7</v>
      </c>
      <c r="Q888" t="s">
        <v>12</v>
      </c>
      <c r="R888" t="s">
        <v>12</v>
      </c>
      <c r="S888" t="s">
        <v>23</v>
      </c>
      <c r="T888" s="7" t="str">
        <f t="shared" si="41"/>
        <v>R1012</v>
      </c>
    </row>
    <row r="889" spans="1:20" x14ac:dyDescent="0.3">
      <c r="A889" t="s">
        <v>1483</v>
      </c>
      <c r="B889">
        <v>43.48</v>
      </c>
      <c r="C889">
        <v>6.24</v>
      </c>
      <c r="D889" t="s">
        <v>2380</v>
      </c>
      <c r="E889" t="s">
        <v>2380</v>
      </c>
      <c r="F889" t="s">
        <v>2380</v>
      </c>
      <c r="G889" t="s">
        <v>2381</v>
      </c>
      <c r="H889" t="s">
        <v>2380</v>
      </c>
      <c r="I889" t="s">
        <v>920</v>
      </c>
      <c r="J889">
        <v>1976</v>
      </c>
      <c r="K889" s="7">
        <f t="shared" si="39"/>
        <v>1976</v>
      </c>
      <c r="L889" t="s">
        <v>30</v>
      </c>
      <c r="M889" s="7" t="str">
        <f t="shared" si="40"/>
        <v>Dec</v>
      </c>
      <c r="N889">
        <v>18</v>
      </c>
      <c r="O889">
        <v>2</v>
      </c>
      <c r="P889">
        <v>7273.02</v>
      </c>
      <c r="Q889" t="s">
        <v>11</v>
      </c>
      <c r="R889" t="s">
        <v>16</v>
      </c>
      <c r="S889" t="s">
        <v>13</v>
      </c>
      <c r="T889" s="7" t="str">
        <f t="shared" si="41"/>
        <v>R1013</v>
      </c>
    </row>
    <row r="890" spans="1:20" x14ac:dyDescent="0.3">
      <c r="A890" t="s">
        <v>1482</v>
      </c>
      <c r="B890">
        <v>41.73</v>
      </c>
      <c r="C890">
        <v>6.25</v>
      </c>
      <c r="D890" t="s">
        <v>2380</v>
      </c>
      <c r="E890" t="s">
        <v>2380</v>
      </c>
      <c r="F890" t="s">
        <v>2380</v>
      </c>
      <c r="G890">
        <v>1</v>
      </c>
      <c r="H890" t="s">
        <v>2380</v>
      </c>
      <c r="I890" t="s">
        <v>921</v>
      </c>
      <c r="J890">
        <v>1985</v>
      </c>
      <c r="K890" s="7">
        <f t="shared" si="39"/>
        <v>1985</v>
      </c>
      <c r="L890" t="s">
        <v>15</v>
      </c>
      <c r="M890" s="7" t="str">
        <f t="shared" si="40"/>
        <v>Nov</v>
      </c>
      <c r="N890">
        <v>2</v>
      </c>
      <c r="O890">
        <v>3</v>
      </c>
      <c r="P890">
        <v>7281.51</v>
      </c>
      <c r="Q890" t="s">
        <v>11</v>
      </c>
      <c r="R890" t="s">
        <v>16</v>
      </c>
      <c r="S890" t="s">
        <v>23</v>
      </c>
      <c r="T890" s="7" t="str">
        <f t="shared" si="41"/>
        <v>R1012</v>
      </c>
    </row>
    <row r="891" spans="1:20" x14ac:dyDescent="0.3">
      <c r="A891" t="s">
        <v>1481</v>
      </c>
      <c r="B891">
        <v>28.9</v>
      </c>
      <c r="C891">
        <v>11.96</v>
      </c>
      <c r="D891" t="s">
        <v>2380</v>
      </c>
      <c r="E891" t="s">
        <v>2380</v>
      </c>
      <c r="F891" t="s">
        <v>2380</v>
      </c>
      <c r="G891" t="s">
        <v>2381</v>
      </c>
      <c r="H891" t="s">
        <v>2380</v>
      </c>
      <c r="I891" t="s">
        <v>922</v>
      </c>
      <c r="J891">
        <v>1966</v>
      </c>
      <c r="K891" s="7">
        <f t="shared" si="39"/>
        <v>1966</v>
      </c>
      <c r="L891" t="s">
        <v>30</v>
      </c>
      <c r="M891" s="7" t="str">
        <f t="shared" si="40"/>
        <v>Dec</v>
      </c>
      <c r="N891">
        <v>26</v>
      </c>
      <c r="O891">
        <v>0</v>
      </c>
      <c r="P891">
        <v>7302.46</v>
      </c>
      <c r="Q891" t="s">
        <v>12</v>
      </c>
      <c r="R891" t="s">
        <v>16</v>
      </c>
      <c r="S891" t="s">
        <v>23</v>
      </c>
      <c r="T891" s="7" t="str">
        <f t="shared" si="41"/>
        <v>R1012</v>
      </c>
    </row>
    <row r="892" spans="1:20" x14ac:dyDescent="0.3">
      <c r="A892" t="s">
        <v>1480</v>
      </c>
      <c r="B892">
        <v>25.74</v>
      </c>
      <c r="C892">
        <v>7.69</v>
      </c>
      <c r="D892" t="s">
        <v>2380</v>
      </c>
      <c r="E892" t="s">
        <v>2380</v>
      </c>
      <c r="F892" t="s">
        <v>2380</v>
      </c>
      <c r="G892" t="s">
        <v>2381</v>
      </c>
      <c r="H892" t="s">
        <v>2380</v>
      </c>
      <c r="I892" t="s">
        <v>923</v>
      </c>
      <c r="J892">
        <v>1965</v>
      </c>
      <c r="K892" s="7">
        <f t="shared" si="39"/>
        <v>1965</v>
      </c>
      <c r="L892" t="s">
        <v>18</v>
      </c>
      <c r="M892" s="7" t="str">
        <f t="shared" si="40"/>
        <v>Jun</v>
      </c>
      <c r="N892">
        <v>6</v>
      </c>
      <c r="O892">
        <v>0</v>
      </c>
      <c r="P892">
        <v>7304.65</v>
      </c>
      <c r="Q892" t="s">
        <v>12</v>
      </c>
      <c r="R892" t="s">
        <v>12</v>
      </c>
      <c r="S892" t="s">
        <v>13</v>
      </c>
      <c r="T892" s="7" t="str">
        <f t="shared" si="41"/>
        <v>R1013</v>
      </c>
    </row>
    <row r="893" spans="1:20" x14ac:dyDescent="0.3">
      <c r="A893" t="s">
        <v>1479</v>
      </c>
      <c r="B893">
        <v>36.06</v>
      </c>
      <c r="C893">
        <v>8.83</v>
      </c>
      <c r="D893" t="s">
        <v>2380</v>
      </c>
      <c r="E893" t="s">
        <v>2380</v>
      </c>
      <c r="F893" t="s">
        <v>2380</v>
      </c>
      <c r="G893" t="s">
        <v>2381</v>
      </c>
      <c r="H893" t="s">
        <v>2380</v>
      </c>
      <c r="I893" t="s">
        <v>924</v>
      </c>
      <c r="J893">
        <v>1965</v>
      </c>
      <c r="K893" s="7">
        <f t="shared" si="39"/>
        <v>1965</v>
      </c>
      <c r="L893" t="s">
        <v>18</v>
      </c>
      <c r="M893" s="7" t="str">
        <f t="shared" si="40"/>
        <v>Jun</v>
      </c>
      <c r="N893">
        <v>25</v>
      </c>
      <c r="O893">
        <v>0</v>
      </c>
      <c r="P893">
        <v>7318.21</v>
      </c>
      <c r="Q893" t="s">
        <v>12</v>
      </c>
      <c r="R893" t="s">
        <v>16</v>
      </c>
      <c r="S893" t="s">
        <v>13</v>
      </c>
      <c r="T893" s="7" t="str">
        <f t="shared" si="41"/>
        <v>R1013</v>
      </c>
    </row>
    <row r="894" spans="1:20" x14ac:dyDescent="0.3">
      <c r="A894" t="s">
        <v>1478</v>
      </c>
      <c r="B894">
        <v>43.28</v>
      </c>
      <c r="C894">
        <v>4.41</v>
      </c>
      <c r="D894" t="s">
        <v>2380</v>
      </c>
      <c r="E894" t="s">
        <v>2380</v>
      </c>
      <c r="F894" t="s">
        <v>2380</v>
      </c>
      <c r="G894" t="s">
        <v>2381</v>
      </c>
      <c r="H894" t="s">
        <v>2380</v>
      </c>
      <c r="I894" t="s">
        <v>925</v>
      </c>
      <c r="J894">
        <v>1972</v>
      </c>
      <c r="K894" s="7">
        <f t="shared" si="39"/>
        <v>1972</v>
      </c>
      <c r="L894" t="s">
        <v>35</v>
      </c>
      <c r="M894" s="7" t="str">
        <f t="shared" si="40"/>
        <v>Aug</v>
      </c>
      <c r="N894">
        <v>11</v>
      </c>
      <c r="O894">
        <v>0</v>
      </c>
      <c r="P894">
        <v>7318.22</v>
      </c>
      <c r="Q894" t="s">
        <v>11</v>
      </c>
      <c r="R894" t="s">
        <v>12</v>
      </c>
      <c r="S894" t="s">
        <v>23</v>
      </c>
      <c r="T894" s="7" t="str">
        <f t="shared" si="41"/>
        <v>R1012</v>
      </c>
    </row>
    <row r="895" spans="1:20" x14ac:dyDescent="0.3">
      <c r="A895" t="s">
        <v>1477</v>
      </c>
      <c r="B895">
        <v>28.785</v>
      </c>
      <c r="C895">
        <v>9.1</v>
      </c>
      <c r="D895" t="s">
        <v>2382</v>
      </c>
      <c r="E895" t="s">
        <v>2380</v>
      </c>
      <c r="F895" t="s">
        <v>2383</v>
      </c>
      <c r="G895">
        <v>1</v>
      </c>
      <c r="H895" t="s">
        <v>2380</v>
      </c>
      <c r="I895" t="s">
        <v>926</v>
      </c>
      <c r="J895">
        <v>1965</v>
      </c>
      <c r="K895" s="7">
        <f t="shared" si="39"/>
        <v>1965</v>
      </c>
      <c r="L895" t="s">
        <v>10</v>
      </c>
      <c r="M895" s="7" t="str">
        <f t="shared" si="40"/>
        <v>Jul</v>
      </c>
      <c r="N895">
        <v>11</v>
      </c>
      <c r="O895">
        <v>0</v>
      </c>
      <c r="P895">
        <v>7322.86</v>
      </c>
      <c r="Q895" t="s">
        <v>12</v>
      </c>
      <c r="R895" t="s">
        <v>12</v>
      </c>
      <c r="S895" t="s">
        <v>23</v>
      </c>
      <c r="T895" s="7" t="str">
        <f t="shared" si="41"/>
        <v>R1012</v>
      </c>
    </row>
    <row r="896" spans="1:20" x14ac:dyDescent="0.3">
      <c r="A896" t="s">
        <v>1476</v>
      </c>
      <c r="B896">
        <v>25.46</v>
      </c>
      <c r="C896">
        <v>11.52</v>
      </c>
      <c r="D896" t="s">
        <v>2382</v>
      </c>
      <c r="E896" t="s">
        <v>2380</v>
      </c>
      <c r="F896" t="s">
        <v>2383</v>
      </c>
      <c r="G896">
        <v>1</v>
      </c>
      <c r="H896" t="s">
        <v>2380</v>
      </c>
      <c r="I896" t="s">
        <v>927</v>
      </c>
      <c r="J896">
        <v>2004</v>
      </c>
      <c r="K896" s="7">
        <f t="shared" si="39"/>
        <v>2004</v>
      </c>
      <c r="L896" t="s">
        <v>15</v>
      </c>
      <c r="M896" s="7" t="str">
        <f t="shared" si="40"/>
        <v>Nov</v>
      </c>
      <c r="N896">
        <v>15</v>
      </c>
      <c r="O896">
        <v>0</v>
      </c>
      <c r="P896">
        <v>7323.73</v>
      </c>
      <c r="Q896" t="s">
        <v>11</v>
      </c>
      <c r="R896" t="s">
        <v>11</v>
      </c>
      <c r="S896" t="s">
        <v>247</v>
      </c>
      <c r="T896" s="7" t="str">
        <f t="shared" si="41"/>
        <v>R1024</v>
      </c>
    </row>
    <row r="897" spans="1:20" x14ac:dyDescent="0.3">
      <c r="A897" t="s">
        <v>1475</v>
      </c>
      <c r="B897">
        <v>30.8</v>
      </c>
      <c r="C897">
        <v>10.95</v>
      </c>
      <c r="D897" t="s">
        <v>2380</v>
      </c>
      <c r="E897" t="s">
        <v>2380</v>
      </c>
      <c r="F897" t="s">
        <v>2380</v>
      </c>
      <c r="G897" t="s">
        <v>2381</v>
      </c>
      <c r="H897" t="s">
        <v>2380</v>
      </c>
      <c r="I897" t="s">
        <v>928</v>
      </c>
      <c r="J897">
        <v>1979</v>
      </c>
      <c r="K897" s="7">
        <f t="shared" si="39"/>
        <v>1979</v>
      </c>
      <c r="L897" t="s">
        <v>18</v>
      </c>
      <c r="M897" s="7" t="str">
        <f t="shared" si="40"/>
        <v>Jun</v>
      </c>
      <c r="N897">
        <v>19</v>
      </c>
      <c r="O897">
        <v>0</v>
      </c>
      <c r="P897">
        <v>7325.05</v>
      </c>
      <c r="Q897" t="s">
        <v>11</v>
      </c>
      <c r="R897" t="s">
        <v>12</v>
      </c>
      <c r="S897" t="s">
        <v>247</v>
      </c>
      <c r="T897" s="7" t="str">
        <f t="shared" si="41"/>
        <v>R1024</v>
      </c>
    </row>
    <row r="898" spans="1:20" x14ac:dyDescent="0.3">
      <c r="A898" t="s">
        <v>1474</v>
      </c>
      <c r="B898">
        <v>28.88</v>
      </c>
      <c r="C898">
        <v>11.5</v>
      </c>
      <c r="D898" t="s">
        <v>2380</v>
      </c>
      <c r="E898" t="s">
        <v>2380</v>
      </c>
      <c r="F898" t="s">
        <v>2380</v>
      </c>
      <c r="G898" t="s">
        <v>2381</v>
      </c>
      <c r="H898" t="s">
        <v>2380</v>
      </c>
      <c r="I898" t="s">
        <v>929</v>
      </c>
      <c r="J898">
        <v>1984</v>
      </c>
      <c r="K898" s="7">
        <f t="shared" si="39"/>
        <v>1984</v>
      </c>
      <c r="L898" t="s">
        <v>10</v>
      </c>
      <c r="M898" s="7" t="str">
        <f t="shared" si="40"/>
        <v>Jul</v>
      </c>
      <c r="N898">
        <v>25</v>
      </c>
      <c r="O898">
        <v>3</v>
      </c>
      <c r="P898">
        <v>7325.47</v>
      </c>
      <c r="Q898" t="s">
        <v>11</v>
      </c>
      <c r="R898" t="s">
        <v>16</v>
      </c>
      <c r="S898" t="s">
        <v>23</v>
      </c>
      <c r="T898" s="7" t="str">
        <f t="shared" si="41"/>
        <v>R1012</v>
      </c>
    </row>
    <row r="899" spans="1:20" x14ac:dyDescent="0.3">
      <c r="A899" t="s">
        <v>1473</v>
      </c>
      <c r="B899">
        <v>23</v>
      </c>
      <c r="C899">
        <v>9.8800000000000008</v>
      </c>
      <c r="D899" t="s">
        <v>2380</v>
      </c>
      <c r="E899" t="s">
        <v>2380</v>
      </c>
      <c r="F899" t="s">
        <v>2380</v>
      </c>
      <c r="G899" t="s">
        <v>2381</v>
      </c>
      <c r="H899" t="s">
        <v>2380</v>
      </c>
      <c r="I899" t="s">
        <v>930</v>
      </c>
      <c r="J899">
        <v>1979</v>
      </c>
      <c r="K899" s="7">
        <f t="shared" ref="K899:K962" si="42">IF(ISBLANK(J899),AVERAGE(J899:J904),J899)</f>
        <v>1979</v>
      </c>
      <c r="L899" t="s">
        <v>20</v>
      </c>
      <c r="M899" s="7" t="str">
        <f t="shared" ref="M899:M962" si="43">IF(ISBLANK(L899),"sep",L899)</f>
        <v>Sep</v>
      </c>
      <c r="N899">
        <v>19</v>
      </c>
      <c r="O899">
        <v>1</v>
      </c>
      <c r="P899">
        <v>7337.75</v>
      </c>
      <c r="Q899" t="s">
        <v>11</v>
      </c>
      <c r="R899" t="s">
        <v>12</v>
      </c>
      <c r="S899" t="s">
        <v>42</v>
      </c>
      <c r="T899" s="7" t="str">
        <f t="shared" ref="T899:T962" si="44">IF(ISBLANK(S899),"unknown",S899)</f>
        <v>R1011</v>
      </c>
    </row>
    <row r="900" spans="1:20" x14ac:dyDescent="0.3">
      <c r="A900" t="s">
        <v>1472</v>
      </c>
      <c r="B900">
        <v>38.25</v>
      </c>
      <c r="C900">
        <v>6.2</v>
      </c>
      <c r="D900" t="s">
        <v>2380</v>
      </c>
      <c r="E900" t="s">
        <v>2380</v>
      </c>
      <c r="F900" t="s">
        <v>2380</v>
      </c>
      <c r="G900">
        <v>1</v>
      </c>
      <c r="H900" t="s">
        <v>2380</v>
      </c>
      <c r="I900" t="s">
        <v>931</v>
      </c>
      <c r="J900">
        <v>1986</v>
      </c>
      <c r="K900" s="7">
        <f t="shared" si="42"/>
        <v>1986</v>
      </c>
      <c r="L900" t="s">
        <v>18</v>
      </c>
      <c r="M900" s="7" t="str">
        <f t="shared" si="43"/>
        <v>Jun</v>
      </c>
      <c r="N900">
        <v>15</v>
      </c>
      <c r="O900">
        <v>3</v>
      </c>
      <c r="P900">
        <v>7339.93</v>
      </c>
      <c r="Q900" t="s">
        <v>11</v>
      </c>
      <c r="R900" t="s">
        <v>11</v>
      </c>
      <c r="S900" t="s">
        <v>23</v>
      </c>
      <c r="T900" s="7" t="str">
        <f t="shared" si="44"/>
        <v>R1012</v>
      </c>
    </row>
    <row r="901" spans="1:20" x14ac:dyDescent="0.3">
      <c r="A901" t="s">
        <v>1471</v>
      </c>
      <c r="B901">
        <v>39.25</v>
      </c>
      <c r="C901">
        <v>8.41</v>
      </c>
      <c r="D901" t="s">
        <v>2382</v>
      </c>
      <c r="E901" t="s">
        <v>2380</v>
      </c>
      <c r="F901" t="s">
        <v>2380</v>
      </c>
      <c r="G901">
        <v>1</v>
      </c>
      <c r="H901" t="s">
        <v>2380</v>
      </c>
      <c r="I901" t="s">
        <v>932</v>
      </c>
      <c r="J901">
        <v>1977</v>
      </c>
      <c r="K901" s="7">
        <f t="shared" si="42"/>
        <v>1977</v>
      </c>
      <c r="L901" t="s">
        <v>30</v>
      </c>
      <c r="M901" s="7" t="str">
        <f t="shared" si="43"/>
        <v>Dec</v>
      </c>
      <c r="N901">
        <v>18</v>
      </c>
      <c r="O901">
        <v>0</v>
      </c>
      <c r="P901">
        <v>7345.08</v>
      </c>
      <c r="Q901" t="s">
        <v>11</v>
      </c>
      <c r="R901" t="s">
        <v>16</v>
      </c>
      <c r="S901" t="s">
        <v>42</v>
      </c>
      <c r="T901" s="7" t="str">
        <f t="shared" si="44"/>
        <v>R1011</v>
      </c>
    </row>
    <row r="902" spans="1:20" x14ac:dyDescent="0.3">
      <c r="A902" t="s">
        <v>1470</v>
      </c>
      <c r="B902">
        <v>26.6</v>
      </c>
      <c r="C902">
        <v>5.07</v>
      </c>
      <c r="D902" t="s">
        <v>2382</v>
      </c>
      <c r="E902" t="s">
        <v>2380</v>
      </c>
      <c r="F902" t="s">
        <v>2380</v>
      </c>
      <c r="G902">
        <v>2</v>
      </c>
      <c r="H902" t="s">
        <v>2380</v>
      </c>
      <c r="I902" t="s">
        <v>933</v>
      </c>
      <c r="J902">
        <v>1979</v>
      </c>
      <c r="K902" s="7">
        <f t="shared" si="42"/>
        <v>1979</v>
      </c>
      <c r="L902" t="s">
        <v>18</v>
      </c>
      <c r="M902" s="7" t="str">
        <f t="shared" si="43"/>
        <v>Jun</v>
      </c>
      <c r="N902">
        <v>26</v>
      </c>
      <c r="O902">
        <v>1</v>
      </c>
      <c r="P902">
        <v>7345.73</v>
      </c>
      <c r="Q902" t="s">
        <v>11</v>
      </c>
      <c r="R902" t="s">
        <v>16</v>
      </c>
      <c r="S902" t="s">
        <v>13</v>
      </c>
      <c r="T902" s="7" t="str">
        <f t="shared" si="44"/>
        <v>R1013</v>
      </c>
    </row>
    <row r="903" spans="1:20" x14ac:dyDescent="0.3">
      <c r="A903" t="s">
        <v>1469</v>
      </c>
      <c r="B903">
        <v>35.700000000000003</v>
      </c>
      <c r="C903">
        <v>4.0599999999999996</v>
      </c>
      <c r="D903" t="s">
        <v>2380</v>
      </c>
      <c r="E903" t="s">
        <v>2380</v>
      </c>
      <c r="F903" t="s">
        <v>2383</v>
      </c>
      <c r="G903">
        <v>1</v>
      </c>
      <c r="H903" t="s">
        <v>2380</v>
      </c>
      <c r="I903" t="s">
        <v>934</v>
      </c>
      <c r="J903">
        <v>1977</v>
      </c>
      <c r="K903" s="7">
        <f t="shared" si="42"/>
        <v>1977</v>
      </c>
      <c r="L903" t="s">
        <v>30</v>
      </c>
      <c r="M903" s="7" t="str">
        <f t="shared" si="43"/>
        <v>Dec</v>
      </c>
      <c r="N903">
        <v>1</v>
      </c>
      <c r="O903">
        <v>0</v>
      </c>
      <c r="P903">
        <v>7348.14</v>
      </c>
      <c r="Q903" t="s">
        <v>11</v>
      </c>
      <c r="R903" t="s">
        <v>16</v>
      </c>
      <c r="S903" t="s">
        <v>42</v>
      </c>
      <c r="T903" s="7" t="str">
        <f t="shared" si="44"/>
        <v>R1011</v>
      </c>
    </row>
    <row r="904" spans="1:20" x14ac:dyDescent="0.3">
      <c r="A904" t="s">
        <v>1468</v>
      </c>
      <c r="B904">
        <v>20.100000000000001</v>
      </c>
      <c r="C904">
        <v>10.52</v>
      </c>
      <c r="D904" t="s">
        <v>2380</v>
      </c>
      <c r="E904" t="s">
        <v>2380</v>
      </c>
      <c r="F904" t="s">
        <v>2380</v>
      </c>
      <c r="G904" t="s">
        <v>2381</v>
      </c>
      <c r="H904" t="s">
        <v>2380</v>
      </c>
      <c r="I904" t="s">
        <v>935</v>
      </c>
      <c r="J904">
        <v>1993</v>
      </c>
      <c r="K904" s="7">
        <f t="shared" si="42"/>
        <v>1993</v>
      </c>
      <c r="L904" t="s">
        <v>37</v>
      </c>
      <c r="M904" s="7" t="str">
        <f t="shared" si="43"/>
        <v>Oct</v>
      </c>
      <c r="N904">
        <v>5</v>
      </c>
      <c r="O904">
        <v>0</v>
      </c>
      <c r="P904">
        <v>7349.12</v>
      </c>
      <c r="Q904" t="s">
        <v>11</v>
      </c>
      <c r="R904" t="s">
        <v>11</v>
      </c>
      <c r="S904" t="s">
        <v>300</v>
      </c>
      <c r="T904" s="7" t="str">
        <f t="shared" si="44"/>
        <v>R1021</v>
      </c>
    </row>
    <row r="905" spans="1:20" x14ac:dyDescent="0.3">
      <c r="A905" t="s">
        <v>1467</v>
      </c>
      <c r="B905">
        <v>22.23</v>
      </c>
      <c r="C905">
        <v>9.65</v>
      </c>
      <c r="D905" t="s">
        <v>2380</v>
      </c>
      <c r="E905" t="s">
        <v>2380</v>
      </c>
      <c r="F905" t="s">
        <v>2380</v>
      </c>
      <c r="G905" t="s">
        <v>2381</v>
      </c>
      <c r="H905" t="s">
        <v>2380</v>
      </c>
      <c r="I905" t="s">
        <v>936</v>
      </c>
      <c r="J905">
        <v>1983</v>
      </c>
      <c r="K905" s="7">
        <f t="shared" si="42"/>
        <v>1983</v>
      </c>
      <c r="L905" t="s">
        <v>18</v>
      </c>
      <c r="M905" s="7" t="str">
        <f t="shared" si="43"/>
        <v>Jun</v>
      </c>
      <c r="N905">
        <v>21</v>
      </c>
      <c r="O905">
        <v>3</v>
      </c>
      <c r="P905">
        <v>7357.49</v>
      </c>
      <c r="Q905" t="s">
        <v>11</v>
      </c>
      <c r="R905" t="s">
        <v>11</v>
      </c>
      <c r="S905" t="s">
        <v>23</v>
      </c>
      <c r="T905" s="7" t="str">
        <f t="shared" si="44"/>
        <v>R1012</v>
      </c>
    </row>
    <row r="906" spans="1:20" x14ac:dyDescent="0.3">
      <c r="A906" t="s">
        <v>1466</v>
      </c>
      <c r="B906">
        <v>36.47</v>
      </c>
      <c r="C906">
        <v>6.21</v>
      </c>
      <c r="D906" t="s">
        <v>2380</v>
      </c>
      <c r="E906" t="s">
        <v>2380</v>
      </c>
      <c r="F906" t="s">
        <v>2380</v>
      </c>
      <c r="G906" t="s">
        <v>2381</v>
      </c>
      <c r="H906" t="s">
        <v>2380</v>
      </c>
      <c r="I906" t="s">
        <v>937</v>
      </c>
      <c r="J906">
        <v>1981</v>
      </c>
      <c r="K906" s="7">
        <f t="shared" si="42"/>
        <v>1981</v>
      </c>
      <c r="L906" t="s">
        <v>10</v>
      </c>
      <c r="M906" s="7" t="str">
        <f t="shared" si="43"/>
        <v>Jul</v>
      </c>
      <c r="N906">
        <v>16</v>
      </c>
      <c r="O906">
        <v>1</v>
      </c>
      <c r="P906">
        <v>7358.18</v>
      </c>
      <c r="Q906" t="s">
        <v>11</v>
      </c>
      <c r="R906" t="s">
        <v>12</v>
      </c>
      <c r="S906" t="s">
        <v>247</v>
      </c>
      <c r="T906" s="7" t="str">
        <f t="shared" si="44"/>
        <v>R1024</v>
      </c>
    </row>
    <row r="907" spans="1:20" x14ac:dyDescent="0.3">
      <c r="A907" t="s">
        <v>1465</v>
      </c>
      <c r="B907">
        <v>49.64</v>
      </c>
      <c r="C907">
        <v>4.76</v>
      </c>
      <c r="D907" t="s">
        <v>2380</v>
      </c>
      <c r="E907" t="s">
        <v>2380</v>
      </c>
      <c r="F907" t="s">
        <v>2383</v>
      </c>
      <c r="G907">
        <v>1</v>
      </c>
      <c r="H907" t="s">
        <v>2380</v>
      </c>
      <c r="I907" t="s">
        <v>938</v>
      </c>
      <c r="J907">
        <v>1965</v>
      </c>
      <c r="K907" s="7">
        <f t="shared" si="42"/>
        <v>1965</v>
      </c>
      <c r="L907" t="s">
        <v>30</v>
      </c>
      <c r="M907" s="7" t="str">
        <f t="shared" si="43"/>
        <v>Dec</v>
      </c>
      <c r="N907">
        <v>9</v>
      </c>
      <c r="O907">
        <v>0</v>
      </c>
      <c r="P907">
        <v>7362.31</v>
      </c>
      <c r="Q907" t="s">
        <v>12</v>
      </c>
      <c r="R907" t="s">
        <v>12</v>
      </c>
      <c r="S907" t="s">
        <v>13</v>
      </c>
      <c r="T907" s="7" t="str">
        <f t="shared" si="44"/>
        <v>R1013</v>
      </c>
    </row>
    <row r="908" spans="1:20" x14ac:dyDescent="0.3">
      <c r="A908" t="s">
        <v>1464</v>
      </c>
      <c r="B908">
        <v>36.799999999999997</v>
      </c>
      <c r="C908">
        <v>5.73</v>
      </c>
      <c r="D908" t="s">
        <v>2382</v>
      </c>
      <c r="E908" t="s">
        <v>2380</v>
      </c>
      <c r="F908" t="s">
        <v>2383</v>
      </c>
      <c r="G908">
        <v>1</v>
      </c>
      <c r="H908" t="s">
        <v>2380</v>
      </c>
      <c r="I908" t="s">
        <v>939</v>
      </c>
      <c r="J908">
        <v>1981</v>
      </c>
      <c r="K908" s="7">
        <f t="shared" si="42"/>
        <v>1981</v>
      </c>
      <c r="L908" t="s">
        <v>15</v>
      </c>
      <c r="M908" s="7" t="str">
        <f t="shared" si="43"/>
        <v>Nov</v>
      </c>
      <c r="N908">
        <v>24</v>
      </c>
      <c r="O908">
        <v>2</v>
      </c>
      <c r="P908">
        <v>7371.77</v>
      </c>
      <c r="Q908" t="s">
        <v>11</v>
      </c>
      <c r="R908" t="s">
        <v>16</v>
      </c>
      <c r="S908" t="s">
        <v>42</v>
      </c>
      <c r="T908" s="7" t="str">
        <f t="shared" si="44"/>
        <v>R1011</v>
      </c>
    </row>
    <row r="909" spans="1:20" x14ac:dyDescent="0.3">
      <c r="A909" t="s">
        <v>1463</v>
      </c>
      <c r="B909">
        <v>33.880000000000003</v>
      </c>
      <c r="C909">
        <v>10.78</v>
      </c>
      <c r="D909" t="s">
        <v>2382</v>
      </c>
      <c r="E909" t="s">
        <v>2380</v>
      </c>
      <c r="F909" t="s">
        <v>2380</v>
      </c>
      <c r="G909" t="s">
        <v>2381</v>
      </c>
      <c r="H909" t="s">
        <v>2380</v>
      </c>
      <c r="I909" t="s">
        <v>940</v>
      </c>
      <c r="J909">
        <v>1993</v>
      </c>
      <c r="K909" s="7">
        <f t="shared" si="42"/>
        <v>1993</v>
      </c>
      <c r="L909" t="s">
        <v>10</v>
      </c>
      <c r="M909" s="7" t="str">
        <f t="shared" si="43"/>
        <v>Jul</v>
      </c>
      <c r="N909">
        <v>22</v>
      </c>
      <c r="O909">
        <v>0</v>
      </c>
      <c r="P909">
        <v>7388.85</v>
      </c>
      <c r="Q909" t="s">
        <v>11</v>
      </c>
      <c r="R909" t="s">
        <v>11</v>
      </c>
      <c r="S909" t="s">
        <v>535</v>
      </c>
      <c r="T909" s="7" t="str">
        <f t="shared" si="44"/>
        <v>R1026</v>
      </c>
    </row>
    <row r="910" spans="1:20" x14ac:dyDescent="0.3">
      <c r="A910" t="s">
        <v>1462</v>
      </c>
      <c r="B910">
        <v>32.01</v>
      </c>
      <c r="C910">
        <v>5.08</v>
      </c>
      <c r="D910" t="s">
        <v>2382</v>
      </c>
      <c r="E910" t="s">
        <v>2380</v>
      </c>
      <c r="F910" t="s">
        <v>2380</v>
      </c>
      <c r="G910">
        <v>1</v>
      </c>
      <c r="H910" t="s">
        <v>2380</v>
      </c>
      <c r="I910" t="s">
        <v>941</v>
      </c>
      <c r="J910">
        <v>1965</v>
      </c>
      <c r="K910" s="7">
        <f t="shared" si="42"/>
        <v>1965</v>
      </c>
      <c r="L910" t="s">
        <v>30</v>
      </c>
      <c r="M910" s="7" t="str">
        <f t="shared" si="43"/>
        <v>Dec</v>
      </c>
      <c r="N910">
        <v>5</v>
      </c>
      <c r="O910">
        <v>0</v>
      </c>
      <c r="P910">
        <v>7403.98</v>
      </c>
      <c r="Q910" t="s">
        <v>12</v>
      </c>
      <c r="R910" t="s">
        <v>11</v>
      </c>
      <c r="S910" t="s">
        <v>13</v>
      </c>
      <c r="T910" s="7" t="str">
        <f t="shared" si="44"/>
        <v>R1013</v>
      </c>
    </row>
    <row r="911" spans="1:20" x14ac:dyDescent="0.3">
      <c r="A911" t="s">
        <v>1461</v>
      </c>
      <c r="B911">
        <v>33.630000000000003</v>
      </c>
      <c r="C911">
        <v>11.39</v>
      </c>
      <c r="D911" t="s">
        <v>2380</v>
      </c>
      <c r="E911" t="s">
        <v>2380</v>
      </c>
      <c r="F911" t="s">
        <v>2380</v>
      </c>
      <c r="G911" t="s">
        <v>2381</v>
      </c>
      <c r="H911" t="s">
        <v>2380</v>
      </c>
      <c r="I911" t="s">
        <v>942</v>
      </c>
      <c r="J911">
        <v>1983</v>
      </c>
      <c r="K911" s="7">
        <f t="shared" si="42"/>
        <v>1983</v>
      </c>
      <c r="L911" t="s">
        <v>20</v>
      </c>
      <c r="M911" s="7" t="str">
        <f t="shared" si="43"/>
        <v>Sep</v>
      </c>
      <c r="N911">
        <v>19</v>
      </c>
      <c r="O911">
        <v>3</v>
      </c>
      <c r="P911">
        <v>7418.52</v>
      </c>
      <c r="Q911" t="s">
        <v>11</v>
      </c>
      <c r="R911" t="s">
        <v>11</v>
      </c>
      <c r="S911" t="s">
        <v>42</v>
      </c>
      <c r="T911" s="7" t="str">
        <f t="shared" si="44"/>
        <v>R1011</v>
      </c>
    </row>
    <row r="912" spans="1:20" x14ac:dyDescent="0.3">
      <c r="A912" t="s">
        <v>1460</v>
      </c>
      <c r="B912">
        <v>34.865000000000002</v>
      </c>
      <c r="C912">
        <v>5.35</v>
      </c>
      <c r="D912" t="s">
        <v>2382</v>
      </c>
      <c r="E912" t="s">
        <v>2380</v>
      </c>
      <c r="F912" t="s">
        <v>2380</v>
      </c>
      <c r="G912">
        <v>1</v>
      </c>
      <c r="H912" t="s">
        <v>2380</v>
      </c>
      <c r="I912" t="s">
        <v>943</v>
      </c>
      <c r="J912">
        <v>1978</v>
      </c>
      <c r="K912" s="7">
        <f t="shared" si="42"/>
        <v>1978</v>
      </c>
      <c r="L912" t="s">
        <v>15</v>
      </c>
      <c r="M912" s="7" t="str">
        <f t="shared" si="43"/>
        <v>Nov</v>
      </c>
      <c r="N912">
        <v>12</v>
      </c>
      <c r="O912">
        <v>0</v>
      </c>
      <c r="P912">
        <v>7419.48</v>
      </c>
      <c r="Q912" t="s">
        <v>11</v>
      </c>
      <c r="R912" t="s">
        <v>11</v>
      </c>
      <c r="S912" t="s">
        <v>23</v>
      </c>
      <c r="T912" s="7" t="str">
        <f t="shared" si="44"/>
        <v>R1012</v>
      </c>
    </row>
    <row r="913" spans="1:20" x14ac:dyDescent="0.3">
      <c r="A913" t="s">
        <v>1459</v>
      </c>
      <c r="B913">
        <v>43.11</v>
      </c>
      <c r="C913">
        <v>5.6</v>
      </c>
      <c r="D913" t="s">
        <v>2380</v>
      </c>
      <c r="E913" t="s">
        <v>2380</v>
      </c>
      <c r="F913" t="s">
        <v>2380</v>
      </c>
      <c r="G913" t="s">
        <v>2381</v>
      </c>
      <c r="H913" t="s">
        <v>2380</v>
      </c>
      <c r="I913" t="s">
        <v>944</v>
      </c>
      <c r="J913">
        <v>1978</v>
      </c>
      <c r="K913" s="7">
        <f t="shared" si="42"/>
        <v>1978</v>
      </c>
      <c r="L913" t="s">
        <v>30</v>
      </c>
      <c r="M913" s="7" t="str">
        <f t="shared" si="43"/>
        <v>Dec</v>
      </c>
      <c r="N913">
        <v>2</v>
      </c>
      <c r="O913">
        <v>0</v>
      </c>
      <c r="P913">
        <v>7421.19</v>
      </c>
      <c r="Q913" t="s">
        <v>11</v>
      </c>
      <c r="R913" t="s">
        <v>12</v>
      </c>
      <c r="S913" t="s">
        <v>23</v>
      </c>
      <c r="T913" s="7" t="str">
        <f t="shared" si="44"/>
        <v>R1012</v>
      </c>
    </row>
    <row r="914" spans="1:20" x14ac:dyDescent="0.3">
      <c r="A914" t="s">
        <v>1458</v>
      </c>
      <c r="B914">
        <v>30.305</v>
      </c>
      <c r="C914">
        <v>4.2699999999999996</v>
      </c>
      <c r="D914" t="s">
        <v>2382</v>
      </c>
      <c r="E914" t="s">
        <v>2380</v>
      </c>
      <c r="F914" t="s">
        <v>2380</v>
      </c>
      <c r="G914">
        <v>1</v>
      </c>
      <c r="H914" t="s">
        <v>2380</v>
      </c>
      <c r="I914" t="s">
        <v>945</v>
      </c>
      <c r="J914">
        <v>1977</v>
      </c>
      <c r="K914" s="7">
        <f t="shared" si="42"/>
        <v>1977</v>
      </c>
      <c r="L914" t="s">
        <v>35</v>
      </c>
      <c r="M914" s="7" t="str">
        <f t="shared" si="43"/>
        <v>Aug</v>
      </c>
      <c r="N914">
        <v>25</v>
      </c>
      <c r="O914">
        <v>1</v>
      </c>
      <c r="P914">
        <v>7441.05</v>
      </c>
      <c r="Q914" t="s">
        <v>12</v>
      </c>
      <c r="R914" t="s">
        <v>11</v>
      </c>
      <c r="S914" t="s">
        <v>42</v>
      </c>
      <c r="T914" s="7" t="str">
        <f t="shared" si="44"/>
        <v>R1011</v>
      </c>
    </row>
    <row r="915" spans="1:20" x14ac:dyDescent="0.3">
      <c r="A915" t="s">
        <v>1457</v>
      </c>
      <c r="B915">
        <v>25.175000000000001</v>
      </c>
      <c r="C915">
        <v>5.57</v>
      </c>
      <c r="D915" t="s">
        <v>2382</v>
      </c>
      <c r="E915" t="s">
        <v>2380</v>
      </c>
      <c r="F915" t="s">
        <v>2380</v>
      </c>
      <c r="G915">
        <v>1</v>
      </c>
      <c r="H915" t="s">
        <v>2380</v>
      </c>
      <c r="I915" t="s">
        <v>946</v>
      </c>
      <c r="J915">
        <v>1979</v>
      </c>
      <c r="K915" s="7">
        <f t="shared" si="42"/>
        <v>1979</v>
      </c>
      <c r="L915" t="s">
        <v>20</v>
      </c>
      <c r="M915" s="7" t="str">
        <f t="shared" si="43"/>
        <v>Sep</v>
      </c>
      <c r="N915">
        <v>1</v>
      </c>
      <c r="O915">
        <v>2</v>
      </c>
      <c r="P915">
        <v>7441.5</v>
      </c>
      <c r="Q915" t="s">
        <v>12</v>
      </c>
      <c r="R915" t="s">
        <v>11</v>
      </c>
      <c r="S915" t="s">
        <v>42</v>
      </c>
      <c r="T915" s="7" t="str">
        <f t="shared" si="44"/>
        <v>R1011</v>
      </c>
    </row>
    <row r="916" spans="1:20" x14ac:dyDescent="0.3">
      <c r="A916" t="s">
        <v>1456</v>
      </c>
      <c r="B916">
        <v>26.8</v>
      </c>
      <c r="C916">
        <v>5.68</v>
      </c>
      <c r="D916" t="s">
        <v>2382</v>
      </c>
      <c r="E916" t="s">
        <v>2380</v>
      </c>
      <c r="F916" t="s">
        <v>2380</v>
      </c>
      <c r="G916">
        <v>1</v>
      </c>
      <c r="H916" t="s">
        <v>2380</v>
      </c>
      <c r="I916" t="s">
        <v>947</v>
      </c>
      <c r="J916">
        <v>1980</v>
      </c>
      <c r="K916" s="7">
        <f t="shared" si="42"/>
        <v>1980</v>
      </c>
      <c r="L916" t="s">
        <v>10</v>
      </c>
      <c r="M916" s="7" t="str">
        <f t="shared" si="43"/>
        <v>Jul</v>
      </c>
      <c r="N916">
        <v>7</v>
      </c>
      <c r="O916">
        <v>1</v>
      </c>
      <c r="P916">
        <v>7443.64</v>
      </c>
      <c r="Q916" t="s">
        <v>11</v>
      </c>
      <c r="R916" t="s">
        <v>12</v>
      </c>
      <c r="S916" t="s">
        <v>23</v>
      </c>
      <c r="T916" s="7" t="str">
        <f t="shared" si="44"/>
        <v>R1012</v>
      </c>
    </row>
    <row r="917" spans="1:20" x14ac:dyDescent="0.3">
      <c r="A917" t="s">
        <v>1455</v>
      </c>
      <c r="B917">
        <v>21.78</v>
      </c>
      <c r="C917">
        <v>5.3</v>
      </c>
      <c r="D917" t="s">
        <v>2380</v>
      </c>
      <c r="E917" t="s">
        <v>2382</v>
      </c>
      <c r="F917" t="s">
        <v>2380</v>
      </c>
      <c r="G917">
        <v>1</v>
      </c>
      <c r="H917" t="s">
        <v>2380</v>
      </c>
      <c r="I917" t="s">
        <v>948</v>
      </c>
      <c r="J917">
        <v>1977</v>
      </c>
      <c r="K917" s="7">
        <f t="shared" si="42"/>
        <v>1977</v>
      </c>
      <c r="L917" t="s">
        <v>20</v>
      </c>
      <c r="M917" s="7" t="str">
        <f t="shared" si="43"/>
        <v>Sep</v>
      </c>
      <c r="N917">
        <v>25</v>
      </c>
      <c r="O917">
        <v>1</v>
      </c>
      <c r="P917">
        <v>7445.92</v>
      </c>
      <c r="Q917" t="s">
        <v>12</v>
      </c>
      <c r="R917" t="s">
        <v>16</v>
      </c>
      <c r="S917" t="s">
        <v>42</v>
      </c>
      <c r="T917" s="7" t="str">
        <f t="shared" si="44"/>
        <v>R1011</v>
      </c>
    </row>
    <row r="918" spans="1:20" x14ac:dyDescent="0.3">
      <c r="A918" t="s">
        <v>1454</v>
      </c>
      <c r="B918">
        <v>30.14</v>
      </c>
      <c r="C918">
        <v>9.4499999999999993</v>
      </c>
      <c r="D918" t="s">
        <v>2382</v>
      </c>
      <c r="E918" t="s">
        <v>2380</v>
      </c>
      <c r="F918" t="s">
        <v>2380</v>
      </c>
      <c r="G918" t="s">
        <v>2381</v>
      </c>
      <c r="H918" t="s">
        <v>2380</v>
      </c>
      <c r="I918" t="s">
        <v>949</v>
      </c>
      <c r="J918">
        <v>1977</v>
      </c>
      <c r="K918" s="7">
        <f t="shared" si="42"/>
        <v>1977</v>
      </c>
      <c r="L918" t="s">
        <v>20</v>
      </c>
      <c r="M918" s="7" t="str">
        <f t="shared" si="43"/>
        <v>Sep</v>
      </c>
      <c r="N918">
        <v>30</v>
      </c>
      <c r="O918">
        <v>0</v>
      </c>
      <c r="P918">
        <v>7448.4</v>
      </c>
      <c r="Q918" t="s">
        <v>12</v>
      </c>
      <c r="R918" t="s">
        <v>12</v>
      </c>
      <c r="S918" t="s">
        <v>356</v>
      </c>
      <c r="T918" s="7" t="str">
        <f t="shared" si="44"/>
        <v>R1017</v>
      </c>
    </row>
    <row r="919" spans="1:20" x14ac:dyDescent="0.3">
      <c r="A919" t="s">
        <v>1453</v>
      </c>
      <c r="B919">
        <v>29.7</v>
      </c>
      <c r="C919">
        <v>6.79</v>
      </c>
      <c r="D919" t="s">
        <v>2382</v>
      </c>
      <c r="E919" t="s">
        <v>2380</v>
      </c>
      <c r="F919" t="s">
        <v>2380</v>
      </c>
      <c r="G919" t="s">
        <v>2381</v>
      </c>
      <c r="H919" t="s">
        <v>2380</v>
      </c>
      <c r="I919" t="s">
        <v>950</v>
      </c>
      <c r="J919">
        <v>2001</v>
      </c>
      <c r="K919" s="7">
        <f t="shared" si="42"/>
        <v>2001</v>
      </c>
      <c r="L919" t="s">
        <v>18</v>
      </c>
      <c r="M919" s="7" t="str">
        <f t="shared" si="43"/>
        <v>Jun</v>
      </c>
      <c r="N919">
        <v>1</v>
      </c>
      <c r="O919">
        <v>0</v>
      </c>
      <c r="P919">
        <v>7450.36</v>
      </c>
      <c r="Q919" t="s">
        <v>11</v>
      </c>
      <c r="R919" t="s">
        <v>11</v>
      </c>
      <c r="S919" t="s">
        <v>23</v>
      </c>
      <c r="T919" s="7" t="str">
        <f t="shared" si="44"/>
        <v>R1012</v>
      </c>
    </row>
    <row r="920" spans="1:20" x14ac:dyDescent="0.3">
      <c r="A920" t="s">
        <v>1452</v>
      </c>
      <c r="B920">
        <v>32.395000000000003</v>
      </c>
      <c r="C920">
        <v>11.1</v>
      </c>
      <c r="D920" t="s">
        <v>2382</v>
      </c>
      <c r="E920" t="s">
        <v>2380</v>
      </c>
      <c r="F920" t="s">
        <v>2380</v>
      </c>
      <c r="G920" t="s">
        <v>2381</v>
      </c>
      <c r="H920" t="s">
        <v>2380</v>
      </c>
      <c r="I920" t="s">
        <v>951</v>
      </c>
      <c r="J920">
        <v>1967</v>
      </c>
      <c r="K920" s="7">
        <f t="shared" si="42"/>
        <v>1967</v>
      </c>
      <c r="L920" t="s">
        <v>35</v>
      </c>
      <c r="M920" s="7" t="str">
        <f t="shared" si="43"/>
        <v>Aug</v>
      </c>
      <c r="N920">
        <v>4</v>
      </c>
      <c r="O920">
        <v>0</v>
      </c>
      <c r="P920">
        <v>7463.51</v>
      </c>
      <c r="Q920" t="s">
        <v>12</v>
      </c>
      <c r="R920" t="s">
        <v>12</v>
      </c>
      <c r="S920" t="s">
        <v>13</v>
      </c>
      <c r="T920" s="7" t="str">
        <f t="shared" si="44"/>
        <v>R1013</v>
      </c>
    </row>
    <row r="921" spans="1:20" x14ac:dyDescent="0.3">
      <c r="A921" t="s">
        <v>1451</v>
      </c>
      <c r="B921">
        <v>36.64</v>
      </c>
      <c r="C921">
        <v>7.26</v>
      </c>
      <c r="D921" t="s">
        <v>2380</v>
      </c>
      <c r="E921" t="s">
        <v>2380</v>
      </c>
      <c r="F921" t="s">
        <v>2380</v>
      </c>
      <c r="G921" t="s">
        <v>2381</v>
      </c>
      <c r="H921" t="s">
        <v>2380</v>
      </c>
      <c r="I921" t="s">
        <v>952</v>
      </c>
      <c r="J921">
        <v>1996</v>
      </c>
      <c r="K921" s="7">
        <f t="shared" si="42"/>
        <v>1996</v>
      </c>
      <c r="L921" t="s">
        <v>18</v>
      </c>
      <c r="M921" s="7" t="str">
        <f t="shared" si="43"/>
        <v>Jun</v>
      </c>
      <c r="N921">
        <v>14</v>
      </c>
      <c r="O921">
        <v>0</v>
      </c>
      <c r="P921">
        <v>7487.38</v>
      </c>
      <c r="Q921" t="s">
        <v>11</v>
      </c>
      <c r="R921" t="s">
        <v>12</v>
      </c>
      <c r="S921" t="s">
        <v>23</v>
      </c>
      <c r="T921" s="7" t="str">
        <f t="shared" si="44"/>
        <v>R1012</v>
      </c>
    </row>
    <row r="922" spans="1:20" x14ac:dyDescent="0.3">
      <c r="A922" t="s">
        <v>1450</v>
      </c>
      <c r="B922">
        <v>39.049999999999997</v>
      </c>
      <c r="C922">
        <v>5.27</v>
      </c>
      <c r="D922" t="s">
        <v>2382</v>
      </c>
      <c r="E922" t="s">
        <v>2380</v>
      </c>
      <c r="F922" t="s">
        <v>2380</v>
      </c>
      <c r="G922">
        <v>1</v>
      </c>
      <c r="H922" t="s">
        <v>2380</v>
      </c>
      <c r="I922" t="s">
        <v>953</v>
      </c>
      <c r="J922">
        <v>1988</v>
      </c>
      <c r="K922" s="7">
        <f t="shared" si="42"/>
        <v>1988</v>
      </c>
      <c r="L922" t="s">
        <v>30</v>
      </c>
      <c r="M922" s="7" t="str">
        <f t="shared" si="43"/>
        <v>Dec</v>
      </c>
      <c r="N922">
        <v>15</v>
      </c>
      <c r="O922">
        <v>3</v>
      </c>
      <c r="P922">
        <v>7494.63</v>
      </c>
      <c r="Q922" t="s">
        <v>11</v>
      </c>
      <c r="R922" t="s">
        <v>12</v>
      </c>
      <c r="S922" t="s">
        <v>200</v>
      </c>
      <c r="T922" s="7" t="str">
        <f t="shared" si="44"/>
        <v>R1025</v>
      </c>
    </row>
    <row r="923" spans="1:20" x14ac:dyDescent="0.3">
      <c r="A923" t="s">
        <v>1449</v>
      </c>
      <c r="B923">
        <v>33.1</v>
      </c>
      <c r="C923">
        <v>5.46</v>
      </c>
      <c r="D923" t="s">
        <v>2382</v>
      </c>
      <c r="E923" t="s">
        <v>2380</v>
      </c>
      <c r="F923" t="s">
        <v>2380</v>
      </c>
      <c r="G923">
        <v>1</v>
      </c>
      <c r="H923" t="s">
        <v>2380</v>
      </c>
      <c r="I923" t="s">
        <v>954</v>
      </c>
      <c r="J923">
        <v>1997</v>
      </c>
      <c r="K923" s="7">
        <f t="shared" si="42"/>
        <v>1997</v>
      </c>
      <c r="L923" t="s">
        <v>37</v>
      </c>
      <c r="M923" s="7" t="str">
        <f t="shared" si="43"/>
        <v>Oct</v>
      </c>
      <c r="N923">
        <v>28</v>
      </c>
      <c r="O923">
        <v>0</v>
      </c>
      <c r="P923">
        <v>7504.3</v>
      </c>
      <c r="Q923" t="s">
        <v>11</v>
      </c>
      <c r="R923" t="s">
        <v>16</v>
      </c>
      <c r="S923" t="s">
        <v>23</v>
      </c>
      <c r="T923" s="7" t="str">
        <f t="shared" si="44"/>
        <v>R1012</v>
      </c>
    </row>
    <row r="924" spans="1:20" x14ac:dyDescent="0.3">
      <c r="A924" t="s">
        <v>1448</v>
      </c>
      <c r="B924">
        <v>31.824999999999999</v>
      </c>
      <c r="C924">
        <v>8.1300000000000008</v>
      </c>
      <c r="D924" t="s">
        <v>2380</v>
      </c>
      <c r="E924" t="s">
        <v>2380</v>
      </c>
      <c r="F924" t="s">
        <v>2380</v>
      </c>
      <c r="G924" t="s">
        <v>2381</v>
      </c>
      <c r="H924" t="s">
        <v>2380</v>
      </c>
      <c r="I924" t="s">
        <v>955</v>
      </c>
      <c r="J924">
        <v>1983</v>
      </c>
      <c r="K924" s="7">
        <f t="shared" si="42"/>
        <v>1983</v>
      </c>
      <c r="L924" t="s">
        <v>10</v>
      </c>
      <c r="M924" s="7" t="str">
        <f t="shared" si="43"/>
        <v>Jul</v>
      </c>
      <c r="N924">
        <v>10</v>
      </c>
      <c r="O924">
        <v>4</v>
      </c>
      <c r="P924">
        <v>7512.27</v>
      </c>
      <c r="Q924" t="s">
        <v>12</v>
      </c>
      <c r="R924" t="s">
        <v>11</v>
      </c>
      <c r="S924" t="s">
        <v>42</v>
      </c>
      <c r="T924" s="7" t="str">
        <f t="shared" si="44"/>
        <v>R1011</v>
      </c>
    </row>
    <row r="925" spans="1:20" x14ac:dyDescent="0.3">
      <c r="A925" t="s">
        <v>1447</v>
      </c>
      <c r="B925">
        <v>29</v>
      </c>
      <c r="C925">
        <v>4.25</v>
      </c>
      <c r="D925" t="s">
        <v>2382</v>
      </c>
      <c r="E925" t="s">
        <v>2380</v>
      </c>
      <c r="F925" t="s">
        <v>2380</v>
      </c>
      <c r="G925">
        <v>1</v>
      </c>
      <c r="H925" t="s">
        <v>2380</v>
      </c>
      <c r="I925" t="s">
        <v>956</v>
      </c>
      <c r="J925">
        <v>1978</v>
      </c>
      <c r="K925" s="7">
        <f t="shared" si="42"/>
        <v>1978</v>
      </c>
      <c r="L925" t="s">
        <v>37</v>
      </c>
      <c r="M925" s="7" t="str">
        <f t="shared" si="43"/>
        <v>Oct</v>
      </c>
      <c r="N925">
        <v>18</v>
      </c>
      <c r="O925">
        <v>1</v>
      </c>
      <c r="P925">
        <v>7518.03</v>
      </c>
      <c r="Q925" t="s">
        <v>11</v>
      </c>
      <c r="R925" t="s">
        <v>12</v>
      </c>
      <c r="S925" t="s">
        <v>23</v>
      </c>
      <c r="T925" s="7" t="str">
        <f t="shared" si="44"/>
        <v>R1012</v>
      </c>
    </row>
    <row r="926" spans="1:20" x14ac:dyDescent="0.3">
      <c r="A926" t="s">
        <v>1446</v>
      </c>
      <c r="B926">
        <v>30.495000000000001</v>
      </c>
      <c r="C926">
        <v>8.68</v>
      </c>
      <c r="D926" t="s">
        <v>2380</v>
      </c>
      <c r="E926" t="s">
        <v>2380</v>
      </c>
      <c r="F926" t="s">
        <v>2380</v>
      </c>
      <c r="G926" t="s">
        <v>2381</v>
      </c>
      <c r="H926" t="s">
        <v>2380</v>
      </c>
      <c r="I926" t="s">
        <v>957</v>
      </c>
      <c r="J926">
        <v>1976</v>
      </c>
      <c r="K926" s="7">
        <f t="shared" si="42"/>
        <v>1976</v>
      </c>
      <c r="L926" t="s">
        <v>37</v>
      </c>
      <c r="M926" s="7" t="str">
        <f t="shared" si="43"/>
        <v>Oct</v>
      </c>
      <c r="N926">
        <v>10</v>
      </c>
      <c r="O926">
        <v>0</v>
      </c>
      <c r="P926">
        <v>7526.71</v>
      </c>
      <c r="Q926" t="s">
        <v>12</v>
      </c>
      <c r="R926" t="s">
        <v>16</v>
      </c>
      <c r="S926" t="s">
        <v>23</v>
      </c>
      <c r="T926" s="7" t="str">
        <f t="shared" si="44"/>
        <v>R1012</v>
      </c>
    </row>
    <row r="927" spans="1:20" x14ac:dyDescent="0.3">
      <c r="A927" t="s">
        <v>1445</v>
      </c>
      <c r="B927">
        <v>25.2</v>
      </c>
      <c r="C927">
        <v>6.25</v>
      </c>
      <c r="D927" t="s">
        <v>2382</v>
      </c>
      <c r="E927" t="s">
        <v>2380</v>
      </c>
      <c r="F927" t="s">
        <v>2380</v>
      </c>
      <c r="G927">
        <v>1</v>
      </c>
      <c r="H927" t="s">
        <v>2380</v>
      </c>
      <c r="I927" t="s">
        <v>958</v>
      </c>
      <c r="J927">
        <v>1978</v>
      </c>
      <c r="K927" s="7">
        <f t="shared" si="42"/>
        <v>1978</v>
      </c>
      <c r="L927" t="s">
        <v>30</v>
      </c>
      <c r="M927" s="7" t="str">
        <f t="shared" si="43"/>
        <v>Dec</v>
      </c>
      <c r="N927">
        <v>14</v>
      </c>
      <c r="O927">
        <v>2</v>
      </c>
      <c r="P927">
        <v>7531.7</v>
      </c>
      <c r="Q927" t="s">
        <v>11</v>
      </c>
      <c r="R927" t="s">
        <v>16</v>
      </c>
      <c r="S927" t="s">
        <v>13</v>
      </c>
      <c r="T927" s="7" t="str">
        <f t="shared" si="44"/>
        <v>R1013</v>
      </c>
    </row>
    <row r="928" spans="1:20" x14ac:dyDescent="0.3">
      <c r="A928" t="s">
        <v>1444</v>
      </c>
      <c r="B928">
        <v>22.77</v>
      </c>
      <c r="C928">
        <v>4.47</v>
      </c>
      <c r="D928" t="s">
        <v>2382</v>
      </c>
      <c r="E928" t="s">
        <v>2380</v>
      </c>
      <c r="F928" t="s">
        <v>2380</v>
      </c>
      <c r="G928">
        <v>1</v>
      </c>
      <c r="H928" t="s">
        <v>2380</v>
      </c>
      <c r="I928" t="s">
        <v>959</v>
      </c>
      <c r="J928">
        <v>1984</v>
      </c>
      <c r="K928" s="7">
        <f t="shared" si="42"/>
        <v>1984</v>
      </c>
      <c r="L928" t="s">
        <v>35</v>
      </c>
      <c r="M928" s="7" t="str">
        <f t="shared" si="43"/>
        <v>Aug</v>
      </c>
      <c r="N928">
        <v>22</v>
      </c>
      <c r="O928">
        <v>3</v>
      </c>
      <c r="P928">
        <v>7537.16</v>
      </c>
      <c r="Q928" t="s">
        <v>11</v>
      </c>
      <c r="R928" t="s">
        <v>11</v>
      </c>
      <c r="S928" t="s">
        <v>23</v>
      </c>
      <c r="T928" s="7" t="str">
        <f t="shared" si="44"/>
        <v>R1012</v>
      </c>
    </row>
    <row r="929" spans="1:20" x14ac:dyDescent="0.3">
      <c r="A929" t="s">
        <v>1443</v>
      </c>
      <c r="B929">
        <v>23.18</v>
      </c>
      <c r="C929">
        <v>8.31</v>
      </c>
      <c r="D929" t="s">
        <v>2380</v>
      </c>
      <c r="E929" t="s">
        <v>2380</v>
      </c>
      <c r="F929" t="s">
        <v>2380</v>
      </c>
      <c r="G929" t="s">
        <v>2381</v>
      </c>
      <c r="H929" t="s">
        <v>2380</v>
      </c>
      <c r="I929" t="s">
        <v>960</v>
      </c>
      <c r="J929">
        <v>1988</v>
      </c>
      <c r="K929" s="7">
        <f t="shared" si="42"/>
        <v>1988</v>
      </c>
      <c r="L929" t="s">
        <v>30</v>
      </c>
      <c r="M929" s="7" t="str">
        <f t="shared" si="43"/>
        <v>Dec</v>
      </c>
      <c r="N929">
        <v>15</v>
      </c>
      <c r="O929">
        <v>3</v>
      </c>
      <c r="P929">
        <v>7538.52</v>
      </c>
      <c r="Q929" t="s">
        <v>11</v>
      </c>
      <c r="R929" t="s">
        <v>11</v>
      </c>
      <c r="S929" t="s">
        <v>23</v>
      </c>
      <c r="T929" s="7" t="str">
        <f t="shared" si="44"/>
        <v>R1012</v>
      </c>
    </row>
    <row r="930" spans="1:20" x14ac:dyDescent="0.3">
      <c r="A930" t="s">
        <v>1442</v>
      </c>
      <c r="B930">
        <v>35.409999999999997</v>
      </c>
      <c r="C930">
        <v>5.68</v>
      </c>
      <c r="D930" t="s">
        <v>2380</v>
      </c>
      <c r="E930" t="s">
        <v>2380</v>
      </c>
      <c r="F930" t="s">
        <v>2380</v>
      </c>
      <c r="G930" t="s">
        <v>2381</v>
      </c>
      <c r="H930" t="s">
        <v>2380</v>
      </c>
      <c r="I930" t="s">
        <v>961</v>
      </c>
      <c r="J930">
        <v>1994</v>
      </c>
      <c r="K930" s="7">
        <f t="shared" si="42"/>
        <v>1994</v>
      </c>
      <c r="L930" t="s">
        <v>35</v>
      </c>
      <c r="M930" s="7" t="str">
        <f t="shared" si="43"/>
        <v>Aug</v>
      </c>
      <c r="N930">
        <v>14</v>
      </c>
      <c r="O930">
        <v>0</v>
      </c>
      <c r="P930">
        <v>7567.13</v>
      </c>
      <c r="Q930" t="s">
        <v>11</v>
      </c>
      <c r="R930" t="s">
        <v>11</v>
      </c>
      <c r="S930" t="s">
        <v>300</v>
      </c>
      <c r="T930" s="7" t="str">
        <f t="shared" si="44"/>
        <v>R1021</v>
      </c>
    </row>
    <row r="931" spans="1:20" x14ac:dyDescent="0.3">
      <c r="A931" t="s">
        <v>1441</v>
      </c>
      <c r="B931">
        <v>32.11</v>
      </c>
      <c r="C931">
        <v>4.75</v>
      </c>
      <c r="D931" t="s">
        <v>2382</v>
      </c>
      <c r="E931" t="s">
        <v>2380</v>
      </c>
      <c r="F931" t="s">
        <v>2380</v>
      </c>
      <c r="G931">
        <v>2</v>
      </c>
      <c r="H931" t="s">
        <v>2380</v>
      </c>
      <c r="I931" t="s">
        <v>962</v>
      </c>
      <c r="J931">
        <v>1967</v>
      </c>
      <c r="K931" s="7">
        <f t="shared" si="42"/>
        <v>1967</v>
      </c>
      <c r="L931" t="s">
        <v>10</v>
      </c>
      <c r="M931" s="7" t="str">
        <f t="shared" si="43"/>
        <v>Jul</v>
      </c>
      <c r="N931">
        <v>17</v>
      </c>
      <c r="O931">
        <v>0</v>
      </c>
      <c r="P931">
        <v>7585.62</v>
      </c>
      <c r="Q931" t="s">
        <v>12</v>
      </c>
      <c r="R931" t="s">
        <v>11</v>
      </c>
      <c r="S931" t="s">
        <v>13</v>
      </c>
      <c r="T931" s="7" t="str">
        <f t="shared" si="44"/>
        <v>R1013</v>
      </c>
    </row>
    <row r="932" spans="1:20" x14ac:dyDescent="0.3">
      <c r="A932" t="s">
        <v>1440</v>
      </c>
      <c r="B932">
        <v>34.479999999999997</v>
      </c>
      <c r="C932">
        <v>6.31</v>
      </c>
      <c r="D932" t="s">
        <v>2380</v>
      </c>
      <c r="E932" t="s">
        <v>2380</v>
      </c>
      <c r="F932" t="s">
        <v>2383</v>
      </c>
      <c r="G932">
        <v>1</v>
      </c>
      <c r="H932" t="s">
        <v>2380</v>
      </c>
      <c r="I932" t="s">
        <v>963</v>
      </c>
      <c r="J932">
        <v>1997</v>
      </c>
      <c r="K932" s="7">
        <f t="shared" si="42"/>
        <v>1997</v>
      </c>
      <c r="L932" t="s">
        <v>20</v>
      </c>
      <c r="M932" s="7" t="str">
        <f t="shared" si="43"/>
        <v>Sep</v>
      </c>
      <c r="N932">
        <v>30</v>
      </c>
      <c r="O932">
        <v>0</v>
      </c>
      <c r="P932">
        <v>7607.03</v>
      </c>
      <c r="Q932" t="s">
        <v>11</v>
      </c>
      <c r="R932" t="s">
        <v>11</v>
      </c>
      <c r="S932" t="s">
        <v>23</v>
      </c>
      <c r="T932" s="7" t="str">
        <f t="shared" si="44"/>
        <v>R1012</v>
      </c>
    </row>
    <row r="933" spans="1:20" x14ac:dyDescent="0.3">
      <c r="A933" t="s">
        <v>1439</v>
      </c>
      <c r="B933">
        <v>34.39</v>
      </c>
      <c r="C933">
        <v>6.28</v>
      </c>
      <c r="D933" t="s">
        <v>2382</v>
      </c>
      <c r="E933" t="s">
        <v>2380</v>
      </c>
      <c r="F933" t="s">
        <v>2380</v>
      </c>
      <c r="G933">
        <v>1</v>
      </c>
      <c r="H933" t="s">
        <v>2380</v>
      </c>
      <c r="I933" t="s">
        <v>964</v>
      </c>
      <c r="J933">
        <v>1968</v>
      </c>
      <c r="K933" s="7">
        <f t="shared" si="42"/>
        <v>1968</v>
      </c>
      <c r="L933" t="s">
        <v>10</v>
      </c>
      <c r="M933" s="7" t="str">
        <f t="shared" si="43"/>
        <v>Jul</v>
      </c>
      <c r="N933">
        <v>3</v>
      </c>
      <c r="O933">
        <v>0</v>
      </c>
      <c r="P933">
        <v>7609.6</v>
      </c>
      <c r="Q933" t="s">
        <v>12</v>
      </c>
      <c r="R933" t="s">
        <v>11</v>
      </c>
      <c r="S933" t="s">
        <v>23</v>
      </c>
      <c r="T933" s="7" t="str">
        <f t="shared" si="44"/>
        <v>R1012</v>
      </c>
    </row>
    <row r="934" spans="1:20" x14ac:dyDescent="0.3">
      <c r="A934" t="s">
        <v>1438</v>
      </c>
      <c r="B934">
        <v>26.4</v>
      </c>
      <c r="C934">
        <v>9.2899999999999991</v>
      </c>
      <c r="D934" t="s">
        <v>2382</v>
      </c>
      <c r="E934" t="s">
        <v>2380</v>
      </c>
      <c r="F934" t="s">
        <v>2383</v>
      </c>
      <c r="G934">
        <v>1</v>
      </c>
      <c r="H934" t="s">
        <v>2380</v>
      </c>
      <c r="I934" t="s">
        <v>965</v>
      </c>
      <c r="J934">
        <v>1996</v>
      </c>
      <c r="K934" s="7">
        <f t="shared" si="42"/>
        <v>1996</v>
      </c>
      <c r="L934" t="s">
        <v>20</v>
      </c>
      <c r="M934" s="7" t="str">
        <f t="shared" si="43"/>
        <v>Sep</v>
      </c>
      <c r="N934">
        <v>17</v>
      </c>
      <c r="O934">
        <v>0</v>
      </c>
      <c r="P934">
        <v>7623.13</v>
      </c>
      <c r="Q934" t="s">
        <v>11</v>
      </c>
      <c r="R934" t="s">
        <v>12</v>
      </c>
      <c r="S934" t="s">
        <v>42</v>
      </c>
      <c r="T934" s="7" t="str">
        <f t="shared" si="44"/>
        <v>R1011</v>
      </c>
    </row>
    <row r="935" spans="1:20" x14ac:dyDescent="0.3">
      <c r="A935" t="s">
        <v>1437</v>
      </c>
      <c r="B935">
        <v>28.1</v>
      </c>
      <c r="C935">
        <v>5.79</v>
      </c>
      <c r="D935" t="s">
        <v>2382</v>
      </c>
      <c r="E935" t="s">
        <v>2380</v>
      </c>
      <c r="F935" t="s">
        <v>2383</v>
      </c>
      <c r="G935">
        <v>1</v>
      </c>
      <c r="H935" t="s">
        <v>2380</v>
      </c>
      <c r="I935" t="s">
        <v>966</v>
      </c>
      <c r="J935">
        <v>1978</v>
      </c>
      <c r="K935" s="7">
        <f t="shared" si="42"/>
        <v>1978</v>
      </c>
      <c r="L935" t="s">
        <v>15</v>
      </c>
      <c r="M935" s="7" t="str">
        <f t="shared" si="43"/>
        <v>Nov</v>
      </c>
      <c r="N935">
        <v>28</v>
      </c>
      <c r="O935">
        <v>1</v>
      </c>
      <c r="P935">
        <v>7623.52</v>
      </c>
      <c r="Q935" t="s">
        <v>11</v>
      </c>
      <c r="R935" t="s">
        <v>16</v>
      </c>
      <c r="S935" t="s">
        <v>42</v>
      </c>
      <c r="T935" s="7" t="str">
        <f t="shared" si="44"/>
        <v>R1011</v>
      </c>
    </row>
    <row r="936" spans="1:20" x14ac:dyDescent="0.3">
      <c r="A936" t="s">
        <v>1436</v>
      </c>
      <c r="B936">
        <v>27</v>
      </c>
      <c r="C936">
        <v>4.54</v>
      </c>
      <c r="D936" t="s">
        <v>2382</v>
      </c>
      <c r="E936" t="s">
        <v>2380</v>
      </c>
      <c r="F936" t="s">
        <v>2380</v>
      </c>
      <c r="G936">
        <v>1</v>
      </c>
      <c r="H936" t="s">
        <v>2380</v>
      </c>
      <c r="I936" t="s">
        <v>967</v>
      </c>
      <c r="J936">
        <v>1978</v>
      </c>
      <c r="K936" s="7">
        <f t="shared" si="42"/>
        <v>1978</v>
      </c>
      <c r="L936" t="s">
        <v>15</v>
      </c>
      <c r="M936" s="7" t="str">
        <f t="shared" si="43"/>
        <v>Nov</v>
      </c>
      <c r="N936">
        <v>6</v>
      </c>
      <c r="O936">
        <v>1</v>
      </c>
      <c r="P936">
        <v>7624.63</v>
      </c>
      <c r="Q936" t="s">
        <v>11</v>
      </c>
      <c r="R936" t="s">
        <v>16</v>
      </c>
      <c r="S936" t="s">
        <v>42</v>
      </c>
      <c r="T936" s="7" t="str">
        <f t="shared" si="44"/>
        <v>R1011</v>
      </c>
    </row>
    <row r="937" spans="1:20" x14ac:dyDescent="0.3">
      <c r="A937" t="s">
        <v>1435</v>
      </c>
      <c r="B937">
        <v>28.594999999999999</v>
      </c>
      <c r="C937">
        <v>4.68</v>
      </c>
      <c r="D937" t="s">
        <v>2382</v>
      </c>
      <c r="E937" t="s">
        <v>2380</v>
      </c>
      <c r="F937" t="s">
        <v>2380</v>
      </c>
      <c r="G937">
        <v>1</v>
      </c>
      <c r="H937" t="s">
        <v>2380</v>
      </c>
      <c r="I937" t="s">
        <v>968</v>
      </c>
      <c r="J937">
        <v>1978</v>
      </c>
      <c r="K937" s="7">
        <f t="shared" si="42"/>
        <v>1978</v>
      </c>
      <c r="L937" t="s">
        <v>15</v>
      </c>
      <c r="M937" s="7" t="str">
        <f t="shared" si="43"/>
        <v>Nov</v>
      </c>
      <c r="N937">
        <v>29</v>
      </c>
      <c r="O937">
        <v>1</v>
      </c>
      <c r="P937">
        <v>7626.99</v>
      </c>
      <c r="Q937" t="s">
        <v>11</v>
      </c>
      <c r="R937" t="s">
        <v>11</v>
      </c>
      <c r="S937" t="s">
        <v>42</v>
      </c>
      <c r="T937" s="7" t="str">
        <f t="shared" si="44"/>
        <v>R1011</v>
      </c>
    </row>
    <row r="938" spans="1:20" x14ac:dyDescent="0.3">
      <c r="A938" t="s">
        <v>1434</v>
      </c>
      <c r="B938">
        <v>36.799999999999997</v>
      </c>
      <c r="C938">
        <v>5.88</v>
      </c>
      <c r="D938" t="s">
        <v>2380</v>
      </c>
      <c r="E938" t="s">
        <v>2380</v>
      </c>
      <c r="F938" t="s">
        <v>2380</v>
      </c>
      <c r="G938">
        <v>1</v>
      </c>
      <c r="H938" t="s">
        <v>2380</v>
      </c>
      <c r="I938" t="s">
        <v>969</v>
      </c>
      <c r="J938">
        <v>1978</v>
      </c>
      <c r="K938" s="7">
        <f t="shared" si="42"/>
        <v>1978</v>
      </c>
      <c r="L938" t="s">
        <v>35</v>
      </c>
      <c r="M938" s="7" t="str">
        <f t="shared" si="43"/>
        <v>Aug</v>
      </c>
      <c r="N938">
        <v>24</v>
      </c>
      <c r="O938">
        <v>1</v>
      </c>
      <c r="P938">
        <v>7633.72</v>
      </c>
      <c r="Q938" t="s">
        <v>11</v>
      </c>
      <c r="R938" t="s">
        <v>16</v>
      </c>
      <c r="S938" t="s">
        <v>13</v>
      </c>
      <c r="T938" s="7" t="str">
        <f t="shared" si="44"/>
        <v>R1013</v>
      </c>
    </row>
    <row r="939" spans="1:20" x14ac:dyDescent="0.3">
      <c r="A939" t="s">
        <v>1433</v>
      </c>
      <c r="B939">
        <v>23.75</v>
      </c>
      <c r="C939">
        <v>5.42</v>
      </c>
      <c r="D939" t="s">
        <v>2382</v>
      </c>
      <c r="E939" t="s">
        <v>2380</v>
      </c>
      <c r="F939" t="s">
        <v>2383</v>
      </c>
      <c r="G939">
        <v>1</v>
      </c>
      <c r="H939" t="s">
        <v>2380</v>
      </c>
      <c r="I939" t="s">
        <v>970</v>
      </c>
      <c r="J939">
        <v>2001</v>
      </c>
      <c r="K939" s="7">
        <f t="shared" si="42"/>
        <v>2001</v>
      </c>
      <c r="L939" t="s">
        <v>30</v>
      </c>
      <c r="M939" s="7" t="str">
        <f t="shared" si="43"/>
        <v>Dec</v>
      </c>
      <c r="N939">
        <v>13</v>
      </c>
      <c r="O939">
        <v>0</v>
      </c>
      <c r="P939">
        <v>7636.92</v>
      </c>
      <c r="Q939" t="s">
        <v>11</v>
      </c>
      <c r="R939" t="s">
        <v>12</v>
      </c>
      <c r="S939" t="s">
        <v>23</v>
      </c>
      <c r="T939" s="7" t="str">
        <f t="shared" si="44"/>
        <v>R1012</v>
      </c>
    </row>
    <row r="940" spans="1:20" x14ac:dyDescent="0.3">
      <c r="A940" t="s">
        <v>1432</v>
      </c>
      <c r="B940">
        <v>35.619999999999997</v>
      </c>
      <c r="C940">
        <v>4.16</v>
      </c>
      <c r="D940" t="s">
        <v>2380</v>
      </c>
      <c r="E940" t="s">
        <v>2380</v>
      </c>
      <c r="F940" t="s">
        <v>2380</v>
      </c>
      <c r="G940" t="s">
        <v>2381</v>
      </c>
      <c r="H940" t="s">
        <v>2380</v>
      </c>
      <c r="I940" t="s">
        <v>971</v>
      </c>
      <c r="J940">
        <v>1980</v>
      </c>
      <c r="K940" s="7">
        <f t="shared" si="42"/>
        <v>1980</v>
      </c>
      <c r="L940" t="s">
        <v>18</v>
      </c>
      <c r="M940" s="7" t="str">
        <f t="shared" si="43"/>
        <v>Jun</v>
      </c>
      <c r="N940">
        <v>20</v>
      </c>
      <c r="O940">
        <v>1</v>
      </c>
      <c r="P940">
        <v>7639.42</v>
      </c>
      <c r="Q940" t="s">
        <v>11</v>
      </c>
      <c r="R940" t="s">
        <v>11</v>
      </c>
      <c r="S940" t="s">
        <v>247</v>
      </c>
      <c r="T940" s="7" t="str">
        <f t="shared" si="44"/>
        <v>R1024</v>
      </c>
    </row>
    <row r="941" spans="1:20" x14ac:dyDescent="0.3">
      <c r="A941" t="s">
        <v>1431</v>
      </c>
      <c r="B941">
        <v>30.69</v>
      </c>
      <c r="C941">
        <v>7.05</v>
      </c>
      <c r="D941" t="s">
        <v>2382</v>
      </c>
      <c r="E941" t="s">
        <v>2380</v>
      </c>
      <c r="F941" t="s">
        <v>2380</v>
      </c>
      <c r="G941">
        <v>2</v>
      </c>
      <c r="H941" t="s">
        <v>2380</v>
      </c>
      <c r="I941" t="s">
        <v>972</v>
      </c>
      <c r="J941">
        <v>1980</v>
      </c>
      <c r="K941" s="7">
        <f t="shared" si="42"/>
        <v>1980</v>
      </c>
      <c r="L941" t="s">
        <v>10</v>
      </c>
      <c r="M941" s="7" t="str">
        <f t="shared" si="43"/>
        <v>Jul</v>
      </c>
      <c r="N941">
        <v>24</v>
      </c>
      <c r="O941">
        <v>2</v>
      </c>
      <c r="P941">
        <v>7640.31</v>
      </c>
      <c r="Q941" t="s">
        <v>11</v>
      </c>
      <c r="R941" t="s">
        <v>16</v>
      </c>
      <c r="S941" t="s">
        <v>13</v>
      </c>
      <c r="T941" s="7" t="str">
        <f t="shared" si="44"/>
        <v>R1013</v>
      </c>
    </row>
    <row r="942" spans="1:20" x14ac:dyDescent="0.3">
      <c r="A942" t="s">
        <v>1430</v>
      </c>
      <c r="B942">
        <v>35.799999999999997</v>
      </c>
      <c r="C942">
        <v>5.63</v>
      </c>
      <c r="D942" t="s">
        <v>2382</v>
      </c>
      <c r="E942" t="s">
        <v>2380</v>
      </c>
      <c r="F942" t="s">
        <v>2380</v>
      </c>
      <c r="G942">
        <v>2</v>
      </c>
      <c r="H942" t="s">
        <v>2380</v>
      </c>
      <c r="I942" t="s">
        <v>973</v>
      </c>
      <c r="J942">
        <v>1999</v>
      </c>
      <c r="K942" s="7">
        <f t="shared" si="42"/>
        <v>1999</v>
      </c>
      <c r="L942" t="s">
        <v>18</v>
      </c>
      <c r="M942" s="7" t="str">
        <f t="shared" si="43"/>
        <v>Jun</v>
      </c>
      <c r="N942">
        <v>15</v>
      </c>
      <c r="O942">
        <v>0</v>
      </c>
      <c r="P942">
        <v>7642.05</v>
      </c>
      <c r="Q942" t="s">
        <v>11</v>
      </c>
      <c r="R942" t="s">
        <v>11</v>
      </c>
      <c r="S942" t="s">
        <v>535</v>
      </c>
      <c r="T942" s="7" t="str">
        <f t="shared" si="44"/>
        <v>R1026</v>
      </c>
    </row>
    <row r="943" spans="1:20" x14ac:dyDescent="0.3">
      <c r="A943" t="s">
        <v>1429</v>
      </c>
      <c r="B943">
        <v>28.785</v>
      </c>
      <c r="C943">
        <v>4.24</v>
      </c>
      <c r="D943" t="s">
        <v>2382</v>
      </c>
      <c r="E943" t="s">
        <v>2380</v>
      </c>
      <c r="F943" t="s">
        <v>2380</v>
      </c>
      <c r="G943">
        <v>2</v>
      </c>
      <c r="H943" t="s">
        <v>2380</v>
      </c>
      <c r="I943" t="s">
        <v>974</v>
      </c>
      <c r="J943">
        <v>1980</v>
      </c>
      <c r="K943" s="7">
        <f t="shared" si="42"/>
        <v>1980</v>
      </c>
      <c r="L943" t="s">
        <v>37</v>
      </c>
      <c r="M943" s="7" t="str">
        <f t="shared" si="43"/>
        <v>Oct</v>
      </c>
      <c r="N943">
        <v>16</v>
      </c>
      <c r="O943">
        <v>1</v>
      </c>
      <c r="P943">
        <v>7650.77</v>
      </c>
      <c r="Q943" t="s">
        <v>11</v>
      </c>
      <c r="R943" t="s">
        <v>11</v>
      </c>
      <c r="S943" t="s">
        <v>247</v>
      </c>
      <c r="T943" s="7" t="str">
        <f t="shared" si="44"/>
        <v>R1024</v>
      </c>
    </row>
    <row r="944" spans="1:20" x14ac:dyDescent="0.3">
      <c r="A944" t="s">
        <v>1428</v>
      </c>
      <c r="B944">
        <v>28.594999999999999</v>
      </c>
      <c r="C944">
        <v>4.96</v>
      </c>
      <c r="D944" t="s">
        <v>2382</v>
      </c>
      <c r="E944" t="s">
        <v>2380</v>
      </c>
      <c r="F944" t="s">
        <v>2380</v>
      </c>
      <c r="G944">
        <v>2</v>
      </c>
      <c r="H944" t="s">
        <v>2380</v>
      </c>
      <c r="I944" t="s">
        <v>975</v>
      </c>
      <c r="J944">
        <v>1993</v>
      </c>
      <c r="K944" s="7">
        <f t="shared" si="42"/>
        <v>1993</v>
      </c>
      <c r="L944" t="s">
        <v>35</v>
      </c>
      <c r="M944" s="7" t="str">
        <f t="shared" si="43"/>
        <v>Aug</v>
      </c>
      <c r="N944">
        <v>10</v>
      </c>
      <c r="O944">
        <v>0</v>
      </c>
      <c r="P944">
        <v>7650.8</v>
      </c>
      <c r="Q944" t="s">
        <v>11</v>
      </c>
      <c r="R944" t="s">
        <v>11</v>
      </c>
      <c r="S944" t="s">
        <v>23</v>
      </c>
      <c r="T944" s="7" t="str">
        <f t="shared" si="44"/>
        <v>R1012</v>
      </c>
    </row>
    <row r="945" spans="1:20" x14ac:dyDescent="0.3">
      <c r="A945" t="s">
        <v>1427</v>
      </c>
      <c r="B945">
        <v>48.75</v>
      </c>
      <c r="C945">
        <v>4.34</v>
      </c>
      <c r="D945" t="s">
        <v>2380</v>
      </c>
      <c r="E945" t="s">
        <v>2380</v>
      </c>
      <c r="F945" t="s">
        <v>2380</v>
      </c>
      <c r="G945" t="s">
        <v>2381</v>
      </c>
      <c r="H945" t="s">
        <v>2380</v>
      </c>
      <c r="I945" t="s">
        <v>976</v>
      </c>
      <c r="J945">
        <v>1998</v>
      </c>
      <c r="K945" s="7">
        <f t="shared" si="42"/>
        <v>1998</v>
      </c>
      <c r="L945" t="s">
        <v>20</v>
      </c>
      <c r="M945" s="7" t="str">
        <f t="shared" si="43"/>
        <v>Sep</v>
      </c>
      <c r="N945">
        <v>30</v>
      </c>
      <c r="O945">
        <v>0</v>
      </c>
      <c r="P945">
        <v>7652.26</v>
      </c>
      <c r="Q945" t="s">
        <v>11</v>
      </c>
      <c r="R945" t="s">
        <v>12</v>
      </c>
      <c r="S945" t="s">
        <v>249</v>
      </c>
      <c r="T945" s="7" t="str">
        <f t="shared" si="44"/>
        <v>R1023</v>
      </c>
    </row>
    <row r="946" spans="1:20" x14ac:dyDescent="0.3">
      <c r="A946" t="s">
        <v>1426</v>
      </c>
      <c r="B946">
        <v>28.31</v>
      </c>
      <c r="C946">
        <v>5.43</v>
      </c>
      <c r="D946" t="s">
        <v>2382</v>
      </c>
      <c r="E946" t="s">
        <v>2380</v>
      </c>
      <c r="F946" t="s">
        <v>2380</v>
      </c>
      <c r="G946">
        <v>2</v>
      </c>
      <c r="H946" t="s">
        <v>2380</v>
      </c>
      <c r="I946" t="s">
        <v>977</v>
      </c>
      <c r="J946">
        <v>1965</v>
      </c>
      <c r="K946" s="7">
        <f t="shared" si="42"/>
        <v>1965</v>
      </c>
      <c r="L946" t="s">
        <v>30</v>
      </c>
      <c r="M946" s="7" t="str">
        <f t="shared" si="43"/>
        <v>Dec</v>
      </c>
      <c r="N946">
        <v>27</v>
      </c>
      <c r="O946">
        <v>0</v>
      </c>
      <c r="P946">
        <v>7657.69</v>
      </c>
      <c r="Q946" t="s">
        <v>12</v>
      </c>
      <c r="R946" t="s">
        <v>12</v>
      </c>
      <c r="S946" t="s">
        <v>23</v>
      </c>
      <c r="T946" s="7" t="str">
        <f t="shared" si="44"/>
        <v>R1012</v>
      </c>
    </row>
    <row r="947" spans="1:20" x14ac:dyDescent="0.3">
      <c r="A947" t="s">
        <v>1425</v>
      </c>
      <c r="B947">
        <v>38.39</v>
      </c>
      <c r="C947">
        <v>8.33</v>
      </c>
      <c r="D947" t="s">
        <v>2382</v>
      </c>
      <c r="E947" t="s">
        <v>2380</v>
      </c>
      <c r="F947" t="s">
        <v>2380</v>
      </c>
      <c r="G947">
        <v>1</v>
      </c>
      <c r="H947" t="s">
        <v>2380</v>
      </c>
      <c r="I947" t="s">
        <v>978</v>
      </c>
      <c r="J947">
        <v>1976</v>
      </c>
      <c r="K947" s="7">
        <f t="shared" si="42"/>
        <v>1976</v>
      </c>
      <c r="L947" t="s">
        <v>37</v>
      </c>
      <c r="M947" s="7" t="str">
        <f t="shared" si="43"/>
        <v>Oct</v>
      </c>
      <c r="N947">
        <v>9</v>
      </c>
      <c r="O947">
        <v>2</v>
      </c>
      <c r="P947">
        <v>7662.47</v>
      </c>
      <c r="Q947" t="s">
        <v>11</v>
      </c>
      <c r="R947" t="s">
        <v>16</v>
      </c>
      <c r="S947" t="s">
        <v>42</v>
      </c>
      <c r="T947" s="7" t="str">
        <f t="shared" si="44"/>
        <v>R1011</v>
      </c>
    </row>
    <row r="948" spans="1:20" x14ac:dyDescent="0.3">
      <c r="A948" t="s">
        <v>1424</v>
      </c>
      <c r="B948">
        <v>25.87</v>
      </c>
      <c r="C948">
        <v>5.63</v>
      </c>
      <c r="D948" t="s">
        <v>2382</v>
      </c>
      <c r="E948" t="s">
        <v>2380</v>
      </c>
      <c r="F948" t="s">
        <v>2380</v>
      </c>
      <c r="G948">
        <v>1</v>
      </c>
      <c r="H948" t="s">
        <v>2380</v>
      </c>
      <c r="I948" t="s">
        <v>979</v>
      </c>
      <c r="J948">
        <v>1996</v>
      </c>
      <c r="K948" s="7">
        <f t="shared" si="42"/>
        <v>1996</v>
      </c>
      <c r="L948" t="s">
        <v>15</v>
      </c>
      <c r="M948" s="7" t="str">
        <f t="shared" si="43"/>
        <v>Nov</v>
      </c>
      <c r="N948">
        <v>24</v>
      </c>
      <c r="O948">
        <v>0</v>
      </c>
      <c r="P948">
        <v>7670.75</v>
      </c>
      <c r="Q948" t="s">
        <v>11</v>
      </c>
      <c r="R948" t="s">
        <v>11</v>
      </c>
      <c r="S948" t="s">
        <v>632</v>
      </c>
      <c r="T948" s="7" t="str">
        <f t="shared" si="44"/>
        <v>R1022</v>
      </c>
    </row>
    <row r="949" spans="1:20" x14ac:dyDescent="0.3">
      <c r="A949" t="s">
        <v>1423</v>
      </c>
      <c r="B949">
        <v>43.7</v>
      </c>
      <c r="C949">
        <v>7.23</v>
      </c>
      <c r="D949" t="s">
        <v>2380</v>
      </c>
      <c r="E949" t="s">
        <v>2380</v>
      </c>
      <c r="F949" t="s">
        <v>2380</v>
      </c>
      <c r="G949" t="s">
        <v>2381</v>
      </c>
      <c r="H949" t="s">
        <v>2380</v>
      </c>
      <c r="I949" t="s">
        <v>980</v>
      </c>
      <c r="J949">
        <v>1995</v>
      </c>
      <c r="K949" s="7">
        <f t="shared" si="42"/>
        <v>1995</v>
      </c>
      <c r="L949" t="s">
        <v>20</v>
      </c>
      <c r="M949" s="7" t="str">
        <f t="shared" si="43"/>
        <v>Sep</v>
      </c>
      <c r="N949">
        <v>13</v>
      </c>
      <c r="O949">
        <v>0</v>
      </c>
      <c r="P949">
        <v>7676.4</v>
      </c>
      <c r="Q949" t="s">
        <v>11</v>
      </c>
      <c r="R949" t="s">
        <v>16</v>
      </c>
      <c r="S949" t="s">
        <v>23</v>
      </c>
      <c r="T949" s="7" t="str">
        <f t="shared" si="44"/>
        <v>R1012</v>
      </c>
    </row>
    <row r="950" spans="1:20" x14ac:dyDescent="0.3">
      <c r="A950" t="s">
        <v>1422</v>
      </c>
      <c r="B950">
        <v>40.945</v>
      </c>
      <c r="C950">
        <v>10.57</v>
      </c>
      <c r="D950" t="s">
        <v>2380</v>
      </c>
      <c r="E950" t="s">
        <v>2380</v>
      </c>
      <c r="F950" t="s">
        <v>2380</v>
      </c>
      <c r="G950" t="s">
        <v>2381</v>
      </c>
      <c r="H950" t="s">
        <v>2380</v>
      </c>
      <c r="I950" t="s">
        <v>981</v>
      </c>
      <c r="J950">
        <v>1971</v>
      </c>
      <c r="K950" s="7">
        <f t="shared" si="42"/>
        <v>1971</v>
      </c>
      <c r="L950" t="s">
        <v>37</v>
      </c>
      <c r="M950" s="7" t="str">
        <f t="shared" si="43"/>
        <v>Oct</v>
      </c>
      <c r="N950">
        <v>11</v>
      </c>
      <c r="O950">
        <v>0</v>
      </c>
      <c r="P950">
        <v>7680.92</v>
      </c>
      <c r="Q950" t="s">
        <v>11</v>
      </c>
      <c r="R950" t="s">
        <v>16</v>
      </c>
      <c r="S950" t="s">
        <v>13</v>
      </c>
      <c r="T950" s="7" t="str">
        <f t="shared" si="44"/>
        <v>R1013</v>
      </c>
    </row>
    <row r="951" spans="1:20" x14ac:dyDescent="0.3">
      <c r="A951" t="s">
        <v>1421</v>
      </c>
      <c r="B951">
        <v>27.94</v>
      </c>
      <c r="C951">
        <v>7.92</v>
      </c>
      <c r="D951" t="s">
        <v>2380</v>
      </c>
      <c r="E951" t="s">
        <v>2380</v>
      </c>
      <c r="F951" t="s">
        <v>2380</v>
      </c>
      <c r="G951" t="s">
        <v>2381</v>
      </c>
      <c r="H951" t="s">
        <v>2380</v>
      </c>
      <c r="I951" t="s">
        <v>982</v>
      </c>
      <c r="J951">
        <v>1981</v>
      </c>
      <c r="K951" s="7">
        <f t="shared" si="42"/>
        <v>1981</v>
      </c>
      <c r="L951" t="s">
        <v>30</v>
      </c>
      <c r="M951" s="7" t="str">
        <f t="shared" si="43"/>
        <v>Dec</v>
      </c>
      <c r="N951">
        <v>19</v>
      </c>
      <c r="O951">
        <v>1</v>
      </c>
      <c r="P951">
        <v>7681.17</v>
      </c>
      <c r="Q951" t="s">
        <v>11</v>
      </c>
      <c r="R951" t="s">
        <v>11</v>
      </c>
      <c r="S951" t="s">
        <v>516</v>
      </c>
      <c r="T951" s="7" t="str">
        <f t="shared" si="44"/>
        <v>R1020</v>
      </c>
    </row>
    <row r="952" spans="1:20" x14ac:dyDescent="0.3">
      <c r="A952" t="s">
        <v>1420</v>
      </c>
      <c r="B952">
        <v>31.9</v>
      </c>
      <c r="C952">
        <v>10.119999999999999</v>
      </c>
      <c r="D952" t="s">
        <v>2380</v>
      </c>
      <c r="E952" t="s">
        <v>2380</v>
      </c>
      <c r="F952" t="s">
        <v>2380</v>
      </c>
      <c r="G952">
        <v>2</v>
      </c>
      <c r="H952" t="s">
        <v>2380</v>
      </c>
      <c r="I952" t="s">
        <v>983</v>
      </c>
      <c r="J952">
        <v>1982</v>
      </c>
      <c r="K952" s="7">
        <f t="shared" si="42"/>
        <v>1982</v>
      </c>
      <c r="L952" t="s">
        <v>30</v>
      </c>
      <c r="M952" s="7" t="str">
        <f t="shared" si="43"/>
        <v>Dec</v>
      </c>
      <c r="N952">
        <v>18</v>
      </c>
      <c r="O952">
        <v>3</v>
      </c>
      <c r="P952">
        <v>7682.67</v>
      </c>
      <c r="Q952" t="s">
        <v>11</v>
      </c>
      <c r="R952" t="s">
        <v>16</v>
      </c>
      <c r="S952" t="s">
        <v>13</v>
      </c>
      <c r="T952" s="7" t="str">
        <f t="shared" si="44"/>
        <v>R1013</v>
      </c>
    </row>
    <row r="953" spans="1:20" x14ac:dyDescent="0.3">
      <c r="A953" t="s">
        <v>1419</v>
      </c>
      <c r="B953">
        <v>31.64</v>
      </c>
      <c r="C953">
        <v>7.91</v>
      </c>
      <c r="D953" t="s">
        <v>2380</v>
      </c>
      <c r="E953" t="s">
        <v>2380</v>
      </c>
      <c r="F953" t="s">
        <v>2380</v>
      </c>
      <c r="G953" t="s">
        <v>2381</v>
      </c>
      <c r="H953" t="s">
        <v>2380</v>
      </c>
      <c r="I953" t="s">
        <v>984</v>
      </c>
      <c r="J953">
        <v>1987</v>
      </c>
      <c r="K953" s="7">
        <f t="shared" si="42"/>
        <v>1987</v>
      </c>
      <c r="L953" t="s">
        <v>10</v>
      </c>
      <c r="M953" s="7" t="str">
        <f t="shared" si="43"/>
        <v>Jul</v>
      </c>
      <c r="N953">
        <v>12</v>
      </c>
      <c r="O953">
        <v>3</v>
      </c>
      <c r="P953">
        <v>7684.62</v>
      </c>
      <c r="Q953" t="s">
        <v>11</v>
      </c>
      <c r="R953" t="s">
        <v>12</v>
      </c>
      <c r="S953" t="s">
        <v>300</v>
      </c>
      <c r="T953" s="7" t="str">
        <f t="shared" si="44"/>
        <v>R1021</v>
      </c>
    </row>
    <row r="954" spans="1:20" x14ac:dyDescent="0.3">
      <c r="A954" t="s">
        <v>1418</v>
      </c>
      <c r="B954">
        <v>46.7</v>
      </c>
      <c r="C954">
        <v>10.9</v>
      </c>
      <c r="D954" t="s">
        <v>2380</v>
      </c>
      <c r="E954" t="s">
        <v>2380</v>
      </c>
      <c r="F954" t="s">
        <v>2380</v>
      </c>
      <c r="G954" t="s">
        <v>2381</v>
      </c>
      <c r="H954" t="s">
        <v>2380</v>
      </c>
      <c r="I954" t="s">
        <v>985</v>
      </c>
      <c r="J954">
        <v>1978</v>
      </c>
      <c r="K954" s="7">
        <f t="shared" si="42"/>
        <v>1978</v>
      </c>
      <c r="L954" t="s">
        <v>30</v>
      </c>
      <c r="M954" s="7" t="str">
        <f t="shared" si="43"/>
        <v>Dec</v>
      </c>
      <c r="N954">
        <v>29</v>
      </c>
      <c r="O954">
        <v>2</v>
      </c>
      <c r="P954">
        <v>7726.85</v>
      </c>
      <c r="Q954" t="s">
        <v>16</v>
      </c>
      <c r="R954" t="s">
        <v>11</v>
      </c>
      <c r="S954" t="s">
        <v>42</v>
      </c>
      <c r="T954" s="7" t="str">
        <f t="shared" si="44"/>
        <v>R1011</v>
      </c>
    </row>
    <row r="955" spans="1:20" x14ac:dyDescent="0.3">
      <c r="A955" t="s">
        <v>1417</v>
      </c>
      <c r="B955">
        <v>18.335000000000001</v>
      </c>
      <c r="C955">
        <v>11.83</v>
      </c>
      <c r="D955" t="s">
        <v>2380</v>
      </c>
      <c r="E955" t="s">
        <v>2380</v>
      </c>
      <c r="F955" t="s">
        <v>2380</v>
      </c>
      <c r="G955" t="s">
        <v>2381</v>
      </c>
      <c r="H955" t="s">
        <v>2380</v>
      </c>
      <c r="I955" t="s">
        <v>986</v>
      </c>
      <c r="J955">
        <v>1979</v>
      </c>
      <c r="K955" s="7">
        <f t="shared" si="42"/>
        <v>1979</v>
      </c>
      <c r="L955" t="s">
        <v>18</v>
      </c>
      <c r="M955" s="7" t="str">
        <f t="shared" si="43"/>
        <v>Jun</v>
      </c>
      <c r="N955">
        <v>2</v>
      </c>
      <c r="O955">
        <v>1</v>
      </c>
      <c r="P955">
        <v>7727.25</v>
      </c>
      <c r="Q955" t="s">
        <v>11</v>
      </c>
      <c r="R955" t="s">
        <v>12</v>
      </c>
      <c r="S955" t="s">
        <v>23</v>
      </c>
      <c r="T955" s="7" t="str">
        <f t="shared" si="44"/>
        <v>R1012</v>
      </c>
    </row>
    <row r="956" spans="1:20" x14ac:dyDescent="0.3">
      <c r="A956" t="s">
        <v>1416</v>
      </c>
      <c r="B956">
        <v>31.24</v>
      </c>
      <c r="C956">
        <v>7.42</v>
      </c>
      <c r="D956" t="s">
        <v>2382</v>
      </c>
      <c r="E956" t="s">
        <v>2380</v>
      </c>
      <c r="F956" t="s">
        <v>2380</v>
      </c>
      <c r="G956">
        <v>2</v>
      </c>
      <c r="H956" t="s">
        <v>2380</v>
      </c>
      <c r="I956" t="s">
        <v>987</v>
      </c>
      <c r="J956">
        <v>1980</v>
      </c>
      <c r="K956" s="7">
        <f t="shared" si="42"/>
        <v>1980</v>
      </c>
      <c r="L956" t="s">
        <v>20</v>
      </c>
      <c r="M956" s="7" t="str">
        <f t="shared" si="43"/>
        <v>Sep</v>
      </c>
      <c r="N956">
        <v>10</v>
      </c>
      <c r="O956">
        <v>2</v>
      </c>
      <c r="P956">
        <v>7729.65</v>
      </c>
      <c r="Q956" t="s">
        <v>12</v>
      </c>
      <c r="R956" t="s">
        <v>16</v>
      </c>
      <c r="S956" t="s">
        <v>168</v>
      </c>
      <c r="T956" s="7" t="str">
        <f t="shared" si="44"/>
        <v>R1016</v>
      </c>
    </row>
    <row r="957" spans="1:20" x14ac:dyDescent="0.3">
      <c r="A957" t="s">
        <v>1415</v>
      </c>
      <c r="B957">
        <v>39.22</v>
      </c>
      <c r="C957">
        <v>5.62</v>
      </c>
      <c r="D957" t="s">
        <v>2382</v>
      </c>
      <c r="E957" t="s">
        <v>2380</v>
      </c>
      <c r="F957" t="s">
        <v>2380</v>
      </c>
      <c r="G957">
        <v>1</v>
      </c>
      <c r="H957" t="s">
        <v>2380</v>
      </c>
      <c r="I957" t="s">
        <v>988</v>
      </c>
      <c r="J957">
        <v>1978</v>
      </c>
      <c r="K957" s="7">
        <f t="shared" si="42"/>
        <v>1978</v>
      </c>
      <c r="L957" t="s">
        <v>30</v>
      </c>
      <c r="M957" s="7" t="str">
        <f t="shared" si="43"/>
        <v>Dec</v>
      </c>
      <c r="N957">
        <v>4</v>
      </c>
      <c r="O957">
        <v>2</v>
      </c>
      <c r="P957">
        <v>7731.43</v>
      </c>
      <c r="Q957" t="s">
        <v>12</v>
      </c>
      <c r="R957" t="s">
        <v>11</v>
      </c>
      <c r="S957" t="s">
        <v>13</v>
      </c>
      <c r="T957" s="7" t="str">
        <f t="shared" si="44"/>
        <v>R1013</v>
      </c>
    </row>
    <row r="958" spans="1:20" x14ac:dyDescent="0.3">
      <c r="A958" t="s">
        <v>1414</v>
      </c>
      <c r="B958">
        <v>24.414999999999999</v>
      </c>
      <c r="C958">
        <v>7.16</v>
      </c>
      <c r="D958" t="s">
        <v>2380</v>
      </c>
      <c r="E958" t="s">
        <v>2380</v>
      </c>
      <c r="F958" t="s">
        <v>2380</v>
      </c>
      <c r="G958" t="s">
        <v>2381</v>
      </c>
      <c r="H958" t="s">
        <v>2380</v>
      </c>
      <c r="I958" t="s">
        <v>989</v>
      </c>
      <c r="J958">
        <v>1977</v>
      </c>
      <c r="K958" s="7">
        <f t="shared" si="42"/>
        <v>1977</v>
      </c>
      <c r="L958" t="s">
        <v>35</v>
      </c>
      <c r="M958" s="7" t="str">
        <f t="shared" si="43"/>
        <v>Aug</v>
      </c>
      <c r="N958">
        <v>29</v>
      </c>
      <c r="O958">
        <v>0</v>
      </c>
      <c r="P958">
        <v>7731.86</v>
      </c>
      <c r="Q958" t="s">
        <v>11</v>
      </c>
      <c r="R958" t="s">
        <v>12</v>
      </c>
      <c r="S958" t="s">
        <v>23</v>
      </c>
      <c r="T958" s="7" t="str">
        <f t="shared" si="44"/>
        <v>R1012</v>
      </c>
    </row>
    <row r="959" spans="1:20" x14ac:dyDescent="0.3">
      <c r="A959" t="s">
        <v>1413</v>
      </c>
      <c r="B959">
        <v>32.299999999999997</v>
      </c>
      <c r="C959">
        <v>9.89</v>
      </c>
      <c r="D959" t="s">
        <v>2380</v>
      </c>
      <c r="E959" t="s">
        <v>2380</v>
      </c>
      <c r="F959" t="s">
        <v>2380</v>
      </c>
      <c r="G959" t="s">
        <v>2381</v>
      </c>
      <c r="H959" t="s">
        <v>2380</v>
      </c>
      <c r="I959" t="s">
        <v>990</v>
      </c>
      <c r="J959">
        <v>1965</v>
      </c>
      <c r="K959" s="7">
        <f t="shared" si="42"/>
        <v>1965</v>
      </c>
      <c r="L959" t="s">
        <v>10</v>
      </c>
      <c r="M959" s="7" t="str">
        <f t="shared" si="43"/>
        <v>Jul</v>
      </c>
      <c r="N959">
        <v>18</v>
      </c>
      <c r="O959">
        <v>0</v>
      </c>
      <c r="P959">
        <v>7736.39</v>
      </c>
      <c r="Q959" t="s">
        <v>12</v>
      </c>
      <c r="R959" t="s">
        <v>11</v>
      </c>
      <c r="S959" t="s">
        <v>13</v>
      </c>
      <c r="T959" s="7" t="str">
        <f t="shared" si="44"/>
        <v>R1013</v>
      </c>
    </row>
    <row r="960" spans="1:20" x14ac:dyDescent="0.3">
      <c r="A960" t="s">
        <v>1412</v>
      </c>
      <c r="B960">
        <v>39.94</v>
      </c>
      <c r="C960">
        <v>5.14</v>
      </c>
      <c r="D960" t="s">
        <v>2380</v>
      </c>
      <c r="E960" t="s">
        <v>2380</v>
      </c>
      <c r="F960" t="s">
        <v>2380</v>
      </c>
      <c r="G960" t="s">
        <v>2381</v>
      </c>
      <c r="H960" t="s">
        <v>2380</v>
      </c>
      <c r="I960" t="s">
        <v>991</v>
      </c>
      <c r="J960">
        <v>1978</v>
      </c>
      <c r="K960" s="7">
        <f t="shared" si="42"/>
        <v>1978</v>
      </c>
      <c r="L960" t="s">
        <v>20</v>
      </c>
      <c r="M960" s="7" t="str">
        <f t="shared" si="43"/>
        <v>Sep</v>
      </c>
      <c r="N960">
        <v>4</v>
      </c>
      <c r="O960">
        <v>2</v>
      </c>
      <c r="P960">
        <v>7740.34</v>
      </c>
      <c r="Q960" t="s">
        <v>16</v>
      </c>
      <c r="R960" t="s">
        <v>16</v>
      </c>
      <c r="S960" t="s">
        <v>42</v>
      </c>
      <c r="T960" s="7" t="str">
        <f t="shared" si="44"/>
        <v>R1011</v>
      </c>
    </row>
    <row r="961" spans="1:20" x14ac:dyDescent="0.3">
      <c r="A961" t="s">
        <v>1411</v>
      </c>
      <c r="B961">
        <v>30</v>
      </c>
      <c r="C961">
        <v>5.61</v>
      </c>
      <c r="D961" t="s">
        <v>2382</v>
      </c>
      <c r="E961" t="s">
        <v>2380</v>
      </c>
      <c r="F961" t="s">
        <v>2383</v>
      </c>
      <c r="G961">
        <v>1</v>
      </c>
      <c r="H961" t="s">
        <v>2380</v>
      </c>
      <c r="I961" t="s">
        <v>992</v>
      </c>
      <c r="J961">
        <v>1976</v>
      </c>
      <c r="K961" s="7">
        <f t="shared" si="42"/>
        <v>1976</v>
      </c>
      <c r="L961" t="s">
        <v>30</v>
      </c>
      <c r="M961" s="7" t="str">
        <f t="shared" si="43"/>
        <v>Dec</v>
      </c>
      <c r="N961">
        <v>12</v>
      </c>
      <c r="O961">
        <v>1</v>
      </c>
      <c r="P961">
        <v>7742.11</v>
      </c>
      <c r="Q961" t="s">
        <v>12</v>
      </c>
      <c r="R961" t="s">
        <v>11</v>
      </c>
      <c r="S961" t="s">
        <v>13</v>
      </c>
      <c r="T961" s="7" t="str">
        <f t="shared" si="44"/>
        <v>R1013</v>
      </c>
    </row>
    <row r="962" spans="1:20" x14ac:dyDescent="0.3">
      <c r="A962" t="s">
        <v>1410</v>
      </c>
      <c r="B962">
        <v>35.340000000000003</v>
      </c>
      <c r="C962">
        <v>5.51</v>
      </c>
      <c r="D962" t="s">
        <v>2382</v>
      </c>
      <c r="E962" t="s">
        <v>2380</v>
      </c>
      <c r="F962" t="s">
        <v>2383</v>
      </c>
      <c r="G962">
        <v>1</v>
      </c>
      <c r="H962" t="s">
        <v>2380</v>
      </c>
      <c r="I962" t="s">
        <v>993</v>
      </c>
      <c r="J962">
        <v>1981</v>
      </c>
      <c r="K962" s="7">
        <f t="shared" si="42"/>
        <v>1981</v>
      </c>
      <c r="L962" t="s">
        <v>18</v>
      </c>
      <c r="M962" s="7" t="str">
        <f t="shared" si="43"/>
        <v>Jun</v>
      </c>
      <c r="N962">
        <v>30</v>
      </c>
      <c r="O962">
        <v>2</v>
      </c>
      <c r="P962">
        <v>7749.16</v>
      </c>
      <c r="Q962" t="s">
        <v>11</v>
      </c>
      <c r="R962" t="s">
        <v>16</v>
      </c>
      <c r="S962" t="s">
        <v>23</v>
      </c>
      <c r="T962" s="7" t="str">
        <f t="shared" si="44"/>
        <v>R1012</v>
      </c>
    </row>
    <row r="963" spans="1:20" x14ac:dyDescent="0.3">
      <c r="A963" t="s">
        <v>1409</v>
      </c>
      <c r="B963">
        <v>32.204999999999998</v>
      </c>
      <c r="C963">
        <v>8.3800000000000008</v>
      </c>
      <c r="D963" t="s">
        <v>2382</v>
      </c>
      <c r="E963" t="s">
        <v>2380</v>
      </c>
      <c r="F963" t="s">
        <v>2380</v>
      </c>
      <c r="G963">
        <v>2</v>
      </c>
      <c r="H963" t="s">
        <v>2380</v>
      </c>
      <c r="I963" t="s">
        <v>994</v>
      </c>
      <c r="J963">
        <v>1997</v>
      </c>
      <c r="K963" s="7">
        <f t="shared" ref="K963:K1026" si="45">IF(ISBLANK(J963),AVERAGE(J963:J968),J963)</f>
        <v>1997</v>
      </c>
      <c r="L963" t="s">
        <v>30</v>
      </c>
      <c r="M963" s="7" t="str">
        <f t="shared" ref="M963:M1026" si="46">IF(ISBLANK(L963),"sep",L963)</f>
        <v>Dec</v>
      </c>
      <c r="N963">
        <v>21</v>
      </c>
      <c r="O963">
        <v>0</v>
      </c>
      <c r="P963">
        <v>7763.06</v>
      </c>
      <c r="Q963" t="s">
        <v>11</v>
      </c>
      <c r="R963" t="s">
        <v>16</v>
      </c>
      <c r="S963" t="s">
        <v>23</v>
      </c>
      <c r="T963" s="7" t="str">
        <f t="shared" ref="T963:T1026" si="47">IF(ISBLANK(S963),"unknown",S963)</f>
        <v>R1012</v>
      </c>
    </row>
    <row r="964" spans="1:20" x14ac:dyDescent="0.3">
      <c r="A964" t="s">
        <v>1408</v>
      </c>
      <c r="B964">
        <v>33.880000000000003</v>
      </c>
      <c r="C964">
        <v>4.68</v>
      </c>
      <c r="D964" t="s">
        <v>2380</v>
      </c>
      <c r="E964" t="s">
        <v>2382</v>
      </c>
      <c r="F964" t="s">
        <v>2380</v>
      </c>
      <c r="G964">
        <v>1</v>
      </c>
      <c r="H964" t="s">
        <v>2380</v>
      </c>
      <c r="I964" t="s">
        <v>995</v>
      </c>
      <c r="J964">
        <v>1974</v>
      </c>
      <c r="K964" s="7">
        <f t="shared" si="45"/>
        <v>1974</v>
      </c>
      <c r="L964" t="s">
        <v>30</v>
      </c>
      <c r="M964" s="7" t="str">
        <f t="shared" si="46"/>
        <v>Dec</v>
      </c>
      <c r="N964">
        <v>6</v>
      </c>
      <c r="O964">
        <v>0</v>
      </c>
      <c r="P964">
        <v>7789.64</v>
      </c>
      <c r="Q964" t="s">
        <v>16</v>
      </c>
      <c r="R964" t="s">
        <v>12</v>
      </c>
      <c r="S964" t="s">
        <v>13</v>
      </c>
      <c r="T964" s="7" t="str">
        <f t="shared" si="47"/>
        <v>R1013</v>
      </c>
    </row>
    <row r="965" spans="1:20" x14ac:dyDescent="0.3">
      <c r="A965" t="s">
        <v>1407</v>
      </c>
      <c r="B965">
        <v>26.63</v>
      </c>
      <c r="C965">
        <v>4.3600000000000003</v>
      </c>
      <c r="D965" t="s">
        <v>2382</v>
      </c>
      <c r="E965" t="s">
        <v>2380</v>
      </c>
      <c r="F965" t="s">
        <v>2380</v>
      </c>
      <c r="G965">
        <v>2</v>
      </c>
      <c r="H965" t="s">
        <v>2380</v>
      </c>
      <c r="I965" t="s">
        <v>996</v>
      </c>
      <c r="J965">
        <v>1999</v>
      </c>
      <c r="K965" s="7">
        <f t="shared" si="45"/>
        <v>1999</v>
      </c>
      <c r="L965" t="s">
        <v>30</v>
      </c>
      <c r="M965" s="7" t="str">
        <f t="shared" si="46"/>
        <v>Dec</v>
      </c>
      <c r="N965">
        <v>25</v>
      </c>
      <c r="O965">
        <v>0</v>
      </c>
      <c r="P965">
        <v>7794.68</v>
      </c>
      <c r="Q965" t="s">
        <v>11</v>
      </c>
      <c r="R965" t="s">
        <v>11</v>
      </c>
      <c r="S965" t="s">
        <v>535</v>
      </c>
      <c r="T965" s="7" t="str">
        <f t="shared" si="47"/>
        <v>R1026</v>
      </c>
    </row>
    <row r="966" spans="1:20" x14ac:dyDescent="0.3">
      <c r="A966" t="s">
        <v>1406</v>
      </c>
      <c r="B966">
        <v>28.7</v>
      </c>
      <c r="C966">
        <v>7.74</v>
      </c>
      <c r="D966" t="s">
        <v>2380</v>
      </c>
      <c r="E966" t="s">
        <v>2380</v>
      </c>
      <c r="F966" t="s">
        <v>2380</v>
      </c>
      <c r="G966" t="s">
        <v>2381</v>
      </c>
      <c r="H966" t="s">
        <v>2380</v>
      </c>
      <c r="I966" t="s">
        <v>997</v>
      </c>
      <c r="J966">
        <v>1997</v>
      </c>
      <c r="K966" s="7">
        <f t="shared" si="45"/>
        <v>1997</v>
      </c>
      <c r="L966" t="s">
        <v>30</v>
      </c>
      <c r="M966" s="7" t="str">
        <f t="shared" si="46"/>
        <v>Dec</v>
      </c>
      <c r="N966">
        <v>2</v>
      </c>
      <c r="O966">
        <v>0</v>
      </c>
      <c r="P966">
        <v>7803.77</v>
      </c>
      <c r="Q966" t="s">
        <v>11</v>
      </c>
      <c r="R966" t="s">
        <v>12</v>
      </c>
      <c r="S966" t="s">
        <v>23</v>
      </c>
      <c r="T966" s="7" t="str">
        <f t="shared" si="47"/>
        <v>R1012</v>
      </c>
    </row>
    <row r="967" spans="1:20" x14ac:dyDescent="0.3">
      <c r="A967" t="s">
        <v>1405</v>
      </c>
      <c r="B967">
        <v>25.65</v>
      </c>
      <c r="C967">
        <v>4.05</v>
      </c>
      <c r="D967" t="s">
        <v>2382</v>
      </c>
      <c r="E967" t="s">
        <v>2380</v>
      </c>
      <c r="F967" t="s">
        <v>2380</v>
      </c>
      <c r="G967">
        <v>2</v>
      </c>
      <c r="H967" t="s">
        <v>2380</v>
      </c>
      <c r="I967" t="s">
        <v>998</v>
      </c>
      <c r="J967">
        <v>1974</v>
      </c>
      <c r="K967" s="7">
        <f t="shared" si="45"/>
        <v>1974</v>
      </c>
      <c r="L967" t="s">
        <v>15</v>
      </c>
      <c r="M967" s="7" t="str">
        <f t="shared" si="46"/>
        <v>Nov</v>
      </c>
      <c r="N967">
        <v>9</v>
      </c>
      <c r="O967">
        <v>0</v>
      </c>
      <c r="P967">
        <v>7804.16</v>
      </c>
      <c r="Q967" t="s">
        <v>11</v>
      </c>
      <c r="R967" t="s">
        <v>12</v>
      </c>
      <c r="S967" t="s">
        <v>13</v>
      </c>
      <c r="T967" s="7" t="str">
        <f t="shared" si="47"/>
        <v>R1013</v>
      </c>
    </row>
    <row r="968" spans="1:20" x14ac:dyDescent="0.3">
      <c r="A968" t="s">
        <v>1404</v>
      </c>
      <c r="B968">
        <v>36.384999999999998</v>
      </c>
      <c r="C968">
        <v>11.49</v>
      </c>
      <c r="D968" t="s">
        <v>2380</v>
      </c>
      <c r="E968" t="s">
        <v>2380</v>
      </c>
      <c r="F968" t="s">
        <v>2380</v>
      </c>
      <c r="G968" t="s">
        <v>2381</v>
      </c>
      <c r="H968" t="s">
        <v>2380</v>
      </c>
      <c r="I968" t="s">
        <v>999</v>
      </c>
      <c r="J968">
        <v>1991</v>
      </c>
      <c r="K968" s="7">
        <f t="shared" si="45"/>
        <v>1991</v>
      </c>
      <c r="L968" t="s">
        <v>30</v>
      </c>
      <c r="M968" s="7" t="str">
        <f t="shared" si="46"/>
        <v>Dec</v>
      </c>
      <c r="N968">
        <v>21</v>
      </c>
      <c r="O968">
        <v>3</v>
      </c>
      <c r="P968">
        <v>7812.67</v>
      </c>
      <c r="Q968" t="s">
        <v>11</v>
      </c>
      <c r="R968" t="s">
        <v>16</v>
      </c>
      <c r="S968" t="s">
        <v>23</v>
      </c>
      <c r="T968" s="7" t="str">
        <f t="shared" si="47"/>
        <v>R1012</v>
      </c>
    </row>
    <row r="969" spans="1:20" x14ac:dyDescent="0.3">
      <c r="A969" t="s">
        <v>1403</v>
      </c>
      <c r="B969">
        <v>34.69</v>
      </c>
      <c r="C969">
        <v>5.65</v>
      </c>
      <c r="D969" t="s">
        <v>2380</v>
      </c>
      <c r="E969" t="s">
        <v>2380</v>
      </c>
      <c r="F969" t="s">
        <v>2380</v>
      </c>
      <c r="G969" t="s">
        <v>2381</v>
      </c>
      <c r="H969" t="s">
        <v>2380</v>
      </c>
      <c r="I969" t="s">
        <v>1000</v>
      </c>
      <c r="J969">
        <v>1989</v>
      </c>
      <c r="K969" s="7">
        <f t="shared" si="45"/>
        <v>1989</v>
      </c>
      <c r="L969" t="s">
        <v>37</v>
      </c>
      <c r="M969" s="7" t="str">
        <f t="shared" si="46"/>
        <v>Oct</v>
      </c>
      <c r="N969">
        <v>12</v>
      </c>
      <c r="O969">
        <v>3</v>
      </c>
      <c r="P969">
        <v>7824.37</v>
      </c>
      <c r="Q969" t="s">
        <v>11</v>
      </c>
      <c r="R969" t="s">
        <v>11</v>
      </c>
      <c r="S969" t="s">
        <v>23</v>
      </c>
      <c r="T969" s="7" t="str">
        <f t="shared" si="47"/>
        <v>R1012</v>
      </c>
    </row>
    <row r="970" spans="1:20" x14ac:dyDescent="0.3">
      <c r="A970" t="s">
        <v>1402</v>
      </c>
      <c r="B970">
        <v>37.68</v>
      </c>
      <c r="C970">
        <v>4.29</v>
      </c>
      <c r="D970" t="s">
        <v>2382</v>
      </c>
      <c r="E970" t="s">
        <v>2380</v>
      </c>
      <c r="F970" t="s">
        <v>2380</v>
      </c>
      <c r="G970" t="s">
        <v>2381</v>
      </c>
      <c r="H970" t="s">
        <v>2380</v>
      </c>
      <c r="I970" t="s">
        <v>1001</v>
      </c>
      <c r="J970">
        <v>2001</v>
      </c>
      <c r="K970" s="7">
        <f t="shared" si="45"/>
        <v>2001</v>
      </c>
      <c r="L970" t="s">
        <v>37</v>
      </c>
      <c r="M970" s="7" t="str">
        <f t="shared" si="46"/>
        <v>Oct</v>
      </c>
      <c r="N970">
        <v>5</v>
      </c>
      <c r="O970">
        <v>0</v>
      </c>
      <c r="P970">
        <v>7844.8</v>
      </c>
      <c r="Q970" t="s">
        <v>11</v>
      </c>
      <c r="R970" t="s">
        <v>11</v>
      </c>
      <c r="S970" t="s">
        <v>23</v>
      </c>
      <c r="T970" s="7" t="str">
        <f t="shared" si="47"/>
        <v>R1012</v>
      </c>
    </row>
    <row r="971" spans="1:20" x14ac:dyDescent="0.3">
      <c r="A971" t="s">
        <v>1401</v>
      </c>
      <c r="B971">
        <v>35.49</v>
      </c>
      <c r="C971">
        <v>4.74</v>
      </c>
      <c r="D971" t="s">
        <v>2382</v>
      </c>
      <c r="E971" t="s">
        <v>2380</v>
      </c>
      <c r="F971" t="s">
        <v>2383</v>
      </c>
      <c r="G971">
        <v>1</v>
      </c>
      <c r="H971" t="s">
        <v>2380</v>
      </c>
      <c r="I971" t="s">
        <v>1002</v>
      </c>
      <c r="J971">
        <v>1994</v>
      </c>
      <c r="K971" s="7">
        <f t="shared" si="45"/>
        <v>1994</v>
      </c>
      <c r="L971" t="s">
        <v>15</v>
      </c>
      <c r="M971" s="7" t="str">
        <f t="shared" si="46"/>
        <v>Nov</v>
      </c>
      <c r="N971">
        <v>17</v>
      </c>
      <c r="O971">
        <v>0</v>
      </c>
      <c r="P971">
        <v>7851.85</v>
      </c>
      <c r="Q971" t="s">
        <v>11</v>
      </c>
      <c r="R971" t="s">
        <v>12</v>
      </c>
      <c r="S971" t="s">
        <v>23</v>
      </c>
      <c r="T971" s="7" t="str">
        <f t="shared" si="47"/>
        <v>R1012</v>
      </c>
    </row>
    <row r="972" spans="1:20" x14ac:dyDescent="0.3">
      <c r="A972" t="s">
        <v>1400</v>
      </c>
      <c r="B972">
        <v>44.7</v>
      </c>
      <c r="C972">
        <v>7.6</v>
      </c>
      <c r="D972" t="s">
        <v>2382</v>
      </c>
      <c r="E972" t="s">
        <v>2380</v>
      </c>
      <c r="F972" t="s">
        <v>2380</v>
      </c>
      <c r="G972">
        <v>2</v>
      </c>
      <c r="H972" t="s">
        <v>2380</v>
      </c>
      <c r="I972" t="s">
        <v>1003</v>
      </c>
      <c r="J972">
        <v>1962</v>
      </c>
      <c r="K972" s="7">
        <f t="shared" si="45"/>
        <v>1962</v>
      </c>
      <c r="L972" t="s">
        <v>37</v>
      </c>
      <c r="M972" s="7" t="str">
        <f t="shared" si="46"/>
        <v>Oct</v>
      </c>
      <c r="N972">
        <v>10</v>
      </c>
      <c r="O972">
        <v>0</v>
      </c>
      <c r="P972">
        <v>7896.41</v>
      </c>
      <c r="Q972" t="s">
        <v>12</v>
      </c>
      <c r="R972" t="s">
        <v>11</v>
      </c>
      <c r="S972" t="s">
        <v>13</v>
      </c>
      <c r="T972" s="7" t="str">
        <f t="shared" si="47"/>
        <v>R1013</v>
      </c>
    </row>
    <row r="973" spans="1:20" x14ac:dyDescent="0.3">
      <c r="A973" t="s">
        <v>1399</v>
      </c>
      <c r="B973">
        <v>38.380000000000003</v>
      </c>
      <c r="C973">
        <v>8.5</v>
      </c>
      <c r="D973" t="s">
        <v>2382</v>
      </c>
      <c r="E973" t="s">
        <v>2380</v>
      </c>
      <c r="F973" t="s">
        <v>2380</v>
      </c>
      <c r="G973">
        <v>2</v>
      </c>
      <c r="H973" t="s">
        <v>2380</v>
      </c>
      <c r="I973" t="s">
        <v>1004</v>
      </c>
      <c r="J973">
        <v>1977</v>
      </c>
      <c r="K973" s="7">
        <f t="shared" si="45"/>
        <v>1977</v>
      </c>
      <c r="L973" t="s">
        <v>10</v>
      </c>
      <c r="M973" s="7" t="str">
        <f t="shared" si="46"/>
        <v>Jul</v>
      </c>
      <c r="N973">
        <v>20</v>
      </c>
      <c r="O973">
        <v>0</v>
      </c>
      <c r="P973">
        <v>7935.29</v>
      </c>
      <c r="Q973" t="s">
        <v>11</v>
      </c>
      <c r="R973" t="s">
        <v>16</v>
      </c>
      <c r="S973" t="s">
        <v>247</v>
      </c>
      <c r="T973" s="7" t="str">
        <f t="shared" si="47"/>
        <v>R1024</v>
      </c>
    </row>
    <row r="974" spans="1:20" x14ac:dyDescent="0.3">
      <c r="A974" t="s">
        <v>1398</v>
      </c>
      <c r="B974">
        <v>35.244999999999997</v>
      </c>
      <c r="C974">
        <v>11.22</v>
      </c>
      <c r="D974" t="s">
        <v>2382</v>
      </c>
      <c r="E974" t="s">
        <v>2380</v>
      </c>
      <c r="F974" t="s">
        <v>2380</v>
      </c>
      <c r="G974" t="s">
        <v>2381</v>
      </c>
      <c r="H974" t="s">
        <v>2380</v>
      </c>
      <c r="I974" t="s">
        <v>1005</v>
      </c>
      <c r="J974">
        <v>1987</v>
      </c>
      <c r="K974" s="7">
        <f t="shared" si="45"/>
        <v>1987</v>
      </c>
      <c r="L974" t="s">
        <v>37</v>
      </c>
      <c r="M974" s="7" t="str">
        <f t="shared" si="46"/>
        <v>Oct</v>
      </c>
      <c r="N974">
        <v>29</v>
      </c>
      <c r="O974">
        <v>3</v>
      </c>
      <c r="P974">
        <v>7948.22</v>
      </c>
      <c r="Q974" t="s">
        <v>11</v>
      </c>
      <c r="R974" t="s">
        <v>12</v>
      </c>
      <c r="S974" t="s">
        <v>200</v>
      </c>
      <c r="T974" s="7" t="str">
        <f t="shared" si="47"/>
        <v>R1025</v>
      </c>
    </row>
    <row r="975" spans="1:20" x14ac:dyDescent="0.3">
      <c r="A975" t="s">
        <v>1397</v>
      </c>
      <c r="B975">
        <v>49.84</v>
      </c>
      <c r="C975">
        <v>5.0999999999999996</v>
      </c>
      <c r="D975" t="s">
        <v>2382</v>
      </c>
      <c r="E975" t="s">
        <v>2380</v>
      </c>
      <c r="F975" t="s">
        <v>2383</v>
      </c>
      <c r="G975">
        <v>1</v>
      </c>
      <c r="H975" t="s">
        <v>2380</v>
      </c>
      <c r="I975" t="s">
        <v>1006</v>
      </c>
      <c r="J975">
        <v>1966</v>
      </c>
      <c r="K975" s="7">
        <f t="shared" si="45"/>
        <v>1966</v>
      </c>
      <c r="L975" t="s">
        <v>10</v>
      </c>
      <c r="M975" s="7" t="str">
        <f t="shared" si="46"/>
        <v>Jul</v>
      </c>
      <c r="N975">
        <v>9</v>
      </c>
      <c r="O975">
        <v>0</v>
      </c>
      <c r="P975">
        <v>7953.72</v>
      </c>
      <c r="Q975" t="s">
        <v>12</v>
      </c>
      <c r="R975" t="s">
        <v>12</v>
      </c>
      <c r="S975" t="s">
        <v>23</v>
      </c>
      <c r="T975" s="7" t="str">
        <f t="shared" si="47"/>
        <v>R1012</v>
      </c>
    </row>
    <row r="976" spans="1:20" x14ac:dyDescent="0.3">
      <c r="A976" t="s">
        <v>1396</v>
      </c>
      <c r="B976">
        <v>49.06</v>
      </c>
      <c r="C976">
        <v>5.43</v>
      </c>
      <c r="D976" t="s">
        <v>2382</v>
      </c>
      <c r="E976" t="s">
        <v>2380</v>
      </c>
      <c r="F976" t="s">
        <v>2380</v>
      </c>
      <c r="G976">
        <v>1</v>
      </c>
      <c r="H976" t="s">
        <v>2380</v>
      </c>
      <c r="I976" t="s">
        <v>1007</v>
      </c>
      <c r="J976">
        <v>1981</v>
      </c>
      <c r="K976" s="7">
        <f t="shared" si="45"/>
        <v>1981</v>
      </c>
      <c r="L976" t="s">
        <v>30</v>
      </c>
      <c r="M976" s="7" t="str">
        <f t="shared" si="46"/>
        <v>Dec</v>
      </c>
      <c r="N976">
        <v>28</v>
      </c>
      <c r="O976">
        <v>3</v>
      </c>
      <c r="P976">
        <v>7954.52</v>
      </c>
      <c r="Q976" t="s">
        <v>11</v>
      </c>
      <c r="R976" t="s">
        <v>11</v>
      </c>
      <c r="S976" t="s">
        <v>42</v>
      </c>
      <c r="T976" s="7" t="str">
        <f t="shared" si="47"/>
        <v>R1011</v>
      </c>
    </row>
    <row r="977" spans="1:20" x14ac:dyDescent="0.3">
      <c r="A977" t="s">
        <v>1395</v>
      </c>
      <c r="B977">
        <v>30.88</v>
      </c>
      <c r="C977">
        <v>5.82</v>
      </c>
      <c r="D977" t="s">
        <v>2380</v>
      </c>
      <c r="E977" t="s">
        <v>2380</v>
      </c>
      <c r="F977" t="s">
        <v>2380</v>
      </c>
      <c r="G977">
        <v>2</v>
      </c>
      <c r="H977" t="s">
        <v>2380</v>
      </c>
      <c r="I977" t="s">
        <v>1008</v>
      </c>
      <c r="J977">
        <v>1970</v>
      </c>
      <c r="K977" s="7">
        <f t="shared" si="45"/>
        <v>1970</v>
      </c>
      <c r="L977" t="s">
        <v>18</v>
      </c>
      <c r="M977" s="7" t="str">
        <f t="shared" si="46"/>
        <v>Jun</v>
      </c>
      <c r="N977">
        <v>19</v>
      </c>
      <c r="O977">
        <v>0</v>
      </c>
      <c r="P977">
        <v>7958.13</v>
      </c>
      <c r="Q977" t="s">
        <v>11</v>
      </c>
      <c r="R977" t="s">
        <v>11</v>
      </c>
      <c r="S977" t="s">
        <v>13</v>
      </c>
      <c r="T977" s="7" t="str">
        <f t="shared" si="47"/>
        <v>R1013</v>
      </c>
    </row>
    <row r="978" spans="1:20" x14ac:dyDescent="0.3">
      <c r="A978" t="s">
        <v>1394</v>
      </c>
      <c r="B978">
        <v>33.35</v>
      </c>
      <c r="C978">
        <v>6.05</v>
      </c>
      <c r="D978" t="s">
        <v>2380</v>
      </c>
      <c r="E978" t="s">
        <v>2380</v>
      </c>
      <c r="F978" t="s">
        <v>2383</v>
      </c>
      <c r="G978">
        <v>1</v>
      </c>
      <c r="H978" t="s">
        <v>2380</v>
      </c>
      <c r="I978" t="s">
        <v>1009</v>
      </c>
      <c r="J978">
        <v>1975</v>
      </c>
      <c r="K978" s="7">
        <f t="shared" si="45"/>
        <v>1975</v>
      </c>
      <c r="L978" t="s">
        <v>35</v>
      </c>
      <c r="M978" s="7" t="str">
        <f t="shared" si="46"/>
        <v>Aug</v>
      </c>
      <c r="N978">
        <v>10</v>
      </c>
      <c r="O978">
        <v>1</v>
      </c>
      <c r="P978">
        <v>7966.81</v>
      </c>
      <c r="Q978" t="s">
        <v>11</v>
      </c>
      <c r="R978" t="s">
        <v>11</v>
      </c>
      <c r="S978" t="s">
        <v>13</v>
      </c>
      <c r="T978" s="7" t="str">
        <f t="shared" si="47"/>
        <v>R1013</v>
      </c>
    </row>
    <row r="979" spans="1:20" x14ac:dyDescent="0.3">
      <c r="A979" t="s">
        <v>1393</v>
      </c>
      <c r="B979">
        <v>38</v>
      </c>
      <c r="C979">
        <v>6.38</v>
      </c>
      <c r="D979" t="s">
        <v>2382</v>
      </c>
      <c r="E979" t="s">
        <v>2380</v>
      </c>
      <c r="F979" t="s">
        <v>2380</v>
      </c>
      <c r="G979">
        <v>1</v>
      </c>
      <c r="H979" t="s">
        <v>2380</v>
      </c>
      <c r="I979" t="s">
        <v>1010</v>
      </c>
      <c r="J979">
        <v>1972</v>
      </c>
      <c r="K979" s="7">
        <f t="shared" si="45"/>
        <v>1972</v>
      </c>
      <c r="L979" t="s">
        <v>15</v>
      </c>
      <c r="M979" s="7" t="str">
        <f t="shared" si="46"/>
        <v>Nov</v>
      </c>
      <c r="N979">
        <v>23</v>
      </c>
      <c r="O979">
        <v>0</v>
      </c>
      <c r="P979">
        <v>7980.34</v>
      </c>
      <c r="Q979" t="s">
        <v>11</v>
      </c>
      <c r="R979" t="s">
        <v>11</v>
      </c>
      <c r="S979" t="s">
        <v>13</v>
      </c>
      <c r="T979" s="7" t="str">
        <f t="shared" si="47"/>
        <v>R1013</v>
      </c>
    </row>
    <row r="980" spans="1:20" x14ac:dyDescent="0.3">
      <c r="A980" t="s">
        <v>1392</v>
      </c>
      <c r="B980">
        <v>36.08</v>
      </c>
      <c r="C980">
        <v>5.73</v>
      </c>
      <c r="D980" t="s">
        <v>2382</v>
      </c>
      <c r="E980" t="s">
        <v>2380</v>
      </c>
      <c r="F980" t="s">
        <v>2380</v>
      </c>
      <c r="G980">
        <v>1</v>
      </c>
      <c r="H980" t="s">
        <v>2380</v>
      </c>
      <c r="I980" t="s">
        <v>1011</v>
      </c>
      <c r="J980">
        <v>1983</v>
      </c>
      <c r="K980" s="7">
        <f t="shared" si="45"/>
        <v>1983</v>
      </c>
      <c r="L980" t="s">
        <v>35</v>
      </c>
      <c r="M980" s="7" t="str">
        <f t="shared" si="46"/>
        <v>Aug</v>
      </c>
      <c r="N980">
        <v>28</v>
      </c>
      <c r="O980">
        <v>3</v>
      </c>
      <c r="P980">
        <v>7985.82</v>
      </c>
      <c r="Q980" t="s">
        <v>11</v>
      </c>
      <c r="R980" t="s">
        <v>16</v>
      </c>
      <c r="S980" t="s">
        <v>247</v>
      </c>
      <c r="T980" s="7" t="str">
        <f t="shared" si="47"/>
        <v>R1024</v>
      </c>
    </row>
    <row r="981" spans="1:20" x14ac:dyDescent="0.3">
      <c r="A981" t="s">
        <v>1391</v>
      </c>
      <c r="B981">
        <v>35.700000000000003</v>
      </c>
      <c r="C981">
        <v>5.47</v>
      </c>
      <c r="D981" t="s">
        <v>2382</v>
      </c>
      <c r="E981" t="s">
        <v>2380</v>
      </c>
      <c r="F981" t="s">
        <v>2380</v>
      </c>
      <c r="G981">
        <v>1</v>
      </c>
      <c r="H981" t="s">
        <v>2380</v>
      </c>
      <c r="I981" t="s">
        <v>1012</v>
      </c>
      <c r="J981">
        <v>1983</v>
      </c>
      <c r="K981" s="7">
        <f t="shared" si="45"/>
        <v>1983</v>
      </c>
      <c r="L981" t="s">
        <v>35</v>
      </c>
      <c r="M981" s="7" t="str">
        <f t="shared" si="46"/>
        <v>Aug</v>
      </c>
      <c r="N981">
        <v>20</v>
      </c>
      <c r="O981">
        <v>3</v>
      </c>
      <c r="P981">
        <v>7986.48</v>
      </c>
      <c r="Q981" t="s">
        <v>11</v>
      </c>
      <c r="R981" t="s">
        <v>12</v>
      </c>
      <c r="S981" t="s">
        <v>247</v>
      </c>
      <c r="T981" s="7" t="str">
        <f t="shared" si="47"/>
        <v>R1024</v>
      </c>
    </row>
    <row r="982" spans="1:20" x14ac:dyDescent="0.3">
      <c r="A982" t="s">
        <v>1390</v>
      </c>
      <c r="B982">
        <v>34.01</v>
      </c>
      <c r="C982">
        <v>11.3</v>
      </c>
      <c r="D982" t="s">
        <v>2380</v>
      </c>
      <c r="E982" t="s">
        <v>2380</v>
      </c>
      <c r="F982" t="s">
        <v>2380</v>
      </c>
      <c r="G982" t="s">
        <v>2381</v>
      </c>
      <c r="H982" t="s">
        <v>2380</v>
      </c>
      <c r="I982" t="s">
        <v>1013</v>
      </c>
      <c r="J982">
        <v>1962</v>
      </c>
      <c r="K982" s="7">
        <f t="shared" si="45"/>
        <v>1962</v>
      </c>
      <c r="L982" t="s">
        <v>35</v>
      </c>
      <c r="M982" s="7" t="str">
        <f t="shared" si="46"/>
        <v>Aug</v>
      </c>
      <c r="N982">
        <v>22</v>
      </c>
      <c r="O982">
        <v>0</v>
      </c>
      <c r="P982">
        <v>8004.96</v>
      </c>
      <c r="Q982" t="s">
        <v>12</v>
      </c>
      <c r="R982" t="s">
        <v>16</v>
      </c>
      <c r="S982" t="s">
        <v>13</v>
      </c>
      <c r="T982" s="7" t="str">
        <f t="shared" si="47"/>
        <v>R1013</v>
      </c>
    </row>
    <row r="983" spans="1:20" x14ac:dyDescent="0.3">
      <c r="A983" t="s">
        <v>1389</v>
      </c>
      <c r="B983">
        <v>31.54</v>
      </c>
      <c r="C983">
        <v>6.72</v>
      </c>
      <c r="D983" t="s">
        <v>2380</v>
      </c>
      <c r="E983" t="s">
        <v>2380</v>
      </c>
      <c r="F983" t="s">
        <v>2380</v>
      </c>
      <c r="G983" t="s">
        <v>2381</v>
      </c>
      <c r="H983" t="s">
        <v>2380</v>
      </c>
      <c r="I983" t="s">
        <v>1014</v>
      </c>
      <c r="J983">
        <v>1995</v>
      </c>
      <c r="K983" s="7">
        <f t="shared" si="45"/>
        <v>1995</v>
      </c>
      <c r="L983" t="s">
        <v>20</v>
      </c>
      <c r="M983" s="7" t="str">
        <f t="shared" si="46"/>
        <v>Sep</v>
      </c>
      <c r="N983">
        <v>18</v>
      </c>
      <c r="O983">
        <v>0</v>
      </c>
      <c r="P983">
        <v>8014.62</v>
      </c>
      <c r="Q983" t="s">
        <v>11</v>
      </c>
      <c r="R983" t="s">
        <v>12</v>
      </c>
      <c r="S983" t="s">
        <v>23</v>
      </c>
      <c r="T983" s="7" t="str">
        <f t="shared" si="47"/>
        <v>R1012</v>
      </c>
    </row>
    <row r="984" spans="1:20" x14ac:dyDescent="0.3">
      <c r="A984" t="s">
        <v>1388</v>
      </c>
      <c r="B984">
        <v>23.3</v>
      </c>
      <c r="C984">
        <v>5.36</v>
      </c>
      <c r="D984" t="s">
        <v>2382</v>
      </c>
      <c r="E984" t="s">
        <v>2380</v>
      </c>
      <c r="F984" t="s">
        <v>2380</v>
      </c>
      <c r="G984">
        <v>1</v>
      </c>
      <c r="H984" t="s">
        <v>2380</v>
      </c>
      <c r="I984" t="s">
        <v>1015</v>
      </c>
      <c r="J984">
        <v>1980</v>
      </c>
      <c r="K984" s="7">
        <f t="shared" si="45"/>
        <v>1980</v>
      </c>
      <c r="L984" t="s">
        <v>15</v>
      </c>
      <c r="M984" s="7" t="str">
        <f t="shared" si="46"/>
        <v>Nov</v>
      </c>
      <c r="N984">
        <v>8</v>
      </c>
      <c r="O984">
        <v>2</v>
      </c>
      <c r="P984">
        <v>8017.06</v>
      </c>
      <c r="Q984" t="s">
        <v>11</v>
      </c>
      <c r="R984" t="s">
        <v>11</v>
      </c>
      <c r="S984" t="s">
        <v>23</v>
      </c>
      <c r="T984" s="7" t="str">
        <f t="shared" si="47"/>
        <v>R1012</v>
      </c>
    </row>
    <row r="985" spans="1:20" x14ac:dyDescent="0.3">
      <c r="A985" t="s">
        <v>1387</v>
      </c>
      <c r="B985">
        <v>27.75</v>
      </c>
      <c r="C985">
        <v>9.8800000000000008</v>
      </c>
      <c r="D985" t="s">
        <v>2380</v>
      </c>
      <c r="E985" t="s">
        <v>2380</v>
      </c>
      <c r="F985" t="s">
        <v>2380</v>
      </c>
      <c r="G985" t="s">
        <v>2381</v>
      </c>
      <c r="H985" t="s">
        <v>2380</v>
      </c>
      <c r="I985" t="s">
        <v>1016</v>
      </c>
      <c r="J985">
        <v>1989</v>
      </c>
      <c r="K985" s="7">
        <f t="shared" si="45"/>
        <v>1989</v>
      </c>
      <c r="L985" t="s">
        <v>15</v>
      </c>
      <c r="M985" s="7" t="str">
        <f t="shared" si="46"/>
        <v>Nov</v>
      </c>
      <c r="N985">
        <v>3</v>
      </c>
      <c r="O985">
        <v>3</v>
      </c>
      <c r="P985">
        <v>8021.11</v>
      </c>
      <c r="Q985" t="s">
        <v>11</v>
      </c>
      <c r="R985" t="s">
        <v>16</v>
      </c>
      <c r="S985" t="s">
        <v>23</v>
      </c>
      <c r="T985" s="7" t="str">
        <f t="shared" si="47"/>
        <v>R1012</v>
      </c>
    </row>
    <row r="986" spans="1:20" x14ac:dyDescent="0.3">
      <c r="A986" t="s">
        <v>1386</v>
      </c>
      <c r="B986">
        <v>42.46</v>
      </c>
      <c r="C986">
        <v>4.1100000000000003</v>
      </c>
      <c r="D986" t="s">
        <v>2380</v>
      </c>
      <c r="E986" t="s">
        <v>2380</v>
      </c>
      <c r="F986" t="s">
        <v>2380</v>
      </c>
      <c r="G986" t="s">
        <v>2381</v>
      </c>
      <c r="H986" t="s">
        <v>2380</v>
      </c>
      <c r="I986" t="s">
        <v>1017</v>
      </c>
      <c r="J986">
        <v>1978</v>
      </c>
      <c r="K986" s="7">
        <f t="shared" si="45"/>
        <v>1978</v>
      </c>
      <c r="L986" t="s">
        <v>10</v>
      </c>
      <c r="M986" s="7" t="str">
        <f t="shared" si="46"/>
        <v>Jul</v>
      </c>
      <c r="N986">
        <v>17</v>
      </c>
      <c r="O986">
        <v>1</v>
      </c>
      <c r="P986">
        <v>8023.14</v>
      </c>
      <c r="Q986" t="s">
        <v>11</v>
      </c>
      <c r="R986" t="s">
        <v>12</v>
      </c>
      <c r="S986" t="s">
        <v>23</v>
      </c>
      <c r="T986" s="7" t="str">
        <f t="shared" si="47"/>
        <v>R1012</v>
      </c>
    </row>
    <row r="987" spans="1:20" x14ac:dyDescent="0.3">
      <c r="A987" t="s">
        <v>1385</v>
      </c>
      <c r="B987">
        <v>54.47</v>
      </c>
      <c r="C987">
        <v>7.48</v>
      </c>
      <c r="D987" t="s">
        <v>2380</v>
      </c>
      <c r="E987" t="s">
        <v>2380</v>
      </c>
      <c r="F987" t="s">
        <v>2380</v>
      </c>
      <c r="G987" t="s">
        <v>2381</v>
      </c>
      <c r="H987" t="s">
        <v>2380</v>
      </c>
      <c r="I987" t="s">
        <v>1018</v>
      </c>
      <c r="J987">
        <v>1976</v>
      </c>
      <c r="K987" s="7">
        <f t="shared" si="45"/>
        <v>1976</v>
      </c>
      <c r="L987" t="s">
        <v>30</v>
      </c>
      <c r="M987" s="7" t="str">
        <f t="shared" si="46"/>
        <v>Dec</v>
      </c>
      <c r="N987">
        <v>20</v>
      </c>
      <c r="O987">
        <v>0</v>
      </c>
      <c r="P987">
        <v>8026.67</v>
      </c>
      <c r="Q987" t="s">
        <v>11</v>
      </c>
      <c r="R987" t="s">
        <v>11</v>
      </c>
      <c r="S987" t="s">
        <v>23</v>
      </c>
      <c r="T987" s="7" t="str">
        <f t="shared" si="47"/>
        <v>R1012</v>
      </c>
    </row>
    <row r="988" spans="1:20" x14ac:dyDescent="0.3">
      <c r="A988" t="s">
        <v>1384</v>
      </c>
      <c r="B988">
        <v>24.93</v>
      </c>
      <c r="C988">
        <v>9.18</v>
      </c>
      <c r="D988" t="s">
        <v>2382</v>
      </c>
      <c r="E988" t="s">
        <v>2380</v>
      </c>
      <c r="F988" t="s">
        <v>2383</v>
      </c>
      <c r="G988">
        <v>1</v>
      </c>
      <c r="H988" t="s">
        <v>2380</v>
      </c>
      <c r="I988" t="s">
        <v>1019</v>
      </c>
      <c r="J988">
        <v>1977</v>
      </c>
      <c r="K988" s="7">
        <f t="shared" si="45"/>
        <v>1977</v>
      </c>
      <c r="L988" t="s">
        <v>15</v>
      </c>
      <c r="M988" s="7" t="str">
        <f t="shared" si="46"/>
        <v>Nov</v>
      </c>
      <c r="N988">
        <v>6</v>
      </c>
      <c r="O988">
        <v>2</v>
      </c>
      <c r="P988">
        <v>8027.97</v>
      </c>
      <c r="Q988" t="s">
        <v>12</v>
      </c>
      <c r="R988" t="s">
        <v>11</v>
      </c>
      <c r="S988" t="s">
        <v>42</v>
      </c>
      <c r="T988" s="7" t="str">
        <f t="shared" si="47"/>
        <v>R1011</v>
      </c>
    </row>
    <row r="989" spans="1:20" x14ac:dyDescent="0.3">
      <c r="A989" t="s">
        <v>1383</v>
      </c>
      <c r="B989">
        <v>48.12</v>
      </c>
      <c r="C989">
        <v>4.51</v>
      </c>
      <c r="D989" t="s">
        <v>2382</v>
      </c>
      <c r="E989" t="s">
        <v>2380</v>
      </c>
      <c r="F989" t="s">
        <v>2380</v>
      </c>
      <c r="G989">
        <v>1</v>
      </c>
      <c r="H989" t="s">
        <v>2380</v>
      </c>
      <c r="I989" t="s">
        <v>1020</v>
      </c>
      <c r="J989">
        <v>2003</v>
      </c>
      <c r="K989" s="7">
        <f t="shared" si="45"/>
        <v>2003</v>
      </c>
      <c r="L989" t="s">
        <v>30</v>
      </c>
      <c r="M989" s="7" t="str">
        <f t="shared" si="46"/>
        <v>Dec</v>
      </c>
      <c r="N989">
        <v>12</v>
      </c>
      <c r="O989">
        <v>0</v>
      </c>
      <c r="P989">
        <v>8035.64</v>
      </c>
      <c r="Q989" t="s">
        <v>11</v>
      </c>
      <c r="R989" t="s">
        <v>11</v>
      </c>
      <c r="S989" t="s">
        <v>23</v>
      </c>
      <c r="T989" s="7" t="str">
        <f t="shared" si="47"/>
        <v>R1012</v>
      </c>
    </row>
    <row r="990" spans="1:20" x14ac:dyDescent="0.3">
      <c r="A990" t="s">
        <v>1382</v>
      </c>
      <c r="B990">
        <v>24.91</v>
      </c>
      <c r="C990">
        <v>7.33</v>
      </c>
      <c r="D990" t="s">
        <v>2382</v>
      </c>
      <c r="E990" t="s">
        <v>2380</v>
      </c>
      <c r="F990" t="s">
        <v>2383</v>
      </c>
      <c r="G990">
        <v>1</v>
      </c>
      <c r="H990" t="s">
        <v>2380</v>
      </c>
      <c r="I990" t="s">
        <v>1021</v>
      </c>
      <c r="J990">
        <v>1985</v>
      </c>
      <c r="K990" s="7">
        <f t="shared" si="45"/>
        <v>1985</v>
      </c>
      <c r="L990" t="s">
        <v>15</v>
      </c>
      <c r="M990" s="7" t="str">
        <f t="shared" si="46"/>
        <v>Nov</v>
      </c>
      <c r="N990">
        <v>28</v>
      </c>
      <c r="O990">
        <v>3</v>
      </c>
      <c r="P990">
        <v>8059.06</v>
      </c>
      <c r="Q990" t="s">
        <v>11</v>
      </c>
      <c r="R990" t="s">
        <v>12</v>
      </c>
      <c r="S990" t="s">
        <v>23</v>
      </c>
      <c r="T990" s="7" t="str">
        <f t="shared" si="47"/>
        <v>R1012</v>
      </c>
    </row>
    <row r="991" spans="1:20" x14ac:dyDescent="0.3">
      <c r="A991" t="s">
        <v>1381</v>
      </c>
      <c r="B991">
        <v>27.645</v>
      </c>
      <c r="C991">
        <v>10.56</v>
      </c>
      <c r="D991" t="s">
        <v>2380</v>
      </c>
      <c r="E991" t="s">
        <v>2380</v>
      </c>
      <c r="F991" t="s">
        <v>2380</v>
      </c>
      <c r="G991" t="s">
        <v>2381</v>
      </c>
      <c r="H991" t="s">
        <v>2380</v>
      </c>
      <c r="I991" t="s">
        <v>1022</v>
      </c>
      <c r="J991">
        <v>1982</v>
      </c>
      <c r="K991" s="7">
        <f t="shared" si="45"/>
        <v>1982</v>
      </c>
      <c r="L991" t="s">
        <v>30</v>
      </c>
      <c r="M991" s="7" t="str">
        <f t="shared" si="46"/>
        <v>Dec</v>
      </c>
      <c r="N991">
        <v>27</v>
      </c>
      <c r="O991">
        <v>3</v>
      </c>
      <c r="P991">
        <v>8059.68</v>
      </c>
      <c r="Q991" t="s">
        <v>11</v>
      </c>
      <c r="R991" t="s">
        <v>12</v>
      </c>
      <c r="S991" t="s">
        <v>23</v>
      </c>
      <c r="T991" s="7" t="str">
        <f t="shared" si="47"/>
        <v>R1012</v>
      </c>
    </row>
    <row r="992" spans="1:20" x14ac:dyDescent="0.3">
      <c r="A992" t="s">
        <v>1380</v>
      </c>
      <c r="B992">
        <v>33.700000000000003</v>
      </c>
      <c r="C992">
        <v>4.01</v>
      </c>
      <c r="D992" t="s">
        <v>2380</v>
      </c>
      <c r="E992" t="s">
        <v>2380</v>
      </c>
      <c r="F992" t="s">
        <v>2380</v>
      </c>
      <c r="G992">
        <v>2</v>
      </c>
      <c r="H992" t="s">
        <v>2380</v>
      </c>
      <c r="I992" t="s">
        <v>1023</v>
      </c>
      <c r="J992">
        <v>1970</v>
      </c>
      <c r="K992" s="7">
        <f t="shared" si="45"/>
        <v>1970</v>
      </c>
      <c r="L992" t="s">
        <v>30</v>
      </c>
      <c r="M992" s="7" t="str">
        <f t="shared" si="46"/>
        <v>Dec</v>
      </c>
      <c r="N992">
        <v>12</v>
      </c>
      <c r="O992">
        <v>0</v>
      </c>
      <c r="P992">
        <v>8062.31</v>
      </c>
      <c r="Q992" t="s">
        <v>11</v>
      </c>
      <c r="R992" t="s">
        <v>16</v>
      </c>
      <c r="S992" t="s">
        <v>13</v>
      </c>
      <c r="T992" s="7" t="str">
        <f t="shared" si="47"/>
        <v>R1013</v>
      </c>
    </row>
    <row r="993" spans="1:20" x14ac:dyDescent="0.3">
      <c r="A993" t="s">
        <v>1379</v>
      </c>
      <c r="B993">
        <v>38.93</v>
      </c>
      <c r="C993">
        <v>5.64</v>
      </c>
      <c r="D993" t="s">
        <v>2382</v>
      </c>
      <c r="E993" t="s">
        <v>2380</v>
      </c>
      <c r="F993" t="s">
        <v>2380</v>
      </c>
      <c r="G993">
        <v>1</v>
      </c>
      <c r="H993" t="s">
        <v>2380</v>
      </c>
      <c r="I993" t="s">
        <v>1024</v>
      </c>
      <c r="J993">
        <v>1975</v>
      </c>
      <c r="K993" s="7">
        <f t="shared" si="45"/>
        <v>1975</v>
      </c>
      <c r="L993" t="s">
        <v>18</v>
      </c>
      <c r="M993" s="7" t="str">
        <f t="shared" si="46"/>
        <v>Jun</v>
      </c>
      <c r="N993">
        <v>28</v>
      </c>
      <c r="O993">
        <v>1</v>
      </c>
      <c r="P993">
        <v>8062.76</v>
      </c>
      <c r="Q993" t="s">
        <v>12</v>
      </c>
      <c r="R993" t="s">
        <v>12</v>
      </c>
      <c r="S993" t="s">
        <v>42</v>
      </c>
      <c r="T993" s="7" t="str">
        <f t="shared" si="47"/>
        <v>R1011</v>
      </c>
    </row>
    <row r="994" spans="1:20" x14ac:dyDescent="0.3">
      <c r="A994" t="s">
        <v>1378</v>
      </c>
      <c r="B994">
        <v>32.774999999999999</v>
      </c>
      <c r="C994">
        <v>8.02</v>
      </c>
      <c r="D994" t="s">
        <v>2382</v>
      </c>
      <c r="E994" t="s">
        <v>2380</v>
      </c>
      <c r="F994" t="s">
        <v>2380</v>
      </c>
      <c r="G994">
        <v>2</v>
      </c>
      <c r="H994" t="s">
        <v>2380</v>
      </c>
      <c r="I994" t="s">
        <v>1025</v>
      </c>
      <c r="J994">
        <v>1965</v>
      </c>
      <c r="K994" s="7">
        <f t="shared" si="45"/>
        <v>1965</v>
      </c>
      <c r="L994" t="s">
        <v>35</v>
      </c>
      <c r="M994" s="7" t="str">
        <f t="shared" si="46"/>
        <v>Aug</v>
      </c>
      <c r="N994">
        <v>11</v>
      </c>
      <c r="O994">
        <v>0</v>
      </c>
      <c r="P994">
        <v>8067.83</v>
      </c>
      <c r="Q994" t="s">
        <v>12</v>
      </c>
      <c r="R994" t="s">
        <v>16</v>
      </c>
      <c r="S994" t="s">
        <v>13</v>
      </c>
      <c r="T994" s="7" t="str">
        <f t="shared" si="47"/>
        <v>R1013</v>
      </c>
    </row>
    <row r="995" spans="1:20" x14ac:dyDescent="0.3">
      <c r="A995" t="s">
        <v>1377</v>
      </c>
      <c r="B995">
        <v>29.83</v>
      </c>
      <c r="C995">
        <v>7.2</v>
      </c>
      <c r="D995" t="s">
        <v>2382</v>
      </c>
      <c r="E995" t="s">
        <v>2380</v>
      </c>
      <c r="F995" t="s">
        <v>2380</v>
      </c>
      <c r="G995" t="s">
        <v>2381</v>
      </c>
      <c r="H995" t="s">
        <v>2380</v>
      </c>
      <c r="I995" t="s">
        <v>1026</v>
      </c>
      <c r="J995">
        <v>1975</v>
      </c>
      <c r="K995" s="7">
        <f t="shared" si="45"/>
        <v>1975</v>
      </c>
      <c r="L995" t="s">
        <v>30</v>
      </c>
      <c r="M995" s="7" t="str">
        <f t="shared" si="46"/>
        <v>Dec</v>
      </c>
      <c r="N995">
        <v>15</v>
      </c>
      <c r="O995">
        <v>1</v>
      </c>
      <c r="P995">
        <v>8068.19</v>
      </c>
      <c r="Q995" t="s">
        <v>12</v>
      </c>
      <c r="R995" t="s">
        <v>11</v>
      </c>
      <c r="S995" t="s">
        <v>42</v>
      </c>
      <c r="T995" s="7" t="str">
        <f t="shared" si="47"/>
        <v>R1011</v>
      </c>
    </row>
    <row r="996" spans="1:20" x14ac:dyDescent="0.3">
      <c r="A996" t="s">
        <v>1376</v>
      </c>
      <c r="B996">
        <v>28.31</v>
      </c>
      <c r="C996">
        <v>4.55</v>
      </c>
      <c r="D996" t="s">
        <v>2380</v>
      </c>
      <c r="E996" t="s">
        <v>2382</v>
      </c>
      <c r="F996" t="s">
        <v>2380</v>
      </c>
      <c r="G996">
        <v>1</v>
      </c>
      <c r="H996" t="s">
        <v>2380</v>
      </c>
      <c r="I996" t="s">
        <v>1027</v>
      </c>
      <c r="J996">
        <v>1965</v>
      </c>
      <c r="K996" s="7">
        <f t="shared" si="45"/>
        <v>1965</v>
      </c>
      <c r="L996" t="s">
        <v>37</v>
      </c>
      <c r="M996" s="7" t="str">
        <f t="shared" si="46"/>
        <v>Oct</v>
      </c>
      <c r="N996">
        <v>21</v>
      </c>
      <c r="O996">
        <v>0</v>
      </c>
      <c r="P996">
        <v>8071.57</v>
      </c>
      <c r="Q996" t="s">
        <v>12</v>
      </c>
      <c r="R996" t="s">
        <v>16</v>
      </c>
      <c r="S996" t="s">
        <v>42</v>
      </c>
      <c r="T996" s="7" t="str">
        <f t="shared" si="47"/>
        <v>R1011</v>
      </c>
    </row>
    <row r="997" spans="1:20" x14ac:dyDescent="0.3">
      <c r="A997" t="s">
        <v>1375</v>
      </c>
      <c r="B997">
        <v>29.79</v>
      </c>
      <c r="C997">
        <v>9.0299999999999994</v>
      </c>
      <c r="D997" t="s">
        <v>2380</v>
      </c>
      <c r="E997" t="s">
        <v>2380</v>
      </c>
      <c r="F997" t="s">
        <v>2380</v>
      </c>
      <c r="G997" t="s">
        <v>2381</v>
      </c>
      <c r="H997" t="s">
        <v>2380</v>
      </c>
      <c r="I997" t="s">
        <v>1028</v>
      </c>
      <c r="J997">
        <v>1993</v>
      </c>
      <c r="K997" s="7">
        <f t="shared" si="45"/>
        <v>1993</v>
      </c>
      <c r="L997" t="s">
        <v>15</v>
      </c>
      <c r="M997" s="7" t="str">
        <f t="shared" si="46"/>
        <v>Nov</v>
      </c>
      <c r="N997">
        <v>7</v>
      </c>
      <c r="O997">
        <v>0</v>
      </c>
      <c r="P997">
        <v>8077.41</v>
      </c>
      <c r="Q997" t="s">
        <v>11</v>
      </c>
      <c r="R997" t="s">
        <v>16</v>
      </c>
      <c r="S997" t="s">
        <v>535</v>
      </c>
      <c r="T997" s="7" t="str">
        <f t="shared" si="47"/>
        <v>R1026</v>
      </c>
    </row>
    <row r="998" spans="1:20" x14ac:dyDescent="0.3">
      <c r="A998" t="s">
        <v>1374</v>
      </c>
      <c r="B998">
        <v>36.6</v>
      </c>
      <c r="C998">
        <v>5.2</v>
      </c>
      <c r="D998" t="s">
        <v>2382</v>
      </c>
      <c r="E998" t="s">
        <v>2380</v>
      </c>
      <c r="F998" t="s">
        <v>2383</v>
      </c>
      <c r="G998">
        <v>1</v>
      </c>
      <c r="H998" t="s">
        <v>2380</v>
      </c>
      <c r="I998" t="s">
        <v>1029</v>
      </c>
      <c r="J998">
        <v>2001</v>
      </c>
      <c r="K998" s="7">
        <f t="shared" si="45"/>
        <v>2001</v>
      </c>
      <c r="L998" t="s">
        <v>35</v>
      </c>
      <c r="M998" s="7" t="str">
        <f t="shared" si="46"/>
        <v>Aug</v>
      </c>
      <c r="N998">
        <v>28</v>
      </c>
      <c r="O998">
        <v>0</v>
      </c>
      <c r="P998">
        <v>8081.26</v>
      </c>
      <c r="Q998" t="s">
        <v>11</v>
      </c>
      <c r="R998" t="s">
        <v>11</v>
      </c>
      <c r="S998" t="s">
        <v>23</v>
      </c>
      <c r="T998" s="7" t="str">
        <f t="shared" si="47"/>
        <v>R1012</v>
      </c>
    </row>
    <row r="999" spans="1:20" x14ac:dyDescent="0.3">
      <c r="A999" t="s">
        <v>1373</v>
      </c>
      <c r="B999">
        <v>35.93</v>
      </c>
      <c r="C999">
        <v>8.3000000000000007</v>
      </c>
      <c r="D999" t="s">
        <v>2382</v>
      </c>
      <c r="E999" t="s">
        <v>2380</v>
      </c>
      <c r="F999" t="s">
        <v>2380</v>
      </c>
      <c r="G999" t="s">
        <v>2381</v>
      </c>
      <c r="H999" t="s">
        <v>2380</v>
      </c>
      <c r="I999" t="s">
        <v>1030</v>
      </c>
      <c r="J999">
        <v>1994</v>
      </c>
      <c r="K999" s="7">
        <f t="shared" si="45"/>
        <v>1994</v>
      </c>
      <c r="L999" t="s">
        <v>37</v>
      </c>
      <c r="M999" s="7" t="str">
        <f t="shared" si="46"/>
        <v>Oct</v>
      </c>
      <c r="N999">
        <v>12</v>
      </c>
      <c r="O999">
        <v>0</v>
      </c>
      <c r="P999">
        <v>8081.74</v>
      </c>
      <c r="Q999" t="s">
        <v>11</v>
      </c>
      <c r="R999" t="s">
        <v>11</v>
      </c>
      <c r="S999" t="s">
        <v>535</v>
      </c>
      <c r="T999" s="7" t="str">
        <f t="shared" si="47"/>
        <v>R1026</v>
      </c>
    </row>
    <row r="1000" spans="1:20" x14ac:dyDescent="0.3">
      <c r="A1000" t="s">
        <v>1372</v>
      </c>
      <c r="B1000">
        <v>28.6</v>
      </c>
      <c r="C1000">
        <v>5.56</v>
      </c>
      <c r="D1000" t="s">
        <v>2382</v>
      </c>
      <c r="E1000" t="s">
        <v>2380</v>
      </c>
      <c r="F1000" t="s">
        <v>2383</v>
      </c>
      <c r="G1000">
        <v>1</v>
      </c>
      <c r="H1000" t="s">
        <v>2380</v>
      </c>
      <c r="I1000" t="s">
        <v>1031</v>
      </c>
      <c r="J1000">
        <v>1975</v>
      </c>
      <c r="K1000" s="7">
        <f t="shared" si="45"/>
        <v>1975</v>
      </c>
      <c r="L1000" t="s">
        <v>30</v>
      </c>
      <c r="M1000" s="7" t="str">
        <f t="shared" si="46"/>
        <v>Dec</v>
      </c>
      <c r="N1000">
        <v>21</v>
      </c>
      <c r="O1000">
        <v>1</v>
      </c>
      <c r="P1000">
        <v>8083.92</v>
      </c>
      <c r="Q1000" t="s">
        <v>12</v>
      </c>
      <c r="R1000" t="s">
        <v>12</v>
      </c>
      <c r="S1000" t="s">
        <v>13</v>
      </c>
      <c r="T1000" s="7" t="str">
        <f t="shared" si="47"/>
        <v>R1013</v>
      </c>
    </row>
    <row r="1001" spans="1:20" x14ac:dyDescent="0.3">
      <c r="A1001" t="s">
        <v>1371</v>
      </c>
      <c r="B1001">
        <v>39.17</v>
      </c>
      <c r="C1001">
        <v>4.1500000000000004</v>
      </c>
      <c r="D1001" t="s">
        <v>2380</v>
      </c>
      <c r="E1001" t="s">
        <v>2380</v>
      </c>
      <c r="F1001" t="s">
        <v>2380</v>
      </c>
      <c r="G1001" t="s">
        <v>2381</v>
      </c>
      <c r="H1001" t="s">
        <v>2380</v>
      </c>
      <c r="I1001" t="s">
        <v>1032</v>
      </c>
      <c r="J1001">
        <v>1967</v>
      </c>
      <c r="K1001" s="7">
        <f t="shared" si="45"/>
        <v>1967</v>
      </c>
      <c r="L1001" t="s">
        <v>18</v>
      </c>
      <c r="M1001" s="7" t="str">
        <f t="shared" si="46"/>
        <v>Jun</v>
      </c>
      <c r="N1001">
        <v>10</v>
      </c>
      <c r="O1001">
        <v>0</v>
      </c>
      <c r="P1001">
        <v>8091.3</v>
      </c>
      <c r="Q1001" t="s">
        <v>12</v>
      </c>
      <c r="R1001" t="s">
        <v>16</v>
      </c>
      <c r="S1001" t="s">
        <v>23</v>
      </c>
      <c r="T1001" s="7" t="str">
        <f t="shared" si="47"/>
        <v>R1012</v>
      </c>
    </row>
    <row r="1002" spans="1:20" x14ac:dyDescent="0.3">
      <c r="A1002" t="s">
        <v>1370</v>
      </c>
      <c r="B1002">
        <v>26.41</v>
      </c>
      <c r="C1002">
        <v>5.99</v>
      </c>
      <c r="D1002" t="s">
        <v>2382</v>
      </c>
      <c r="E1002" t="s">
        <v>2380</v>
      </c>
      <c r="F1002" t="s">
        <v>2383</v>
      </c>
      <c r="G1002">
        <v>1</v>
      </c>
      <c r="H1002" t="s">
        <v>2380</v>
      </c>
      <c r="I1002" t="s">
        <v>1033</v>
      </c>
      <c r="J1002">
        <v>1973</v>
      </c>
      <c r="K1002" s="7">
        <f t="shared" si="45"/>
        <v>1973</v>
      </c>
      <c r="L1002" t="s">
        <v>37</v>
      </c>
      <c r="M1002" s="7" t="str">
        <f t="shared" si="46"/>
        <v>Oct</v>
      </c>
      <c r="N1002">
        <v>11</v>
      </c>
      <c r="O1002">
        <v>0</v>
      </c>
      <c r="P1002">
        <v>8112.59</v>
      </c>
      <c r="Q1002" t="s">
        <v>11</v>
      </c>
      <c r="R1002" t="s">
        <v>11</v>
      </c>
      <c r="S1002" t="s">
        <v>13</v>
      </c>
      <c r="T1002" s="7" t="str">
        <f t="shared" si="47"/>
        <v>R1013</v>
      </c>
    </row>
    <row r="1003" spans="1:20" x14ac:dyDescent="0.3">
      <c r="A1003" t="s">
        <v>1369</v>
      </c>
      <c r="B1003">
        <v>30.63</v>
      </c>
      <c r="C1003">
        <v>5.8</v>
      </c>
      <c r="D1003" t="s">
        <v>2382</v>
      </c>
      <c r="E1003" t="s">
        <v>2380</v>
      </c>
      <c r="F1003" t="s">
        <v>2380</v>
      </c>
      <c r="G1003" t="s">
        <v>2381</v>
      </c>
      <c r="H1003" t="s">
        <v>2380</v>
      </c>
      <c r="I1003" t="s">
        <v>1034</v>
      </c>
      <c r="J1003">
        <v>1978</v>
      </c>
      <c r="K1003" s="7">
        <f t="shared" si="45"/>
        <v>1978</v>
      </c>
      <c r="L1003" t="s">
        <v>20</v>
      </c>
      <c r="M1003" s="7" t="str">
        <f t="shared" si="46"/>
        <v>Sep</v>
      </c>
      <c r="N1003">
        <v>1</v>
      </c>
      <c r="O1003">
        <v>2</v>
      </c>
      <c r="P1003">
        <v>8116.27</v>
      </c>
      <c r="Q1003" t="s">
        <v>12</v>
      </c>
      <c r="R1003" t="s">
        <v>16</v>
      </c>
      <c r="S1003" t="s">
        <v>23</v>
      </c>
      <c r="T1003" s="7" t="str">
        <f t="shared" si="47"/>
        <v>R1012</v>
      </c>
    </row>
    <row r="1004" spans="1:20" x14ac:dyDescent="0.3">
      <c r="A1004" t="s">
        <v>1368</v>
      </c>
      <c r="B1004">
        <v>31.73</v>
      </c>
      <c r="C1004">
        <v>7.32</v>
      </c>
      <c r="D1004" t="s">
        <v>2382</v>
      </c>
      <c r="E1004" t="s">
        <v>2380</v>
      </c>
      <c r="F1004" t="s">
        <v>2380</v>
      </c>
      <c r="G1004">
        <v>2</v>
      </c>
      <c r="H1004" t="s">
        <v>2380</v>
      </c>
      <c r="I1004" t="s">
        <v>1035</v>
      </c>
      <c r="J1004">
        <v>1973</v>
      </c>
      <c r="K1004" s="7">
        <f t="shared" si="45"/>
        <v>1973</v>
      </c>
      <c r="L1004" t="s">
        <v>30</v>
      </c>
      <c r="M1004" s="7" t="str">
        <f t="shared" si="46"/>
        <v>Dec</v>
      </c>
      <c r="N1004">
        <v>16</v>
      </c>
      <c r="O1004">
        <v>0</v>
      </c>
      <c r="P1004">
        <v>8116.68</v>
      </c>
      <c r="Q1004" t="s">
        <v>12</v>
      </c>
      <c r="R1004" t="s">
        <v>16</v>
      </c>
      <c r="S1004" t="s">
        <v>42</v>
      </c>
      <c r="T1004" s="7" t="str">
        <f t="shared" si="47"/>
        <v>R1011</v>
      </c>
    </row>
    <row r="1005" spans="1:20" x14ac:dyDescent="0.3">
      <c r="A1005" t="s">
        <v>1367</v>
      </c>
      <c r="B1005">
        <v>30.7</v>
      </c>
      <c r="C1005">
        <v>5.16</v>
      </c>
      <c r="D1005" t="s">
        <v>2380</v>
      </c>
      <c r="E1005" t="s">
        <v>2380</v>
      </c>
      <c r="F1005" t="s">
        <v>2380</v>
      </c>
      <c r="G1005">
        <v>2</v>
      </c>
      <c r="H1005" t="s">
        <v>2380</v>
      </c>
      <c r="I1005" t="s">
        <v>1036</v>
      </c>
      <c r="J1005">
        <v>1973</v>
      </c>
      <c r="K1005" s="7">
        <f t="shared" si="45"/>
        <v>1973</v>
      </c>
      <c r="L1005" t="s">
        <v>35</v>
      </c>
      <c r="M1005" s="7" t="str">
        <f t="shared" si="46"/>
        <v>Aug</v>
      </c>
      <c r="N1005">
        <v>30</v>
      </c>
      <c r="O1005">
        <v>0</v>
      </c>
      <c r="P1005">
        <v>8124.41</v>
      </c>
      <c r="Q1005" t="s">
        <v>12</v>
      </c>
      <c r="R1005" t="s">
        <v>16</v>
      </c>
      <c r="S1005" t="s">
        <v>13</v>
      </c>
      <c r="T1005" s="7" t="str">
        <f t="shared" si="47"/>
        <v>R1013</v>
      </c>
    </row>
    <row r="1006" spans="1:20" x14ac:dyDescent="0.3">
      <c r="A1006" t="s">
        <v>1366</v>
      </c>
      <c r="B1006">
        <v>25.934999999999999</v>
      </c>
      <c r="C1006">
        <v>5.96</v>
      </c>
      <c r="D1006" t="s">
        <v>2382</v>
      </c>
      <c r="E1006" t="s">
        <v>2380</v>
      </c>
      <c r="F1006" t="s">
        <v>2380</v>
      </c>
      <c r="G1006">
        <v>2</v>
      </c>
      <c r="H1006" t="s">
        <v>2380</v>
      </c>
      <c r="I1006" t="s">
        <v>1037</v>
      </c>
      <c r="J1006">
        <v>1973</v>
      </c>
      <c r="K1006" s="7">
        <f t="shared" si="45"/>
        <v>1973</v>
      </c>
      <c r="L1006" t="s">
        <v>20</v>
      </c>
      <c r="M1006" s="7" t="str">
        <f t="shared" si="46"/>
        <v>Sep</v>
      </c>
      <c r="N1006">
        <v>3</v>
      </c>
      <c r="O1006">
        <v>0</v>
      </c>
      <c r="P1006">
        <v>8125.78</v>
      </c>
      <c r="Q1006" t="s">
        <v>11</v>
      </c>
      <c r="R1006" t="s">
        <v>11</v>
      </c>
      <c r="S1006" t="s">
        <v>13</v>
      </c>
      <c r="T1006" s="7" t="str">
        <f t="shared" si="47"/>
        <v>R1013</v>
      </c>
    </row>
    <row r="1007" spans="1:20" x14ac:dyDescent="0.3">
      <c r="A1007" t="s">
        <v>1365</v>
      </c>
      <c r="B1007">
        <v>35.9</v>
      </c>
      <c r="C1007">
        <v>4.8499999999999996</v>
      </c>
      <c r="D1007" t="s">
        <v>2382</v>
      </c>
      <c r="E1007" t="s">
        <v>2380</v>
      </c>
      <c r="F1007" t="s">
        <v>2383</v>
      </c>
      <c r="G1007">
        <v>1</v>
      </c>
      <c r="H1007" t="s">
        <v>2380</v>
      </c>
      <c r="I1007" t="s">
        <v>1038</v>
      </c>
      <c r="J1007">
        <v>1990</v>
      </c>
      <c r="K1007" s="7">
        <f t="shared" si="45"/>
        <v>1990</v>
      </c>
      <c r="L1007" t="s">
        <v>18</v>
      </c>
      <c r="M1007" s="7" t="str">
        <f t="shared" si="46"/>
        <v>Jun</v>
      </c>
      <c r="N1007">
        <v>21</v>
      </c>
      <c r="O1007">
        <v>3</v>
      </c>
      <c r="P1007">
        <v>8157.92</v>
      </c>
      <c r="Q1007" t="s">
        <v>11</v>
      </c>
      <c r="R1007" t="s">
        <v>12</v>
      </c>
      <c r="S1007" t="s">
        <v>200</v>
      </c>
      <c r="T1007" s="7" t="str">
        <f t="shared" si="47"/>
        <v>R1025</v>
      </c>
    </row>
    <row r="1008" spans="1:20" x14ac:dyDescent="0.3">
      <c r="A1008" t="s">
        <v>1364</v>
      </c>
      <c r="B1008">
        <v>26.7</v>
      </c>
      <c r="C1008">
        <v>5.09</v>
      </c>
      <c r="D1008" t="s">
        <v>2382</v>
      </c>
      <c r="E1008" t="s">
        <v>2380</v>
      </c>
      <c r="F1008" t="s">
        <v>2383</v>
      </c>
      <c r="G1008">
        <v>1</v>
      </c>
      <c r="H1008" t="s">
        <v>2380</v>
      </c>
      <c r="I1008" t="s">
        <v>1039</v>
      </c>
      <c r="J1008">
        <v>1982</v>
      </c>
      <c r="K1008" s="7">
        <f t="shared" si="45"/>
        <v>1982</v>
      </c>
      <c r="L1008" t="s">
        <v>18</v>
      </c>
      <c r="M1008" s="7" t="str">
        <f t="shared" si="46"/>
        <v>Jun</v>
      </c>
      <c r="N1008">
        <v>28</v>
      </c>
      <c r="O1008">
        <v>4</v>
      </c>
      <c r="P1008">
        <v>8162.72</v>
      </c>
      <c r="Q1008" t="s">
        <v>12</v>
      </c>
      <c r="R1008" t="s">
        <v>12</v>
      </c>
      <c r="S1008" t="s">
        <v>23</v>
      </c>
      <c r="T1008" s="7" t="str">
        <f t="shared" si="47"/>
        <v>R1012</v>
      </c>
    </row>
    <row r="1009" spans="1:20" x14ac:dyDescent="0.3">
      <c r="A1009" t="s">
        <v>1363</v>
      </c>
      <c r="B1009">
        <v>33.71</v>
      </c>
      <c r="C1009">
        <v>4.9400000000000004</v>
      </c>
      <c r="D1009" t="s">
        <v>2380</v>
      </c>
      <c r="E1009" t="s">
        <v>2380</v>
      </c>
      <c r="F1009" t="s">
        <v>2380</v>
      </c>
      <c r="G1009" t="s">
        <v>2381</v>
      </c>
      <c r="H1009" t="s">
        <v>2380</v>
      </c>
      <c r="I1009" t="s">
        <v>1040</v>
      </c>
      <c r="J1009">
        <v>1963</v>
      </c>
      <c r="K1009" s="7">
        <f t="shared" si="45"/>
        <v>1963</v>
      </c>
      <c r="L1009" t="s">
        <v>15</v>
      </c>
      <c r="M1009" s="7" t="str">
        <f t="shared" si="46"/>
        <v>Nov</v>
      </c>
      <c r="N1009">
        <v>5</v>
      </c>
      <c r="O1009">
        <v>0</v>
      </c>
      <c r="P1009">
        <v>8177.9</v>
      </c>
      <c r="Q1009" t="s">
        <v>12</v>
      </c>
      <c r="R1009" t="s">
        <v>16</v>
      </c>
      <c r="S1009" t="s">
        <v>13</v>
      </c>
      <c r="T1009" s="7" t="str">
        <f t="shared" si="47"/>
        <v>R1013</v>
      </c>
    </row>
    <row r="1010" spans="1:20" x14ac:dyDescent="0.3">
      <c r="A1010" t="s">
        <v>1362</v>
      </c>
      <c r="B1010">
        <v>41.91</v>
      </c>
      <c r="C1010">
        <v>4.92</v>
      </c>
      <c r="D1010" t="s">
        <v>2382</v>
      </c>
      <c r="E1010" t="s">
        <v>2380</v>
      </c>
      <c r="F1010" t="s">
        <v>2380</v>
      </c>
      <c r="G1010">
        <v>2</v>
      </c>
      <c r="H1010" t="s">
        <v>2380</v>
      </c>
      <c r="I1010" t="s">
        <v>1041</v>
      </c>
      <c r="J1010">
        <v>1983</v>
      </c>
      <c r="K1010" s="7">
        <f t="shared" si="45"/>
        <v>1983</v>
      </c>
      <c r="L1010" t="s">
        <v>18</v>
      </c>
      <c r="M1010" s="7" t="str">
        <f t="shared" si="46"/>
        <v>Jun</v>
      </c>
      <c r="N1010">
        <v>8</v>
      </c>
      <c r="O1010">
        <v>3</v>
      </c>
      <c r="P1010">
        <v>8179.51</v>
      </c>
      <c r="Q1010" t="s">
        <v>11</v>
      </c>
      <c r="R1010" t="s">
        <v>11</v>
      </c>
      <c r="S1010" t="s">
        <v>516</v>
      </c>
      <c r="T1010" s="7" t="str">
        <f t="shared" si="47"/>
        <v>R1020</v>
      </c>
    </row>
    <row r="1011" spans="1:20" x14ac:dyDescent="0.3">
      <c r="A1011" t="s">
        <v>1361</v>
      </c>
      <c r="B1011">
        <v>39.82</v>
      </c>
      <c r="C1011">
        <v>6.05</v>
      </c>
      <c r="D1011" t="s">
        <v>2382</v>
      </c>
      <c r="E1011" t="s">
        <v>2380</v>
      </c>
      <c r="F1011" t="s">
        <v>2380</v>
      </c>
      <c r="G1011">
        <v>2</v>
      </c>
      <c r="H1011" t="s">
        <v>2380</v>
      </c>
      <c r="I1011" t="s">
        <v>1042</v>
      </c>
      <c r="J1011">
        <v>1997</v>
      </c>
      <c r="K1011" s="7">
        <f t="shared" si="45"/>
        <v>1997</v>
      </c>
      <c r="L1011" t="s">
        <v>37</v>
      </c>
      <c r="M1011" s="7" t="str">
        <f t="shared" si="46"/>
        <v>Oct</v>
      </c>
      <c r="N1011">
        <v>21</v>
      </c>
      <c r="O1011">
        <v>0</v>
      </c>
      <c r="P1011">
        <v>8182.89</v>
      </c>
      <c r="Q1011" t="s">
        <v>11</v>
      </c>
      <c r="R1011" t="s">
        <v>16</v>
      </c>
      <c r="S1011" t="s">
        <v>535</v>
      </c>
      <c r="T1011" s="7" t="str">
        <f t="shared" si="47"/>
        <v>R1026</v>
      </c>
    </row>
    <row r="1012" spans="1:20" x14ac:dyDescent="0.3">
      <c r="A1012" t="s">
        <v>1360</v>
      </c>
      <c r="B1012">
        <v>28.12</v>
      </c>
      <c r="C1012">
        <v>4.67</v>
      </c>
      <c r="D1012" t="s">
        <v>2380</v>
      </c>
      <c r="E1012" t="s">
        <v>2380</v>
      </c>
      <c r="F1012" t="s">
        <v>2380</v>
      </c>
      <c r="G1012">
        <v>2</v>
      </c>
      <c r="H1012" t="s">
        <v>2380</v>
      </c>
      <c r="I1012" t="s">
        <v>1043</v>
      </c>
      <c r="J1012">
        <v>1962</v>
      </c>
      <c r="K1012" s="7">
        <f t="shared" si="45"/>
        <v>1962</v>
      </c>
      <c r="L1012" t="s">
        <v>15</v>
      </c>
      <c r="M1012" s="7" t="str">
        <f t="shared" si="46"/>
        <v>Nov</v>
      </c>
      <c r="N1012">
        <v>23</v>
      </c>
      <c r="O1012">
        <v>0</v>
      </c>
      <c r="P1012">
        <v>8188.12</v>
      </c>
      <c r="Q1012" t="s">
        <v>12</v>
      </c>
      <c r="R1012" t="s">
        <v>12</v>
      </c>
      <c r="S1012" t="s">
        <v>13</v>
      </c>
      <c r="T1012" s="7" t="str">
        <f t="shared" si="47"/>
        <v>R1013</v>
      </c>
    </row>
    <row r="1013" spans="1:20" x14ac:dyDescent="0.3">
      <c r="A1013" t="s">
        <v>1359</v>
      </c>
      <c r="B1013">
        <v>26.98</v>
      </c>
      <c r="C1013">
        <v>9.81</v>
      </c>
      <c r="D1013" t="s">
        <v>2382</v>
      </c>
      <c r="E1013" t="s">
        <v>2380</v>
      </c>
      <c r="F1013" t="s">
        <v>2380</v>
      </c>
      <c r="G1013" t="s">
        <v>2381</v>
      </c>
      <c r="H1013" t="s">
        <v>2380</v>
      </c>
      <c r="I1013" t="s">
        <v>1044</v>
      </c>
      <c r="J1013">
        <v>1978</v>
      </c>
      <c r="K1013" s="7">
        <f t="shared" si="45"/>
        <v>1978</v>
      </c>
      <c r="L1013" t="s">
        <v>37</v>
      </c>
      <c r="M1013" s="7" t="str">
        <f t="shared" si="46"/>
        <v>Oct</v>
      </c>
      <c r="N1013">
        <v>24</v>
      </c>
      <c r="O1013">
        <v>2</v>
      </c>
      <c r="P1013">
        <v>8211.1</v>
      </c>
      <c r="Q1013" t="s">
        <v>11</v>
      </c>
      <c r="R1013" t="s">
        <v>12</v>
      </c>
      <c r="S1013" t="s">
        <v>13</v>
      </c>
      <c r="T1013" s="7" t="str">
        <f t="shared" si="47"/>
        <v>R1013</v>
      </c>
    </row>
    <row r="1014" spans="1:20" x14ac:dyDescent="0.3">
      <c r="A1014" t="s">
        <v>1358</v>
      </c>
      <c r="B1014">
        <v>27.2</v>
      </c>
      <c r="C1014">
        <v>6.06</v>
      </c>
      <c r="D1014" t="s">
        <v>2382</v>
      </c>
      <c r="E1014" t="s">
        <v>2380</v>
      </c>
      <c r="F1014" t="s">
        <v>2380</v>
      </c>
      <c r="G1014">
        <v>2</v>
      </c>
      <c r="H1014" t="s">
        <v>2380</v>
      </c>
      <c r="I1014" t="s">
        <v>1045</v>
      </c>
      <c r="J1014">
        <v>1978</v>
      </c>
      <c r="K1014" s="7">
        <f t="shared" si="45"/>
        <v>1978</v>
      </c>
      <c r="L1014" t="s">
        <v>18</v>
      </c>
      <c r="M1014" s="7" t="str">
        <f t="shared" si="46"/>
        <v>Jun</v>
      </c>
      <c r="N1014">
        <v>30</v>
      </c>
      <c r="O1014">
        <v>2</v>
      </c>
      <c r="P1014">
        <v>8219.2000000000007</v>
      </c>
      <c r="Q1014" t="s">
        <v>11</v>
      </c>
      <c r="R1014" t="s">
        <v>11</v>
      </c>
      <c r="S1014" t="s">
        <v>13</v>
      </c>
      <c r="T1014" s="7" t="str">
        <f t="shared" si="47"/>
        <v>R1013</v>
      </c>
    </row>
    <row r="1015" spans="1:20" x14ac:dyDescent="0.3">
      <c r="A1015" t="s">
        <v>1357</v>
      </c>
      <c r="B1015">
        <v>25.3</v>
      </c>
      <c r="C1015">
        <v>5.19</v>
      </c>
      <c r="D1015" t="s">
        <v>2382</v>
      </c>
      <c r="E1015" t="s">
        <v>2380</v>
      </c>
      <c r="F1015" t="s">
        <v>2380</v>
      </c>
      <c r="G1015">
        <v>2</v>
      </c>
      <c r="H1015" t="s">
        <v>2380</v>
      </c>
      <c r="I1015" t="s">
        <v>1046</v>
      </c>
      <c r="J1015">
        <v>1976</v>
      </c>
      <c r="K1015" s="7">
        <f t="shared" si="45"/>
        <v>1976</v>
      </c>
      <c r="L1015" t="s">
        <v>20</v>
      </c>
      <c r="M1015" s="7" t="str">
        <f t="shared" si="46"/>
        <v>Sep</v>
      </c>
      <c r="N1015">
        <v>3</v>
      </c>
      <c r="O1015">
        <v>1</v>
      </c>
      <c r="P1015">
        <v>8232.64</v>
      </c>
      <c r="Q1015" t="s">
        <v>11</v>
      </c>
      <c r="R1015" t="s">
        <v>12</v>
      </c>
      <c r="S1015" t="s">
        <v>13</v>
      </c>
      <c r="T1015" s="7" t="str">
        <f t="shared" si="47"/>
        <v>R1013</v>
      </c>
    </row>
    <row r="1016" spans="1:20" x14ac:dyDescent="0.3">
      <c r="A1016" t="s">
        <v>1356</v>
      </c>
      <c r="B1016">
        <v>30.25</v>
      </c>
      <c r="C1016">
        <v>10.16</v>
      </c>
      <c r="D1016" t="s">
        <v>2380</v>
      </c>
      <c r="E1016" t="s">
        <v>2380</v>
      </c>
      <c r="F1016" t="s">
        <v>2380</v>
      </c>
      <c r="G1016" t="s">
        <v>2381</v>
      </c>
      <c r="H1016" t="s">
        <v>2380</v>
      </c>
      <c r="I1016" t="s">
        <v>1047</v>
      </c>
      <c r="J1016">
        <v>1976</v>
      </c>
      <c r="K1016" s="7">
        <f t="shared" si="45"/>
        <v>1976</v>
      </c>
      <c r="L1016" t="s">
        <v>18</v>
      </c>
      <c r="M1016" s="7" t="str">
        <f t="shared" si="46"/>
        <v>Jun</v>
      </c>
      <c r="N1016">
        <v>30</v>
      </c>
      <c r="O1016">
        <v>1</v>
      </c>
      <c r="P1016">
        <v>8233.1</v>
      </c>
      <c r="Q1016" t="s">
        <v>11</v>
      </c>
      <c r="R1016" t="s">
        <v>11</v>
      </c>
      <c r="S1016" t="s">
        <v>13</v>
      </c>
      <c r="T1016" s="7" t="str">
        <f t="shared" si="47"/>
        <v>R1013</v>
      </c>
    </row>
    <row r="1017" spans="1:20" x14ac:dyDescent="0.3">
      <c r="A1017" t="s">
        <v>1355</v>
      </c>
      <c r="B1017">
        <v>54</v>
      </c>
      <c r="C1017">
        <v>4.68</v>
      </c>
      <c r="D1017" t="s">
        <v>2382</v>
      </c>
      <c r="E1017" t="s">
        <v>2382</v>
      </c>
      <c r="F1017" t="s">
        <v>2380</v>
      </c>
      <c r="G1017">
        <v>2</v>
      </c>
      <c r="H1017" t="s">
        <v>2380</v>
      </c>
      <c r="I1017" t="s">
        <v>1048</v>
      </c>
      <c r="J1017">
        <v>1976</v>
      </c>
      <c r="K1017" s="7">
        <f t="shared" si="45"/>
        <v>1976</v>
      </c>
      <c r="L1017" t="s">
        <v>20</v>
      </c>
      <c r="M1017" s="7" t="str">
        <f t="shared" si="46"/>
        <v>Sep</v>
      </c>
      <c r="N1017">
        <v>2</v>
      </c>
      <c r="O1017">
        <v>1</v>
      </c>
      <c r="P1017">
        <v>8240.59</v>
      </c>
      <c r="Q1017" t="s">
        <v>11</v>
      </c>
      <c r="R1017" t="s">
        <v>11</v>
      </c>
      <c r="S1017" t="s">
        <v>13</v>
      </c>
      <c r="T1017" s="7" t="str">
        <f t="shared" si="47"/>
        <v>R1013</v>
      </c>
    </row>
    <row r="1018" spans="1:20" x14ac:dyDescent="0.3">
      <c r="A1018" t="s">
        <v>1354</v>
      </c>
      <c r="B1018">
        <v>51.86</v>
      </c>
      <c r="C1018">
        <v>5.32</v>
      </c>
      <c r="D1018" t="s">
        <v>2382</v>
      </c>
      <c r="E1018" t="s">
        <v>2380</v>
      </c>
      <c r="F1018" t="s">
        <v>2380</v>
      </c>
      <c r="G1018" t="s">
        <v>2381</v>
      </c>
      <c r="H1018" t="s">
        <v>2380</v>
      </c>
      <c r="I1018" t="s">
        <v>1049</v>
      </c>
      <c r="J1018">
        <v>1982</v>
      </c>
      <c r="K1018" s="7">
        <f t="shared" si="45"/>
        <v>1982</v>
      </c>
      <c r="L1018" t="s">
        <v>20</v>
      </c>
      <c r="M1018" s="7" t="str">
        <f t="shared" si="46"/>
        <v>Sep</v>
      </c>
      <c r="N1018">
        <v>27</v>
      </c>
      <c r="O1018">
        <v>3</v>
      </c>
      <c r="P1018">
        <v>8252.2800000000007</v>
      </c>
      <c r="Q1018" t="s">
        <v>11</v>
      </c>
      <c r="R1018" t="s">
        <v>11</v>
      </c>
      <c r="S1018" t="s">
        <v>247</v>
      </c>
      <c r="T1018" s="7" t="str">
        <f t="shared" si="47"/>
        <v>R1024</v>
      </c>
    </row>
    <row r="1019" spans="1:20" x14ac:dyDescent="0.3">
      <c r="A1019" t="s">
        <v>1353</v>
      </c>
      <c r="B1019">
        <v>31.39</v>
      </c>
      <c r="C1019">
        <v>6.99</v>
      </c>
      <c r="D1019" t="s">
        <v>2380</v>
      </c>
      <c r="E1019" t="s">
        <v>2380</v>
      </c>
      <c r="F1019" t="s">
        <v>2380</v>
      </c>
      <c r="G1019" t="s">
        <v>2381</v>
      </c>
      <c r="H1019" t="s">
        <v>2380</v>
      </c>
      <c r="I1019" t="s">
        <v>1050</v>
      </c>
      <c r="J1019">
        <v>1964</v>
      </c>
      <c r="K1019" s="7">
        <f t="shared" si="45"/>
        <v>1964</v>
      </c>
      <c r="L1019" t="s">
        <v>20</v>
      </c>
      <c r="M1019" s="7" t="str">
        <f t="shared" si="46"/>
        <v>Sep</v>
      </c>
      <c r="N1019">
        <v>5</v>
      </c>
      <c r="O1019">
        <v>0</v>
      </c>
      <c r="P1019">
        <v>8268</v>
      </c>
      <c r="Q1019" t="s">
        <v>12</v>
      </c>
      <c r="R1019" t="s">
        <v>12</v>
      </c>
      <c r="S1019" t="s">
        <v>13</v>
      </c>
      <c r="T1019" s="7" t="str">
        <f t="shared" si="47"/>
        <v>R1013</v>
      </c>
    </row>
    <row r="1020" spans="1:20" x14ac:dyDescent="0.3">
      <c r="A1020" t="s">
        <v>1352</v>
      </c>
      <c r="B1020">
        <v>39.97</v>
      </c>
      <c r="C1020">
        <v>5.55</v>
      </c>
      <c r="D1020" t="s">
        <v>2380</v>
      </c>
      <c r="E1020" t="s">
        <v>2380</v>
      </c>
      <c r="F1020" t="s">
        <v>2380</v>
      </c>
      <c r="G1020" t="s">
        <v>2381</v>
      </c>
      <c r="H1020" t="s">
        <v>2380</v>
      </c>
      <c r="I1020" t="s">
        <v>1051</v>
      </c>
      <c r="J1020">
        <v>1974</v>
      </c>
      <c r="K1020" s="7">
        <f t="shared" si="45"/>
        <v>1974</v>
      </c>
      <c r="L1020" t="s">
        <v>35</v>
      </c>
      <c r="M1020" s="7" t="str">
        <f t="shared" si="46"/>
        <v>Aug</v>
      </c>
      <c r="N1020">
        <v>5</v>
      </c>
      <c r="O1020">
        <v>0</v>
      </c>
      <c r="P1020">
        <v>8269.0400000000009</v>
      </c>
      <c r="Q1020" t="s">
        <v>11</v>
      </c>
      <c r="R1020" t="s">
        <v>16</v>
      </c>
      <c r="S1020" t="s">
        <v>42</v>
      </c>
      <c r="T1020" s="7" t="str">
        <f t="shared" si="47"/>
        <v>R1011</v>
      </c>
    </row>
    <row r="1021" spans="1:20" x14ac:dyDescent="0.3">
      <c r="A1021" t="s">
        <v>1351</v>
      </c>
      <c r="B1021">
        <v>41.23</v>
      </c>
      <c r="C1021">
        <v>6.94</v>
      </c>
      <c r="D1021" t="s">
        <v>2380</v>
      </c>
      <c r="E1021" t="s">
        <v>2380</v>
      </c>
      <c r="F1021" t="s">
        <v>2380</v>
      </c>
      <c r="G1021" t="s">
        <v>2381</v>
      </c>
      <c r="H1021" t="s">
        <v>2380</v>
      </c>
      <c r="I1021" t="s">
        <v>1052</v>
      </c>
      <c r="J1021">
        <v>2000</v>
      </c>
      <c r="K1021" s="7">
        <f t="shared" si="45"/>
        <v>2000</v>
      </c>
      <c r="L1021" t="s">
        <v>15</v>
      </c>
      <c r="M1021" s="7" t="str">
        <f t="shared" si="46"/>
        <v>Nov</v>
      </c>
      <c r="N1021">
        <v>28</v>
      </c>
      <c r="O1021">
        <v>0</v>
      </c>
      <c r="P1021">
        <v>8271.4599999999991</v>
      </c>
      <c r="Q1021" t="s">
        <v>11</v>
      </c>
      <c r="R1021" t="s">
        <v>16</v>
      </c>
      <c r="S1021" t="s">
        <v>249</v>
      </c>
      <c r="T1021" s="7" t="str">
        <f t="shared" si="47"/>
        <v>R1023</v>
      </c>
    </row>
    <row r="1022" spans="1:20" x14ac:dyDescent="0.3">
      <c r="A1022" t="s">
        <v>1350</v>
      </c>
      <c r="B1022">
        <v>49.45</v>
      </c>
      <c r="C1022">
        <v>4.2</v>
      </c>
      <c r="D1022" t="s">
        <v>2382</v>
      </c>
      <c r="E1022" t="s">
        <v>2380</v>
      </c>
      <c r="F1022" t="s">
        <v>2380</v>
      </c>
      <c r="G1022" t="s">
        <v>2381</v>
      </c>
      <c r="H1022" t="s">
        <v>2380</v>
      </c>
      <c r="I1022" t="s">
        <v>1053</v>
      </c>
      <c r="J1022">
        <v>1974</v>
      </c>
      <c r="K1022" s="7">
        <f t="shared" si="45"/>
        <v>1974</v>
      </c>
      <c r="L1022" t="s">
        <v>20</v>
      </c>
      <c r="M1022" s="7" t="str">
        <f t="shared" si="46"/>
        <v>Sep</v>
      </c>
      <c r="N1022">
        <v>26</v>
      </c>
      <c r="O1022">
        <v>0</v>
      </c>
      <c r="P1022">
        <v>8277.52</v>
      </c>
      <c r="Q1022" t="s">
        <v>11</v>
      </c>
      <c r="R1022" t="s">
        <v>11</v>
      </c>
      <c r="S1022" t="s">
        <v>42</v>
      </c>
      <c r="T1022" s="7" t="str">
        <f t="shared" si="47"/>
        <v>R1011</v>
      </c>
    </row>
    <row r="1023" spans="1:20" x14ac:dyDescent="0.3">
      <c r="A1023" t="s">
        <v>1349</v>
      </c>
      <c r="B1023">
        <v>41.04</v>
      </c>
      <c r="C1023">
        <v>5.59</v>
      </c>
      <c r="D1023" t="s">
        <v>2380</v>
      </c>
      <c r="E1023" t="s">
        <v>2380</v>
      </c>
      <c r="F1023" t="s">
        <v>2380</v>
      </c>
      <c r="G1023" t="s">
        <v>2381</v>
      </c>
      <c r="H1023" t="s">
        <v>2380</v>
      </c>
      <c r="I1023" t="s">
        <v>1054</v>
      </c>
      <c r="J1023">
        <v>1974</v>
      </c>
      <c r="K1023" s="7">
        <f t="shared" si="45"/>
        <v>1974</v>
      </c>
      <c r="L1023" t="s">
        <v>30</v>
      </c>
      <c r="M1023" s="7" t="str">
        <f t="shared" si="46"/>
        <v>Dec</v>
      </c>
      <c r="N1023">
        <v>22</v>
      </c>
      <c r="O1023">
        <v>0</v>
      </c>
      <c r="P1023">
        <v>8280.6200000000008</v>
      </c>
      <c r="Q1023" t="s">
        <v>11</v>
      </c>
      <c r="R1023" t="s">
        <v>11</v>
      </c>
      <c r="S1023" t="s">
        <v>13</v>
      </c>
      <c r="T1023" s="7" t="str">
        <f t="shared" si="47"/>
        <v>R1013</v>
      </c>
    </row>
    <row r="1024" spans="1:20" x14ac:dyDescent="0.3">
      <c r="A1024" t="s">
        <v>1348</v>
      </c>
      <c r="B1024">
        <v>27.93</v>
      </c>
      <c r="C1024">
        <v>9.9600000000000009</v>
      </c>
      <c r="D1024" t="s">
        <v>2380</v>
      </c>
      <c r="E1024" t="s">
        <v>2380</v>
      </c>
      <c r="F1024" t="s">
        <v>2380</v>
      </c>
      <c r="G1024" t="s">
        <v>2381</v>
      </c>
      <c r="H1024" t="s">
        <v>2380</v>
      </c>
      <c r="I1024" t="s">
        <v>1055</v>
      </c>
      <c r="J1024">
        <v>1974</v>
      </c>
      <c r="K1024" s="7">
        <f t="shared" si="45"/>
        <v>1974</v>
      </c>
      <c r="L1024" t="s">
        <v>18</v>
      </c>
      <c r="M1024" s="7" t="str">
        <f t="shared" si="46"/>
        <v>Jun</v>
      </c>
      <c r="N1024">
        <v>6</v>
      </c>
      <c r="O1024">
        <v>0</v>
      </c>
      <c r="P1024">
        <v>8283.68</v>
      </c>
      <c r="Q1024" t="s">
        <v>11</v>
      </c>
      <c r="R1024" t="s">
        <v>12</v>
      </c>
      <c r="S1024" t="s">
        <v>13</v>
      </c>
      <c r="T1024" s="7" t="str">
        <f t="shared" si="47"/>
        <v>R1013</v>
      </c>
    </row>
    <row r="1025" spans="1:20" x14ac:dyDescent="0.3">
      <c r="A1025" t="s">
        <v>1347</v>
      </c>
      <c r="B1025">
        <v>21.01</v>
      </c>
      <c r="C1025">
        <v>7.37</v>
      </c>
      <c r="D1025" t="s">
        <v>2380</v>
      </c>
      <c r="E1025" t="s">
        <v>2380</v>
      </c>
      <c r="F1025" t="s">
        <v>2380</v>
      </c>
      <c r="G1025" t="s">
        <v>2381</v>
      </c>
      <c r="H1025" t="s">
        <v>2380</v>
      </c>
      <c r="I1025" t="s">
        <v>1056</v>
      </c>
      <c r="J1025">
        <v>1978</v>
      </c>
      <c r="K1025" s="7">
        <f t="shared" si="45"/>
        <v>1978</v>
      </c>
      <c r="L1025" t="s">
        <v>18</v>
      </c>
      <c r="M1025" s="7" t="str">
        <f t="shared" si="46"/>
        <v>Jun</v>
      </c>
      <c r="N1025">
        <v>26</v>
      </c>
      <c r="O1025">
        <v>2</v>
      </c>
      <c r="P1025">
        <v>8302.5400000000009</v>
      </c>
      <c r="Q1025" t="s">
        <v>12</v>
      </c>
      <c r="R1025" t="s">
        <v>12</v>
      </c>
      <c r="S1025" t="s">
        <v>168</v>
      </c>
      <c r="T1025" s="7" t="str">
        <f t="shared" si="47"/>
        <v>R1016</v>
      </c>
    </row>
    <row r="1026" spans="1:20" x14ac:dyDescent="0.3">
      <c r="A1026" t="s">
        <v>1346</v>
      </c>
      <c r="B1026">
        <v>52.37</v>
      </c>
      <c r="C1026">
        <v>5.0599999999999996</v>
      </c>
      <c r="D1026" t="s">
        <v>2382</v>
      </c>
      <c r="E1026" t="s">
        <v>2382</v>
      </c>
      <c r="F1026" t="s">
        <v>2380</v>
      </c>
      <c r="G1026">
        <v>2</v>
      </c>
      <c r="H1026" t="s">
        <v>2380</v>
      </c>
      <c r="I1026" t="s">
        <v>1057</v>
      </c>
      <c r="J1026">
        <v>1979</v>
      </c>
      <c r="K1026" s="7">
        <f t="shared" si="45"/>
        <v>1979</v>
      </c>
      <c r="L1026" t="s">
        <v>35</v>
      </c>
      <c r="M1026" s="7" t="str">
        <f t="shared" si="46"/>
        <v>Aug</v>
      </c>
      <c r="N1026">
        <v>7</v>
      </c>
      <c r="O1026">
        <v>2</v>
      </c>
      <c r="P1026">
        <v>8310.84</v>
      </c>
      <c r="Q1026" t="s">
        <v>11</v>
      </c>
      <c r="R1026" t="s">
        <v>11</v>
      </c>
      <c r="S1026" t="s">
        <v>23</v>
      </c>
      <c r="T1026" s="7" t="str">
        <f t="shared" si="47"/>
        <v>R1012</v>
      </c>
    </row>
    <row r="1027" spans="1:20" x14ac:dyDescent="0.3">
      <c r="A1027" t="s">
        <v>1345</v>
      </c>
      <c r="B1027">
        <v>40.369999999999997</v>
      </c>
      <c r="C1027">
        <v>8.2100000000000009</v>
      </c>
      <c r="D1027" t="s">
        <v>2380</v>
      </c>
      <c r="E1027" t="s">
        <v>2380</v>
      </c>
      <c r="F1027" t="s">
        <v>2380</v>
      </c>
      <c r="G1027" t="s">
        <v>2381</v>
      </c>
      <c r="H1027" t="s">
        <v>2380</v>
      </c>
      <c r="I1027" t="s">
        <v>1058</v>
      </c>
      <c r="J1027">
        <v>1993</v>
      </c>
      <c r="K1027" s="7">
        <f t="shared" ref="K1027:K1090" si="48">IF(ISBLANK(J1027),AVERAGE(J1027:J1032),J1027)</f>
        <v>1993</v>
      </c>
      <c r="L1027" t="s">
        <v>18</v>
      </c>
      <c r="M1027" s="7" t="str">
        <f t="shared" ref="M1027:M1090" si="49">IF(ISBLANK(L1027),"sep",L1027)</f>
        <v>Jun</v>
      </c>
      <c r="N1027">
        <v>22</v>
      </c>
      <c r="O1027">
        <v>0</v>
      </c>
      <c r="P1027">
        <v>8314.65</v>
      </c>
      <c r="Q1027" t="s">
        <v>11</v>
      </c>
      <c r="R1027" t="s">
        <v>16</v>
      </c>
      <c r="S1027" t="s">
        <v>23</v>
      </c>
      <c r="T1027" s="7" t="str">
        <f t="shared" ref="T1027:T1090" si="50">IF(ISBLANK(S1027),"unknown",S1027)</f>
        <v>R1012</v>
      </c>
    </row>
    <row r="1028" spans="1:20" x14ac:dyDescent="0.3">
      <c r="A1028" t="s">
        <v>1344</v>
      </c>
      <c r="B1028">
        <v>41.47</v>
      </c>
      <c r="C1028">
        <v>10.34</v>
      </c>
      <c r="D1028" t="s">
        <v>2380</v>
      </c>
      <c r="E1028" t="s">
        <v>2380</v>
      </c>
      <c r="F1028" t="s">
        <v>2380</v>
      </c>
      <c r="G1028">
        <v>2</v>
      </c>
      <c r="H1028" t="s">
        <v>2380</v>
      </c>
      <c r="I1028" t="s">
        <v>1059</v>
      </c>
      <c r="J1028">
        <v>1976</v>
      </c>
      <c r="K1028" s="7">
        <f t="shared" si="48"/>
        <v>1976</v>
      </c>
      <c r="L1028" t="s">
        <v>10</v>
      </c>
      <c r="M1028" s="7" t="str">
        <f t="shared" si="49"/>
        <v>Jul</v>
      </c>
      <c r="N1028">
        <v>12</v>
      </c>
      <c r="O1028">
        <v>1</v>
      </c>
      <c r="P1028">
        <v>8334.4599999999991</v>
      </c>
      <c r="Q1028" t="s">
        <v>12</v>
      </c>
      <c r="R1028" t="s">
        <v>11</v>
      </c>
      <c r="S1028" t="s">
        <v>168</v>
      </c>
      <c r="T1028" s="7" t="str">
        <f t="shared" si="50"/>
        <v>R1016</v>
      </c>
    </row>
    <row r="1029" spans="1:20" x14ac:dyDescent="0.3">
      <c r="A1029" t="s">
        <v>1343</v>
      </c>
      <c r="B1029">
        <v>33.725000000000001</v>
      </c>
      <c r="C1029">
        <v>5.51</v>
      </c>
      <c r="D1029" t="s">
        <v>2382</v>
      </c>
      <c r="E1029" t="s">
        <v>2380</v>
      </c>
      <c r="F1029" t="s">
        <v>2380</v>
      </c>
      <c r="G1029">
        <v>2</v>
      </c>
      <c r="H1029" t="s">
        <v>2380</v>
      </c>
      <c r="I1029" t="s">
        <v>1060</v>
      </c>
      <c r="J1029">
        <v>1976</v>
      </c>
      <c r="K1029" s="7">
        <f t="shared" si="48"/>
        <v>1976</v>
      </c>
      <c r="L1029" t="s">
        <v>10</v>
      </c>
      <c r="M1029" s="7" t="str">
        <f t="shared" si="49"/>
        <v>Jul</v>
      </c>
      <c r="N1029">
        <v>20</v>
      </c>
      <c r="O1029">
        <v>1</v>
      </c>
      <c r="P1029">
        <v>8334.59</v>
      </c>
      <c r="Q1029" t="s">
        <v>12</v>
      </c>
      <c r="R1029" t="s">
        <v>11</v>
      </c>
      <c r="S1029" t="s">
        <v>168</v>
      </c>
      <c r="T1029" s="7" t="str">
        <f t="shared" si="50"/>
        <v>R1016</v>
      </c>
    </row>
    <row r="1030" spans="1:20" x14ac:dyDescent="0.3">
      <c r="A1030" t="s">
        <v>1342</v>
      </c>
      <c r="B1030">
        <v>28.1</v>
      </c>
      <c r="C1030">
        <v>11.2</v>
      </c>
      <c r="D1030" t="s">
        <v>2380</v>
      </c>
      <c r="E1030" t="s">
        <v>2380</v>
      </c>
      <c r="F1030" t="s">
        <v>2380</v>
      </c>
      <c r="G1030" t="s">
        <v>2381</v>
      </c>
      <c r="H1030" t="s">
        <v>2380</v>
      </c>
      <c r="I1030" t="s">
        <v>1061</v>
      </c>
      <c r="J1030">
        <v>1976</v>
      </c>
      <c r="K1030" s="7">
        <f t="shared" si="48"/>
        <v>1976</v>
      </c>
      <c r="L1030" t="s">
        <v>10</v>
      </c>
      <c r="M1030" s="7" t="str">
        <f t="shared" si="49"/>
        <v>Jul</v>
      </c>
      <c r="N1030">
        <v>7</v>
      </c>
      <c r="O1030">
        <v>1</v>
      </c>
      <c r="P1030">
        <v>8342.91</v>
      </c>
      <c r="Q1030" t="s">
        <v>12</v>
      </c>
      <c r="R1030" t="s">
        <v>16</v>
      </c>
      <c r="S1030" t="s">
        <v>168</v>
      </c>
      <c r="T1030" s="7" t="str">
        <f t="shared" si="50"/>
        <v>R1016</v>
      </c>
    </row>
    <row r="1031" spans="1:20" x14ac:dyDescent="0.3">
      <c r="A1031" t="s">
        <v>1341</v>
      </c>
      <c r="B1031">
        <v>37.43</v>
      </c>
      <c r="C1031">
        <v>4.3499999999999996</v>
      </c>
      <c r="D1031" t="s">
        <v>2382</v>
      </c>
      <c r="E1031" t="s">
        <v>2380</v>
      </c>
      <c r="F1031" t="s">
        <v>2383</v>
      </c>
      <c r="G1031">
        <v>1</v>
      </c>
      <c r="H1031" t="s">
        <v>2380</v>
      </c>
      <c r="I1031" t="s">
        <v>1062</v>
      </c>
      <c r="J1031">
        <v>1976</v>
      </c>
      <c r="K1031" s="7">
        <f t="shared" si="48"/>
        <v>1976</v>
      </c>
      <c r="L1031" t="s">
        <v>18</v>
      </c>
      <c r="M1031" s="7" t="str">
        <f t="shared" si="49"/>
        <v>Jun</v>
      </c>
      <c r="N1031">
        <v>12</v>
      </c>
      <c r="O1031">
        <v>2</v>
      </c>
      <c r="P1031">
        <v>8347.16</v>
      </c>
      <c r="Q1031" t="s">
        <v>11</v>
      </c>
      <c r="R1031" t="s">
        <v>16</v>
      </c>
      <c r="S1031" t="s">
        <v>13</v>
      </c>
      <c r="T1031" s="7" t="str">
        <f t="shared" si="50"/>
        <v>R1013</v>
      </c>
    </row>
    <row r="1032" spans="1:20" x14ac:dyDescent="0.3">
      <c r="A1032" t="s">
        <v>1340</v>
      </c>
      <c r="B1032">
        <v>23.7</v>
      </c>
      <c r="C1032">
        <v>10.45</v>
      </c>
      <c r="D1032" t="s">
        <v>2380</v>
      </c>
      <c r="E1032" t="s">
        <v>2380</v>
      </c>
      <c r="F1032" t="s">
        <v>2380</v>
      </c>
      <c r="G1032" t="s">
        <v>2381</v>
      </c>
      <c r="H1032" t="s">
        <v>2380</v>
      </c>
      <c r="I1032" t="s">
        <v>1063</v>
      </c>
      <c r="J1032">
        <v>1963</v>
      </c>
      <c r="K1032" s="7">
        <f t="shared" si="48"/>
        <v>1963</v>
      </c>
      <c r="L1032" t="s">
        <v>20</v>
      </c>
      <c r="M1032" s="7" t="str">
        <f t="shared" si="49"/>
        <v>Sep</v>
      </c>
      <c r="N1032">
        <v>21</v>
      </c>
      <c r="O1032">
        <v>0</v>
      </c>
      <c r="P1032">
        <v>8355.5400000000009</v>
      </c>
      <c r="Q1032" t="s">
        <v>12</v>
      </c>
      <c r="R1032" t="s">
        <v>12</v>
      </c>
      <c r="S1032" t="s">
        <v>23</v>
      </c>
      <c r="T1032" s="7" t="str">
        <f t="shared" si="50"/>
        <v>R1012</v>
      </c>
    </row>
    <row r="1033" spans="1:20" x14ac:dyDescent="0.3">
      <c r="A1033" t="s">
        <v>1339</v>
      </c>
      <c r="B1033">
        <v>24.795000000000002</v>
      </c>
      <c r="C1033">
        <v>4.07</v>
      </c>
      <c r="D1033" t="s">
        <v>2382</v>
      </c>
      <c r="E1033" t="s">
        <v>2380</v>
      </c>
      <c r="F1033" t="s">
        <v>2383</v>
      </c>
      <c r="G1033">
        <v>1</v>
      </c>
      <c r="H1033" t="s">
        <v>2380</v>
      </c>
      <c r="I1033" t="s">
        <v>1064</v>
      </c>
      <c r="J1033">
        <v>1971</v>
      </c>
      <c r="K1033" s="7">
        <f t="shared" si="48"/>
        <v>1971</v>
      </c>
      <c r="L1033" t="s">
        <v>20</v>
      </c>
      <c r="M1033" s="7" t="str">
        <f t="shared" si="49"/>
        <v>Sep</v>
      </c>
      <c r="N1033">
        <v>4</v>
      </c>
      <c r="O1033">
        <v>0</v>
      </c>
      <c r="P1033">
        <v>8396.6200000000008</v>
      </c>
      <c r="Q1033" t="s">
        <v>11</v>
      </c>
      <c r="R1033" t="s">
        <v>12</v>
      </c>
      <c r="S1033" t="s">
        <v>13</v>
      </c>
      <c r="T1033" s="7" t="str">
        <f t="shared" si="50"/>
        <v>R1013</v>
      </c>
    </row>
    <row r="1034" spans="1:20" x14ac:dyDescent="0.3">
      <c r="A1034" t="s">
        <v>1338</v>
      </c>
      <c r="B1034">
        <v>31.9</v>
      </c>
      <c r="C1034">
        <v>8.34</v>
      </c>
      <c r="D1034" t="s">
        <v>2380</v>
      </c>
      <c r="E1034" t="s">
        <v>2380</v>
      </c>
      <c r="F1034" t="s">
        <v>2380</v>
      </c>
      <c r="G1034" t="s">
        <v>2381</v>
      </c>
      <c r="H1034" t="s">
        <v>2380</v>
      </c>
      <c r="I1034" t="s">
        <v>1065</v>
      </c>
      <c r="J1034">
        <v>1971</v>
      </c>
      <c r="K1034" s="7">
        <f t="shared" si="48"/>
        <v>1971</v>
      </c>
      <c r="L1034" t="s">
        <v>20</v>
      </c>
      <c r="M1034" s="7" t="str">
        <f t="shared" si="49"/>
        <v>Sep</v>
      </c>
      <c r="N1034">
        <v>18</v>
      </c>
      <c r="O1034">
        <v>0</v>
      </c>
      <c r="P1034">
        <v>8400.01</v>
      </c>
      <c r="Q1034" t="s">
        <v>11</v>
      </c>
      <c r="R1034" t="s">
        <v>12</v>
      </c>
      <c r="S1034" t="s">
        <v>13</v>
      </c>
      <c r="T1034" s="7" t="str">
        <f t="shared" si="50"/>
        <v>R1013</v>
      </c>
    </row>
    <row r="1035" spans="1:20" x14ac:dyDescent="0.3">
      <c r="A1035" t="s">
        <v>1337</v>
      </c>
      <c r="B1035">
        <v>32.68</v>
      </c>
      <c r="C1035">
        <v>7.41</v>
      </c>
      <c r="D1035" t="s">
        <v>2380</v>
      </c>
      <c r="E1035" t="s">
        <v>2380</v>
      </c>
      <c r="F1035" t="s">
        <v>2380</v>
      </c>
      <c r="G1035" t="s">
        <v>2381</v>
      </c>
      <c r="H1035" t="s">
        <v>2380</v>
      </c>
      <c r="I1035" t="s">
        <v>1066</v>
      </c>
      <c r="J1035">
        <v>1979</v>
      </c>
      <c r="K1035" s="7">
        <f t="shared" si="48"/>
        <v>1979</v>
      </c>
      <c r="L1035" t="s">
        <v>18</v>
      </c>
      <c r="M1035" s="7" t="str">
        <f t="shared" si="49"/>
        <v>Jun</v>
      </c>
      <c r="N1035">
        <v>11</v>
      </c>
      <c r="O1035">
        <v>3</v>
      </c>
      <c r="P1035">
        <v>8410.0499999999993</v>
      </c>
      <c r="Q1035" t="s">
        <v>11</v>
      </c>
      <c r="R1035" t="s">
        <v>11</v>
      </c>
      <c r="S1035" t="s">
        <v>23</v>
      </c>
      <c r="T1035" s="7" t="str">
        <f t="shared" si="50"/>
        <v>R1012</v>
      </c>
    </row>
    <row r="1036" spans="1:20" x14ac:dyDescent="0.3">
      <c r="A1036" t="s">
        <v>1336</v>
      </c>
      <c r="B1036">
        <v>47.13</v>
      </c>
      <c r="C1036">
        <v>4.3099999999999996</v>
      </c>
      <c r="D1036" t="s">
        <v>2380</v>
      </c>
      <c r="E1036" t="s">
        <v>2380</v>
      </c>
      <c r="F1036" t="s">
        <v>2380</v>
      </c>
      <c r="G1036" t="s">
        <v>2381</v>
      </c>
      <c r="H1036" t="s">
        <v>2380</v>
      </c>
      <c r="I1036" t="s">
        <v>1067</v>
      </c>
      <c r="J1036">
        <v>1977</v>
      </c>
      <c r="K1036" s="7">
        <f t="shared" si="48"/>
        <v>1977</v>
      </c>
      <c r="L1036" t="s">
        <v>20</v>
      </c>
      <c r="M1036" s="7" t="str">
        <f t="shared" si="49"/>
        <v>Sep</v>
      </c>
      <c r="N1036">
        <v>4</v>
      </c>
      <c r="O1036">
        <v>2</v>
      </c>
      <c r="P1036">
        <v>8413.4599999999991</v>
      </c>
      <c r="Q1036" t="s">
        <v>12</v>
      </c>
      <c r="R1036" t="s">
        <v>16</v>
      </c>
      <c r="S1036" t="s">
        <v>23</v>
      </c>
      <c r="T1036" s="7" t="str">
        <f t="shared" si="50"/>
        <v>R1012</v>
      </c>
    </row>
    <row r="1037" spans="1:20" x14ac:dyDescent="0.3">
      <c r="A1037" t="s">
        <v>1335</v>
      </c>
      <c r="B1037">
        <v>36.67</v>
      </c>
      <c r="C1037">
        <v>10.83</v>
      </c>
      <c r="D1037" t="s">
        <v>2380</v>
      </c>
      <c r="E1037" t="s">
        <v>2380</v>
      </c>
      <c r="F1037" t="s">
        <v>2380</v>
      </c>
      <c r="G1037" t="s">
        <v>2381</v>
      </c>
      <c r="H1037" t="s">
        <v>2380</v>
      </c>
      <c r="I1037" t="s">
        <v>1068</v>
      </c>
      <c r="J1037">
        <v>1975</v>
      </c>
      <c r="K1037" s="7">
        <f t="shared" si="48"/>
        <v>1975</v>
      </c>
      <c r="L1037" t="s">
        <v>20</v>
      </c>
      <c r="M1037" s="7" t="str">
        <f t="shared" si="49"/>
        <v>Sep</v>
      </c>
      <c r="N1037">
        <v>28</v>
      </c>
      <c r="O1037">
        <v>1</v>
      </c>
      <c r="P1037">
        <v>8428.07</v>
      </c>
      <c r="Q1037" t="s">
        <v>12</v>
      </c>
      <c r="R1037" t="s">
        <v>11</v>
      </c>
      <c r="S1037" t="s">
        <v>23</v>
      </c>
      <c r="T1037" s="7" t="str">
        <f t="shared" si="50"/>
        <v>R1012</v>
      </c>
    </row>
    <row r="1038" spans="1:20" x14ac:dyDescent="0.3">
      <c r="A1038" t="s">
        <v>1334</v>
      </c>
      <c r="B1038">
        <v>33.630000000000003</v>
      </c>
      <c r="C1038">
        <v>11.31</v>
      </c>
      <c r="D1038" t="s">
        <v>2380</v>
      </c>
      <c r="E1038" t="s">
        <v>2380</v>
      </c>
      <c r="F1038" t="s">
        <v>2380</v>
      </c>
      <c r="G1038" t="s">
        <v>2381</v>
      </c>
      <c r="H1038" t="s">
        <v>2380</v>
      </c>
      <c r="I1038" t="s">
        <v>1069</v>
      </c>
      <c r="J1038">
        <v>1963</v>
      </c>
      <c r="K1038" s="7">
        <f t="shared" si="48"/>
        <v>1963</v>
      </c>
      <c r="L1038" t="s">
        <v>20</v>
      </c>
      <c r="M1038" s="7" t="str">
        <f t="shared" si="49"/>
        <v>Sep</v>
      </c>
      <c r="N1038">
        <v>24</v>
      </c>
      <c r="O1038">
        <v>0</v>
      </c>
      <c r="P1038">
        <v>8440.0499999999993</v>
      </c>
      <c r="Q1038" t="s">
        <v>12</v>
      </c>
      <c r="R1038" t="s">
        <v>11</v>
      </c>
      <c r="S1038" t="s">
        <v>13</v>
      </c>
      <c r="T1038" s="7" t="str">
        <f t="shared" si="50"/>
        <v>R1013</v>
      </c>
    </row>
    <row r="1039" spans="1:20" x14ac:dyDescent="0.3">
      <c r="A1039" t="s">
        <v>1333</v>
      </c>
      <c r="B1039">
        <v>32.67</v>
      </c>
      <c r="C1039">
        <v>11.81</v>
      </c>
      <c r="D1039" t="s">
        <v>2382</v>
      </c>
      <c r="E1039" t="s">
        <v>2380</v>
      </c>
      <c r="F1039" t="s">
        <v>2380</v>
      </c>
      <c r="G1039" t="s">
        <v>2381</v>
      </c>
      <c r="H1039" t="s">
        <v>2380</v>
      </c>
      <c r="I1039" t="s">
        <v>1070</v>
      </c>
      <c r="J1039">
        <v>1972</v>
      </c>
      <c r="K1039" s="7">
        <f t="shared" si="48"/>
        <v>1972</v>
      </c>
      <c r="L1039" t="s">
        <v>20</v>
      </c>
      <c r="M1039" s="7" t="str">
        <f t="shared" si="49"/>
        <v>Sep</v>
      </c>
      <c r="N1039">
        <v>9</v>
      </c>
      <c r="O1039">
        <v>0</v>
      </c>
      <c r="P1039">
        <v>8442.67</v>
      </c>
      <c r="Q1039" t="s">
        <v>11</v>
      </c>
      <c r="R1039" t="s">
        <v>12</v>
      </c>
      <c r="S1039" t="s">
        <v>13</v>
      </c>
      <c r="T1039" s="7" t="str">
        <f t="shared" si="50"/>
        <v>R1013</v>
      </c>
    </row>
    <row r="1040" spans="1:20" x14ac:dyDescent="0.3">
      <c r="A1040" t="s">
        <v>1332</v>
      </c>
      <c r="B1040">
        <v>33.299999999999997</v>
      </c>
      <c r="C1040">
        <v>8.26</v>
      </c>
      <c r="D1040" t="s">
        <v>2382</v>
      </c>
      <c r="E1040" t="s">
        <v>2380</v>
      </c>
      <c r="F1040" t="s">
        <v>2380</v>
      </c>
      <c r="G1040">
        <v>2</v>
      </c>
      <c r="H1040" t="s">
        <v>2380</v>
      </c>
      <c r="I1040" t="s">
        <v>1071</v>
      </c>
      <c r="J1040">
        <v>1972</v>
      </c>
      <c r="K1040" s="7">
        <f t="shared" si="48"/>
        <v>1972</v>
      </c>
      <c r="L1040" t="s">
        <v>20</v>
      </c>
      <c r="M1040" s="7" t="str">
        <f t="shared" si="49"/>
        <v>Sep</v>
      </c>
      <c r="N1040">
        <v>4</v>
      </c>
      <c r="O1040">
        <v>0</v>
      </c>
      <c r="P1040">
        <v>8444.4699999999993</v>
      </c>
      <c r="Q1040" t="s">
        <v>12</v>
      </c>
      <c r="R1040" t="s">
        <v>16</v>
      </c>
      <c r="S1040" t="s">
        <v>42</v>
      </c>
      <c r="T1040" s="7" t="str">
        <f t="shared" si="50"/>
        <v>R1011</v>
      </c>
    </row>
    <row r="1041" spans="1:20" x14ac:dyDescent="0.3">
      <c r="A1041" t="s">
        <v>1331</v>
      </c>
      <c r="B1041">
        <v>30.78</v>
      </c>
      <c r="C1041">
        <v>10.74</v>
      </c>
      <c r="D1041" t="s">
        <v>2382</v>
      </c>
      <c r="E1041" t="s">
        <v>2380</v>
      </c>
      <c r="F1041" t="s">
        <v>2380</v>
      </c>
      <c r="G1041">
        <v>2</v>
      </c>
      <c r="H1041" t="s">
        <v>2380</v>
      </c>
      <c r="I1041" t="s">
        <v>1072</v>
      </c>
      <c r="J1041">
        <v>1966</v>
      </c>
      <c r="K1041" s="7">
        <f t="shared" si="48"/>
        <v>1966</v>
      </c>
      <c r="L1041" t="s">
        <v>18</v>
      </c>
      <c r="M1041" s="7" t="str">
        <f t="shared" si="49"/>
        <v>Jun</v>
      </c>
      <c r="N1041">
        <v>12</v>
      </c>
      <c r="O1041">
        <v>0</v>
      </c>
      <c r="P1041">
        <v>8448.66</v>
      </c>
      <c r="Q1041" t="s">
        <v>12</v>
      </c>
      <c r="R1041" t="s">
        <v>16</v>
      </c>
      <c r="S1041" t="s">
        <v>13</v>
      </c>
      <c r="T1041" s="7" t="str">
        <f t="shared" si="50"/>
        <v>R1013</v>
      </c>
    </row>
    <row r="1042" spans="1:20" x14ac:dyDescent="0.3">
      <c r="A1042" t="s">
        <v>1330</v>
      </c>
      <c r="B1042">
        <v>28.975000000000001</v>
      </c>
      <c r="C1042">
        <v>7.69</v>
      </c>
      <c r="D1042" t="s">
        <v>2382</v>
      </c>
      <c r="E1042" t="s">
        <v>2380</v>
      </c>
      <c r="F1042" t="s">
        <v>2380</v>
      </c>
      <c r="G1042" t="s">
        <v>2381</v>
      </c>
      <c r="H1042" t="s">
        <v>2380</v>
      </c>
      <c r="I1042" t="s">
        <v>1073</v>
      </c>
      <c r="J1042">
        <v>1984</v>
      </c>
      <c r="K1042" s="7">
        <f t="shared" si="48"/>
        <v>1984</v>
      </c>
      <c r="L1042" t="s">
        <v>18</v>
      </c>
      <c r="M1042" s="7" t="str">
        <f t="shared" si="49"/>
        <v>Jun</v>
      </c>
      <c r="N1042">
        <v>19</v>
      </c>
      <c r="O1042">
        <v>3</v>
      </c>
      <c r="P1042">
        <v>8450.82</v>
      </c>
      <c r="Q1042" t="s">
        <v>11</v>
      </c>
      <c r="R1042" t="s">
        <v>11</v>
      </c>
      <c r="S1042" t="s">
        <v>200</v>
      </c>
      <c r="T1042" s="7" t="str">
        <f t="shared" si="50"/>
        <v>R1025</v>
      </c>
    </row>
    <row r="1043" spans="1:20" x14ac:dyDescent="0.3">
      <c r="A1043" t="s">
        <v>1329</v>
      </c>
      <c r="B1043">
        <v>33.4</v>
      </c>
      <c r="C1043">
        <v>4.84</v>
      </c>
      <c r="D1043" t="s">
        <v>2380</v>
      </c>
      <c r="E1043" t="s">
        <v>2380</v>
      </c>
      <c r="F1043" t="s">
        <v>2380</v>
      </c>
      <c r="G1043" t="s">
        <v>2381</v>
      </c>
      <c r="H1043" t="s">
        <v>2380</v>
      </c>
      <c r="I1043" t="s">
        <v>1074</v>
      </c>
      <c r="J1043">
        <v>1972</v>
      </c>
      <c r="K1043" s="7">
        <f t="shared" si="48"/>
        <v>1972</v>
      </c>
      <c r="L1043" t="s">
        <v>30</v>
      </c>
      <c r="M1043" s="7" t="str">
        <f t="shared" si="49"/>
        <v>Dec</v>
      </c>
      <c r="N1043">
        <v>26</v>
      </c>
      <c r="O1043">
        <v>0</v>
      </c>
      <c r="P1043">
        <v>8457.82</v>
      </c>
      <c r="Q1043" t="s">
        <v>11</v>
      </c>
      <c r="R1043" t="s">
        <v>12</v>
      </c>
      <c r="S1043" t="s">
        <v>42</v>
      </c>
      <c r="T1043" s="7" t="str">
        <f t="shared" si="50"/>
        <v>R1011</v>
      </c>
    </row>
    <row r="1044" spans="1:20" x14ac:dyDescent="0.3">
      <c r="A1044" t="s">
        <v>1328</v>
      </c>
      <c r="B1044">
        <v>21.5</v>
      </c>
      <c r="C1044">
        <v>9.77</v>
      </c>
      <c r="D1044" t="s">
        <v>2382</v>
      </c>
      <c r="E1044" t="s">
        <v>2380</v>
      </c>
      <c r="F1044" t="s">
        <v>2380</v>
      </c>
      <c r="G1044" t="s">
        <v>2381</v>
      </c>
      <c r="H1044" t="s">
        <v>2380</v>
      </c>
      <c r="I1044" t="s">
        <v>1075</v>
      </c>
      <c r="J1044">
        <v>1992</v>
      </c>
      <c r="K1044" s="7">
        <f t="shared" si="48"/>
        <v>1992</v>
      </c>
      <c r="L1044" t="s">
        <v>20</v>
      </c>
      <c r="M1044" s="7" t="str">
        <f t="shared" si="49"/>
        <v>Sep</v>
      </c>
      <c r="N1044">
        <v>9</v>
      </c>
      <c r="O1044">
        <v>0</v>
      </c>
      <c r="P1044">
        <v>8466.35</v>
      </c>
      <c r="Q1044" t="s">
        <v>11</v>
      </c>
      <c r="R1044" t="s">
        <v>11</v>
      </c>
      <c r="S1044" t="s">
        <v>23</v>
      </c>
      <c r="T1044" s="7" t="str">
        <f t="shared" si="50"/>
        <v>R1012</v>
      </c>
    </row>
    <row r="1045" spans="1:20" x14ac:dyDescent="0.3">
      <c r="A1045" t="s">
        <v>1327</v>
      </c>
      <c r="B1045">
        <v>38.14</v>
      </c>
      <c r="C1045">
        <v>5.84</v>
      </c>
      <c r="D1045" t="s">
        <v>2380</v>
      </c>
      <c r="E1045" t="s">
        <v>2380</v>
      </c>
      <c r="F1045" t="s">
        <v>2380</v>
      </c>
      <c r="G1045" t="s">
        <v>2381</v>
      </c>
      <c r="H1045" t="s">
        <v>2380</v>
      </c>
      <c r="I1045" t="s">
        <v>1076</v>
      </c>
      <c r="J1045">
        <v>1993</v>
      </c>
      <c r="K1045" s="7">
        <f t="shared" si="48"/>
        <v>1993</v>
      </c>
      <c r="L1045" t="s">
        <v>15</v>
      </c>
      <c r="M1045" s="7" t="str">
        <f t="shared" si="49"/>
        <v>Nov</v>
      </c>
      <c r="N1045">
        <v>10</v>
      </c>
      <c r="O1045">
        <v>0</v>
      </c>
      <c r="P1045">
        <v>8471.65</v>
      </c>
      <c r="Q1045" t="s">
        <v>11</v>
      </c>
      <c r="R1045" t="s">
        <v>16</v>
      </c>
      <c r="S1045" t="s">
        <v>23</v>
      </c>
      <c r="T1045" s="7" t="str">
        <f t="shared" si="50"/>
        <v>R1012</v>
      </c>
    </row>
    <row r="1046" spans="1:20" x14ac:dyDescent="0.3">
      <c r="A1046" t="s">
        <v>1326</v>
      </c>
      <c r="B1046">
        <v>35.42</v>
      </c>
      <c r="C1046">
        <v>8.6999999999999993</v>
      </c>
      <c r="D1046" t="s">
        <v>2382</v>
      </c>
      <c r="E1046" t="s">
        <v>2380</v>
      </c>
      <c r="F1046" t="s">
        <v>2380</v>
      </c>
      <c r="G1046">
        <v>1</v>
      </c>
      <c r="H1046" t="s">
        <v>2380</v>
      </c>
      <c r="I1046" t="s">
        <v>1077</v>
      </c>
      <c r="J1046">
        <v>1977</v>
      </c>
      <c r="K1046" s="7">
        <f t="shared" si="48"/>
        <v>1977</v>
      </c>
      <c r="L1046" t="s">
        <v>30</v>
      </c>
      <c r="M1046" s="7" t="str">
        <f t="shared" si="49"/>
        <v>Dec</v>
      </c>
      <c r="N1046">
        <v>26</v>
      </c>
      <c r="O1046">
        <v>2</v>
      </c>
      <c r="P1046">
        <v>8515.76</v>
      </c>
      <c r="Q1046" t="s">
        <v>11</v>
      </c>
      <c r="R1046" t="s">
        <v>11</v>
      </c>
      <c r="S1046" t="s">
        <v>13</v>
      </c>
      <c r="T1046" s="7" t="str">
        <f t="shared" si="50"/>
        <v>R1013</v>
      </c>
    </row>
    <row r="1047" spans="1:20" x14ac:dyDescent="0.3">
      <c r="A1047" t="s">
        <v>1325</v>
      </c>
      <c r="B1047">
        <v>35.625</v>
      </c>
      <c r="C1047">
        <v>10.79</v>
      </c>
      <c r="D1047" t="s">
        <v>2380</v>
      </c>
      <c r="E1047" t="s">
        <v>2380</v>
      </c>
      <c r="F1047" t="s">
        <v>2380</v>
      </c>
      <c r="G1047" t="s">
        <v>2381</v>
      </c>
      <c r="H1047" t="s">
        <v>2380</v>
      </c>
      <c r="I1047" t="s">
        <v>1078</v>
      </c>
      <c r="J1047">
        <v>1977</v>
      </c>
      <c r="K1047" s="7">
        <f t="shared" si="48"/>
        <v>1977</v>
      </c>
      <c r="L1047" t="s">
        <v>18</v>
      </c>
      <c r="M1047" s="7" t="str">
        <f t="shared" si="49"/>
        <v>Jun</v>
      </c>
      <c r="N1047">
        <v>21</v>
      </c>
      <c r="O1047">
        <v>2</v>
      </c>
      <c r="P1047">
        <v>8516.83</v>
      </c>
      <c r="Q1047" t="s">
        <v>11</v>
      </c>
      <c r="R1047" t="s">
        <v>16</v>
      </c>
      <c r="S1047" t="s">
        <v>13</v>
      </c>
      <c r="T1047" s="7" t="str">
        <f t="shared" si="50"/>
        <v>R1013</v>
      </c>
    </row>
    <row r="1048" spans="1:20" x14ac:dyDescent="0.3">
      <c r="A1048" t="s">
        <v>1324</v>
      </c>
      <c r="B1048">
        <v>45.51</v>
      </c>
      <c r="C1048">
        <v>4.32</v>
      </c>
      <c r="D1048" t="s">
        <v>2380</v>
      </c>
      <c r="E1048" t="s">
        <v>2380</v>
      </c>
      <c r="F1048" t="s">
        <v>2380</v>
      </c>
      <c r="G1048">
        <v>1</v>
      </c>
      <c r="H1048" t="s">
        <v>2380</v>
      </c>
      <c r="I1048" t="s">
        <v>1079</v>
      </c>
      <c r="J1048">
        <v>1977</v>
      </c>
      <c r="K1048" s="7">
        <f t="shared" si="48"/>
        <v>1977</v>
      </c>
      <c r="L1048" t="s">
        <v>30</v>
      </c>
      <c r="M1048" s="7" t="str">
        <f t="shared" si="49"/>
        <v>Dec</v>
      </c>
      <c r="N1048">
        <v>29</v>
      </c>
      <c r="O1048">
        <v>2</v>
      </c>
      <c r="P1048">
        <v>8520.0300000000007</v>
      </c>
      <c r="Q1048" t="s">
        <v>11</v>
      </c>
      <c r="R1048" t="s">
        <v>12</v>
      </c>
      <c r="S1048" t="s">
        <v>42</v>
      </c>
      <c r="T1048" s="7" t="str">
        <f t="shared" si="50"/>
        <v>R1011</v>
      </c>
    </row>
    <row r="1049" spans="1:20" x14ac:dyDescent="0.3">
      <c r="A1049" t="s">
        <v>1323</v>
      </c>
      <c r="B1049">
        <v>37.1</v>
      </c>
      <c r="C1049">
        <v>7.19</v>
      </c>
      <c r="D1049" t="s">
        <v>2382</v>
      </c>
      <c r="E1049" t="s">
        <v>2380</v>
      </c>
      <c r="F1049" t="s">
        <v>2380</v>
      </c>
      <c r="G1049" t="s">
        <v>2381</v>
      </c>
      <c r="H1049" t="s">
        <v>2380</v>
      </c>
      <c r="I1049" t="s">
        <v>1080</v>
      </c>
      <c r="J1049">
        <v>1979</v>
      </c>
      <c r="K1049" s="7">
        <f t="shared" si="48"/>
        <v>1979</v>
      </c>
      <c r="L1049" t="s">
        <v>35</v>
      </c>
      <c r="M1049" s="7" t="str">
        <f t="shared" si="49"/>
        <v>Aug</v>
      </c>
      <c r="N1049">
        <v>13</v>
      </c>
      <c r="O1049">
        <v>3</v>
      </c>
      <c r="P1049">
        <v>8522</v>
      </c>
      <c r="Q1049" t="s">
        <v>11</v>
      </c>
      <c r="R1049" t="s">
        <v>11</v>
      </c>
      <c r="S1049" t="s">
        <v>42</v>
      </c>
      <c r="T1049" s="7" t="str">
        <f t="shared" si="50"/>
        <v>R1011</v>
      </c>
    </row>
    <row r="1050" spans="1:20" x14ac:dyDescent="0.3">
      <c r="A1050" t="s">
        <v>1322</v>
      </c>
      <c r="B1050">
        <v>30.5</v>
      </c>
      <c r="C1050">
        <v>11.94</v>
      </c>
      <c r="D1050" t="s">
        <v>2382</v>
      </c>
      <c r="E1050" t="s">
        <v>2380</v>
      </c>
      <c r="F1050" t="s">
        <v>2380</v>
      </c>
      <c r="G1050" t="s">
        <v>2381</v>
      </c>
      <c r="H1050" t="s">
        <v>2380</v>
      </c>
      <c r="I1050" t="s">
        <v>1081</v>
      </c>
      <c r="J1050">
        <v>1977</v>
      </c>
      <c r="K1050" s="7">
        <f t="shared" si="48"/>
        <v>1977</v>
      </c>
      <c r="L1050" t="s">
        <v>10</v>
      </c>
      <c r="M1050" s="7" t="str">
        <f t="shared" si="49"/>
        <v>Jul</v>
      </c>
      <c r="N1050">
        <v>26</v>
      </c>
      <c r="O1050">
        <v>2</v>
      </c>
      <c r="P1050">
        <v>8527.5300000000007</v>
      </c>
      <c r="Q1050" t="s">
        <v>11</v>
      </c>
      <c r="R1050" t="s">
        <v>11</v>
      </c>
      <c r="S1050" t="s">
        <v>13</v>
      </c>
      <c r="T1050" s="7" t="str">
        <f t="shared" si="50"/>
        <v>R1013</v>
      </c>
    </row>
    <row r="1051" spans="1:20" x14ac:dyDescent="0.3">
      <c r="A1051" t="s">
        <v>1321</v>
      </c>
      <c r="B1051">
        <v>28.16</v>
      </c>
      <c r="C1051">
        <v>5.56</v>
      </c>
      <c r="D1051" t="s">
        <v>2380</v>
      </c>
      <c r="E1051" t="s">
        <v>2380</v>
      </c>
      <c r="F1051" t="s">
        <v>2380</v>
      </c>
      <c r="G1051">
        <v>2</v>
      </c>
      <c r="H1051" t="s">
        <v>2380</v>
      </c>
      <c r="I1051" t="s">
        <v>1082</v>
      </c>
      <c r="J1051" s="7"/>
      <c r="K1051" s="7">
        <f t="shared" si="48"/>
        <v>1976.5</v>
      </c>
      <c r="L1051" t="s">
        <v>10</v>
      </c>
      <c r="M1051" s="7" t="str">
        <f t="shared" si="49"/>
        <v>Jul</v>
      </c>
      <c r="N1051">
        <v>24</v>
      </c>
      <c r="O1051">
        <v>0</v>
      </c>
      <c r="P1051">
        <v>8534.67</v>
      </c>
      <c r="Q1051" t="s">
        <v>11</v>
      </c>
      <c r="R1051" t="s">
        <v>12</v>
      </c>
      <c r="S1051" t="s">
        <v>247</v>
      </c>
      <c r="T1051" s="7" t="str">
        <f t="shared" si="50"/>
        <v>R1024</v>
      </c>
    </row>
    <row r="1052" spans="1:20" x14ac:dyDescent="0.3">
      <c r="A1052" t="s">
        <v>1320</v>
      </c>
      <c r="B1052">
        <v>29.1</v>
      </c>
      <c r="C1052">
        <v>5.64</v>
      </c>
      <c r="D1052" t="s">
        <v>2382</v>
      </c>
      <c r="E1052" t="s">
        <v>2380</v>
      </c>
      <c r="F1052" t="s">
        <v>2380</v>
      </c>
      <c r="G1052" t="s">
        <v>2381</v>
      </c>
      <c r="H1052" t="s">
        <v>2380</v>
      </c>
      <c r="I1052" t="s">
        <v>1083</v>
      </c>
      <c r="J1052">
        <v>1981</v>
      </c>
      <c r="K1052" s="7">
        <f t="shared" si="48"/>
        <v>1981</v>
      </c>
      <c r="L1052" t="s">
        <v>30</v>
      </c>
      <c r="M1052" s="7" t="str">
        <f t="shared" si="49"/>
        <v>Dec</v>
      </c>
      <c r="N1052">
        <v>27</v>
      </c>
      <c r="O1052">
        <v>3</v>
      </c>
      <c r="P1052">
        <v>8538.2900000000009</v>
      </c>
      <c r="Q1052" t="s">
        <v>11</v>
      </c>
      <c r="R1052" t="s">
        <v>12</v>
      </c>
      <c r="S1052" t="s">
        <v>247</v>
      </c>
      <c r="T1052" s="7" t="str">
        <f t="shared" si="50"/>
        <v>R1024</v>
      </c>
    </row>
    <row r="1053" spans="1:20" x14ac:dyDescent="0.3">
      <c r="A1053" t="s">
        <v>1319</v>
      </c>
      <c r="B1053">
        <v>30.22</v>
      </c>
      <c r="C1053">
        <v>4.6500000000000004</v>
      </c>
      <c r="D1053" t="s">
        <v>2380</v>
      </c>
      <c r="E1053" t="s">
        <v>2380</v>
      </c>
      <c r="F1053" t="s">
        <v>2380</v>
      </c>
      <c r="G1053" t="s">
        <v>2381</v>
      </c>
      <c r="H1053" t="s">
        <v>2380</v>
      </c>
      <c r="I1053" t="s">
        <v>1084</v>
      </c>
      <c r="J1053">
        <v>1975</v>
      </c>
      <c r="K1053" s="7">
        <f t="shared" si="48"/>
        <v>1975</v>
      </c>
      <c r="L1053" t="s">
        <v>15</v>
      </c>
      <c r="M1053" s="7" t="str">
        <f t="shared" si="49"/>
        <v>Nov</v>
      </c>
      <c r="N1053">
        <v>6</v>
      </c>
      <c r="O1053">
        <v>1</v>
      </c>
      <c r="P1053">
        <v>8539.67</v>
      </c>
      <c r="Q1053" t="s">
        <v>11</v>
      </c>
      <c r="R1053" t="s">
        <v>12</v>
      </c>
      <c r="S1053" t="s">
        <v>42</v>
      </c>
      <c r="T1053" s="7" t="str">
        <f t="shared" si="50"/>
        <v>R1011</v>
      </c>
    </row>
    <row r="1054" spans="1:20" x14ac:dyDescent="0.3">
      <c r="A1054" t="s">
        <v>1318</v>
      </c>
      <c r="B1054">
        <v>24.29</v>
      </c>
      <c r="C1054">
        <v>9.0500000000000007</v>
      </c>
      <c r="D1054" t="s">
        <v>2380</v>
      </c>
      <c r="E1054" t="s">
        <v>2380</v>
      </c>
      <c r="F1054" t="s">
        <v>2380</v>
      </c>
      <c r="G1054" t="s">
        <v>2381</v>
      </c>
      <c r="H1054" t="s">
        <v>2380</v>
      </c>
      <c r="I1054" t="s">
        <v>1085</v>
      </c>
      <c r="J1054" s="7"/>
      <c r="K1054" s="7">
        <f t="shared" si="48"/>
        <v>1979</v>
      </c>
      <c r="L1054" t="s">
        <v>30</v>
      </c>
      <c r="M1054" s="7" t="str">
        <f t="shared" si="49"/>
        <v>Dec</v>
      </c>
      <c r="N1054">
        <v>12</v>
      </c>
      <c r="O1054">
        <v>1</v>
      </c>
      <c r="P1054">
        <v>8547.69</v>
      </c>
      <c r="Q1054" t="s">
        <v>11</v>
      </c>
      <c r="R1054" t="s">
        <v>16</v>
      </c>
      <c r="S1054" t="s">
        <v>13</v>
      </c>
      <c r="T1054" s="7" t="str">
        <f t="shared" si="50"/>
        <v>R1013</v>
      </c>
    </row>
    <row r="1055" spans="1:20" x14ac:dyDescent="0.3">
      <c r="A1055" t="s">
        <v>1317</v>
      </c>
      <c r="B1055">
        <v>29.39</v>
      </c>
      <c r="C1055">
        <v>4.5199999999999996</v>
      </c>
      <c r="D1055" t="s">
        <v>2382</v>
      </c>
      <c r="E1055" t="s">
        <v>2380</v>
      </c>
      <c r="F1055" t="s">
        <v>2380</v>
      </c>
      <c r="G1055" t="s">
        <v>2381</v>
      </c>
      <c r="H1055" t="s">
        <v>2380</v>
      </c>
      <c r="I1055" t="s">
        <v>1086</v>
      </c>
      <c r="J1055">
        <v>1975</v>
      </c>
      <c r="K1055" s="7">
        <f t="shared" si="48"/>
        <v>1975</v>
      </c>
      <c r="L1055" t="s">
        <v>35</v>
      </c>
      <c r="M1055" s="7" t="str">
        <f t="shared" si="49"/>
        <v>Aug</v>
      </c>
      <c r="N1055">
        <v>6</v>
      </c>
      <c r="O1055">
        <v>1</v>
      </c>
      <c r="P1055">
        <v>8551.35</v>
      </c>
      <c r="Q1055" t="s">
        <v>11</v>
      </c>
      <c r="R1055" t="s">
        <v>11</v>
      </c>
      <c r="S1055" t="s">
        <v>42</v>
      </c>
      <c r="T1055" s="7" t="str">
        <f t="shared" si="50"/>
        <v>R1011</v>
      </c>
    </row>
    <row r="1056" spans="1:20" x14ac:dyDescent="0.3">
      <c r="A1056" t="s">
        <v>1316</v>
      </c>
      <c r="B1056">
        <v>25.66</v>
      </c>
      <c r="C1056">
        <v>4.62</v>
      </c>
      <c r="D1056" t="s">
        <v>2382</v>
      </c>
      <c r="E1056" t="s">
        <v>2380</v>
      </c>
      <c r="F1056" t="s">
        <v>2380</v>
      </c>
      <c r="G1056">
        <v>1</v>
      </c>
      <c r="H1056" t="s">
        <v>2380</v>
      </c>
      <c r="I1056" t="s">
        <v>1087</v>
      </c>
      <c r="J1056">
        <v>1975</v>
      </c>
      <c r="K1056" s="7">
        <f t="shared" si="48"/>
        <v>1975</v>
      </c>
      <c r="L1056" t="s">
        <v>35</v>
      </c>
      <c r="M1056" s="7" t="str">
        <f t="shared" si="49"/>
        <v>Aug</v>
      </c>
      <c r="N1056">
        <v>21</v>
      </c>
      <c r="O1056">
        <v>1</v>
      </c>
      <c r="P1056">
        <v>8556.91</v>
      </c>
      <c r="Q1056" t="s">
        <v>11</v>
      </c>
      <c r="R1056" t="s">
        <v>16</v>
      </c>
      <c r="S1056" t="s">
        <v>42</v>
      </c>
      <c r="T1056" s="7" t="str">
        <f t="shared" si="50"/>
        <v>R1011</v>
      </c>
    </row>
    <row r="1057" spans="1:20" x14ac:dyDescent="0.3">
      <c r="A1057" t="s">
        <v>1315</v>
      </c>
      <c r="B1057">
        <v>39.11</v>
      </c>
      <c r="C1057">
        <v>5.87</v>
      </c>
      <c r="D1057" t="s">
        <v>2380</v>
      </c>
      <c r="E1057" t="s">
        <v>2380</v>
      </c>
      <c r="F1057" t="s">
        <v>2380</v>
      </c>
      <c r="G1057" t="s">
        <v>2381</v>
      </c>
      <c r="H1057" t="s">
        <v>2380</v>
      </c>
      <c r="I1057" t="s">
        <v>1088</v>
      </c>
      <c r="J1057">
        <v>1988</v>
      </c>
      <c r="K1057" s="7">
        <f t="shared" si="48"/>
        <v>1988</v>
      </c>
      <c r="L1057" t="s">
        <v>20</v>
      </c>
      <c r="M1057" s="7" t="str">
        <f t="shared" si="49"/>
        <v>Sep</v>
      </c>
      <c r="N1057">
        <v>21</v>
      </c>
      <c r="O1057">
        <v>3</v>
      </c>
      <c r="P1057">
        <v>8567.25</v>
      </c>
      <c r="Q1057" t="s">
        <v>11</v>
      </c>
      <c r="R1057" t="s">
        <v>16</v>
      </c>
      <c r="S1057" t="s">
        <v>23</v>
      </c>
      <c r="T1057" s="7" t="str">
        <f t="shared" si="50"/>
        <v>R1012</v>
      </c>
    </row>
    <row r="1058" spans="1:20" x14ac:dyDescent="0.3">
      <c r="A1058" t="s">
        <v>1314</v>
      </c>
      <c r="B1058">
        <v>43.78</v>
      </c>
      <c r="C1058">
        <v>5.71</v>
      </c>
      <c r="D1058" t="s">
        <v>2380</v>
      </c>
      <c r="E1058" t="s">
        <v>2380</v>
      </c>
      <c r="F1058" t="s">
        <v>2380</v>
      </c>
      <c r="G1058">
        <v>1</v>
      </c>
      <c r="H1058" t="s">
        <v>2380</v>
      </c>
      <c r="I1058" t="s">
        <v>1089</v>
      </c>
      <c r="J1058">
        <v>1975</v>
      </c>
      <c r="K1058" s="7">
        <f t="shared" si="48"/>
        <v>1975</v>
      </c>
      <c r="L1058" t="s">
        <v>20</v>
      </c>
      <c r="M1058" s="7" t="str">
        <f t="shared" si="49"/>
        <v>Sep</v>
      </c>
      <c r="N1058">
        <v>26</v>
      </c>
      <c r="O1058">
        <v>1</v>
      </c>
      <c r="P1058">
        <v>8569.86</v>
      </c>
      <c r="Q1058" t="s">
        <v>11</v>
      </c>
      <c r="R1058" t="s">
        <v>12</v>
      </c>
      <c r="S1058" t="s">
        <v>13</v>
      </c>
      <c r="T1058" s="7" t="str">
        <f t="shared" si="50"/>
        <v>R1013</v>
      </c>
    </row>
    <row r="1059" spans="1:20" x14ac:dyDescent="0.3">
      <c r="A1059" t="s">
        <v>1313</v>
      </c>
      <c r="B1059">
        <v>24.35</v>
      </c>
      <c r="C1059">
        <v>9.08</v>
      </c>
      <c r="D1059" t="s">
        <v>2380</v>
      </c>
      <c r="E1059" t="s">
        <v>2380</v>
      </c>
      <c r="F1059" t="s">
        <v>2380</v>
      </c>
      <c r="G1059" t="s">
        <v>2381</v>
      </c>
      <c r="H1059" t="s">
        <v>2380</v>
      </c>
      <c r="I1059" t="s">
        <v>1090</v>
      </c>
      <c r="J1059">
        <v>1982</v>
      </c>
      <c r="K1059" s="7">
        <f t="shared" si="48"/>
        <v>1982</v>
      </c>
      <c r="L1059" t="s">
        <v>30</v>
      </c>
      <c r="M1059" s="7" t="str">
        <f t="shared" si="49"/>
        <v>Dec</v>
      </c>
      <c r="N1059">
        <v>6</v>
      </c>
      <c r="O1059">
        <v>3</v>
      </c>
      <c r="P1059">
        <v>8572.0400000000009</v>
      </c>
      <c r="Q1059" t="s">
        <v>11</v>
      </c>
      <c r="R1059" t="s">
        <v>11</v>
      </c>
      <c r="S1059" t="s">
        <v>300</v>
      </c>
      <c r="T1059" s="7" t="str">
        <f t="shared" si="50"/>
        <v>R1021</v>
      </c>
    </row>
    <row r="1060" spans="1:20" x14ac:dyDescent="0.3">
      <c r="A1060" t="s">
        <v>1312</v>
      </c>
      <c r="B1060">
        <v>40.299999999999997</v>
      </c>
      <c r="C1060">
        <v>5.3</v>
      </c>
      <c r="D1060" t="s">
        <v>2382</v>
      </c>
      <c r="E1060" t="s">
        <v>2380</v>
      </c>
      <c r="F1060" t="s">
        <v>2380</v>
      </c>
      <c r="G1060">
        <v>2</v>
      </c>
      <c r="H1060" t="s">
        <v>2380</v>
      </c>
      <c r="I1060" t="s">
        <v>1091</v>
      </c>
      <c r="J1060">
        <v>1987</v>
      </c>
      <c r="K1060" s="7">
        <f t="shared" si="48"/>
        <v>1987</v>
      </c>
      <c r="L1060" t="s">
        <v>15</v>
      </c>
      <c r="M1060" s="7" t="str">
        <f t="shared" si="49"/>
        <v>Nov</v>
      </c>
      <c r="N1060">
        <v>11</v>
      </c>
      <c r="O1060">
        <v>3</v>
      </c>
      <c r="P1060">
        <v>8573.2999999999993</v>
      </c>
      <c r="Q1060" t="s">
        <v>11</v>
      </c>
      <c r="R1060" t="s">
        <v>11</v>
      </c>
      <c r="S1060" t="s">
        <v>300</v>
      </c>
      <c r="T1060" s="7" t="str">
        <f t="shared" si="50"/>
        <v>R1021</v>
      </c>
    </row>
    <row r="1061" spans="1:20" x14ac:dyDescent="0.3">
      <c r="A1061" t="s">
        <v>1311</v>
      </c>
      <c r="B1061">
        <v>32.774999999999999</v>
      </c>
      <c r="C1061">
        <v>11.76</v>
      </c>
      <c r="D1061" t="s">
        <v>2382</v>
      </c>
      <c r="E1061" t="s">
        <v>2380</v>
      </c>
      <c r="F1061" t="s">
        <v>2380</v>
      </c>
      <c r="G1061" t="s">
        <v>2381</v>
      </c>
      <c r="H1061" t="s">
        <v>2380</v>
      </c>
      <c r="I1061" t="s">
        <v>1092</v>
      </c>
      <c r="J1061">
        <v>1983</v>
      </c>
      <c r="K1061" s="7">
        <f t="shared" si="48"/>
        <v>1983</v>
      </c>
      <c r="L1061" t="s">
        <v>30</v>
      </c>
      <c r="M1061" s="7" t="str">
        <f t="shared" si="49"/>
        <v>Dec</v>
      </c>
      <c r="N1061">
        <v>30</v>
      </c>
      <c r="O1061">
        <v>5</v>
      </c>
      <c r="P1061">
        <v>8582.2999999999993</v>
      </c>
      <c r="Q1061" t="s">
        <v>11</v>
      </c>
      <c r="R1061" t="s">
        <v>16</v>
      </c>
      <c r="S1061" t="s">
        <v>13</v>
      </c>
      <c r="T1061" s="7" t="str">
        <f t="shared" si="50"/>
        <v>R1013</v>
      </c>
    </row>
    <row r="1062" spans="1:20" x14ac:dyDescent="0.3">
      <c r="A1062" t="s">
        <v>1310</v>
      </c>
      <c r="B1062">
        <v>39.6</v>
      </c>
      <c r="C1062">
        <v>5.1100000000000003</v>
      </c>
      <c r="D1062" t="s">
        <v>2382</v>
      </c>
      <c r="E1062" t="s">
        <v>2380</v>
      </c>
      <c r="F1062" t="s">
        <v>2380</v>
      </c>
      <c r="G1062">
        <v>2</v>
      </c>
      <c r="H1062" t="s">
        <v>2380</v>
      </c>
      <c r="I1062" t="s">
        <v>1093</v>
      </c>
      <c r="J1062">
        <v>1983</v>
      </c>
      <c r="K1062" s="7">
        <f t="shared" si="48"/>
        <v>1983</v>
      </c>
      <c r="L1062" t="s">
        <v>10</v>
      </c>
      <c r="M1062" s="7" t="str">
        <f t="shared" si="49"/>
        <v>Jul</v>
      </c>
      <c r="N1062">
        <v>25</v>
      </c>
      <c r="O1062">
        <v>5</v>
      </c>
      <c r="P1062">
        <v>8596.83</v>
      </c>
      <c r="Q1062" t="s">
        <v>11</v>
      </c>
      <c r="R1062" t="s">
        <v>12</v>
      </c>
      <c r="S1062" t="s">
        <v>13</v>
      </c>
      <c r="T1062" s="7" t="str">
        <f t="shared" si="50"/>
        <v>R1013</v>
      </c>
    </row>
    <row r="1063" spans="1:20" x14ac:dyDescent="0.3">
      <c r="A1063" t="s">
        <v>1309</v>
      </c>
      <c r="B1063">
        <v>30.97</v>
      </c>
      <c r="C1063">
        <v>5.54</v>
      </c>
      <c r="D1063" t="s">
        <v>2380</v>
      </c>
      <c r="E1063" t="s">
        <v>2380</v>
      </c>
      <c r="F1063" t="s">
        <v>2380</v>
      </c>
      <c r="G1063">
        <v>2</v>
      </c>
      <c r="H1063" t="s">
        <v>2380</v>
      </c>
      <c r="I1063" t="s">
        <v>1094</v>
      </c>
      <c r="J1063">
        <v>1973</v>
      </c>
      <c r="K1063" s="7">
        <f t="shared" si="48"/>
        <v>1973</v>
      </c>
      <c r="L1063" t="s">
        <v>10</v>
      </c>
      <c r="M1063" s="7" t="str">
        <f t="shared" si="49"/>
        <v>Jul</v>
      </c>
      <c r="N1063">
        <v>11</v>
      </c>
      <c r="O1063">
        <v>0</v>
      </c>
      <c r="P1063">
        <v>8601.33</v>
      </c>
      <c r="Q1063" t="s">
        <v>11</v>
      </c>
      <c r="R1063" t="s">
        <v>16</v>
      </c>
      <c r="S1063" t="s">
        <v>13</v>
      </c>
      <c r="T1063" s="7" t="str">
        <f t="shared" si="50"/>
        <v>R1013</v>
      </c>
    </row>
    <row r="1064" spans="1:20" x14ac:dyDescent="0.3">
      <c r="A1064" t="s">
        <v>1308</v>
      </c>
      <c r="B1064">
        <v>27.645</v>
      </c>
      <c r="C1064">
        <v>8.8699999999999992</v>
      </c>
      <c r="D1064" t="s">
        <v>2382</v>
      </c>
      <c r="E1064" t="s">
        <v>2380</v>
      </c>
      <c r="F1064" t="s">
        <v>2380</v>
      </c>
      <c r="G1064" t="s">
        <v>2381</v>
      </c>
      <c r="H1064" t="s">
        <v>2380</v>
      </c>
      <c r="I1064" t="s">
        <v>1095</v>
      </c>
      <c r="J1064">
        <v>1977</v>
      </c>
      <c r="K1064" s="7">
        <f t="shared" si="48"/>
        <v>1977</v>
      </c>
      <c r="L1064" t="s">
        <v>20</v>
      </c>
      <c r="M1064" s="7" t="str">
        <f t="shared" si="49"/>
        <v>Sep</v>
      </c>
      <c r="N1064">
        <v>24</v>
      </c>
      <c r="O1064">
        <v>2</v>
      </c>
      <c r="P1064">
        <v>8603.82</v>
      </c>
      <c r="Q1064" t="s">
        <v>11</v>
      </c>
      <c r="R1064" t="s">
        <v>16</v>
      </c>
      <c r="S1064" t="s">
        <v>166</v>
      </c>
      <c r="T1064" s="7" t="str">
        <f t="shared" si="50"/>
        <v>R1019</v>
      </c>
    </row>
    <row r="1065" spans="1:20" x14ac:dyDescent="0.3">
      <c r="A1065" t="s">
        <v>1307</v>
      </c>
      <c r="B1065">
        <v>34.43</v>
      </c>
      <c r="C1065">
        <v>5.96</v>
      </c>
      <c r="D1065" t="s">
        <v>2382</v>
      </c>
      <c r="E1065" t="s">
        <v>2380</v>
      </c>
      <c r="F1065" t="s">
        <v>2380</v>
      </c>
      <c r="G1065">
        <v>2</v>
      </c>
      <c r="H1065" t="s">
        <v>2380</v>
      </c>
      <c r="I1065" t="s">
        <v>1096</v>
      </c>
      <c r="J1065">
        <v>1977</v>
      </c>
      <c r="K1065" s="7">
        <f t="shared" si="48"/>
        <v>1977</v>
      </c>
      <c r="L1065" t="s">
        <v>15</v>
      </c>
      <c r="M1065" s="7" t="str">
        <f t="shared" si="49"/>
        <v>Nov</v>
      </c>
      <c r="N1065">
        <v>12</v>
      </c>
      <c r="O1065">
        <v>2</v>
      </c>
      <c r="P1065">
        <v>8604.48</v>
      </c>
      <c r="Q1065" t="s">
        <v>12</v>
      </c>
      <c r="R1065" t="s">
        <v>11</v>
      </c>
      <c r="S1065" t="s">
        <v>168</v>
      </c>
      <c r="T1065" s="7" t="str">
        <f t="shared" si="50"/>
        <v>R1016</v>
      </c>
    </row>
    <row r="1066" spans="1:20" x14ac:dyDescent="0.3">
      <c r="A1066" t="s">
        <v>1306</v>
      </c>
      <c r="B1066">
        <v>39.6</v>
      </c>
      <c r="C1066">
        <v>4.4400000000000004</v>
      </c>
      <c r="D1066" t="s">
        <v>2382</v>
      </c>
      <c r="E1066" t="s">
        <v>2380</v>
      </c>
      <c r="F1066" t="s">
        <v>2383</v>
      </c>
      <c r="G1066">
        <v>1</v>
      </c>
      <c r="H1066" t="s">
        <v>2380</v>
      </c>
      <c r="I1066" t="s">
        <v>1097</v>
      </c>
      <c r="J1066">
        <v>1977</v>
      </c>
      <c r="K1066" s="7">
        <f t="shared" si="48"/>
        <v>1977</v>
      </c>
      <c r="L1066" t="s">
        <v>37</v>
      </c>
      <c r="M1066" s="7" t="str">
        <f t="shared" si="49"/>
        <v>Oct</v>
      </c>
      <c r="N1066">
        <v>15</v>
      </c>
      <c r="O1066">
        <v>3</v>
      </c>
      <c r="P1066">
        <v>8605.36</v>
      </c>
      <c r="Q1066" t="s">
        <v>11</v>
      </c>
      <c r="R1066" t="s">
        <v>11</v>
      </c>
      <c r="S1066" t="s">
        <v>13</v>
      </c>
      <c r="T1066" s="7" t="str">
        <f t="shared" si="50"/>
        <v>R1013</v>
      </c>
    </row>
    <row r="1067" spans="1:20" x14ac:dyDescent="0.3">
      <c r="A1067" t="s">
        <v>1305</v>
      </c>
      <c r="B1067">
        <v>22.1</v>
      </c>
      <c r="C1067">
        <v>4.6500000000000004</v>
      </c>
      <c r="D1067" t="s">
        <v>2382</v>
      </c>
      <c r="E1067" t="s">
        <v>2380</v>
      </c>
      <c r="F1067" t="s">
        <v>2380</v>
      </c>
      <c r="G1067">
        <v>2</v>
      </c>
      <c r="H1067" t="s">
        <v>2380</v>
      </c>
      <c r="I1067" t="s">
        <v>1098</v>
      </c>
      <c r="J1067">
        <v>1979</v>
      </c>
      <c r="K1067" s="7">
        <f t="shared" si="48"/>
        <v>1979</v>
      </c>
      <c r="L1067" t="s">
        <v>10</v>
      </c>
      <c r="M1067" s="7" t="str">
        <f t="shared" si="49"/>
        <v>Jul</v>
      </c>
      <c r="N1067">
        <v>17</v>
      </c>
      <c r="O1067">
        <v>3</v>
      </c>
      <c r="P1067">
        <v>8606.2199999999993</v>
      </c>
      <c r="Q1067" t="s">
        <v>16</v>
      </c>
      <c r="R1067" t="s">
        <v>11</v>
      </c>
      <c r="S1067" t="s">
        <v>276</v>
      </c>
      <c r="T1067" s="7" t="str">
        <f t="shared" si="50"/>
        <v>R1014</v>
      </c>
    </row>
    <row r="1068" spans="1:20" x14ac:dyDescent="0.3">
      <c r="A1068" t="s">
        <v>1304</v>
      </c>
      <c r="B1068">
        <v>33.25</v>
      </c>
      <c r="C1068">
        <v>5.64</v>
      </c>
      <c r="D1068" t="s">
        <v>2382</v>
      </c>
      <c r="E1068" t="s">
        <v>2380</v>
      </c>
      <c r="F1068" t="s">
        <v>2383</v>
      </c>
      <c r="G1068">
        <v>1</v>
      </c>
      <c r="H1068" t="s">
        <v>2380</v>
      </c>
      <c r="I1068" t="s">
        <v>1099</v>
      </c>
      <c r="J1068">
        <v>1977</v>
      </c>
      <c r="K1068" s="7">
        <f t="shared" si="48"/>
        <v>1977</v>
      </c>
      <c r="L1068" t="s">
        <v>20</v>
      </c>
      <c r="M1068" s="7" t="str">
        <f t="shared" si="49"/>
        <v>Sep</v>
      </c>
      <c r="N1068">
        <v>2</v>
      </c>
      <c r="O1068">
        <v>3</v>
      </c>
      <c r="P1068">
        <v>8615.2999999999993</v>
      </c>
      <c r="Q1068" t="s">
        <v>11</v>
      </c>
      <c r="R1068" t="s">
        <v>12</v>
      </c>
      <c r="S1068" t="s">
        <v>42</v>
      </c>
      <c r="T1068" s="7" t="str">
        <f t="shared" si="50"/>
        <v>R1011</v>
      </c>
    </row>
    <row r="1069" spans="1:20" x14ac:dyDescent="0.3">
      <c r="A1069" t="s">
        <v>1303</v>
      </c>
      <c r="B1069">
        <v>33.33</v>
      </c>
      <c r="C1069">
        <v>10.19</v>
      </c>
      <c r="D1069" t="s">
        <v>2380</v>
      </c>
      <c r="E1069" t="s">
        <v>2380</v>
      </c>
      <c r="F1069" t="s">
        <v>2380</v>
      </c>
      <c r="G1069" t="s">
        <v>2381</v>
      </c>
      <c r="H1069" t="s">
        <v>2380</v>
      </c>
      <c r="I1069" t="s">
        <v>1100</v>
      </c>
      <c r="J1069">
        <v>1975</v>
      </c>
      <c r="K1069" s="7">
        <f t="shared" si="48"/>
        <v>1975</v>
      </c>
      <c r="L1069" t="s">
        <v>35</v>
      </c>
      <c r="M1069" s="7" t="str">
        <f t="shared" si="49"/>
        <v>Aug</v>
      </c>
      <c r="N1069">
        <v>3</v>
      </c>
      <c r="O1069">
        <v>1</v>
      </c>
      <c r="P1069">
        <v>8627.5400000000009</v>
      </c>
      <c r="Q1069" t="s">
        <v>11</v>
      </c>
      <c r="R1069" t="s">
        <v>11</v>
      </c>
      <c r="S1069" t="s">
        <v>356</v>
      </c>
      <c r="T1069" s="7" t="str">
        <f t="shared" si="50"/>
        <v>R1017</v>
      </c>
    </row>
    <row r="1070" spans="1:20" x14ac:dyDescent="0.3">
      <c r="A1070" t="s">
        <v>1302</v>
      </c>
      <c r="B1070">
        <v>30.5</v>
      </c>
      <c r="C1070">
        <v>10.79</v>
      </c>
      <c r="D1070" t="s">
        <v>2380</v>
      </c>
      <c r="E1070" t="s">
        <v>2380</v>
      </c>
      <c r="F1070" t="s">
        <v>2380</v>
      </c>
      <c r="G1070" t="s">
        <v>2381</v>
      </c>
      <c r="H1070" t="s">
        <v>2380</v>
      </c>
      <c r="I1070" t="s">
        <v>1101</v>
      </c>
      <c r="J1070">
        <v>1965</v>
      </c>
      <c r="K1070" s="7">
        <f t="shared" si="48"/>
        <v>1965</v>
      </c>
      <c r="L1070" t="s">
        <v>37</v>
      </c>
      <c r="M1070" s="7" t="str">
        <f t="shared" si="49"/>
        <v>Oct</v>
      </c>
      <c r="N1070">
        <v>21</v>
      </c>
      <c r="O1070">
        <v>0</v>
      </c>
      <c r="P1070">
        <v>8665.09</v>
      </c>
      <c r="Q1070" t="s">
        <v>12</v>
      </c>
      <c r="R1070" t="s">
        <v>11</v>
      </c>
      <c r="S1070" t="s">
        <v>23</v>
      </c>
      <c r="T1070" s="7" t="str">
        <f t="shared" si="50"/>
        <v>R1012</v>
      </c>
    </row>
    <row r="1071" spans="1:20" x14ac:dyDescent="0.3">
      <c r="A1071" t="s">
        <v>1301</v>
      </c>
      <c r="B1071">
        <v>30.3</v>
      </c>
      <c r="C1071">
        <v>4.24</v>
      </c>
      <c r="D1071" t="s">
        <v>2380</v>
      </c>
      <c r="E1071" t="s">
        <v>2380</v>
      </c>
      <c r="F1071" t="s">
        <v>2380</v>
      </c>
      <c r="G1071" t="s">
        <v>2381</v>
      </c>
      <c r="H1071" t="s">
        <v>2380</v>
      </c>
      <c r="I1071" t="s">
        <v>1102</v>
      </c>
      <c r="J1071">
        <v>1969</v>
      </c>
      <c r="K1071" s="7">
        <f t="shared" si="48"/>
        <v>1969</v>
      </c>
      <c r="L1071" t="s">
        <v>35</v>
      </c>
      <c r="M1071" s="7" t="str">
        <f t="shared" si="49"/>
        <v>Aug</v>
      </c>
      <c r="N1071">
        <v>10</v>
      </c>
      <c r="O1071">
        <v>0</v>
      </c>
      <c r="P1071">
        <v>8665.14</v>
      </c>
      <c r="Q1071" t="s">
        <v>11</v>
      </c>
      <c r="R1071" t="s">
        <v>12</v>
      </c>
      <c r="S1071" t="s">
        <v>13</v>
      </c>
      <c r="T1071" s="7" t="str">
        <f t="shared" si="50"/>
        <v>R1013</v>
      </c>
    </row>
    <row r="1072" spans="1:20" x14ac:dyDescent="0.3">
      <c r="A1072" t="s">
        <v>1300</v>
      </c>
      <c r="B1072">
        <v>26.22</v>
      </c>
      <c r="C1072">
        <v>5.83</v>
      </c>
      <c r="D1072" t="s">
        <v>2380</v>
      </c>
      <c r="E1072" t="s">
        <v>2380</v>
      </c>
      <c r="F1072" t="s">
        <v>2380</v>
      </c>
      <c r="G1072">
        <v>2</v>
      </c>
      <c r="H1072" t="s">
        <v>2380</v>
      </c>
      <c r="I1072" t="s">
        <v>1103</v>
      </c>
      <c r="J1072">
        <v>1974</v>
      </c>
      <c r="K1072" s="7">
        <f t="shared" si="48"/>
        <v>1974</v>
      </c>
      <c r="L1072" t="s">
        <v>35</v>
      </c>
      <c r="M1072" s="7" t="str">
        <f t="shared" si="49"/>
        <v>Aug</v>
      </c>
      <c r="N1072">
        <v>16</v>
      </c>
      <c r="O1072">
        <v>0</v>
      </c>
      <c r="P1072">
        <v>8671.19</v>
      </c>
      <c r="Q1072" t="s">
        <v>11</v>
      </c>
      <c r="R1072" t="s">
        <v>16</v>
      </c>
      <c r="S1072" t="s">
        <v>23</v>
      </c>
      <c r="T1072" s="7" t="str">
        <f t="shared" si="50"/>
        <v>R1012</v>
      </c>
    </row>
    <row r="1073" spans="1:20" x14ac:dyDescent="0.3">
      <c r="A1073" t="s">
        <v>1299</v>
      </c>
      <c r="B1073">
        <v>29.99</v>
      </c>
      <c r="C1073">
        <v>11.85</v>
      </c>
      <c r="D1073" t="s">
        <v>2380</v>
      </c>
      <c r="E1073" t="s">
        <v>2380</v>
      </c>
      <c r="F1073" t="s">
        <v>2380</v>
      </c>
      <c r="G1073" t="s">
        <v>2381</v>
      </c>
      <c r="H1073" t="s">
        <v>2380</v>
      </c>
      <c r="I1073" t="s">
        <v>1104</v>
      </c>
      <c r="J1073">
        <v>1973</v>
      </c>
      <c r="K1073" s="7">
        <f t="shared" si="48"/>
        <v>1973</v>
      </c>
      <c r="L1073" t="s">
        <v>37</v>
      </c>
      <c r="M1073" s="7" t="str">
        <f t="shared" si="49"/>
        <v>Oct</v>
      </c>
      <c r="N1073">
        <v>11</v>
      </c>
      <c r="O1073">
        <v>0</v>
      </c>
      <c r="P1073">
        <v>8688.86</v>
      </c>
      <c r="Q1073" t="s">
        <v>11</v>
      </c>
      <c r="R1073" t="s">
        <v>16</v>
      </c>
      <c r="S1073" t="s">
        <v>356</v>
      </c>
      <c r="T1073" s="7" t="str">
        <f t="shared" si="50"/>
        <v>R1017</v>
      </c>
    </row>
    <row r="1074" spans="1:20" x14ac:dyDescent="0.3">
      <c r="A1074" t="s">
        <v>1298</v>
      </c>
      <c r="B1074">
        <v>36.380000000000003</v>
      </c>
      <c r="C1074">
        <v>5.98</v>
      </c>
      <c r="D1074" t="s">
        <v>2380</v>
      </c>
      <c r="E1074" t="s">
        <v>2380</v>
      </c>
      <c r="F1074" t="s">
        <v>2380</v>
      </c>
      <c r="G1074">
        <v>1</v>
      </c>
      <c r="H1074" t="s">
        <v>2380</v>
      </c>
      <c r="I1074" t="s">
        <v>1105</v>
      </c>
      <c r="J1074">
        <v>1980</v>
      </c>
      <c r="K1074" s="7">
        <f t="shared" si="48"/>
        <v>1980</v>
      </c>
      <c r="L1074" t="s">
        <v>37</v>
      </c>
      <c r="M1074" s="7" t="str">
        <f t="shared" si="49"/>
        <v>Oct</v>
      </c>
      <c r="N1074">
        <v>28</v>
      </c>
      <c r="O1074">
        <v>2</v>
      </c>
      <c r="P1074">
        <v>8701.84</v>
      </c>
      <c r="Q1074" t="s">
        <v>11</v>
      </c>
      <c r="R1074" t="s">
        <v>12</v>
      </c>
      <c r="S1074" t="s">
        <v>300</v>
      </c>
      <c r="T1074" s="7" t="str">
        <f t="shared" si="50"/>
        <v>R1021</v>
      </c>
    </row>
    <row r="1075" spans="1:20" x14ac:dyDescent="0.3">
      <c r="A1075" t="s">
        <v>1297</v>
      </c>
      <c r="B1075">
        <v>31.16</v>
      </c>
      <c r="C1075">
        <v>4.26</v>
      </c>
      <c r="D1075" t="s">
        <v>2382</v>
      </c>
      <c r="E1075" t="s">
        <v>2380</v>
      </c>
      <c r="F1075" t="s">
        <v>2383</v>
      </c>
      <c r="G1075">
        <v>1</v>
      </c>
      <c r="H1075" t="s">
        <v>2380</v>
      </c>
      <c r="I1075" t="s">
        <v>1106</v>
      </c>
      <c r="J1075">
        <v>1973</v>
      </c>
      <c r="K1075" s="7">
        <f t="shared" si="48"/>
        <v>1973</v>
      </c>
      <c r="L1075" t="s">
        <v>18</v>
      </c>
      <c r="M1075" s="7" t="str">
        <f t="shared" si="49"/>
        <v>Jun</v>
      </c>
      <c r="N1075">
        <v>25</v>
      </c>
      <c r="O1075">
        <v>1</v>
      </c>
      <c r="P1075">
        <v>8703.4599999999991</v>
      </c>
      <c r="Q1075" t="s">
        <v>12</v>
      </c>
      <c r="R1075" t="s">
        <v>12</v>
      </c>
      <c r="S1075" t="s">
        <v>42</v>
      </c>
      <c r="T1075" s="7" t="str">
        <f t="shared" si="50"/>
        <v>R1011</v>
      </c>
    </row>
    <row r="1076" spans="1:20" x14ac:dyDescent="0.3">
      <c r="A1076" t="s">
        <v>1296</v>
      </c>
      <c r="B1076">
        <v>25.55</v>
      </c>
      <c r="C1076">
        <v>4.96</v>
      </c>
      <c r="D1076" t="s">
        <v>2382</v>
      </c>
      <c r="E1076" t="s">
        <v>2380</v>
      </c>
      <c r="F1076" t="s">
        <v>2380</v>
      </c>
      <c r="G1076">
        <v>1</v>
      </c>
      <c r="H1076" t="s">
        <v>2380</v>
      </c>
      <c r="I1076" t="s">
        <v>1107</v>
      </c>
      <c r="J1076">
        <v>1976</v>
      </c>
      <c r="K1076" s="7">
        <f t="shared" si="48"/>
        <v>1976</v>
      </c>
      <c r="L1076" t="s">
        <v>18</v>
      </c>
      <c r="M1076" s="7" t="str">
        <f t="shared" si="49"/>
        <v>Jun</v>
      </c>
      <c r="N1076">
        <v>17</v>
      </c>
      <c r="O1076">
        <v>2</v>
      </c>
      <c r="P1076">
        <v>8733.23</v>
      </c>
      <c r="Q1076" t="s">
        <v>11</v>
      </c>
      <c r="R1076" t="s">
        <v>12</v>
      </c>
      <c r="S1076" t="s">
        <v>23</v>
      </c>
      <c r="T1076" s="7" t="str">
        <f t="shared" si="50"/>
        <v>R1012</v>
      </c>
    </row>
    <row r="1077" spans="1:20" x14ac:dyDescent="0.3">
      <c r="A1077" t="s">
        <v>1295</v>
      </c>
      <c r="B1077">
        <v>28.77</v>
      </c>
      <c r="C1077">
        <v>4</v>
      </c>
      <c r="D1077" t="s">
        <v>2382</v>
      </c>
      <c r="E1077" t="s">
        <v>2380</v>
      </c>
      <c r="F1077" t="s">
        <v>2380</v>
      </c>
      <c r="G1077" t="s">
        <v>2381</v>
      </c>
      <c r="H1077" t="s">
        <v>2380</v>
      </c>
      <c r="I1077" t="s">
        <v>1108</v>
      </c>
      <c r="J1077">
        <v>1999</v>
      </c>
      <c r="K1077" s="7">
        <f t="shared" si="48"/>
        <v>1999</v>
      </c>
      <c r="L1077" t="s">
        <v>35</v>
      </c>
      <c r="M1077" s="7" t="str">
        <f t="shared" si="49"/>
        <v>Aug</v>
      </c>
      <c r="N1077">
        <v>23</v>
      </c>
      <c r="O1077">
        <v>0</v>
      </c>
      <c r="P1077">
        <v>8747.68</v>
      </c>
      <c r="Q1077" t="s">
        <v>11</v>
      </c>
      <c r="R1077" t="s">
        <v>12</v>
      </c>
      <c r="S1077" t="s">
        <v>42</v>
      </c>
      <c r="T1077" s="7" t="str">
        <f t="shared" si="50"/>
        <v>R1011</v>
      </c>
    </row>
    <row r="1078" spans="1:20" x14ac:dyDescent="0.3">
      <c r="A1078" t="s">
        <v>1294</v>
      </c>
      <c r="B1078">
        <v>23.14</v>
      </c>
      <c r="C1078">
        <v>4.1500000000000004</v>
      </c>
      <c r="D1078" t="s">
        <v>2382</v>
      </c>
      <c r="E1078" t="s">
        <v>2380</v>
      </c>
      <c r="F1078" t="s">
        <v>2380</v>
      </c>
      <c r="G1078">
        <v>1</v>
      </c>
      <c r="H1078" t="s">
        <v>2380</v>
      </c>
      <c r="I1078" t="s">
        <v>1109</v>
      </c>
      <c r="J1078">
        <v>1969</v>
      </c>
      <c r="K1078" s="7">
        <f t="shared" si="48"/>
        <v>1969</v>
      </c>
      <c r="L1078" t="s">
        <v>20</v>
      </c>
      <c r="M1078" s="7" t="str">
        <f t="shared" si="49"/>
        <v>Sep</v>
      </c>
      <c r="N1078">
        <v>9</v>
      </c>
      <c r="O1078">
        <v>0</v>
      </c>
      <c r="P1078">
        <v>8760.1200000000008</v>
      </c>
      <c r="Q1078" t="s">
        <v>11</v>
      </c>
      <c r="R1078" t="s">
        <v>16</v>
      </c>
      <c r="S1078" t="s">
        <v>13</v>
      </c>
      <c r="T1078" s="7" t="str">
        <f t="shared" si="50"/>
        <v>R1013</v>
      </c>
    </row>
    <row r="1079" spans="1:20" x14ac:dyDescent="0.3">
      <c r="A1079" t="s">
        <v>1293</v>
      </c>
      <c r="B1079">
        <v>39.6</v>
      </c>
      <c r="C1079">
        <v>11.36</v>
      </c>
      <c r="D1079" t="s">
        <v>2380</v>
      </c>
      <c r="E1079" t="s">
        <v>2380</v>
      </c>
      <c r="F1079" t="s">
        <v>2380</v>
      </c>
      <c r="G1079" t="s">
        <v>2381</v>
      </c>
      <c r="H1079" t="s">
        <v>2380</v>
      </c>
      <c r="I1079" t="s">
        <v>1110</v>
      </c>
      <c r="J1079">
        <v>1974</v>
      </c>
      <c r="K1079" s="7">
        <f t="shared" si="48"/>
        <v>1974</v>
      </c>
      <c r="L1079" t="s">
        <v>20</v>
      </c>
      <c r="M1079" s="7" t="str">
        <f t="shared" si="49"/>
        <v>Sep</v>
      </c>
      <c r="N1079">
        <v>6</v>
      </c>
      <c r="O1079">
        <v>1</v>
      </c>
      <c r="P1079">
        <v>8765.25</v>
      </c>
      <c r="Q1079" t="s">
        <v>11</v>
      </c>
      <c r="R1079" t="s">
        <v>12</v>
      </c>
      <c r="S1079" t="s">
        <v>23</v>
      </c>
      <c r="T1079" s="7" t="str">
        <f t="shared" si="50"/>
        <v>R1012</v>
      </c>
    </row>
    <row r="1080" spans="1:20" x14ac:dyDescent="0.3">
      <c r="A1080" t="s">
        <v>1292</v>
      </c>
      <c r="B1080">
        <v>29.2</v>
      </c>
      <c r="C1080">
        <v>7.53</v>
      </c>
      <c r="D1080" t="s">
        <v>2380</v>
      </c>
      <c r="E1080" t="s">
        <v>2380</v>
      </c>
      <c r="F1080" t="s">
        <v>2380</v>
      </c>
      <c r="G1080" t="s">
        <v>2381</v>
      </c>
      <c r="H1080" t="s">
        <v>2380</v>
      </c>
      <c r="I1080" t="s">
        <v>1111</v>
      </c>
      <c r="J1080">
        <v>1971</v>
      </c>
      <c r="K1080" s="7">
        <f t="shared" si="48"/>
        <v>1971</v>
      </c>
      <c r="L1080" t="s">
        <v>35</v>
      </c>
      <c r="M1080" s="7" t="str">
        <f t="shared" si="49"/>
        <v>Aug</v>
      </c>
      <c r="N1080">
        <v>23</v>
      </c>
      <c r="O1080">
        <v>0</v>
      </c>
      <c r="P1080">
        <v>8782.4699999999993</v>
      </c>
      <c r="Q1080" t="s">
        <v>11</v>
      </c>
      <c r="R1080" t="s">
        <v>12</v>
      </c>
      <c r="S1080" t="s">
        <v>42</v>
      </c>
      <c r="T1080" s="7" t="str">
        <f t="shared" si="50"/>
        <v>R1011</v>
      </c>
    </row>
    <row r="1081" spans="1:20" x14ac:dyDescent="0.3">
      <c r="A1081" t="s">
        <v>1291</v>
      </c>
      <c r="B1081">
        <v>32.774999999999999</v>
      </c>
      <c r="C1081">
        <v>7.95</v>
      </c>
      <c r="D1081" t="s">
        <v>2380</v>
      </c>
      <c r="E1081" t="s">
        <v>2380</v>
      </c>
      <c r="F1081" t="s">
        <v>2380</v>
      </c>
      <c r="G1081" t="s">
        <v>2381</v>
      </c>
      <c r="H1081" t="s">
        <v>2380</v>
      </c>
      <c r="I1081" t="s">
        <v>1112</v>
      </c>
      <c r="J1081">
        <v>1971</v>
      </c>
      <c r="K1081" s="7">
        <f t="shared" si="48"/>
        <v>1971</v>
      </c>
      <c r="L1081" t="s">
        <v>18</v>
      </c>
      <c r="M1081" s="7" t="str">
        <f t="shared" si="49"/>
        <v>Jun</v>
      </c>
      <c r="N1081">
        <v>18</v>
      </c>
      <c r="O1081">
        <v>0</v>
      </c>
      <c r="P1081">
        <v>8798.59</v>
      </c>
      <c r="Q1081" t="s">
        <v>11</v>
      </c>
      <c r="R1081" t="s">
        <v>16</v>
      </c>
      <c r="S1081" t="s">
        <v>42</v>
      </c>
      <c r="T1081" s="7" t="str">
        <f t="shared" si="50"/>
        <v>R1011</v>
      </c>
    </row>
    <row r="1082" spans="1:20" x14ac:dyDescent="0.3">
      <c r="A1082" t="s">
        <v>1290</v>
      </c>
      <c r="B1082">
        <v>24.035</v>
      </c>
      <c r="C1082">
        <v>8.5</v>
      </c>
      <c r="D1082" t="s">
        <v>2380</v>
      </c>
      <c r="E1082" t="s">
        <v>2380</v>
      </c>
      <c r="F1082" t="s">
        <v>2380</v>
      </c>
      <c r="G1082" t="s">
        <v>2381</v>
      </c>
      <c r="H1082" t="s">
        <v>2380</v>
      </c>
      <c r="I1082" t="s">
        <v>1113</v>
      </c>
      <c r="J1082">
        <v>1965</v>
      </c>
      <c r="K1082" s="7">
        <f t="shared" si="48"/>
        <v>1965</v>
      </c>
      <c r="L1082" t="s">
        <v>35</v>
      </c>
      <c r="M1082" s="7" t="str">
        <f t="shared" si="49"/>
        <v>Aug</v>
      </c>
      <c r="N1082">
        <v>29</v>
      </c>
      <c r="O1082">
        <v>0</v>
      </c>
      <c r="P1082">
        <v>8800.49</v>
      </c>
      <c r="Q1082" t="s">
        <v>12</v>
      </c>
      <c r="R1082" t="s">
        <v>11</v>
      </c>
      <c r="S1082" t="s">
        <v>13</v>
      </c>
      <c r="T1082" s="7" t="str">
        <f t="shared" si="50"/>
        <v>R1013</v>
      </c>
    </row>
    <row r="1083" spans="1:20" x14ac:dyDescent="0.3">
      <c r="A1083" t="s">
        <v>1289</v>
      </c>
      <c r="B1083">
        <v>30.55</v>
      </c>
      <c r="C1083">
        <v>5.89</v>
      </c>
      <c r="D1083" t="s">
        <v>2380</v>
      </c>
      <c r="E1083" t="s">
        <v>2380</v>
      </c>
      <c r="F1083" t="s">
        <v>2383</v>
      </c>
      <c r="G1083">
        <v>1</v>
      </c>
      <c r="H1083" t="s">
        <v>2380</v>
      </c>
      <c r="I1083" t="s">
        <v>1114</v>
      </c>
      <c r="J1083">
        <v>2001</v>
      </c>
      <c r="K1083" s="7">
        <f t="shared" si="48"/>
        <v>2001</v>
      </c>
      <c r="L1083" t="s">
        <v>15</v>
      </c>
      <c r="M1083" s="7" t="str">
        <f t="shared" si="49"/>
        <v>Nov</v>
      </c>
      <c r="N1083">
        <v>7</v>
      </c>
      <c r="O1083">
        <v>0</v>
      </c>
      <c r="P1083">
        <v>8821.8799999999992</v>
      </c>
      <c r="Q1083" t="s">
        <v>11</v>
      </c>
      <c r="R1083" t="s">
        <v>12</v>
      </c>
      <c r="S1083" t="s">
        <v>249</v>
      </c>
      <c r="T1083" s="7" t="str">
        <f t="shared" si="50"/>
        <v>R1023</v>
      </c>
    </row>
    <row r="1084" spans="1:20" x14ac:dyDescent="0.3">
      <c r="A1084" t="s">
        <v>1288</v>
      </c>
      <c r="B1084">
        <v>28.81</v>
      </c>
      <c r="C1084">
        <v>8.76</v>
      </c>
      <c r="D1084" t="s">
        <v>2380</v>
      </c>
      <c r="E1084" t="s">
        <v>2380</v>
      </c>
      <c r="F1084" t="s">
        <v>2380</v>
      </c>
      <c r="G1084">
        <v>2</v>
      </c>
      <c r="H1084" t="s">
        <v>2380</v>
      </c>
      <c r="I1084" t="s">
        <v>1115</v>
      </c>
      <c r="J1084">
        <v>1976</v>
      </c>
      <c r="K1084" s="7">
        <f t="shared" si="48"/>
        <v>1976</v>
      </c>
      <c r="L1084" t="s">
        <v>18</v>
      </c>
      <c r="M1084" s="7" t="str">
        <f t="shared" si="49"/>
        <v>Jun</v>
      </c>
      <c r="N1084">
        <v>14</v>
      </c>
      <c r="O1084">
        <v>2</v>
      </c>
      <c r="P1084">
        <v>8823.2800000000007</v>
      </c>
      <c r="Q1084" t="s">
        <v>11</v>
      </c>
      <c r="R1084" t="s">
        <v>16</v>
      </c>
      <c r="S1084" t="s">
        <v>42</v>
      </c>
      <c r="T1084" s="7" t="str">
        <f t="shared" si="50"/>
        <v>R1011</v>
      </c>
    </row>
    <row r="1085" spans="1:20" x14ac:dyDescent="0.3">
      <c r="A1085" t="s">
        <v>1287</v>
      </c>
      <c r="B1085">
        <v>31.66</v>
      </c>
      <c r="C1085">
        <v>4.1100000000000003</v>
      </c>
      <c r="D1085" t="s">
        <v>2380</v>
      </c>
      <c r="E1085" t="s">
        <v>2380</v>
      </c>
      <c r="F1085" t="s">
        <v>2380</v>
      </c>
      <c r="G1085" t="s">
        <v>2381</v>
      </c>
      <c r="H1085" t="s">
        <v>2380</v>
      </c>
      <c r="I1085" t="s">
        <v>1116</v>
      </c>
      <c r="J1085">
        <v>1976</v>
      </c>
      <c r="K1085" s="7">
        <f t="shared" si="48"/>
        <v>1976</v>
      </c>
      <c r="L1085" t="s">
        <v>37</v>
      </c>
      <c r="M1085" s="7" t="str">
        <f t="shared" si="49"/>
        <v>Oct</v>
      </c>
      <c r="N1085">
        <v>19</v>
      </c>
      <c r="O1085">
        <v>1</v>
      </c>
      <c r="P1085">
        <v>8823.99</v>
      </c>
      <c r="Q1085" t="s">
        <v>11</v>
      </c>
      <c r="R1085" t="s">
        <v>12</v>
      </c>
      <c r="S1085" t="s">
        <v>247</v>
      </c>
      <c r="T1085" s="7" t="str">
        <f t="shared" si="50"/>
        <v>R1024</v>
      </c>
    </row>
    <row r="1086" spans="1:20" x14ac:dyDescent="0.3">
      <c r="A1086" t="s">
        <v>1286</v>
      </c>
      <c r="B1086">
        <v>28.215</v>
      </c>
      <c r="C1086">
        <v>7.56</v>
      </c>
      <c r="D1086" t="s">
        <v>2382</v>
      </c>
      <c r="E1086" t="s">
        <v>2380</v>
      </c>
      <c r="F1086" t="s">
        <v>2380</v>
      </c>
      <c r="G1086">
        <v>1</v>
      </c>
      <c r="H1086" t="s">
        <v>2380</v>
      </c>
      <c r="I1086" t="s">
        <v>1117</v>
      </c>
      <c r="J1086">
        <v>1988</v>
      </c>
      <c r="K1086" s="7">
        <f t="shared" si="48"/>
        <v>1988</v>
      </c>
      <c r="L1086" t="s">
        <v>35</v>
      </c>
      <c r="M1086" s="7" t="str">
        <f t="shared" si="49"/>
        <v>Aug</v>
      </c>
      <c r="N1086">
        <v>22</v>
      </c>
      <c r="O1086">
        <v>3</v>
      </c>
      <c r="P1086">
        <v>8824.27</v>
      </c>
      <c r="Q1086" t="s">
        <v>11</v>
      </c>
      <c r="R1086" t="s">
        <v>16</v>
      </c>
      <c r="S1086" t="s">
        <v>200</v>
      </c>
      <c r="T1086" s="7" t="str">
        <f t="shared" si="50"/>
        <v>R1025</v>
      </c>
    </row>
    <row r="1087" spans="1:20" x14ac:dyDescent="0.3">
      <c r="A1087" t="s">
        <v>1285</v>
      </c>
      <c r="B1087">
        <v>26.12</v>
      </c>
      <c r="C1087">
        <v>4.17</v>
      </c>
      <c r="D1087" t="s">
        <v>2382</v>
      </c>
      <c r="E1087" t="s">
        <v>2380</v>
      </c>
      <c r="F1087" t="s">
        <v>2383</v>
      </c>
      <c r="G1087">
        <v>1</v>
      </c>
      <c r="H1087" t="s">
        <v>2380</v>
      </c>
      <c r="I1087" t="s">
        <v>1118</v>
      </c>
      <c r="J1087">
        <v>1976</v>
      </c>
      <c r="K1087" s="7">
        <f t="shared" si="48"/>
        <v>1976</v>
      </c>
      <c r="L1087" t="s">
        <v>10</v>
      </c>
      <c r="M1087" s="7" t="str">
        <f t="shared" si="49"/>
        <v>Jul</v>
      </c>
      <c r="N1087">
        <v>14</v>
      </c>
      <c r="O1087">
        <v>2</v>
      </c>
      <c r="P1087">
        <v>8825.09</v>
      </c>
      <c r="Q1087" t="s">
        <v>11</v>
      </c>
      <c r="R1087" t="s">
        <v>12</v>
      </c>
      <c r="S1087" t="s">
        <v>42</v>
      </c>
      <c r="T1087" s="7" t="str">
        <f t="shared" si="50"/>
        <v>R1011</v>
      </c>
    </row>
    <row r="1088" spans="1:20" x14ac:dyDescent="0.3">
      <c r="A1088" t="s">
        <v>1284</v>
      </c>
      <c r="B1088">
        <v>36.630000000000003</v>
      </c>
      <c r="C1088">
        <v>11.42</v>
      </c>
      <c r="D1088" t="s">
        <v>2380</v>
      </c>
      <c r="E1088" t="s">
        <v>2380</v>
      </c>
      <c r="F1088" t="s">
        <v>2380</v>
      </c>
      <c r="G1088">
        <v>2</v>
      </c>
      <c r="H1088" t="s">
        <v>2380</v>
      </c>
      <c r="I1088" t="s">
        <v>1119</v>
      </c>
      <c r="J1088">
        <v>1972</v>
      </c>
      <c r="K1088" s="7">
        <f t="shared" si="48"/>
        <v>1972</v>
      </c>
      <c r="L1088" t="s">
        <v>15</v>
      </c>
      <c r="M1088" s="7" t="str">
        <f t="shared" si="49"/>
        <v>Nov</v>
      </c>
      <c r="N1088">
        <v>14</v>
      </c>
      <c r="O1088">
        <v>0</v>
      </c>
      <c r="P1088">
        <v>8827.2099999999991</v>
      </c>
      <c r="Q1088" t="s">
        <v>12</v>
      </c>
      <c r="R1088" t="s">
        <v>16</v>
      </c>
      <c r="S1088" t="s">
        <v>23</v>
      </c>
      <c r="T1088" s="7" t="str">
        <f t="shared" si="50"/>
        <v>R1012</v>
      </c>
    </row>
    <row r="1089" spans="1:20" x14ac:dyDescent="0.3">
      <c r="A1089" t="s">
        <v>1283</v>
      </c>
      <c r="B1089">
        <v>33.344999999999999</v>
      </c>
      <c r="C1089">
        <v>7.33</v>
      </c>
      <c r="D1089" t="s">
        <v>2380</v>
      </c>
      <c r="E1089" t="s">
        <v>2380</v>
      </c>
      <c r="F1089" t="s">
        <v>2380</v>
      </c>
      <c r="G1089">
        <v>2</v>
      </c>
      <c r="H1089" t="s">
        <v>2380</v>
      </c>
      <c r="I1089" t="s">
        <v>1120</v>
      </c>
      <c r="J1089">
        <v>1972</v>
      </c>
      <c r="K1089" s="7">
        <f t="shared" si="48"/>
        <v>1972</v>
      </c>
      <c r="L1089" t="s">
        <v>15</v>
      </c>
      <c r="M1089" s="7" t="str">
        <f t="shared" si="49"/>
        <v>Nov</v>
      </c>
      <c r="N1089">
        <v>22</v>
      </c>
      <c r="O1089">
        <v>0</v>
      </c>
      <c r="P1089">
        <v>8835.26</v>
      </c>
      <c r="Q1089" t="s">
        <v>12</v>
      </c>
      <c r="R1089" t="s">
        <v>11</v>
      </c>
      <c r="S1089" t="s">
        <v>23</v>
      </c>
      <c r="T1089" s="7" t="str">
        <f t="shared" si="50"/>
        <v>R1012</v>
      </c>
    </row>
    <row r="1090" spans="1:20" x14ac:dyDescent="0.3">
      <c r="A1090" t="s">
        <v>1282</v>
      </c>
      <c r="B1090">
        <v>27.11</v>
      </c>
      <c r="C1090">
        <v>6.7</v>
      </c>
      <c r="D1090" t="s">
        <v>2380</v>
      </c>
      <c r="E1090" t="s">
        <v>2380</v>
      </c>
      <c r="F1090" t="s">
        <v>2380</v>
      </c>
      <c r="G1090" t="s">
        <v>2381</v>
      </c>
      <c r="H1090" t="s">
        <v>2380</v>
      </c>
      <c r="I1090" t="s">
        <v>1121</v>
      </c>
      <c r="J1090">
        <v>1974</v>
      </c>
      <c r="K1090" s="7">
        <f t="shared" si="48"/>
        <v>1974</v>
      </c>
      <c r="L1090" t="s">
        <v>18</v>
      </c>
      <c r="M1090" s="7" t="str">
        <f t="shared" si="49"/>
        <v>Jun</v>
      </c>
      <c r="N1090">
        <v>18</v>
      </c>
      <c r="O1090">
        <v>1</v>
      </c>
      <c r="P1090">
        <v>8871.15</v>
      </c>
      <c r="Q1090" t="s">
        <v>11</v>
      </c>
      <c r="R1090" t="s">
        <v>12</v>
      </c>
      <c r="S1090" t="s">
        <v>13</v>
      </c>
      <c r="T1090" s="7" t="str">
        <f t="shared" si="50"/>
        <v>R1013</v>
      </c>
    </row>
    <row r="1091" spans="1:20" x14ac:dyDescent="0.3">
      <c r="A1091" t="s">
        <v>1281</v>
      </c>
      <c r="B1091">
        <v>26.6</v>
      </c>
      <c r="C1091">
        <v>5.27</v>
      </c>
      <c r="D1091" t="s">
        <v>2382</v>
      </c>
      <c r="E1091" t="s">
        <v>2380</v>
      </c>
      <c r="F1091" t="s">
        <v>2383</v>
      </c>
      <c r="G1091">
        <v>1</v>
      </c>
      <c r="H1091" t="s">
        <v>2380</v>
      </c>
      <c r="I1091" t="s">
        <v>1122</v>
      </c>
      <c r="J1091">
        <v>1973</v>
      </c>
      <c r="K1091" s="7">
        <f t="shared" ref="K1091:K1154" si="51">IF(ISBLANK(J1091),AVERAGE(J1091:J1096),J1091)</f>
        <v>1973</v>
      </c>
      <c r="L1091" t="s">
        <v>20</v>
      </c>
      <c r="M1091" s="7" t="str">
        <f t="shared" ref="M1091:M1154" si="52">IF(ISBLANK(L1091),"sep",L1091)</f>
        <v>Sep</v>
      </c>
      <c r="N1091">
        <v>9</v>
      </c>
      <c r="O1091">
        <v>0</v>
      </c>
      <c r="P1091">
        <v>8890.59</v>
      </c>
      <c r="Q1091" t="s">
        <v>11</v>
      </c>
      <c r="R1091" t="s">
        <v>12</v>
      </c>
      <c r="S1091" t="s">
        <v>23</v>
      </c>
      <c r="T1091" s="7" t="str">
        <f t="shared" ref="T1091:T1154" si="53">IF(ISBLANK(S1091),"unknown",S1091)</f>
        <v>R1012</v>
      </c>
    </row>
    <row r="1092" spans="1:20" x14ac:dyDescent="0.3">
      <c r="A1092" t="s">
        <v>1280</v>
      </c>
      <c r="B1092">
        <v>30.41</v>
      </c>
      <c r="C1092">
        <v>7.72</v>
      </c>
      <c r="D1092" t="s">
        <v>2380</v>
      </c>
      <c r="E1092" t="s">
        <v>2380</v>
      </c>
      <c r="F1092" t="s">
        <v>2380</v>
      </c>
      <c r="G1092" t="s">
        <v>2381</v>
      </c>
      <c r="H1092" t="s">
        <v>2380</v>
      </c>
      <c r="I1092" t="s">
        <v>1123</v>
      </c>
      <c r="J1092">
        <v>1978</v>
      </c>
      <c r="K1092" s="7">
        <f t="shared" si="51"/>
        <v>1978</v>
      </c>
      <c r="L1092" t="s">
        <v>30</v>
      </c>
      <c r="M1092" s="7" t="str">
        <f t="shared" si="52"/>
        <v>Dec</v>
      </c>
      <c r="N1092">
        <v>16</v>
      </c>
      <c r="O1092">
        <v>3</v>
      </c>
      <c r="P1092">
        <v>8891.14</v>
      </c>
      <c r="Q1092" t="s">
        <v>11</v>
      </c>
      <c r="R1092" t="s">
        <v>12</v>
      </c>
      <c r="S1092" t="s">
        <v>356</v>
      </c>
      <c r="T1092" s="7" t="str">
        <f t="shared" si="53"/>
        <v>R1017</v>
      </c>
    </row>
    <row r="1093" spans="1:20" x14ac:dyDescent="0.3">
      <c r="A1093" t="s">
        <v>1279</v>
      </c>
      <c r="B1093">
        <v>28.98</v>
      </c>
      <c r="C1093">
        <v>8.68</v>
      </c>
      <c r="D1093" t="s">
        <v>2380</v>
      </c>
      <c r="E1093" t="s">
        <v>2380</v>
      </c>
      <c r="F1093" t="s">
        <v>2380</v>
      </c>
      <c r="G1093">
        <v>2</v>
      </c>
      <c r="H1093" t="s">
        <v>2380</v>
      </c>
      <c r="I1093" t="s">
        <v>1124</v>
      </c>
      <c r="J1093">
        <v>1997</v>
      </c>
      <c r="K1093" s="7">
        <f t="shared" si="51"/>
        <v>1997</v>
      </c>
      <c r="L1093" t="s">
        <v>15</v>
      </c>
      <c r="M1093" s="7" t="str">
        <f t="shared" si="52"/>
        <v>Nov</v>
      </c>
      <c r="N1093">
        <v>28</v>
      </c>
      <c r="O1093">
        <v>0</v>
      </c>
      <c r="P1093">
        <v>8906.14</v>
      </c>
      <c r="Q1093" t="s">
        <v>11</v>
      </c>
      <c r="R1093" t="s">
        <v>11</v>
      </c>
      <c r="S1093" t="s">
        <v>23</v>
      </c>
      <c r="T1093" s="7" t="str">
        <f t="shared" si="53"/>
        <v>R1012</v>
      </c>
    </row>
    <row r="1094" spans="1:20" x14ac:dyDescent="0.3">
      <c r="A1094" t="s">
        <v>1278</v>
      </c>
      <c r="B1094">
        <v>31.24</v>
      </c>
      <c r="C1094">
        <v>9.8000000000000007</v>
      </c>
      <c r="D1094" t="s">
        <v>2380</v>
      </c>
      <c r="E1094" t="s">
        <v>2380</v>
      </c>
      <c r="F1094" t="s">
        <v>2380</v>
      </c>
      <c r="G1094" t="s">
        <v>2381</v>
      </c>
      <c r="H1094" t="s">
        <v>2380</v>
      </c>
      <c r="I1094" t="s">
        <v>1125</v>
      </c>
      <c r="J1094">
        <v>1967</v>
      </c>
      <c r="K1094" s="7">
        <f t="shared" si="51"/>
        <v>1967</v>
      </c>
      <c r="L1094" t="s">
        <v>20</v>
      </c>
      <c r="M1094" s="7" t="str">
        <f t="shared" si="52"/>
        <v>Sep</v>
      </c>
      <c r="N1094">
        <v>6</v>
      </c>
      <c r="O1094">
        <v>0</v>
      </c>
      <c r="P1094">
        <v>8908.4699999999993</v>
      </c>
      <c r="Q1094" t="s">
        <v>12</v>
      </c>
      <c r="R1094" t="s">
        <v>11</v>
      </c>
      <c r="S1094" t="s">
        <v>13</v>
      </c>
      <c r="T1094" s="7" t="str">
        <f t="shared" si="53"/>
        <v>R1013</v>
      </c>
    </row>
    <row r="1095" spans="1:20" x14ac:dyDescent="0.3">
      <c r="A1095" t="s">
        <v>1277</v>
      </c>
      <c r="B1095">
        <v>31.54</v>
      </c>
      <c r="C1095">
        <v>4.4400000000000004</v>
      </c>
      <c r="D1095" t="s">
        <v>2380</v>
      </c>
      <c r="E1095" t="s">
        <v>2380</v>
      </c>
      <c r="F1095" t="s">
        <v>2380</v>
      </c>
      <c r="G1095" t="s">
        <v>2381</v>
      </c>
      <c r="H1095" t="s">
        <v>2380</v>
      </c>
      <c r="I1095" t="s">
        <v>1126</v>
      </c>
      <c r="J1095">
        <v>1975</v>
      </c>
      <c r="K1095" s="7">
        <f t="shared" si="51"/>
        <v>1975</v>
      </c>
      <c r="L1095" t="s">
        <v>10</v>
      </c>
      <c r="M1095" s="7" t="str">
        <f t="shared" si="52"/>
        <v>Jul</v>
      </c>
      <c r="N1095">
        <v>7</v>
      </c>
      <c r="O1095">
        <v>1</v>
      </c>
      <c r="P1095">
        <v>8930.93</v>
      </c>
      <c r="Q1095" t="s">
        <v>11</v>
      </c>
      <c r="R1095" t="s">
        <v>11</v>
      </c>
      <c r="S1095" t="s">
        <v>23</v>
      </c>
      <c r="T1095" s="7" t="str">
        <f t="shared" si="53"/>
        <v>R1012</v>
      </c>
    </row>
    <row r="1096" spans="1:20" x14ac:dyDescent="0.3">
      <c r="A1096" t="s">
        <v>1276</v>
      </c>
      <c r="B1096">
        <v>38.6</v>
      </c>
      <c r="C1096">
        <v>7.19</v>
      </c>
      <c r="D1096" t="s">
        <v>2382</v>
      </c>
      <c r="E1096" t="s">
        <v>2380</v>
      </c>
      <c r="F1096" t="s">
        <v>2380</v>
      </c>
      <c r="G1096">
        <v>2</v>
      </c>
      <c r="H1096" t="s">
        <v>2380</v>
      </c>
      <c r="I1096" t="s">
        <v>1127</v>
      </c>
      <c r="J1096">
        <v>1972</v>
      </c>
      <c r="K1096" s="7">
        <f t="shared" si="51"/>
        <v>1972</v>
      </c>
      <c r="L1096" t="s">
        <v>18</v>
      </c>
      <c r="M1096" s="7" t="str">
        <f t="shared" si="52"/>
        <v>Jun</v>
      </c>
      <c r="N1096">
        <v>6</v>
      </c>
      <c r="O1096">
        <v>0</v>
      </c>
      <c r="P1096">
        <v>8932.08</v>
      </c>
      <c r="Q1096" t="s">
        <v>11</v>
      </c>
      <c r="R1096" t="s">
        <v>16</v>
      </c>
      <c r="S1096" t="s">
        <v>42</v>
      </c>
      <c r="T1096" s="7" t="str">
        <f t="shared" si="53"/>
        <v>R1011</v>
      </c>
    </row>
    <row r="1097" spans="1:20" x14ac:dyDescent="0.3">
      <c r="A1097" t="s">
        <v>1275</v>
      </c>
      <c r="B1097">
        <v>37.950000000000003</v>
      </c>
      <c r="C1097">
        <v>6.06</v>
      </c>
      <c r="D1097" t="s">
        <v>2380</v>
      </c>
      <c r="E1097" t="s">
        <v>2380</v>
      </c>
      <c r="F1097" t="s">
        <v>2380</v>
      </c>
      <c r="G1097" t="s">
        <v>2381</v>
      </c>
      <c r="H1097" t="s">
        <v>2380</v>
      </c>
      <c r="I1097" t="s">
        <v>1128</v>
      </c>
      <c r="J1097">
        <v>1976</v>
      </c>
      <c r="K1097" s="7">
        <f t="shared" si="51"/>
        <v>1976</v>
      </c>
      <c r="L1097" t="s">
        <v>30</v>
      </c>
      <c r="M1097" s="7" t="str">
        <f t="shared" si="52"/>
        <v>Dec</v>
      </c>
      <c r="N1097">
        <v>25</v>
      </c>
      <c r="O1097">
        <v>3</v>
      </c>
      <c r="P1097">
        <v>8944.1200000000008</v>
      </c>
      <c r="Q1097" t="s">
        <v>12</v>
      </c>
      <c r="R1097" t="s">
        <v>11</v>
      </c>
      <c r="S1097" t="s">
        <v>13</v>
      </c>
      <c r="T1097" s="7" t="str">
        <f t="shared" si="53"/>
        <v>R1013</v>
      </c>
    </row>
    <row r="1098" spans="1:20" x14ac:dyDescent="0.3">
      <c r="A1098" t="s">
        <v>1274</v>
      </c>
      <c r="B1098">
        <v>38.97</v>
      </c>
      <c r="C1098">
        <v>5.12</v>
      </c>
      <c r="D1098" t="s">
        <v>2380</v>
      </c>
      <c r="E1098" t="s">
        <v>2380</v>
      </c>
      <c r="F1098" t="s">
        <v>2380</v>
      </c>
      <c r="G1098" t="s">
        <v>2381</v>
      </c>
      <c r="H1098" t="s">
        <v>2380</v>
      </c>
      <c r="I1098" t="s">
        <v>1129</v>
      </c>
      <c r="J1098">
        <v>1992</v>
      </c>
      <c r="K1098" s="7">
        <f t="shared" si="51"/>
        <v>1992</v>
      </c>
      <c r="L1098" t="s">
        <v>20</v>
      </c>
      <c r="M1098" s="7" t="str">
        <f t="shared" si="52"/>
        <v>Sep</v>
      </c>
      <c r="N1098">
        <v>27</v>
      </c>
      <c r="O1098">
        <v>0</v>
      </c>
      <c r="P1098">
        <v>8954.99</v>
      </c>
      <c r="Q1098" t="s">
        <v>11</v>
      </c>
      <c r="R1098" t="s">
        <v>12</v>
      </c>
      <c r="S1098" t="s">
        <v>535</v>
      </c>
      <c r="T1098" s="7" t="str">
        <f t="shared" si="53"/>
        <v>R1026</v>
      </c>
    </row>
    <row r="1099" spans="1:20" x14ac:dyDescent="0.3">
      <c r="A1099" t="s">
        <v>1273</v>
      </c>
      <c r="B1099">
        <v>21.2</v>
      </c>
      <c r="C1099">
        <v>10.72</v>
      </c>
      <c r="D1099" t="s">
        <v>2380</v>
      </c>
      <c r="E1099" t="s">
        <v>2380</v>
      </c>
      <c r="F1099" t="s">
        <v>2380</v>
      </c>
      <c r="G1099" t="s">
        <v>2381</v>
      </c>
      <c r="H1099" t="s">
        <v>2380</v>
      </c>
      <c r="I1099" t="s">
        <v>1130</v>
      </c>
      <c r="J1099">
        <v>1974</v>
      </c>
      <c r="K1099" s="7">
        <f t="shared" si="51"/>
        <v>1974</v>
      </c>
      <c r="L1099" t="s">
        <v>35</v>
      </c>
      <c r="M1099" s="7" t="str">
        <f t="shared" si="52"/>
        <v>Aug</v>
      </c>
      <c r="N1099">
        <v>17</v>
      </c>
      <c r="O1099">
        <v>1</v>
      </c>
      <c r="P1099">
        <v>8964.06</v>
      </c>
      <c r="Q1099" t="s">
        <v>12</v>
      </c>
      <c r="R1099" t="s">
        <v>11</v>
      </c>
      <c r="S1099" t="s">
        <v>168</v>
      </c>
      <c r="T1099" s="7" t="str">
        <f t="shared" si="53"/>
        <v>R1016</v>
      </c>
    </row>
    <row r="1100" spans="1:20" x14ac:dyDescent="0.3">
      <c r="A1100" t="s">
        <v>1272</v>
      </c>
      <c r="B1100">
        <v>23.96</v>
      </c>
      <c r="C1100">
        <v>9.58</v>
      </c>
      <c r="D1100" t="s">
        <v>2382</v>
      </c>
      <c r="E1100" t="s">
        <v>2380</v>
      </c>
      <c r="F1100" t="s">
        <v>2383</v>
      </c>
      <c r="G1100">
        <v>1</v>
      </c>
      <c r="H1100" t="s">
        <v>2380</v>
      </c>
      <c r="I1100" t="s">
        <v>1131</v>
      </c>
      <c r="J1100">
        <v>1983</v>
      </c>
      <c r="K1100" s="7">
        <f t="shared" si="51"/>
        <v>1983</v>
      </c>
      <c r="L1100" t="s">
        <v>10</v>
      </c>
      <c r="M1100" s="7" t="str">
        <f t="shared" si="52"/>
        <v>Jul</v>
      </c>
      <c r="N1100">
        <v>15</v>
      </c>
      <c r="O1100">
        <v>5</v>
      </c>
      <c r="P1100">
        <v>8965.7999999999993</v>
      </c>
      <c r="Q1100" t="s">
        <v>11</v>
      </c>
      <c r="R1100" t="s">
        <v>12</v>
      </c>
      <c r="S1100" t="s">
        <v>23</v>
      </c>
      <c r="T1100" s="7" t="str">
        <f t="shared" si="53"/>
        <v>R1012</v>
      </c>
    </row>
    <row r="1101" spans="1:20" x14ac:dyDescent="0.3">
      <c r="A1101" t="s">
        <v>1271</v>
      </c>
      <c r="B1101">
        <v>35.93</v>
      </c>
      <c r="C1101">
        <v>6.4</v>
      </c>
      <c r="D1101" t="s">
        <v>2382</v>
      </c>
      <c r="E1101" t="s">
        <v>2380</v>
      </c>
      <c r="F1101" t="s">
        <v>2380</v>
      </c>
      <c r="G1101">
        <v>1</v>
      </c>
      <c r="H1101" t="s">
        <v>2380</v>
      </c>
      <c r="I1101" t="s">
        <v>1132</v>
      </c>
      <c r="J1101">
        <v>1974</v>
      </c>
      <c r="K1101" s="7">
        <f t="shared" si="51"/>
        <v>1974</v>
      </c>
      <c r="L1101" t="s">
        <v>20</v>
      </c>
      <c r="M1101" s="7" t="str">
        <f t="shared" si="52"/>
        <v>Sep</v>
      </c>
      <c r="N1101">
        <v>8</v>
      </c>
      <c r="O1101">
        <v>2</v>
      </c>
      <c r="P1101">
        <v>8968.33</v>
      </c>
      <c r="Q1101" t="s">
        <v>12</v>
      </c>
      <c r="R1101" t="s">
        <v>11</v>
      </c>
      <c r="S1101" t="s">
        <v>42</v>
      </c>
      <c r="T1101" s="7" t="str">
        <f t="shared" si="53"/>
        <v>R1011</v>
      </c>
    </row>
    <row r="1102" spans="1:20" x14ac:dyDescent="0.3">
      <c r="A1102" t="s">
        <v>1270</v>
      </c>
      <c r="B1102">
        <v>26.11</v>
      </c>
      <c r="C1102">
        <v>6.8</v>
      </c>
      <c r="D1102" t="s">
        <v>2382</v>
      </c>
      <c r="E1102" t="s">
        <v>2380</v>
      </c>
      <c r="F1102" t="s">
        <v>2380</v>
      </c>
      <c r="G1102">
        <v>2</v>
      </c>
      <c r="H1102" t="s">
        <v>2380</v>
      </c>
      <c r="I1102" t="s">
        <v>1133</v>
      </c>
      <c r="J1102">
        <v>1974</v>
      </c>
      <c r="K1102" s="7">
        <f t="shared" si="51"/>
        <v>1974</v>
      </c>
      <c r="L1102" t="s">
        <v>10</v>
      </c>
      <c r="M1102" s="7" t="str">
        <f t="shared" si="52"/>
        <v>Jul</v>
      </c>
      <c r="N1102">
        <v>21</v>
      </c>
      <c r="O1102">
        <v>2</v>
      </c>
      <c r="P1102">
        <v>8978.19</v>
      </c>
      <c r="Q1102" t="s">
        <v>11</v>
      </c>
      <c r="R1102" t="s">
        <v>11</v>
      </c>
      <c r="S1102" t="s">
        <v>13</v>
      </c>
      <c r="T1102" s="7" t="str">
        <f t="shared" si="53"/>
        <v>R1013</v>
      </c>
    </row>
    <row r="1103" spans="1:20" x14ac:dyDescent="0.3">
      <c r="A1103" t="s">
        <v>1269</v>
      </c>
      <c r="B1103">
        <v>32.299999999999997</v>
      </c>
      <c r="C1103">
        <v>9.48</v>
      </c>
      <c r="D1103" t="s">
        <v>2380</v>
      </c>
      <c r="E1103" t="s">
        <v>2380</v>
      </c>
      <c r="F1103" t="s">
        <v>2380</v>
      </c>
      <c r="G1103">
        <v>2</v>
      </c>
      <c r="H1103" t="s">
        <v>2380</v>
      </c>
      <c r="I1103" t="s">
        <v>1134</v>
      </c>
      <c r="J1103">
        <v>1973</v>
      </c>
      <c r="K1103" s="7">
        <f t="shared" si="51"/>
        <v>1973</v>
      </c>
      <c r="L1103" t="s">
        <v>37</v>
      </c>
      <c r="M1103" s="7" t="str">
        <f t="shared" si="52"/>
        <v>Oct</v>
      </c>
      <c r="N1103">
        <v>11</v>
      </c>
      <c r="O1103">
        <v>0</v>
      </c>
      <c r="P1103">
        <v>8988.16</v>
      </c>
      <c r="Q1103" t="s">
        <v>11</v>
      </c>
      <c r="R1103" t="s">
        <v>16</v>
      </c>
      <c r="S1103" t="s">
        <v>23</v>
      </c>
      <c r="T1103" s="7" t="str">
        <f t="shared" si="53"/>
        <v>R1012</v>
      </c>
    </row>
    <row r="1104" spans="1:20" x14ac:dyDescent="0.3">
      <c r="A1104" t="s">
        <v>1268</v>
      </c>
      <c r="B1104">
        <v>28.69</v>
      </c>
      <c r="C1104">
        <v>7.45</v>
      </c>
      <c r="D1104" t="s">
        <v>2380</v>
      </c>
      <c r="E1104" t="s">
        <v>2380</v>
      </c>
      <c r="F1104" t="s">
        <v>2380</v>
      </c>
      <c r="G1104">
        <v>2</v>
      </c>
      <c r="H1104" t="s">
        <v>2380</v>
      </c>
      <c r="I1104" t="s">
        <v>1135</v>
      </c>
      <c r="J1104">
        <v>1979</v>
      </c>
      <c r="K1104" s="7">
        <f t="shared" si="51"/>
        <v>1979</v>
      </c>
      <c r="L1104" t="s">
        <v>30</v>
      </c>
      <c r="M1104" s="7" t="str">
        <f t="shared" si="52"/>
        <v>Dec</v>
      </c>
      <c r="N1104">
        <v>16</v>
      </c>
      <c r="O1104">
        <v>2</v>
      </c>
      <c r="P1104">
        <v>8998.43</v>
      </c>
      <c r="Q1104" t="s">
        <v>11</v>
      </c>
      <c r="R1104" t="s">
        <v>16</v>
      </c>
      <c r="S1104" t="s">
        <v>200</v>
      </c>
      <c r="T1104" s="7" t="str">
        <f t="shared" si="53"/>
        <v>R1025</v>
      </c>
    </row>
    <row r="1105" spans="1:20" x14ac:dyDescent="0.3">
      <c r="A1105" t="s">
        <v>1267</v>
      </c>
      <c r="B1105">
        <v>31.28</v>
      </c>
      <c r="C1105">
        <v>6.94</v>
      </c>
      <c r="D1105" t="s">
        <v>2382</v>
      </c>
      <c r="E1105" t="s">
        <v>2380</v>
      </c>
      <c r="F1105" t="s">
        <v>2380</v>
      </c>
      <c r="G1105">
        <v>1</v>
      </c>
      <c r="H1105" t="s">
        <v>2380</v>
      </c>
      <c r="I1105" t="s">
        <v>1136</v>
      </c>
      <c r="J1105">
        <v>1993</v>
      </c>
      <c r="K1105" s="7">
        <f t="shared" si="51"/>
        <v>1993</v>
      </c>
      <c r="L1105" t="s">
        <v>30</v>
      </c>
      <c r="M1105" s="7" t="str">
        <f t="shared" si="52"/>
        <v>Dec</v>
      </c>
      <c r="N1105">
        <v>1</v>
      </c>
      <c r="O1105">
        <v>0</v>
      </c>
      <c r="P1105">
        <v>9010.2000000000007</v>
      </c>
      <c r="Q1105" t="s">
        <v>11</v>
      </c>
      <c r="R1105" t="s">
        <v>12</v>
      </c>
      <c r="S1105" t="s">
        <v>535</v>
      </c>
      <c r="T1105" s="7" t="str">
        <f t="shared" si="53"/>
        <v>R1026</v>
      </c>
    </row>
    <row r="1106" spans="1:20" x14ac:dyDescent="0.3">
      <c r="A1106" t="s">
        <v>1266</v>
      </c>
      <c r="B1106">
        <v>30.21</v>
      </c>
      <c r="C1106">
        <v>7.83</v>
      </c>
      <c r="D1106" t="s">
        <v>2380</v>
      </c>
      <c r="E1106" t="s">
        <v>2380</v>
      </c>
      <c r="F1106" t="s">
        <v>2380</v>
      </c>
      <c r="G1106" t="s">
        <v>2381</v>
      </c>
      <c r="H1106" t="s">
        <v>2380</v>
      </c>
      <c r="I1106" t="s">
        <v>1137</v>
      </c>
      <c r="J1106">
        <v>1972</v>
      </c>
      <c r="K1106" s="7">
        <f t="shared" si="51"/>
        <v>1972</v>
      </c>
      <c r="L1106" t="s">
        <v>30</v>
      </c>
      <c r="M1106" s="7" t="str">
        <f t="shared" si="52"/>
        <v>Dec</v>
      </c>
      <c r="N1106">
        <v>7</v>
      </c>
      <c r="O1106">
        <v>1</v>
      </c>
      <c r="P1106">
        <v>9048.0300000000007</v>
      </c>
      <c r="Q1106" t="s">
        <v>11</v>
      </c>
      <c r="R1106" t="s">
        <v>11</v>
      </c>
      <c r="S1106" t="s">
        <v>13</v>
      </c>
      <c r="T1106" s="7" t="str">
        <f t="shared" si="53"/>
        <v>R1013</v>
      </c>
    </row>
    <row r="1107" spans="1:20" x14ac:dyDescent="0.3">
      <c r="A1107" t="s">
        <v>1265</v>
      </c>
      <c r="B1107">
        <v>38.28</v>
      </c>
      <c r="C1107">
        <v>10.17</v>
      </c>
      <c r="D1107" t="s">
        <v>2382</v>
      </c>
      <c r="E1107" t="s">
        <v>2380</v>
      </c>
      <c r="F1107" t="s">
        <v>2380</v>
      </c>
      <c r="G1107" t="s">
        <v>2381</v>
      </c>
      <c r="H1107" t="s">
        <v>2380</v>
      </c>
      <c r="I1107" t="s">
        <v>1138</v>
      </c>
      <c r="J1107">
        <v>1972</v>
      </c>
      <c r="K1107" s="7">
        <f t="shared" si="51"/>
        <v>1972</v>
      </c>
      <c r="L1107" t="s">
        <v>30</v>
      </c>
      <c r="M1107" s="7" t="str">
        <f t="shared" si="52"/>
        <v>Dec</v>
      </c>
      <c r="N1107">
        <v>2</v>
      </c>
      <c r="O1107">
        <v>1</v>
      </c>
      <c r="P1107">
        <v>9058.73</v>
      </c>
      <c r="Q1107" t="s">
        <v>12</v>
      </c>
      <c r="R1107" t="s">
        <v>11</v>
      </c>
      <c r="S1107" t="s">
        <v>13</v>
      </c>
      <c r="T1107" s="7" t="str">
        <f t="shared" si="53"/>
        <v>R1013</v>
      </c>
    </row>
    <row r="1108" spans="1:20" x14ac:dyDescent="0.3">
      <c r="A1108" t="s">
        <v>1264</v>
      </c>
      <c r="B1108">
        <v>29.9</v>
      </c>
      <c r="C1108">
        <v>8.9600000000000009</v>
      </c>
      <c r="D1108" t="s">
        <v>2382</v>
      </c>
      <c r="E1108" t="s">
        <v>2380</v>
      </c>
      <c r="F1108" t="s">
        <v>2380</v>
      </c>
      <c r="G1108" t="s">
        <v>2381</v>
      </c>
      <c r="H1108" t="s">
        <v>2380</v>
      </c>
      <c r="I1108" t="s">
        <v>1139</v>
      </c>
      <c r="J1108">
        <v>1977</v>
      </c>
      <c r="K1108" s="7">
        <f t="shared" si="51"/>
        <v>1977</v>
      </c>
      <c r="L1108" t="s">
        <v>15</v>
      </c>
      <c r="M1108" s="7" t="str">
        <f t="shared" si="52"/>
        <v>Nov</v>
      </c>
      <c r="N1108">
        <v>4</v>
      </c>
      <c r="O1108">
        <v>2</v>
      </c>
      <c r="P1108">
        <v>9095.07</v>
      </c>
      <c r="Q1108" t="s">
        <v>11</v>
      </c>
      <c r="R1108" t="s">
        <v>11</v>
      </c>
      <c r="S1108" t="s">
        <v>247</v>
      </c>
      <c r="T1108" s="7" t="str">
        <f t="shared" si="53"/>
        <v>R1024</v>
      </c>
    </row>
    <row r="1109" spans="1:20" x14ac:dyDescent="0.3">
      <c r="A1109" t="s">
        <v>1263</v>
      </c>
      <c r="B1109">
        <v>23.18</v>
      </c>
      <c r="C1109">
        <v>6.96</v>
      </c>
      <c r="D1109" t="s">
        <v>2382</v>
      </c>
      <c r="E1109" t="s">
        <v>2380</v>
      </c>
      <c r="F1109" t="s">
        <v>2380</v>
      </c>
      <c r="G1109">
        <v>2</v>
      </c>
      <c r="H1109" t="s">
        <v>2380</v>
      </c>
      <c r="I1109" t="s">
        <v>1140</v>
      </c>
      <c r="J1109">
        <v>1965</v>
      </c>
      <c r="K1109" s="7">
        <f t="shared" si="51"/>
        <v>1965</v>
      </c>
      <c r="L1109" t="s">
        <v>15</v>
      </c>
      <c r="M1109" s="7" t="str">
        <f t="shared" si="52"/>
        <v>Nov</v>
      </c>
      <c r="N1109">
        <v>9</v>
      </c>
      <c r="O1109">
        <v>0</v>
      </c>
      <c r="P1109">
        <v>9095.94</v>
      </c>
      <c r="Q1109" t="s">
        <v>12</v>
      </c>
      <c r="R1109" t="s">
        <v>16</v>
      </c>
      <c r="S1109" t="s">
        <v>42</v>
      </c>
      <c r="T1109" s="7" t="str">
        <f t="shared" si="53"/>
        <v>R1011</v>
      </c>
    </row>
    <row r="1110" spans="1:20" x14ac:dyDescent="0.3">
      <c r="A1110" t="s">
        <v>1262</v>
      </c>
      <c r="B1110">
        <v>33.020000000000003</v>
      </c>
      <c r="C1110">
        <v>5.07</v>
      </c>
      <c r="D1110" t="s">
        <v>2382</v>
      </c>
      <c r="E1110" t="s">
        <v>2380</v>
      </c>
      <c r="F1110" t="s">
        <v>2380</v>
      </c>
      <c r="G1110" t="s">
        <v>2381</v>
      </c>
      <c r="H1110" t="s">
        <v>2380</v>
      </c>
      <c r="I1110" t="s">
        <v>1141</v>
      </c>
      <c r="J1110">
        <v>1977</v>
      </c>
      <c r="K1110" s="7">
        <f t="shared" si="51"/>
        <v>1977</v>
      </c>
      <c r="L1110" t="s">
        <v>30</v>
      </c>
      <c r="M1110" s="7" t="str">
        <f t="shared" si="52"/>
        <v>Dec</v>
      </c>
      <c r="N1110">
        <v>2</v>
      </c>
      <c r="O1110">
        <v>3</v>
      </c>
      <c r="P1110">
        <v>9101.7999999999993</v>
      </c>
      <c r="Q1110" t="s">
        <v>11</v>
      </c>
      <c r="R1110" t="s">
        <v>16</v>
      </c>
      <c r="S1110" t="s">
        <v>42</v>
      </c>
      <c r="T1110" s="7" t="str">
        <f t="shared" si="53"/>
        <v>R1011</v>
      </c>
    </row>
    <row r="1111" spans="1:20" x14ac:dyDescent="0.3">
      <c r="A1111" t="s">
        <v>1261</v>
      </c>
      <c r="B1111">
        <v>27.29</v>
      </c>
      <c r="C1111">
        <v>5.85</v>
      </c>
      <c r="D1111" t="s">
        <v>2380</v>
      </c>
      <c r="E1111" t="s">
        <v>2380</v>
      </c>
      <c r="F1111" t="s">
        <v>2380</v>
      </c>
      <c r="G1111">
        <v>2</v>
      </c>
      <c r="H1111" t="s">
        <v>2380</v>
      </c>
      <c r="I1111" t="s">
        <v>1142</v>
      </c>
      <c r="J1111">
        <v>1970</v>
      </c>
      <c r="K1111" s="7">
        <f t="shared" si="51"/>
        <v>1970</v>
      </c>
      <c r="L1111" t="s">
        <v>35</v>
      </c>
      <c r="M1111" s="7" t="str">
        <f t="shared" si="52"/>
        <v>Aug</v>
      </c>
      <c r="N1111">
        <v>12</v>
      </c>
      <c r="O1111">
        <v>0</v>
      </c>
      <c r="P1111">
        <v>9140.9500000000007</v>
      </c>
      <c r="Q1111" t="s">
        <v>12</v>
      </c>
      <c r="R1111" t="s">
        <v>12</v>
      </c>
      <c r="S1111" t="s">
        <v>13</v>
      </c>
      <c r="T1111" s="7" t="str">
        <f t="shared" si="53"/>
        <v>R1013</v>
      </c>
    </row>
    <row r="1112" spans="1:20" x14ac:dyDescent="0.3">
      <c r="A1112" t="s">
        <v>1260</v>
      </c>
      <c r="B1112">
        <v>23.18</v>
      </c>
      <c r="C1112">
        <v>10.56</v>
      </c>
      <c r="D1112" t="s">
        <v>2380</v>
      </c>
      <c r="E1112" t="s">
        <v>2380</v>
      </c>
      <c r="F1112" t="s">
        <v>2380</v>
      </c>
      <c r="G1112">
        <v>2</v>
      </c>
      <c r="H1112" t="s">
        <v>2380</v>
      </c>
      <c r="I1112" t="s">
        <v>1143</v>
      </c>
      <c r="J1112">
        <v>1970</v>
      </c>
      <c r="K1112" s="7">
        <f t="shared" si="51"/>
        <v>1970</v>
      </c>
      <c r="L1112" t="s">
        <v>37</v>
      </c>
      <c r="M1112" s="7" t="str">
        <f t="shared" si="52"/>
        <v>Oct</v>
      </c>
      <c r="N1112">
        <v>18</v>
      </c>
      <c r="O1112">
        <v>0</v>
      </c>
      <c r="P1112">
        <v>9144.57</v>
      </c>
      <c r="Q1112" t="s">
        <v>12</v>
      </c>
      <c r="R1112" t="s">
        <v>11</v>
      </c>
      <c r="S1112" t="s">
        <v>42</v>
      </c>
      <c r="T1112" s="7" t="str">
        <f t="shared" si="53"/>
        <v>R1011</v>
      </c>
    </row>
    <row r="1113" spans="1:20" x14ac:dyDescent="0.3">
      <c r="A1113" t="s">
        <v>1259</v>
      </c>
      <c r="B1113">
        <v>32.659999999999997</v>
      </c>
      <c r="C1113">
        <v>8.92</v>
      </c>
      <c r="D1113" t="s">
        <v>2382</v>
      </c>
      <c r="E1113" t="s">
        <v>2380</v>
      </c>
      <c r="F1113" t="s">
        <v>2380</v>
      </c>
      <c r="G1113" t="s">
        <v>2381</v>
      </c>
      <c r="H1113" t="s">
        <v>2380</v>
      </c>
      <c r="I1113" t="s">
        <v>1144</v>
      </c>
      <c r="J1113">
        <v>1982</v>
      </c>
      <c r="K1113" s="7">
        <f t="shared" si="51"/>
        <v>1982</v>
      </c>
      <c r="L1113" t="s">
        <v>30</v>
      </c>
      <c r="M1113" s="7" t="str">
        <f t="shared" si="52"/>
        <v>Dec</v>
      </c>
      <c r="N1113">
        <v>8</v>
      </c>
      <c r="O1113">
        <v>3</v>
      </c>
      <c r="P1113">
        <v>9147.5</v>
      </c>
      <c r="Q1113" t="s">
        <v>11</v>
      </c>
      <c r="R1113" t="s">
        <v>16</v>
      </c>
      <c r="S1113" t="s">
        <v>23</v>
      </c>
      <c r="T1113" s="7" t="str">
        <f t="shared" si="53"/>
        <v>R1012</v>
      </c>
    </row>
    <row r="1114" spans="1:20" x14ac:dyDescent="0.3">
      <c r="A1114" t="s">
        <v>1258</v>
      </c>
      <c r="B1114">
        <v>30.78</v>
      </c>
      <c r="C1114">
        <v>8.6300000000000008</v>
      </c>
      <c r="D1114" t="s">
        <v>2380</v>
      </c>
      <c r="E1114" t="s">
        <v>2380</v>
      </c>
      <c r="F1114" t="s">
        <v>2380</v>
      </c>
      <c r="G1114" t="s">
        <v>2381</v>
      </c>
      <c r="H1114" t="s">
        <v>2380</v>
      </c>
      <c r="I1114" t="s">
        <v>1145</v>
      </c>
      <c r="J1114">
        <v>1990</v>
      </c>
      <c r="K1114" s="7">
        <f t="shared" si="51"/>
        <v>1990</v>
      </c>
      <c r="L1114" t="s">
        <v>35</v>
      </c>
      <c r="M1114" s="7" t="str">
        <f t="shared" si="52"/>
        <v>Aug</v>
      </c>
      <c r="N1114">
        <v>23</v>
      </c>
      <c r="O1114">
        <v>3</v>
      </c>
      <c r="P1114">
        <v>9159.51</v>
      </c>
      <c r="Q1114" t="s">
        <v>11</v>
      </c>
      <c r="R1114" t="s">
        <v>11</v>
      </c>
      <c r="S1114" t="s">
        <v>300</v>
      </c>
      <c r="T1114" s="7" t="str">
        <f t="shared" si="53"/>
        <v>R1021</v>
      </c>
    </row>
    <row r="1115" spans="1:20" x14ac:dyDescent="0.3">
      <c r="A1115" t="s">
        <v>1257</v>
      </c>
      <c r="B1115">
        <v>47.2</v>
      </c>
      <c r="C1115">
        <v>6.29</v>
      </c>
      <c r="D1115" t="s">
        <v>2382</v>
      </c>
      <c r="E1115" t="s">
        <v>2380</v>
      </c>
      <c r="F1115" t="s">
        <v>2383</v>
      </c>
      <c r="G1115">
        <v>1</v>
      </c>
      <c r="H1115" t="s">
        <v>2380</v>
      </c>
      <c r="I1115" t="s">
        <v>1146</v>
      </c>
      <c r="J1115">
        <v>1970</v>
      </c>
      <c r="K1115" s="7">
        <f t="shared" si="51"/>
        <v>1970</v>
      </c>
      <c r="L1115" t="s">
        <v>37</v>
      </c>
      <c r="M1115" s="7" t="str">
        <f t="shared" si="52"/>
        <v>Oct</v>
      </c>
      <c r="N1115">
        <v>24</v>
      </c>
      <c r="O1115">
        <v>0</v>
      </c>
      <c r="P1115">
        <v>9171.75</v>
      </c>
      <c r="Q1115" t="s">
        <v>11</v>
      </c>
      <c r="R1115" t="s">
        <v>11</v>
      </c>
      <c r="S1115" t="s">
        <v>23</v>
      </c>
      <c r="T1115" s="7" t="str">
        <f t="shared" si="53"/>
        <v>R1012</v>
      </c>
    </row>
    <row r="1116" spans="1:20" x14ac:dyDescent="0.3">
      <c r="A1116" t="s">
        <v>1256</v>
      </c>
      <c r="B1116">
        <v>31.6</v>
      </c>
      <c r="C1116">
        <v>5.75</v>
      </c>
      <c r="D1116" t="s">
        <v>2380</v>
      </c>
      <c r="E1116" t="s">
        <v>2380</v>
      </c>
      <c r="F1116" t="s">
        <v>2380</v>
      </c>
      <c r="G1116">
        <v>2</v>
      </c>
      <c r="H1116" t="s">
        <v>2380</v>
      </c>
      <c r="I1116" t="s">
        <v>1147</v>
      </c>
      <c r="J1116">
        <v>1971</v>
      </c>
      <c r="K1116" s="7">
        <f t="shared" si="51"/>
        <v>1971</v>
      </c>
      <c r="L1116" t="s">
        <v>30</v>
      </c>
      <c r="M1116" s="7" t="str">
        <f t="shared" si="52"/>
        <v>Dec</v>
      </c>
      <c r="N1116">
        <v>29</v>
      </c>
      <c r="O1116">
        <v>0</v>
      </c>
      <c r="P1116">
        <v>9174.14</v>
      </c>
      <c r="Q1116" t="s">
        <v>12</v>
      </c>
      <c r="R1116" t="s">
        <v>16</v>
      </c>
      <c r="S1116" t="s">
        <v>23</v>
      </c>
      <c r="T1116" s="7" t="str">
        <f t="shared" si="53"/>
        <v>R1012</v>
      </c>
    </row>
    <row r="1117" spans="1:20" x14ac:dyDescent="0.3">
      <c r="A1117" t="s">
        <v>1255</v>
      </c>
      <c r="B1117">
        <v>33.914999999999999</v>
      </c>
      <c r="C1117">
        <v>6.66</v>
      </c>
      <c r="D1117" t="s">
        <v>2382</v>
      </c>
      <c r="E1117" t="s">
        <v>2380</v>
      </c>
      <c r="F1117" t="s">
        <v>2380</v>
      </c>
      <c r="G1117">
        <v>1</v>
      </c>
      <c r="H1117" t="s">
        <v>2380</v>
      </c>
      <c r="I1117" t="s">
        <v>1148</v>
      </c>
      <c r="J1117">
        <v>1973</v>
      </c>
      <c r="K1117" s="7">
        <f t="shared" si="51"/>
        <v>1973</v>
      </c>
      <c r="L1117" t="s">
        <v>30</v>
      </c>
      <c r="M1117" s="7" t="str">
        <f t="shared" si="52"/>
        <v>Dec</v>
      </c>
      <c r="N1117">
        <v>25</v>
      </c>
      <c r="O1117">
        <v>1</v>
      </c>
      <c r="P1117">
        <v>9182.17</v>
      </c>
      <c r="Q1117" t="s">
        <v>11</v>
      </c>
      <c r="R1117" t="s">
        <v>12</v>
      </c>
      <c r="S1117" t="s">
        <v>42</v>
      </c>
      <c r="T1117" s="7" t="str">
        <f t="shared" si="53"/>
        <v>R1011</v>
      </c>
    </row>
    <row r="1118" spans="1:20" x14ac:dyDescent="0.3">
      <c r="A1118" t="s">
        <v>1254</v>
      </c>
      <c r="B1118">
        <v>23.54</v>
      </c>
      <c r="C1118">
        <v>5.0999999999999996</v>
      </c>
      <c r="D1118" t="s">
        <v>2380</v>
      </c>
      <c r="E1118" t="s">
        <v>2380</v>
      </c>
      <c r="F1118" t="s">
        <v>2380</v>
      </c>
      <c r="G1118">
        <v>2</v>
      </c>
      <c r="H1118" t="s">
        <v>2380</v>
      </c>
      <c r="I1118" t="s">
        <v>1149</v>
      </c>
      <c r="J1118">
        <v>1976</v>
      </c>
      <c r="K1118" s="7">
        <f t="shared" si="51"/>
        <v>1976</v>
      </c>
      <c r="L1118" t="s">
        <v>20</v>
      </c>
      <c r="M1118" s="7" t="str">
        <f t="shared" si="52"/>
        <v>Sep</v>
      </c>
      <c r="N1118">
        <v>10</v>
      </c>
      <c r="O1118">
        <v>2</v>
      </c>
      <c r="P1118">
        <v>9193.84</v>
      </c>
      <c r="Q1118" t="s">
        <v>11</v>
      </c>
      <c r="R1118" t="s">
        <v>16</v>
      </c>
      <c r="S1118" t="s">
        <v>23</v>
      </c>
      <c r="T1118" s="7" t="str">
        <f t="shared" si="53"/>
        <v>R1012</v>
      </c>
    </row>
    <row r="1119" spans="1:20" x14ac:dyDescent="0.3">
      <c r="A1119" t="s">
        <v>1253</v>
      </c>
      <c r="B1119">
        <v>27.074999999999999</v>
      </c>
      <c r="C1119">
        <v>4.41</v>
      </c>
      <c r="D1119" t="s">
        <v>2380</v>
      </c>
      <c r="E1119" t="s">
        <v>2380</v>
      </c>
      <c r="F1119" t="s">
        <v>2380</v>
      </c>
      <c r="G1119">
        <v>2</v>
      </c>
      <c r="H1119" t="s">
        <v>2380</v>
      </c>
      <c r="I1119" t="s">
        <v>1150</v>
      </c>
      <c r="J1119">
        <v>1986</v>
      </c>
      <c r="K1119" s="7">
        <f t="shared" si="51"/>
        <v>1986</v>
      </c>
      <c r="L1119" t="s">
        <v>30</v>
      </c>
      <c r="M1119" s="7" t="str">
        <f t="shared" si="52"/>
        <v>Dec</v>
      </c>
      <c r="N1119">
        <v>25</v>
      </c>
      <c r="O1119">
        <v>3</v>
      </c>
      <c r="P1119">
        <v>9210.06</v>
      </c>
      <c r="Q1119" t="s">
        <v>11</v>
      </c>
      <c r="R1119" t="s">
        <v>12</v>
      </c>
      <c r="S1119" t="s">
        <v>300</v>
      </c>
      <c r="T1119" s="7" t="str">
        <f t="shared" si="53"/>
        <v>R1021</v>
      </c>
    </row>
    <row r="1120" spans="1:20" x14ac:dyDescent="0.3">
      <c r="A1120" t="s">
        <v>1252</v>
      </c>
      <c r="B1120">
        <v>25.8</v>
      </c>
      <c r="C1120">
        <v>5.52</v>
      </c>
      <c r="D1120" t="s">
        <v>2382</v>
      </c>
      <c r="E1120" t="s">
        <v>2380</v>
      </c>
      <c r="F1120" t="s">
        <v>2380</v>
      </c>
      <c r="G1120" t="s">
        <v>2381</v>
      </c>
      <c r="H1120" t="s">
        <v>2380</v>
      </c>
      <c r="I1120" t="s">
        <v>1151</v>
      </c>
      <c r="J1120">
        <v>1981</v>
      </c>
      <c r="K1120" s="7">
        <f t="shared" si="51"/>
        <v>1981</v>
      </c>
      <c r="L1120" t="s">
        <v>30</v>
      </c>
      <c r="M1120" s="7" t="str">
        <f t="shared" si="52"/>
        <v>Dec</v>
      </c>
      <c r="N1120">
        <v>5</v>
      </c>
      <c r="O1120">
        <v>5</v>
      </c>
      <c r="P1120">
        <v>9222.4</v>
      </c>
      <c r="Q1120" t="s">
        <v>11</v>
      </c>
      <c r="R1120" t="s">
        <v>12</v>
      </c>
      <c r="S1120" t="s">
        <v>166</v>
      </c>
      <c r="T1120" s="7" t="str">
        <f t="shared" si="53"/>
        <v>R1019</v>
      </c>
    </row>
    <row r="1121" spans="1:20" x14ac:dyDescent="0.3">
      <c r="A1121" t="s">
        <v>1251</v>
      </c>
      <c r="B1121">
        <v>36.1</v>
      </c>
      <c r="C1121">
        <v>4.62</v>
      </c>
      <c r="D1121" t="s">
        <v>2382</v>
      </c>
      <c r="E1121" t="s">
        <v>2380</v>
      </c>
      <c r="F1121" t="s">
        <v>2383</v>
      </c>
      <c r="G1121">
        <v>1</v>
      </c>
      <c r="H1121" t="s">
        <v>2380</v>
      </c>
      <c r="I1121" t="s">
        <v>1152</v>
      </c>
      <c r="J1121">
        <v>1975</v>
      </c>
      <c r="K1121" s="7">
        <f t="shared" si="51"/>
        <v>1975</v>
      </c>
      <c r="L1121" t="s">
        <v>30</v>
      </c>
      <c r="M1121" s="7" t="str">
        <f t="shared" si="52"/>
        <v>Dec</v>
      </c>
      <c r="N1121">
        <v>6</v>
      </c>
      <c r="O1121">
        <v>2</v>
      </c>
      <c r="P1121">
        <v>9225.26</v>
      </c>
      <c r="Q1121" t="s">
        <v>12</v>
      </c>
      <c r="R1121" t="s">
        <v>12</v>
      </c>
      <c r="S1121" t="s">
        <v>164</v>
      </c>
      <c r="T1121" s="7" t="str">
        <f t="shared" si="53"/>
        <v>R1015</v>
      </c>
    </row>
    <row r="1122" spans="1:20" x14ac:dyDescent="0.3">
      <c r="A1122" t="s">
        <v>1250</v>
      </c>
      <c r="B1122">
        <v>30.495000000000001</v>
      </c>
      <c r="C1122">
        <v>5.74</v>
      </c>
      <c r="D1122" t="s">
        <v>2382</v>
      </c>
      <c r="E1122" t="s">
        <v>2380</v>
      </c>
      <c r="F1122" t="s">
        <v>2383</v>
      </c>
      <c r="G1122">
        <v>1</v>
      </c>
      <c r="H1122" t="s">
        <v>2380</v>
      </c>
      <c r="I1122" t="s">
        <v>1153</v>
      </c>
      <c r="J1122">
        <v>1980</v>
      </c>
      <c r="K1122" s="7">
        <f t="shared" si="51"/>
        <v>1980</v>
      </c>
      <c r="L1122" t="s">
        <v>37</v>
      </c>
      <c r="M1122" s="7" t="str">
        <f t="shared" si="52"/>
        <v>Oct</v>
      </c>
      <c r="N1122">
        <v>5</v>
      </c>
      <c r="O1122">
        <v>2</v>
      </c>
      <c r="P1122">
        <v>9247.94</v>
      </c>
      <c r="Q1122" t="s">
        <v>11</v>
      </c>
      <c r="R1122" t="s">
        <v>16</v>
      </c>
      <c r="S1122" t="s">
        <v>300</v>
      </c>
      <c r="T1122" s="7" t="str">
        <f t="shared" si="53"/>
        <v>R1021</v>
      </c>
    </row>
    <row r="1123" spans="1:20" x14ac:dyDescent="0.3">
      <c r="A1123" t="s">
        <v>1249</v>
      </c>
      <c r="B1123">
        <v>21.4</v>
      </c>
      <c r="C1123">
        <v>6.3</v>
      </c>
      <c r="D1123" t="s">
        <v>2382</v>
      </c>
      <c r="E1123" t="s">
        <v>2380</v>
      </c>
      <c r="F1123" t="s">
        <v>2383</v>
      </c>
      <c r="G1123">
        <v>1</v>
      </c>
      <c r="H1123" t="s">
        <v>2380</v>
      </c>
      <c r="I1123" t="s">
        <v>1154</v>
      </c>
      <c r="J1123">
        <v>1974</v>
      </c>
      <c r="K1123" s="7">
        <f t="shared" si="51"/>
        <v>1974</v>
      </c>
      <c r="L1123" t="s">
        <v>35</v>
      </c>
      <c r="M1123" s="7" t="str">
        <f t="shared" si="52"/>
        <v>Aug</v>
      </c>
      <c r="N1123">
        <v>21</v>
      </c>
      <c r="O1123">
        <v>1</v>
      </c>
      <c r="P1123">
        <v>9249.5</v>
      </c>
      <c r="Q1123" t="s">
        <v>11</v>
      </c>
      <c r="R1123" t="s">
        <v>16</v>
      </c>
      <c r="S1123" t="s">
        <v>23</v>
      </c>
      <c r="T1123" s="7" t="str">
        <f t="shared" si="53"/>
        <v>R1012</v>
      </c>
    </row>
    <row r="1124" spans="1:20" x14ac:dyDescent="0.3">
      <c r="A1124" t="s">
        <v>1248</v>
      </c>
      <c r="B1124">
        <v>32.299999999999997</v>
      </c>
      <c r="C1124">
        <v>10.27</v>
      </c>
      <c r="D1124" t="s">
        <v>2380</v>
      </c>
      <c r="E1124" t="s">
        <v>2380</v>
      </c>
      <c r="F1124" t="s">
        <v>2380</v>
      </c>
      <c r="G1124" t="s">
        <v>2381</v>
      </c>
      <c r="H1124" t="s">
        <v>2380</v>
      </c>
      <c r="I1124" t="s">
        <v>1155</v>
      </c>
      <c r="J1124">
        <v>1971</v>
      </c>
      <c r="K1124" s="7">
        <f t="shared" si="51"/>
        <v>1971</v>
      </c>
      <c r="L1124" t="s">
        <v>35</v>
      </c>
      <c r="M1124" s="7" t="str">
        <f t="shared" si="52"/>
        <v>Aug</v>
      </c>
      <c r="N1124">
        <v>6</v>
      </c>
      <c r="O1124">
        <v>0</v>
      </c>
      <c r="P1124">
        <v>9264.7999999999993</v>
      </c>
      <c r="Q1124" t="s">
        <v>11</v>
      </c>
      <c r="R1124" t="s">
        <v>16</v>
      </c>
      <c r="S1124" t="s">
        <v>42</v>
      </c>
      <c r="T1124" s="7" t="str">
        <f t="shared" si="53"/>
        <v>R1011</v>
      </c>
    </row>
    <row r="1125" spans="1:20" x14ac:dyDescent="0.3">
      <c r="A1125" t="s">
        <v>1247</v>
      </c>
      <c r="B1125">
        <v>29.78</v>
      </c>
      <c r="C1125">
        <v>5.85</v>
      </c>
      <c r="D1125" t="s">
        <v>2380</v>
      </c>
      <c r="E1125" t="s">
        <v>2380</v>
      </c>
      <c r="F1125" t="s">
        <v>2383</v>
      </c>
      <c r="G1125">
        <v>1</v>
      </c>
      <c r="H1125" t="s">
        <v>2380</v>
      </c>
      <c r="I1125" t="s">
        <v>1156</v>
      </c>
      <c r="J1125">
        <v>1973</v>
      </c>
      <c r="K1125" s="7">
        <f t="shared" si="51"/>
        <v>1973</v>
      </c>
      <c r="L1125" t="s">
        <v>37</v>
      </c>
      <c r="M1125" s="7" t="str">
        <f t="shared" si="52"/>
        <v>Oct</v>
      </c>
      <c r="N1125">
        <v>27</v>
      </c>
      <c r="O1125">
        <v>1</v>
      </c>
      <c r="P1125">
        <v>9282.48</v>
      </c>
      <c r="Q1125" t="s">
        <v>12</v>
      </c>
      <c r="R1125" t="s">
        <v>11</v>
      </c>
      <c r="S1125" t="s">
        <v>168</v>
      </c>
      <c r="T1125" s="7" t="str">
        <f t="shared" si="53"/>
        <v>R1016</v>
      </c>
    </row>
    <row r="1126" spans="1:20" x14ac:dyDescent="0.3">
      <c r="A1126" t="s">
        <v>1246</v>
      </c>
      <c r="B1126">
        <v>34.76</v>
      </c>
      <c r="C1126">
        <v>5.92</v>
      </c>
      <c r="D1126" t="s">
        <v>2382</v>
      </c>
      <c r="E1126" t="s">
        <v>2380</v>
      </c>
      <c r="F1126" t="s">
        <v>2380</v>
      </c>
      <c r="G1126">
        <v>1</v>
      </c>
      <c r="H1126" t="s">
        <v>2380</v>
      </c>
      <c r="I1126" t="s">
        <v>1157</v>
      </c>
      <c r="J1126">
        <v>1971</v>
      </c>
      <c r="K1126" s="7">
        <f t="shared" si="51"/>
        <v>1971</v>
      </c>
      <c r="L1126" t="s">
        <v>10</v>
      </c>
      <c r="M1126" s="7" t="str">
        <f t="shared" si="52"/>
        <v>Jul</v>
      </c>
      <c r="N1126">
        <v>2</v>
      </c>
      <c r="O1126">
        <v>0</v>
      </c>
      <c r="P1126">
        <v>9283.56</v>
      </c>
      <c r="Q1126" t="s">
        <v>11</v>
      </c>
      <c r="R1126" t="s">
        <v>12</v>
      </c>
      <c r="S1126" t="s">
        <v>13</v>
      </c>
      <c r="T1126" s="7" t="str">
        <f t="shared" si="53"/>
        <v>R1013</v>
      </c>
    </row>
    <row r="1127" spans="1:20" x14ac:dyDescent="0.3">
      <c r="A1127" t="s">
        <v>1245</v>
      </c>
      <c r="B1127">
        <v>18.335000000000001</v>
      </c>
      <c r="C1127">
        <v>10.01</v>
      </c>
      <c r="D1127" t="s">
        <v>2382</v>
      </c>
      <c r="E1127" t="s">
        <v>2380</v>
      </c>
      <c r="F1127" t="s">
        <v>2380</v>
      </c>
      <c r="G1127">
        <v>2</v>
      </c>
      <c r="H1127" t="s">
        <v>2380</v>
      </c>
      <c r="I1127" t="s">
        <v>1158</v>
      </c>
      <c r="J1127">
        <v>1969</v>
      </c>
      <c r="K1127" s="7">
        <f t="shared" si="51"/>
        <v>1969</v>
      </c>
      <c r="L1127" t="s">
        <v>15</v>
      </c>
      <c r="M1127" s="7" t="str">
        <f t="shared" si="52"/>
        <v>Nov</v>
      </c>
      <c r="N1127">
        <v>26</v>
      </c>
      <c r="O1127">
        <v>0</v>
      </c>
      <c r="P1127">
        <v>9285.8700000000008</v>
      </c>
      <c r="Q1127" t="s">
        <v>11</v>
      </c>
      <c r="R1127" t="s">
        <v>12</v>
      </c>
      <c r="S1127" t="s">
        <v>13</v>
      </c>
      <c r="T1127" s="7" t="str">
        <f t="shared" si="53"/>
        <v>R1013</v>
      </c>
    </row>
    <row r="1128" spans="1:20" x14ac:dyDescent="0.3">
      <c r="A1128" t="s">
        <v>1244</v>
      </c>
      <c r="B1128">
        <v>32.299999999999997</v>
      </c>
      <c r="C1128">
        <v>9.59</v>
      </c>
      <c r="D1128" t="s">
        <v>2380</v>
      </c>
      <c r="E1128" t="s">
        <v>2380</v>
      </c>
      <c r="F1128" t="s">
        <v>2380</v>
      </c>
      <c r="G1128" t="s">
        <v>2381</v>
      </c>
      <c r="H1128" t="s">
        <v>2380</v>
      </c>
      <c r="I1128" t="s">
        <v>1159</v>
      </c>
      <c r="J1128">
        <v>1973</v>
      </c>
      <c r="K1128" s="7">
        <f t="shared" si="51"/>
        <v>1973</v>
      </c>
      <c r="L1128" t="s">
        <v>37</v>
      </c>
      <c r="M1128" s="7" t="str">
        <f t="shared" si="52"/>
        <v>Oct</v>
      </c>
      <c r="N1128">
        <v>16</v>
      </c>
      <c r="O1128">
        <v>1</v>
      </c>
      <c r="P1128">
        <v>9288.0300000000007</v>
      </c>
      <c r="Q1128" t="s">
        <v>11</v>
      </c>
      <c r="R1128" t="s">
        <v>12</v>
      </c>
      <c r="S1128" t="s">
        <v>170</v>
      </c>
      <c r="T1128" s="7" t="str">
        <f t="shared" si="53"/>
        <v>R1018</v>
      </c>
    </row>
    <row r="1129" spans="1:20" x14ac:dyDescent="0.3">
      <c r="A1129" t="s">
        <v>1243</v>
      </c>
      <c r="B1129">
        <v>27.74</v>
      </c>
      <c r="C1129">
        <v>10.37</v>
      </c>
      <c r="D1129" t="s">
        <v>2380</v>
      </c>
      <c r="E1129" t="s">
        <v>2380</v>
      </c>
      <c r="F1129" t="s">
        <v>2380</v>
      </c>
      <c r="G1129" t="s">
        <v>2381</v>
      </c>
      <c r="H1129" t="s">
        <v>2380</v>
      </c>
      <c r="I1129" t="s">
        <v>1160</v>
      </c>
      <c r="J1129">
        <v>1973</v>
      </c>
      <c r="K1129" s="7">
        <f t="shared" si="51"/>
        <v>1973</v>
      </c>
      <c r="L1129" t="s">
        <v>20</v>
      </c>
      <c r="M1129" s="7" t="str">
        <f t="shared" si="52"/>
        <v>Sep</v>
      </c>
      <c r="N1129">
        <v>18</v>
      </c>
      <c r="O1129">
        <v>1</v>
      </c>
      <c r="P1129">
        <v>9290.14</v>
      </c>
      <c r="Q1129" t="s">
        <v>12</v>
      </c>
      <c r="R1129" t="s">
        <v>12</v>
      </c>
      <c r="S1129" t="s">
        <v>168</v>
      </c>
      <c r="T1129" s="7" t="str">
        <f t="shared" si="53"/>
        <v>R1016</v>
      </c>
    </row>
    <row r="1130" spans="1:20" x14ac:dyDescent="0.3">
      <c r="A1130" t="s">
        <v>1242</v>
      </c>
      <c r="B1130">
        <v>24</v>
      </c>
      <c r="C1130">
        <v>4.01</v>
      </c>
      <c r="D1130" t="s">
        <v>2382</v>
      </c>
      <c r="E1130" t="s">
        <v>2380</v>
      </c>
      <c r="F1130" t="s">
        <v>2380</v>
      </c>
      <c r="G1130">
        <v>1</v>
      </c>
      <c r="H1130" t="s">
        <v>2380</v>
      </c>
      <c r="I1130" t="s">
        <v>1161</v>
      </c>
      <c r="J1130">
        <v>1976</v>
      </c>
      <c r="K1130" s="7">
        <f t="shared" si="51"/>
        <v>1976</v>
      </c>
      <c r="L1130" t="s">
        <v>15</v>
      </c>
      <c r="M1130" s="7" t="str">
        <f t="shared" si="52"/>
        <v>Nov</v>
      </c>
      <c r="N1130">
        <v>3</v>
      </c>
      <c r="O1130">
        <v>3</v>
      </c>
      <c r="P1130">
        <v>9301.89</v>
      </c>
      <c r="Q1130" t="s">
        <v>11</v>
      </c>
      <c r="R1130" t="s">
        <v>16</v>
      </c>
      <c r="S1130" t="s">
        <v>23</v>
      </c>
      <c r="T1130" s="7" t="str">
        <f t="shared" si="53"/>
        <v>R1012</v>
      </c>
    </row>
    <row r="1131" spans="1:20" x14ac:dyDescent="0.3">
      <c r="A1131" t="s">
        <v>1241</v>
      </c>
      <c r="B1131">
        <v>31.78</v>
      </c>
      <c r="C1131">
        <v>4.24</v>
      </c>
      <c r="D1131" t="s">
        <v>2382</v>
      </c>
      <c r="E1131" t="s">
        <v>2380</v>
      </c>
      <c r="F1131" t="s">
        <v>2383</v>
      </c>
      <c r="G1131">
        <v>1</v>
      </c>
      <c r="H1131" t="s">
        <v>2380</v>
      </c>
      <c r="I1131" t="s">
        <v>1162</v>
      </c>
      <c r="J1131">
        <v>1973</v>
      </c>
      <c r="K1131" s="7">
        <f t="shared" si="51"/>
        <v>1973</v>
      </c>
      <c r="L1131" t="s">
        <v>37</v>
      </c>
      <c r="M1131" s="7" t="str">
        <f t="shared" si="52"/>
        <v>Oct</v>
      </c>
      <c r="N1131">
        <v>16</v>
      </c>
      <c r="O1131">
        <v>2</v>
      </c>
      <c r="P1131">
        <v>9304.7000000000007</v>
      </c>
      <c r="Q1131" t="s">
        <v>12</v>
      </c>
      <c r="R1131" t="s">
        <v>12</v>
      </c>
      <c r="S1131" t="s">
        <v>13</v>
      </c>
      <c r="T1131" s="7" t="str">
        <f t="shared" si="53"/>
        <v>R1013</v>
      </c>
    </row>
    <row r="1132" spans="1:20" x14ac:dyDescent="0.3">
      <c r="A1132" t="s">
        <v>1240</v>
      </c>
      <c r="B1132">
        <v>32.25</v>
      </c>
      <c r="C1132">
        <v>5.36</v>
      </c>
      <c r="D1132" t="s">
        <v>2382</v>
      </c>
      <c r="E1132" t="s">
        <v>2380</v>
      </c>
      <c r="F1132" t="s">
        <v>2380</v>
      </c>
      <c r="G1132" t="s">
        <v>2381</v>
      </c>
      <c r="H1132" t="s">
        <v>2380</v>
      </c>
      <c r="I1132" t="s">
        <v>1163</v>
      </c>
      <c r="J1132">
        <v>1963</v>
      </c>
      <c r="K1132" s="7">
        <f t="shared" si="51"/>
        <v>1963</v>
      </c>
      <c r="L1132" t="s">
        <v>18</v>
      </c>
      <c r="M1132" s="7" t="str">
        <f t="shared" si="52"/>
        <v>Jun</v>
      </c>
      <c r="N1132">
        <v>8</v>
      </c>
      <c r="O1132">
        <v>0</v>
      </c>
      <c r="P1132">
        <v>9310.81</v>
      </c>
      <c r="Q1132" t="s">
        <v>12</v>
      </c>
      <c r="R1132" t="s">
        <v>16</v>
      </c>
      <c r="S1132" t="s">
        <v>13</v>
      </c>
      <c r="T1132" s="7" t="str">
        <f t="shared" si="53"/>
        <v>R1013</v>
      </c>
    </row>
    <row r="1133" spans="1:20" x14ac:dyDescent="0.3">
      <c r="A1133" t="s">
        <v>1239</v>
      </c>
      <c r="B1133">
        <v>30.114999999999998</v>
      </c>
      <c r="C1133">
        <v>4.99</v>
      </c>
      <c r="D1133" t="s">
        <v>2380</v>
      </c>
      <c r="E1133" t="s">
        <v>2380</v>
      </c>
      <c r="F1133" t="s">
        <v>2380</v>
      </c>
      <c r="G1133">
        <v>2</v>
      </c>
      <c r="H1133" t="s">
        <v>2380</v>
      </c>
      <c r="I1133" t="s">
        <v>1164</v>
      </c>
      <c r="J1133">
        <v>1977</v>
      </c>
      <c r="K1133" s="7">
        <f t="shared" si="51"/>
        <v>1977</v>
      </c>
      <c r="L1133" t="s">
        <v>37</v>
      </c>
      <c r="M1133" s="7" t="str">
        <f t="shared" si="52"/>
        <v>Oct</v>
      </c>
      <c r="N1133">
        <v>12</v>
      </c>
      <c r="O1133">
        <v>2</v>
      </c>
      <c r="P1133">
        <v>9315.41</v>
      </c>
      <c r="Q1133" t="s">
        <v>11</v>
      </c>
      <c r="R1133" t="s">
        <v>16</v>
      </c>
      <c r="S1133" t="s">
        <v>247</v>
      </c>
      <c r="T1133" s="7" t="str">
        <f t="shared" si="53"/>
        <v>R1024</v>
      </c>
    </row>
    <row r="1134" spans="1:20" x14ac:dyDescent="0.3">
      <c r="A1134" t="s">
        <v>1238</v>
      </c>
      <c r="B1134">
        <v>22.41</v>
      </c>
      <c r="C1134">
        <v>8.68</v>
      </c>
      <c r="D1134" t="s">
        <v>2380</v>
      </c>
      <c r="E1134" t="s">
        <v>2380</v>
      </c>
      <c r="F1134" t="s">
        <v>2380</v>
      </c>
      <c r="G1134" t="s">
        <v>2381</v>
      </c>
      <c r="H1134" t="s">
        <v>2380</v>
      </c>
      <c r="I1134" t="s">
        <v>1165</v>
      </c>
      <c r="J1134">
        <v>1988</v>
      </c>
      <c r="K1134" s="7">
        <f t="shared" si="51"/>
        <v>1988</v>
      </c>
      <c r="L1134" t="s">
        <v>10</v>
      </c>
      <c r="M1134" s="7" t="str">
        <f t="shared" si="52"/>
        <v>Jul</v>
      </c>
      <c r="N1134">
        <v>9</v>
      </c>
      <c r="O1134">
        <v>3</v>
      </c>
      <c r="P1134">
        <v>9320.26</v>
      </c>
      <c r="Q1134" t="s">
        <v>11</v>
      </c>
      <c r="R1134" t="s">
        <v>16</v>
      </c>
      <c r="S1134" t="s">
        <v>23</v>
      </c>
      <c r="T1134" s="7" t="str">
        <f t="shared" si="53"/>
        <v>R1012</v>
      </c>
    </row>
    <row r="1135" spans="1:20" x14ac:dyDescent="0.3">
      <c r="A1135" t="s">
        <v>1237</v>
      </c>
      <c r="B1135">
        <v>45.72</v>
      </c>
      <c r="C1135">
        <v>4.2300000000000004</v>
      </c>
      <c r="D1135" t="s">
        <v>2382</v>
      </c>
      <c r="E1135" t="s">
        <v>2380</v>
      </c>
      <c r="F1135" t="s">
        <v>2380</v>
      </c>
      <c r="G1135" t="s">
        <v>2381</v>
      </c>
      <c r="H1135" t="s">
        <v>2380</v>
      </c>
      <c r="I1135" t="s">
        <v>1166</v>
      </c>
      <c r="J1135">
        <v>1996</v>
      </c>
      <c r="K1135" s="7">
        <f t="shared" si="51"/>
        <v>1996</v>
      </c>
      <c r="L1135" t="s">
        <v>37</v>
      </c>
      <c r="M1135" s="7" t="str">
        <f t="shared" si="52"/>
        <v>Oct</v>
      </c>
      <c r="N1135">
        <v>12</v>
      </c>
      <c r="O1135">
        <v>0</v>
      </c>
      <c r="P1135">
        <v>9338.61</v>
      </c>
      <c r="Q1135" t="s">
        <v>11</v>
      </c>
      <c r="R1135" t="s">
        <v>16</v>
      </c>
      <c r="S1135" t="s">
        <v>535</v>
      </c>
      <c r="T1135" s="7" t="str">
        <f t="shared" si="53"/>
        <v>R1026</v>
      </c>
    </row>
    <row r="1136" spans="1:20" x14ac:dyDescent="0.3">
      <c r="A1136" t="s">
        <v>1236</v>
      </c>
      <c r="B1136">
        <v>25</v>
      </c>
      <c r="C1136">
        <v>5.32</v>
      </c>
      <c r="D1136" t="s">
        <v>2382</v>
      </c>
      <c r="E1136" t="s">
        <v>2380</v>
      </c>
      <c r="F1136" t="s">
        <v>2380</v>
      </c>
      <c r="G1136">
        <v>2</v>
      </c>
      <c r="H1136" t="s">
        <v>2380</v>
      </c>
      <c r="I1136" t="s">
        <v>1167</v>
      </c>
      <c r="J1136">
        <v>1988</v>
      </c>
      <c r="K1136" s="7">
        <f t="shared" si="51"/>
        <v>1988</v>
      </c>
      <c r="L1136" t="s">
        <v>10</v>
      </c>
      <c r="M1136" s="7" t="str">
        <f t="shared" si="52"/>
        <v>Jul</v>
      </c>
      <c r="N1136">
        <v>1</v>
      </c>
      <c r="O1136">
        <v>3</v>
      </c>
      <c r="P1136">
        <v>9344.2000000000007</v>
      </c>
      <c r="Q1136" t="s">
        <v>11</v>
      </c>
      <c r="R1136" t="s">
        <v>16</v>
      </c>
      <c r="S1136" t="s">
        <v>300</v>
      </c>
      <c r="T1136" s="7" t="str">
        <f t="shared" si="53"/>
        <v>R1021</v>
      </c>
    </row>
    <row r="1137" spans="1:20" x14ac:dyDescent="0.3">
      <c r="A1137" t="s">
        <v>1235</v>
      </c>
      <c r="B1137">
        <v>39.5</v>
      </c>
      <c r="C1137">
        <v>6.66</v>
      </c>
      <c r="D1137" t="s">
        <v>2380</v>
      </c>
      <c r="E1137" t="s">
        <v>2380</v>
      </c>
      <c r="F1137" t="s">
        <v>2380</v>
      </c>
      <c r="G1137" t="s">
        <v>2381</v>
      </c>
      <c r="H1137" t="s">
        <v>2380</v>
      </c>
      <c r="I1137" t="s">
        <v>1168</v>
      </c>
      <c r="J1137">
        <v>1971</v>
      </c>
      <c r="K1137" s="7">
        <f t="shared" si="51"/>
        <v>1971</v>
      </c>
      <c r="L1137" t="s">
        <v>37</v>
      </c>
      <c r="M1137" s="7" t="str">
        <f t="shared" si="52"/>
        <v>Oct</v>
      </c>
      <c r="N1137">
        <v>8</v>
      </c>
      <c r="O1137">
        <v>0</v>
      </c>
      <c r="P1137">
        <v>9361.33</v>
      </c>
      <c r="Q1137" t="s">
        <v>12</v>
      </c>
      <c r="R1137" t="s">
        <v>16</v>
      </c>
      <c r="S1137" t="s">
        <v>168</v>
      </c>
      <c r="T1137" s="7" t="str">
        <f t="shared" si="53"/>
        <v>R1016</v>
      </c>
    </row>
    <row r="1138" spans="1:20" x14ac:dyDescent="0.3">
      <c r="A1138" t="s">
        <v>1234</v>
      </c>
      <c r="B1138">
        <v>37.729999999999997</v>
      </c>
      <c r="C1138">
        <v>7.4</v>
      </c>
      <c r="D1138" t="s">
        <v>2380</v>
      </c>
      <c r="E1138" t="s">
        <v>2380</v>
      </c>
      <c r="F1138" t="s">
        <v>2380</v>
      </c>
      <c r="G1138" t="s">
        <v>2381</v>
      </c>
      <c r="H1138" t="s">
        <v>2380</v>
      </c>
      <c r="I1138" t="s">
        <v>1169</v>
      </c>
      <c r="J1138">
        <v>1969</v>
      </c>
      <c r="K1138" s="7">
        <f t="shared" si="51"/>
        <v>1969</v>
      </c>
      <c r="L1138" t="s">
        <v>15</v>
      </c>
      <c r="M1138" s="7" t="str">
        <f t="shared" si="52"/>
        <v>Nov</v>
      </c>
      <c r="N1138">
        <v>24</v>
      </c>
      <c r="O1138">
        <v>0</v>
      </c>
      <c r="P1138">
        <v>9377.4500000000007</v>
      </c>
      <c r="Q1138" t="s">
        <v>11</v>
      </c>
      <c r="R1138" t="s">
        <v>12</v>
      </c>
      <c r="S1138" t="s">
        <v>13</v>
      </c>
      <c r="T1138" s="7" t="str">
        <f t="shared" si="53"/>
        <v>R1013</v>
      </c>
    </row>
    <row r="1139" spans="1:20" x14ac:dyDescent="0.3">
      <c r="A1139" t="s">
        <v>1233</v>
      </c>
      <c r="B1139">
        <v>40.659999999999997</v>
      </c>
      <c r="C1139">
        <v>10.08</v>
      </c>
      <c r="D1139" t="s">
        <v>2380</v>
      </c>
      <c r="E1139" t="s">
        <v>2380</v>
      </c>
      <c r="F1139" t="s">
        <v>2380</v>
      </c>
      <c r="G1139" t="s">
        <v>2381</v>
      </c>
      <c r="H1139" t="s">
        <v>2380</v>
      </c>
      <c r="I1139" t="s">
        <v>1170</v>
      </c>
      <c r="J1139">
        <v>1971</v>
      </c>
      <c r="K1139" s="7">
        <f t="shared" si="51"/>
        <v>1971</v>
      </c>
      <c r="L1139" t="s">
        <v>15</v>
      </c>
      <c r="M1139" s="7" t="str">
        <f t="shared" si="52"/>
        <v>Nov</v>
      </c>
      <c r="N1139">
        <v>26</v>
      </c>
      <c r="O1139">
        <v>1</v>
      </c>
      <c r="P1139">
        <v>9377.9</v>
      </c>
      <c r="Q1139" t="s">
        <v>11</v>
      </c>
      <c r="R1139" t="s">
        <v>16</v>
      </c>
      <c r="S1139" t="s">
        <v>13</v>
      </c>
      <c r="T1139" s="7" t="str">
        <f t="shared" si="53"/>
        <v>R1013</v>
      </c>
    </row>
    <row r="1140" spans="1:20" x14ac:dyDescent="0.3">
      <c r="A1140" t="s">
        <v>1232</v>
      </c>
      <c r="B1140">
        <v>34.200000000000003</v>
      </c>
      <c r="C1140">
        <v>8.58</v>
      </c>
      <c r="D1140" t="s">
        <v>2380</v>
      </c>
      <c r="E1140" t="s">
        <v>2380</v>
      </c>
      <c r="F1140" t="s">
        <v>2380</v>
      </c>
      <c r="G1140" t="s">
        <v>2381</v>
      </c>
      <c r="H1140" t="s">
        <v>2380</v>
      </c>
      <c r="I1140" t="s">
        <v>1171</v>
      </c>
      <c r="J1140">
        <v>1975</v>
      </c>
      <c r="K1140" s="7">
        <f t="shared" si="51"/>
        <v>1975</v>
      </c>
      <c r="L1140" t="s">
        <v>30</v>
      </c>
      <c r="M1140" s="7" t="str">
        <f t="shared" si="52"/>
        <v>Dec</v>
      </c>
      <c r="N1140">
        <v>2</v>
      </c>
      <c r="O1140">
        <v>1</v>
      </c>
      <c r="P1140">
        <v>9380.75</v>
      </c>
      <c r="Q1140" t="s">
        <v>11</v>
      </c>
      <c r="R1140" t="s">
        <v>11</v>
      </c>
      <c r="S1140" t="s">
        <v>247</v>
      </c>
      <c r="T1140" s="7" t="str">
        <f t="shared" si="53"/>
        <v>R1024</v>
      </c>
    </row>
    <row r="1141" spans="1:20" x14ac:dyDescent="0.3">
      <c r="A1141" t="s">
        <v>1231</v>
      </c>
      <c r="B1141">
        <v>46.51</v>
      </c>
      <c r="C1141">
        <v>5.84</v>
      </c>
      <c r="D1141" t="s">
        <v>2380</v>
      </c>
      <c r="E1141" t="s">
        <v>2380</v>
      </c>
      <c r="F1141" t="s">
        <v>2380</v>
      </c>
      <c r="G1141">
        <v>1</v>
      </c>
      <c r="H1141" t="s">
        <v>2380</v>
      </c>
      <c r="I1141" t="s">
        <v>1172</v>
      </c>
      <c r="J1141">
        <v>1971</v>
      </c>
      <c r="K1141" s="7">
        <f t="shared" si="51"/>
        <v>1971</v>
      </c>
      <c r="L1141" t="s">
        <v>30</v>
      </c>
      <c r="M1141" s="7" t="str">
        <f t="shared" si="52"/>
        <v>Dec</v>
      </c>
      <c r="N1141">
        <v>29</v>
      </c>
      <c r="O1141">
        <v>1</v>
      </c>
      <c r="P1141">
        <v>9386.16</v>
      </c>
      <c r="Q1141" t="s">
        <v>12</v>
      </c>
      <c r="R1141" t="s">
        <v>11</v>
      </c>
      <c r="S1141" t="s">
        <v>13</v>
      </c>
      <c r="T1141" s="7" t="str">
        <f t="shared" si="53"/>
        <v>R1013</v>
      </c>
    </row>
    <row r="1142" spans="1:20" x14ac:dyDescent="0.3">
      <c r="A1142" t="s">
        <v>1230</v>
      </c>
      <c r="B1142">
        <v>28.88</v>
      </c>
      <c r="C1142">
        <v>4.8600000000000003</v>
      </c>
      <c r="D1142" t="s">
        <v>2382</v>
      </c>
      <c r="E1142" t="s">
        <v>2380</v>
      </c>
      <c r="F1142" t="s">
        <v>2383</v>
      </c>
      <c r="G1142">
        <v>1</v>
      </c>
      <c r="H1142" t="s">
        <v>2380</v>
      </c>
      <c r="I1142" t="s">
        <v>1173</v>
      </c>
      <c r="J1142">
        <v>1971</v>
      </c>
      <c r="K1142" s="7">
        <f t="shared" si="51"/>
        <v>1971</v>
      </c>
      <c r="L1142" t="s">
        <v>37</v>
      </c>
      <c r="M1142" s="7" t="str">
        <f t="shared" si="52"/>
        <v>Oct</v>
      </c>
      <c r="N1142">
        <v>20</v>
      </c>
      <c r="O1142">
        <v>1</v>
      </c>
      <c r="P1142">
        <v>9391.35</v>
      </c>
      <c r="Q1142" t="s">
        <v>12</v>
      </c>
      <c r="R1142" t="s">
        <v>12</v>
      </c>
      <c r="S1142" t="s">
        <v>42</v>
      </c>
      <c r="T1142" s="7" t="str">
        <f t="shared" si="53"/>
        <v>R1011</v>
      </c>
    </row>
    <row r="1143" spans="1:20" x14ac:dyDescent="0.3">
      <c r="A1143" t="s">
        <v>1229</v>
      </c>
      <c r="B1143">
        <v>33.914999999999999</v>
      </c>
      <c r="C1143">
        <v>11.52</v>
      </c>
      <c r="D1143" t="s">
        <v>2380</v>
      </c>
      <c r="E1143" t="s">
        <v>2380</v>
      </c>
      <c r="F1143" t="s">
        <v>2380</v>
      </c>
      <c r="G1143" t="s">
        <v>2381</v>
      </c>
      <c r="H1143" t="s">
        <v>2380</v>
      </c>
      <c r="I1143" t="s">
        <v>1174</v>
      </c>
      <c r="J1143">
        <v>1976</v>
      </c>
      <c r="K1143" s="7">
        <f t="shared" si="51"/>
        <v>1976</v>
      </c>
      <c r="L1143" t="s">
        <v>37</v>
      </c>
      <c r="M1143" s="7" t="str">
        <f t="shared" si="52"/>
        <v>Oct</v>
      </c>
      <c r="N1143">
        <v>17</v>
      </c>
      <c r="O1143">
        <v>2</v>
      </c>
      <c r="P1143">
        <v>9411.01</v>
      </c>
      <c r="Q1143" t="s">
        <v>11</v>
      </c>
      <c r="R1143" t="s">
        <v>12</v>
      </c>
      <c r="S1143" t="s">
        <v>247</v>
      </c>
      <c r="T1143" s="7" t="str">
        <f t="shared" si="53"/>
        <v>R1024</v>
      </c>
    </row>
    <row r="1144" spans="1:20" x14ac:dyDescent="0.3">
      <c r="A1144" t="s">
        <v>1228</v>
      </c>
      <c r="B1144">
        <v>24.32</v>
      </c>
      <c r="C1144">
        <v>6.15</v>
      </c>
      <c r="D1144" t="s">
        <v>2382</v>
      </c>
      <c r="E1144" t="s">
        <v>2380</v>
      </c>
      <c r="F1144" t="s">
        <v>2383</v>
      </c>
      <c r="G1144">
        <v>1</v>
      </c>
      <c r="H1144" t="s">
        <v>2380</v>
      </c>
      <c r="I1144" t="s">
        <v>1175</v>
      </c>
      <c r="J1144">
        <v>1976</v>
      </c>
      <c r="K1144" s="7">
        <f t="shared" si="51"/>
        <v>1976</v>
      </c>
      <c r="L1144" t="s">
        <v>37</v>
      </c>
      <c r="M1144" s="7" t="str">
        <f t="shared" si="52"/>
        <v>Oct</v>
      </c>
      <c r="N1144">
        <v>30</v>
      </c>
      <c r="O1144">
        <v>3</v>
      </c>
      <c r="P1144">
        <v>9414.92</v>
      </c>
      <c r="Q1144" t="s">
        <v>11</v>
      </c>
      <c r="R1144" t="s">
        <v>11</v>
      </c>
      <c r="S1144" t="s">
        <v>42</v>
      </c>
      <c r="T1144" s="7" t="str">
        <f t="shared" si="53"/>
        <v>R1011</v>
      </c>
    </row>
    <row r="1145" spans="1:20" x14ac:dyDescent="0.3">
      <c r="A1145" t="s">
        <v>1227</v>
      </c>
      <c r="B1145">
        <v>25.8</v>
      </c>
      <c r="C1145">
        <v>9.94</v>
      </c>
      <c r="D1145" t="s">
        <v>2380</v>
      </c>
      <c r="E1145" t="s">
        <v>2380</v>
      </c>
      <c r="F1145" t="s">
        <v>2380</v>
      </c>
      <c r="G1145" t="s">
        <v>2381</v>
      </c>
      <c r="H1145" t="s">
        <v>2380</v>
      </c>
      <c r="I1145" t="s">
        <v>1176</v>
      </c>
      <c r="J1145">
        <v>1976</v>
      </c>
      <c r="K1145" s="7">
        <f t="shared" si="51"/>
        <v>1976</v>
      </c>
      <c r="L1145" t="s">
        <v>15</v>
      </c>
      <c r="M1145" s="7" t="str">
        <f t="shared" si="52"/>
        <v>Nov</v>
      </c>
      <c r="N1145">
        <v>3</v>
      </c>
      <c r="O1145">
        <v>2</v>
      </c>
      <c r="P1145">
        <v>9432.93</v>
      </c>
      <c r="Q1145" t="s">
        <v>11</v>
      </c>
      <c r="R1145" t="s">
        <v>16</v>
      </c>
      <c r="S1145" t="s">
        <v>247</v>
      </c>
      <c r="T1145" s="7" t="str">
        <f t="shared" si="53"/>
        <v>R1024</v>
      </c>
    </row>
    <row r="1146" spans="1:20" x14ac:dyDescent="0.3">
      <c r="A1146" t="s">
        <v>1226</v>
      </c>
      <c r="B1146">
        <v>21.56</v>
      </c>
      <c r="C1146">
        <v>10.56</v>
      </c>
      <c r="D1146" t="s">
        <v>2380</v>
      </c>
      <c r="E1146" t="s">
        <v>2380</v>
      </c>
      <c r="F1146" t="s">
        <v>2380</v>
      </c>
      <c r="G1146" t="s">
        <v>2381</v>
      </c>
      <c r="H1146" t="s">
        <v>2380</v>
      </c>
      <c r="I1146" t="s">
        <v>1177</v>
      </c>
      <c r="J1146">
        <v>1974</v>
      </c>
      <c r="K1146" s="7">
        <f t="shared" si="51"/>
        <v>1974</v>
      </c>
      <c r="L1146" t="s">
        <v>15</v>
      </c>
      <c r="M1146" s="7" t="str">
        <f t="shared" si="52"/>
        <v>Nov</v>
      </c>
      <c r="N1146">
        <v>27</v>
      </c>
      <c r="O1146">
        <v>1</v>
      </c>
      <c r="P1146">
        <v>9447.25</v>
      </c>
      <c r="Q1146" t="s">
        <v>11</v>
      </c>
      <c r="R1146" t="s">
        <v>16</v>
      </c>
      <c r="S1146" t="s">
        <v>247</v>
      </c>
      <c r="T1146" s="7" t="str">
        <f t="shared" si="53"/>
        <v>R1024</v>
      </c>
    </row>
    <row r="1147" spans="1:20" x14ac:dyDescent="0.3">
      <c r="A1147" t="s">
        <v>1225</v>
      </c>
      <c r="B1147">
        <v>31.6</v>
      </c>
      <c r="C1147">
        <v>6.79</v>
      </c>
      <c r="D1147" t="s">
        <v>2380</v>
      </c>
      <c r="E1147" t="s">
        <v>2380</v>
      </c>
      <c r="F1147" t="s">
        <v>2380</v>
      </c>
      <c r="G1147" t="s">
        <v>2381</v>
      </c>
      <c r="H1147" t="s">
        <v>2380</v>
      </c>
      <c r="I1147" t="s">
        <v>1178</v>
      </c>
      <c r="J1147">
        <v>1974</v>
      </c>
      <c r="K1147" s="7">
        <f t="shared" si="51"/>
        <v>1974</v>
      </c>
      <c r="L1147" t="s">
        <v>18</v>
      </c>
      <c r="M1147" s="7" t="str">
        <f t="shared" si="52"/>
        <v>Jun</v>
      </c>
      <c r="N1147">
        <v>8</v>
      </c>
      <c r="O1147">
        <v>1</v>
      </c>
      <c r="P1147">
        <v>9447.3799999999992</v>
      </c>
      <c r="Q1147" t="s">
        <v>11</v>
      </c>
      <c r="R1147" t="s">
        <v>12</v>
      </c>
      <c r="S1147" t="s">
        <v>247</v>
      </c>
      <c r="T1147" s="7" t="str">
        <f t="shared" si="53"/>
        <v>R1024</v>
      </c>
    </row>
    <row r="1148" spans="1:20" x14ac:dyDescent="0.3">
      <c r="A1148" t="s">
        <v>1224</v>
      </c>
      <c r="B1148">
        <v>42.93</v>
      </c>
      <c r="C1148">
        <v>4.8</v>
      </c>
      <c r="D1148" t="s">
        <v>2380</v>
      </c>
      <c r="E1148" t="s">
        <v>2380</v>
      </c>
      <c r="F1148" t="s">
        <v>2380</v>
      </c>
      <c r="G1148">
        <v>1</v>
      </c>
      <c r="H1148" t="s">
        <v>2380</v>
      </c>
      <c r="I1148" t="s">
        <v>1179</v>
      </c>
      <c r="J1148">
        <v>1987</v>
      </c>
      <c r="K1148" s="7">
        <f t="shared" si="51"/>
        <v>1987</v>
      </c>
      <c r="L1148" t="s">
        <v>15</v>
      </c>
      <c r="M1148" s="7" t="str">
        <f t="shared" si="52"/>
        <v>Nov</v>
      </c>
      <c r="N1148">
        <v>14</v>
      </c>
      <c r="O1148">
        <v>3</v>
      </c>
      <c r="P1148">
        <v>9448.42</v>
      </c>
      <c r="Q1148" t="s">
        <v>11</v>
      </c>
      <c r="R1148" t="s">
        <v>12</v>
      </c>
      <c r="S1148" t="s">
        <v>300</v>
      </c>
      <c r="T1148" s="7" t="str">
        <f t="shared" si="53"/>
        <v>R1021</v>
      </c>
    </row>
    <row r="1149" spans="1:20" x14ac:dyDescent="0.3">
      <c r="A1149" t="s">
        <v>1223</v>
      </c>
      <c r="B1149">
        <v>26.72</v>
      </c>
      <c r="C1149">
        <v>5.75</v>
      </c>
      <c r="D1149" t="s">
        <v>2380</v>
      </c>
      <c r="E1149" t="s">
        <v>2380</v>
      </c>
      <c r="F1149" t="s">
        <v>2380</v>
      </c>
      <c r="G1149">
        <v>2</v>
      </c>
      <c r="H1149" t="s">
        <v>2380</v>
      </c>
      <c r="I1149" t="s">
        <v>1180</v>
      </c>
      <c r="J1149">
        <v>1979</v>
      </c>
      <c r="K1149" s="7">
        <f t="shared" si="51"/>
        <v>1979</v>
      </c>
      <c r="L1149" t="s">
        <v>10</v>
      </c>
      <c r="M1149" s="7" t="str">
        <f t="shared" si="52"/>
        <v>Jul</v>
      </c>
      <c r="N1149">
        <v>17</v>
      </c>
      <c r="O1149">
        <v>2</v>
      </c>
      <c r="P1149">
        <v>9453.92</v>
      </c>
      <c r="Q1149" t="s">
        <v>11</v>
      </c>
      <c r="R1149" t="s">
        <v>11</v>
      </c>
      <c r="S1149" t="s">
        <v>300</v>
      </c>
      <c r="T1149" s="7" t="str">
        <f t="shared" si="53"/>
        <v>R1021</v>
      </c>
    </row>
    <row r="1150" spans="1:20" x14ac:dyDescent="0.3">
      <c r="A1150" t="s">
        <v>1222</v>
      </c>
      <c r="B1150">
        <v>26.67</v>
      </c>
      <c r="C1150">
        <v>5.81</v>
      </c>
      <c r="D1150" t="s">
        <v>2380</v>
      </c>
      <c r="E1150" t="s">
        <v>2380</v>
      </c>
      <c r="F1150" t="s">
        <v>2380</v>
      </c>
      <c r="G1150">
        <v>2</v>
      </c>
      <c r="H1150" t="s">
        <v>2380</v>
      </c>
      <c r="I1150" t="s">
        <v>1181</v>
      </c>
      <c r="J1150">
        <v>1969</v>
      </c>
      <c r="K1150" s="7">
        <f t="shared" si="51"/>
        <v>1969</v>
      </c>
      <c r="L1150" t="s">
        <v>18</v>
      </c>
      <c r="M1150" s="7" t="str">
        <f t="shared" si="52"/>
        <v>Jun</v>
      </c>
      <c r="N1150">
        <v>4</v>
      </c>
      <c r="O1150">
        <v>0</v>
      </c>
      <c r="P1150">
        <v>9487.64</v>
      </c>
      <c r="Q1150" t="s">
        <v>11</v>
      </c>
      <c r="R1150" t="s">
        <v>11</v>
      </c>
      <c r="S1150" t="s">
        <v>13</v>
      </c>
      <c r="T1150" s="7" t="str">
        <f t="shared" si="53"/>
        <v>R1013</v>
      </c>
    </row>
    <row r="1151" spans="1:20" x14ac:dyDescent="0.3">
      <c r="A1151" t="s">
        <v>1221</v>
      </c>
      <c r="B1151">
        <v>42.68</v>
      </c>
      <c r="C1151">
        <v>9.2799999999999994</v>
      </c>
      <c r="D1151" t="s">
        <v>2380</v>
      </c>
      <c r="E1151" t="s">
        <v>2380</v>
      </c>
      <c r="F1151" t="s">
        <v>2380</v>
      </c>
      <c r="G1151">
        <v>2</v>
      </c>
      <c r="H1151" t="s">
        <v>2380</v>
      </c>
      <c r="I1151" t="s">
        <v>1182</v>
      </c>
      <c r="J1151">
        <v>1976</v>
      </c>
      <c r="K1151" s="7">
        <f t="shared" si="51"/>
        <v>1976</v>
      </c>
      <c r="L1151" t="s">
        <v>15</v>
      </c>
      <c r="M1151" s="7" t="str">
        <f t="shared" si="52"/>
        <v>Nov</v>
      </c>
      <c r="N1151">
        <v>28</v>
      </c>
      <c r="O1151">
        <v>3</v>
      </c>
      <c r="P1151">
        <v>9500.57</v>
      </c>
      <c r="Q1151" t="s">
        <v>11</v>
      </c>
      <c r="R1151" t="s">
        <v>12</v>
      </c>
      <c r="S1151" t="s">
        <v>356</v>
      </c>
      <c r="T1151" s="7" t="str">
        <f t="shared" si="53"/>
        <v>R1017</v>
      </c>
    </row>
    <row r="1152" spans="1:20" x14ac:dyDescent="0.3">
      <c r="A1152" t="s">
        <v>1220</v>
      </c>
      <c r="B1152">
        <v>24.31</v>
      </c>
      <c r="C1152">
        <v>6.37</v>
      </c>
      <c r="D1152" t="s">
        <v>2380</v>
      </c>
      <c r="E1152" t="s">
        <v>2380</v>
      </c>
      <c r="F1152" t="s">
        <v>2380</v>
      </c>
      <c r="G1152" t="s">
        <v>2381</v>
      </c>
      <c r="H1152" t="s">
        <v>2380</v>
      </c>
      <c r="I1152" t="s">
        <v>1183</v>
      </c>
      <c r="J1152">
        <v>1969</v>
      </c>
      <c r="K1152" s="7">
        <f t="shared" si="51"/>
        <v>1969</v>
      </c>
      <c r="L1152" t="s">
        <v>35</v>
      </c>
      <c r="M1152" s="7" t="str">
        <f t="shared" si="52"/>
        <v>Aug</v>
      </c>
      <c r="N1152">
        <v>24</v>
      </c>
      <c r="O1152">
        <v>0</v>
      </c>
      <c r="P1152">
        <v>9504.31</v>
      </c>
      <c r="Q1152" t="s">
        <v>12</v>
      </c>
      <c r="R1152" t="s">
        <v>11</v>
      </c>
      <c r="S1152" t="s">
        <v>13</v>
      </c>
      <c r="T1152" s="7" t="str">
        <f t="shared" si="53"/>
        <v>R1013</v>
      </c>
    </row>
    <row r="1153" spans="1:20" x14ac:dyDescent="0.3">
      <c r="A1153" t="s">
        <v>1219</v>
      </c>
      <c r="B1153">
        <v>44.75</v>
      </c>
      <c r="C1153">
        <v>5.09</v>
      </c>
      <c r="D1153" t="s">
        <v>2382</v>
      </c>
      <c r="E1153" t="s">
        <v>2380</v>
      </c>
      <c r="F1153" t="s">
        <v>2380</v>
      </c>
      <c r="G1153" t="s">
        <v>2381</v>
      </c>
      <c r="H1153" t="s">
        <v>2380</v>
      </c>
      <c r="I1153" t="s">
        <v>1184</v>
      </c>
      <c r="J1153">
        <v>1992</v>
      </c>
      <c r="K1153" s="7">
        <f t="shared" si="51"/>
        <v>1992</v>
      </c>
      <c r="L1153" t="s">
        <v>35</v>
      </c>
      <c r="M1153" s="7" t="str">
        <f t="shared" si="52"/>
        <v>Aug</v>
      </c>
      <c r="N1153">
        <v>22</v>
      </c>
      <c r="O1153">
        <v>0</v>
      </c>
      <c r="P1153">
        <v>9507.68</v>
      </c>
      <c r="Q1153" t="s">
        <v>11</v>
      </c>
      <c r="R1153" t="s">
        <v>16</v>
      </c>
      <c r="S1153" t="s">
        <v>23</v>
      </c>
      <c r="T1153" s="7" t="str">
        <f t="shared" si="53"/>
        <v>R1012</v>
      </c>
    </row>
    <row r="1154" spans="1:20" x14ac:dyDescent="0.3">
      <c r="A1154" t="s">
        <v>1218</v>
      </c>
      <c r="B1154">
        <v>30.78</v>
      </c>
      <c r="C1154">
        <v>7.94</v>
      </c>
      <c r="D1154" t="s">
        <v>2380</v>
      </c>
      <c r="E1154" t="s">
        <v>2380</v>
      </c>
      <c r="F1154" t="s">
        <v>2380</v>
      </c>
      <c r="G1154">
        <v>2</v>
      </c>
      <c r="H1154" t="s">
        <v>2380</v>
      </c>
      <c r="I1154" t="s">
        <v>1185</v>
      </c>
      <c r="J1154">
        <v>1971</v>
      </c>
      <c r="K1154" s="7">
        <f t="shared" si="51"/>
        <v>1971</v>
      </c>
      <c r="L1154" t="s">
        <v>15</v>
      </c>
      <c r="M1154" s="7" t="str">
        <f t="shared" si="52"/>
        <v>Nov</v>
      </c>
      <c r="N1154">
        <v>29</v>
      </c>
      <c r="O1154">
        <v>0</v>
      </c>
      <c r="P1154">
        <v>9528.9</v>
      </c>
      <c r="Q1154" t="s">
        <v>11</v>
      </c>
      <c r="R1154" t="s">
        <v>11</v>
      </c>
      <c r="S1154" t="s">
        <v>42</v>
      </c>
      <c r="T1154" s="7" t="str">
        <f t="shared" si="53"/>
        <v>R1011</v>
      </c>
    </row>
    <row r="1155" spans="1:20" x14ac:dyDescent="0.3">
      <c r="A1155" t="s">
        <v>1217</v>
      </c>
      <c r="B1155">
        <v>21.86</v>
      </c>
      <c r="C1155">
        <v>10.95</v>
      </c>
      <c r="D1155" t="s">
        <v>2380</v>
      </c>
      <c r="E1155" t="s">
        <v>2380</v>
      </c>
      <c r="F1155" t="s">
        <v>2380</v>
      </c>
      <c r="G1155" t="s">
        <v>2381</v>
      </c>
      <c r="H1155" t="s">
        <v>2380</v>
      </c>
      <c r="I1155" t="s">
        <v>1186</v>
      </c>
      <c r="J1155">
        <v>1973</v>
      </c>
      <c r="K1155" s="7">
        <f t="shared" ref="K1155:K1218" si="54">IF(ISBLANK(J1155),AVERAGE(J1155:J1160),J1155)</f>
        <v>1973</v>
      </c>
      <c r="L1155" t="s">
        <v>30</v>
      </c>
      <c r="M1155" s="7" t="str">
        <f t="shared" ref="M1155:M1218" si="55">IF(ISBLANK(L1155),"sep",L1155)</f>
        <v>Dec</v>
      </c>
      <c r="N1155">
        <v>21</v>
      </c>
      <c r="O1155">
        <v>0</v>
      </c>
      <c r="P1155">
        <v>9538.65</v>
      </c>
      <c r="Q1155" t="s">
        <v>11</v>
      </c>
      <c r="R1155" t="s">
        <v>12</v>
      </c>
      <c r="S1155" t="s">
        <v>300</v>
      </c>
      <c r="T1155" s="7" t="str">
        <f t="shared" ref="T1155:T1218" si="56">IF(ISBLANK(S1155),"unknown",S1155)</f>
        <v>R1021</v>
      </c>
    </row>
    <row r="1156" spans="1:20" x14ac:dyDescent="0.3">
      <c r="A1156" t="s">
        <v>1216</v>
      </c>
      <c r="B1156">
        <v>49.09</v>
      </c>
      <c r="C1156">
        <v>6.3</v>
      </c>
      <c r="D1156" t="s">
        <v>2382</v>
      </c>
      <c r="E1156" t="s">
        <v>2380</v>
      </c>
      <c r="F1156" t="s">
        <v>2380</v>
      </c>
      <c r="G1156" t="s">
        <v>2381</v>
      </c>
      <c r="H1156" t="s">
        <v>2380</v>
      </c>
      <c r="I1156" t="s">
        <v>1187</v>
      </c>
      <c r="J1156">
        <v>1975</v>
      </c>
      <c r="K1156" s="7">
        <f t="shared" si="54"/>
        <v>1975</v>
      </c>
      <c r="L1156" t="s">
        <v>10</v>
      </c>
      <c r="M1156" s="7" t="str">
        <f t="shared" si="55"/>
        <v>Jul</v>
      </c>
      <c r="N1156">
        <v>28</v>
      </c>
      <c r="O1156">
        <v>1</v>
      </c>
      <c r="P1156">
        <v>9540.17</v>
      </c>
      <c r="Q1156" t="s">
        <v>11</v>
      </c>
      <c r="R1156" t="s">
        <v>11</v>
      </c>
      <c r="S1156" t="s">
        <v>247</v>
      </c>
      <c r="T1156" s="7" t="str">
        <f t="shared" si="56"/>
        <v>R1024</v>
      </c>
    </row>
    <row r="1157" spans="1:20" x14ac:dyDescent="0.3">
      <c r="A1157" t="s">
        <v>1215</v>
      </c>
      <c r="B1157">
        <v>47.74</v>
      </c>
      <c r="C1157">
        <v>8.0500000000000007</v>
      </c>
      <c r="D1157" t="s">
        <v>2382</v>
      </c>
      <c r="E1157" t="s">
        <v>2380</v>
      </c>
      <c r="F1157" t="s">
        <v>2380</v>
      </c>
      <c r="G1157">
        <v>2</v>
      </c>
      <c r="H1157" t="s">
        <v>2380</v>
      </c>
      <c r="I1157" t="s">
        <v>1188</v>
      </c>
      <c r="J1157">
        <v>1972</v>
      </c>
      <c r="K1157" s="7">
        <f t="shared" si="54"/>
        <v>1972</v>
      </c>
      <c r="L1157" t="s">
        <v>20</v>
      </c>
      <c r="M1157" s="7" t="str">
        <f t="shared" si="55"/>
        <v>Sep</v>
      </c>
      <c r="N1157">
        <v>22</v>
      </c>
      <c r="O1157">
        <v>0</v>
      </c>
      <c r="P1157">
        <v>9541.7000000000007</v>
      </c>
      <c r="Q1157" t="s">
        <v>11</v>
      </c>
      <c r="R1157" t="s">
        <v>16</v>
      </c>
      <c r="S1157" t="s">
        <v>247</v>
      </c>
      <c r="T1157" s="7" t="str">
        <f t="shared" si="56"/>
        <v>R1024</v>
      </c>
    </row>
    <row r="1158" spans="1:20" x14ac:dyDescent="0.3">
      <c r="A1158" t="s">
        <v>1214</v>
      </c>
      <c r="B1158">
        <v>30.2</v>
      </c>
      <c r="C1158">
        <v>9.8800000000000008</v>
      </c>
      <c r="D1158" t="s">
        <v>2382</v>
      </c>
      <c r="E1158" t="s">
        <v>2380</v>
      </c>
      <c r="F1158" t="s">
        <v>2380</v>
      </c>
      <c r="G1158">
        <v>2</v>
      </c>
      <c r="H1158" t="s">
        <v>2380</v>
      </c>
      <c r="I1158" t="s">
        <v>1189</v>
      </c>
      <c r="J1158">
        <v>1972</v>
      </c>
      <c r="K1158" s="7">
        <f t="shared" si="54"/>
        <v>1972</v>
      </c>
      <c r="L1158" t="s">
        <v>20</v>
      </c>
      <c r="M1158" s="7" t="str">
        <f t="shared" si="55"/>
        <v>Sep</v>
      </c>
      <c r="N1158">
        <v>22</v>
      </c>
      <c r="O1158">
        <v>1</v>
      </c>
      <c r="P1158">
        <v>9549.57</v>
      </c>
      <c r="Q1158" t="s">
        <v>11</v>
      </c>
      <c r="R1158" t="s">
        <v>16</v>
      </c>
      <c r="S1158" t="s">
        <v>13</v>
      </c>
      <c r="T1158" s="7" t="str">
        <f t="shared" si="56"/>
        <v>R1013</v>
      </c>
    </row>
    <row r="1159" spans="1:20" x14ac:dyDescent="0.3">
      <c r="A1159" t="s">
        <v>1213</v>
      </c>
      <c r="B1159">
        <v>33.25</v>
      </c>
      <c r="C1159">
        <v>7.42</v>
      </c>
      <c r="D1159" t="s">
        <v>2382</v>
      </c>
      <c r="E1159" t="s">
        <v>2380</v>
      </c>
      <c r="F1159" t="s">
        <v>2380</v>
      </c>
      <c r="G1159">
        <v>2</v>
      </c>
      <c r="H1159" t="s">
        <v>2380</v>
      </c>
      <c r="I1159" t="s">
        <v>1190</v>
      </c>
      <c r="J1159">
        <v>1974</v>
      </c>
      <c r="K1159" s="7">
        <f t="shared" si="54"/>
        <v>1974</v>
      </c>
      <c r="L1159" t="s">
        <v>35</v>
      </c>
      <c r="M1159" s="7" t="str">
        <f t="shared" si="55"/>
        <v>Aug</v>
      </c>
      <c r="N1159">
        <v>14</v>
      </c>
      <c r="O1159">
        <v>3</v>
      </c>
      <c r="P1159">
        <v>9563.0300000000007</v>
      </c>
      <c r="Q1159" t="s">
        <v>12</v>
      </c>
      <c r="R1159" t="s">
        <v>16</v>
      </c>
      <c r="S1159" t="s">
        <v>42</v>
      </c>
      <c r="T1159" s="7" t="str">
        <f t="shared" si="56"/>
        <v>R1011</v>
      </c>
    </row>
    <row r="1160" spans="1:20" x14ac:dyDescent="0.3">
      <c r="A1160" t="s">
        <v>1212</v>
      </c>
      <c r="B1160">
        <v>26.6</v>
      </c>
      <c r="C1160">
        <v>8.4499999999999993</v>
      </c>
      <c r="D1160" t="s">
        <v>2382</v>
      </c>
      <c r="E1160" t="s">
        <v>2380</v>
      </c>
      <c r="F1160" t="s">
        <v>2380</v>
      </c>
      <c r="G1160">
        <v>1</v>
      </c>
      <c r="H1160" t="s">
        <v>2380</v>
      </c>
      <c r="I1160" t="s">
        <v>1191</v>
      </c>
      <c r="J1160">
        <v>1973</v>
      </c>
      <c r="K1160" s="7">
        <f t="shared" si="54"/>
        <v>1973</v>
      </c>
      <c r="L1160" t="s">
        <v>30</v>
      </c>
      <c r="M1160" s="7" t="str">
        <f t="shared" si="55"/>
        <v>Dec</v>
      </c>
      <c r="N1160">
        <v>1</v>
      </c>
      <c r="O1160">
        <v>1</v>
      </c>
      <c r="P1160">
        <v>9566.99</v>
      </c>
      <c r="Q1160" t="s">
        <v>11</v>
      </c>
      <c r="R1160" t="s">
        <v>16</v>
      </c>
      <c r="S1160" t="s">
        <v>23</v>
      </c>
      <c r="T1160" s="7" t="str">
        <f t="shared" si="56"/>
        <v>R1012</v>
      </c>
    </row>
    <row r="1161" spans="1:20" x14ac:dyDescent="0.3">
      <c r="A1161" t="s">
        <v>1211</v>
      </c>
      <c r="B1161">
        <v>26.35</v>
      </c>
      <c r="C1161">
        <v>6.21</v>
      </c>
      <c r="D1161" t="s">
        <v>2380</v>
      </c>
      <c r="E1161" t="s">
        <v>2380</v>
      </c>
      <c r="F1161" t="s">
        <v>2380</v>
      </c>
      <c r="G1161">
        <v>2</v>
      </c>
      <c r="H1161" t="s">
        <v>2380</v>
      </c>
      <c r="I1161" t="s">
        <v>1192</v>
      </c>
      <c r="J1161">
        <v>1966</v>
      </c>
      <c r="K1161" s="7">
        <f t="shared" si="54"/>
        <v>1966</v>
      </c>
      <c r="L1161" t="s">
        <v>30</v>
      </c>
      <c r="M1161" s="7" t="str">
        <f t="shared" si="55"/>
        <v>Dec</v>
      </c>
      <c r="N1161">
        <v>4</v>
      </c>
      <c r="O1161">
        <v>0</v>
      </c>
      <c r="P1161">
        <v>9582.5400000000009</v>
      </c>
      <c r="Q1161" t="s">
        <v>12</v>
      </c>
      <c r="R1161" t="s">
        <v>11</v>
      </c>
      <c r="S1161" t="s">
        <v>13</v>
      </c>
      <c r="T1161" s="7" t="str">
        <f t="shared" si="56"/>
        <v>R1013</v>
      </c>
    </row>
    <row r="1162" spans="1:20" x14ac:dyDescent="0.3">
      <c r="A1162" t="s">
        <v>1210</v>
      </c>
      <c r="B1162">
        <v>39.994999999999997</v>
      </c>
      <c r="C1162">
        <v>4.6500000000000004</v>
      </c>
      <c r="D1162" t="s">
        <v>2380</v>
      </c>
      <c r="E1162" t="s">
        <v>2380</v>
      </c>
      <c r="F1162" t="s">
        <v>2380</v>
      </c>
      <c r="G1162" t="s">
        <v>2381</v>
      </c>
      <c r="H1162" t="s">
        <v>2380</v>
      </c>
      <c r="I1162" t="s">
        <v>1193</v>
      </c>
      <c r="J1162">
        <v>1973</v>
      </c>
      <c r="K1162" s="7">
        <f t="shared" si="54"/>
        <v>1973</v>
      </c>
      <c r="L1162" t="s">
        <v>15</v>
      </c>
      <c r="M1162" s="7" t="str">
        <f t="shared" si="55"/>
        <v>Nov</v>
      </c>
      <c r="N1162">
        <v>28</v>
      </c>
      <c r="O1162">
        <v>1</v>
      </c>
      <c r="P1162">
        <v>9583.89</v>
      </c>
      <c r="Q1162" t="s">
        <v>11</v>
      </c>
      <c r="R1162" t="s">
        <v>12</v>
      </c>
      <c r="S1162" t="s">
        <v>23</v>
      </c>
      <c r="T1162" s="7" t="str">
        <f t="shared" si="56"/>
        <v>R1012</v>
      </c>
    </row>
    <row r="1163" spans="1:20" x14ac:dyDescent="0.3">
      <c r="A1163" t="s">
        <v>1209</v>
      </c>
      <c r="B1163">
        <v>22.92</v>
      </c>
      <c r="C1163">
        <v>5.87</v>
      </c>
      <c r="D1163" t="s">
        <v>2382</v>
      </c>
      <c r="E1163" t="s">
        <v>2380</v>
      </c>
      <c r="F1163" t="s">
        <v>2380</v>
      </c>
      <c r="G1163">
        <v>1</v>
      </c>
      <c r="H1163" t="s">
        <v>2380</v>
      </c>
      <c r="I1163" t="s">
        <v>1194</v>
      </c>
      <c r="J1163">
        <v>1981</v>
      </c>
      <c r="K1163" s="7">
        <f t="shared" si="54"/>
        <v>1981</v>
      </c>
      <c r="L1163" t="s">
        <v>37</v>
      </c>
      <c r="M1163" s="7" t="str">
        <f t="shared" si="55"/>
        <v>Oct</v>
      </c>
      <c r="N1163">
        <v>18</v>
      </c>
      <c r="O1163">
        <v>1</v>
      </c>
      <c r="P1163">
        <v>9584.0400000000009</v>
      </c>
      <c r="Q1163" t="s">
        <v>11</v>
      </c>
      <c r="R1163" t="s">
        <v>16</v>
      </c>
      <c r="S1163" t="s">
        <v>300</v>
      </c>
      <c r="T1163" s="7" t="str">
        <f t="shared" si="56"/>
        <v>R1021</v>
      </c>
    </row>
    <row r="1164" spans="1:20" x14ac:dyDescent="0.3">
      <c r="A1164" t="s">
        <v>1208</v>
      </c>
      <c r="B1164">
        <v>24.78</v>
      </c>
      <c r="C1164">
        <v>4.24</v>
      </c>
      <c r="D1164" t="s">
        <v>2382</v>
      </c>
      <c r="E1164" t="s">
        <v>2380</v>
      </c>
      <c r="F1164" t="s">
        <v>2380</v>
      </c>
      <c r="G1164">
        <v>2</v>
      </c>
      <c r="H1164" t="s">
        <v>2380</v>
      </c>
      <c r="I1164" t="s">
        <v>1195</v>
      </c>
      <c r="J1164">
        <v>1964</v>
      </c>
      <c r="K1164" s="7">
        <f t="shared" si="54"/>
        <v>1964</v>
      </c>
      <c r="L1164" t="s">
        <v>30</v>
      </c>
      <c r="M1164" s="7" t="str">
        <f t="shared" si="55"/>
        <v>Dec</v>
      </c>
      <c r="N1164">
        <v>15</v>
      </c>
      <c r="O1164">
        <v>0</v>
      </c>
      <c r="P1164">
        <v>9597.6299999999992</v>
      </c>
      <c r="Q1164" t="s">
        <v>12</v>
      </c>
      <c r="R1164" t="s">
        <v>12</v>
      </c>
      <c r="S1164" t="s">
        <v>13</v>
      </c>
      <c r="T1164" s="7" t="str">
        <f t="shared" si="56"/>
        <v>R1013</v>
      </c>
    </row>
    <row r="1165" spans="1:20" x14ac:dyDescent="0.3">
      <c r="A1165" t="s">
        <v>1207</v>
      </c>
      <c r="B1165">
        <v>34.07</v>
      </c>
      <c r="C1165">
        <v>7.81</v>
      </c>
      <c r="D1165" t="s">
        <v>2382</v>
      </c>
      <c r="E1165" t="s">
        <v>2380</v>
      </c>
      <c r="F1165" t="s">
        <v>2380</v>
      </c>
      <c r="G1165" t="s">
        <v>2381</v>
      </c>
      <c r="H1165" t="s">
        <v>2380</v>
      </c>
      <c r="I1165" t="s">
        <v>1196</v>
      </c>
      <c r="J1165">
        <v>1972</v>
      </c>
      <c r="K1165" s="7">
        <f t="shared" si="54"/>
        <v>1972</v>
      </c>
      <c r="L1165" t="s">
        <v>30</v>
      </c>
      <c r="M1165" s="7" t="str">
        <f t="shared" si="55"/>
        <v>Dec</v>
      </c>
      <c r="N1165">
        <v>27</v>
      </c>
      <c r="O1165">
        <v>1</v>
      </c>
      <c r="P1165">
        <v>9617.66</v>
      </c>
      <c r="Q1165" t="s">
        <v>12</v>
      </c>
      <c r="R1165" t="s">
        <v>12</v>
      </c>
      <c r="S1165" t="s">
        <v>168</v>
      </c>
      <c r="T1165" s="7" t="str">
        <f t="shared" si="56"/>
        <v>R1016</v>
      </c>
    </row>
    <row r="1166" spans="1:20" x14ac:dyDescent="0.3">
      <c r="A1166" t="s">
        <v>1206</v>
      </c>
      <c r="B1166">
        <v>30.14</v>
      </c>
      <c r="C1166">
        <v>9.85</v>
      </c>
      <c r="D1166" t="s">
        <v>2380</v>
      </c>
      <c r="E1166" t="s">
        <v>2380</v>
      </c>
      <c r="F1166" t="s">
        <v>2380</v>
      </c>
      <c r="G1166" t="s">
        <v>2381</v>
      </c>
      <c r="H1166" t="s">
        <v>2380</v>
      </c>
      <c r="I1166" t="s">
        <v>1197</v>
      </c>
      <c r="J1166">
        <v>1982</v>
      </c>
      <c r="K1166" s="7">
        <f t="shared" si="54"/>
        <v>1982</v>
      </c>
      <c r="L1166" t="s">
        <v>35</v>
      </c>
      <c r="M1166" s="7" t="str">
        <f t="shared" si="55"/>
        <v>Aug</v>
      </c>
      <c r="N1166">
        <v>29</v>
      </c>
      <c r="O1166">
        <v>3</v>
      </c>
      <c r="P1166">
        <v>9619.18</v>
      </c>
      <c r="Q1166" t="s">
        <v>11</v>
      </c>
      <c r="R1166" t="s">
        <v>16</v>
      </c>
      <c r="S1166" t="s">
        <v>200</v>
      </c>
      <c r="T1166" s="7" t="str">
        <f t="shared" si="56"/>
        <v>R1025</v>
      </c>
    </row>
    <row r="1167" spans="1:20" x14ac:dyDescent="0.3">
      <c r="A1167" t="s">
        <v>1205</v>
      </c>
      <c r="B1167">
        <v>18.05</v>
      </c>
      <c r="C1167">
        <v>6.94</v>
      </c>
      <c r="D1167" t="s">
        <v>2380</v>
      </c>
      <c r="E1167" t="s">
        <v>2380</v>
      </c>
      <c r="F1167" t="s">
        <v>2380</v>
      </c>
      <c r="G1167" t="s">
        <v>2381</v>
      </c>
      <c r="H1167" t="s">
        <v>2380</v>
      </c>
      <c r="I1167" t="s">
        <v>1198</v>
      </c>
      <c r="J1167">
        <v>1975</v>
      </c>
      <c r="K1167" s="7">
        <f t="shared" si="54"/>
        <v>1975</v>
      </c>
      <c r="L1167" t="s">
        <v>37</v>
      </c>
      <c r="M1167" s="7" t="str">
        <f t="shared" si="55"/>
        <v>Oct</v>
      </c>
      <c r="N1167">
        <v>29</v>
      </c>
      <c r="O1167">
        <v>3</v>
      </c>
      <c r="P1167">
        <v>9620.33</v>
      </c>
      <c r="Q1167" t="s">
        <v>12</v>
      </c>
      <c r="R1167" t="s">
        <v>12</v>
      </c>
      <c r="S1167" t="s">
        <v>23</v>
      </c>
      <c r="T1167" s="7" t="str">
        <f t="shared" si="56"/>
        <v>R1012</v>
      </c>
    </row>
    <row r="1168" spans="1:20" x14ac:dyDescent="0.3">
      <c r="A1168" t="s">
        <v>1204</v>
      </c>
      <c r="B1168">
        <v>37.4</v>
      </c>
      <c r="C1168">
        <v>11.3</v>
      </c>
      <c r="D1168" t="s">
        <v>2382</v>
      </c>
      <c r="E1168" t="s">
        <v>2380</v>
      </c>
      <c r="F1168" t="s">
        <v>2380</v>
      </c>
      <c r="G1168">
        <v>2</v>
      </c>
      <c r="H1168" t="s">
        <v>2380</v>
      </c>
      <c r="I1168" t="s">
        <v>1199</v>
      </c>
      <c r="J1168">
        <v>1970</v>
      </c>
      <c r="K1168" s="7">
        <f t="shared" si="54"/>
        <v>1970</v>
      </c>
      <c r="L1168" t="s">
        <v>30</v>
      </c>
      <c r="M1168" s="7" t="str">
        <f t="shared" si="55"/>
        <v>Dec</v>
      </c>
      <c r="N1168">
        <v>16</v>
      </c>
      <c r="O1168">
        <v>0</v>
      </c>
      <c r="P1168">
        <v>9625.92</v>
      </c>
      <c r="Q1168" t="s">
        <v>11</v>
      </c>
      <c r="R1168" t="s">
        <v>12</v>
      </c>
      <c r="S1168" t="s">
        <v>42</v>
      </c>
      <c r="T1168" s="7" t="str">
        <f t="shared" si="56"/>
        <v>R1011</v>
      </c>
    </row>
    <row r="1169" spans="1:20" x14ac:dyDescent="0.3">
      <c r="A1169" t="s">
        <v>1203</v>
      </c>
      <c r="B1169">
        <v>25.75</v>
      </c>
      <c r="C1169">
        <v>9.23</v>
      </c>
      <c r="D1169" t="s">
        <v>2380</v>
      </c>
      <c r="E1169" t="s">
        <v>2380</v>
      </c>
      <c r="F1169" t="s">
        <v>2380</v>
      </c>
      <c r="G1169" t="s">
        <v>2381</v>
      </c>
      <c r="H1169" t="s">
        <v>2380</v>
      </c>
      <c r="I1169" t="s">
        <v>1200</v>
      </c>
      <c r="J1169">
        <v>1998</v>
      </c>
      <c r="K1169" s="7">
        <f t="shared" si="54"/>
        <v>1998</v>
      </c>
      <c r="L1169" t="s">
        <v>18</v>
      </c>
      <c r="M1169" s="7" t="str">
        <f t="shared" si="55"/>
        <v>Jun</v>
      </c>
      <c r="N1169">
        <v>23</v>
      </c>
      <c r="O1169">
        <v>0</v>
      </c>
      <c r="P1169">
        <v>9628.7900000000009</v>
      </c>
      <c r="Q1169" t="s">
        <v>11</v>
      </c>
      <c r="R1169" t="s">
        <v>11</v>
      </c>
      <c r="S1169" t="s">
        <v>535</v>
      </c>
      <c r="T1169" s="7" t="str">
        <f t="shared" si="56"/>
        <v>R1026</v>
      </c>
    </row>
    <row r="1170" spans="1:20" x14ac:dyDescent="0.3">
      <c r="A1170" t="s">
        <v>1202</v>
      </c>
      <c r="B1170">
        <v>32.299999999999997</v>
      </c>
      <c r="C1170">
        <v>4.37</v>
      </c>
      <c r="D1170" t="s">
        <v>2380</v>
      </c>
      <c r="E1170" t="s">
        <v>2380</v>
      </c>
      <c r="F1170" t="s">
        <v>2380</v>
      </c>
      <c r="G1170">
        <v>2</v>
      </c>
      <c r="H1170" t="s">
        <v>2380</v>
      </c>
      <c r="I1170" t="s">
        <v>1201</v>
      </c>
      <c r="J1170">
        <v>1979</v>
      </c>
      <c r="K1170" s="7">
        <f t="shared" si="54"/>
        <v>1979</v>
      </c>
      <c r="L1170" t="s">
        <v>30</v>
      </c>
      <c r="M1170" s="7" t="str">
        <f t="shared" si="55"/>
        <v>Dec</v>
      </c>
      <c r="N1170">
        <v>19</v>
      </c>
      <c r="O1170">
        <v>2</v>
      </c>
      <c r="P1170">
        <v>9630.2999999999993</v>
      </c>
      <c r="Q1170" t="s">
        <v>11</v>
      </c>
      <c r="R1170" t="s">
        <v>11</v>
      </c>
      <c r="S1170" t="s">
        <v>300</v>
      </c>
      <c r="T1170" s="7" t="str">
        <f t="shared" si="56"/>
        <v>R1021</v>
      </c>
    </row>
    <row r="1171" spans="1:20" x14ac:dyDescent="0.3">
      <c r="A1171" t="s">
        <v>1201</v>
      </c>
      <c r="B1171">
        <v>28.61</v>
      </c>
      <c r="C1171">
        <v>5.76</v>
      </c>
      <c r="D1171" t="s">
        <v>2380</v>
      </c>
      <c r="E1171" t="s">
        <v>2380</v>
      </c>
      <c r="F1171" t="s">
        <v>2383</v>
      </c>
      <c r="G1171">
        <v>1</v>
      </c>
      <c r="H1171" t="s">
        <v>2380</v>
      </c>
      <c r="I1171" t="s">
        <v>1202</v>
      </c>
      <c r="J1171">
        <v>1972</v>
      </c>
      <c r="K1171" s="7">
        <f t="shared" si="54"/>
        <v>1972</v>
      </c>
      <c r="L1171" t="s">
        <v>37</v>
      </c>
      <c r="M1171" s="7" t="str">
        <f t="shared" si="55"/>
        <v>Oct</v>
      </c>
      <c r="N1171">
        <v>23</v>
      </c>
      <c r="O1171">
        <v>2</v>
      </c>
      <c r="P1171">
        <v>9630.4</v>
      </c>
      <c r="Q1171" t="s">
        <v>11</v>
      </c>
      <c r="R1171" t="s">
        <v>11</v>
      </c>
      <c r="S1171" t="s">
        <v>42</v>
      </c>
      <c r="T1171" s="7" t="str">
        <f t="shared" si="56"/>
        <v>R1011</v>
      </c>
    </row>
    <row r="1172" spans="1:20" x14ac:dyDescent="0.3">
      <c r="A1172" t="s">
        <v>1200</v>
      </c>
      <c r="B1172">
        <v>45.41</v>
      </c>
      <c r="C1172">
        <v>4.96</v>
      </c>
      <c r="D1172" t="s">
        <v>2380</v>
      </c>
      <c r="E1172" t="s">
        <v>2380</v>
      </c>
      <c r="F1172" t="s">
        <v>2380</v>
      </c>
      <c r="G1172">
        <v>1</v>
      </c>
      <c r="H1172" t="s">
        <v>2380</v>
      </c>
      <c r="I1172" t="s">
        <v>1203</v>
      </c>
      <c r="J1172">
        <v>1968</v>
      </c>
      <c r="K1172" s="7">
        <f t="shared" si="54"/>
        <v>1968</v>
      </c>
      <c r="L1172" t="s">
        <v>18</v>
      </c>
      <c r="M1172" s="7" t="str">
        <f t="shared" si="55"/>
        <v>Jun</v>
      </c>
      <c r="N1172">
        <v>22</v>
      </c>
      <c r="O1172">
        <v>0</v>
      </c>
      <c r="P1172">
        <v>9630.91</v>
      </c>
      <c r="Q1172" t="s">
        <v>12</v>
      </c>
      <c r="R1172" t="s">
        <v>11</v>
      </c>
      <c r="S1172" t="s">
        <v>13</v>
      </c>
      <c r="T1172" s="7" t="str">
        <f t="shared" si="56"/>
        <v>R1013</v>
      </c>
    </row>
    <row r="1173" spans="1:20" x14ac:dyDescent="0.3">
      <c r="A1173" t="s">
        <v>1199</v>
      </c>
      <c r="B1173">
        <v>31.2</v>
      </c>
      <c r="C1173">
        <v>11.04</v>
      </c>
      <c r="D1173" t="s">
        <v>2382</v>
      </c>
      <c r="E1173" t="s">
        <v>2380</v>
      </c>
      <c r="F1173" t="s">
        <v>2380</v>
      </c>
      <c r="G1173">
        <v>2</v>
      </c>
      <c r="H1173" t="s">
        <v>2380</v>
      </c>
      <c r="I1173" t="s">
        <v>1204</v>
      </c>
      <c r="J1173">
        <v>1970</v>
      </c>
      <c r="K1173" s="7">
        <f t="shared" si="54"/>
        <v>1970</v>
      </c>
      <c r="L1173" t="s">
        <v>20</v>
      </c>
      <c r="M1173" s="7" t="str">
        <f t="shared" si="55"/>
        <v>Sep</v>
      </c>
      <c r="N1173">
        <v>30</v>
      </c>
      <c r="O1173">
        <v>0</v>
      </c>
      <c r="P1173">
        <v>9634.5400000000009</v>
      </c>
      <c r="Q1173" t="s">
        <v>11</v>
      </c>
      <c r="R1173" t="s">
        <v>11</v>
      </c>
      <c r="S1173" t="s">
        <v>42</v>
      </c>
      <c r="T1173" s="7" t="str">
        <f t="shared" si="56"/>
        <v>R1011</v>
      </c>
    </row>
    <row r="1174" spans="1:20" x14ac:dyDescent="0.3">
      <c r="A1174" t="s">
        <v>1198</v>
      </c>
      <c r="B1174">
        <v>29.83</v>
      </c>
      <c r="C1174">
        <v>7.81</v>
      </c>
      <c r="D1174" t="s">
        <v>2382</v>
      </c>
      <c r="E1174" t="s">
        <v>2380</v>
      </c>
      <c r="F1174" t="s">
        <v>2380</v>
      </c>
      <c r="G1174">
        <v>1</v>
      </c>
      <c r="H1174" t="s">
        <v>2380</v>
      </c>
      <c r="I1174" t="s">
        <v>1205</v>
      </c>
      <c r="J1174">
        <v>1971</v>
      </c>
      <c r="K1174" s="7">
        <f t="shared" si="54"/>
        <v>1971</v>
      </c>
      <c r="L1174" t="s">
        <v>10</v>
      </c>
      <c r="M1174" s="7" t="str">
        <f t="shared" si="55"/>
        <v>Jul</v>
      </c>
      <c r="N1174">
        <v>19</v>
      </c>
      <c r="O1174">
        <v>0</v>
      </c>
      <c r="P1174">
        <v>9644.25</v>
      </c>
      <c r="Q1174" t="s">
        <v>11</v>
      </c>
      <c r="R1174" t="s">
        <v>16</v>
      </c>
      <c r="S1174" t="s">
        <v>23</v>
      </c>
      <c r="T1174" s="7" t="str">
        <f t="shared" si="56"/>
        <v>R1012</v>
      </c>
    </row>
    <row r="1175" spans="1:20" x14ac:dyDescent="0.3">
      <c r="A1175" t="s">
        <v>1197</v>
      </c>
      <c r="B1175">
        <v>29.06</v>
      </c>
      <c r="C1175">
        <v>4.55</v>
      </c>
      <c r="D1175" t="s">
        <v>2380</v>
      </c>
      <c r="E1175" t="s">
        <v>2380</v>
      </c>
      <c r="F1175" t="s">
        <v>2380</v>
      </c>
      <c r="G1175" t="s">
        <v>2381</v>
      </c>
      <c r="H1175" t="s">
        <v>2380</v>
      </c>
      <c r="I1175" t="s">
        <v>1206</v>
      </c>
      <c r="J1175">
        <v>1974</v>
      </c>
      <c r="K1175" s="7">
        <f t="shared" si="54"/>
        <v>1974</v>
      </c>
      <c r="L1175" t="s">
        <v>10</v>
      </c>
      <c r="M1175" s="7" t="str">
        <f t="shared" si="55"/>
        <v>Jul</v>
      </c>
      <c r="N1175">
        <v>8</v>
      </c>
      <c r="O1175">
        <v>0</v>
      </c>
      <c r="P1175">
        <v>9653.81</v>
      </c>
      <c r="Q1175" t="s">
        <v>11</v>
      </c>
      <c r="R1175" t="s">
        <v>11</v>
      </c>
      <c r="S1175" t="s">
        <v>42</v>
      </c>
      <c r="T1175" s="7" t="str">
        <f t="shared" si="56"/>
        <v>R1011</v>
      </c>
    </row>
    <row r="1176" spans="1:20" x14ac:dyDescent="0.3">
      <c r="A1176" t="s">
        <v>1196</v>
      </c>
      <c r="B1176">
        <v>27.454999999999998</v>
      </c>
      <c r="C1176">
        <v>6.13</v>
      </c>
      <c r="D1176" t="s">
        <v>2380</v>
      </c>
      <c r="E1176" t="s">
        <v>2380</v>
      </c>
      <c r="F1176" t="s">
        <v>2380</v>
      </c>
      <c r="G1176">
        <v>2</v>
      </c>
      <c r="H1176" t="s">
        <v>2380</v>
      </c>
      <c r="I1176" t="s">
        <v>1207</v>
      </c>
      <c r="J1176">
        <v>1981</v>
      </c>
      <c r="K1176" s="7">
        <f t="shared" si="54"/>
        <v>1981</v>
      </c>
      <c r="L1176" t="s">
        <v>35</v>
      </c>
      <c r="M1176" s="7" t="str">
        <f t="shared" si="55"/>
        <v>Aug</v>
      </c>
      <c r="N1176">
        <v>8</v>
      </c>
      <c r="O1176">
        <v>1</v>
      </c>
      <c r="P1176">
        <v>9664.34</v>
      </c>
      <c r="Q1176" t="s">
        <v>11</v>
      </c>
      <c r="R1176" t="s">
        <v>12</v>
      </c>
      <c r="S1176" t="s">
        <v>42</v>
      </c>
      <c r="T1176" s="7" t="str">
        <f t="shared" si="56"/>
        <v>R1011</v>
      </c>
    </row>
    <row r="1177" spans="1:20" x14ac:dyDescent="0.3">
      <c r="A1177" t="s">
        <v>1195</v>
      </c>
      <c r="B1177">
        <v>23.01</v>
      </c>
      <c r="C1177">
        <v>6.04</v>
      </c>
      <c r="D1177" t="s">
        <v>2382</v>
      </c>
      <c r="E1177" t="s">
        <v>2380</v>
      </c>
      <c r="F1177" t="s">
        <v>2380</v>
      </c>
      <c r="G1177">
        <v>1</v>
      </c>
      <c r="H1177" t="s">
        <v>2380</v>
      </c>
      <c r="I1177" t="s">
        <v>1208</v>
      </c>
      <c r="J1177">
        <v>1966</v>
      </c>
      <c r="K1177" s="7">
        <f t="shared" si="54"/>
        <v>1966</v>
      </c>
      <c r="L1177" t="s">
        <v>20</v>
      </c>
      <c r="M1177" s="7" t="str">
        <f t="shared" si="55"/>
        <v>Sep</v>
      </c>
      <c r="N1177">
        <v>16</v>
      </c>
      <c r="O1177">
        <v>0</v>
      </c>
      <c r="P1177">
        <v>9684.2900000000009</v>
      </c>
      <c r="Q1177" t="s">
        <v>12</v>
      </c>
      <c r="R1177" t="s">
        <v>11</v>
      </c>
      <c r="S1177" t="s">
        <v>13</v>
      </c>
      <c r="T1177" s="7" t="str">
        <f t="shared" si="56"/>
        <v>R1013</v>
      </c>
    </row>
    <row r="1178" spans="1:20" x14ac:dyDescent="0.3">
      <c r="A1178" t="s">
        <v>1194</v>
      </c>
      <c r="B1178">
        <v>31.39</v>
      </c>
      <c r="C1178">
        <v>8.85</v>
      </c>
      <c r="D1178" t="s">
        <v>2382</v>
      </c>
      <c r="E1178" t="s">
        <v>2380</v>
      </c>
      <c r="F1178" t="s">
        <v>2380</v>
      </c>
      <c r="G1178" t="s">
        <v>2381</v>
      </c>
      <c r="H1178" t="s">
        <v>2380</v>
      </c>
      <c r="I1178" t="s">
        <v>1209</v>
      </c>
      <c r="J1178">
        <v>1964</v>
      </c>
      <c r="K1178" s="7">
        <f t="shared" si="54"/>
        <v>1964</v>
      </c>
      <c r="L1178" t="s">
        <v>15</v>
      </c>
      <c r="M1178" s="7" t="str">
        <f t="shared" si="55"/>
        <v>Nov</v>
      </c>
      <c r="N1178">
        <v>7</v>
      </c>
      <c r="O1178">
        <v>0</v>
      </c>
      <c r="P1178">
        <v>9698.42</v>
      </c>
      <c r="Q1178" t="s">
        <v>12</v>
      </c>
      <c r="R1178" t="s">
        <v>12</v>
      </c>
      <c r="S1178" t="s">
        <v>13</v>
      </c>
      <c r="T1178" s="7" t="str">
        <f t="shared" si="56"/>
        <v>R1013</v>
      </c>
    </row>
    <row r="1179" spans="1:20" x14ac:dyDescent="0.3">
      <c r="A1179" t="s">
        <v>1193</v>
      </c>
      <c r="B1179">
        <v>34.770000000000003</v>
      </c>
      <c r="C1179">
        <v>10.54</v>
      </c>
      <c r="D1179" t="s">
        <v>2380</v>
      </c>
      <c r="E1179" t="s">
        <v>2380</v>
      </c>
      <c r="F1179" t="s">
        <v>2380</v>
      </c>
      <c r="G1179">
        <v>2</v>
      </c>
      <c r="H1179" t="s">
        <v>2380</v>
      </c>
      <c r="I1179" t="s">
        <v>1210</v>
      </c>
      <c r="J1179">
        <v>1977</v>
      </c>
      <c r="K1179" s="7">
        <f t="shared" si="54"/>
        <v>1977</v>
      </c>
      <c r="L1179" t="s">
        <v>20</v>
      </c>
      <c r="M1179" s="7" t="str">
        <f t="shared" si="55"/>
        <v>Sep</v>
      </c>
      <c r="N1179">
        <v>19</v>
      </c>
      <c r="O1179">
        <v>3</v>
      </c>
      <c r="P1179">
        <v>9704.67</v>
      </c>
      <c r="Q1179" t="s">
        <v>11</v>
      </c>
      <c r="R1179" t="s">
        <v>12</v>
      </c>
      <c r="S1179" t="s">
        <v>247</v>
      </c>
      <c r="T1179" s="7" t="str">
        <f t="shared" si="56"/>
        <v>R1024</v>
      </c>
    </row>
    <row r="1180" spans="1:20" x14ac:dyDescent="0.3">
      <c r="A1180" t="s">
        <v>1192</v>
      </c>
      <c r="B1180">
        <v>24.48</v>
      </c>
      <c r="C1180">
        <v>4.37</v>
      </c>
      <c r="D1180" t="s">
        <v>2382</v>
      </c>
      <c r="E1180" t="s">
        <v>2380</v>
      </c>
      <c r="F1180" t="s">
        <v>2380</v>
      </c>
      <c r="G1180">
        <v>2</v>
      </c>
      <c r="H1180" t="s">
        <v>2380</v>
      </c>
      <c r="I1180" t="s">
        <v>1211</v>
      </c>
      <c r="J1180">
        <v>1972</v>
      </c>
      <c r="K1180" s="7">
        <f t="shared" si="54"/>
        <v>1972</v>
      </c>
      <c r="L1180" t="s">
        <v>10</v>
      </c>
      <c r="M1180" s="7" t="str">
        <f t="shared" si="55"/>
        <v>Jul</v>
      </c>
      <c r="N1180">
        <v>10</v>
      </c>
      <c r="O1180">
        <v>0</v>
      </c>
      <c r="P1180">
        <v>9710.7099999999991</v>
      </c>
      <c r="Q1180" t="s">
        <v>11</v>
      </c>
      <c r="R1180" t="s">
        <v>16</v>
      </c>
      <c r="S1180" t="s">
        <v>300</v>
      </c>
      <c r="T1180" s="7" t="str">
        <f t="shared" si="56"/>
        <v>R1021</v>
      </c>
    </row>
    <row r="1181" spans="1:20" x14ac:dyDescent="0.3">
      <c r="A1181" t="s">
        <v>1191</v>
      </c>
      <c r="B1181">
        <v>22.61</v>
      </c>
      <c r="C1181">
        <v>9.6300000000000008</v>
      </c>
      <c r="D1181" t="s">
        <v>2380</v>
      </c>
      <c r="E1181" t="s">
        <v>2380</v>
      </c>
      <c r="F1181" t="s">
        <v>2380</v>
      </c>
      <c r="G1181">
        <v>2</v>
      </c>
      <c r="H1181" t="s">
        <v>2380</v>
      </c>
      <c r="I1181" t="s">
        <v>1212</v>
      </c>
      <c r="J1181">
        <v>1975</v>
      </c>
      <c r="K1181" s="7">
        <f t="shared" si="54"/>
        <v>1975</v>
      </c>
      <c r="L1181" t="s">
        <v>18</v>
      </c>
      <c r="M1181" s="7" t="str">
        <f t="shared" si="55"/>
        <v>Jun</v>
      </c>
      <c r="N1181">
        <v>27</v>
      </c>
      <c r="O1181">
        <v>2</v>
      </c>
      <c r="P1181">
        <v>9715.84</v>
      </c>
      <c r="Q1181" t="s">
        <v>11</v>
      </c>
      <c r="R1181" t="s">
        <v>16</v>
      </c>
      <c r="S1181" t="s">
        <v>247</v>
      </c>
      <c r="T1181" s="7" t="str">
        <f t="shared" si="56"/>
        <v>R1024</v>
      </c>
    </row>
    <row r="1182" spans="1:20" x14ac:dyDescent="0.3">
      <c r="A1182" t="s">
        <v>1190</v>
      </c>
      <c r="B1182">
        <v>34.299999999999997</v>
      </c>
      <c r="C1182">
        <v>10.37</v>
      </c>
      <c r="D1182" t="s">
        <v>2380</v>
      </c>
      <c r="E1182" t="s">
        <v>2380</v>
      </c>
      <c r="F1182" t="s">
        <v>2380</v>
      </c>
      <c r="G1182" t="s">
        <v>2381</v>
      </c>
      <c r="H1182" t="s">
        <v>2380</v>
      </c>
      <c r="I1182" t="s">
        <v>1213</v>
      </c>
      <c r="J1182">
        <v>1970</v>
      </c>
      <c r="K1182" s="7">
        <f t="shared" si="54"/>
        <v>1970</v>
      </c>
      <c r="L1182" t="s">
        <v>20</v>
      </c>
      <c r="M1182" s="7" t="str">
        <f t="shared" si="55"/>
        <v>Sep</v>
      </c>
      <c r="N1182">
        <v>12</v>
      </c>
      <c r="O1182">
        <v>0</v>
      </c>
      <c r="P1182">
        <v>9722.77</v>
      </c>
      <c r="Q1182" t="s">
        <v>12</v>
      </c>
      <c r="R1182" t="s">
        <v>16</v>
      </c>
      <c r="S1182" t="s">
        <v>168</v>
      </c>
      <c r="T1182" s="7" t="str">
        <f t="shared" si="56"/>
        <v>R1016</v>
      </c>
    </row>
    <row r="1183" spans="1:20" x14ac:dyDescent="0.3">
      <c r="A1183" t="s">
        <v>1189</v>
      </c>
      <c r="B1183">
        <v>46.09</v>
      </c>
      <c r="C1183">
        <v>5.44</v>
      </c>
      <c r="D1183" t="s">
        <v>2380</v>
      </c>
      <c r="E1183" t="s">
        <v>2380</v>
      </c>
      <c r="F1183" t="s">
        <v>2380</v>
      </c>
      <c r="G1183">
        <v>2</v>
      </c>
      <c r="H1183" t="s">
        <v>2380</v>
      </c>
      <c r="I1183" t="s">
        <v>1214</v>
      </c>
      <c r="J1183">
        <v>1970</v>
      </c>
      <c r="K1183" s="7">
        <f t="shared" si="54"/>
        <v>1970</v>
      </c>
      <c r="L1183" t="s">
        <v>35</v>
      </c>
      <c r="M1183" s="7" t="str">
        <f t="shared" si="55"/>
        <v>Aug</v>
      </c>
      <c r="N1183">
        <v>18</v>
      </c>
      <c r="O1183">
        <v>1</v>
      </c>
      <c r="P1183">
        <v>9724.5300000000007</v>
      </c>
      <c r="Q1183" t="s">
        <v>12</v>
      </c>
      <c r="R1183" t="s">
        <v>16</v>
      </c>
      <c r="S1183" t="s">
        <v>42</v>
      </c>
      <c r="T1183" s="7" t="str">
        <f t="shared" si="56"/>
        <v>R1011</v>
      </c>
    </row>
    <row r="1184" spans="1:20" x14ac:dyDescent="0.3">
      <c r="A1184" t="s">
        <v>1188</v>
      </c>
      <c r="B1184">
        <v>44.744999999999997</v>
      </c>
      <c r="C1184">
        <v>5.19</v>
      </c>
      <c r="D1184" t="s">
        <v>2380</v>
      </c>
      <c r="E1184" t="s">
        <v>2380</v>
      </c>
      <c r="F1184" t="s">
        <v>2380</v>
      </c>
      <c r="G1184">
        <v>2</v>
      </c>
      <c r="H1184" t="s">
        <v>2380</v>
      </c>
      <c r="I1184" t="s">
        <v>1215</v>
      </c>
      <c r="J1184">
        <v>1970</v>
      </c>
      <c r="K1184" s="7">
        <f t="shared" si="54"/>
        <v>1970</v>
      </c>
      <c r="L1184" t="s">
        <v>10</v>
      </c>
      <c r="M1184" s="7" t="str">
        <f t="shared" si="55"/>
        <v>Jul</v>
      </c>
      <c r="N1184">
        <v>4</v>
      </c>
      <c r="O1184">
        <v>1</v>
      </c>
      <c r="P1184">
        <v>9748.91</v>
      </c>
      <c r="Q1184" t="s">
        <v>11</v>
      </c>
      <c r="R1184" t="s">
        <v>16</v>
      </c>
      <c r="S1184" t="s">
        <v>13</v>
      </c>
      <c r="T1184" s="7" t="str">
        <f t="shared" si="56"/>
        <v>R1013</v>
      </c>
    </row>
    <row r="1185" spans="1:20" x14ac:dyDescent="0.3">
      <c r="A1185" t="s">
        <v>1187</v>
      </c>
      <c r="B1185">
        <v>26.33</v>
      </c>
      <c r="C1185">
        <v>11.8</v>
      </c>
      <c r="D1185" t="s">
        <v>2382</v>
      </c>
      <c r="E1185" t="s">
        <v>2380</v>
      </c>
      <c r="F1185" t="s">
        <v>2380</v>
      </c>
      <c r="G1185">
        <v>1</v>
      </c>
      <c r="H1185" t="s">
        <v>2380</v>
      </c>
      <c r="I1185" t="s">
        <v>1216</v>
      </c>
      <c r="J1185">
        <v>2001</v>
      </c>
      <c r="K1185" s="7">
        <f t="shared" si="54"/>
        <v>2001</v>
      </c>
      <c r="L1185" t="s">
        <v>10</v>
      </c>
      <c r="M1185" s="7" t="str">
        <f t="shared" si="55"/>
        <v>Jul</v>
      </c>
      <c r="N1185">
        <v>14</v>
      </c>
      <c r="O1185">
        <v>0</v>
      </c>
      <c r="P1185">
        <v>9753.49</v>
      </c>
      <c r="Q1185" t="s">
        <v>11</v>
      </c>
      <c r="R1185" t="s">
        <v>11</v>
      </c>
      <c r="S1185" t="s">
        <v>23</v>
      </c>
      <c r="T1185" s="7" t="str">
        <f t="shared" si="56"/>
        <v>R1012</v>
      </c>
    </row>
    <row r="1186" spans="1:20" x14ac:dyDescent="0.3">
      <c r="A1186" t="s">
        <v>1186</v>
      </c>
      <c r="B1186">
        <v>26.6</v>
      </c>
      <c r="C1186">
        <v>8.3800000000000008</v>
      </c>
      <c r="D1186" t="s">
        <v>2380</v>
      </c>
      <c r="E1186" t="s">
        <v>2380</v>
      </c>
      <c r="F1186" t="s">
        <v>2380</v>
      </c>
      <c r="G1186">
        <v>2</v>
      </c>
      <c r="H1186" t="s">
        <v>2380</v>
      </c>
      <c r="I1186" t="s">
        <v>1217</v>
      </c>
      <c r="J1186">
        <v>1965</v>
      </c>
      <c r="K1186" s="7">
        <f t="shared" si="54"/>
        <v>1965</v>
      </c>
      <c r="L1186" t="s">
        <v>20</v>
      </c>
      <c r="M1186" s="7" t="str">
        <f t="shared" si="55"/>
        <v>Sep</v>
      </c>
      <c r="N1186">
        <v>5</v>
      </c>
      <c r="O1186">
        <v>0</v>
      </c>
      <c r="P1186">
        <v>9764.08</v>
      </c>
      <c r="Q1186" t="s">
        <v>12</v>
      </c>
      <c r="R1186" t="s">
        <v>16</v>
      </c>
      <c r="S1186" t="s">
        <v>23</v>
      </c>
      <c r="T1186" s="7" t="str">
        <f t="shared" si="56"/>
        <v>R1012</v>
      </c>
    </row>
    <row r="1187" spans="1:20" x14ac:dyDescent="0.3">
      <c r="A1187" t="s">
        <v>1185</v>
      </c>
      <c r="B1187">
        <v>27.5</v>
      </c>
      <c r="C1187">
        <v>7.58</v>
      </c>
      <c r="D1187" t="s">
        <v>2380</v>
      </c>
      <c r="E1187" t="s">
        <v>2380</v>
      </c>
      <c r="F1187" t="s">
        <v>2380</v>
      </c>
      <c r="G1187" t="s">
        <v>2381</v>
      </c>
      <c r="H1187" t="s">
        <v>2380</v>
      </c>
      <c r="I1187" t="s">
        <v>1218</v>
      </c>
      <c r="J1187">
        <v>1973</v>
      </c>
      <c r="K1187" s="7">
        <f t="shared" si="54"/>
        <v>1973</v>
      </c>
      <c r="L1187" t="s">
        <v>10</v>
      </c>
      <c r="M1187" s="7" t="str">
        <f t="shared" si="55"/>
        <v>Jul</v>
      </c>
      <c r="N1187">
        <v>7</v>
      </c>
      <c r="O1187">
        <v>1</v>
      </c>
      <c r="P1187">
        <v>9778.35</v>
      </c>
      <c r="Q1187" t="s">
        <v>11</v>
      </c>
      <c r="R1187" t="s">
        <v>11</v>
      </c>
      <c r="S1187" t="s">
        <v>247</v>
      </c>
      <c r="T1187" s="7" t="str">
        <f t="shared" si="56"/>
        <v>R1024</v>
      </c>
    </row>
    <row r="1188" spans="1:20" x14ac:dyDescent="0.3">
      <c r="A1188" t="s">
        <v>1184</v>
      </c>
      <c r="B1188">
        <v>41.55</v>
      </c>
      <c r="C1188">
        <v>4.6100000000000003</v>
      </c>
      <c r="D1188" t="s">
        <v>2380</v>
      </c>
      <c r="E1188" t="s">
        <v>2380</v>
      </c>
      <c r="F1188" t="s">
        <v>2380</v>
      </c>
      <c r="G1188">
        <v>1</v>
      </c>
      <c r="H1188" t="s">
        <v>2380</v>
      </c>
      <c r="I1188" t="s">
        <v>1219</v>
      </c>
      <c r="J1188">
        <v>1996</v>
      </c>
      <c r="K1188" s="7">
        <f t="shared" si="54"/>
        <v>1996</v>
      </c>
      <c r="L1188" t="s">
        <v>35</v>
      </c>
      <c r="M1188" s="7" t="str">
        <f t="shared" si="55"/>
        <v>Aug</v>
      </c>
      <c r="N1188">
        <v>8</v>
      </c>
      <c r="O1188">
        <v>0</v>
      </c>
      <c r="P1188">
        <v>9787.32</v>
      </c>
      <c r="Q1188" t="s">
        <v>11</v>
      </c>
      <c r="R1188" t="s">
        <v>12</v>
      </c>
      <c r="S1188" t="s">
        <v>249</v>
      </c>
      <c r="T1188" s="7" t="str">
        <f t="shared" si="56"/>
        <v>R1023</v>
      </c>
    </row>
    <row r="1189" spans="1:20" x14ac:dyDescent="0.3">
      <c r="A1189" t="s">
        <v>1183</v>
      </c>
      <c r="B1189">
        <v>41.47</v>
      </c>
      <c r="C1189">
        <v>4.7</v>
      </c>
      <c r="D1189" t="s">
        <v>2382</v>
      </c>
      <c r="E1189" t="s">
        <v>2380</v>
      </c>
      <c r="F1189" t="s">
        <v>2383</v>
      </c>
      <c r="G1189">
        <v>1</v>
      </c>
      <c r="H1189" t="s">
        <v>2380</v>
      </c>
      <c r="I1189" t="s">
        <v>1220</v>
      </c>
      <c r="J1189">
        <v>1977</v>
      </c>
      <c r="K1189" s="7">
        <f t="shared" si="54"/>
        <v>1977</v>
      </c>
      <c r="L1189" t="s">
        <v>18</v>
      </c>
      <c r="M1189" s="7" t="str">
        <f t="shared" si="55"/>
        <v>Jun</v>
      </c>
      <c r="N1189">
        <v>7</v>
      </c>
      <c r="O1189">
        <v>5</v>
      </c>
      <c r="P1189">
        <v>9788.8700000000008</v>
      </c>
      <c r="Q1189" t="s">
        <v>12</v>
      </c>
      <c r="R1189" t="s">
        <v>11</v>
      </c>
      <c r="S1189" t="s">
        <v>13</v>
      </c>
      <c r="T1189" s="7" t="str">
        <f t="shared" si="56"/>
        <v>R1013</v>
      </c>
    </row>
    <row r="1190" spans="1:20" x14ac:dyDescent="0.3">
      <c r="A1190" t="s">
        <v>1182</v>
      </c>
      <c r="B1190">
        <v>24.795000000000002</v>
      </c>
      <c r="C1190">
        <v>6.05</v>
      </c>
      <c r="D1190" t="s">
        <v>2382</v>
      </c>
      <c r="E1190" t="s">
        <v>2380</v>
      </c>
      <c r="F1190" t="s">
        <v>2380</v>
      </c>
      <c r="G1190" t="s">
        <v>2381</v>
      </c>
      <c r="H1190" t="s">
        <v>2380</v>
      </c>
      <c r="I1190" t="s">
        <v>1221</v>
      </c>
      <c r="J1190">
        <v>1973</v>
      </c>
      <c r="K1190" s="7">
        <f t="shared" si="54"/>
        <v>1973</v>
      </c>
      <c r="L1190" t="s">
        <v>20</v>
      </c>
      <c r="M1190" s="7" t="str">
        <f t="shared" si="55"/>
        <v>Sep</v>
      </c>
      <c r="N1190">
        <v>17</v>
      </c>
      <c r="O1190">
        <v>2</v>
      </c>
      <c r="P1190">
        <v>9800.89</v>
      </c>
      <c r="Q1190" t="s">
        <v>11</v>
      </c>
      <c r="R1190" t="s">
        <v>16</v>
      </c>
      <c r="S1190" t="s">
        <v>13</v>
      </c>
      <c r="T1190" s="7" t="str">
        <f t="shared" si="56"/>
        <v>R1013</v>
      </c>
    </row>
    <row r="1191" spans="1:20" x14ac:dyDescent="0.3">
      <c r="A1191" t="s">
        <v>1181</v>
      </c>
      <c r="B1191">
        <v>29.48</v>
      </c>
      <c r="C1191">
        <v>5.63</v>
      </c>
      <c r="D1191" t="s">
        <v>2382</v>
      </c>
      <c r="E1191" t="s">
        <v>2380</v>
      </c>
      <c r="F1191" t="s">
        <v>2383</v>
      </c>
      <c r="G1191">
        <v>1</v>
      </c>
      <c r="H1191" t="s">
        <v>2380</v>
      </c>
      <c r="I1191" t="s">
        <v>1222</v>
      </c>
      <c r="J1191">
        <v>1972</v>
      </c>
      <c r="K1191" s="7">
        <f t="shared" si="54"/>
        <v>1972</v>
      </c>
      <c r="L1191" t="s">
        <v>18</v>
      </c>
      <c r="M1191" s="7" t="str">
        <f t="shared" si="55"/>
        <v>Jun</v>
      </c>
      <c r="N1191">
        <v>28</v>
      </c>
      <c r="O1191">
        <v>0</v>
      </c>
      <c r="P1191">
        <v>9819.25</v>
      </c>
      <c r="Q1191" t="s">
        <v>11</v>
      </c>
      <c r="R1191" t="s">
        <v>11</v>
      </c>
      <c r="S1191" t="s">
        <v>300</v>
      </c>
      <c r="T1191" s="7" t="str">
        <f t="shared" si="56"/>
        <v>R1021</v>
      </c>
    </row>
    <row r="1192" spans="1:20" x14ac:dyDescent="0.3">
      <c r="A1192" t="s">
        <v>1180</v>
      </c>
      <c r="B1192">
        <v>28.09</v>
      </c>
      <c r="C1192">
        <v>6.06</v>
      </c>
      <c r="D1192" t="s">
        <v>2380</v>
      </c>
      <c r="E1192" t="s">
        <v>2380</v>
      </c>
      <c r="F1192" t="s">
        <v>2383</v>
      </c>
      <c r="G1192">
        <v>1</v>
      </c>
      <c r="H1192" t="s">
        <v>2380</v>
      </c>
      <c r="I1192" t="s">
        <v>1223</v>
      </c>
      <c r="J1192">
        <v>1972</v>
      </c>
      <c r="K1192" s="7">
        <f t="shared" si="54"/>
        <v>1972</v>
      </c>
      <c r="L1192" t="s">
        <v>20</v>
      </c>
      <c r="M1192" s="7" t="str">
        <f t="shared" si="55"/>
        <v>Sep</v>
      </c>
      <c r="N1192">
        <v>26</v>
      </c>
      <c r="O1192">
        <v>0</v>
      </c>
      <c r="P1192">
        <v>9836.2099999999991</v>
      </c>
      <c r="Q1192" t="s">
        <v>11</v>
      </c>
      <c r="R1192" t="s">
        <v>12</v>
      </c>
      <c r="S1192" t="s">
        <v>300</v>
      </c>
      <c r="T1192" s="7" t="str">
        <f t="shared" si="56"/>
        <v>R1021</v>
      </c>
    </row>
    <row r="1193" spans="1:20" x14ac:dyDescent="0.3">
      <c r="A1193" t="s">
        <v>1179</v>
      </c>
      <c r="B1193">
        <v>32.729999999999997</v>
      </c>
      <c r="C1193">
        <v>5.19</v>
      </c>
      <c r="D1193" t="s">
        <v>2380</v>
      </c>
      <c r="E1193" t="s">
        <v>2380</v>
      </c>
      <c r="F1193" t="s">
        <v>2380</v>
      </c>
      <c r="G1193">
        <v>1</v>
      </c>
      <c r="H1193" t="s">
        <v>2380</v>
      </c>
      <c r="I1193" t="s">
        <v>1224</v>
      </c>
      <c r="J1193">
        <v>1992</v>
      </c>
      <c r="K1193" s="7">
        <f t="shared" si="54"/>
        <v>1992</v>
      </c>
      <c r="L1193" t="s">
        <v>35</v>
      </c>
      <c r="M1193" s="7" t="str">
        <f t="shared" si="55"/>
        <v>Aug</v>
      </c>
      <c r="N1193">
        <v>13</v>
      </c>
      <c r="O1193">
        <v>0</v>
      </c>
      <c r="P1193">
        <v>9844.4500000000007</v>
      </c>
      <c r="Q1193" t="s">
        <v>11</v>
      </c>
      <c r="R1193" t="s">
        <v>16</v>
      </c>
      <c r="S1193" t="s">
        <v>23</v>
      </c>
      <c r="T1193" s="7" t="str">
        <f t="shared" si="56"/>
        <v>R1012</v>
      </c>
    </row>
    <row r="1194" spans="1:20" x14ac:dyDescent="0.3">
      <c r="A1194" t="s">
        <v>1178</v>
      </c>
      <c r="B1194">
        <v>27.36</v>
      </c>
      <c r="C1194">
        <v>8.9600000000000009</v>
      </c>
      <c r="D1194" t="s">
        <v>2380</v>
      </c>
      <c r="E1194" t="s">
        <v>2380</v>
      </c>
      <c r="F1194" t="s">
        <v>2380</v>
      </c>
      <c r="G1194" t="s">
        <v>2381</v>
      </c>
      <c r="H1194" t="s">
        <v>2380</v>
      </c>
      <c r="I1194" t="s">
        <v>1225</v>
      </c>
      <c r="J1194">
        <v>1968</v>
      </c>
      <c r="K1194" s="7">
        <f t="shared" si="54"/>
        <v>1968</v>
      </c>
      <c r="L1194" t="s">
        <v>15</v>
      </c>
      <c r="M1194" s="7" t="str">
        <f t="shared" si="55"/>
        <v>Nov</v>
      </c>
      <c r="N1194">
        <v>4</v>
      </c>
      <c r="O1194">
        <v>0</v>
      </c>
      <c r="P1194">
        <v>9850.43</v>
      </c>
      <c r="Q1194" t="s">
        <v>12</v>
      </c>
      <c r="R1194" t="s">
        <v>12</v>
      </c>
      <c r="S1194" t="s">
        <v>42</v>
      </c>
      <c r="T1194" s="7" t="str">
        <f t="shared" si="56"/>
        <v>R1011</v>
      </c>
    </row>
    <row r="1195" spans="1:20" x14ac:dyDescent="0.3">
      <c r="A1195" t="s">
        <v>1177</v>
      </c>
      <c r="B1195">
        <v>27.265000000000001</v>
      </c>
      <c r="C1195">
        <v>11.39</v>
      </c>
      <c r="D1195" t="s">
        <v>2380</v>
      </c>
      <c r="E1195" t="s">
        <v>2380</v>
      </c>
      <c r="F1195" t="s">
        <v>2380</v>
      </c>
      <c r="G1195" t="s">
        <v>2381</v>
      </c>
      <c r="H1195" t="s">
        <v>2380</v>
      </c>
      <c r="I1195" t="s">
        <v>1226</v>
      </c>
      <c r="J1195">
        <v>1971</v>
      </c>
      <c r="K1195" s="7">
        <f t="shared" si="54"/>
        <v>1971</v>
      </c>
      <c r="L1195" t="s">
        <v>37</v>
      </c>
      <c r="M1195" s="7" t="str">
        <f t="shared" si="55"/>
        <v>Oct</v>
      </c>
      <c r="N1195">
        <v>23</v>
      </c>
      <c r="O1195">
        <v>1</v>
      </c>
      <c r="P1195">
        <v>9855.1299999999992</v>
      </c>
      <c r="Q1195" t="s">
        <v>11</v>
      </c>
      <c r="R1195" t="s">
        <v>12</v>
      </c>
      <c r="S1195" t="s">
        <v>13</v>
      </c>
      <c r="T1195" s="7" t="str">
        <f t="shared" si="56"/>
        <v>R1013</v>
      </c>
    </row>
    <row r="1196" spans="1:20" x14ac:dyDescent="0.3">
      <c r="A1196" t="s">
        <v>1176</v>
      </c>
      <c r="B1196">
        <v>48.07</v>
      </c>
      <c r="C1196">
        <v>4.0599999999999996</v>
      </c>
      <c r="D1196" t="s">
        <v>2382</v>
      </c>
      <c r="E1196" t="s">
        <v>2380</v>
      </c>
      <c r="F1196" t="s">
        <v>2380</v>
      </c>
      <c r="G1196" t="s">
        <v>2381</v>
      </c>
      <c r="H1196" t="s">
        <v>2380</v>
      </c>
      <c r="I1196" t="s">
        <v>1227</v>
      </c>
      <c r="J1196">
        <v>1971</v>
      </c>
      <c r="K1196" s="7">
        <f t="shared" si="54"/>
        <v>1971</v>
      </c>
      <c r="L1196" t="s">
        <v>10</v>
      </c>
      <c r="M1196" s="7" t="str">
        <f t="shared" si="55"/>
        <v>Jul</v>
      </c>
      <c r="N1196">
        <v>17</v>
      </c>
      <c r="O1196">
        <v>1</v>
      </c>
      <c r="P1196">
        <v>9861.0300000000007</v>
      </c>
      <c r="Q1196" t="s">
        <v>11</v>
      </c>
      <c r="R1196" t="s">
        <v>11</v>
      </c>
      <c r="S1196" t="s">
        <v>42</v>
      </c>
      <c r="T1196" s="7" t="str">
        <f t="shared" si="56"/>
        <v>R1011</v>
      </c>
    </row>
    <row r="1197" spans="1:20" x14ac:dyDescent="0.3">
      <c r="A1197" t="s">
        <v>1175</v>
      </c>
      <c r="B1197">
        <v>30.8</v>
      </c>
      <c r="C1197">
        <v>5.23</v>
      </c>
      <c r="D1197" t="s">
        <v>2382</v>
      </c>
      <c r="E1197" t="s">
        <v>2380</v>
      </c>
      <c r="F1197" t="s">
        <v>2380</v>
      </c>
      <c r="G1197" t="s">
        <v>2381</v>
      </c>
      <c r="H1197" t="s">
        <v>2380</v>
      </c>
      <c r="I1197" t="s">
        <v>1228</v>
      </c>
      <c r="J1197">
        <v>1969</v>
      </c>
      <c r="K1197" s="7">
        <f t="shared" si="54"/>
        <v>1969</v>
      </c>
      <c r="L1197" t="s">
        <v>37</v>
      </c>
      <c r="M1197" s="7" t="str">
        <f t="shared" si="55"/>
        <v>Oct</v>
      </c>
      <c r="N1197">
        <v>20</v>
      </c>
      <c r="O1197">
        <v>0</v>
      </c>
      <c r="P1197">
        <v>9863.4699999999993</v>
      </c>
      <c r="Q1197" t="s">
        <v>12</v>
      </c>
      <c r="R1197" t="s">
        <v>12</v>
      </c>
      <c r="S1197" t="s">
        <v>23</v>
      </c>
      <c r="T1197" s="7" t="str">
        <f t="shared" si="56"/>
        <v>R1012</v>
      </c>
    </row>
    <row r="1198" spans="1:20" x14ac:dyDescent="0.3">
      <c r="A1198" t="s">
        <v>1174</v>
      </c>
      <c r="B1198">
        <v>32.299999999999997</v>
      </c>
      <c r="C1198">
        <v>5.05</v>
      </c>
      <c r="D1198" t="s">
        <v>2382</v>
      </c>
      <c r="E1198" t="s">
        <v>2380</v>
      </c>
      <c r="F1198" t="s">
        <v>2380</v>
      </c>
      <c r="G1198" t="s">
        <v>2381</v>
      </c>
      <c r="H1198" t="s">
        <v>2380</v>
      </c>
      <c r="I1198" t="s">
        <v>1229</v>
      </c>
      <c r="J1198">
        <v>1971</v>
      </c>
      <c r="K1198" s="7">
        <f t="shared" si="54"/>
        <v>1971</v>
      </c>
      <c r="L1198" t="s">
        <v>15</v>
      </c>
      <c r="M1198" s="7" t="str">
        <f t="shared" si="55"/>
        <v>Nov</v>
      </c>
      <c r="N1198">
        <v>9</v>
      </c>
      <c r="O1198">
        <v>0</v>
      </c>
      <c r="P1198">
        <v>9866.2999999999993</v>
      </c>
      <c r="Q1198" t="s">
        <v>11</v>
      </c>
      <c r="R1198" t="s">
        <v>12</v>
      </c>
      <c r="S1198" t="s">
        <v>247</v>
      </c>
      <c r="T1198" s="7" t="str">
        <f t="shared" si="56"/>
        <v>R1024</v>
      </c>
    </row>
    <row r="1199" spans="1:20" x14ac:dyDescent="0.3">
      <c r="A1199" t="s">
        <v>1173</v>
      </c>
      <c r="B1199">
        <v>39.700000000000003</v>
      </c>
      <c r="C1199">
        <v>7.34</v>
      </c>
      <c r="D1199" t="s">
        <v>2380</v>
      </c>
      <c r="E1199" t="s">
        <v>2380</v>
      </c>
      <c r="F1199" t="s">
        <v>2380</v>
      </c>
      <c r="G1199" t="s">
        <v>2381</v>
      </c>
      <c r="H1199" t="s">
        <v>2380</v>
      </c>
      <c r="I1199" t="s">
        <v>1230</v>
      </c>
      <c r="J1199">
        <v>1969</v>
      </c>
      <c r="K1199" s="7">
        <f t="shared" si="54"/>
        <v>1969</v>
      </c>
      <c r="L1199" t="s">
        <v>35</v>
      </c>
      <c r="M1199" s="7" t="str">
        <f t="shared" si="55"/>
        <v>Aug</v>
      </c>
      <c r="N1199">
        <v>13</v>
      </c>
      <c r="O1199">
        <v>0</v>
      </c>
      <c r="P1199">
        <v>9869.81</v>
      </c>
      <c r="Q1199" t="s">
        <v>12</v>
      </c>
      <c r="R1199" t="s">
        <v>12</v>
      </c>
      <c r="S1199" t="s">
        <v>23</v>
      </c>
      <c r="T1199" s="7" t="str">
        <f t="shared" si="56"/>
        <v>R1012</v>
      </c>
    </row>
    <row r="1200" spans="1:20" x14ac:dyDescent="0.3">
      <c r="A1200" t="s">
        <v>1172</v>
      </c>
      <c r="B1200">
        <v>35.97</v>
      </c>
      <c r="C1200">
        <v>8.1300000000000008</v>
      </c>
      <c r="D1200" t="s">
        <v>2380</v>
      </c>
      <c r="E1200" t="s">
        <v>2380</v>
      </c>
      <c r="F1200" t="s">
        <v>2380</v>
      </c>
      <c r="G1200" t="s">
        <v>2381</v>
      </c>
      <c r="H1200" t="s">
        <v>2380</v>
      </c>
      <c r="I1200" t="s">
        <v>1231</v>
      </c>
      <c r="J1200">
        <v>1998</v>
      </c>
      <c r="K1200" s="7">
        <f t="shared" si="54"/>
        <v>1998</v>
      </c>
      <c r="L1200" t="s">
        <v>10</v>
      </c>
      <c r="M1200" s="7" t="str">
        <f t="shared" si="55"/>
        <v>Jul</v>
      </c>
      <c r="N1200">
        <v>6</v>
      </c>
      <c r="O1200">
        <v>0</v>
      </c>
      <c r="P1200">
        <v>9870.59</v>
      </c>
      <c r="Q1200" t="s">
        <v>11</v>
      </c>
      <c r="R1200" t="s">
        <v>11</v>
      </c>
      <c r="S1200" t="s">
        <v>249</v>
      </c>
      <c r="T1200" s="7" t="str">
        <f t="shared" si="56"/>
        <v>R1023</v>
      </c>
    </row>
    <row r="1201" spans="1:20" x14ac:dyDescent="0.3">
      <c r="A1201" t="s">
        <v>1171</v>
      </c>
      <c r="B1201">
        <v>25.86</v>
      </c>
      <c r="C1201">
        <v>6.68</v>
      </c>
      <c r="D1201" t="s">
        <v>2382</v>
      </c>
      <c r="E1201" t="s">
        <v>2380</v>
      </c>
      <c r="F1201" t="s">
        <v>2380</v>
      </c>
      <c r="G1201">
        <v>1</v>
      </c>
      <c r="H1201" t="s">
        <v>2380</v>
      </c>
      <c r="I1201" t="s">
        <v>1232</v>
      </c>
      <c r="J1201">
        <v>1971</v>
      </c>
      <c r="K1201" s="7">
        <f t="shared" si="54"/>
        <v>1971</v>
      </c>
      <c r="L1201" t="s">
        <v>30</v>
      </c>
      <c r="M1201" s="7" t="str">
        <f t="shared" si="55"/>
        <v>Dec</v>
      </c>
      <c r="N1201">
        <v>22</v>
      </c>
      <c r="O1201">
        <v>1</v>
      </c>
      <c r="P1201">
        <v>9872.7000000000007</v>
      </c>
      <c r="Q1201" t="s">
        <v>11</v>
      </c>
      <c r="R1201" t="s">
        <v>11</v>
      </c>
      <c r="S1201" t="s">
        <v>42</v>
      </c>
      <c r="T1201" s="7" t="str">
        <f t="shared" si="56"/>
        <v>R1011</v>
      </c>
    </row>
    <row r="1202" spans="1:20" x14ac:dyDescent="0.3">
      <c r="A1202" t="s">
        <v>1170</v>
      </c>
      <c r="B1202">
        <v>30.03</v>
      </c>
      <c r="C1202">
        <v>11.51</v>
      </c>
      <c r="D1202" t="s">
        <v>2380</v>
      </c>
      <c r="E1202" t="s">
        <v>2380</v>
      </c>
      <c r="F1202" t="s">
        <v>2380</v>
      </c>
      <c r="G1202" t="s">
        <v>2381</v>
      </c>
      <c r="H1202" t="s">
        <v>2380</v>
      </c>
      <c r="I1202" t="s">
        <v>1233</v>
      </c>
      <c r="J1202">
        <v>1971</v>
      </c>
      <c r="K1202" s="7">
        <f t="shared" si="54"/>
        <v>1971</v>
      </c>
      <c r="L1202" t="s">
        <v>10</v>
      </c>
      <c r="M1202" s="7" t="str">
        <f t="shared" si="55"/>
        <v>Jul</v>
      </c>
      <c r="N1202">
        <v>3</v>
      </c>
      <c r="O1202">
        <v>0</v>
      </c>
      <c r="P1202">
        <v>9875.68</v>
      </c>
      <c r="Q1202" t="s">
        <v>11</v>
      </c>
      <c r="R1202" t="s">
        <v>12</v>
      </c>
      <c r="S1202" t="s">
        <v>247</v>
      </c>
      <c r="T1202" s="7" t="str">
        <f t="shared" si="56"/>
        <v>R1024</v>
      </c>
    </row>
    <row r="1203" spans="1:20" x14ac:dyDescent="0.3">
      <c r="A1203" t="s">
        <v>1169</v>
      </c>
      <c r="B1203">
        <v>25.76</v>
      </c>
      <c r="C1203">
        <v>6.02</v>
      </c>
      <c r="D1203" t="s">
        <v>2382</v>
      </c>
      <c r="E1203" t="s">
        <v>2380</v>
      </c>
      <c r="F1203" t="s">
        <v>2383</v>
      </c>
      <c r="G1203">
        <v>1</v>
      </c>
      <c r="H1203" t="s">
        <v>2380</v>
      </c>
      <c r="I1203" t="s">
        <v>1234</v>
      </c>
      <c r="J1203">
        <v>1971</v>
      </c>
      <c r="K1203" s="7">
        <f t="shared" si="54"/>
        <v>1971</v>
      </c>
      <c r="L1203" t="s">
        <v>37</v>
      </c>
      <c r="M1203" s="7" t="str">
        <f t="shared" si="55"/>
        <v>Oct</v>
      </c>
      <c r="N1203">
        <v>3</v>
      </c>
      <c r="O1203">
        <v>1</v>
      </c>
      <c r="P1203">
        <v>9877.61</v>
      </c>
      <c r="Q1203" t="s">
        <v>11</v>
      </c>
      <c r="R1203" t="s">
        <v>16</v>
      </c>
      <c r="S1203" t="s">
        <v>13</v>
      </c>
      <c r="T1203" s="7" t="str">
        <f t="shared" si="56"/>
        <v>R1013</v>
      </c>
    </row>
    <row r="1204" spans="1:20" x14ac:dyDescent="0.3">
      <c r="A1204" t="s">
        <v>1168</v>
      </c>
      <c r="B1204">
        <v>22.42</v>
      </c>
      <c r="C1204">
        <v>7.96</v>
      </c>
      <c r="D1204" t="s">
        <v>2380</v>
      </c>
      <c r="E1204" t="s">
        <v>2380</v>
      </c>
      <c r="F1204" t="s">
        <v>2380</v>
      </c>
      <c r="G1204" t="s">
        <v>2381</v>
      </c>
      <c r="H1204" t="s">
        <v>2380</v>
      </c>
      <c r="I1204" t="s">
        <v>1235</v>
      </c>
      <c r="J1204">
        <v>1971</v>
      </c>
      <c r="K1204" s="7">
        <f t="shared" si="54"/>
        <v>1971</v>
      </c>
      <c r="L1204" t="s">
        <v>15</v>
      </c>
      <c r="M1204" s="7" t="str">
        <f t="shared" si="55"/>
        <v>Nov</v>
      </c>
      <c r="N1204">
        <v>8</v>
      </c>
      <c r="O1204">
        <v>1</v>
      </c>
      <c r="P1204">
        <v>9880.07</v>
      </c>
      <c r="Q1204" t="s">
        <v>11</v>
      </c>
      <c r="R1204" t="s">
        <v>12</v>
      </c>
      <c r="S1204" t="s">
        <v>42</v>
      </c>
      <c r="T1204" s="7" t="str">
        <f t="shared" si="56"/>
        <v>R1011</v>
      </c>
    </row>
    <row r="1205" spans="1:20" x14ac:dyDescent="0.3">
      <c r="A1205" t="s">
        <v>1167</v>
      </c>
      <c r="B1205">
        <v>33.18</v>
      </c>
      <c r="C1205">
        <v>6.01</v>
      </c>
      <c r="D1205" t="s">
        <v>2382</v>
      </c>
      <c r="E1205" t="s">
        <v>2380</v>
      </c>
      <c r="F1205" t="s">
        <v>2380</v>
      </c>
      <c r="G1205">
        <v>1</v>
      </c>
      <c r="H1205" t="s">
        <v>2380</v>
      </c>
      <c r="I1205" t="s">
        <v>1236</v>
      </c>
      <c r="J1205">
        <v>1966</v>
      </c>
      <c r="K1205" s="7">
        <f t="shared" si="54"/>
        <v>1966</v>
      </c>
      <c r="L1205" t="s">
        <v>15</v>
      </c>
      <c r="M1205" s="7" t="str">
        <f t="shared" si="55"/>
        <v>Nov</v>
      </c>
      <c r="N1205">
        <v>5</v>
      </c>
      <c r="O1205">
        <v>0</v>
      </c>
      <c r="P1205">
        <v>9890.23</v>
      </c>
      <c r="Q1205" t="s">
        <v>12</v>
      </c>
      <c r="R1205" t="s">
        <v>12</v>
      </c>
      <c r="S1205" t="s">
        <v>13</v>
      </c>
      <c r="T1205" s="7" t="str">
        <f t="shared" si="56"/>
        <v>R1013</v>
      </c>
    </row>
    <row r="1206" spans="1:20" x14ac:dyDescent="0.3">
      <c r="A1206" t="s">
        <v>1166</v>
      </c>
      <c r="B1206">
        <v>43.04</v>
      </c>
      <c r="C1206">
        <v>5.9</v>
      </c>
      <c r="D1206" t="s">
        <v>2382</v>
      </c>
      <c r="E1206" t="s">
        <v>2380</v>
      </c>
      <c r="F1206" t="s">
        <v>2380</v>
      </c>
      <c r="G1206" t="s">
        <v>2381</v>
      </c>
      <c r="H1206" t="s">
        <v>2380</v>
      </c>
      <c r="I1206" t="s">
        <v>1237</v>
      </c>
      <c r="J1206">
        <v>1996</v>
      </c>
      <c r="K1206" s="7">
        <f t="shared" si="54"/>
        <v>1996</v>
      </c>
      <c r="L1206" t="s">
        <v>10</v>
      </c>
      <c r="M1206" s="7" t="str">
        <f t="shared" si="55"/>
        <v>Jul</v>
      </c>
      <c r="N1206">
        <v>8</v>
      </c>
      <c r="O1206">
        <v>0</v>
      </c>
      <c r="P1206">
        <v>9894.69</v>
      </c>
      <c r="Q1206" t="s">
        <v>11</v>
      </c>
      <c r="R1206" t="s">
        <v>12</v>
      </c>
      <c r="S1206" t="s">
        <v>23</v>
      </c>
      <c r="T1206" s="7" t="str">
        <f t="shared" si="56"/>
        <v>R1012</v>
      </c>
    </row>
    <row r="1207" spans="1:20" x14ac:dyDescent="0.3">
      <c r="A1207" t="s">
        <v>1165</v>
      </c>
      <c r="B1207">
        <v>34.15</v>
      </c>
      <c r="C1207">
        <v>4.49</v>
      </c>
      <c r="D1207" t="s">
        <v>2382</v>
      </c>
      <c r="E1207" t="s">
        <v>2380</v>
      </c>
      <c r="F1207" t="s">
        <v>2380</v>
      </c>
      <c r="G1207">
        <v>1</v>
      </c>
      <c r="H1207" t="s">
        <v>2380</v>
      </c>
      <c r="I1207" t="s">
        <v>1238</v>
      </c>
      <c r="J1207">
        <v>1962</v>
      </c>
      <c r="K1207" s="7">
        <f t="shared" si="54"/>
        <v>1962</v>
      </c>
      <c r="L1207" t="s">
        <v>35</v>
      </c>
      <c r="M1207" s="7" t="str">
        <f t="shared" si="55"/>
        <v>Aug</v>
      </c>
      <c r="N1207">
        <v>17</v>
      </c>
      <c r="O1207">
        <v>0</v>
      </c>
      <c r="P1207">
        <v>9907.83</v>
      </c>
      <c r="Q1207" t="s">
        <v>12</v>
      </c>
      <c r="R1207" t="s">
        <v>11</v>
      </c>
      <c r="S1207" t="s">
        <v>13</v>
      </c>
      <c r="T1207" s="7" t="str">
        <f t="shared" si="56"/>
        <v>R1013</v>
      </c>
    </row>
    <row r="1208" spans="1:20" x14ac:dyDescent="0.3">
      <c r="A1208" t="s">
        <v>1164</v>
      </c>
      <c r="B1208">
        <v>25.78</v>
      </c>
      <c r="C1208">
        <v>6.25</v>
      </c>
      <c r="D1208" t="s">
        <v>2380</v>
      </c>
      <c r="E1208" t="s">
        <v>2380</v>
      </c>
      <c r="F1208" t="s">
        <v>2380</v>
      </c>
      <c r="G1208" t="s">
        <v>2381</v>
      </c>
      <c r="H1208" t="s">
        <v>2380</v>
      </c>
      <c r="I1208" t="s">
        <v>1239</v>
      </c>
      <c r="J1208">
        <v>1972</v>
      </c>
      <c r="K1208" s="7">
        <f t="shared" si="54"/>
        <v>1972</v>
      </c>
      <c r="L1208" t="s">
        <v>20</v>
      </c>
      <c r="M1208" s="7" t="str">
        <f t="shared" si="55"/>
        <v>Sep</v>
      </c>
      <c r="N1208">
        <v>14</v>
      </c>
      <c r="O1208">
        <v>1</v>
      </c>
      <c r="P1208">
        <v>9910.36</v>
      </c>
      <c r="Q1208" t="s">
        <v>11</v>
      </c>
      <c r="R1208" t="s">
        <v>12</v>
      </c>
      <c r="S1208" t="s">
        <v>23</v>
      </c>
      <c r="T1208" s="7" t="str">
        <f t="shared" si="56"/>
        <v>R1012</v>
      </c>
    </row>
    <row r="1209" spans="1:20" x14ac:dyDescent="0.3">
      <c r="A1209" t="s">
        <v>1163</v>
      </c>
      <c r="B1209">
        <v>21.02</v>
      </c>
      <c r="C1209">
        <v>9.6199999999999992</v>
      </c>
      <c r="D1209" t="s">
        <v>2382</v>
      </c>
      <c r="E1209" t="s">
        <v>2380</v>
      </c>
      <c r="F1209" t="s">
        <v>2383</v>
      </c>
      <c r="G1209">
        <v>1</v>
      </c>
      <c r="H1209" t="s">
        <v>2380</v>
      </c>
      <c r="I1209" t="s">
        <v>1240</v>
      </c>
      <c r="J1209">
        <v>1985</v>
      </c>
      <c r="K1209" s="7">
        <f t="shared" si="54"/>
        <v>1985</v>
      </c>
      <c r="L1209" t="s">
        <v>35</v>
      </c>
      <c r="M1209" s="7" t="str">
        <f t="shared" si="55"/>
        <v>Aug</v>
      </c>
      <c r="N1209">
        <v>19</v>
      </c>
      <c r="O1209">
        <v>3</v>
      </c>
      <c r="P1209">
        <v>9930.64</v>
      </c>
      <c r="Q1209" t="s">
        <v>11</v>
      </c>
      <c r="R1209" t="s">
        <v>12</v>
      </c>
      <c r="S1209" t="s">
        <v>200</v>
      </c>
      <c r="T1209" s="7" t="str">
        <f t="shared" si="56"/>
        <v>R1025</v>
      </c>
    </row>
    <row r="1210" spans="1:20" x14ac:dyDescent="0.3">
      <c r="A1210" t="s">
        <v>1162</v>
      </c>
      <c r="B1210">
        <v>37.51</v>
      </c>
      <c r="C1210">
        <v>11.06</v>
      </c>
      <c r="D1210" t="s">
        <v>2380</v>
      </c>
      <c r="E1210" t="s">
        <v>2380</v>
      </c>
      <c r="F1210" t="s">
        <v>2380</v>
      </c>
      <c r="G1210">
        <v>2</v>
      </c>
      <c r="H1210" t="s">
        <v>2380</v>
      </c>
      <c r="I1210" t="s">
        <v>1241</v>
      </c>
      <c r="J1210">
        <v>1983</v>
      </c>
      <c r="K1210" s="7">
        <f t="shared" si="54"/>
        <v>1983</v>
      </c>
      <c r="L1210" t="s">
        <v>30</v>
      </c>
      <c r="M1210" s="7" t="str">
        <f t="shared" si="55"/>
        <v>Dec</v>
      </c>
      <c r="N1210">
        <v>3</v>
      </c>
      <c r="O1210">
        <v>3</v>
      </c>
      <c r="P1210">
        <v>9931.9599999999991</v>
      </c>
      <c r="Q1210" t="s">
        <v>11</v>
      </c>
      <c r="R1210" t="s">
        <v>11</v>
      </c>
      <c r="S1210" t="s">
        <v>23</v>
      </c>
      <c r="T1210" s="7" t="str">
        <f t="shared" si="56"/>
        <v>R1012</v>
      </c>
    </row>
    <row r="1211" spans="1:20" x14ac:dyDescent="0.3">
      <c r="A1211" t="s">
        <v>1161</v>
      </c>
      <c r="B1211">
        <v>25.745000000000001</v>
      </c>
      <c r="C1211">
        <v>6.11</v>
      </c>
      <c r="D1211" t="s">
        <v>2382</v>
      </c>
      <c r="E1211" t="s">
        <v>2380</v>
      </c>
      <c r="F1211" t="s">
        <v>2380</v>
      </c>
      <c r="G1211" t="s">
        <v>2381</v>
      </c>
      <c r="H1211" t="s">
        <v>2380</v>
      </c>
      <c r="I1211" t="s">
        <v>1242</v>
      </c>
      <c r="J1211">
        <v>1964</v>
      </c>
      <c r="K1211" s="7">
        <f t="shared" si="54"/>
        <v>1964</v>
      </c>
      <c r="L1211" t="s">
        <v>20</v>
      </c>
      <c r="M1211" s="7" t="str">
        <f t="shared" si="55"/>
        <v>Sep</v>
      </c>
      <c r="N1211">
        <v>11</v>
      </c>
      <c r="O1211">
        <v>0</v>
      </c>
      <c r="P1211">
        <v>9933.44</v>
      </c>
      <c r="Q1211" t="s">
        <v>12</v>
      </c>
      <c r="R1211" t="s">
        <v>12</v>
      </c>
      <c r="S1211" t="s">
        <v>13</v>
      </c>
      <c r="T1211" s="7" t="str">
        <f t="shared" si="56"/>
        <v>R1013</v>
      </c>
    </row>
    <row r="1212" spans="1:20" x14ac:dyDescent="0.3">
      <c r="A1212" t="s">
        <v>1160</v>
      </c>
      <c r="B1212">
        <v>31.35</v>
      </c>
      <c r="C1212">
        <v>11.49</v>
      </c>
      <c r="D1212" t="s">
        <v>2380</v>
      </c>
      <c r="E1212" t="s">
        <v>2380</v>
      </c>
      <c r="F1212" t="s">
        <v>2380</v>
      </c>
      <c r="G1212">
        <v>2</v>
      </c>
      <c r="H1212" t="s">
        <v>2380</v>
      </c>
      <c r="I1212" t="s">
        <v>1243</v>
      </c>
      <c r="J1212">
        <v>1971</v>
      </c>
      <c r="K1212" s="7">
        <f t="shared" si="54"/>
        <v>1971</v>
      </c>
      <c r="L1212" t="s">
        <v>30</v>
      </c>
      <c r="M1212" s="7" t="str">
        <f t="shared" si="55"/>
        <v>Dec</v>
      </c>
      <c r="N1212">
        <v>26</v>
      </c>
      <c r="O1212">
        <v>1</v>
      </c>
      <c r="P1212">
        <v>9957.7199999999993</v>
      </c>
      <c r="Q1212" t="s">
        <v>11</v>
      </c>
      <c r="R1212" t="s">
        <v>12</v>
      </c>
      <c r="S1212" t="s">
        <v>170</v>
      </c>
      <c r="T1212" s="7" t="str">
        <f t="shared" si="56"/>
        <v>R1018</v>
      </c>
    </row>
    <row r="1213" spans="1:20" x14ac:dyDescent="0.3">
      <c r="A1213" t="s">
        <v>1159</v>
      </c>
      <c r="B1213">
        <v>29.83</v>
      </c>
      <c r="C1213">
        <v>8.68</v>
      </c>
      <c r="D1213" t="s">
        <v>2380</v>
      </c>
      <c r="E1213" t="s">
        <v>2380</v>
      </c>
      <c r="F1213" t="s">
        <v>2380</v>
      </c>
      <c r="G1213">
        <v>2</v>
      </c>
      <c r="H1213" t="s">
        <v>2380</v>
      </c>
      <c r="I1213" t="s">
        <v>1244</v>
      </c>
      <c r="J1213">
        <v>1971</v>
      </c>
      <c r="K1213" s="7">
        <f t="shared" si="54"/>
        <v>1971</v>
      </c>
      <c r="L1213" t="s">
        <v>37</v>
      </c>
      <c r="M1213" s="7" t="str">
        <f t="shared" si="55"/>
        <v>Oct</v>
      </c>
      <c r="N1213">
        <v>6</v>
      </c>
      <c r="O1213">
        <v>1</v>
      </c>
      <c r="P1213">
        <v>9964.06</v>
      </c>
      <c r="Q1213" t="s">
        <v>11</v>
      </c>
      <c r="R1213" t="s">
        <v>11</v>
      </c>
      <c r="S1213" t="s">
        <v>166</v>
      </c>
      <c r="T1213" s="7" t="str">
        <f t="shared" si="56"/>
        <v>R1019</v>
      </c>
    </row>
    <row r="1214" spans="1:20" x14ac:dyDescent="0.3">
      <c r="A1214" t="s">
        <v>1158</v>
      </c>
      <c r="B1214">
        <v>25.49</v>
      </c>
      <c r="C1214">
        <v>5.68</v>
      </c>
      <c r="D1214" t="s">
        <v>2382</v>
      </c>
      <c r="E1214" t="s">
        <v>2380</v>
      </c>
      <c r="F1214" t="s">
        <v>2383</v>
      </c>
      <c r="G1214">
        <v>1</v>
      </c>
      <c r="H1214" t="s">
        <v>2380</v>
      </c>
      <c r="I1214" t="s">
        <v>1245</v>
      </c>
      <c r="J1214">
        <v>1970</v>
      </c>
      <c r="K1214" s="7">
        <f t="shared" si="54"/>
        <v>1970</v>
      </c>
      <c r="L1214" t="s">
        <v>35</v>
      </c>
      <c r="M1214" s="7" t="str">
        <f t="shared" si="55"/>
        <v>Aug</v>
      </c>
      <c r="N1214">
        <v>11</v>
      </c>
      <c r="O1214">
        <v>0</v>
      </c>
      <c r="P1214">
        <v>9991.0400000000009</v>
      </c>
      <c r="Q1214" t="s">
        <v>11</v>
      </c>
      <c r="R1214" t="s">
        <v>12</v>
      </c>
      <c r="S1214" t="s">
        <v>23</v>
      </c>
      <c r="T1214" s="7" t="str">
        <f t="shared" si="56"/>
        <v>R1012</v>
      </c>
    </row>
    <row r="1215" spans="1:20" x14ac:dyDescent="0.3">
      <c r="A1215" t="s">
        <v>1157</v>
      </c>
      <c r="B1215">
        <v>34.1</v>
      </c>
      <c r="C1215">
        <v>8.4499999999999993</v>
      </c>
      <c r="D1215" t="s">
        <v>2380</v>
      </c>
      <c r="E1215" t="s">
        <v>2380</v>
      </c>
      <c r="F1215" t="s">
        <v>2380</v>
      </c>
      <c r="G1215" t="s">
        <v>2381</v>
      </c>
      <c r="H1215" t="s">
        <v>2380</v>
      </c>
      <c r="I1215" t="s">
        <v>1246</v>
      </c>
      <c r="J1215">
        <v>1988</v>
      </c>
      <c r="K1215" s="7">
        <f t="shared" si="54"/>
        <v>1988</v>
      </c>
      <c r="L1215" t="s">
        <v>10</v>
      </c>
      <c r="M1215" s="7" t="str">
        <f t="shared" si="55"/>
        <v>Jul</v>
      </c>
      <c r="N1215">
        <v>3</v>
      </c>
      <c r="O1215">
        <v>3</v>
      </c>
      <c r="P1215">
        <v>10011.44</v>
      </c>
      <c r="Q1215" t="s">
        <v>12</v>
      </c>
      <c r="R1215" t="s">
        <v>12</v>
      </c>
      <c r="S1215" t="s">
        <v>535</v>
      </c>
      <c r="T1215" s="7" t="str">
        <f t="shared" si="56"/>
        <v>R1026</v>
      </c>
    </row>
    <row r="1216" spans="1:20" x14ac:dyDescent="0.3">
      <c r="A1216" t="s">
        <v>1156</v>
      </c>
      <c r="B1216">
        <v>25.84</v>
      </c>
      <c r="C1216">
        <v>8.51</v>
      </c>
      <c r="D1216" t="s">
        <v>2380</v>
      </c>
      <c r="E1216" t="s">
        <v>2380</v>
      </c>
      <c r="F1216" t="s">
        <v>2380</v>
      </c>
      <c r="G1216">
        <v>2</v>
      </c>
      <c r="H1216" t="s">
        <v>2380</v>
      </c>
      <c r="I1216" t="s">
        <v>1247</v>
      </c>
      <c r="J1216">
        <v>1979</v>
      </c>
      <c r="K1216" s="7">
        <f t="shared" si="54"/>
        <v>1979</v>
      </c>
      <c r="L1216" t="s">
        <v>30</v>
      </c>
      <c r="M1216" s="7" t="str">
        <f t="shared" si="55"/>
        <v>Dec</v>
      </c>
      <c r="N1216">
        <v>28</v>
      </c>
      <c r="O1216">
        <v>2</v>
      </c>
      <c r="P1216">
        <v>10027.15</v>
      </c>
      <c r="Q1216" t="s">
        <v>12</v>
      </c>
      <c r="R1216" t="s">
        <v>16</v>
      </c>
      <c r="S1216" t="s">
        <v>300</v>
      </c>
      <c r="T1216" s="7" t="str">
        <f t="shared" si="56"/>
        <v>R1021</v>
      </c>
    </row>
    <row r="1217" spans="1:20" x14ac:dyDescent="0.3">
      <c r="A1217" t="s">
        <v>1155</v>
      </c>
      <c r="B1217">
        <v>20.6</v>
      </c>
      <c r="C1217">
        <v>7.62</v>
      </c>
      <c r="D1217" t="s">
        <v>2380</v>
      </c>
      <c r="E1217" t="s">
        <v>2380</v>
      </c>
      <c r="F1217" t="s">
        <v>2380</v>
      </c>
      <c r="G1217" t="s">
        <v>2381</v>
      </c>
      <c r="H1217" t="s">
        <v>2380</v>
      </c>
      <c r="I1217" t="s">
        <v>1248</v>
      </c>
      <c r="J1217">
        <v>1974</v>
      </c>
      <c r="K1217" s="7">
        <f t="shared" si="54"/>
        <v>1974</v>
      </c>
      <c r="L1217" t="s">
        <v>35</v>
      </c>
      <c r="M1217" s="7" t="str">
        <f t="shared" si="55"/>
        <v>Aug</v>
      </c>
      <c r="N1217">
        <v>30</v>
      </c>
      <c r="O1217">
        <v>2</v>
      </c>
      <c r="P1217">
        <v>10043.25</v>
      </c>
      <c r="Q1217" t="s">
        <v>12</v>
      </c>
      <c r="R1217" t="s">
        <v>11</v>
      </c>
      <c r="S1217" t="s">
        <v>247</v>
      </c>
      <c r="T1217" s="7" t="str">
        <f t="shared" si="56"/>
        <v>R1024</v>
      </c>
    </row>
    <row r="1218" spans="1:20" x14ac:dyDescent="0.3">
      <c r="A1218" t="s">
        <v>1154</v>
      </c>
      <c r="B1218">
        <v>28.88</v>
      </c>
      <c r="C1218">
        <v>10.18</v>
      </c>
      <c r="D1218" t="s">
        <v>2380</v>
      </c>
      <c r="E1218" t="s">
        <v>2380</v>
      </c>
      <c r="F1218" t="s">
        <v>2380</v>
      </c>
      <c r="G1218" t="s">
        <v>2381</v>
      </c>
      <c r="H1218" t="s">
        <v>2380</v>
      </c>
      <c r="I1218" t="s">
        <v>1249</v>
      </c>
      <c r="J1218">
        <v>1969</v>
      </c>
      <c r="K1218" s="7">
        <f t="shared" si="54"/>
        <v>1969</v>
      </c>
      <c r="L1218" t="s">
        <v>35</v>
      </c>
      <c r="M1218" s="7" t="str">
        <f t="shared" si="55"/>
        <v>Aug</v>
      </c>
      <c r="N1218">
        <v>22</v>
      </c>
      <c r="O1218">
        <v>1</v>
      </c>
      <c r="P1218">
        <v>10065.41</v>
      </c>
      <c r="Q1218" t="s">
        <v>12</v>
      </c>
      <c r="R1218" t="s">
        <v>11</v>
      </c>
      <c r="S1218" t="s">
        <v>42</v>
      </c>
      <c r="T1218" s="7" t="str">
        <f t="shared" si="56"/>
        <v>R1011</v>
      </c>
    </row>
    <row r="1219" spans="1:20" x14ac:dyDescent="0.3">
      <c r="A1219" t="s">
        <v>1153</v>
      </c>
      <c r="B1219">
        <v>28.24</v>
      </c>
      <c r="C1219">
        <v>5.36</v>
      </c>
      <c r="D1219" t="s">
        <v>2380</v>
      </c>
      <c r="E1219" t="s">
        <v>2380</v>
      </c>
      <c r="F1219" t="s">
        <v>2380</v>
      </c>
      <c r="G1219" t="s">
        <v>2381</v>
      </c>
      <c r="H1219" t="s">
        <v>2380</v>
      </c>
      <c r="I1219" t="s">
        <v>1250</v>
      </c>
      <c r="J1219">
        <v>1969</v>
      </c>
      <c r="K1219" s="7">
        <f t="shared" ref="K1219:K1282" si="57">IF(ISBLANK(J1219),AVERAGE(J1219:J1224),J1219)</f>
        <v>1969</v>
      </c>
      <c r="L1219" t="s">
        <v>37</v>
      </c>
      <c r="M1219" s="7" t="str">
        <f t="shared" ref="M1219:M1282" si="58">IF(ISBLANK(L1219),"sep",L1219)</f>
        <v>Oct</v>
      </c>
      <c r="N1219">
        <v>27</v>
      </c>
      <c r="O1219">
        <v>0</v>
      </c>
      <c r="P1219">
        <v>10072.06</v>
      </c>
      <c r="Q1219" t="s">
        <v>12</v>
      </c>
      <c r="R1219" t="s">
        <v>16</v>
      </c>
      <c r="S1219" t="s">
        <v>356</v>
      </c>
      <c r="T1219" s="7" t="str">
        <f t="shared" ref="T1219:T1282" si="59">IF(ISBLANK(S1219),"unknown",S1219)</f>
        <v>R1017</v>
      </c>
    </row>
    <row r="1220" spans="1:20" x14ac:dyDescent="0.3">
      <c r="A1220" t="s">
        <v>1152</v>
      </c>
      <c r="B1220">
        <v>25.46</v>
      </c>
      <c r="C1220">
        <v>11.78</v>
      </c>
      <c r="D1220" t="s">
        <v>2382</v>
      </c>
      <c r="E1220" t="s">
        <v>2380</v>
      </c>
      <c r="F1220" t="s">
        <v>2380</v>
      </c>
      <c r="G1220">
        <v>1</v>
      </c>
      <c r="H1220" t="s">
        <v>2380</v>
      </c>
      <c r="I1220" t="s">
        <v>1251</v>
      </c>
      <c r="J1220">
        <v>1969</v>
      </c>
      <c r="K1220" s="7">
        <f t="shared" si="57"/>
        <v>1969</v>
      </c>
      <c r="L1220" t="s">
        <v>10</v>
      </c>
      <c r="M1220" s="7" t="str">
        <f t="shared" si="58"/>
        <v>Jul</v>
      </c>
      <c r="N1220">
        <v>3</v>
      </c>
      <c r="O1220">
        <v>1</v>
      </c>
      <c r="P1220">
        <v>10085.85</v>
      </c>
      <c r="Q1220" t="s">
        <v>12</v>
      </c>
      <c r="R1220" t="s">
        <v>12</v>
      </c>
      <c r="S1220" t="s">
        <v>42</v>
      </c>
      <c r="T1220" s="7" t="str">
        <f t="shared" si="59"/>
        <v>R1011</v>
      </c>
    </row>
    <row r="1221" spans="1:20" x14ac:dyDescent="0.3">
      <c r="A1221" t="s">
        <v>1151</v>
      </c>
      <c r="B1221">
        <v>29.64</v>
      </c>
      <c r="C1221">
        <v>10.82</v>
      </c>
      <c r="D1221" t="s">
        <v>2382</v>
      </c>
      <c r="E1221" t="s">
        <v>2380</v>
      </c>
      <c r="F1221" t="s">
        <v>2380</v>
      </c>
      <c r="G1221" t="s">
        <v>2381</v>
      </c>
      <c r="H1221" t="s">
        <v>2380</v>
      </c>
      <c r="I1221" t="s">
        <v>1252</v>
      </c>
      <c r="J1221">
        <v>1976</v>
      </c>
      <c r="K1221" s="7">
        <f t="shared" si="57"/>
        <v>1976</v>
      </c>
      <c r="L1221" t="s">
        <v>30</v>
      </c>
      <c r="M1221" s="7" t="str">
        <f t="shared" si="58"/>
        <v>Dec</v>
      </c>
      <c r="N1221">
        <v>19</v>
      </c>
      <c r="O1221">
        <v>5</v>
      </c>
      <c r="P1221">
        <v>10096.969999999999</v>
      </c>
      <c r="Q1221" t="s">
        <v>12</v>
      </c>
      <c r="R1221" t="s">
        <v>11</v>
      </c>
      <c r="S1221" t="s">
        <v>42</v>
      </c>
      <c r="T1221" s="7" t="str">
        <f t="shared" si="59"/>
        <v>R1011</v>
      </c>
    </row>
    <row r="1222" spans="1:20" x14ac:dyDescent="0.3">
      <c r="A1222" t="s">
        <v>1150</v>
      </c>
      <c r="B1222">
        <v>31.27</v>
      </c>
      <c r="C1222">
        <v>7.73</v>
      </c>
      <c r="D1222" t="s">
        <v>2382</v>
      </c>
      <c r="E1222" t="s">
        <v>2380</v>
      </c>
      <c r="F1222" t="s">
        <v>2380</v>
      </c>
      <c r="G1222">
        <v>1</v>
      </c>
      <c r="H1222" t="s">
        <v>2380</v>
      </c>
      <c r="I1222" t="s">
        <v>1253</v>
      </c>
      <c r="J1222">
        <v>1972</v>
      </c>
      <c r="K1222" s="7">
        <f t="shared" si="57"/>
        <v>1972</v>
      </c>
      <c r="L1222" t="s">
        <v>37</v>
      </c>
      <c r="M1222" s="7" t="str">
        <f t="shared" si="58"/>
        <v>Oct</v>
      </c>
      <c r="N1222">
        <v>19</v>
      </c>
      <c r="O1222">
        <v>1</v>
      </c>
      <c r="P1222">
        <v>10106.129999999999</v>
      </c>
      <c r="Q1222" t="s">
        <v>12</v>
      </c>
      <c r="R1222" t="s">
        <v>16</v>
      </c>
      <c r="S1222" t="s">
        <v>247</v>
      </c>
      <c r="T1222" s="7" t="str">
        <f t="shared" si="59"/>
        <v>R1024</v>
      </c>
    </row>
    <row r="1223" spans="1:20" x14ac:dyDescent="0.3">
      <c r="A1223" t="s">
        <v>1149</v>
      </c>
      <c r="B1223">
        <v>19.95</v>
      </c>
      <c r="C1223">
        <v>6.24</v>
      </c>
      <c r="D1223" t="s">
        <v>2382</v>
      </c>
      <c r="E1223" t="s">
        <v>2380</v>
      </c>
      <c r="F1223" t="s">
        <v>2380</v>
      </c>
      <c r="G1223" t="s">
        <v>2381</v>
      </c>
      <c r="H1223" t="s">
        <v>2380</v>
      </c>
      <c r="I1223" t="s">
        <v>1254</v>
      </c>
      <c r="J1223">
        <v>1972</v>
      </c>
      <c r="K1223" s="7">
        <f t="shared" si="57"/>
        <v>1972</v>
      </c>
      <c r="L1223" t="s">
        <v>35</v>
      </c>
      <c r="M1223" s="7" t="str">
        <f t="shared" si="58"/>
        <v>Aug</v>
      </c>
      <c r="N1223">
        <v>8</v>
      </c>
      <c r="O1223">
        <v>2</v>
      </c>
      <c r="P1223">
        <v>10107.219999999999</v>
      </c>
      <c r="Q1223" t="s">
        <v>12</v>
      </c>
      <c r="R1223" t="s">
        <v>16</v>
      </c>
      <c r="S1223" t="s">
        <v>13</v>
      </c>
      <c r="T1223" s="7" t="str">
        <f t="shared" si="59"/>
        <v>R1013</v>
      </c>
    </row>
    <row r="1224" spans="1:20" x14ac:dyDescent="0.3">
      <c r="A1224" t="s">
        <v>1148</v>
      </c>
      <c r="B1224">
        <v>21.3</v>
      </c>
      <c r="C1224">
        <v>10.42</v>
      </c>
      <c r="D1224" t="s">
        <v>2380</v>
      </c>
      <c r="E1224" t="s">
        <v>2380</v>
      </c>
      <c r="F1224" t="s">
        <v>2380</v>
      </c>
      <c r="G1224">
        <v>2</v>
      </c>
      <c r="H1224" t="s">
        <v>2380</v>
      </c>
      <c r="I1224" t="s">
        <v>1255</v>
      </c>
      <c r="J1224">
        <v>1975</v>
      </c>
      <c r="K1224" s="7">
        <f t="shared" si="57"/>
        <v>1975</v>
      </c>
      <c r="L1224" t="s">
        <v>10</v>
      </c>
      <c r="M1224" s="7" t="str">
        <f t="shared" si="58"/>
        <v>Jul</v>
      </c>
      <c r="N1224">
        <v>2</v>
      </c>
      <c r="O1224">
        <v>3</v>
      </c>
      <c r="P1224">
        <v>10115.01</v>
      </c>
      <c r="Q1224" t="s">
        <v>12</v>
      </c>
      <c r="R1224" t="s">
        <v>12</v>
      </c>
      <c r="S1224" t="s">
        <v>23</v>
      </c>
      <c r="T1224" s="7" t="str">
        <f t="shared" si="59"/>
        <v>R1012</v>
      </c>
    </row>
    <row r="1225" spans="1:20" x14ac:dyDescent="0.3">
      <c r="A1225" t="s">
        <v>1147</v>
      </c>
      <c r="B1225">
        <v>31.635000000000002</v>
      </c>
      <c r="C1225">
        <v>11.11</v>
      </c>
      <c r="D1225" t="s">
        <v>2380</v>
      </c>
      <c r="E1225" t="s">
        <v>2380</v>
      </c>
      <c r="F1225" t="s">
        <v>2380</v>
      </c>
      <c r="G1225" t="s">
        <v>2381</v>
      </c>
      <c r="H1225" t="s">
        <v>2380</v>
      </c>
      <c r="I1225" t="s">
        <v>1256</v>
      </c>
      <c r="J1225">
        <v>1972</v>
      </c>
      <c r="K1225" s="7">
        <f t="shared" si="57"/>
        <v>1972</v>
      </c>
      <c r="L1225" t="s">
        <v>15</v>
      </c>
      <c r="M1225" s="7" t="str">
        <f t="shared" si="58"/>
        <v>Nov</v>
      </c>
      <c r="N1225">
        <v>16</v>
      </c>
      <c r="O1225">
        <v>2</v>
      </c>
      <c r="P1225">
        <v>10118.42</v>
      </c>
      <c r="Q1225" t="s">
        <v>12</v>
      </c>
      <c r="R1225" t="s">
        <v>12</v>
      </c>
      <c r="S1225" t="s">
        <v>42</v>
      </c>
      <c r="T1225" s="7" t="str">
        <f t="shared" si="59"/>
        <v>R1011</v>
      </c>
    </row>
    <row r="1226" spans="1:20" x14ac:dyDescent="0.3">
      <c r="A1226" t="s">
        <v>1146</v>
      </c>
      <c r="B1226">
        <v>23.9</v>
      </c>
      <c r="C1226">
        <v>7.67</v>
      </c>
      <c r="D1226" t="s">
        <v>2382</v>
      </c>
      <c r="E1226" t="s">
        <v>2380</v>
      </c>
      <c r="F1226" t="s">
        <v>2380</v>
      </c>
      <c r="G1226">
        <v>2</v>
      </c>
      <c r="H1226" t="s">
        <v>2380</v>
      </c>
      <c r="I1226" t="s">
        <v>1257</v>
      </c>
      <c r="J1226">
        <v>1997</v>
      </c>
      <c r="K1226" s="7">
        <f t="shared" si="57"/>
        <v>1997</v>
      </c>
      <c r="L1226" t="s">
        <v>20</v>
      </c>
      <c r="M1226" s="7" t="str">
        <f t="shared" si="58"/>
        <v>Sep</v>
      </c>
      <c r="N1226">
        <v>5</v>
      </c>
      <c r="O1226">
        <v>0</v>
      </c>
      <c r="P1226">
        <v>10139.84</v>
      </c>
      <c r="Q1226" t="s">
        <v>12</v>
      </c>
      <c r="R1226" t="s">
        <v>11</v>
      </c>
      <c r="S1226" t="s">
        <v>23</v>
      </c>
      <c r="T1226" s="7" t="str">
        <f t="shared" si="59"/>
        <v>R1012</v>
      </c>
    </row>
    <row r="1227" spans="1:20" x14ac:dyDescent="0.3">
      <c r="A1227" t="s">
        <v>1145</v>
      </c>
      <c r="B1227">
        <v>34.15</v>
      </c>
      <c r="C1227">
        <v>6.15</v>
      </c>
      <c r="D1227" t="s">
        <v>2380</v>
      </c>
      <c r="E1227" t="s">
        <v>2380</v>
      </c>
      <c r="F1227" t="s">
        <v>2380</v>
      </c>
      <c r="G1227" t="s">
        <v>2381</v>
      </c>
      <c r="H1227" t="s">
        <v>2380</v>
      </c>
      <c r="I1227" t="s">
        <v>1258</v>
      </c>
      <c r="J1227">
        <v>1974</v>
      </c>
      <c r="K1227" s="7">
        <f t="shared" si="57"/>
        <v>1974</v>
      </c>
      <c r="L1227" t="s">
        <v>30</v>
      </c>
      <c r="M1227" s="7" t="str">
        <f t="shared" si="58"/>
        <v>Dec</v>
      </c>
      <c r="N1227">
        <v>30</v>
      </c>
      <c r="O1227">
        <v>3</v>
      </c>
      <c r="P1227">
        <v>10141.14</v>
      </c>
      <c r="Q1227" t="s">
        <v>12</v>
      </c>
      <c r="R1227" t="s">
        <v>16</v>
      </c>
      <c r="S1227" t="s">
        <v>168</v>
      </c>
      <c r="T1227" s="7" t="str">
        <f t="shared" si="59"/>
        <v>R1016</v>
      </c>
    </row>
    <row r="1228" spans="1:20" x14ac:dyDescent="0.3">
      <c r="A1228" t="s">
        <v>1144</v>
      </c>
      <c r="B1228">
        <v>28.71</v>
      </c>
      <c r="C1228">
        <v>5.71</v>
      </c>
      <c r="D1228" t="s">
        <v>2380</v>
      </c>
      <c r="E1228" t="s">
        <v>2380</v>
      </c>
      <c r="F1228" t="s">
        <v>2380</v>
      </c>
      <c r="G1228" t="s">
        <v>2381</v>
      </c>
      <c r="H1228" t="s">
        <v>2380</v>
      </c>
      <c r="I1228" t="s">
        <v>1259</v>
      </c>
      <c r="J1228">
        <v>1981</v>
      </c>
      <c r="K1228" s="7">
        <f t="shared" si="57"/>
        <v>1981</v>
      </c>
      <c r="L1228" t="s">
        <v>18</v>
      </c>
      <c r="M1228" s="7" t="str">
        <f t="shared" si="58"/>
        <v>Jun</v>
      </c>
      <c r="N1228">
        <v>12</v>
      </c>
      <c r="O1228">
        <v>1</v>
      </c>
      <c r="P1228">
        <v>10146.129999999999</v>
      </c>
      <c r="Q1228" t="s">
        <v>12</v>
      </c>
      <c r="R1228" t="s">
        <v>16</v>
      </c>
      <c r="S1228" t="s">
        <v>200</v>
      </c>
      <c r="T1228" s="7" t="str">
        <f t="shared" si="59"/>
        <v>R1025</v>
      </c>
    </row>
    <row r="1229" spans="1:20" x14ac:dyDescent="0.3">
      <c r="A1229" t="s">
        <v>1143</v>
      </c>
      <c r="B1229">
        <v>36.700000000000003</v>
      </c>
      <c r="C1229">
        <v>8.6999999999999993</v>
      </c>
      <c r="D1229" t="s">
        <v>2382</v>
      </c>
      <c r="E1229" t="s">
        <v>2380</v>
      </c>
      <c r="F1229" t="s">
        <v>2380</v>
      </c>
      <c r="G1229">
        <v>2</v>
      </c>
      <c r="H1229" t="s">
        <v>2380</v>
      </c>
      <c r="I1229" t="s">
        <v>1260</v>
      </c>
      <c r="J1229">
        <v>1973</v>
      </c>
      <c r="K1229" s="7">
        <f t="shared" si="57"/>
        <v>1973</v>
      </c>
      <c r="L1229" t="s">
        <v>37</v>
      </c>
      <c r="M1229" s="7" t="str">
        <f t="shared" si="58"/>
        <v>Oct</v>
      </c>
      <c r="N1229">
        <v>13</v>
      </c>
      <c r="O1229">
        <v>2</v>
      </c>
      <c r="P1229">
        <v>10156.780000000001</v>
      </c>
      <c r="Q1229" t="s">
        <v>12</v>
      </c>
      <c r="R1229" t="s">
        <v>11</v>
      </c>
      <c r="S1229" t="s">
        <v>23</v>
      </c>
      <c r="T1229" s="7" t="str">
        <f t="shared" si="59"/>
        <v>R1012</v>
      </c>
    </row>
    <row r="1230" spans="1:20" x14ac:dyDescent="0.3">
      <c r="A1230" t="s">
        <v>1142</v>
      </c>
      <c r="B1230">
        <v>34.1</v>
      </c>
      <c r="C1230">
        <v>9.0399999999999991</v>
      </c>
      <c r="D1230" t="s">
        <v>2382</v>
      </c>
      <c r="E1230" t="s">
        <v>2380</v>
      </c>
      <c r="F1230" t="s">
        <v>2380</v>
      </c>
      <c r="G1230">
        <v>2</v>
      </c>
      <c r="H1230" t="s">
        <v>2380</v>
      </c>
      <c r="I1230" t="s">
        <v>1261</v>
      </c>
      <c r="J1230">
        <v>1972</v>
      </c>
      <c r="K1230" s="7">
        <f t="shared" si="57"/>
        <v>1972</v>
      </c>
      <c r="L1230" t="s">
        <v>10</v>
      </c>
      <c r="M1230" s="7" t="str">
        <f t="shared" si="58"/>
        <v>Jul</v>
      </c>
      <c r="N1230">
        <v>10</v>
      </c>
      <c r="O1230">
        <v>0</v>
      </c>
      <c r="P1230">
        <v>10160.870000000001</v>
      </c>
      <c r="Q1230" t="s">
        <v>12</v>
      </c>
      <c r="R1230" t="s">
        <v>12</v>
      </c>
      <c r="S1230" t="s">
        <v>200</v>
      </c>
      <c r="T1230" s="7" t="str">
        <f t="shared" si="59"/>
        <v>R1025</v>
      </c>
    </row>
    <row r="1231" spans="1:20" x14ac:dyDescent="0.3">
      <c r="A1231" t="s">
        <v>1141</v>
      </c>
      <c r="B1231">
        <v>25.7</v>
      </c>
      <c r="C1231">
        <v>5.61</v>
      </c>
      <c r="D1231" t="s">
        <v>2380</v>
      </c>
      <c r="E1231" t="s">
        <v>2380</v>
      </c>
      <c r="F1231" t="s">
        <v>2380</v>
      </c>
      <c r="G1231" t="s">
        <v>2381</v>
      </c>
      <c r="H1231" t="s">
        <v>2380</v>
      </c>
      <c r="I1231" t="s">
        <v>1262</v>
      </c>
      <c r="J1231">
        <v>1985</v>
      </c>
      <c r="K1231" s="7">
        <f t="shared" si="57"/>
        <v>1985</v>
      </c>
      <c r="L1231" t="s">
        <v>37</v>
      </c>
      <c r="M1231" s="7" t="str">
        <f t="shared" si="58"/>
        <v>Oct</v>
      </c>
      <c r="N1231">
        <v>16</v>
      </c>
      <c r="O1231">
        <v>3</v>
      </c>
      <c r="P1231">
        <v>10191.82</v>
      </c>
      <c r="Q1231" t="s">
        <v>12</v>
      </c>
      <c r="R1231" t="s">
        <v>11</v>
      </c>
      <c r="S1231" t="s">
        <v>535</v>
      </c>
      <c r="T1231" s="7" t="str">
        <f t="shared" si="59"/>
        <v>R1026</v>
      </c>
    </row>
    <row r="1232" spans="1:20" x14ac:dyDescent="0.3">
      <c r="A1232" t="s">
        <v>1140</v>
      </c>
      <c r="B1232">
        <v>21.68</v>
      </c>
      <c r="C1232">
        <v>8.1199999999999992</v>
      </c>
      <c r="D1232" t="s">
        <v>2380</v>
      </c>
      <c r="E1232" t="s">
        <v>2380</v>
      </c>
      <c r="F1232" t="s">
        <v>2380</v>
      </c>
      <c r="G1232" t="s">
        <v>2381</v>
      </c>
      <c r="H1232" t="s">
        <v>2380</v>
      </c>
      <c r="I1232" t="s">
        <v>1263</v>
      </c>
      <c r="J1232">
        <v>1970</v>
      </c>
      <c r="K1232" s="7">
        <f t="shared" si="57"/>
        <v>1970</v>
      </c>
      <c r="L1232" t="s">
        <v>30</v>
      </c>
      <c r="M1232" s="7" t="str">
        <f t="shared" si="58"/>
        <v>Dec</v>
      </c>
      <c r="N1232">
        <v>24</v>
      </c>
      <c r="O1232">
        <v>0</v>
      </c>
      <c r="P1232">
        <v>10197.77</v>
      </c>
      <c r="Q1232" t="s">
        <v>12</v>
      </c>
      <c r="R1232" t="s">
        <v>16</v>
      </c>
      <c r="S1232" t="s">
        <v>247</v>
      </c>
      <c r="T1232" s="7" t="str">
        <f t="shared" si="59"/>
        <v>R1024</v>
      </c>
    </row>
    <row r="1233" spans="1:20" x14ac:dyDescent="0.3">
      <c r="A1233" t="s">
        <v>1139</v>
      </c>
      <c r="B1233">
        <v>25.175000000000001</v>
      </c>
      <c r="C1233">
        <v>4.74</v>
      </c>
      <c r="D1233" t="s">
        <v>2380</v>
      </c>
      <c r="E1233" t="s">
        <v>2380</v>
      </c>
      <c r="F1233" t="s">
        <v>2380</v>
      </c>
      <c r="G1233" t="s">
        <v>2381</v>
      </c>
      <c r="H1233" t="s">
        <v>2380</v>
      </c>
      <c r="I1233" t="s">
        <v>1264</v>
      </c>
      <c r="J1233">
        <v>1967</v>
      </c>
      <c r="K1233" s="7">
        <f t="shared" si="57"/>
        <v>1967</v>
      </c>
      <c r="L1233" t="s">
        <v>20</v>
      </c>
      <c r="M1233" s="7" t="str">
        <f t="shared" si="58"/>
        <v>Sep</v>
      </c>
      <c r="N1233">
        <v>26</v>
      </c>
      <c r="O1233">
        <v>0</v>
      </c>
      <c r="P1233">
        <v>10214.64</v>
      </c>
      <c r="Q1233" t="s">
        <v>12</v>
      </c>
      <c r="R1233" t="s">
        <v>11</v>
      </c>
      <c r="S1233" t="s">
        <v>42</v>
      </c>
      <c r="T1233" s="7" t="str">
        <f t="shared" si="59"/>
        <v>R1011</v>
      </c>
    </row>
    <row r="1234" spans="1:20" x14ac:dyDescent="0.3">
      <c r="A1234" t="s">
        <v>1138</v>
      </c>
      <c r="B1234">
        <v>44.77</v>
      </c>
      <c r="C1234">
        <v>4.0599999999999996</v>
      </c>
      <c r="D1234" t="s">
        <v>2380</v>
      </c>
      <c r="E1234" t="s">
        <v>2380</v>
      </c>
      <c r="F1234" t="s">
        <v>2380</v>
      </c>
      <c r="G1234">
        <v>2</v>
      </c>
      <c r="H1234" t="s">
        <v>2380</v>
      </c>
      <c r="I1234" t="s">
        <v>1265</v>
      </c>
      <c r="J1234">
        <v>1967</v>
      </c>
      <c r="K1234" s="7">
        <f t="shared" si="57"/>
        <v>1967</v>
      </c>
      <c r="L1234" t="s">
        <v>18</v>
      </c>
      <c r="M1234" s="7" t="str">
        <f t="shared" si="58"/>
        <v>Jun</v>
      </c>
      <c r="N1234">
        <v>28</v>
      </c>
      <c r="O1234">
        <v>0</v>
      </c>
      <c r="P1234">
        <v>10226.280000000001</v>
      </c>
      <c r="Q1234" t="s">
        <v>12</v>
      </c>
      <c r="R1234" t="s">
        <v>12</v>
      </c>
      <c r="S1234" t="s">
        <v>13</v>
      </c>
      <c r="T1234" s="7" t="str">
        <f t="shared" si="59"/>
        <v>R1013</v>
      </c>
    </row>
    <row r="1235" spans="1:20" x14ac:dyDescent="0.3">
      <c r="A1235" t="s">
        <v>1137</v>
      </c>
      <c r="B1235">
        <v>37.07</v>
      </c>
      <c r="C1235">
        <v>5.69</v>
      </c>
      <c r="D1235" t="s">
        <v>2380</v>
      </c>
      <c r="E1235" t="s">
        <v>2380</v>
      </c>
      <c r="F1235" t="s">
        <v>2380</v>
      </c>
      <c r="G1235">
        <v>2</v>
      </c>
      <c r="H1235" t="s">
        <v>2380</v>
      </c>
      <c r="I1235" t="s">
        <v>1266</v>
      </c>
      <c r="J1235">
        <v>1968</v>
      </c>
      <c r="K1235" s="7">
        <f t="shared" si="57"/>
        <v>1968</v>
      </c>
      <c r="L1235" t="s">
        <v>20</v>
      </c>
      <c r="M1235" s="7" t="str">
        <f t="shared" si="58"/>
        <v>Sep</v>
      </c>
      <c r="N1235">
        <v>23</v>
      </c>
      <c r="O1235">
        <v>0</v>
      </c>
      <c r="P1235">
        <v>10231.5</v>
      </c>
      <c r="Q1235" t="s">
        <v>12</v>
      </c>
      <c r="R1235" t="s">
        <v>16</v>
      </c>
      <c r="S1235" t="s">
        <v>23</v>
      </c>
      <c r="T1235" s="7" t="str">
        <f t="shared" si="59"/>
        <v>R1012</v>
      </c>
    </row>
    <row r="1236" spans="1:20" x14ac:dyDescent="0.3">
      <c r="A1236" t="s">
        <v>1136</v>
      </c>
      <c r="B1236">
        <v>39.799999999999997</v>
      </c>
      <c r="C1236">
        <v>5.66</v>
      </c>
      <c r="D1236" t="s">
        <v>2380</v>
      </c>
      <c r="E1236" t="s">
        <v>2380</v>
      </c>
      <c r="F1236" t="s">
        <v>2383</v>
      </c>
      <c r="G1236">
        <v>1</v>
      </c>
      <c r="H1236" t="s">
        <v>2380</v>
      </c>
      <c r="I1236" t="s">
        <v>1267</v>
      </c>
      <c r="J1236">
        <v>1975</v>
      </c>
      <c r="K1236" s="7">
        <f t="shared" si="57"/>
        <v>1975</v>
      </c>
      <c r="L1236" t="s">
        <v>35</v>
      </c>
      <c r="M1236" s="7" t="str">
        <f t="shared" si="58"/>
        <v>Aug</v>
      </c>
      <c r="N1236">
        <v>15</v>
      </c>
      <c r="O1236">
        <v>1</v>
      </c>
      <c r="P1236">
        <v>10259.129999999999</v>
      </c>
      <c r="Q1236" t="s">
        <v>12</v>
      </c>
      <c r="R1236" t="s">
        <v>11</v>
      </c>
      <c r="S1236" t="s">
        <v>42</v>
      </c>
      <c r="T1236" s="7" t="str">
        <f t="shared" si="59"/>
        <v>R1011</v>
      </c>
    </row>
    <row r="1237" spans="1:20" x14ac:dyDescent="0.3">
      <c r="A1237" t="s">
        <v>1135</v>
      </c>
      <c r="B1237">
        <v>26.36</v>
      </c>
      <c r="C1237">
        <v>4.32</v>
      </c>
      <c r="D1237" t="s">
        <v>2380</v>
      </c>
      <c r="E1237" t="s">
        <v>2380</v>
      </c>
      <c r="F1237" t="s">
        <v>2383</v>
      </c>
      <c r="G1237">
        <v>1</v>
      </c>
      <c r="H1237" t="s">
        <v>2380</v>
      </c>
      <c r="I1237" t="s">
        <v>1268</v>
      </c>
      <c r="J1237">
        <v>1973</v>
      </c>
      <c r="K1237" s="7">
        <f t="shared" si="57"/>
        <v>1973</v>
      </c>
      <c r="L1237" t="s">
        <v>20</v>
      </c>
      <c r="M1237" s="7" t="str">
        <f t="shared" si="58"/>
        <v>Sep</v>
      </c>
      <c r="N1237">
        <v>5</v>
      </c>
      <c r="O1237">
        <v>3</v>
      </c>
      <c r="P1237">
        <v>10264.44</v>
      </c>
      <c r="Q1237" t="s">
        <v>12</v>
      </c>
      <c r="R1237" t="s">
        <v>11</v>
      </c>
      <c r="S1237" t="s">
        <v>23</v>
      </c>
      <c r="T1237" s="7" t="str">
        <f t="shared" si="59"/>
        <v>R1012</v>
      </c>
    </row>
    <row r="1238" spans="1:20" x14ac:dyDescent="0.3">
      <c r="A1238" t="s">
        <v>1134</v>
      </c>
      <c r="B1238">
        <v>29.925000000000001</v>
      </c>
      <c r="C1238">
        <v>8.2899999999999991</v>
      </c>
      <c r="D1238" t="s">
        <v>2380</v>
      </c>
      <c r="E1238" t="s">
        <v>2380</v>
      </c>
      <c r="F1238" t="s">
        <v>2380</v>
      </c>
      <c r="G1238">
        <v>2</v>
      </c>
      <c r="H1238" t="s">
        <v>2380</v>
      </c>
      <c r="I1238" t="s">
        <v>1269</v>
      </c>
      <c r="J1238">
        <v>1973</v>
      </c>
      <c r="K1238" s="7">
        <f t="shared" si="57"/>
        <v>1973</v>
      </c>
      <c r="L1238" t="s">
        <v>15</v>
      </c>
      <c r="M1238" s="7" t="str">
        <f t="shared" si="58"/>
        <v>Nov</v>
      </c>
      <c r="N1238">
        <v>27</v>
      </c>
      <c r="O1238">
        <v>3</v>
      </c>
      <c r="P1238">
        <v>10269.459999999999</v>
      </c>
      <c r="Q1238" t="s">
        <v>12</v>
      </c>
      <c r="R1238" t="s">
        <v>12</v>
      </c>
      <c r="S1238" t="s">
        <v>23</v>
      </c>
      <c r="T1238" s="7" t="str">
        <f t="shared" si="59"/>
        <v>R1012</v>
      </c>
    </row>
    <row r="1239" spans="1:20" x14ac:dyDescent="0.3">
      <c r="A1239" t="s">
        <v>1133</v>
      </c>
      <c r="B1239">
        <v>37.29</v>
      </c>
      <c r="C1239">
        <v>10.46</v>
      </c>
      <c r="D1239" t="s">
        <v>2380</v>
      </c>
      <c r="E1239" t="s">
        <v>2380</v>
      </c>
      <c r="F1239" t="s">
        <v>2380</v>
      </c>
      <c r="G1239" t="s">
        <v>2381</v>
      </c>
      <c r="H1239" t="s">
        <v>2380</v>
      </c>
      <c r="I1239" t="s">
        <v>1270</v>
      </c>
      <c r="J1239">
        <v>1970</v>
      </c>
      <c r="K1239" s="7">
        <f t="shared" si="57"/>
        <v>1970</v>
      </c>
      <c r="L1239" t="s">
        <v>18</v>
      </c>
      <c r="M1239" s="7" t="str">
        <f t="shared" si="58"/>
        <v>Jun</v>
      </c>
      <c r="N1239">
        <v>21</v>
      </c>
      <c r="O1239">
        <v>0</v>
      </c>
      <c r="P1239">
        <v>10274.33</v>
      </c>
      <c r="Q1239" t="s">
        <v>12</v>
      </c>
      <c r="R1239" t="s">
        <v>16</v>
      </c>
      <c r="S1239" t="s">
        <v>247</v>
      </c>
      <c r="T1239" s="7" t="str">
        <f t="shared" si="59"/>
        <v>R1024</v>
      </c>
    </row>
    <row r="1240" spans="1:20" x14ac:dyDescent="0.3">
      <c r="A1240" t="s">
        <v>1132</v>
      </c>
      <c r="B1240">
        <v>30.2</v>
      </c>
      <c r="C1240">
        <v>11.96</v>
      </c>
      <c r="D1240" t="s">
        <v>2380</v>
      </c>
      <c r="E1240" t="s">
        <v>2380</v>
      </c>
      <c r="F1240" t="s">
        <v>2380</v>
      </c>
      <c r="G1240" t="s">
        <v>2381</v>
      </c>
      <c r="H1240" t="s">
        <v>2380</v>
      </c>
      <c r="I1240" t="s">
        <v>1271</v>
      </c>
      <c r="J1240">
        <v>1988</v>
      </c>
      <c r="K1240" s="7">
        <f t="shared" si="57"/>
        <v>1988</v>
      </c>
      <c r="L1240" t="s">
        <v>20</v>
      </c>
      <c r="M1240" s="7" t="str">
        <f t="shared" si="58"/>
        <v>Sep</v>
      </c>
      <c r="N1240">
        <v>14</v>
      </c>
      <c r="O1240">
        <v>3</v>
      </c>
      <c r="P1240">
        <v>10276.99</v>
      </c>
      <c r="Q1240" t="s">
        <v>12</v>
      </c>
      <c r="R1240" t="s">
        <v>16</v>
      </c>
      <c r="S1240" t="s">
        <v>300</v>
      </c>
      <c r="T1240" s="7" t="str">
        <f t="shared" si="59"/>
        <v>R1021</v>
      </c>
    </row>
    <row r="1241" spans="1:20" x14ac:dyDescent="0.3">
      <c r="A1241" t="s">
        <v>1131</v>
      </c>
      <c r="B1241">
        <v>24.225000000000001</v>
      </c>
      <c r="C1241">
        <v>4.25</v>
      </c>
      <c r="D1241" t="s">
        <v>2382</v>
      </c>
      <c r="E1241" t="s">
        <v>2380</v>
      </c>
      <c r="F1241" t="s">
        <v>2383</v>
      </c>
      <c r="G1241">
        <v>1</v>
      </c>
      <c r="H1241" t="s">
        <v>2380</v>
      </c>
      <c r="I1241" t="s">
        <v>1272</v>
      </c>
      <c r="J1241">
        <v>1963</v>
      </c>
      <c r="K1241" s="7">
        <f t="shared" si="57"/>
        <v>1963</v>
      </c>
      <c r="L1241" t="s">
        <v>20</v>
      </c>
      <c r="M1241" s="7" t="str">
        <f t="shared" si="58"/>
        <v>Sep</v>
      </c>
      <c r="N1241">
        <v>24</v>
      </c>
      <c r="O1241">
        <v>0</v>
      </c>
      <c r="P1241">
        <v>10308.040000000001</v>
      </c>
      <c r="Q1241" t="s">
        <v>12</v>
      </c>
      <c r="R1241" t="s">
        <v>16</v>
      </c>
      <c r="S1241" t="s">
        <v>13</v>
      </c>
      <c r="T1241" s="7" t="str">
        <f t="shared" si="59"/>
        <v>R1013</v>
      </c>
    </row>
    <row r="1242" spans="1:20" x14ac:dyDescent="0.3">
      <c r="A1242" t="s">
        <v>1130</v>
      </c>
      <c r="B1242">
        <v>31.445</v>
      </c>
      <c r="C1242">
        <v>8.33</v>
      </c>
      <c r="D1242" t="s">
        <v>2380</v>
      </c>
      <c r="E1242" t="s">
        <v>2380</v>
      </c>
      <c r="F1242" t="s">
        <v>2380</v>
      </c>
      <c r="G1242" t="s">
        <v>2381</v>
      </c>
      <c r="H1242" t="s">
        <v>2380</v>
      </c>
      <c r="I1242" t="s">
        <v>1273</v>
      </c>
      <c r="J1242">
        <v>1962</v>
      </c>
      <c r="K1242" s="7">
        <f t="shared" si="57"/>
        <v>1962</v>
      </c>
      <c r="L1242" t="s">
        <v>10</v>
      </c>
      <c r="M1242" s="7" t="str">
        <f t="shared" si="58"/>
        <v>Jul</v>
      </c>
      <c r="N1242">
        <v>12</v>
      </c>
      <c r="O1242">
        <v>0</v>
      </c>
      <c r="P1242">
        <v>10310.780000000001</v>
      </c>
      <c r="Q1242" t="s">
        <v>12</v>
      </c>
      <c r="R1242" t="s">
        <v>12</v>
      </c>
      <c r="S1242" t="s">
        <v>23</v>
      </c>
      <c r="T1242" s="7" t="str">
        <f t="shared" si="59"/>
        <v>R1012</v>
      </c>
    </row>
    <row r="1243" spans="1:20" x14ac:dyDescent="0.3">
      <c r="A1243" t="s">
        <v>1129</v>
      </c>
      <c r="B1243">
        <v>38.880000000000003</v>
      </c>
      <c r="C1243">
        <v>4.29</v>
      </c>
      <c r="D1243" t="s">
        <v>2380</v>
      </c>
      <c r="E1243" t="s">
        <v>2380</v>
      </c>
      <c r="F1243" t="s">
        <v>2380</v>
      </c>
      <c r="G1243">
        <v>1</v>
      </c>
      <c r="H1243" t="s">
        <v>2380</v>
      </c>
      <c r="I1243" t="s">
        <v>1274</v>
      </c>
      <c r="J1243">
        <v>1991</v>
      </c>
      <c r="K1243" s="7">
        <f t="shared" si="57"/>
        <v>1991</v>
      </c>
      <c r="L1243" t="s">
        <v>15</v>
      </c>
      <c r="M1243" s="7" t="str">
        <f t="shared" si="58"/>
        <v>Nov</v>
      </c>
      <c r="N1243">
        <v>17</v>
      </c>
      <c r="O1243">
        <v>3</v>
      </c>
      <c r="P1243">
        <v>10315.91</v>
      </c>
      <c r="Q1243" t="s">
        <v>12</v>
      </c>
      <c r="R1243" t="s">
        <v>11</v>
      </c>
      <c r="S1243" t="s">
        <v>23</v>
      </c>
      <c r="T1243" s="7" t="str">
        <f t="shared" si="59"/>
        <v>R1012</v>
      </c>
    </row>
    <row r="1244" spans="1:20" x14ac:dyDescent="0.3">
      <c r="A1244" t="s">
        <v>1128</v>
      </c>
      <c r="B1244">
        <v>43.89</v>
      </c>
      <c r="C1244">
        <v>6.32</v>
      </c>
      <c r="D1244" t="s">
        <v>2382</v>
      </c>
      <c r="E1244" t="s">
        <v>2380</v>
      </c>
      <c r="F1244" t="s">
        <v>2380</v>
      </c>
      <c r="G1244" t="s">
        <v>2381</v>
      </c>
      <c r="H1244" t="s">
        <v>2380</v>
      </c>
      <c r="I1244" t="s">
        <v>1275</v>
      </c>
      <c r="J1244">
        <v>1991</v>
      </c>
      <c r="K1244" s="7">
        <f t="shared" si="57"/>
        <v>1991</v>
      </c>
      <c r="L1244" t="s">
        <v>35</v>
      </c>
      <c r="M1244" s="7" t="str">
        <f t="shared" si="58"/>
        <v>Aug</v>
      </c>
      <c r="N1244">
        <v>21</v>
      </c>
      <c r="O1244">
        <v>3</v>
      </c>
      <c r="P1244">
        <v>10322.9</v>
      </c>
      <c r="Q1244" t="s">
        <v>12</v>
      </c>
      <c r="R1244" t="s">
        <v>16</v>
      </c>
      <c r="S1244" t="s">
        <v>535</v>
      </c>
      <c r="T1244" s="7" t="str">
        <f t="shared" si="59"/>
        <v>R1026</v>
      </c>
    </row>
    <row r="1245" spans="1:20" x14ac:dyDescent="0.3">
      <c r="A1245" t="s">
        <v>1127</v>
      </c>
      <c r="B1245">
        <v>25.6</v>
      </c>
      <c r="C1245">
        <v>5.65</v>
      </c>
      <c r="D1245" t="s">
        <v>2380</v>
      </c>
      <c r="E1245" t="s">
        <v>2380</v>
      </c>
      <c r="F1245" t="s">
        <v>2380</v>
      </c>
      <c r="G1245">
        <v>2</v>
      </c>
      <c r="H1245" t="s">
        <v>2380</v>
      </c>
      <c r="I1245" t="s">
        <v>1276</v>
      </c>
      <c r="J1245">
        <v>1970</v>
      </c>
      <c r="K1245" s="7">
        <f t="shared" si="57"/>
        <v>1970</v>
      </c>
      <c r="L1245" t="s">
        <v>30</v>
      </c>
      <c r="M1245" s="7" t="str">
        <f t="shared" si="58"/>
        <v>Dec</v>
      </c>
      <c r="N1245">
        <v>1</v>
      </c>
      <c r="O1245">
        <v>2</v>
      </c>
      <c r="P1245">
        <v>10325.209999999999</v>
      </c>
      <c r="Q1245" t="s">
        <v>12</v>
      </c>
      <c r="R1245" t="s">
        <v>12</v>
      </c>
      <c r="S1245" t="s">
        <v>42</v>
      </c>
      <c r="T1245" s="7" t="str">
        <f t="shared" si="59"/>
        <v>R1011</v>
      </c>
    </row>
    <row r="1246" spans="1:20" x14ac:dyDescent="0.3">
      <c r="A1246" t="s">
        <v>1126</v>
      </c>
      <c r="B1246">
        <v>29.545000000000002</v>
      </c>
      <c r="C1246">
        <v>8.41</v>
      </c>
      <c r="D1246" t="s">
        <v>2382</v>
      </c>
      <c r="E1246" t="s">
        <v>2380</v>
      </c>
      <c r="F1246" t="s">
        <v>2380</v>
      </c>
      <c r="G1246">
        <v>1</v>
      </c>
      <c r="H1246" t="s">
        <v>2380</v>
      </c>
      <c r="I1246" t="s">
        <v>1277</v>
      </c>
      <c r="J1246">
        <v>1982</v>
      </c>
      <c r="K1246" s="7">
        <f t="shared" si="57"/>
        <v>1982</v>
      </c>
      <c r="L1246" t="s">
        <v>10</v>
      </c>
      <c r="M1246" s="7" t="str">
        <f t="shared" si="58"/>
        <v>Jul</v>
      </c>
      <c r="N1246">
        <v>21</v>
      </c>
      <c r="O1246">
        <v>3</v>
      </c>
      <c r="P1246">
        <v>10329.06</v>
      </c>
      <c r="Q1246" t="s">
        <v>12</v>
      </c>
      <c r="R1246" t="s">
        <v>16</v>
      </c>
      <c r="S1246" t="s">
        <v>300</v>
      </c>
      <c r="T1246" s="7" t="str">
        <f t="shared" si="59"/>
        <v>R1021</v>
      </c>
    </row>
    <row r="1247" spans="1:20" x14ac:dyDescent="0.3">
      <c r="A1247" t="s">
        <v>1125</v>
      </c>
      <c r="B1247">
        <v>23.25</v>
      </c>
      <c r="C1247">
        <v>11.96</v>
      </c>
      <c r="D1247" t="s">
        <v>2382</v>
      </c>
      <c r="E1247" t="s">
        <v>2380</v>
      </c>
      <c r="F1247" t="s">
        <v>2380</v>
      </c>
      <c r="G1247" t="s">
        <v>2381</v>
      </c>
      <c r="H1247" t="s">
        <v>2380</v>
      </c>
      <c r="I1247" t="s">
        <v>1278</v>
      </c>
      <c r="J1247">
        <v>1968</v>
      </c>
      <c r="K1247" s="7">
        <f t="shared" si="57"/>
        <v>1968</v>
      </c>
      <c r="L1247" t="s">
        <v>10</v>
      </c>
      <c r="M1247" s="7" t="str">
        <f t="shared" si="58"/>
        <v>Jul</v>
      </c>
      <c r="N1247">
        <v>19</v>
      </c>
      <c r="O1247">
        <v>0</v>
      </c>
      <c r="P1247">
        <v>10338.93</v>
      </c>
      <c r="Q1247" t="s">
        <v>12</v>
      </c>
      <c r="R1247" t="s">
        <v>16</v>
      </c>
      <c r="S1247" t="s">
        <v>13</v>
      </c>
      <c r="T1247" s="7" t="str">
        <f t="shared" si="59"/>
        <v>R1013</v>
      </c>
    </row>
    <row r="1248" spans="1:20" x14ac:dyDescent="0.3">
      <c r="A1248" t="s">
        <v>1124</v>
      </c>
      <c r="B1248">
        <v>43.95</v>
      </c>
      <c r="C1248">
        <v>5.17</v>
      </c>
      <c r="D1248" t="s">
        <v>2382</v>
      </c>
      <c r="E1248" t="s">
        <v>2380</v>
      </c>
      <c r="F1248" t="s">
        <v>2383</v>
      </c>
      <c r="G1248">
        <v>1</v>
      </c>
      <c r="H1248" t="s">
        <v>2380</v>
      </c>
      <c r="I1248" t="s">
        <v>1279</v>
      </c>
      <c r="J1248">
        <v>1973</v>
      </c>
      <c r="K1248" s="7">
        <f t="shared" si="57"/>
        <v>1973</v>
      </c>
      <c r="L1248" t="s">
        <v>35</v>
      </c>
      <c r="M1248" s="7" t="str">
        <f t="shared" si="58"/>
        <v>Aug</v>
      </c>
      <c r="N1248">
        <v>8</v>
      </c>
      <c r="O1248">
        <v>0</v>
      </c>
      <c r="P1248">
        <v>10345.93</v>
      </c>
      <c r="Q1248" t="s">
        <v>12</v>
      </c>
      <c r="R1248" t="s">
        <v>11</v>
      </c>
      <c r="S1248" t="s">
        <v>300</v>
      </c>
      <c r="T1248" s="7" t="str">
        <f t="shared" si="59"/>
        <v>R1021</v>
      </c>
    </row>
    <row r="1249" spans="1:20" x14ac:dyDescent="0.3">
      <c r="A1249" t="s">
        <v>1123</v>
      </c>
      <c r="B1249">
        <v>21.85</v>
      </c>
      <c r="C1249">
        <v>8.76</v>
      </c>
      <c r="D1249" t="s">
        <v>2380</v>
      </c>
      <c r="E1249" t="s">
        <v>2380</v>
      </c>
      <c r="F1249" t="s">
        <v>2380</v>
      </c>
      <c r="G1249" t="s">
        <v>2381</v>
      </c>
      <c r="H1249" t="s">
        <v>2380</v>
      </c>
      <c r="I1249" t="s">
        <v>1280</v>
      </c>
      <c r="J1249">
        <v>1974</v>
      </c>
      <c r="K1249" s="7">
        <f t="shared" si="57"/>
        <v>1974</v>
      </c>
      <c r="L1249" t="s">
        <v>20</v>
      </c>
      <c r="M1249" s="7" t="str">
        <f t="shared" si="58"/>
        <v>Sep</v>
      </c>
      <c r="N1249">
        <v>29</v>
      </c>
      <c r="O1249">
        <v>0</v>
      </c>
      <c r="P1249">
        <v>10352.48</v>
      </c>
      <c r="Q1249" t="s">
        <v>12</v>
      </c>
      <c r="R1249" t="s">
        <v>16</v>
      </c>
      <c r="S1249" t="s">
        <v>23</v>
      </c>
      <c r="T1249" s="7" t="str">
        <f t="shared" si="59"/>
        <v>R1012</v>
      </c>
    </row>
    <row r="1250" spans="1:20" x14ac:dyDescent="0.3">
      <c r="A1250" t="s">
        <v>1122</v>
      </c>
      <c r="B1250">
        <v>25.73</v>
      </c>
      <c r="C1250">
        <v>7.99</v>
      </c>
      <c r="D1250" t="s">
        <v>2380</v>
      </c>
      <c r="E1250" t="s">
        <v>2380</v>
      </c>
      <c r="F1250" t="s">
        <v>2380</v>
      </c>
      <c r="G1250">
        <v>2</v>
      </c>
      <c r="H1250" t="s">
        <v>2380</v>
      </c>
      <c r="I1250" t="s">
        <v>1281</v>
      </c>
      <c r="J1250">
        <v>1969</v>
      </c>
      <c r="K1250" s="7">
        <f t="shared" si="57"/>
        <v>1969</v>
      </c>
      <c r="L1250" t="s">
        <v>18</v>
      </c>
      <c r="M1250" s="7" t="str">
        <f t="shared" si="58"/>
        <v>Jun</v>
      </c>
      <c r="N1250">
        <v>17</v>
      </c>
      <c r="O1250">
        <v>0</v>
      </c>
      <c r="P1250">
        <v>10355.64</v>
      </c>
      <c r="Q1250" t="s">
        <v>12</v>
      </c>
      <c r="R1250" t="s">
        <v>16</v>
      </c>
      <c r="S1250" t="s">
        <v>23</v>
      </c>
      <c r="T1250" s="7" t="str">
        <f t="shared" si="59"/>
        <v>R1012</v>
      </c>
    </row>
    <row r="1251" spans="1:20" x14ac:dyDescent="0.3">
      <c r="A1251" t="s">
        <v>1121</v>
      </c>
      <c r="B1251">
        <v>32.229999999999997</v>
      </c>
      <c r="C1251">
        <v>8.59</v>
      </c>
      <c r="D1251" t="s">
        <v>2380</v>
      </c>
      <c r="E1251" t="s">
        <v>2380</v>
      </c>
      <c r="F1251" t="s">
        <v>2380</v>
      </c>
      <c r="G1251" t="s">
        <v>2381</v>
      </c>
      <c r="H1251" t="s">
        <v>2380</v>
      </c>
      <c r="I1251" t="s">
        <v>1282</v>
      </c>
      <c r="J1251">
        <v>1971</v>
      </c>
      <c r="K1251" s="7">
        <f t="shared" si="57"/>
        <v>1971</v>
      </c>
      <c r="L1251" t="s">
        <v>20</v>
      </c>
      <c r="M1251" s="7" t="str">
        <f t="shared" si="58"/>
        <v>Sep</v>
      </c>
      <c r="N1251">
        <v>6</v>
      </c>
      <c r="O1251">
        <v>0</v>
      </c>
      <c r="P1251">
        <v>10356.67</v>
      </c>
      <c r="Q1251" t="s">
        <v>12</v>
      </c>
      <c r="R1251" t="s">
        <v>16</v>
      </c>
      <c r="S1251" t="s">
        <v>200</v>
      </c>
      <c r="T1251" s="7" t="str">
        <f t="shared" si="59"/>
        <v>R1025</v>
      </c>
    </row>
    <row r="1252" spans="1:20" x14ac:dyDescent="0.3">
      <c r="A1252" t="s">
        <v>1120</v>
      </c>
      <c r="B1252">
        <v>32.204999999999998</v>
      </c>
      <c r="C1252">
        <v>6.14</v>
      </c>
      <c r="D1252" t="s">
        <v>2380</v>
      </c>
      <c r="E1252" t="s">
        <v>2380</v>
      </c>
      <c r="F1252" t="s">
        <v>2380</v>
      </c>
      <c r="G1252">
        <v>2</v>
      </c>
      <c r="H1252" t="s">
        <v>2380</v>
      </c>
      <c r="I1252" t="s">
        <v>1283</v>
      </c>
      <c r="J1252">
        <v>1973</v>
      </c>
      <c r="K1252" s="7">
        <f t="shared" si="57"/>
        <v>1973</v>
      </c>
      <c r="L1252" t="s">
        <v>20</v>
      </c>
      <c r="M1252" s="7" t="str">
        <f t="shared" si="58"/>
        <v>Sep</v>
      </c>
      <c r="N1252">
        <v>29</v>
      </c>
      <c r="O1252">
        <v>2</v>
      </c>
      <c r="P1252">
        <v>10370.91</v>
      </c>
      <c r="Q1252" t="s">
        <v>12</v>
      </c>
      <c r="R1252" t="s">
        <v>12</v>
      </c>
      <c r="S1252" t="s">
        <v>247</v>
      </c>
      <c r="T1252" s="7" t="str">
        <f t="shared" si="59"/>
        <v>R1024</v>
      </c>
    </row>
    <row r="1253" spans="1:20" x14ac:dyDescent="0.3">
      <c r="A1253" t="s">
        <v>1119</v>
      </c>
      <c r="B1253">
        <v>26.41</v>
      </c>
      <c r="C1253">
        <v>4.08</v>
      </c>
      <c r="D1253" t="s">
        <v>2380</v>
      </c>
      <c r="E1253" t="s">
        <v>2380</v>
      </c>
      <c r="F1253" t="s">
        <v>2380</v>
      </c>
      <c r="G1253">
        <v>2</v>
      </c>
      <c r="H1253" t="s">
        <v>2380</v>
      </c>
      <c r="I1253" t="s">
        <v>1284</v>
      </c>
      <c r="J1253">
        <v>1973</v>
      </c>
      <c r="K1253" s="7">
        <f t="shared" si="57"/>
        <v>1973</v>
      </c>
      <c r="L1253" t="s">
        <v>20</v>
      </c>
      <c r="M1253" s="7" t="str">
        <f t="shared" si="58"/>
        <v>Sep</v>
      </c>
      <c r="N1253">
        <v>19</v>
      </c>
      <c r="O1253">
        <v>3</v>
      </c>
      <c r="P1253">
        <v>10381.48</v>
      </c>
      <c r="Q1253" t="s">
        <v>12</v>
      </c>
      <c r="R1253" t="s">
        <v>12</v>
      </c>
      <c r="S1253" t="s">
        <v>13</v>
      </c>
      <c r="T1253" s="7" t="str">
        <f t="shared" si="59"/>
        <v>R1013</v>
      </c>
    </row>
    <row r="1254" spans="1:20" x14ac:dyDescent="0.3">
      <c r="A1254" t="s">
        <v>1118</v>
      </c>
      <c r="B1254">
        <v>30.2</v>
      </c>
      <c r="C1254">
        <v>6.25</v>
      </c>
      <c r="D1254" t="s">
        <v>2382</v>
      </c>
      <c r="E1254" t="s">
        <v>2380</v>
      </c>
      <c r="F1254" t="s">
        <v>2380</v>
      </c>
      <c r="G1254" t="s">
        <v>2381</v>
      </c>
      <c r="H1254" t="s">
        <v>2380</v>
      </c>
      <c r="I1254" t="s">
        <v>1285</v>
      </c>
      <c r="J1254">
        <v>1969</v>
      </c>
      <c r="K1254" s="7">
        <f t="shared" si="57"/>
        <v>1969</v>
      </c>
      <c r="L1254" t="s">
        <v>10</v>
      </c>
      <c r="M1254" s="7" t="str">
        <f t="shared" si="58"/>
        <v>Jul</v>
      </c>
      <c r="N1254">
        <v>7</v>
      </c>
      <c r="O1254">
        <v>0</v>
      </c>
      <c r="P1254">
        <v>10403.27</v>
      </c>
      <c r="Q1254" t="s">
        <v>12</v>
      </c>
      <c r="R1254" t="s">
        <v>11</v>
      </c>
      <c r="S1254" t="s">
        <v>516</v>
      </c>
      <c r="T1254" s="7" t="str">
        <f t="shared" si="59"/>
        <v>R1020</v>
      </c>
    </row>
    <row r="1255" spans="1:20" x14ac:dyDescent="0.3">
      <c r="A1255" t="s">
        <v>1117</v>
      </c>
      <c r="B1255">
        <v>31.26</v>
      </c>
      <c r="C1255">
        <v>5.94</v>
      </c>
      <c r="D1255" t="s">
        <v>2382</v>
      </c>
      <c r="E1255" t="s">
        <v>2380</v>
      </c>
      <c r="F1255" t="s">
        <v>2380</v>
      </c>
      <c r="G1255">
        <v>1</v>
      </c>
      <c r="H1255" t="s">
        <v>2380</v>
      </c>
      <c r="I1255" t="s">
        <v>1286</v>
      </c>
      <c r="J1255">
        <v>1975</v>
      </c>
      <c r="K1255" s="7">
        <f t="shared" si="57"/>
        <v>1975</v>
      </c>
      <c r="L1255" t="s">
        <v>18</v>
      </c>
      <c r="M1255" s="7" t="str">
        <f t="shared" si="58"/>
        <v>Jun</v>
      </c>
      <c r="N1255">
        <v>5</v>
      </c>
      <c r="O1255">
        <v>4</v>
      </c>
      <c r="P1255">
        <v>10407.09</v>
      </c>
      <c r="Q1255" t="s">
        <v>12</v>
      </c>
      <c r="R1255" t="s">
        <v>16</v>
      </c>
      <c r="S1255" t="s">
        <v>164</v>
      </c>
      <c r="T1255" s="7" t="str">
        <f t="shared" si="59"/>
        <v>R1015</v>
      </c>
    </row>
    <row r="1256" spans="1:20" x14ac:dyDescent="0.3">
      <c r="A1256" t="s">
        <v>1116</v>
      </c>
      <c r="B1256">
        <v>33.725000000000001</v>
      </c>
      <c r="C1256">
        <v>6.45</v>
      </c>
      <c r="D1256" t="s">
        <v>2382</v>
      </c>
      <c r="E1256" t="s">
        <v>2380</v>
      </c>
      <c r="F1256" t="s">
        <v>2380</v>
      </c>
      <c r="G1256" t="s">
        <v>2381</v>
      </c>
      <c r="H1256" t="s">
        <v>2380</v>
      </c>
      <c r="I1256" t="s">
        <v>1287</v>
      </c>
      <c r="J1256">
        <v>1980</v>
      </c>
      <c r="K1256" s="7">
        <f t="shared" si="57"/>
        <v>1980</v>
      </c>
      <c r="L1256" t="s">
        <v>37</v>
      </c>
      <c r="M1256" s="7" t="str">
        <f t="shared" si="58"/>
        <v>Oct</v>
      </c>
      <c r="N1256">
        <v>24</v>
      </c>
      <c r="O1256">
        <v>2</v>
      </c>
      <c r="P1256">
        <v>10407.98</v>
      </c>
      <c r="Q1256" t="s">
        <v>12</v>
      </c>
      <c r="R1256" t="s">
        <v>16</v>
      </c>
      <c r="S1256" t="s">
        <v>300</v>
      </c>
      <c r="T1256" s="7" t="str">
        <f t="shared" si="59"/>
        <v>R1021</v>
      </c>
    </row>
    <row r="1257" spans="1:20" x14ac:dyDescent="0.3">
      <c r="A1257" t="s">
        <v>1115</v>
      </c>
      <c r="B1257">
        <v>28.9</v>
      </c>
      <c r="C1257">
        <v>5.74</v>
      </c>
      <c r="D1257" t="s">
        <v>2382</v>
      </c>
      <c r="E1257" t="s">
        <v>2380</v>
      </c>
      <c r="F1257" t="s">
        <v>2380</v>
      </c>
      <c r="G1257" t="s">
        <v>2381</v>
      </c>
      <c r="H1257" t="s">
        <v>2380</v>
      </c>
      <c r="I1257" t="s">
        <v>1288</v>
      </c>
      <c r="J1257">
        <v>1973</v>
      </c>
      <c r="K1257" s="7">
        <f t="shared" si="57"/>
        <v>1973</v>
      </c>
      <c r="L1257" t="s">
        <v>37</v>
      </c>
      <c r="M1257" s="7" t="str">
        <f t="shared" si="58"/>
        <v>Oct</v>
      </c>
      <c r="N1257">
        <v>11</v>
      </c>
      <c r="O1257">
        <v>0</v>
      </c>
      <c r="P1257">
        <v>10419.59</v>
      </c>
      <c r="Q1257" t="s">
        <v>12</v>
      </c>
      <c r="R1257" t="s">
        <v>11</v>
      </c>
      <c r="S1257" t="s">
        <v>200</v>
      </c>
      <c r="T1257" s="7" t="str">
        <f t="shared" si="59"/>
        <v>R1025</v>
      </c>
    </row>
    <row r="1258" spans="1:20" x14ac:dyDescent="0.3">
      <c r="A1258" t="s">
        <v>1114</v>
      </c>
      <c r="B1258">
        <v>45.69</v>
      </c>
      <c r="C1258">
        <v>4.43</v>
      </c>
      <c r="D1258" t="s">
        <v>2382</v>
      </c>
      <c r="E1258" t="s">
        <v>2380</v>
      </c>
      <c r="F1258" t="s">
        <v>2380</v>
      </c>
      <c r="G1258" t="s">
        <v>2381</v>
      </c>
      <c r="H1258" t="s">
        <v>2380</v>
      </c>
      <c r="I1258" t="s">
        <v>1289</v>
      </c>
      <c r="J1258">
        <v>1979</v>
      </c>
      <c r="K1258" s="7">
        <f t="shared" si="57"/>
        <v>1979</v>
      </c>
      <c r="L1258" t="s">
        <v>15</v>
      </c>
      <c r="M1258" s="7" t="str">
        <f t="shared" si="58"/>
        <v>Nov</v>
      </c>
      <c r="N1258">
        <v>25</v>
      </c>
      <c r="O1258">
        <v>2</v>
      </c>
      <c r="P1258">
        <v>10419.65</v>
      </c>
      <c r="Q1258" t="s">
        <v>12</v>
      </c>
      <c r="R1258" t="s">
        <v>11</v>
      </c>
      <c r="S1258" t="s">
        <v>200</v>
      </c>
      <c r="T1258" s="7" t="str">
        <f t="shared" si="59"/>
        <v>R1025</v>
      </c>
    </row>
    <row r="1259" spans="1:20" x14ac:dyDescent="0.3">
      <c r="A1259" t="s">
        <v>1113</v>
      </c>
      <c r="B1259">
        <v>21.03</v>
      </c>
      <c r="C1259">
        <v>6.5</v>
      </c>
      <c r="D1259" t="s">
        <v>2380</v>
      </c>
      <c r="E1259" t="s">
        <v>2380</v>
      </c>
      <c r="F1259" t="s">
        <v>2380</v>
      </c>
      <c r="G1259" t="s">
        <v>2381</v>
      </c>
      <c r="H1259" t="s">
        <v>2380</v>
      </c>
      <c r="I1259" t="s">
        <v>1290</v>
      </c>
      <c r="J1259">
        <v>1968</v>
      </c>
      <c r="K1259" s="7">
        <f t="shared" si="57"/>
        <v>1968</v>
      </c>
      <c r="L1259" t="s">
        <v>30</v>
      </c>
      <c r="M1259" s="7" t="str">
        <f t="shared" si="58"/>
        <v>Dec</v>
      </c>
      <c r="N1259">
        <v>27</v>
      </c>
      <c r="O1259">
        <v>0</v>
      </c>
      <c r="P1259">
        <v>10422.92</v>
      </c>
      <c r="Q1259" t="s">
        <v>12</v>
      </c>
      <c r="R1259" t="s">
        <v>16</v>
      </c>
      <c r="S1259" t="s">
        <v>356</v>
      </c>
      <c r="T1259" s="7" t="str">
        <f t="shared" si="59"/>
        <v>R1017</v>
      </c>
    </row>
    <row r="1260" spans="1:20" x14ac:dyDescent="0.3">
      <c r="A1260" t="s">
        <v>1112</v>
      </c>
      <c r="B1260">
        <v>37</v>
      </c>
      <c r="C1260">
        <v>8.75</v>
      </c>
      <c r="D1260" t="s">
        <v>2380</v>
      </c>
      <c r="E1260" t="s">
        <v>2380</v>
      </c>
      <c r="F1260" t="s">
        <v>2380</v>
      </c>
      <c r="G1260" t="s">
        <v>2381</v>
      </c>
      <c r="H1260" t="s">
        <v>2380</v>
      </c>
      <c r="I1260" t="s">
        <v>1291</v>
      </c>
      <c r="J1260">
        <v>1968</v>
      </c>
      <c r="K1260" s="7">
        <f t="shared" si="57"/>
        <v>1968</v>
      </c>
      <c r="L1260" t="s">
        <v>35</v>
      </c>
      <c r="M1260" s="7" t="str">
        <f t="shared" si="58"/>
        <v>Aug</v>
      </c>
      <c r="N1260">
        <v>23</v>
      </c>
      <c r="O1260">
        <v>0</v>
      </c>
      <c r="P1260">
        <v>10435.07</v>
      </c>
      <c r="Q1260" t="s">
        <v>12</v>
      </c>
      <c r="R1260" t="s">
        <v>16</v>
      </c>
      <c r="S1260" t="s">
        <v>168</v>
      </c>
      <c r="T1260" s="7" t="str">
        <f t="shared" si="59"/>
        <v>R1016</v>
      </c>
    </row>
    <row r="1261" spans="1:20" x14ac:dyDescent="0.3">
      <c r="A1261" t="s">
        <v>1111</v>
      </c>
      <c r="B1261">
        <v>25.4</v>
      </c>
      <c r="C1261">
        <v>11.96</v>
      </c>
      <c r="D1261" t="s">
        <v>2380</v>
      </c>
      <c r="E1261" t="s">
        <v>2380</v>
      </c>
      <c r="F1261" t="s">
        <v>2380</v>
      </c>
      <c r="G1261" t="s">
        <v>2381</v>
      </c>
      <c r="H1261" t="s">
        <v>2380</v>
      </c>
      <c r="I1261" t="s">
        <v>1292</v>
      </c>
      <c r="J1261">
        <v>1968</v>
      </c>
      <c r="K1261" s="7">
        <f t="shared" si="57"/>
        <v>1968</v>
      </c>
      <c r="L1261" t="s">
        <v>35</v>
      </c>
      <c r="M1261" s="7" t="str">
        <f t="shared" si="58"/>
        <v>Aug</v>
      </c>
      <c r="N1261">
        <v>29</v>
      </c>
      <c r="O1261">
        <v>1</v>
      </c>
      <c r="P1261">
        <v>10436.1</v>
      </c>
      <c r="Q1261" t="s">
        <v>12</v>
      </c>
      <c r="R1261" t="s">
        <v>12</v>
      </c>
      <c r="S1261" t="s">
        <v>42</v>
      </c>
      <c r="T1261" s="7" t="str">
        <f t="shared" si="59"/>
        <v>R1011</v>
      </c>
    </row>
    <row r="1262" spans="1:20" x14ac:dyDescent="0.3">
      <c r="A1262" t="s">
        <v>1110</v>
      </c>
      <c r="B1262">
        <v>32.299999999999997</v>
      </c>
      <c r="C1262">
        <v>10.54</v>
      </c>
      <c r="D1262" t="s">
        <v>2380</v>
      </c>
      <c r="E1262" t="s">
        <v>2380</v>
      </c>
      <c r="F1262" t="s">
        <v>2380</v>
      </c>
      <c r="G1262" t="s">
        <v>2381</v>
      </c>
      <c r="H1262" t="s">
        <v>2380</v>
      </c>
      <c r="I1262" t="s">
        <v>1293</v>
      </c>
      <c r="J1262">
        <v>1968</v>
      </c>
      <c r="K1262" s="7">
        <f t="shared" si="57"/>
        <v>1968</v>
      </c>
      <c r="L1262" t="s">
        <v>15</v>
      </c>
      <c r="M1262" s="7" t="str">
        <f t="shared" si="58"/>
        <v>Nov</v>
      </c>
      <c r="N1262">
        <v>8</v>
      </c>
      <c r="O1262">
        <v>1</v>
      </c>
      <c r="P1262">
        <v>10450.549999999999</v>
      </c>
      <c r="Q1262" t="s">
        <v>12</v>
      </c>
      <c r="R1262" t="s">
        <v>16</v>
      </c>
      <c r="S1262" t="s">
        <v>42</v>
      </c>
      <c r="T1262" s="7" t="str">
        <f t="shared" si="59"/>
        <v>R1011</v>
      </c>
    </row>
    <row r="1263" spans="1:20" x14ac:dyDescent="0.3">
      <c r="A1263" t="s">
        <v>1109</v>
      </c>
      <c r="B1263">
        <v>23.94</v>
      </c>
      <c r="C1263">
        <v>4.54</v>
      </c>
      <c r="D1263" t="s">
        <v>2382</v>
      </c>
      <c r="E1263" t="s">
        <v>2380</v>
      </c>
      <c r="F1263" t="s">
        <v>2383</v>
      </c>
      <c r="G1263">
        <v>1</v>
      </c>
      <c r="H1263" t="s">
        <v>2380</v>
      </c>
      <c r="I1263" t="s">
        <v>1294</v>
      </c>
      <c r="J1263">
        <v>1964</v>
      </c>
      <c r="K1263" s="7">
        <f t="shared" si="57"/>
        <v>1964</v>
      </c>
      <c r="L1263" t="s">
        <v>37</v>
      </c>
      <c r="M1263" s="7" t="str">
        <f t="shared" si="58"/>
        <v>Oct</v>
      </c>
      <c r="N1263">
        <v>14</v>
      </c>
      <c r="O1263">
        <v>0</v>
      </c>
      <c r="P1263">
        <v>10455.1</v>
      </c>
      <c r="Q1263" t="s">
        <v>12</v>
      </c>
      <c r="R1263" t="s">
        <v>16</v>
      </c>
      <c r="S1263" t="s">
        <v>23</v>
      </c>
      <c r="T1263" s="7" t="str">
        <f t="shared" si="59"/>
        <v>R1012</v>
      </c>
    </row>
    <row r="1264" spans="1:20" x14ac:dyDescent="0.3">
      <c r="A1264" t="s">
        <v>1108</v>
      </c>
      <c r="B1264">
        <v>46.4</v>
      </c>
      <c r="C1264">
        <v>5.71</v>
      </c>
      <c r="D1264" t="s">
        <v>2380</v>
      </c>
      <c r="E1264" t="s">
        <v>2380</v>
      </c>
      <c r="F1264" t="s">
        <v>2380</v>
      </c>
      <c r="G1264" t="s">
        <v>2381</v>
      </c>
      <c r="H1264" t="s">
        <v>2380</v>
      </c>
      <c r="I1264" t="s">
        <v>1295</v>
      </c>
      <c r="J1264">
        <v>1976</v>
      </c>
      <c r="K1264" s="7">
        <f t="shared" si="57"/>
        <v>1976</v>
      </c>
      <c r="L1264" t="s">
        <v>35</v>
      </c>
      <c r="M1264" s="7" t="str">
        <f t="shared" si="58"/>
        <v>Aug</v>
      </c>
      <c r="N1264">
        <v>3</v>
      </c>
      <c r="O1264">
        <v>2</v>
      </c>
      <c r="P1264">
        <v>10455.14</v>
      </c>
      <c r="Q1264" t="s">
        <v>12</v>
      </c>
      <c r="R1264" t="s">
        <v>11</v>
      </c>
      <c r="S1264" t="s">
        <v>300</v>
      </c>
      <c r="T1264" s="7" t="str">
        <f t="shared" si="59"/>
        <v>R1021</v>
      </c>
    </row>
    <row r="1265" spans="1:20" x14ac:dyDescent="0.3">
      <c r="A1265" t="s">
        <v>1107</v>
      </c>
      <c r="B1265">
        <v>40.375</v>
      </c>
      <c r="C1265">
        <v>6.25</v>
      </c>
      <c r="D1265" t="s">
        <v>2382</v>
      </c>
      <c r="E1265" t="s">
        <v>2380</v>
      </c>
      <c r="F1265" t="s">
        <v>2380</v>
      </c>
      <c r="G1265" t="s">
        <v>2381</v>
      </c>
      <c r="H1265" t="s">
        <v>2380</v>
      </c>
      <c r="I1265" t="s">
        <v>1296</v>
      </c>
      <c r="J1265">
        <v>1964</v>
      </c>
      <c r="K1265" s="7">
        <f t="shared" si="57"/>
        <v>1964</v>
      </c>
      <c r="L1265" t="s">
        <v>10</v>
      </c>
      <c r="M1265" s="7" t="str">
        <f t="shared" si="58"/>
        <v>Jul</v>
      </c>
      <c r="N1265">
        <v>27</v>
      </c>
      <c r="O1265">
        <v>0</v>
      </c>
      <c r="P1265">
        <v>10459.19</v>
      </c>
      <c r="Q1265" t="s">
        <v>12</v>
      </c>
      <c r="R1265" t="s">
        <v>16</v>
      </c>
      <c r="S1265" t="s">
        <v>13</v>
      </c>
      <c r="T1265" s="7" t="str">
        <f t="shared" si="59"/>
        <v>R1013</v>
      </c>
    </row>
    <row r="1266" spans="1:20" x14ac:dyDescent="0.3">
      <c r="A1266" t="s">
        <v>1106</v>
      </c>
      <c r="B1266">
        <v>28.7</v>
      </c>
      <c r="C1266">
        <v>9.4700000000000006</v>
      </c>
      <c r="D1266" t="s">
        <v>2380</v>
      </c>
      <c r="E1266" t="s">
        <v>2380</v>
      </c>
      <c r="F1266" t="s">
        <v>2380</v>
      </c>
      <c r="G1266">
        <v>2</v>
      </c>
      <c r="H1266" t="s">
        <v>2380</v>
      </c>
      <c r="I1266" t="s">
        <v>1297</v>
      </c>
      <c r="J1266">
        <v>1969</v>
      </c>
      <c r="K1266" s="7">
        <f t="shared" si="57"/>
        <v>1969</v>
      </c>
      <c r="L1266" t="s">
        <v>20</v>
      </c>
      <c r="M1266" s="7" t="str">
        <f t="shared" si="58"/>
        <v>Sep</v>
      </c>
      <c r="N1266">
        <v>22</v>
      </c>
      <c r="O1266">
        <v>1</v>
      </c>
      <c r="P1266">
        <v>10461.98</v>
      </c>
      <c r="Q1266" t="s">
        <v>12</v>
      </c>
      <c r="R1266" t="s">
        <v>16</v>
      </c>
      <c r="S1266" t="s">
        <v>23</v>
      </c>
      <c r="T1266" s="7" t="str">
        <f t="shared" si="59"/>
        <v>R1012</v>
      </c>
    </row>
    <row r="1267" spans="1:20" x14ac:dyDescent="0.3">
      <c r="A1267" t="s">
        <v>1105</v>
      </c>
      <c r="B1267">
        <v>26.63</v>
      </c>
      <c r="C1267">
        <v>5.7</v>
      </c>
      <c r="D1267" t="s">
        <v>2380</v>
      </c>
      <c r="E1267" t="s">
        <v>2380</v>
      </c>
      <c r="F1267" t="s">
        <v>2380</v>
      </c>
      <c r="G1267" t="s">
        <v>2381</v>
      </c>
      <c r="H1267" t="s">
        <v>2380</v>
      </c>
      <c r="I1267" t="s">
        <v>1298</v>
      </c>
      <c r="J1267">
        <v>1987</v>
      </c>
      <c r="K1267" s="7">
        <f t="shared" si="57"/>
        <v>1987</v>
      </c>
      <c r="L1267" t="s">
        <v>18</v>
      </c>
      <c r="M1267" s="7" t="str">
        <f t="shared" si="58"/>
        <v>Jun</v>
      </c>
      <c r="N1267">
        <v>28</v>
      </c>
      <c r="O1267">
        <v>3</v>
      </c>
      <c r="P1267">
        <v>10464.83</v>
      </c>
      <c r="Q1267" t="s">
        <v>12</v>
      </c>
      <c r="R1267" t="s">
        <v>16</v>
      </c>
      <c r="S1267" t="s">
        <v>23</v>
      </c>
      <c r="T1267" s="7" t="str">
        <f t="shared" si="59"/>
        <v>R1012</v>
      </c>
    </row>
    <row r="1268" spans="1:20" x14ac:dyDescent="0.3">
      <c r="A1268" t="s">
        <v>1104</v>
      </c>
      <c r="B1268">
        <v>22.515000000000001</v>
      </c>
      <c r="C1268">
        <v>11.18</v>
      </c>
      <c r="D1268" t="s">
        <v>2380</v>
      </c>
      <c r="E1268" t="s">
        <v>2380</v>
      </c>
      <c r="F1268" t="s">
        <v>2380</v>
      </c>
      <c r="G1268">
        <v>2</v>
      </c>
      <c r="H1268" t="s">
        <v>2380</v>
      </c>
      <c r="I1268" t="s">
        <v>1299</v>
      </c>
      <c r="J1268">
        <v>1978</v>
      </c>
      <c r="K1268" s="7">
        <f t="shared" si="57"/>
        <v>1978</v>
      </c>
      <c r="L1268" t="s">
        <v>35</v>
      </c>
      <c r="M1268" s="7" t="str">
        <f t="shared" si="58"/>
        <v>Aug</v>
      </c>
      <c r="N1268">
        <v>21</v>
      </c>
      <c r="O1268">
        <v>2</v>
      </c>
      <c r="P1268">
        <v>10486.55</v>
      </c>
      <c r="Q1268" t="s">
        <v>12</v>
      </c>
      <c r="R1268" t="s">
        <v>12</v>
      </c>
      <c r="S1268" t="s">
        <v>200</v>
      </c>
      <c r="T1268" s="7" t="str">
        <f t="shared" si="59"/>
        <v>R1025</v>
      </c>
    </row>
    <row r="1269" spans="1:20" x14ac:dyDescent="0.3">
      <c r="A1269" t="s">
        <v>1103</v>
      </c>
      <c r="B1269">
        <v>36.575000000000003</v>
      </c>
      <c r="C1269">
        <v>10.98</v>
      </c>
      <c r="D1269" t="s">
        <v>2380</v>
      </c>
      <c r="E1269" t="s">
        <v>2380</v>
      </c>
      <c r="F1269" t="s">
        <v>2380</v>
      </c>
      <c r="G1269" t="s">
        <v>2381</v>
      </c>
      <c r="H1269" t="s">
        <v>2380</v>
      </c>
      <c r="I1269" t="s">
        <v>1300</v>
      </c>
      <c r="J1269">
        <v>1972</v>
      </c>
      <c r="K1269" s="7">
        <f t="shared" si="57"/>
        <v>1972</v>
      </c>
      <c r="L1269" t="s">
        <v>37</v>
      </c>
      <c r="M1269" s="7" t="str">
        <f t="shared" si="58"/>
        <v>Oct</v>
      </c>
      <c r="N1269">
        <v>19</v>
      </c>
      <c r="O1269">
        <v>2</v>
      </c>
      <c r="P1269">
        <v>10493.95</v>
      </c>
      <c r="Q1269" t="s">
        <v>12</v>
      </c>
      <c r="R1269" t="s">
        <v>16</v>
      </c>
      <c r="S1269" t="s">
        <v>23</v>
      </c>
      <c r="T1269" s="7" t="str">
        <f t="shared" si="59"/>
        <v>R1012</v>
      </c>
    </row>
    <row r="1270" spans="1:20" x14ac:dyDescent="0.3">
      <c r="A1270" t="s">
        <v>1102</v>
      </c>
      <c r="B1270">
        <v>23.66</v>
      </c>
      <c r="C1270">
        <v>5.1100000000000003</v>
      </c>
      <c r="D1270" t="s">
        <v>2382</v>
      </c>
      <c r="E1270" t="s">
        <v>2380</v>
      </c>
      <c r="F1270" t="s">
        <v>2383</v>
      </c>
      <c r="G1270">
        <v>1</v>
      </c>
      <c r="H1270" t="s">
        <v>2380</v>
      </c>
      <c r="I1270" t="s">
        <v>1301</v>
      </c>
      <c r="J1270">
        <v>1977</v>
      </c>
      <c r="K1270" s="7">
        <f t="shared" si="57"/>
        <v>1977</v>
      </c>
      <c r="L1270" t="s">
        <v>37</v>
      </c>
      <c r="M1270" s="7" t="str">
        <f t="shared" si="58"/>
        <v>Oct</v>
      </c>
      <c r="N1270">
        <v>25</v>
      </c>
      <c r="O1270">
        <v>2</v>
      </c>
      <c r="P1270">
        <v>10495.6</v>
      </c>
      <c r="Q1270" t="s">
        <v>12</v>
      </c>
      <c r="R1270" t="s">
        <v>16</v>
      </c>
      <c r="S1270" t="s">
        <v>23</v>
      </c>
      <c r="T1270" s="7" t="str">
        <f t="shared" si="59"/>
        <v>R1012</v>
      </c>
    </row>
    <row r="1271" spans="1:20" x14ac:dyDescent="0.3">
      <c r="A1271" t="s">
        <v>1101</v>
      </c>
      <c r="B1271">
        <v>18.62</v>
      </c>
      <c r="C1271">
        <v>10.24</v>
      </c>
      <c r="D1271" t="s">
        <v>2380</v>
      </c>
      <c r="E1271" t="s">
        <v>2380</v>
      </c>
      <c r="F1271" t="s">
        <v>2380</v>
      </c>
      <c r="G1271" t="s">
        <v>2381</v>
      </c>
      <c r="H1271" t="s">
        <v>2380</v>
      </c>
      <c r="I1271" t="s">
        <v>1302</v>
      </c>
      <c r="J1271">
        <v>1971</v>
      </c>
      <c r="K1271" s="7">
        <f t="shared" si="57"/>
        <v>1971</v>
      </c>
      <c r="L1271" t="s">
        <v>20</v>
      </c>
      <c r="M1271" s="7" t="str">
        <f t="shared" si="58"/>
        <v>Sep</v>
      </c>
      <c r="N1271">
        <v>26</v>
      </c>
      <c r="O1271">
        <v>0</v>
      </c>
      <c r="P1271">
        <v>10546.48</v>
      </c>
      <c r="Q1271" t="s">
        <v>12</v>
      </c>
      <c r="R1271" t="s">
        <v>12</v>
      </c>
      <c r="S1271" t="s">
        <v>42</v>
      </c>
      <c r="T1271" s="7" t="str">
        <f t="shared" si="59"/>
        <v>R1011</v>
      </c>
    </row>
    <row r="1272" spans="1:20" x14ac:dyDescent="0.3">
      <c r="A1272" t="s">
        <v>1100</v>
      </c>
      <c r="B1272">
        <v>19.190000000000001</v>
      </c>
      <c r="C1272">
        <v>7.71</v>
      </c>
      <c r="D1272" t="s">
        <v>2382</v>
      </c>
      <c r="E1272" t="s">
        <v>2380</v>
      </c>
      <c r="F1272" t="s">
        <v>2380</v>
      </c>
      <c r="G1272">
        <v>1</v>
      </c>
      <c r="H1272" t="s">
        <v>2380</v>
      </c>
      <c r="I1272" t="s">
        <v>1303</v>
      </c>
      <c r="J1272">
        <v>1971</v>
      </c>
      <c r="K1272" s="7">
        <f t="shared" si="57"/>
        <v>1971</v>
      </c>
      <c r="L1272" t="s">
        <v>18</v>
      </c>
      <c r="M1272" s="7" t="str">
        <f t="shared" si="58"/>
        <v>Jun</v>
      </c>
      <c r="N1272">
        <v>29</v>
      </c>
      <c r="O1272">
        <v>3</v>
      </c>
      <c r="P1272">
        <v>10560.49</v>
      </c>
      <c r="Q1272" t="s">
        <v>12</v>
      </c>
      <c r="R1272" t="s">
        <v>11</v>
      </c>
      <c r="S1272" t="s">
        <v>13</v>
      </c>
      <c r="T1272" s="7" t="str">
        <f t="shared" si="59"/>
        <v>R1013</v>
      </c>
    </row>
    <row r="1273" spans="1:20" x14ac:dyDescent="0.3">
      <c r="A1273" t="s">
        <v>1099</v>
      </c>
      <c r="B1273">
        <v>27.5</v>
      </c>
      <c r="C1273">
        <v>6.03</v>
      </c>
      <c r="D1273" t="s">
        <v>2380</v>
      </c>
      <c r="E1273" t="s">
        <v>2380</v>
      </c>
      <c r="F1273" t="s">
        <v>2380</v>
      </c>
      <c r="G1273" t="s">
        <v>2381</v>
      </c>
      <c r="H1273" t="s">
        <v>2380</v>
      </c>
      <c r="I1273" t="s">
        <v>1304</v>
      </c>
      <c r="J1273">
        <v>1969</v>
      </c>
      <c r="K1273" s="7">
        <f t="shared" si="57"/>
        <v>1969</v>
      </c>
      <c r="L1273" t="s">
        <v>10</v>
      </c>
      <c r="M1273" s="7" t="str">
        <f t="shared" si="58"/>
        <v>Jul</v>
      </c>
      <c r="N1273">
        <v>17</v>
      </c>
      <c r="O1273">
        <v>0</v>
      </c>
      <c r="P1273">
        <v>10564.88</v>
      </c>
      <c r="Q1273" t="s">
        <v>12</v>
      </c>
      <c r="R1273" t="s">
        <v>16</v>
      </c>
      <c r="S1273" t="s">
        <v>247</v>
      </c>
      <c r="T1273" s="7" t="str">
        <f t="shared" si="59"/>
        <v>R1024</v>
      </c>
    </row>
    <row r="1274" spans="1:20" x14ac:dyDescent="0.3">
      <c r="A1274" t="s">
        <v>1098</v>
      </c>
      <c r="B1274">
        <v>27.36</v>
      </c>
      <c r="C1274">
        <v>5.96</v>
      </c>
      <c r="D1274" t="s">
        <v>2380</v>
      </c>
      <c r="E1274" t="s">
        <v>2380</v>
      </c>
      <c r="F1274" t="s">
        <v>2383</v>
      </c>
      <c r="G1274">
        <v>1</v>
      </c>
      <c r="H1274" t="s">
        <v>2380</v>
      </c>
      <c r="I1274" t="s">
        <v>1305</v>
      </c>
      <c r="J1274">
        <v>1966</v>
      </c>
      <c r="K1274" s="7">
        <f t="shared" si="57"/>
        <v>1966</v>
      </c>
      <c r="L1274" t="s">
        <v>30</v>
      </c>
      <c r="M1274" s="7" t="str">
        <f t="shared" si="58"/>
        <v>Dec</v>
      </c>
      <c r="N1274">
        <v>11</v>
      </c>
      <c r="O1274">
        <v>0</v>
      </c>
      <c r="P1274">
        <v>10577.09</v>
      </c>
      <c r="Q1274" t="s">
        <v>12</v>
      </c>
      <c r="R1274" t="s">
        <v>12</v>
      </c>
      <c r="S1274" t="s">
        <v>42</v>
      </c>
      <c r="T1274" s="7" t="str">
        <f t="shared" si="59"/>
        <v>R1011</v>
      </c>
    </row>
    <row r="1275" spans="1:20" x14ac:dyDescent="0.3">
      <c r="A1275" t="s">
        <v>1097</v>
      </c>
      <c r="B1275">
        <v>20.350000000000001</v>
      </c>
      <c r="C1275">
        <v>4.16</v>
      </c>
      <c r="D1275" t="s">
        <v>2380</v>
      </c>
      <c r="E1275" t="s">
        <v>2380</v>
      </c>
      <c r="F1275" t="s">
        <v>2380</v>
      </c>
      <c r="G1275" t="s">
        <v>2381</v>
      </c>
      <c r="H1275" t="s">
        <v>2380</v>
      </c>
      <c r="I1275" t="s">
        <v>1306</v>
      </c>
      <c r="J1275">
        <v>1969</v>
      </c>
      <c r="K1275" s="7">
        <f t="shared" si="57"/>
        <v>1969</v>
      </c>
      <c r="L1275" t="s">
        <v>30</v>
      </c>
      <c r="M1275" s="7" t="str">
        <f t="shared" si="58"/>
        <v>Dec</v>
      </c>
      <c r="N1275">
        <v>25</v>
      </c>
      <c r="O1275">
        <v>1</v>
      </c>
      <c r="P1275">
        <v>10579.71</v>
      </c>
      <c r="Q1275" t="s">
        <v>12</v>
      </c>
      <c r="R1275" t="s">
        <v>12</v>
      </c>
      <c r="S1275" t="s">
        <v>13</v>
      </c>
      <c r="T1275" s="7" t="str">
        <f t="shared" si="59"/>
        <v>R1013</v>
      </c>
    </row>
    <row r="1276" spans="1:20" x14ac:dyDescent="0.3">
      <c r="A1276" t="s">
        <v>1096</v>
      </c>
      <c r="B1276">
        <v>24.035</v>
      </c>
      <c r="C1276">
        <v>6.11</v>
      </c>
      <c r="D1276" t="s">
        <v>2380</v>
      </c>
      <c r="E1276" t="s">
        <v>2380</v>
      </c>
      <c r="F1276" t="s">
        <v>2380</v>
      </c>
      <c r="G1276" t="s">
        <v>2381</v>
      </c>
      <c r="H1276" t="s">
        <v>2380</v>
      </c>
      <c r="I1276" t="s">
        <v>1307</v>
      </c>
      <c r="J1276">
        <v>1966</v>
      </c>
      <c r="K1276" s="7">
        <f t="shared" si="57"/>
        <v>1966</v>
      </c>
      <c r="L1276" t="s">
        <v>15</v>
      </c>
      <c r="M1276" s="7" t="str">
        <f t="shared" si="58"/>
        <v>Nov</v>
      </c>
      <c r="N1276">
        <v>3</v>
      </c>
      <c r="O1276">
        <v>0</v>
      </c>
      <c r="P1276">
        <v>10594.23</v>
      </c>
      <c r="Q1276" t="s">
        <v>12</v>
      </c>
      <c r="R1276" t="s">
        <v>12</v>
      </c>
      <c r="S1276" t="s">
        <v>13</v>
      </c>
      <c r="T1276" s="7" t="str">
        <f t="shared" si="59"/>
        <v>R1013</v>
      </c>
    </row>
    <row r="1277" spans="1:20" x14ac:dyDescent="0.3">
      <c r="A1277" t="s">
        <v>1095</v>
      </c>
      <c r="B1277">
        <v>23.56</v>
      </c>
      <c r="C1277">
        <v>5.97</v>
      </c>
      <c r="D1277" t="s">
        <v>2380</v>
      </c>
      <c r="E1277" t="s">
        <v>2380</v>
      </c>
      <c r="F1277" t="s">
        <v>2380</v>
      </c>
      <c r="G1277" t="s">
        <v>2381</v>
      </c>
      <c r="H1277" t="s">
        <v>2380</v>
      </c>
      <c r="I1277" t="s">
        <v>1308</v>
      </c>
      <c r="J1277">
        <v>1967</v>
      </c>
      <c r="K1277" s="7">
        <f t="shared" si="57"/>
        <v>1967</v>
      </c>
      <c r="L1277" t="s">
        <v>15</v>
      </c>
      <c r="M1277" s="7" t="str">
        <f t="shared" si="58"/>
        <v>Nov</v>
      </c>
      <c r="N1277">
        <v>29</v>
      </c>
      <c r="O1277">
        <v>0</v>
      </c>
      <c r="P1277">
        <v>10594.5</v>
      </c>
      <c r="Q1277" t="s">
        <v>12</v>
      </c>
      <c r="R1277" t="s">
        <v>16</v>
      </c>
      <c r="S1277" t="s">
        <v>23</v>
      </c>
      <c r="T1277" s="7" t="str">
        <f t="shared" si="59"/>
        <v>R1012</v>
      </c>
    </row>
    <row r="1278" spans="1:20" x14ac:dyDescent="0.3">
      <c r="A1278" t="s">
        <v>1094</v>
      </c>
      <c r="B1278">
        <v>27.17</v>
      </c>
      <c r="C1278">
        <v>10.81</v>
      </c>
      <c r="D1278" t="s">
        <v>2380</v>
      </c>
      <c r="E1278" t="s">
        <v>2380</v>
      </c>
      <c r="F1278" t="s">
        <v>2380</v>
      </c>
      <c r="G1278">
        <v>2</v>
      </c>
      <c r="H1278" t="s">
        <v>2380</v>
      </c>
      <c r="I1278" t="s">
        <v>1309</v>
      </c>
      <c r="J1278">
        <v>1972</v>
      </c>
      <c r="K1278" s="7">
        <f t="shared" si="57"/>
        <v>1972</v>
      </c>
      <c r="L1278" t="s">
        <v>30</v>
      </c>
      <c r="M1278" s="7" t="str">
        <f t="shared" si="58"/>
        <v>Dec</v>
      </c>
      <c r="N1278">
        <v>14</v>
      </c>
      <c r="O1278">
        <v>3</v>
      </c>
      <c r="P1278">
        <v>10600.55</v>
      </c>
      <c r="Q1278" t="s">
        <v>12</v>
      </c>
      <c r="R1278" t="s">
        <v>16</v>
      </c>
      <c r="S1278" t="s">
        <v>23</v>
      </c>
      <c r="T1278" s="7" t="str">
        <f t="shared" si="59"/>
        <v>R1012</v>
      </c>
    </row>
    <row r="1279" spans="1:20" x14ac:dyDescent="0.3">
      <c r="A1279" t="s">
        <v>1093</v>
      </c>
      <c r="B1279">
        <v>34.32</v>
      </c>
      <c r="C1279">
        <v>5.7</v>
      </c>
      <c r="D1279" t="s">
        <v>2382</v>
      </c>
      <c r="E1279" t="s">
        <v>2380</v>
      </c>
      <c r="F1279" t="s">
        <v>2383</v>
      </c>
      <c r="G1279">
        <v>1</v>
      </c>
      <c r="H1279" t="s">
        <v>2380</v>
      </c>
      <c r="I1279" t="s">
        <v>1310</v>
      </c>
      <c r="J1279">
        <v>1966</v>
      </c>
      <c r="K1279" s="7">
        <f t="shared" si="57"/>
        <v>1966</v>
      </c>
      <c r="L1279" t="s">
        <v>10</v>
      </c>
      <c r="M1279" s="7" t="str">
        <f t="shared" si="58"/>
        <v>Jul</v>
      </c>
      <c r="N1279">
        <v>20</v>
      </c>
      <c r="O1279">
        <v>0</v>
      </c>
      <c r="P1279">
        <v>10601.41</v>
      </c>
      <c r="Q1279" t="s">
        <v>12</v>
      </c>
      <c r="R1279" t="s">
        <v>11</v>
      </c>
      <c r="S1279" t="s">
        <v>42</v>
      </c>
      <c r="T1279" s="7" t="str">
        <f t="shared" si="59"/>
        <v>R1011</v>
      </c>
    </row>
    <row r="1280" spans="1:20" x14ac:dyDescent="0.3">
      <c r="A1280" t="s">
        <v>1092</v>
      </c>
      <c r="B1280">
        <v>23.87</v>
      </c>
      <c r="C1280">
        <v>4.7699999999999996</v>
      </c>
      <c r="D1280" t="s">
        <v>2382</v>
      </c>
      <c r="E1280" t="s">
        <v>2380</v>
      </c>
      <c r="F1280" t="s">
        <v>2383</v>
      </c>
      <c r="G1280">
        <v>1</v>
      </c>
      <c r="H1280" t="s">
        <v>2380</v>
      </c>
      <c r="I1280" t="s">
        <v>1311</v>
      </c>
      <c r="J1280">
        <v>1967</v>
      </c>
      <c r="K1280" s="7">
        <f t="shared" si="57"/>
        <v>1967</v>
      </c>
      <c r="L1280" t="s">
        <v>18</v>
      </c>
      <c r="M1280" s="7" t="str">
        <f t="shared" si="58"/>
        <v>Jun</v>
      </c>
      <c r="N1280">
        <v>23</v>
      </c>
      <c r="O1280">
        <v>0</v>
      </c>
      <c r="P1280">
        <v>10601.63</v>
      </c>
      <c r="Q1280" t="s">
        <v>12</v>
      </c>
      <c r="R1280" t="s">
        <v>11</v>
      </c>
      <c r="S1280" t="s">
        <v>23</v>
      </c>
      <c r="T1280" s="7" t="str">
        <f t="shared" si="59"/>
        <v>R1012</v>
      </c>
    </row>
    <row r="1281" spans="1:20" x14ac:dyDescent="0.3">
      <c r="A1281" t="s">
        <v>1091</v>
      </c>
      <c r="B1281">
        <v>30.15</v>
      </c>
      <c r="C1281">
        <v>4.25</v>
      </c>
      <c r="D1281" t="s">
        <v>2380</v>
      </c>
      <c r="E1281" t="s">
        <v>2380</v>
      </c>
      <c r="F1281" t="s">
        <v>2380</v>
      </c>
      <c r="G1281">
        <v>1</v>
      </c>
      <c r="H1281" t="s">
        <v>2380</v>
      </c>
      <c r="I1281" t="s">
        <v>1312</v>
      </c>
      <c r="J1281">
        <v>1966</v>
      </c>
      <c r="K1281" s="7">
        <f t="shared" si="57"/>
        <v>1966</v>
      </c>
      <c r="L1281" t="s">
        <v>10</v>
      </c>
      <c r="M1281" s="7" t="str">
        <f t="shared" si="58"/>
        <v>Jul</v>
      </c>
      <c r="N1281">
        <v>2</v>
      </c>
      <c r="O1281">
        <v>0</v>
      </c>
      <c r="P1281">
        <v>10602.39</v>
      </c>
      <c r="Q1281" t="s">
        <v>12</v>
      </c>
      <c r="R1281" t="s">
        <v>12</v>
      </c>
      <c r="S1281" t="s">
        <v>42</v>
      </c>
      <c r="T1281" s="7" t="str">
        <f t="shared" si="59"/>
        <v>R1011</v>
      </c>
    </row>
    <row r="1282" spans="1:20" x14ac:dyDescent="0.3">
      <c r="A1282" t="s">
        <v>1090</v>
      </c>
      <c r="B1282">
        <v>26.36</v>
      </c>
      <c r="C1282">
        <v>5.52</v>
      </c>
      <c r="D1282" t="s">
        <v>2380</v>
      </c>
      <c r="E1282" t="s">
        <v>2380</v>
      </c>
      <c r="F1282" t="s">
        <v>2380</v>
      </c>
      <c r="G1282" t="s">
        <v>2381</v>
      </c>
      <c r="H1282" t="s">
        <v>2380</v>
      </c>
      <c r="I1282" t="s">
        <v>1313</v>
      </c>
      <c r="J1282">
        <v>1965</v>
      </c>
      <c r="K1282" s="7">
        <f t="shared" si="57"/>
        <v>1965</v>
      </c>
      <c r="L1282" t="s">
        <v>18</v>
      </c>
      <c r="M1282" s="7" t="str">
        <f t="shared" si="58"/>
        <v>Jun</v>
      </c>
      <c r="N1282">
        <v>27</v>
      </c>
      <c r="O1282">
        <v>0</v>
      </c>
      <c r="P1282">
        <v>10608.67</v>
      </c>
      <c r="Q1282" t="s">
        <v>12</v>
      </c>
      <c r="R1282" t="s">
        <v>12</v>
      </c>
      <c r="S1282" t="s">
        <v>23</v>
      </c>
      <c r="T1282" s="7" t="str">
        <f t="shared" si="59"/>
        <v>R1012</v>
      </c>
    </row>
    <row r="1283" spans="1:20" x14ac:dyDescent="0.3">
      <c r="A1283" t="s">
        <v>1089</v>
      </c>
      <c r="B1283">
        <v>45.32</v>
      </c>
      <c r="C1283">
        <v>6.53</v>
      </c>
      <c r="D1283" t="s">
        <v>2382</v>
      </c>
      <c r="E1283" t="s">
        <v>2380</v>
      </c>
      <c r="F1283" t="s">
        <v>2380</v>
      </c>
      <c r="G1283">
        <v>1</v>
      </c>
      <c r="H1283" t="s">
        <v>2380</v>
      </c>
      <c r="I1283" t="s">
        <v>1314</v>
      </c>
      <c r="J1283">
        <v>1992</v>
      </c>
      <c r="K1283" s="7">
        <f t="shared" ref="K1283:K1346" si="60">IF(ISBLANK(J1283),AVERAGE(J1283:J1288),J1283)</f>
        <v>1992</v>
      </c>
      <c r="L1283" t="s">
        <v>10</v>
      </c>
      <c r="M1283" s="7" t="str">
        <f t="shared" ref="M1283:M1346" si="61">IF(ISBLANK(L1283),"sep",L1283)</f>
        <v>Jul</v>
      </c>
      <c r="N1283">
        <v>23</v>
      </c>
      <c r="O1283">
        <v>0</v>
      </c>
      <c r="P1283">
        <v>10617.04</v>
      </c>
      <c r="Q1283" t="s">
        <v>12</v>
      </c>
      <c r="R1283" t="s">
        <v>12</v>
      </c>
      <c r="S1283" t="s">
        <v>535</v>
      </c>
      <c r="T1283" s="7" t="str">
        <f t="shared" ref="T1283:T1346" si="62">IF(ISBLANK(S1283),"unknown",S1283)</f>
        <v>R1026</v>
      </c>
    </row>
    <row r="1284" spans="1:20" x14ac:dyDescent="0.3">
      <c r="A1284" t="s">
        <v>1088</v>
      </c>
      <c r="B1284">
        <v>31.93</v>
      </c>
      <c r="C1284">
        <v>4.82</v>
      </c>
      <c r="D1284" t="s">
        <v>2382</v>
      </c>
      <c r="E1284" t="s">
        <v>2380</v>
      </c>
      <c r="F1284" t="s">
        <v>2380</v>
      </c>
      <c r="G1284">
        <v>1</v>
      </c>
      <c r="H1284" t="s">
        <v>2380</v>
      </c>
      <c r="I1284" t="s">
        <v>1315</v>
      </c>
      <c r="J1284">
        <v>1990</v>
      </c>
      <c r="K1284" s="7">
        <f t="shared" si="60"/>
        <v>1990</v>
      </c>
      <c r="L1284" t="s">
        <v>10</v>
      </c>
      <c r="M1284" s="7" t="str">
        <f t="shared" si="61"/>
        <v>Jul</v>
      </c>
      <c r="N1284">
        <v>6</v>
      </c>
      <c r="O1284">
        <v>3</v>
      </c>
      <c r="P1284">
        <v>10620.26</v>
      </c>
      <c r="Q1284" t="s">
        <v>12</v>
      </c>
      <c r="R1284" t="s">
        <v>12</v>
      </c>
      <c r="S1284" t="s">
        <v>23</v>
      </c>
      <c r="T1284" s="7" t="str">
        <f t="shared" si="62"/>
        <v>R1012</v>
      </c>
    </row>
    <row r="1285" spans="1:20" x14ac:dyDescent="0.3">
      <c r="A1285" t="s">
        <v>1087</v>
      </c>
      <c r="B1285">
        <v>36</v>
      </c>
      <c r="C1285">
        <v>11.94</v>
      </c>
      <c r="D1285" t="s">
        <v>2382</v>
      </c>
      <c r="E1285" t="s">
        <v>2380</v>
      </c>
      <c r="F1285" t="s">
        <v>2380</v>
      </c>
      <c r="G1285">
        <v>1</v>
      </c>
      <c r="H1285" t="s">
        <v>2380</v>
      </c>
      <c r="I1285" t="s">
        <v>1316</v>
      </c>
      <c r="J1285">
        <v>1964</v>
      </c>
      <c r="K1285" s="7">
        <f t="shared" si="60"/>
        <v>1964</v>
      </c>
      <c r="L1285" t="s">
        <v>35</v>
      </c>
      <c r="M1285" s="7" t="str">
        <f t="shared" si="61"/>
        <v>Aug</v>
      </c>
      <c r="N1285">
        <v>8</v>
      </c>
      <c r="O1285">
        <v>0</v>
      </c>
      <c r="P1285">
        <v>10627.81</v>
      </c>
      <c r="Q1285" t="s">
        <v>12</v>
      </c>
      <c r="R1285" t="s">
        <v>12</v>
      </c>
      <c r="S1285" t="s">
        <v>13</v>
      </c>
      <c r="T1285" s="7" t="str">
        <f t="shared" si="62"/>
        <v>R1013</v>
      </c>
    </row>
    <row r="1286" spans="1:20" x14ac:dyDescent="0.3">
      <c r="A1286" t="s">
        <v>1086</v>
      </c>
      <c r="B1286">
        <v>32</v>
      </c>
      <c r="C1286">
        <v>7.85</v>
      </c>
      <c r="D1286" t="s">
        <v>2382</v>
      </c>
      <c r="E1286" t="s">
        <v>2380</v>
      </c>
      <c r="F1286" t="s">
        <v>2380</v>
      </c>
      <c r="G1286">
        <v>1</v>
      </c>
      <c r="H1286" t="s">
        <v>2380</v>
      </c>
      <c r="I1286" t="s">
        <v>1317</v>
      </c>
      <c r="J1286">
        <v>1976</v>
      </c>
      <c r="K1286" s="7">
        <f t="shared" si="60"/>
        <v>1976</v>
      </c>
      <c r="L1286" t="s">
        <v>15</v>
      </c>
      <c r="M1286" s="7" t="str">
        <f t="shared" si="61"/>
        <v>Nov</v>
      </c>
      <c r="N1286">
        <v>22</v>
      </c>
      <c r="O1286">
        <v>2</v>
      </c>
      <c r="P1286">
        <v>10665.44</v>
      </c>
      <c r="Q1286" t="s">
        <v>12</v>
      </c>
      <c r="R1286" t="s">
        <v>11</v>
      </c>
      <c r="S1286" t="s">
        <v>300</v>
      </c>
      <c r="T1286" s="7" t="str">
        <f t="shared" si="62"/>
        <v>R1021</v>
      </c>
    </row>
    <row r="1287" spans="1:20" x14ac:dyDescent="0.3">
      <c r="A1287" t="s">
        <v>1085</v>
      </c>
      <c r="B1287">
        <v>29.37</v>
      </c>
      <c r="C1287">
        <v>8.01</v>
      </c>
      <c r="D1287" t="s">
        <v>2382</v>
      </c>
      <c r="E1287" t="s">
        <v>2380</v>
      </c>
      <c r="F1287" t="s">
        <v>2380</v>
      </c>
      <c r="G1287">
        <v>1</v>
      </c>
      <c r="H1287" t="s">
        <v>2380</v>
      </c>
      <c r="I1287" t="s">
        <v>1318</v>
      </c>
      <c r="J1287">
        <v>1962</v>
      </c>
      <c r="K1287" s="7">
        <f t="shared" si="60"/>
        <v>1962</v>
      </c>
      <c r="L1287" t="s">
        <v>20</v>
      </c>
      <c r="M1287" s="7" t="str">
        <f t="shared" si="61"/>
        <v>Sep</v>
      </c>
      <c r="N1287">
        <v>7</v>
      </c>
      <c r="O1287">
        <v>0</v>
      </c>
      <c r="P1287">
        <v>10676.83</v>
      </c>
      <c r="Q1287" t="s">
        <v>12</v>
      </c>
      <c r="R1287" t="s">
        <v>12</v>
      </c>
      <c r="S1287" t="s">
        <v>13</v>
      </c>
      <c r="T1287" s="7" t="str">
        <f t="shared" si="62"/>
        <v>R1013</v>
      </c>
    </row>
    <row r="1288" spans="1:20" x14ac:dyDescent="0.3">
      <c r="A1288" t="s">
        <v>1084</v>
      </c>
      <c r="B1288">
        <v>23.6</v>
      </c>
      <c r="C1288">
        <v>7.4</v>
      </c>
      <c r="D1288" t="s">
        <v>2382</v>
      </c>
      <c r="E1288" t="s">
        <v>2380</v>
      </c>
      <c r="F1288" t="s">
        <v>2380</v>
      </c>
      <c r="G1288">
        <v>1</v>
      </c>
      <c r="H1288" t="s">
        <v>2380</v>
      </c>
      <c r="I1288" t="s">
        <v>1319</v>
      </c>
      <c r="J1288">
        <v>1977</v>
      </c>
      <c r="K1288" s="7">
        <f t="shared" si="60"/>
        <v>1977</v>
      </c>
      <c r="L1288" t="s">
        <v>35</v>
      </c>
      <c r="M1288" s="7" t="str">
        <f t="shared" si="61"/>
        <v>Aug</v>
      </c>
      <c r="N1288">
        <v>2</v>
      </c>
      <c r="O1288">
        <v>2</v>
      </c>
      <c r="P1288">
        <v>10690.11</v>
      </c>
      <c r="Q1288" t="s">
        <v>12</v>
      </c>
      <c r="R1288" t="s">
        <v>11</v>
      </c>
      <c r="S1288" t="s">
        <v>300</v>
      </c>
      <c r="T1288" s="7" t="str">
        <f t="shared" si="62"/>
        <v>R1021</v>
      </c>
    </row>
    <row r="1289" spans="1:20" x14ac:dyDescent="0.3">
      <c r="A1289" t="s">
        <v>1083</v>
      </c>
      <c r="B1289">
        <v>33.155000000000001</v>
      </c>
      <c r="C1289">
        <v>8.3800000000000008</v>
      </c>
      <c r="D1289" t="s">
        <v>2382</v>
      </c>
      <c r="E1289" t="s">
        <v>2380</v>
      </c>
      <c r="F1289" t="s">
        <v>2380</v>
      </c>
      <c r="G1289" t="s">
        <v>2381</v>
      </c>
      <c r="H1289" t="s">
        <v>2380</v>
      </c>
      <c r="I1289" t="s">
        <v>1320</v>
      </c>
      <c r="J1289">
        <v>1976</v>
      </c>
      <c r="K1289" s="7">
        <f t="shared" si="60"/>
        <v>1976</v>
      </c>
      <c r="L1289" t="s">
        <v>20</v>
      </c>
      <c r="M1289" s="7" t="str">
        <f t="shared" si="61"/>
        <v>Sep</v>
      </c>
      <c r="N1289">
        <v>30</v>
      </c>
      <c r="O1289">
        <v>2</v>
      </c>
      <c r="P1289">
        <v>10698.38</v>
      </c>
      <c r="Q1289" t="s">
        <v>12</v>
      </c>
      <c r="R1289" t="s">
        <v>16</v>
      </c>
      <c r="S1289" t="s">
        <v>200</v>
      </c>
      <c r="T1289" s="7" t="str">
        <f t="shared" si="62"/>
        <v>R1025</v>
      </c>
    </row>
    <row r="1290" spans="1:20" x14ac:dyDescent="0.3">
      <c r="A1290" t="s">
        <v>1082</v>
      </c>
      <c r="B1290">
        <v>24.32</v>
      </c>
      <c r="C1290">
        <v>11.56</v>
      </c>
      <c r="D1290" t="s">
        <v>2382</v>
      </c>
      <c r="E1290" t="s">
        <v>2380</v>
      </c>
      <c r="F1290" t="s">
        <v>2380</v>
      </c>
      <c r="G1290">
        <v>1</v>
      </c>
      <c r="H1290" t="s">
        <v>2380</v>
      </c>
      <c r="I1290" t="s">
        <v>1321</v>
      </c>
      <c r="J1290">
        <v>1972</v>
      </c>
      <c r="K1290" s="7">
        <f t="shared" si="60"/>
        <v>1972</v>
      </c>
      <c r="L1290" t="s">
        <v>37</v>
      </c>
      <c r="M1290" s="7" t="str">
        <f t="shared" si="61"/>
        <v>Oct</v>
      </c>
      <c r="N1290">
        <v>24</v>
      </c>
      <c r="O1290">
        <v>3</v>
      </c>
      <c r="P1290">
        <v>10702.64</v>
      </c>
      <c r="Q1290" t="s">
        <v>12</v>
      </c>
      <c r="R1290" t="s">
        <v>12</v>
      </c>
      <c r="S1290" t="s">
        <v>13</v>
      </c>
      <c r="T1290" s="7" t="str">
        <f t="shared" si="62"/>
        <v>R1013</v>
      </c>
    </row>
    <row r="1291" spans="1:20" x14ac:dyDescent="0.3">
      <c r="A1291" t="s">
        <v>1081</v>
      </c>
      <c r="B1291">
        <v>36.299999999999997</v>
      </c>
      <c r="C1291">
        <v>4.6100000000000003</v>
      </c>
      <c r="D1291" t="s">
        <v>2380</v>
      </c>
      <c r="E1291" t="s">
        <v>2380</v>
      </c>
      <c r="F1291" t="s">
        <v>2380</v>
      </c>
      <c r="G1291" t="s">
        <v>2381</v>
      </c>
      <c r="H1291" t="s">
        <v>2380</v>
      </c>
      <c r="I1291" t="s">
        <v>1322</v>
      </c>
      <c r="J1291">
        <v>1967</v>
      </c>
      <c r="K1291" s="7">
        <f t="shared" si="60"/>
        <v>1967</v>
      </c>
      <c r="L1291" t="s">
        <v>10</v>
      </c>
      <c r="M1291" s="7" t="str">
        <f t="shared" si="61"/>
        <v>Jul</v>
      </c>
      <c r="N1291">
        <v>30</v>
      </c>
      <c r="O1291">
        <v>0</v>
      </c>
      <c r="P1291">
        <v>10704.47</v>
      </c>
      <c r="Q1291" t="s">
        <v>12</v>
      </c>
      <c r="R1291" t="s">
        <v>11</v>
      </c>
      <c r="S1291" t="s">
        <v>42</v>
      </c>
      <c r="T1291" s="7" t="str">
        <f t="shared" si="62"/>
        <v>R1011</v>
      </c>
    </row>
    <row r="1292" spans="1:20" x14ac:dyDescent="0.3">
      <c r="A1292" t="s">
        <v>1080</v>
      </c>
      <c r="B1292">
        <v>34.4</v>
      </c>
      <c r="C1292">
        <v>4.95</v>
      </c>
      <c r="D1292" t="s">
        <v>2380</v>
      </c>
      <c r="E1292" t="s">
        <v>2380</v>
      </c>
      <c r="F1292" t="s">
        <v>2383</v>
      </c>
      <c r="G1292">
        <v>1</v>
      </c>
      <c r="H1292" t="s">
        <v>2380</v>
      </c>
      <c r="I1292" t="s">
        <v>1323</v>
      </c>
      <c r="J1292">
        <v>1967</v>
      </c>
      <c r="K1292" s="7">
        <f t="shared" si="60"/>
        <v>1967</v>
      </c>
      <c r="L1292" t="s">
        <v>37</v>
      </c>
      <c r="M1292" s="7" t="str">
        <f t="shared" si="61"/>
        <v>Oct</v>
      </c>
      <c r="N1292">
        <v>5</v>
      </c>
      <c r="O1292">
        <v>0</v>
      </c>
      <c r="P1292">
        <v>10713.64</v>
      </c>
      <c r="Q1292" t="s">
        <v>12</v>
      </c>
      <c r="R1292" t="s">
        <v>12</v>
      </c>
      <c r="S1292" t="s">
        <v>42</v>
      </c>
      <c r="T1292" s="7" t="str">
        <f t="shared" si="62"/>
        <v>R1011</v>
      </c>
    </row>
    <row r="1293" spans="1:20" x14ac:dyDescent="0.3">
      <c r="A1293" t="s">
        <v>1079</v>
      </c>
      <c r="B1293">
        <v>30.9</v>
      </c>
      <c r="C1293">
        <v>5.04</v>
      </c>
      <c r="D1293" t="s">
        <v>2380</v>
      </c>
      <c r="E1293" t="s">
        <v>2380</v>
      </c>
      <c r="F1293" t="s">
        <v>2380</v>
      </c>
      <c r="G1293" t="s">
        <v>2381</v>
      </c>
      <c r="H1293" t="s">
        <v>2380</v>
      </c>
      <c r="I1293" t="s">
        <v>1324</v>
      </c>
      <c r="J1293">
        <v>1992</v>
      </c>
      <c r="K1293" s="7">
        <f t="shared" si="60"/>
        <v>1992</v>
      </c>
      <c r="L1293" t="s">
        <v>18</v>
      </c>
      <c r="M1293" s="7" t="str">
        <f t="shared" si="61"/>
        <v>Jun</v>
      </c>
      <c r="N1293">
        <v>25</v>
      </c>
      <c r="O1293">
        <v>0</v>
      </c>
      <c r="P1293">
        <v>10719.57</v>
      </c>
      <c r="Q1293" t="s">
        <v>12</v>
      </c>
      <c r="R1293" t="s">
        <v>16</v>
      </c>
      <c r="S1293" t="s">
        <v>23</v>
      </c>
      <c r="T1293" s="7" t="str">
        <f t="shared" si="62"/>
        <v>R1012</v>
      </c>
    </row>
    <row r="1294" spans="1:20" x14ac:dyDescent="0.3">
      <c r="A1294" t="s">
        <v>1078</v>
      </c>
      <c r="B1294">
        <v>28.6</v>
      </c>
      <c r="C1294">
        <v>5.42</v>
      </c>
      <c r="D1294" t="s">
        <v>2380</v>
      </c>
      <c r="E1294" t="s">
        <v>2380</v>
      </c>
      <c r="F1294" t="s">
        <v>2380</v>
      </c>
      <c r="G1294" t="s">
        <v>2381</v>
      </c>
      <c r="H1294" t="s">
        <v>2380</v>
      </c>
      <c r="I1294" t="s">
        <v>1325</v>
      </c>
      <c r="J1294">
        <v>1974</v>
      </c>
      <c r="K1294" s="7">
        <f t="shared" si="60"/>
        <v>1974</v>
      </c>
      <c r="L1294" t="s">
        <v>30</v>
      </c>
      <c r="M1294" s="7" t="str">
        <f t="shared" si="61"/>
        <v>Dec</v>
      </c>
      <c r="N1294">
        <v>9</v>
      </c>
      <c r="O1294">
        <v>4</v>
      </c>
      <c r="P1294">
        <v>10736.87</v>
      </c>
      <c r="Q1294" t="s">
        <v>12</v>
      </c>
      <c r="R1294" t="s">
        <v>16</v>
      </c>
      <c r="S1294" t="s">
        <v>168</v>
      </c>
      <c r="T1294" s="7" t="str">
        <f t="shared" si="62"/>
        <v>R1016</v>
      </c>
    </row>
    <row r="1295" spans="1:20" x14ac:dyDescent="0.3">
      <c r="A1295" t="s">
        <v>1077</v>
      </c>
      <c r="B1295">
        <v>27.83</v>
      </c>
      <c r="C1295">
        <v>5.39</v>
      </c>
      <c r="D1295" t="s">
        <v>2380</v>
      </c>
      <c r="E1295" t="s">
        <v>2380</v>
      </c>
      <c r="F1295" t="s">
        <v>2380</v>
      </c>
      <c r="G1295" t="s">
        <v>2381</v>
      </c>
      <c r="H1295" t="s">
        <v>2380</v>
      </c>
      <c r="I1295" t="s">
        <v>1326</v>
      </c>
      <c r="J1295">
        <v>1986</v>
      </c>
      <c r="K1295" s="7">
        <f t="shared" si="60"/>
        <v>1986</v>
      </c>
      <c r="L1295" t="s">
        <v>35</v>
      </c>
      <c r="M1295" s="7" t="str">
        <f t="shared" si="61"/>
        <v>Aug</v>
      </c>
      <c r="N1295">
        <v>29</v>
      </c>
      <c r="O1295">
        <v>3</v>
      </c>
      <c r="P1295">
        <v>10749.02</v>
      </c>
      <c r="Q1295" t="s">
        <v>12</v>
      </c>
      <c r="R1295" t="s">
        <v>16</v>
      </c>
      <c r="S1295" t="s">
        <v>535</v>
      </c>
      <c r="T1295" s="7" t="str">
        <f t="shared" si="62"/>
        <v>R1026</v>
      </c>
    </row>
    <row r="1296" spans="1:20" x14ac:dyDescent="0.3">
      <c r="A1296" t="s">
        <v>1076</v>
      </c>
      <c r="B1296">
        <v>39.64</v>
      </c>
      <c r="C1296">
        <v>6</v>
      </c>
      <c r="D1296" t="s">
        <v>2380</v>
      </c>
      <c r="E1296" t="s">
        <v>2380</v>
      </c>
      <c r="F1296" t="s">
        <v>2383</v>
      </c>
      <c r="G1296">
        <v>1</v>
      </c>
      <c r="H1296" t="s">
        <v>2380</v>
      </c>
      <c r="I1296" t="s">
        <v>1327</v>
      </c>
      <c r="J1296">
        <v>1989</v>
      </c>
      <c r="K1296" s="7">
        <f t="shared" si="60"/>
        <v>1989</v>
      </c>
      <c r="L1296" t="s">
        <v>15</v>
      </c>
      <c r="M1296" s="7" t="str">
        <f t="shared" si="61"/>
        <v>Nov</v>
      </c>
      <c r="N1296">
        <v>25</v>
      </c>
      <c r="O1296">
        <v>3</v>
      </c>
      <c r="P1296">
        <v>10769.75</v>
      </c>
      <c r="Q1296" t="s">
        <v>12</v>
      </c>
      <c r="R1296" t="s">
        <v>11</v>
      </c>
      <c r="S1296" t="s">
        <v>632</v>
      </c>
      <c r="T1296" s="7" t="str">
        <f t="shared" si="62"/>
        <v>R1022</v>
      </c>
    </row>
    <row r="1297" spans="1:20" x14ac:dyDescent="0.3">
      <c r="A1297" t="s">
        <v>1075</v>
      </c>
      <c r="B1297">
        <v>38.479999999999997</v>
      </c>
      <c r="C1297">
        <v>6.02</v>
      </c>
      <c r="D1297" t="s">
        <v>2380</v>
      </c>
      <c r="E1297" t="s">
        <v>2380</v>
      </c>
      <c r="F1297" t="s">
        <v>2380</v>
      </c>
      <c r="G1297">
        <v>1</v>
      </c>
      <c r="H1297" t="s">
        <v>2380</v>
      </c>
      <c r="I1297" t="s">
        <v>1328</v>
      </c>
      <c r="J1297">
        <v>1967</v>
      </c>
      <c r="K1297" s="7">
        <f t="shared" si="60"/>
        <v>1967</v>
      </c>
      <c r="L1297" t="s">
        <v>15</v>
      </c>
      <c r="M1297" s="7" t="str">
        <f t="shared" si="61"/>
        <v>Nov</v>
      </c>
      <c r="N1297">
        <v>11</v>
      </c>
      <c r="O1297">
        <v>1</v>
      </c>
      <c r="P1297">
        <v>10791.96</v>
      </c>
      <c r="Q1297" t="s">
        <v>12</v>
      </c>
      <c r="R1297" t="s">
        <v>11</v>
      </c>
      <c r="S1297" t="s">
        <v>42</v>
      </c>
      <c r="T1297" s="7" t="str">
        <f t="shared" si="62"/>
        <v>R1011</v>
      </c>
    </row>
    <row r="1298" spans="1:20" x14ac:dyDescent="0.3">
      <c r="A1298" t="s">
        <v>1074</v>
      </c>
      <c r="B1298">
        <v>36.200000000000003</v>
      </c>
      <c r="C1298">
        <v>4.62</v>
      </c>
      <c r="D1298" t="s">
        <v>2380</v>
      </c>
      <c r="E1298" t="s">
        <v>2380</v>
      </c>
      <c r="F1298" t="s">
        <v>2380</v>
      </c>
      <c r="G1298">
        <v>2</v>
      </c>
      <c r="H1298" t="s">
        <v>2380</v>
      </c>
      <c r="I1298" t="s">
        <v>1329</v>
      </c>
      <c r="J1298">
        <v>1999</v>
      </c>
      <c r="K1298" s="7">
        <f t="shared" si="60"/>
        <v>1999</v>
      </c>
      <c r="L1298" t="s">
        <v>30</v>
      </c>
      <c r="M1298" s="7" t="str">
        <f t="shared" si="61"/>
        <v>Dec</v>
      </c>
      <c r="N1298">
        <v>24</v>
      </c>
      <c r="O1298">
        <v>0</v>
      </c>
      <c r="P1298">
        <v>10795.94</v>
      </c>
      <c r="Q1298" t="s">
        <v>12</v>
      </c>
      <c r="R1298" t="s">
        <v>16</v>
      </c>
      <c r="S1298" t="s">
        <v>42</v>
      </c>
      <c r="T1298" s="7" t="str">
        <f t="shared" si="62"/>
        <v>R1011</v>
      </c>
    </row>
    <row r="1299" spans="1:20" x14ac:dyDescent="0.3">
      <c r="A1299" t="s">
        <v>1073</v>
      </c>
      <c r="B1299">
        <v>27.13</v>
      </c>
      <c r="C1299">
        <v>5.59</v>
      </c>
      <c r="D1299" t="s">
        <v>2380</v>
      </c>
      <c r="E1299" t="s">
        <v>2380</v>
      </c>
      <c r="F1299" t="s">
        <v>2380</v>
      </c>
      <c r="G1299">
        <v>1</v>
      </c>
      <c r="H1299" t="s">
        <v>2380</v>
      </c>
      <c r="I1299" t="s">
        <v>1330</v>
      </c>
      <c r="J1299">
        <v>1967</v>
      </c>
      <c r="K1299" s="7">
        <f t="shared" si="60"/>
        <v>1967</v>
      </c>
      <c r="L1299" t="s">
        <v>37</v>
      </c>
      <c r="M1299" s="7" t="str">
        <f t="shared" si="61"/>
        <v>Oct</v>
      </c>
      <c r="N1299">
        <v>23</v>
      </c>
      <c r="O1299">
        <v>0</v>
      </c>
      <c r="P1299">
        <v>10796.35</v>
      </c>
      <c r="Q1299" t="s">
        <v>12</v>
      </c>
      <c r="R1299" t="s">
        <v>16</v>
      </c>
      <c r="S1299" t="s">
        <v>166</v>
      </c>
      <c r="T1299" s="7" t="str">
        <f t="shared" si="62"/>
        <v>R1019</v>
      </c>
    </row>
    <row r="1300" spans="1:20" x14ac:dyDescent="0.3">
      <c r="A1300" t="s">
        <v>1072</v>
      </c>
      <c r="B1300">
        <v>20.75</v>
      </c>
      <c r="C1300">
        <v>5.18</v>
      </c>
      <c r="D1300" t="s">
        <v>2382</v>
      </c>
      <c r="E1300" t="s">
        <v>2380</v>
      </c>
      <c r="F1300" t="s">
        <v>2380</v>
      </c>
      <c r="G1300">
        <v>2</v>
      </c>
      <c r="H1300" t="s">
        <v>2380</v>
      </c>
      <c r="I1300" t="s">
        <v>1331</v>
      </c>
      <c r="J1300">
        <v>1970</v>
      </c>
      <c r="K1300" s="7">
        <f t="shared" si="60"/>
        <v>1970</v>
      </c>
      <c r="L1300" t="s">
        <v>37</v>
      </c>
      <c r="M1300" s="7" t="str">
        <f t="shared" si="61"/>
        <v>Oct</v>
      </c>
      <c r="N1300">
        <v>28</v>
      </c>
      <c r="O1300">
        <v>1</v>
      </c>
      <c r="P1300">
        <v>10797.34</v>
      </c>
      <c r="Q1300" t="s">
        <v>12</v>
      </c>
      <c r="R1300" t="s">
        <v>11</v>
      </c>
      <c r="S1300" t="s">
        <v>249</v>
      </c>
      <c r="T1300" s="7" t="str">
        <f t="shared" si="62"/>
        <v>R1023</v>
      </c>
    </row>
    <row r="1301" spans="1:20" x14ac:dyDescent="0.3">
      <c r="A1301" t="s">
        <v>1071</v>
      </c>
      <c r="B1301">
        <v>26.6</v>
      </c>
      <c r="C1301">
        <v>6.29</v>
      </c>
      <c r="D1301" t="s">
        <v>2380</v>
      </c>
      <c r="E1301" t="s">
        <v>2380</v>
      </c>
      <c r="F1301" t="s">
        <v>2380</v>
      </c>
      <c r="G1301">
        <v>2</v>
      </c>
      <c r="H1301" t="s">
        <v>2380</v>
      </c>
      <c r="I1301" t="s">
        <v>1332</v>
      </c>
      <c r="J1301">
        <v>1970</v>
      </c>
      <c r="K1301" s="7">
        <f t="shared" si="60"/>
        <v>1970</v>
      </c>
      <c r="L1301" t="s">
        <v>30</v>
      </c>
      <c r="M1301" s="7" t="str">
        <f t="shared" si="61"/>
        <v>Dec</v>
      </c>
      <c r="N1301">
        <v>18</v>
      </c>
      <c r="O1301">
        <v>2</v>
      </c>
      <c r="P1301">
        <v>10806.84</v>
      </c>
      <c r="Q1301" t="s">
        <v>12</v>
      </c>
      <c r="R1301" t="s">
        <v>11</v>
      </c>
      <c r="S1301" t="s">
        <v>42</v>
      </c>
      <c r="T1301" s="7" t="str">
        <f t="shared" si="62"/>
        <v>R1011</v>
      </c>
    </row>
    <row r="1302" spans="1:20" x14ac:dyDescent="0.3">
      <c r="A1302" t="s">
        <v>1070</v>
      </c>
      <c r="B1302">
        <v>25.3</v>
      </c>
      <c r="C1302">
        <v>4.49</v>
      </c>
      <c r="D1302" t="s">
        <v>2380</v>
      </c>
      <c r="E1302" t="s">
        <v>2380</v>
      </c>
      <c r="F1302" t="s">
        <v>2380</v>
      </c>
      <c r="G1302">
        <v>2</v>
      </c>
      <c r="H1302" t="s">
        <v>2380</v>
      </c>
      <c r="I1302" t="s">
        <v>1333</v>
      </c>
      <c r="J1302">
        <v>1967</v>
      </c>
      <c r="K1302" s="7">
        <f t="shared" si="60"/>
        <v>1967</v>
      </c>
      <c r="L1302" t="s">
        <v>37</v>
      </c>
      <c r="M1302" s="7" t="str">
        <f t="shared" si="61"/>
        <v>Oct</v>
      </c>
      <c r="N1302">
        <v>2</v>
      </c>
      <c r="O1302">
        <v>1</v>
      </c>
      <c r="P1302">
        <v>10807.49</v>
      </c>
      <c r="Q1302" t="s">
        <v>12</v>
      </c>
      <c r="R1302" t="s">
        <v>11</v>
      </c>
      <c r="S1302" t="s">
        <v>13</v>
      </c>
      <c r="T1302" s="7" t="str">
        <f t="shared" si="62"/>
        <v>R1013</v>
      </c>
    </row>
    <row r="1303" spans="1:20" x14ac:dyDescent="0.3">
      <c r="A1303" t="s">
        <v>1069</v>
      </c>
      <c r="B1303">
        <v>18.84</v>
      </c>
      <c r="C1303">
        <v>11.82</v>
      </c>
      <c r="D1303" t="s">
        <v>2382</v>
      </c>
      <c r="E1303" t="s">
        <v>2380</v>
      </c>
      <c r="F1303" t="s">
        <v>2383</v>
      </c>
      <c r="G1303">
        <v>1</v>
      </c>
      <c r="H1303" t="s">
        <v>2380</v>
      </c>
      <c r="I1303" t="s">
        <v>1334</v>
      </c>
      <c r="J1303">
        <v>1968</v>
      </c>
      <c r="K1303" s="7">
        <f t="shared" si="60"/>
        <v>1968</v>
      </c>
      <c r="L1303" t="s">
        <v>10</v>
      </c>
      <c r="M1303" s="7" t="str">
        <f t="shared" si="61"/>
        <v>Jul</v>
      </c>
      <c r="N1303">
        <v>28</v>
      </c>
      <c r="O1303">
        <v>1</v>
      </c>
      <c r="P1303">
        <v>10825.25</v>
      </c>
      <c r="Q1303" t="s">
        <v>12</v>
      </c>
      <c r="R1303" t="s">
        <v>12</v>
      </c>
      <c r="S1303" t="s">
        <v>23</v>
      </c>
      <c r="T1303" s="7" t="str">
        <f t="shared" si="62"/>
        <v>R1012</v>
      </c>
    </row>
    <row r="1304" spans="1:20" x14ac:dyDescent="0.3">
      <c r="A1304" t="s">
        <v>1068</v>
      </c>
      <c r="B1304">
        <v>19.57</v>
      </c>
      <c r="C1304">
        <v>7.41</v>
      </c>
      <c r="D1304" t="s">
        <v>2382</v>
      </c>
      <c r="E1304" t="s">
        <v>2380</v>
      </c>
      <c r="F1304" t="s">
        <v>2380</v>
      </c>
      <c r="G1304">
        <v>1</v>
      </c>
      <c r="H1304" t="s">
        <v>2380</v>
      </c>
      <c r="I1304" t="s">
        <v>1335</v>
      </c>
      <c r="J1304">
        <v>1971</v>
      </c>
      <c r="K1304" s="7">
        <f t="shared" si="60"/>
        <v>1971</v>
      </c>
      <c r="L1304" t="s">
        <v>30</v>
      </c>
      <c r="M1304" s="7" t="str">
        <f t="shared" si="61"/>
        <v>Dec</v>
      </c>
      <c r="N1304">
        <v>20</v>
      </c>
      <c r="O1304">
        <v>2</v>
      </c>
      <c r="P1304">
        <v>10848.13</v>
      </c>
      <c r="Q1304" t="s">
        <v>12</v>
      </c>
      <c r="R1304" t="s">
        <v>12</v>
      </c>
      <c r="S1304" t="s">
        <v>23</v>
      </c>
      <c r="T1304" s="7" t="str">
        <f t="shared" si="62"/>
        <v>R1012</v>
      </c>
    </row>
    <row r="1305" spans="1:20" x14ac:dyDescent="0.3">
      <c r="A1305" t="s">
        <v>1067</v>
      </c>
      <c r="B1305">
        <v>30.495000000000001</v>
      </c>
      <c r="C1305">
        <v>5.97</v>
      </c>
      <c r="D1305" t="s">
        <v>2380</v>
      </c>
      <c r="E1305" t="s">
        <v>2380</v>
      </c>
      <c r="F1305" t="s">
        <v>2380</v>
      </c>
      <c r="G1305" t="s">
        <v>2381</v>
      </c>
      <c r="H1305" t="s">
        <v>2380</v>
      </c>
      <c r="I1305" t="s">
        <v>1336</v>
      </c>
      <c r="J1305">
        <v>1994</v>
      </c>
      <c r="K1305" s="7">
        <f t="shared" si="60"/>
        <v>1994</v>
      </c>
      <c r="L1305" t="s">
        <v>20</v>
      </c>
      <c r="M1305" s="7" t="str">
        <f t="shared" si="61"/>
        <v>Sep</v>
      </c>
      <c r="N1305">
        <v>6</v>
      </c>
      <c r="O1305">
        <v>0</v>
      </c>
      <c r="P1305">
        <v>10886.66</v>
      </c>
      <c r="Q1305" t="s">
        <v>12</v>
      </c>
      <c r="R1305" t="s">
        <v>12</v>
      </c>
      <c r="S1305" t="s">
        <v>23</v>
      </c>
      <c r="T1305" s="7" t="str">
        <f t="shared" si="62"/>
        <v>R1012</v>
      </c>
    </row>
    <row r="1306" spans="1:20" x14ac:dyDescent="0.3">
      <c r="A1306" t="s">
        <v>1066</v>
      </c>
      <c r="B1306">
        <v>30.114999999999998</v>
      </c>
      <c r="C1306">
        <v>5.74</v>
      </c>
      <c r="D1306" t="s">
        <v>2380</v>
      </c>
      <c r="E1306" t="s">
        <v>2380</v>
      </c>
      <c r="F1306" t="s">
        <v>2383</v>
      </c>
      <c r="G1306">
        <v>1</v>
      </c>
      <c r="H1306" t="s">
        <v>2380</v>
      </c>
      <c r="I1306" t="s">
        <v>1337</v>
      </c>
      <c r="J1306">
        <v>1968</v>
      </c>
      <c r="K1306" s="7">
        <f t="shared" si="60"/>
        <v>1968</v>
      </c>
      <c r="L1306" t="s">
        <v>15</v>
      </c>
      <c r="M1306" s="7" t="str">
        <f t="shared" si="61"/>
        <v>Nov</v>
      </c>
      <c r="N1306">
        <v>13</v>
      </c>
      <c r="O1306">
        <v>0</v>
      </c>
      <c r="P1306">
        <v>10923.93</v>
      </c>
      <c r="Q1306" t="s">
        <v>12</v>
      </c>
      <c r="R1306" t="s">
        <v>16</v>
      </c>
      <c r="S1306" t="s">
        <v>247</v>
      </c>
      <c r="T1306" s="7" t="str">
        <f t="shared" si="62"/>
        <v>R1024</v>
      </c>
    </row>
    <row r="1307" spans="1:20" x14ac:dyDescent="0.3">
      <c r="A1307" t="s">
        <v>1065</v>
      </c>
      <c r="B1307">
        <v>24.78</v>
      </c>
      <c r="C1307">
        <v>9.85</v>
      </c>
      <c r="D1307" t="s">
        <v>2380</v>
      </c>
      <c r="E1307" t="s">
        <v>2380</v>
      </c>
      <c r="F1307" t="s">
        <v>2380</v>
      </c>
      <c r="G1307" t="s">
        <v>2381</v>
      </c>
      <c r="H1307" t="s">
        <v>2380</v>
      </c>
      <c r="I1307" t="s">
        <v>1338</v>
      </c>
      <c r="J1307">
        <v>1968</v>
      </c>
      <c r="K1307" s="7">
        <f t="shared" si="60"/>
        <v>1968</v>
      </c>
      <c r="L1307" t="s">
        <v>15</v>
      </c>
      <c r="M1307" s="7" t="str">
        <f t="shared" si="61"/>
        <v>Nov</v>
      </c>
      <c r="N1307">
        <v>12</v>
      </c>
      <c r="O1307">
        <v>1</v>
      </c>
      <c r="P1307">
        <v>10928.85</v>
      </c>
      <c r="Q1307" t="s">
        <v>12</v>
      </c>
      <c r="R1307" t="s">
        <v>12</v>
      </c>
      <c r="S1307" t="s">
        <v>13</v>
      </c>
      <c r="T1307" s="7" t="str">
        <f t="shared" si="62"/>
        <v>R1013</v>
      </c>
    </row>
    <row r="1308" spans="1:20" x14ac:dyDescent="0.3">
      <c r="A1308" t="s">
        <v>1064</v>
      </c>
      <c r="B1308">
        <v>24.77</v>
      </c>
      <c r="C1308">
        <v>7.59</v>
      </c>
      <c r="D1308" t="s">
        <v>2380</v>
      </c>
      <c r="E1308" t="s">
        <v>2380</v>
      </c>
      <c r="F1308" t="s">
        <v>2380</v>
      </c>
      <c r="G1308" t="s">
        <v>2381</v>
      </c>
      <c r="H1308" t="s">
        <v>2380</v>
      </c>
      <c r="I1308" t="s">
        <v>1339</v>
      </c>
      <c r="J1308">
        <v>1969</v>
      </c>
      <c r="K1308" s="7">
        <f t="shared" si="60"/>
        <v>1969</v>
      </c>
      <c r="L1308" t="s">
        <v>15</v>
      </c>
      <c r="M1308" s="7" t="str">
        <f t="shared" si="61"/>
        <v>Nov</v>
      </c>
      <c r="N1308">
        <v>10</v>
      </c>
      <c r="O1308">
        <v>1</v>
      </c>
      <c r="P1308">
        <v>10942.13</v>
      </c>
      <c r="Q1308" t="s">
        <v>12</v>
      </c>
      <c r="R1308" t="s">
        <v>12</v>
      </c>
      <c r="S1308" t="s">
        <v>23</v>
      </c>
      <c r="T1308" s="7" t="str">
        <f t="shared" si="62"/>
        <v>R1012</v>
      </c>
    </row>
    <row r="1309" spans="1:20" x14ac:dyDescent="0.3">
      <c r="A1309" t="s">
        <v>1063</v>
      </c>
      <c r="B1309">
        <v>16.579999999999998</v>
      </c>
      <c r="C1309">
        <v>6.98</v>
      </c>
      <c r="D1309" t="s">
        <v>2382</v>
      </c>
      <c r="E1309" t="s">
        <v>2380</v>
      </c>
      <c r="F1309" t="s">
        <v>2383</v>
      </c>
      <c r="G1309">
        <v>1</v>
      </c>
      <c r="H1309" t="s">
        <v>2380</v>
      </c>
      <c r="I1309" t="s">
        <v>1340</v>
      </c>
      <c r="J1309">
        <v>1965</v>
      </c>
      <c r="K1309" s="7">
        <f t="shared" si="60"/>
        <v>1965</v>
      </c>
      <c r="L1309" t="s">
        <v>30</v>
      </c>
      <c r="M1309" s="7" t="str">
        <f t="shared" si="61"/>
        <v>Dec</v>
      </c>
      <c r="N1309">
        <v>4</v>
      </c>
      <c r="O1309">
        <v>0</v>
      </c>
      <c r="P1309">
        <v>10959.33</v>
      </c>
      <c r="Q1309" t="s">
        <v>12</v>
      </c>
      <c r="R1309" t="s">
        <v>12</v>
      </c>
      <c r="S1309" t="s">
        <v>42</v>
      </c>
      <c r="T1309" s="7" t="str">
        <f t="shared" si="62"/>
        <v>R1011</v>
      </c>
    </row>
    <row r="1310" spans="1:20" x14ac:dyDescent="0.3">
      <c r="A1310" t="s">
        <v>1062</v>
      </c>
      <c r="B1310">
        <v>38.17</v>
      </c>
      <c r="C1310">
        <v>4.7300000000000004</v>
      </c>
      <c r="D1310" t="s">
        <v>2382</v>
      </c>
      <c r="E1310" t="s">
        <v>2380</v>
      </c>
      <c r="F1310" t="s">
        <v>2380</v>
      </c>
      <c r="G1310" t="s">
        <v>2381</v>
      </c>
      <c r="H1310" t="s">
        <v>2380</v>
      </c>
      <c r="I1310" t="s">
        <v>1341</v>
      </c>
      <c r="J1310">
        <v>1969</v>
      </c>
      <c r="K1310" s="7">
        <f t="shared" si="60"/>
        <v>1969</v>
      </c>
      <c r="L1310" t="s">
        <v>35</v>
      </c>
      <c r="M1310" s="7" t="str">
        <f t="shared" si="61"/>
        <v>Aug</v>
      </c>
      <c r="N1310">
        <v>14</v>
      </c>
      <c r="O1310">
        <v>1</v>
      </c>
      <c r="P1310">
        <v>10959.69</v>
      </c>
      <c r="Q1310" t="s">
        <v>12</v>
      </c>
      <c r="R1310" t="s">
        <v>12</v>
      </c>
      <c r="S1310" t="s">
        <v>23</v>
      </c>
      <c r="T1310" s="7" t="str">
        <f t="shared" si="62"/>
        <v>R1012</v>
      </c>
    </row>
    <row r="1311" spans="1:20" x14ac:dyDescent="0.3">
      <c r="A1311" t="s">
        <v>1061</v>
      </c>
      <c r="B1311">
        <v>39.424999999999997</v>
      </c>
      <c r="C1311">
        <v>4.76</v>
      </c>
      <c r="D1311" t="s">
        <v>2382</v>
      </c>
      <c r="E1311" t="s">
        <v>2380</v>
      </c>
      <c r="F1311" t="s">
        <v>2380</v>
      </c>
      <c r="G1311" t="s">
        <v>2381</v>
      </c>
      <c r="H1311" t="s">
        <v>2380</v>
      </c>
      <c r="I1311" t="s">
        <v>1342</v>
      </c>
      <c r="J1311">
        <v>1965</v>
      </c>
      <c r="K1311" s="7">
        <f t="shared" si="60"/>
        <v>1965</v>
      </c>
      <c r="L1311" t="s">
        <v>18</v>
      </c>
      <c r="M1311" s="7" t="str">
        <f t="shared" si="61"/>
        <v>Jun</v>
      </c>
      <c r="N1311">
        <v>19</v>
      </c>
      <c r="O1311">
        <v>0</v>
      </c>
      <c r="P1311">
        <v>10965.45</v>
      </c>
      <c r="Q1311" t="s">
        <v>12</v>
      </c>
      <c r="R1311" t="s">
        <v>11</v>
      </c>
      <c r="S1311" t="s">
        <v>42</v>
      </c>
      <c r="T1311" s="7" t="str">
        <f t="shared" si="62"/>
        <v>R1011</v>
      </c>
    </row>
    <row r="1312" spans="1:20" x14ac:dyDescent="0.3">
      <c r="A1312" t="s">
        <v>1060</v>
      </c>
      <c r="B1312">
        <v>33.44</v>
      </c>
      <c r="C1312">
        <v>6.24</v>
      </c>
      <c r="D1312" t="s">
        <v>2382</v>
      </c>
      <c r="E1312" t="s">
        <v>2380</v>
      </c>
      <c r="F1312" t="s">
        <v>2380</v>
      </c>
      <c r="G1312" t="s">
        <v>2381</v>
      </c>
      <c r="H1312" t="s">
        <v>2380</v>
      </c>
      <c r="I1312" t="s">
        <v>1343</v>
      </c>
      <c r="J1312">
        <v>1966</v>
      </c>
      <c r="K1312" s="7">
        <f t="shared" si="60"/>
        <v>1966</v>
      </c>
      <c r="L1312" t="s">
        <v>10</v>
      </c>
      <c r="M1312" s="7" t="str">
        <f t="shared" si="61"/>
        <v>Jul</v>
      </c>
      <c r="N1312">
        <v>9</v>
      </c>
      <c r="O1312">
        <v>0</v>
      </c>
      <c r="P1312">
        <v>10976.25</v>
      </c>
      <c r="Q1312" t="s">
        <v>12</v>
      </c>
      <c r="R1312" t="s">
        <v>11</v>
      </c>
      <c r="S1312" t="s">
        <v>23</v>
      </c>
      <c r="T1312" s="7" t="str">
        <f t="shared" si="62"/>
        <v>R1012</v>
      </c>
    </row>
    <row r="1313" spans="1:20" x14ac:dyDescent="0.3">
      <c r="A1313" t="s">
        <v>1059</v>
      </c>
      <c r="B1313">
        <v>33.344999999999999</v>
      </c>
      <c r="C1313">
        <v>5.44</v>
      </c>
      <c r="D1313" t="s">
        <v>2382</v>
      </c>
      <c r="E1313" t="s">
        <v>2380</v>
      </c>
      <c r="F1313" t="s">
        <v>2380</v>
      </c>
      <c r="G1313" t="s">
        <v>2381</v>
      </c>
      <c r="H1313" t="s">
        <v>2380</v>
      </c>
      <c r="I1313" t="s">
        <v>1344</v>
      </c>
      <c r="J1313">
        <v>1973</v>
      </c>
      <c r="K1313" s="7">
        <f t="shared" si="60"/>
        <v>1973</v>
      </c>
      <c r="L1313" t="s">
        <v>37</v>
      </c>
      <c r="M1313" s="7" t="str">
        <f t="shared" si="61"/>
        <v>Oct</v>
      </c>
      <c r="N1313">
        <v>21</v>
      </c>
      <c r="O1313">
        <v>4</v>
      </c>
      <c r="P1313">
        <v>10977.21</v>
      </c>
      <c r="Q1313" t="s">
        <v>12</v>
      </c>
      <c r="R1313" t="s">
        <v>16</v>
      </c>
      <c r="S1313" t="s">
        <v>13</v>
      </c>
      <c r="T1313" s="7" t="str">
        <f t="shared" si="62"/>
        <v>R1013</v>
      </c>
    </row>
    <row r="1314" spans="1:20" x14ac:dyDescent="0.3">
      <c r="A1314" t="s">
        <v>1058</v>
      </c>
      <c r="B1314">
        <v>38.79</v>
      </c>
      <c r="C1314">
        <v>5.08</v>
      </c>
      <c r="D1314" t="s">
        <v>2380</v>
      </c>
      <c r="E1314" t="s">
        <v>2380</v>
      </c>
      <c r="F1314" t="s">
        <v>2383</v>
      </c>
      <c r="G1314">
        <v>1</v>
      </c>
      <c r="H1314" t="s">
        <v>2380</v>
      </c>
      <c r="I1314" t="s">
        <v>1345</v>
      </c>
      <c r="J1314">
        <v>1965</v>
      </c>
      <c r="K1314" s="7">
        <f t="shared" si="60"/>
        <v>1965</v>
      </c>
      <c r="L1314" t="s">
        <v>30</v>
      </c>
      <c r="M1314" s="7" t="str">
        <f t="shared" si="61"/>
        <v>Dec</v>
      </c>
      <c r="N1314">
        <v>18</v>
      </c>
      <c r="O1314">
        <v>0</v>
      </c>
      <c r="P1314">
        <v>10982.5</v>
      </c>
      <c r="Q1314" t="s">
        <v>12</v>
      </c>
      <c r="R1314" t="s">
        <v>12</v>
      </c>
      <c r="S1314" t="s">
        <v>13</v>
      </c>
      <c r="T1314" s="7" t="str">
        <f t="shared" si="62"/>
        <v>R1013</v>
      </c>
    </row>
    <row r="1315" spans="1:20" x14ac:dyDescent="0.3">
      <c r="A1315" t="s">
        <v>1057</v>
      </c>
      <c r="B1315">
        <v>30.684999999999999</v>
      </c>
      <c r="C1315">
        <v>4.87</v>
      </c>
      <c r="D1315" t="s">
        <v>2380</v>
      </c>
      <c r="E1315" t="s">
        <v>2380</v>
      </c>
      <c r="F1315" t="s">
        <v>2383</v>
      </c>
      <c r="G1315">
        <v>1</v>
      </c>
      <c r="H1315" t="s">
        <v>2380</v>
      </c>
      <c r="I1315" t="s">
        <v>1346</v>
      </c>
      <c r="J1315">
        <v>2000</v>
      </c>
      <c r="K1315" s="7">
        <f t="shared" si="60"/>
        <v>2000</v>
      </c>
      <c r="L1315" t="s">
        <v>20</v>
      </c>
      <c r="M1315" s="7" t="str">
        <f t="shared" si="61"/>
        <v>Sep</v>
      </c>
      <c r="N1315">
        <v>17</v>
      </c>
      <c r="O1315">
        <v>0</v>
      </c>
      <c r="P1315">
        <v>10991.58</v>
      </c>
      <c r="Q1315" t="s">
        <v>12</v>
      </c>
      <c r="R1315" t="s">
        <v>12</v>
      </c>
      <c r="S1315" t="s">
        <v>23</v>
      </c>
      <c r="T1315" s="7" t="str">
        <f t="shared" si="62"/>
        <v>R1012</v>
      </c>
    </row>
    <row r="1316" spans="1:20" x14ac:dyDescent="0.3">
      <c r="A1316" t="s">
        <v>1056</v>
      </c>
      <c r="B1316">
        <v>22.135000000000002</v>
      </c>
      <c r="C1316">
        <v>8.17</v>
      </c>
      <c r="D1316" t="s">
        <v>2380</v>
      </c>
      <c r="E1316" t="s">
        <v>2380</v>
      </c>
      <c r="F1316" t="s">
        <v>2380</v>
      </c>
      <c r="G1316" t="s">
        <v>2381</v>
      </c>
      <c r="H1316" t="s">
        <v>2380</v>
      </c>
      <c r="I1316" t="s">
        <v>1347</v>
      </c>
      <c r="J1316">
        <v>1968</v>
      </c>
      <c r="K1316" s="7">
        <f t="shared" si="60"/>
        <v>1968</v>
      </c>
      <c r="L1316" t="s">
        <v>37</v>
      </c>
      <c r="M1316" s="7" t="str">
        <f t="shared" si="61"/>
        <v>Oct</v>
      </c>
      <c r="N1316">
        <v>24</v>
      </c>
      <c r="O1316">
        <v>2</v>
      </c>
      <c r="P1316">
        <v>11013.71</v>
      </c>
      <c r="Q1316" t="s">
        <v>12</v>
      </c>
      <c r="R1316" t="s">
        <v>16</v>
      </c>
      <c r="S1316" t="s">
        <v>13</v>
      </c>
      <c r="T1316" s="7" t="str">
        <f t="shared" si="62"/>
        <v>R1013</v>
      </c>
    </row>
    <row r="1317" spans="1:20" x14ac:dyDescent="0.3">
      <c r="A1317" t="s">
        <v>1055</v>
      </c>
      <c r="B1317">
        <v>33.33</v>
      </c>
      <c r="C1317">
        <v>7.61</v>
      </c>
      <c r="D1317" t="s">
        <v>2380</v>
      </c>
      <c r="E1317" t="s">
        <v>2380</v>
      </c>
      <c r="F1317" t="s">
        <v>2380</v>
      </c>
      <c r="G1317" t="s">
        <v>2381</v>
      </c>
      <c r="H1317" t="s">
        <v>2380</v>
      </c>
      <c r="I1317" t="s">
        <v>1348</v>
      </c>
      <c r="J1317">
        <v>1974</v>
      </c>
      <c r="K1317" s="7">
        <f t="shared" si="60"/>
        <v>1974</v>
      </c>
      <c r="L1317" t="s">
        <v>30</v>
      </c>
      <c r="M1317" s="7" t="str">
        <f t="shared" si="61"/>
        <v>Dec</v>
      </c>
      <c r="N1317">
        <v>15</v>
      </c>
      <c r="O1317">
        <v>4</v>
      </c>
      <c r="P1317">
        <v>11015.17</v>
      </c>
      <c r="Q1317" t="s">
        <v>12</v>
      </c>
      <c r="R1317" t="s">
        <v>16</v>
      </c>
      <c r="S1317" t="s">
        <v>23</v>
      </c>
      <c r="T1317" s="7" t="str">
        <f t="shared" si="62"/>
        <v>R1012</v>
      </c>
    </row>
    <row r="1318" spans="1:20" x14ac:dyDescent="0.3">
      <c r="A1318" t="s">
        <v>1054</v>
      </c>
      <c r="B1318">
        <v>31.13</v>
      </c>
      <c r="C1318">
        <v>10.1</v>
      </c>
      <c r="D1318" t="s">
        <v>2380</v>
      </c>
      <c r="E1318" t="s">
        <v>2380</v>
      </c>
      <c r="F1318" t="s">
        <v>2380</v>
      </c>
      <c r="G1318" t="s">
        <v>2381</v>
      </c>
      <c r="H1318" t="s">
        <v>2380</v>
      </c>
      <c r="I1318" t="s">
        <v>1349</v>
      </c>
      <c r="J1318">
        <v>1991</v>
      </c>
      <c r="K1318" s="7">
        <f t="shared" si="60"/>
        <v>1991</v>
      </c>
      <c r="L1318" t="s">
        <v>18</v>
      </c>
      <c r="M1318" s="7" t="str">
        <f t="shared" si="61"/>
        <v>Jun</v>
      </c>
      <c r="N1318">
        <v>26</v>
      </c>
      <c r="O1318">
        <v>3</v>
      </c>
      <c r="P1318">
        <v>11018.05</v>
      </c>
      <c r="Q1318" t="s">
        <v>12</v>
      </c>
      <c r="R1318" t="s">
        <v>11</v>
      </c>
      <c r="S1318" t="s">
        <v>23</v>
      </c>
      <c r="T1318" s="7" t="str">
        <f t="shared" si="62"/>
        <v>R1012</v>
      </c>
    </row>
    <row r="1319" spans="1:20" x14ac:dyDescent="0.3">
      <c r="A1319" t="s">
        <v>1053</v>
      </c>
      <c r="B1319">
        <v>28.9</v>
      </c>
      <c r="C1319">
        <v>11.24</v>
      </c>
      <c r="D1319" t="s">
        <v>2380</v>
      </c>
      <c r="E1319" t="s">
        <v>2380</v>
      </c>
      <c r="F1319" t="s">
        <v>2380</v>
      </c>
      <c r="G1319" t="s">
        <v>2381</v>
      </c>
      <c r="H1319" t="s">
        <v>2380</v>
      </c>
      <c r="I1319" t="s">
        <v>1350</v>
      </c>
      <c r="J1319">
        <v>1996</v>
      </c>
      <c r="K1319" s="7">
        <f t="shared" si="60"/>
        <v>1996</v>
      </c>
      <c r="L1319" t="s">
        <v>10</v>
      </c>
      <c r="M1319" s="7" t="str">
        <f t="shared" si="61"/>
        <v>Jul</v>
      </c>
      <c r="N1319">
        <v>21</v>
      </c>
      <c r="O1319">
        <v>0</v>
      </c>
      <c r="P1319">
        <v>11028.56</v>
      </c>
      <c r="Q1319" t="s">
        <v>12</v>
      </c>
      <c r="R1319" t="s">
        <v>12</v>
      </c>
      <c r="S1319" t="s">
        <v>23</v>
      </c>
      <c r="T1319" s="7" t="str">
        <f t="shared" si="62"/>
        <v>R1012</v>
      </c>
    </row>
    <row r="1320" spans="1:20" x14ac:dyDescent="0.3">
      <c r="A1320" t="s">
        <v>1052</v>
      </c>
      <c r="B1320">
        <v>43.31</v>
      </c>
      <c r="C1320">
        <v>6.1</v>
      </c>
      <c r="D1320" t="s">
        <v>2382</v>
      </c>
      <c r="E1320" t="s">
        <v>2382</v>
      </c>
      <c r="F1320" t="s">
        <v>2380</v>
      </c>
      <c r="G1320">
        <v>1</v>
      </c>
      <c r="H1320" t="s">
        <v>2380</v>
      </c>
      <c r="I1320" t="s">
        <v>1351</v>
      </c>
      <c r="J1320">
        <v>1974</v>
      </c>
      <c r="K1320" s="7">
        <f t="shared" si="60"/>
        <v>1974</v>
      </c>
      <c r="L1320" t="s">
        <v>30</v>
      </c>
      <c r="M1320" s="7" t="str">
        <f t="shared" si="61"/>
        <v>Dec</v>
      </c>
      <c r="N1320">
        <v>10</v>
      </c>
      <c r="O1320">
        <v>4</v>
      </c>
      <c r="P1320">
        <v>11033.66</v>
      </c>
      <c r="Q1320" t="s">
        <v>12</v>
      </c>
      <c r="R1320" t="s">
        <v>12</v>
      </c>
      <c r="S1320" t="s">
        <v>23</v>
      </c>
      <c r="T1320" s="7" t="str">
        <f t="shared" si="62"/>
        <v>R1012</v>
      </c>
    </row>
    <row r="1321" spans="1:20" x14ac:dyDescent="0.3">
      <c r="A1321" t="s">
        <v>1051</v>
      </c>
      <c r="B1321">
        <v>22.8</v>
      </c>
      <c r="C1321">
        <v>6.98</v>
      </c>
      <c r="D1321" t="s">
        <v>2380</v>
      </c>
      <c r="E1321" t="s">
        <v>2380</v>
      </c>
      <c r="F1321" t="s">
        <v>2380</v>
      </c>
      <c r="G1321" t="s">
        <v>2381</v>
      </c>
      <c r="H1321" t="s">
        <v>2380</v>
      </c>
      <c r="I1321" t="s">
        <v>1352</v>
      </c>
      <c r="J1321">
        <v>1989</v>
      </c>
      <c r="K1321" s="7">
        <f t="shared" si="60"/>
        <v>1989</v>
      </c>
      <c r="L1321" t="s">
        <v>37</v>
      </c>
      <c r="M1321" s="7" t="str">
        <f t="shared" si="61"/>
        <v>Oct</v>
      </c>
      <c r="N1321">
        <v>25</v>
      </c>
      <c r="O1321">
        <v>3</v>
      </c>
      <c r="P1321">
        <v>11037.51</v>
      </c>
      <c r="Q1321" t="s">
        <v>12</v>
      </c>
      <c r="R1321" t="s">
        <v>16</v>
      </c>
      <c r="S1321" t="s">
        <v>23</v>
      </c>
      <c r="T1321" s="7" t="str">
        <f t="shared" si="62"/>
        <v>R1012</v>
      </c>
    </row>
    <row r="1322" spans="1:20" x14ac:dyDescent="0.3">
      <c r="A1322" t="s">
        <v>1050</v>
      </c>
      <c r="B1322">
        <v>19.09</v>
      </c>
      <c r="C1322">
        <v>4</v>
      </c>
      <c r="D1322" t="s">
        <v>2382</v>
      </c>
      <c r="E1322" t="s">
        <v>2380</v>
      </c>
      <c r="F1322" t="s">
        <v>2380</v>
      </c>
      <c r="G1322">
        <v>1</v>
      </c>
      <c r="H1322" t="s">
        <v>2380</v>
      </c>
      <c r="I1322" t="s">
        <v>1353</v>
      </c>
      <c r="J1322">
        <v>1974</v>
      </c>
      <c r="K1322" s="7">
        <f t="shared" si="60"/>
        <v>1974</v>
      </c>
      <c r="L1322" t="s">
        <v>35</v>
      </c>
      <c r="M1322" s="7" t="str">
        <f t="shared" si="61"/>
        <v>Aug</v>
      </c>
      <c r="N1322">
        <v>30</v>
      </c>
      <c r="O1322">
        <v>0</v>
      </c>
      <c r="P1322">
        <v>11037.85</v>
      </c>
      <c r="Q1322" t="s">
        <v>12</v>
      </c>
      <c r="R1322" t="s">
        <v>11</v>
      </c>
      <c r="S1322" t="s">
        <v>200</v>
      </c>
      <c r="T1322" s="7" t="str">
        <f t="shared" si="62"/>
        <v>R1025</v>
      </c>
    </row>
    <row r="1323" spans="1:20" x14ac:dyDescent="0.3">
      <c r="A1323" t="s">
        <v>1049</v>
      </c>
      <c r="B1323">
        <v>23.37</v>
      </c>
      <c r="C1323">
        <v>4.2300000000000004</v>
      </c>
      <c r="D1323" t="s">
        <v>2380</v>
      </c>
      <c r="E1323" t="s">
        <v>2380</v>
      </c>
      <c r="F1323" t="s">
        <v>2380</v>
      </c>
      <c r="G1323" t="s">
        <v>2381</v>
      </c>
      <c r="H1323" t="s">
        <v>2380</v>
      </c>
      <c r="I1323" t="s">
        <v>1354</v>
      </c>
      <c r="J1323">
        <v>2001</v>
      </c>
      <c r="K1323" s="7">
        <f t="shared" si="60"/>
        <v>2001</v>
      </c>
      <c r="L1323" t="s">
        <v>30</v>
      </c>
      <c r="M1323" s="7" t="str">
        <f t="shared" si="61"/>
        <v>Dec</v>
      </c>
      <c r="N1323">
        <v>17</v>
      </c>
      <c r="O1323">
        <v>0</v>
      </c>
      <c r="P1323">
        <v>11046.02</v>
      </c>
      <c r="Q1323" t="s">
        <v>12</v>
      </c>
      <c r="R1323" t="s">
        <v>16</v>
      </c>
      <c r="S1323" t="s">
        <v>535</v>
      </c>
      <c r="T1323" s="7" t="str">
        <f t="shared" si="62"/>
        <v>R1026</v>
      </c>
    </row>
    <row r="1324" spans="1:20" x14ac:dyDescent="0.3">
      <c r="A1324" t="s">
        <v>1048</v>
      </c>
      <c r="B1324">
        <v>33.44</v>
      </c>
      <c r="C1324">
        <v>4.72</v>
      </c>
      <c r="D1324" t="s">
        <v>2382</v>
      </c>
      <c r="E1324" t="s">
        <v>2380</v>
      </c>
      <c r="F1324" t="s">
        <v>2380</v>
      </c>
      <c r="G1324" t="s">
        <v>2381</v>
      </c>
      <c r="H1324" t="s">
        <v>2380</v>
      </c>
      <c r="I1324" t="s">
        <v>1355</v>
      </c>
      <c r="J1324">
        <v>2000</v>
      </c>
      <c r="K1324" s="7">
        <f t="shared" si="60"/>
        <v>2000</v>
      </c>
      <c r="L1324" t="s">
        <v>20</v>
      </c>
      <c r="M1324" s="7" t="str">
        <f t="shared" si="61"/>
        <v>Sep</v>
      </c>
      <c r="N1324">
        <v>18</v>
      </c>
      <c r="O1324">
        <v>0</v>
      </c>
      <c r="P1324">
        <v>11068.7</v>
      </c>
      <c r="Q1324" t="s">
        <v>12</v>
      </c>
      <c r="R1324" t="s">
        <v>16</v>
      </c>
      <c r="S1324" t="s">
        <v>42</v>
      </c>
      <c r="T1324" s="7" t="str">
        <f t="shared" si="62"/>
        <v>R1011</v>
      </c>
    </row>
    <row r="1325" spans="1:20" x14ac:dyDescent="0.3">
      <c r="A1325" t="s">
        <v>1047</v>
      </c>
      <c r="B1325">
        <v>28.05</v>
      </c>
      <c r="C1325">
        <v>5.63</v>
      </c>
      <c r="D1325" t="s">
        <v>2382</v>
      </c>
      <c r="E1325" t="s">
        <v>2380</v>
      </c>
      <c r="F1325" t="s">
        <v>2380</v>
      </c>
      <c r="G1325" t="s">
        <v>2381</v>
      </c>
      <c r="H1325" t="s">
        <v>2380</v>
      </c>
      <c r="I1325" t="s">
        <v>1356</v>
      </c>
      <c r="J1325">
        <v>1971</v>
      </c>
      <c r="K1325" s="7">
        <f t="shared" si="60"/>
        <v>1971</v>
      </c>
      <c r="L1325" t="s">
        <v>15</v>
      </c>
      <c r="M1325" s="7" t="str">
        <f t="shared" si="61"/>
        <v>Nov</v>
      </c>
      <c r="N1325">
        <v>9</v>
      </c>
      <c r="O1325">
        <v>0</v>
      </c>
      <c r="P1325">
        <v>11068.77</v>
      </c>
      <c r="Q1325" t="s">
        <v>12</v>
      </c>
      <c r="R1325" t="s">
        <v>11</v>
      </c>
      <c r="S1325" t="s">
        <v>23</v>
      </c>
      <c r="T1325" s="7" t="str">
        <f t="shared" si="62"/>
        <v>R1012</v>
      </c>
    </row>
    <row r="1326" spans="1:20" x14ac:dyDescent="0.3">
      <c r="A1326" t="s">
        <v>1046</v>
      </c>
      <c r="B1326">
        <v>27.72</v>
      </c>
      <c r="C1326">
        <v>5.83</v>
      </c>
      <c r="D1326" t="s">
        <v>2382</v>
      </c>
      <c r="E1326" t="s">
        <v>2380</v>
      </c>
      <c r="F1326" t="s">
        <v>2380</v>
      </c>
      <c r="G1326" t="s">
        <v>2381</v>
      </c>
      <c r="H1326" t="s">
        <v>2380</v>
      </c>
      <c r="I1326" t="s">
        <v>1357</v>
      </c>
      <c r="J1326">
        <v>1966</v>
      </c>
      <c r="K1326" s="7">
        <f t="shared" si="60"/>
        <v>1966</v>
      </c>
      <c r="L1326" t="s">
        <v>15</v>
      </c>
      <c r="M1326" s="7" t="str">
        <f t="shared" si="61"/>
        <v>Nov</v>
      </c>
      <c r="N1326">
        <v>7</v>
      </c>
      <c r="O1326">
        <v>0</v>
      </c>
      <c r="P1326">
        <v>11070.54</v>
      </c>
      <c r="Q1326" t="s">
        <v>12</v>
      </c>
      <c r="R1326" t="s">
        <v>12</v>
      </c>
      <c r="S1326" t="s">
        <v>42</v>
      </c>
      <c r="T1326" s="7" t="str">
        <f t="shared" si="62"/>
        <v>R1011</v>
      </c>
    </row>
    <row r="1327" spans="1:20" x14ac:dyDescent="0.3">
      <c r="A1327" t="s">
        <v>1045</v>
      </c>
      <c r="B1327">
        <v>29.81</v>
      </c>
      <c r="C1327">
        <v>9.23</v>
      </c>
      <c r="D1327" t="s">
        <v>2380</v>
      </c>
      <c r="E1327" t="s">
        <v>2380</v>
      </c>
      <c r="F1327" t="s">
        <v>2380</v>
      </c>
      <c r="G1327" t="s">
        <v>2381</v>
      </c>
      <c r="H1327" t="s">
        <v>2380</v>
      </c>
      <c r="I1327" t="s">
        <v>1358</v>
      </c>
      <c r="J1327">
        <v>1966</v>
      </c>
      <c r="K1327" s="7">
        <f t="shared" si="60"/>
        <v>1966</v>
      </c>
      <c r="L1327" t="s">
        <v>15</v>
      </c>
      <c r="M1327" s="7" t="str">
        <f t="shared" si="61"/>
        <v>Nov</v>
      </c>
      <c r="N1327">
        <v>20</v>
      </c>
      <c r="O1327">
        <v>0</v>
      </c>
      <c r="P1327">
        <v>11073.18</v>
      </c>
      <c r="Q1327" t="s">
        <v>12</v>
      </c>
      <c r="R1327" t="s">
        <v>12</v>
      </c>
      <c r="S1327" t="s">
        <v>42</v>
      </c>
      <c r="T1327" s="7" t="str">
        <f t="shared" si="62"/>
        <v>R1011</v>
      </c>
    </row>
    <row r="1328" spans="1:20" x14ac:dyDescent="0.3">
      <c r="A1328" t="s">
        <v>1044</v>
      </c>
      <c r="B1328">
        <v>23.98</v>
      </c>
      <c r="C1328">
        <v>9.89</v>
      </c>
      <c r="D1328" t="s">
        <v>2380</v>
      </c>
      <c r="E1328" t="s">
        <v>2380</v>
      </c>
      <c r="F1328" t="s">
        <v>2380</v>
      </c>
      <c r="G1328" t="s">
        <v>2381</v>
      </c>
      <c r="H1328" t="s">
        <v>2380</v>
      </c>
      <c r="I1328" t="s">
        <v>1359</v>
      </c>
      <c r="J1328">
        <v>1967</v>
      </c>
      <c r="K1328" s="7">
        <f t="shared" si="60"/>
        <v>1967</v>
      </c>
      <c r="L1328" t="s">
        <v>20</v>
      </c>
      <c r="M1328" s="7" t="str">
        <f t="shared" si="61"/>
        <v>Sep</v>
      </c>
      <c r="N1328">
        <v>4</v>
      </c>
      <c r="O1328">
        <v>0</v>
      </c>
      <c r="P1328">
        <v>11082.58</v>
      </c>
      <c r="Q1328" t="s">
        <v>12</v>
      </c>
      <c r="R1328" t="s">
        <v>11</v>
      </c>
      <c r="S1328" t="s">
        <v>23</v>
      </c>
      <c r="T1328" s="7" t="str">
        <f t="shared" si="62"/>
        <v>R1012</v>
      </c>
    </row>
    <row r="1329" spans="1:20" x14ac:dyDescent="0.3">
      <c r="A1329" t="s">
        <v>1043</v>
      </c>
      <c r="B1329">
        <v>17.34</v>
      </c>
      <c r="C1329">
        <v>12</v>
      </c>
      <c r="D1329" t="s">
        <v>2380</v>
      </c>
      <c r="E1329" t="s">
        <v>2380</v>
      </c>
      <c r="F1329" t="s">
        <v>2380</v>
      </c>
      <c r="G1329" t="s">
        <v>2381</v>
      </c>
      <c r="H1329" t="s">
        <v>2380</v>
      </c>
      <c r="I1329" t="s">
        <v>1360</v>
      </c>
      <c r="J1329">
        <v>1972</v>
      </c>
      <c r="K1329" s="7">
        <f t="shared" si="60"/>
        <v>1972</v>
      </c>
      <c r="L1329" t="s">
        <v>37</v>
      </c>
      <c r="M1329" s="7" t="str">
        <f t="shared" si="61"/>
        <v>Oct</v>
      </c>
      <c r="N1329">
        <v>7</v>
      </c>
      <c r="O1329">
        <v>3</v>
      </c>
      <c r="P1329">
        <v>11085.59</v>
      </c>
      <c r="Q1329" t="s">
        <v>12</v>
      </c>
      <c r="R1329" t="s">
        <v>11</v>
      </c>
      <c r="S1329" t="s">
        <v>23</v>
      </c>
      <c r="T1329" s="7" t="str">
        <f t="shared" si="62"/>
        <v>R1012</v>
      </c>
    </row>
    <row r="1330" spans="1:20" x14ac:dyDescent="0.3">
      <c r="A1330" t="s">
        <v>1042</v>
      </c>
      <c r="B1330">
        <v>40.39</v>
      </c>
      <c r="C1330">
        <v>4.24</v>
      </c>
      <c r="D1330" t="s">
        <v>2382</v>
      </c>
      <c r="E1330" t="s">
        <v>2380</v>
      </c>
      <c r="F1330" t="s">
        <v>2383</v>
      </c>
      <c r="G1330">
        <v>1</v>
      </c>
      <c r="H1330" t="s">
        <v>2380</v>
      </c>
      <c r="I1330" t="s">
        <v>1361</v>
      </c>
      <c r="J1330">
        <v>1966</v>
      </c>
      <c r="K1330" s="7">
        <f t="shared" si="60"/>
        <v>1966</v>
      </c>
      <c r="L1330" t="s">
        <v>20</v>
      </c>
      <c r="M1330" s="7" t="str">
        <f t="shared" si="61"/>
        <v>Sep</v>
      </c>
      <c r="N1330">
        <v>9</v>
      </c>
      <c r="O1330">
        <v>0</v>
      </c>
      <c r="P1330">
        <v>11090.72</v>
      </c>
      <c r="Q1330" t="s">
        <v>12</v>
      </c>
      <c r="R1330" t="s">
        <v>16</v>
      </c>
      <c r="S1330" t="s">
        <v>13</v>
      </c>
      <c r="T1330" s="7" t="str">
        <f t="shared" si="62"/>
        <v>R1013</v>
      </c>
    </row>
    <row r="1331" spans="1:20" x14ac:dyDescent="0.3">
      <c r="A1331" t="s">
        <v>1041</v>
      </c>
      <c r="B1331">
        <v>25.96</v>
      </c>
      <c r="C1331">
        <v>4.68</v>
      </c>
      <c r="D1331" t="s">
        <v>2382</v>
      </c>
      <c r="E1331" t="s">
        <v>2380</v>
      </c>
      <c r="F1331" t="s">
        <v>2383</v>
      </c>
      <c r="G1331">
        <v>1</v>
      </c>
      <c r="H1331" t="s">
        <v>2380</v>
      </c>
      <c r="I1331" t="s">
        <v>1362</v>
      </c>
      <c r="J1331">
        <v>1966</v>
      </c>
      <c r="K1331" s="7">
        <f t="shared" si="60"/>
        <v>1966</v>
      </c>
      <c r="L1331" t="s">
        <v>10</v>
      </c>
      <c r="M1331" s="7" t="str">
        <f t="shared" si="61"/>
        <v>Jul</v>
      </c>
      <c r="N1331">
        <v>5</v>
      </c>
      <c r="O1331">
        <v>0</v>
      </c>
      <c r="P1331">
        <v>11093.62</v>
      </c>
      <c r="Q1331" t="s">
        <v>12</v>
      </c>
      <c r="R1331" t="s">
        <v>16</v>
      </c>
      <c r="S1331" t="s">
        <v>13</v>
      </c>
      <c r="T1331" s="7" t="str">
        <f t="shared" si="62"/>
        <v>R1013</v>
      </c>
    </row>
    <row r="1332" spans="1:20" x14ac:dyDescent="0.3">
      <c r="A1332" t="s">
        <v>1040</v>
      </c>
      <c r="B1332">
        <v>17.68</v>
      </c>
      <c r="C1332">
        <v>8.57</v>
      </c>
      <c r="D1332" t="s">
        <v>2382</v>
      </c>
      <c r="E1332" t="s">
        <v>2380</v>
      </c>
      <c r="F1332" t="s">
        <v>2383</v>
      </c>
      <c r="G1332">
        <v>1</v>
      </c>
      <c r="H1332" t="s">
        <v>2380</v>
      </c>
      <c r="I1332" t="s">
        <v>1363</v>
      </c>
      <c r="J1332">
        <v>1980</v>
      </c>
      <c r="K1332" s="7">
        <f t="shared" si="60"/>
        <v>1980</v>
      </c>
      <c r="L1332" t="s">
        <v>35</v>
      </c>
      <c r="M1332" s="7" t="str">
        <f t="shared" si="61"/>
        <v>Aug</v>
      </c>
      <c r="N1332">
        <v>20</v>
      </c>
      <c r="O1332">
        <v>2</v>
      </c>
      <c r="P1332">
        <v>11103.33</v>
      </c>
      <c r="Q1332" t="s">
        <v>12</v>
      </c>
      <c r="R1332" t="s">
        <v>16</v>
      </c>
      <c r="S1332" t="s">
        <v>300</v>
      </c>
      <c r="T1332" s="7" t="str">
        <f t="shared" si="62"/>
        <v>R1021</v>
      </c>
    </row>
    <row r="1333" spans="1:20" x14ac:dyDescent="0.3">
      <c r="A1333" t="s">
        <v>1039</v>
      </c>
      <c r="B1333">
        <v>30.875</v>
      </c>
      <c r="C1333">
        <v>4.0999999999999996</v>
      </c>
      <c r="D1333" t="s">
        <v>2380</v>
      </c>
      <c r="E1333" t="s">
        <v>2380</v>
      </c>
      <c r="F1333" t="s">
        <v>2380</v>
      </c>
      <c r="G1333" t="s">
        <v>2381</v>
      </c>
      <c r="H1333" t="s">
        <v>2380</v>
      </c>
      <c r="I1333" t="s">
        <v>1364</v>
      </c>
      <c r="J1333">
        <v>1969</v>
      </c>
      <c r="K1333" s="7">
        <f t="shared" si="60"/>
        <v>1969</v>
      </c>
      <c r="L1333" t="s">
        <v>15</v>
      </c>
      <c r="M1333" s="7" t="str">
        <f t="shared" si="61"/>
        <v>Nov</v>
      </c>
      <c r="N1333">
        <v>30</v>
      </c>
      <c r="O1333">
        <v>2</v>
      </c>
      <c r="P1333">
        <v>11150.78</v>
      </c>
      <c r="Q1333" t="s">
        <v>12</v>
      </c>
      <c r="R1333" t="s">
        <v>11</v>
      </c>
      <c r="S1333" t="s">
        <v>42</v>
      </c>
      <c r="T1333" s="7" t="str">
        <f t="shared" si="62"/>
        <v>R1011</v>
      </c>
    </row>
    <row r="1334" spans="1:20" x14ac:dyDescent="0.3">
      <c r="A1334" t="s">
        <v>1038</v>
      </c>
      <c r="B1334">
        <v>30.81</v>
      </c>
      <c r="C1334">
        <v>4.49</v>
      </c>
      <c r="D1334" t="s">
        <v>2380</v>
      </c>
      <c r="E1334" t="s">
        <v>2380</v>
      </c>
      <c r="F1334" t="s">
        <v>2380</v>
      </c>
      <c r="G1334" t="s">
        <v>2381</v>
      </c>
      <c r="H1334" t="s">
        <v>2380</v>
      </c>
      <c r="I1334" t="s">
        <v>1365</v>
      </c>
      <c r="J1334">
        <v>1969</v>
      </c>
      <c r="K1334" s="7">
        <f t="shared" si="60"/>
        <v>1969</v>
      </c>
      <c r="L1334" t="s">
        <v>18</v>
      </c>
      <c r="M1334" s="7" t="str">
        <f t="shared" si="61"/>
        <v>Jun</v>
      </c>
      <c r="N1334">
        <v>25</v>
      </c>
      <c r="O1334">
        <v>2</v>
      </c>
      <c r="P1334">
        <v>11163.57</v>
      </c>
      <c r="Q1334" t="s">
        <v>12</v>
      </c>
      <c r="R1334" t="s">
        <v>11</v>
      </c>
      <c r="S1334" t="s">
        <v>42</v>
      </c>
      <c r="T1334" s="7" t="str">
        <f t="shared" si="62"/>
        <v>R1011</v>
      </c>
    </row>
    <row r="1335" spans="1:20" x14ac:dyDescent="0.3">
      <c r="A1335" t="s">
        <v>1037</v>
      </c>
      <c r="B1335">
        <v>36.85</v>
      </c>
      <c r="C1335">
        <v>8.8000000000000007</v>
      </c>
      <c r="D1335" t="s">
        <v>2380</v>
      </c>
      <c r="E1335" t="s">
        <v>2380</v>
      </c>
      <c r="F1335" t="s">
        <v>2380</v>
      </c>
      <c r="G1335">
        <v>2</v>
      </c>
      <c r="H1335" t="s">
        <v>2380</v>
      </c>
      <c r="I1335" t="s">
        <v>1366</v>
      </c>
      <c r="J1335">
        <v>1966</v>
      </c>
      <c r="K1335" s="7">
        <f t="shared" si="60"/>
        <v>1966</v>
      </c>
      <c r="L1335" t="s">
        <v>35</v>
      </c>
      <c r="M1335" s="7" t="str">
        <f t="shared" si="61"/>
        <v>Aug</v>
      </c>
      <c r="N1335">
        <v>6</v>
      </c>
      <c r="O1335">
        <v>0</v>
      </c>
      <c r="P1335">
        <v>11165.42</v>
      </c>
      <c r="Q1335" t="s">
        <v>12</v>
      </c>
      <c r="R1335" t="s">
        <v>16</v>
      </c>
      <c r="S1335" t="s">
        <v>168</v>
      </c>
      <c r="T1335" s="7" t="str">
        <f t="shared" si="62"/>
        <v>R1016</v>
      </c>
    </row>
    <row r="1336" spans="1:20" x14ac:dyDescent="0.3">
      <c r="A1336" t="s">
        <v>1036</v>
      </c>
      <c r="B1336">
        <v>35.86</v>
      </c>
      <c r="C1336">
        <v>7.93</v>
      </c>
      <c r="D1336" t="s">
        <v>2380</v>
      </c>
      <c r="E1336" t="s">
        <v>2380</v>
      </c>
      <c r="F1336" t="s">
        <v>2380</v>
      </c>
      <c r="G1336">
        <v>2</v>
      </c>
      <c r="H1336" t="s">
        <v>2380</v>
      </c>
      <c r="I1336" t="s">
        <v>1367</v>
      </c>
      <c r="J1336">
        <v>1972</v>
      </c>
      <c r="K1336" s="7">
        <f t="shared" si="60"/>
        <v>1972</v>
      </c>
      <c r="L1336" t="s">
        <v>20</v>
      </c>
      <c r="M1336" s="7" t="str">
        <f t="shared" si="61"/>
        <v>Sep</v>
      </c>
      <c r="N1336">
        <v>3</v>
      </c>
      <c r="O1336">
        <v>0</v>
      </c>
      <c r="P1336">
        <v>11186.2</v>
      </c>
      <c r="Q1336" t="s">
        <v>12</v>
      </c>
      <c r="R1336" t="s">
        <v>11</v>
      </c>
      <c r="S1336" t="s">
        <v>300</v>
      </c>
      <c r="T1336" s="7" t="str">
        <f t="shared" si="62"/>
        <v>R1021</v>
      </c>
    </row>
    <row r="1337" spans="1:20" x14ac:dyDescent="0.3">
      <c r="A1337" t="s">
        <v>1035</v>
      </c>
      <c r="B1337">
        <v>30.3</v>
      </c>
      <c r="C1337">
        <v>9.4499999999999993</v>
      </c>
      <c r="D1337" t="s">
        <v>2380</v>
      </c>
      <c r="E1337" t="s">
        <v>2380</v>
      </c>
      <c r="F1337" t="s">
        <v>2380</v>
      </c>
      <c r="G1337">
        <v>2</v>
      </c>
      <c r="H1337" t="s">
        <v>2380</v>
      </c>
      <c r="I1337" t="s">
        <v>1368</v>
      </c>
      <c r="J1337">
        <v>1970</v>
      </c>
      <c r="K1337" s="7">
        <f t="shared" si="60"/>
        <v>1970</v>
      </c>
      <c r="L1337" t="s">
        <v>18</v>
      </c>
      <c r="M1337" s="7" t="str">
        <f t="shared" si="61"/>
        <v>Jun</v>
      </c>
      <c r="N1337">
        <v>14</v>
      </c>
      <c r="O1337">
        <v>2</v>
      </c>
      <c r="P1337">
        <v>11187.66</v>
      </c>
      <c r="Q1337" t="s">
        <v>12</v>
      </c>
      <c r="R1337" t="s">
        <v>11</v>
      </c>
      <c r="S1337" t="s">
        <v>23</v>
      </c>
      <c r="T1337" s="7" t="str">
        <f t="shared" si="62"/>
        <v>R1012</v>
      </c>
    </row>
    <row r="1338" spans="1:20" x14ac:dyDescent="0.3">
      <c r="A1338" t="s">
        <v>1034</v>
      </c>
      <c r="B1338">
        <v>32.015000000000001</v>
      </c>
      <c r="C1338">
        <v>7.67</v>
      </c>
      <c r="D1338" t="s">
        <v>2380</v>
      </c>
      <c r="E1338" t="s">
        <v>2380</v>
      </c>
      <c r="F1338" t="s">
        <v>2380</v>
      </c>
      <c r="G1338" t="s">
        <v>2381</v>
      </c>
      <c r="H1338" t="s">
        <v>2380</v>
      </c>
      <c r="I1338" t="s">
        <v>1369</v>
      </c>
      <c r="J1338">
        <v>1976</v>
      </c>
      <c r="K1338" s="7">
        <f t="shared" si="60"/>
        <v>1976</v>
      </c>
      <c r="L1338" t="s">
        <v>18</v>
      </c>
      <c r="M1338" s="7" t="str">
        <f t="shared" si="61"/>
        <v>Jun</v>
      </c>
      <c r="N1338">
        <v>28</v>
      </c>
      <c r="O1338">
        <v>2</v>
      </c>
      <c r="P1338">
        <v>11217.35</v>
      </c>
      <c r="Q1338" t="s">
        <v>12</v>
      </c>
      <c r="R1338" t="s">
        <v>11</v>
      </c>
      <c r="S1338" t="s">
        <v>200</v>
      </c>
      <c r="T1338" s="7" t="str">
        <f t="shared" si="62"/>
        <v>R1025</v>
      </c>
    </row>
    <row r="1339" spans="1:20" x14ac:dyDescent="0.3">
      <c r="A1339" t="s">
        <v>1033</v>
      </c>
      <c r="B1339">
        <v>25.06</v>
      </c>
      <c r="C1339">
        <v>10.53</v>
      </c>
      <c r="D1339" t="s">
        <v>2380</v>
      </c>
      <c r="E1339" t="s">
        <v>2380</v>
      </c>
      <c r="F1339" t="s">
        <v>2380</v>
      </c>
      <c r="G1339">
        <v>2</v>
      </c>
      <c r="H1339" t="s">
        <v>2380</v>
      </c>
      <c r="I1339" t="s">
        <v>1370</v>
      </c>
      <c r="J1339">
        <v>1969</v>
      </c>
      <c r="K1339" s="7">
        <f t="shared" si="60"/>
        <v>1969</v>
      </c>
      <c r="L1339" t="s">
        <v>30</v>
      </c>
      <c r="M1339" s="7" t="str">
        <f t="shared" si="61"/>
        <v>Dec</v>
      </c>
      <c r="N1339">
        <v>30</v>
      </c>
      <c r="O1339">
        <v>2</v>
      </c>
      <c r="P1339">
        <v>11244.38</v>
      </c>
      <c r="Q1339" t="s">
        <v>12</v>
      </c>
      <c r="R1339" t="s">
        <v>16</v>
      </c>
      <c r="S1339" t="s">
        <v>168</v>
      </c>
      <c r="T1339" s="7" t="str">
        <f t="shared" si="62"/>
        <v>R1016</v>
      </c>
    </row>
    <row r="1340" spans="1:20" x14ac:dyDescent="0.3">
      <c r="A1340" t="s">
        <v>1032</v>
      </c>
      <c r="B1340">
        <v>18.829999999999998</v>
      </c>
      <c r="C1340">
        <v>10.08</v>
      </c>
      <c r="D1340" t="s">
        <v>2382</v>
      </c>
      <c r="E1340" t="s">
        <v>2380</v>
      </c>
      <c r="F1340" t="s">
        <v>2380</v>
      </c>
      <c r="G1340" t="s">
        <v>2381</v>
      </c>
      <c r="H1340" t="s">
        <v>2380</v>
      </c>
      <c r="I1340" t="s">
        <v>1371</v>
      </c>
      <c r="J1340">
        <v>1989</v>
      </c>
      <c r="K1340" s="7">
        <f t="shared" si="60"/>
        <v>1989</v>
      </c>
      <c r="L1340" t="s">
        <v>30</v>
      </c>
      <c r="M1340" s="7" t="str">
        <f t="shared" si="61"/>
        <v>Dec</v>
      </c>
      <c r="N1340">
        <v>17</v>
      </c>
      <c r="O1340">
        <v>3</v>
      </c>
      <c r="P1340">
        <v>11250.43</v>
      </c>
      <c r="Q1340" t="s">
        <v>12</v>
      </c>
      <c r="R1340" t="s">
        <v>11</v>
      </c>
      <c r="S1340" t="s">
        <v>535</v>
      </c>
      <c r="T1340" s="7" t="str">
        <f t="shared" si="62"/>
        <v>R1026</v>
      </c>
    </row>
    <row r="1341" spans="1:20" x14ac:dyDescent="0.3">
      <c r="A1341" t="s">
        <v>1031</v>
      </c>
      <c r="B1341">
        <v>47.52</v>
      </c>
      <c r="C1341">
        <v>11.39</v>
      </c>
      <c r="D1341" t="s">
        <v>2382</v>
      </c>
      <c r="E1341" t="s">
        <v>2380</v>
      </c>
      <c r="F1341" t="s">
        <v>2380</v>
      </c>
      <c r="G1341">
        <v>1</v>
      </c>
      <c r="H1341" t="s">
        <v>2380</v>
      </c>
      <c r="I1341" t="s">
        <v>1372</v>
      </c>
      <c r="J1341">
        <v>1969</v>
      </c>
      <c r="K1341" s="7">
        <f t="shared" si="60"/>
        <v>1969</v>
      </c>
      <c r="L1341" t="s">
        <v>35</v>
      </c>
      <c r="M1341" s="7" t="str">
        <f t="shared" si="61"/>
        <v>Aug</v>
      </c>
      <c r="N1341">
        <v>20</v>
      </c>
      <c r="O1341">
        <v>3</v>
      </c>
      <c r="P1341">
        <v>11253.42</v>
      </c>
      <c r="Q1341" t="s">
        <v>12</v>
      </c>
      <c r="R1341" t="s">
        <v>16</v>
      </c>
      <c r="S1341" t="s">
        <v>42</v>
      </c>
      <c r="T1341" s="7" t="str">
        <f t="shared" si="62"/>
        <v>R1011</v>
      </c>
    </row>
    <row r="1342" spans="1:20" x14ac:dyDescent="0.3">
      <c r="A1342" t="s">
        <v>1030</v>
      </c>
      <c r="B1342">
        <v>37.82</v>
      </c>
      <c r="C1342">
        <v>6.36</v>
      </c>
      <c r="D1342" t="s">
        <v>2380</v>
      </c>
      <c r="E1342" t="s">
        <v>2380</v>
      </c>
      <c r="F1342" t="s">
        <v>2380</v>
      </c>
      <c r="G1342" t="s">
        <v>2381</v>
      </c>
      <c r="H1342" t="s">
        <v>2380</v>
      </c>
      <c r="I1342" t="s">
        <v>1373</v>
      </c>
      <c r="J1342">
        <v>1981</v>
      </c>
      <c r="K1342" s="7">
        <f t="shared" si="60"/>
        <v>1981</v>
      </c>
      <c r="L1342" t="s">
        <v>37</v>
      </c>
      <c r="M1342" s="7" t="str">
        <f t="shared" si="61"/>
        <v>Oct</v>
      </c>
      <c r="N1342">
        <v>2</v>
      </c>
      <c r="O1342">
        <v>1</v>
      </c>
      <c r="P1342">
        <v>11255.29</v>
      </c>
      <c r="Q1342" t="s">
        <v>12</v>
      </c>
      <c r="R1342" t="s">
        <v>16</v>
      </c>
      <c r="S1342" t="s">
        <v>535</v>
      </c>
      <c r="T1342" s="7" t="str">
        <f t="shared" si="62"/>
        <v>R1026</v>
      </c>
    </row>
    <row r="1343" spans="1:20" x14ac:dyDescent="0.3">
      <c r="A1343" t="s">
        <v>1029</v>
      </c>
      <c r="B1343">
        <v>44.16</v>
      </c>
      <c r="C1343">
        <v>5.31</v>
      </c>
      <c r="D1343" t="s">
        <v>2382</v>
      </c>
      <c r="E1343" t="s">
        <v>2380</v>
      </c>
      <c r="F1343" t="s">
        <v>2380</v>
      </c>
      <c r="G1343" t="s">
        <v>2381</v>
      </c>
      <c r="H1343" t="s">
        <v>2380</v>
      </c>
      <c r="I1343" t="s">
        <v>1374</v>
      </c>
      <c r="J1343">
        <v>1969</v>
      </c>
      <c r="K1343" s="7">
        <f t="shared" si="60"/>
        <v>1969</v>
      </c>
      <c r="L1343" t="s">
        <v>37</v>
      </c>
      <c r="M1343" s="7" t="str">
        <f t="shared" si="61"/>
        <v>Oct</v>
      </c>
      <c r="N1343">
        <v>11</v>
      </c>
      <c r="O1343">
        <v>3</v>
      </c>
      <c r="P1343">
        <v>11264.54</v>
      </c>
      <c r="Q1343" t="s">
        <v>12</v>
      </c>
      <c r="R1343" t="s">
        <v>11</v>
      </c>
      <c r="S1343" t="s">
        <v>42</v>
      </c>
      <c r="T1343" s="7" t="str">
        <f t="shared" si="62"/>
        <v>R1011</v>
      </c>
    </row>
    <row r="1344" spans="1:20" x14ac:dyDescent="0.3">
      <c r="A1344" t="s">
        <v>1028</v>
      </c>
      <c r="B1344">
        <v>37.049999999999997</v>
      </c>
      <c r="C1344">
        <v>4.74</v>
      </c>
      <c r="D1344" t="s">
        <v>2380</v>
      </c>
      <c r="E1344" t="s">
        <v>2380</v>
      </c>
      <c r="F1344" t="s">
        <v>2383</v>
      </c>
      <c r="G1344">
        <v>1</v>
      </c>
      <c r="H1344" t="s">
        <v>2380</v>
      </c>
      <c r="I1344" t="s">
        <v>1375</v>
      </c>
      <c r="J1344">
        <v>1971</v>
      </c>
      <c r="K1344" s="7">
        <f t="shared" si="60"/>
        <v>1971</v>
      </c>
      <c r="L1344" t="s">
        <v>30</v>
      </c>
      <c r="M1344" s="7" t="str">
        <f t="shared" si="61"/>
        <v>Dec</v>
      </c>
      <c r="N1344">
        <v>26</v>
      </c>
      <c r="O1344">
        <v>0</v>
      </c>
      <c r="P1344">
        <v>11265.71</v>
      </c>
      <c r="Q1344" t="s">
        <v>12</v>
      </c>
      <c r="R1344" t="s">
        <v>16</v>
      </c>
      <c r="S1344" t="s">
        <v>200</v>
      </c>
      <c r="T1344" s="7" t="str">
        <f t="shared" si="62"/>
        <v>R1025</v>
      </c>
    </row>
    <row r="1345" spans="1:20" x14ac:dyDescent="0.3">
      <c r="A1345" t="s">
        <v>1027</v>
      </c>
      <c r="B1345">
        <v>18.66</v>
      </c>
      <c r="C1345">
        <v>11.35</v>
      </c>
      <c r="D1345" t="s">
        <v>2380</v>
      </c>
      <c r="E1345" t="s">
        <v>2380</v>
      </c>
      <c r="F1345" t="s">
        <v>2380</v>
      </c>
      <c r="G1345" t="s">
        <v>2381</v>
      </c>
      <c r="H1345" t="s">
        <v>2380</v>
      </c>
      <c r="I1345" t="s">
        <v>1376</v>
      </c>
      <c r="J1345">
        <v>2004</v>
      </c>
      <c r="K1345" s="7">
        <f t="shared" si="60"/>
        <v>2004</v>
      </c>
      <c r="L1345" t="s">
        <v>37</v>
      </c>
      <c r="M1345" s="7" t="str">
        <f t="shared" si="61"/>
        <v>Oct</v>
      </c>
      <c r="N1345">
        <v>4</v>
      </c>
      <c r="O1345">
        <v>1</v>
      </c>
      <c r="P1345">
        <v>11272.33</v>
      </c>
      <c r="Q1345" t="s">
        <v>12</v>
      </c>
      <c r="R1345" t="s">
        <v>11</v>
      </c>
      <c r="S1345" t="s">
        <v>166</v>
      </c>
      <c r="T1345" s="7" t="str">
        <f t="shared" si="62"/>
        <v>R1019</v>
      </c>
    </row>
    <row r="1346" spans="1:20" x14ac:dyDescent="0.3">
      <c r="A1346" t="s">
        <v>1026</v>
      </c>
      <c r="B1346">
        <v>36.200000000000003</v>
      </c>
      <c r="C1346">
        <v>6.81</v>
      </c>
      <c r="D1346" t="s">
        <v>2382</v>
      </c>
      <c r="E1346" t="s">
        <v>2380</v>
      </c>
      <c r="F1346" t="s">
        <v>2380</v>
      </c>
      <c r="G1346">
        <v>1</v>
      </c>
      <c r="H1346" t="s">
        <v>2380</v>
      </c>
      <c r="I1346" t="s">
        <v>1377</v>
      </c>
      <c r="J1346">
        <v>1967</v>
      </c>
      <c r="K1346" s="7">
        <f t="shared" si="60"/>
        <v>1967</v>
      </c>
      <c r="L1346" t="s">
        <v>18</v>
      </c>
      <c r="M1346" s="7" t="str">
        <f t="shared" si="61"/>
        <v>Jun</v>
      </c>
      <c r="N1346">
        <v>14</v>
      </c>
      <c r="O1346">
        <v>0</v>
      </c>
      <c r="P1346">
        <v>11286.54</v>
      </c>
      <c r="Q1346" t="s">
        <v>12</v>
      </c>
      <c r="R1346" t="s">
        <v>12</v>
      </c>
      <c r="S1346" t="s">
        <v>247</v>
      </c>
      <c r="T1346" s="7" t="str">
        <f t="shared" si="62"/>
        <v>R1024</v>
      </c>
    </row>
    <row r="1347" spans="1:20" x14ac:dyDescent="0.3">
      <c r="A1347" t="s">
        <v>1025</v>
      </c>
      <c r="B1347">
        <v>18.87</v>
      </c>
      <c r="C1347">
        <v>8.06</v>
      </c>
      <c r="D1347" t="s">
        <v>2380</v>
      </c>
      <c r="E1347" t="s">
        <v>2380</v>
      </c>
      <c r="F1347" t="s">
        <v>2380</v>
      </c>
      <c r="G1347" t="s">
        <v>2381</v>
      </c>
      <c r="H1347" t="s">
        <v>2380</v>
      </c>
      <c r="I1347" t="s">
        <v>1378</v>
      </c>
      <c r="J1347">
        <v>1970</v>
      </c>
      <c r="K1347" s="7">
        <f t="shared" ref="K1347:K1410" si="63">IF(ISBLANK(J1347),AVERAGE(J1347:J1352),J1347)</f>
        <v>1970</v>
      </c>
      <c r="L1347" t="s">
        <v>18</v>
      </c>
      <c r="M1347" s="7" t="str">
        <f t="shared" ref="M1347:M1410" si="64">IF(ISBLANK(L1347),"sep",L1347)</f>
        <v>Jun</v>
      </c>
      <c r="N1347">
        <v>22</v>
      </c>
      <c r="O1347">
        <v>3</v>
      </c>
      <c r="P1347">
        <v>11289.11</v>
      </c>
      <c r="Q1347" t="s">
        <v>12</v>
      </c>
      <c r="R1347" t="s">
        <v>16</v>
      </c>
      <c r="S1347" t="s">
        <v>23</v>
      </c>
      <c r="T1347" s="7" t="str">
        <f t="shared" ref="T1347:T1410" si="65">IF(ISBLANK(S1347),"unknown",S1347)</f>
        <v>R1012</v>
      </c>
    </row>
    <row r="1348" spans="1:20" x14ac:dyDescent="0.3">
      <c r="A1348" t="s">
        <v>1024</v>
      </c>
      <c r="B1348">
        <v>32.299999999999997</v>
      </c>
      <c r="C1348">
        <v>6.74</v>
      </c>
      <c r="D1348" t="s">
        <v>2382</v>
      </c>
      <c r="E1348" t="s">
        <v>2380</v>
      </c>
      <c r="F1348" t="s">
        <v>2380</v>
      </c>
      <c r="G1348">
        <v>1</v>
      </c>
      <c r="H1348" t="s">
        <v>2380</v>
      </c>
      <c r="I1348" t="s">
        <v>1379</v>
      </c>
      <c r="J1348">
        <v>1988</v>
      </c>
      <c r="K1348" s="7">
        <f t="shared" si="63"/>
        <v>1988</v>
      </c>
      <c r="L1348" t="s">
        <v>15</v>
      </c>
      <c r="M1348" s="7" t="str">
        <f t="shared" si="64"/>
        <v>Nov</v>
      </c>
      <c r="N1348">
        <v>14</v>
      </c>
      <c r="O1348">
        <v>3</v>
      </c>
      <c r="P1348">
        <v>11294.57</v>
      </c>
      <c r="Q1348" t="s">
        <v>12</v>
      </c>
      <c r="R1348" t="s">
        <v>16</v>
      </c>
      <c r="S1348" t="s">
        <v>632</v>
      </c>
      <c r="T1348" s="7" t="str">
        <f t="shared" si="65"/>
        <v>R1022</v>
      </c>
    </row>
    <row r="1349" spans="1:20" x14ac:dyDescent="0.3">
      <c r="A1349" t="s">
        <v>1023</v>
      </c>
      <c r="B1349">
        <v>22.64</v>
      </c>
      <c r="C1349">
        <v>6.54</v>
      </c>
      <c r="D1349" t="s">
        <v>2382</v>
      </c>
      <c r="E1349" t="s">
        <v>2380</v>
      </c>
      <c r="F1349" t="s">
        <v>2380</v>
      </c>
      <c r="G1349">
        <v>2</v>
      </c>
      <c r="H1349" t="s">
        <v>2380</v>
      </c>
      <c r="I1349" t="s">
        <v>1380</v>
      </c>
      <c r="J1349">
        <v>1972</v>
      </c>
      <c r="K1349" s="7">
        <f t="shared" si="63"/>
        <v>1972</v>
      </c>
      <c r="L1349" t="s">
        <v>20</v>
      </c>
      <c r="M1349" s="7" t="str">
        <f t="shared" si="64"/>
        <v>Sep</v>
      </c>
      <c r="N1349">
        <v>25</v>
      </c>
      <c r="O1349">
        <v>4</v>
      </c>
      <c r="P1349">
        <v>11299.34</v>
      </c>
      <c r="Q1349" t="s">
        <v>12</v>
      </c>
      <c r="R1349" t="s">
        <v>11</v>
      </c>
      <c r="S1349" t="s">
        <v>42</v>
      </c>
      <c r="T1349" s="7" t="str">
        <f t="shared" si="65"/>
        <v>R1011</v>
      </c>
    </row>
    <row r="1350" spans="1:20" x14ac:dyDescent="0.3">
      <c r="A1350" t="s">
        <v>1022</v>
      </c>
      <c r="B1350">
        <v>28.69</v>
      </c>
      <c r="C1350">
        <v>5.4</v>
      </c>
      <c r="D1350" t="s">
        <v>2380</v>
      </c>
      <c r="E1350" t="s">
        <v>2380</v>
      </c>
      <c r="F1350" t="s">
        <v>2380</v>
      </c>
      <c r="G1350" t="s">
        <v>2381</v>
      </c>
      <c r="H1350" t="s">
        <v>2380</v>
      </c>
      <c r="I1350" t="s">
        <v>1381</v>
      </c>
      <c r="J1350">
        <v>1968</v>
      </c>
      <c r="K1350" s="7">
        <f t="shared" si="63"/>
        <v>1968</v>
      </c>
      <c r="L1350" t="s">
        <v>37</v>
      </c>
      <c r="M1350" s="7" t="str">
        <f t="shared" si="64"/>
        <v>Oct</v>
      </c>
      <c r="N1350">
        <v>6</v>
      </c>
      <c r="O1350">
        <v>1</v>
      </c>
      <c r="P1350">
        <v>11305.93</v>
      </c>
      <c r="Q1350" t="s">
        <v>12</v>
      </c>
      <c r="R1350" t="s">
        <v>16</v>
      </c>
      <c r="S1350" t="s">
        <v>23</v>
      </c>
      <c r="T1350" s="7" t="str">
        <f t="shared" si="65"/>
        <v>R1012</v>
      </c>
    </row>
    <row r="1351" spans="1:20" x14ac:dyDescent="0.3">
      <c r="A1351" t="s">
        <v>1021</v>
      </c>
      <c r="B1351">
        <v>28.16</v>
      </c>
      <c r="C1351">
        <v>5.58</v>
      </c>
      <c r="D1351" t="s">
        <v>2382</v>
      </c>
      <c r="E1351" t="s">
        <v>2380</v>
      </c>
      <c r="F1351" t="s">
        <v>2380</v>
      </c>
      <c r="G1351" t="s">
        <v>2381</v>
      </c>
      <c r="H1351" t="s">
        <v>2380</v>
      </c>
      <c r="I1351" t="s">
        <v>1382</v>
      </c>
      <c r="J1351">
        <v>1963</v>
      </c>
      <c r="K1351" s="7">
        <f t="shared" si="63"/>
        <v>1963</v>
      </c>
      <c r="L1351" t="s">
        <v>15</v>
      </c>
      <c r="M1351" s="7" t="str">
        <f t="shared" si="64"/>
        <v>Nov</v>
      </c>
      <c r="N1351">
        <v>22</v>
      </c>
      <c r="O1351">
        <v>0</v>
      </c>
      <c r="P1351">
        <v>11312.33</v>
      </c>
      <c r="Q1351" t="s">
        <v>12</v>
      </c>
      <c r="R1351" t="s">
        <v>12</v>
      </c>
      <c r="S1351" t="s">
        <v>23</v>
      </c>
      <c r="T1351" s="7" t="str">
        <f t="shared" si="65"/>
        <v>R1012</v>
      </c>
    </row>
    <row r="1352" spans="1:20" x14ac:dyDescent="0.3">
      <c r="A1352" t="s">
        <v>1020</v>
      </c>
      <c r="B1352">
        <v>45.54</v>
      </c>
      <c r="C1352">
        <v>5.84</v>
      </c>
      <c r="D1352" t="s">
        <v>2380</v>
      </c>
      <c r="E1352" t="s">
        <v>2380</v>
      </c>
      <c r="F1352" t="s">
        <v>2383</v>
      </c>
      <c r="G1352">
        <v>1</v>
      </c>
      <c r="H1352" t="s">
        <v>2380</v>
      </c>
      <c r="I1352" t="s">
        <v>1383</v>
      </c>
      <c r="J1352">
        <v>1995</v>
      </c>
      <c r="K1352" s="7">
        <f t="shared" si="63"/>
        <v>1995</v>
      </c>
      <c r="L1352" t="s">
        <v>30</v>
      </c>
      <c r="M1352" s="7" t="str">
        <f t="shared" si="64"/>
        <v>Dec</v>
      </c>
      <c r="N1352">
        <v>10</v>
      </c>
      <c r="O1352">
        <v>0</v>
      </c>
      <c r="P1352">
        <v>11318.57</v>
      </c>
      <c r="Q1352" t="s">
        <v>12</v>
      </c>
      <c r="R1352" t="s">
        <v>11</v>
      </c>
      <c r="S1352" t="s">
        <v>535</v>
      </c>
      <c r="T1352" s="7" t="str">
        <f t="shared" si="65"/>
        <v>R1026</v>
      </c>
    </row>
    <row r="1353" spans="1:20" x14ac:dyDescent="0.3">
      <c r="A1353" t="s">
        <v>1019</v>
      </c>
      <c r="B1353">
        <v>28.7</v>
      </c>
      <c r="C1353">
        <v>4.2</v>
      </c>
      <c r="D1353" t="s">
        <v>2380</v>
      </c>
      <c r="E1353" t="s">
        <v>2380</v>
      </c>
      <c r="F1353" t="s">
        <v>2380</v>
      </c>
      <c r="G1353" t="s">
        <v>2381</v>
      </c>
      <c r="H1353" t="s">
        <v>2380</v>
      </c>
      <c r="I1353" t="s">
        <v>1384</v>
      </c>
      <c r="J1353">
        <v>1963</v>
      </c>
      <c r="K1353" s="7">
        <f t="shared" si="63"/>
        <v>1963</v>
      </c>
      <c r="L1353" t="s">
        <v>10</v>
      </c>
      <c r="M1353" s="7" t="str">
        <f t="shared" si="64"/>
        <v>Jul</v>
      </c>
      <c r="N1353">
        <v>11</v>
      </c>
      <c r="O1353">
        <v>0</v>
      </c>
      <c r="P1353">
        <v>11319.12</v>
      </c>
      <c r="Q1353" t="s">
        <v>12</v>
      </c>
      <c r="R1353" t="s">
        <v>16</v>
      </c>
      <c r="S1353" t="s">
        <v>23</v>
      </c>
      <c r="T1353" s="7" t="str">
        <f t="shared" si="65"/>
        <v>R1012</v>
      </c>
    </row>
    <row r="1354" spans="1:20" x14ac:dyDescent="0.3">
      <c r="A1354" t="s">
        <v>1018</v>
      </c>
      <c r="B1354">
        <v>27.74</v>
      </c>
      <c r="C1354">
        <v>6.06</v>
      </c>
      <c r="D1354" t="s">
        <v>2382</v>
      </c>
      <c r="E1354" t="s">
        <v>2380</v>
      </c>
      <c r="F1354" t="s">
        <v>2380</v>
      </c>
      <c r="G1354" t="s">
        <v>2381</v>
      </c>
      <c r="H1354" t="s">
        <v>2380</v>
      </c>
      <c r="I1354" t="s">
        <v>1385</v>
      </c>
      <c r="J1354">
        <v>2002</v>
      </c>
      <c r="K1354" s="7">
        <f t="shared" si="63"/>
        <v>2002</v>
      </c>
      <c r="L1354" t="s">
        <v>20</v>
      </c>
      <c r="M1354" s="7" t="str">
        <f t="shared" si="64"/>
        <v>Sep</v>
      </c>
      <c r="N1354">
        <v>20</v>
      </c>
      <c r="O1354">
        <v>0</v>
      </c>
      <c r="P1354">
        <v>11321.49</v>
      </c>
      <c r="Q1354" t="s">
        <v>12</v>
      </c>
      <c r="R1354" t="s">
        <v>12</v>
      </c>
      <c r="S1354" t="s">
        <v>23</v>
      </c>
      <c r="T1354" s="7" t="str">
        <f t="shared" si="65"/>
        <v>R1012</v>
      </c>
    </row>
    <row r="1355" spans="1:20" x14ac:dyDescent="0.3">
      <c r="A1355" t="s">
        <v>1017</v>
      </c>
      <c r="B1355">
        <v>36.954999999999998</v>
      </c>
      <c r="C1355">
        <v>7.57</v>
      </c>
      <c r="D1355" t="s">
        <v>2380</v>
      </c>
      <c r="E1355" t="s">
        <v>2380</v>
      </c>
      <c r="F1355" t="s">
        <v>2380</v>
      </c>
      <c r="G1355" t="s">
        <v>2381</v>
      </c>
      <c r="H1355" t="s">
        <v>2380</v>
      </c>
      <c r="I1355" t="s">
        <v>1386</v>
      </c>
      <c r="J1355">
        <v>1989</v>
      </c>
      <c r="K1355" s="7">
        <f t="shared" si="63"/>
        <v>1989</v>
      </c>
      <c r="L1355" t="s">
        <v>35</v>
      </c>
      <c r="M1355" s="7" t="str">
        <f t="shared" si="64"/>
        <v>Aug</v>
      </c>
      <c r="N1355">
        <v>19</v>
      </c>
      <c r="O1355">
        <v>1</v>
      </c>
      <c r="P1355">
        <v>11326.71</v>
      </c>
      <c r="Q1355" t="s">
        <v>12</v>
      </c>
      <c r="R1355" t="s">
        <v>12</v>
      </c>
      <c r="S1355" t="s">
        <v>13</v>
      </c>
      <c r="T1355" s="7" t="str">
        <f t="shared" si="65"/>
        <v>R1013</v>
      </c>
    </row>
    <row r="1356" spans="1:20" x14ac:dyDescent="0.3">
      <c r="A1356" t="s">
        <v>1016</v>
      </c>
      <c r="B1356">
        <v>30.69</v>
      </c>
      <c r="C1356">
        <v>6.15</v>
      </c>
      <c r="D1356" t="s">
        <v>2380</v>
      </c>
      <c r="E1356" t="s">
        <v>2380</v>
      </c>
      <c r="F1356" t="s">
        <v>2380</v>
      </c>
      <c r="G1356" t="s">
        <v>2381</v>
      </c>
      <c r="H1356" t="s">
        <v>2380</v>
      </c>
      <c r="I1356" t="s">
        <v>1387</v>
      </c>
      <c r="J1356">
        <v>1968</v>
      </c>
      <c r="K1356" s="7">
        <f t="shared" si="63"/>
        <v>1968</v>
      </c>
      <c r="L1356" t="s">
        <v>15</v>
      </c>
      <c r="M1356" s="7" t="str">
        <f t="shared" si="64"/>
        <v>Nov</v>
      </c>
      <c r="N1356">
        <v>2</v>
      </c>
      <c r="O1356">
        <v>0</v>
      </c>
      <c r="P1356">
        <v>11344.32</v>
      </c>
      <c r="Q1356" t="s">
        <v>12</v>
      </c>
      <c r="R1356" t="s">
        <v>11</v>
      </c>
      <c r="S1356" t="s">
        <v>200</v>
      </c>
      <c r="T1356" s="7" t="str">
        <f t="shared" si="65"/>
        <v>R1025</v>
      </c>
    </row>
    <row r="1357" spans="1:20" x14ac:dyDescent="0.3">
      <c r="A1357" t="s">
        <v>1015</v>
      </c>
      <c r="B1357">
        <v>24.984999999999999</v>
      </c>
      <c r="C1357">
        <v>4.5599999999999996</v>
      </c>
      <c r="D1357" t="s">
        <v>2380</v>
      </c>
      <c r="E1357" t="s">
        <v>2380</v>
      </c>
      <c r="F1357" t="s">
        <v>2380</v>
      </c>
      <c r="G1357" t="s">
        <v>2381</v>
      </c>
      <c r="H1357" t="s">
        <v>2380</v>
      </c>
      <c r="I1357" t="s">
        <v>1388</v>
      </c>
      <c r="J1357">
        <v>1964</v>
      </c>
      <c r="K1357" s="7">
        <f t="shared" si="63"/>
        <v>1964</v>
      </c>
      <c r="L1357" t="s">
        <v>10</v>
      </c>
      <c r="M1357" s="7" t="str">
        <f t="shared" si="64"/>
        <v>Jul</v>
      </c>
      <c r="N1357">
        <v>12</v>
      </c>
      <c r="O1357">
        <v>0</v>
      </c>
      <c r="P1357">
        <v>11345.52</v>
      </c>
      <c r="Q1357" t="s">
        <v>12</v>
      </c>
      <c r="R1357" t="s">
        <v>12</v>
      </c>
      <c r="S1357" t="s">
        <v>42</v>
      </c>
      <c r="T1357" s="7" t="str">
        <f t="shared" si="65"/>
        <v>R1011</v>
      </c>
    </row>
    <row r="1358" spans="1:20" x14ac:dyDescent="0.3">
      <c r="A1358" t="s">
        <v>1014</v>
      </c>
      <c r="B1358">
        <v>39.42</v>
      </c>
      <c r="C1358">
        <v>4.72</v>
      </c>
      <c r="D1358" t="s">
        <v>2382</v>
      </c>
      <c r="E1358" t="s">
        <v>2380</v>
      </c>
      <c r="F1358" t="s">
        <v>2380</v>
      </c>
      <c r="G1358">
        <v>1</v>
      </c>
      <c r="H1358" t="s">
        <v>2380</v>
      </c>
      <c r="I1358" t="s">
        <v>1389</v>
      </c>
      <c r="J1358">
        <v>1965</v>
      </c>
      <c r="K1358" s="7">
        <f t="shared" si="63"/>
        <v>1965</v>
      </c>
      <c r="L1358" t="s">
        <v>15</v>
      </c>
      <c r="M1358" s="7" t="str">
        <f t="shared" si="64"/>
        <v>Nov</v>
      </c>
      <c r="N1358">
        <v>29</v>
      </c>
      <c r="O1358">
        <v>0</v>
      </c>
      <c r="P1358">
        <v>11353.23</v>
      </c>
      <c r="Q1358" t="s">
        <v>12</v>
      </c>
      <c r="R1358" t="s">
        <v>16</v>
      </c>
      <c r="S1358" t="s">
        <v>23</v>
      </c>
      <c r="T1358" s="7" t="str">
        <f t="shared" si="65"/>
        <v>R1012</v>
      </c>
    </row>
    <row r="1359" spans="1:20" x14ac:dyDescent="0.3">
      <c r="A1359" t="s">
        <v>1013</v>
      </c>
      <c r="B1359">
        <v>16.8</v>
      </c>
      <c r="C1359">
        <v>7.98</v>
      </c>
      <c r="D1359" t="s">
        <v>2380</v>
      </c>
      <c r="E1359" t="s">
        <v>2380</v>
      </c>
      <c r="F1359" t="s">
        <v>2380</v>
      </c>
      <c r="G1359" t="s">
        <v>2381</v>
      </c>
      <c r="H1359" t="s">
        <v>2380</v>
      </c>
      <c r="I1359" t="s">
        <v>1390</v>
      </c>
      <c r="J1359">
        <v>1965</v>
      </c>
      <c r="K1359" s="7">
        <f t="shared" si="63"/>
        <v>1965</v>
      </c>
      <c r="L1359" t="s">
        <v>20</v>
      </c>
      <c r="M1359" s="7" t="str">
        <f t="shared" si="64"/>
        <v>Sep</v>
      </c>
      <c r="N1359">
        <v>26</v>
      </c>
      <c r="O1359">
        <v>0</v>
      </c>
      <c r="P1359">
        <v>11356.66</v>
      </c>
      <c r="Q1359" t="s">
        <v>12</v>
      </c>
      <c r="R1359" t="s">
        <v>12</v>
      </c>
      <c r="S1359" t="s">
        <v>23</v>
      </c>
      <c r="T1359" s="7" t="str">
        <f t="shared" si="65"/>
        <v>R1012</v>
      </c>
    </row>
    <row r="1360" spans="1:20" x14ac:dyDescent="0.3">
      <c r="A1360" t="s">
        <v>1012</v>
      </c>
      <c r="B1360">
        <v>23.274999999999999</v>
      </c>
      <c r="C1360">
        <v>6.26</v>
      </c>
      <c r="D1360" t="s">
        <v>2382</v>
      </c>
      <c r="E1360" t="s">
        <v>2380</v>
      </c>
      <c r="F1360" t="s">
        <v>2383</v>
      </c>
      <c r="G1360">
        <v>1</v>
      </c>
      <c r="H1360" t="s">
        <v>2380</v>
      </c>
      <c r="I1360" t="s">
        <v>1391</v>
      </c>
      <c r="J1360">
        <v>1964</v>
      </c>
      <c r="K1360" s="7">
        <f t="shared" si="63"/>
        <v>1964</v>
      </c>
      <c r="L1360" t="s">
        <v>10</v>
      </c>
      <c r="M1360" s="7" t="str">
        <f t="shared" si="64"/>
        <v>Jul</v>
      </c>
      <c r="N1360">
        <v>4</v>
      </c>
      <c r="O1360">
        <v>0</v>
      </c>
      <c r="P1360">
        <v>11362.76</v>
      </c>
      <c r="Q1360" t="s">
        <v>12</v>
      </c>
      <c r="R1360" t="s">
        <v>16</v>
      </c>
      <c r="S1360" t="s">
        <v>42</v>
      </c>
      <c r="T1360" s="7" t="str">
        <f t="shared" si="65"/>
        <v>R1011</v>
      </c>
    </row>
    <row r="1361" spans="1:20" x14ac:dyDescent="0.3">
      <c r="A1361" t="s">
        <v>1011</v>
      </c>
      <c r="B1361">
        <v>22.8</v>
      </c>
      <c r="C1361">
        <v>4.29</v>
      </c>
      <c r="D1361" t="s">
        <v>2382</v>
      </c>
      <c r="E1361" t="s">
        <v>2380</v>
      </c>
      <c r="F1361" t="s">
        <v>2383</v>
      </c>
      <c r="G1361">
        <v>1</v>
      </c>
      <c r="H1361" t="s">
        <v>2380</v>
      </c>
      <c r="I1361" t="s">
        <v>1392</v>
      </c>
      <c r="J1361">
        <v>1964</v>
      </c>
      <c r="K1361" s="7">
        <f t="shared" si="63"/>
        <v>1964</v>
      </c>
      <c r="L1361" t="s">
        <v>10</v>
      </c>
      <c r="M1361" s="7" t="str">
        <f t="shared" si="64"/>
        <v>Jul</v>
      </c>
      <c r="N1361">
        <v>3</v>
      </c>
      <c r="O1361">
        <v>0</v>
      </c>
      <c r="P1361">
        <v>11363.28</v>
      </c>
      <c r="Q1361" t="s">
        <v>12</v>
      </c>
      <c r="R1361" t="s">
        <v>16</v>
      </c>
      <c r="S1361" t="s">
        <v>13</v>
      </c>
      <c r="T1361" s="7" t="str">
        <f t="shared" si="65"/>
        <v>R1013</v>
      </c>
    </row>
    <row r="1362" spans="1:20" x14ac:dyDescent="0.3">
      <c r="A1362" t="s">
        <v>1010</v>
      </c>
      <c r="B1362">
        <v>24.3</v>
      </c>
      <c r="C1362">
        <v>5.43</v>
      </c>
      <c r="D1362" t="s">
        <v>2380</v>
      </c>
      <c r="E1362" t="s">
        <v>2380</v>
      </c>
      <c r="F1362" t="s">
        <v>2380</v>
      </c>
      <c r="G1362">
        <v>2</v>
      </c>
      <c r="H1362" t="s">
        <v>2380</v>
      </c>
      <c r="I1362" t="s">
        <v>1393</v>
      </c>
      <c r="J1362">
        <v>1964</v>
      </c>
      <c r="K1362" s="7">
        <f t="shared" si="63"/>
        <v>1964</v>
      </c>
      <c r="L1362" t="s">
        <v>30</v>
      </c>
      <c r="M1362" s="7" t="str">
        <f t="shared" si="64"/>
        <v>Dec</v>
      </c>
      <c r="N1362">
        <v>13</v>
      </c>
      <c r="O1362">
        <v>0</v>
      </c>
      <c r="P1362">
        <v>11365.95</v>
      </c>
      <c r="Q1362" t="s">
        <v>12</v>
      </c>
      <c r="R1362" t="s">
        <v>11</v>
      </c>
      <c r="S1362" t="s">
        <v>42</v>
      </c>
      <c r="T1362" s="7" t="str">
        <f t="shared" si="65"/>
        <v>R1011</v>
      </c>
    </row>
    <row r="1363" spans="1:20" x14ac:dyDescent="0.3">
      <c r="A1363" t="s">
        <v>1009</v>
      </c>
      <c r="B1363">
        <v>25.13</v>
      </c>
      <c r="C1363">
        <v>8</v>
      </c>
      <c r="D1363" t="s">
        <v>2382</v>
      </c>
      <c r="E1363" t="s">
        <v>2380</v>
      </c>
      <c r="F1363" t="s">
        <v>2380</v>
      </c>
      <c r="G1363">
        <v>1</v>
      </c>
      <c r="H1363" t="s">
        <v>2380</v>
      </c>
      <c r="I1363" t="s">
        <v>1394</v>
      </c>
      <c r="J1363">
        <v>1979</v>
      </c>
      <c r="K1363" s="7">
        <f t="shared" si="63"/>
        <v>1979</v>
      </c>
      <c r="L1363" t="s">
        <v>18</v>
      </c>
      <c r="M1363" s="7" t="str">
        <f t="shared" si="64"/>
        <v>Jun</v>
      </c>
      <c r="N1363">
        <v>7</v>
      </c>
      <c r="O1363">
        <v>2</v>
      </c>
      <c r="P1363">
        <v>11369.39</v>
      </c>
      <c r="Q1363" t="s">
        <v>12</v>
      </c>
      <c r="R1363" t="s">
        <v>16</v>
      </c>
      <c r="S1363" t="s">
        <v>535</v>
      </c>
      <c r="T1363" s="7" t="str">
        <f t="shared" si="65"/>
        <v>R1026</v>
      </c>
    </row>
    <row r="1364" spans="1:20" x14ac:dyDescent="0.3">
      <c r="A1364" t="s">
        <v>1008</v>
      </c>
      <c r="B1364">
        <v>22.72</v>
      </c>
      <c r="C1364">
        <v>9.9600000000000009</v>
      </c>
      <c r="D1364" t="s">
        <v>2382</v>
      </c>
      <c r="E1364" t="s">
        <v>2380</v>
      </c>
      <c r="F1364" t="s">
        <v>2380</v>
      </c>
      <c r="G1364">
        <v>2</v>
      </c>
      <c r="H1364" t="s">
        <v>2380</v>
      </c>
      <c r="I1364" t="s">
        <v>1395</v>
      </c>
      <c r="J1364">
        <v>1972</v>
      </c>
      <c r="K1364" s="7">
        <f t="shared" si="63"/>
        <v>1972</v>
      </c>
      <c r="L1364" t="s">
        <v>30</v>
      </c>
      <c r="M1364" s="7" t="str">
        <f t="shared" si="64"/>
        <v>Dec</v>
      </c>
      <c r="N1364">
        <v>6</v>
      </c>
      <c r="O1364">
        <v>0</v>
      </c>
      <c r="P1364">
        <v>11378.57</v>
      </c>
      <c r="Q1364" t="s">
        <v>12</v>
      </c>
      <c r="R1364" t="s">
        <v>11</v>
      </c>
      <c r="S1364" t="s">
        <v>200</v>
      </c>
      <c r="T1364" s="7" t="str">
        <f t="shared" si="65"/>
        <v>R1025</v>
      </c>
    </row>
    <row r="1365" spans="1:20" x14ac:dyDescent="0.3">
      <c r="A1365" t="s">
        <v>1007</v>
      </c>
      <c r="B1365">
        <v>32.6</v>
      </c>
      <c r="C1365">
        <v>6.8</v>
      </c>
      <c r="D1365" t="s">
        <v>2382</v>
      </c>
      <c r="E1365" t="s">
        <v>2380</v>
      </c>
      <c r="F1365" t="s">
        <v>2380</v>
      </c>
      <c r="G1365" t="s">
        <v>2381</v>
      </c>
      <c r="H1365" t="s">
        <v>2380</v>
      </c>
      <c r="I1365" t="s">
        <v>1396</v>
      </c>
      <c r="J1365">
        <v>1964</v>
      </c>
      <c r="K1365" s="7">
        <f t="shared" si="63"/>
        <v>1964</v>
      </c>
      <c r="L1365" t="s">
        <v>18</v>
      </c>
      <c r="M1365" s="7" t="str">
        <f t="shared" si="64"/>
        <v>Jun</v>
      </c>
      <c r="N1365">
        <v>13</v>
      </c>
      <c r="O1365">
        <v>0</v>
      </c>
      <c r="P1365">
        <v>11381.33</v>
      </c>
      <c r="Q1365" t="s">
        <v>12</v>
      </c>
      <c r="R1365" t="s">
        <v>11</v>
      </c>
      <c r="S1365" t="s">
        <v>13</v>
      </c>
      <c r="T1365" s="7" t="str">
        <f t="shared" si="65"/>
        <v>R1013</v>
      </c>
    </row>
    <row r="1366" spans="1:20" x14ac:dyDescent="0.3">
      <c r="A1366" t="s">
        <v>1006</v>
      </c>
      <c r="B1366">
        <v>17.28</v>
      </c>
      <c r="C1366">
        <v>6.22</v>
      </c>
      <c r="D1366" t="s">
        <v>2382</v>
      </c>
      <c r="E1366" t="s">
        <v>2380</v>
      </c>
      <c r="F1366" t="s">
        <v>2380</v>
      </c>
      <c r="G1366">
        <v>2</v>
      </c>
      <c r="H1366" t="s">
        <v>2380</v>
      </c>
      <c r="I1366" t="s">
        <v>1397</v>
      </c>
      <c r="J1366">
        <v>1997</v>
      </c>
      <c r="K1366" s="7">
        <f t="shared" si="63"/>
        <v>1997</v>
      </c>
      <c r="L1366" t="s">
        <v>10</v>
      </c>
      <c r="M1366" s="7" t="str">
        <f t="shared" si="64"/>
        <v>Jul</v>
      </c>
      <c r="N1366">
        <v>28</v>
      </c>
      <c r="O1366">
        <v>0</v>
      </c>
      <c r="P1366">
        <v>11388.27</v>
      </c>
      <c r="Q1366" t="s">
        <v>12</v>
      </c>
      <c r="R1366" t="s">
        <v>11</v>
      </c>
      <c r="S1366" t="s">
        <v>535</v>
      </c>
      <c r="T1366" s="7" t="str">
        <f t="shared" si="65"/>
        <v>R1026</v>
      </c>
    </row>
    <row r="1367" spans="1:20" x14ac:dyDescent="0.3">
      <c r="A1367" t="s">
        <v>1005</v>
      </c>
      <c r="B1367">
        <v>27.92</v>
      </c>
      <c r="C1367">
        <v>5.79</v>
      </c>
      <c r="D1367" t="s">
        <v>2380</v>
      </c>
      <c r="E1367" t="s">
        <v>2380</v>
      </c>
      <c r="F1367" t="s">
        <v>2380</v>
      </c>
      <c r="G1367">
        <v>1</v>
      </c>
      <c r="H1367" t="s">
        <v>2380</v>
      </c>
      <c r="I1367" t="s">
        <v>1398</v>
      </c>
      <c r="J1367">
        <v>1967</v>
      </c>
      <c r="K1367" s="7">
        <f t="shared" si="63"/>
        <v>1967</v>
      </c>
      <c r="L1367" t="s">
        <v>30</v>
      </c>
      <c r="M1367" s="7" t="str">
        <f t="shared" si="64"/>
        <v>Dec</v>
      </c>
      <c r="N1367">
        <v>19</v>
      </c>
      <c r="O1367">
        <v>1</v>
      </c>
      <c r="P1367">
        <v>11394.07</v>
      </c>
      <c r="Q1367" t="s">
        <v>12</v>
      </c>
      <c r="R1367" t="s">
        <v>16</v>
      </c>
      <c r="S1367" t="s">
        <v>170</v>
      </c>
      <c r="T1367" s="7" t="str">
        <f t="shared" si="65"/>
        <v>R1018</v>
      </c>
    </row>
    <row r="1368" spans="1:20" x14ac:dyDescent="0.3">
      <c r="A1368" t="s">
        <v>1004</v>
      </c>
      <c r="B1368">
        <v>38.284999999999997</v>
      </c>
      <c r="C1368">
        <v>5.41</v>
      </c>
      <c r="D1368" t="s">
        <v>2380</v>
      </c>
      <c r="E1368" t="s">
        <v>2380</v>
      </c>
      <c r="F1368" t="s">
        <v>2380</v>
      </c>
      <c r="G1368" t="s">
        <v>2381</v>
      </c>
      <c r="H1368" t="s">
        <v>2380</v>
      </c>
      <c r="I1368" t="s">
        <v>1399</v>
      </c>
      <c r="J1368">
        <v>1970</v>
      </c>
      <c r="K1368" s="7">
        <f t="shared" si="63"/>
        <v>1970</v>
      </c>
      <c r="L1368" t="s">
        <v>37</v>
      </c>
      <c r="M1368" s="7" t="str">
        <f t="shared" si="64"/>
        <v>Oct</v>
      </c>
      <c r="N1368">
        <v>2</v>
      </c>
      <c r="O1368">
        <v>2</v>
      </c>
      <c r="P1368">
        <v>11396.9</v>
      </c>
      <c r="Q1368" t="s">
        <v>12</v>
      </c>
      <c r="R1368" t="s">
        <v>12</v>
      </c>
      <c r="S1368" t="s">
        <v>247</v>
      </c>
      <c r="T1368" s="7" t="str">
        <f t="shared" si="65"/>
        <v>R1024</v>
      </c>
    </row>
    <row r="1369" spans="1:20" x14ac:dyDescent="0.3">
      <c r="A1369" t="s">
        <v>1003</v>
      </c>
      <c r="B1369">
        <v>16.48</v>
      </c>
      <c r="C1369">
        <v>11.05</v>
      </c>
      <c r="D1369" t="s">
        <v>2380</v>
      </c>
      <c r="E1369" t="s">
        <v>2380</v>
      </c>
      <c r="F1369" t="s">
        <v>2380</v>
      </c>
      <c r="G1369" t="s">
        <v>2381</v>
      </c>
      <c r="H1369" t="s">
        <v>2380</v>
      </c>
      <c r="I1369" t="s">
        <v>1400</v>
      </c>
      <c r="J1369">
        <v>1970</v>
      </c>
      <c r="K1369" s="7">
        <f t="shared" si="63"/>
        <v>1970</v>
      </c>
      <c r="L1369" t="s">
        <v>37</v>
      </c>
      <c r="M1369" s="7" t="str">
        <f t="shared" si="64"/>
        <v>Oct</v>
      </c>
      <c r="N1369">
        <v>7</v>
      </c>
      <c r="O1369">
        <v>3</v>
      </c>
      <c r="P1369">
        <v>11411.69</v>
      </c>
      <c r="Q1369" t="s">
        <v>12</v>
      </c>
      <c r="R1369" t="s">
        <v>11</v>
      </c>
      <c r="S1369" t="s">
        <v>42</v>
      </c>
      <c r="T1369" s="7" t="str">
        <f t="shared" si="65"/>
        <v>R1011</v>
      </c>
    </row>
    <row r="1370" spans="1:20" x14ac:dyDescent="0.3">
      <c r="A1370" t="s">
        <v>1002</v>
      </c>
      <c r="B1370">
        <v>38.57</v>
      </c>
      <c r="C1370">
        <v>6.27</v>
      </c>
      <c r="D1370" t="s">
        <v>2380</v>
      </c>
      <c r="E1370" t="s">
        <v>2380</v>
      </c>
      <c r="F1370" t="s">
        <v>2380</v>
      </c>
      <c r="G1370" t="s">
        <v>2381</v>
      </c>
      <c r="H1370" t="s">
        <v>2380</v>
      </c>
      <c r="I1370" t="s">
        <v>1401</v>
      </c>
      <c r="J1370">
        <v>1983</v>
      </c>
      <c r="K1370" s="7">
        <f t="shared" si="63"/>
        <v>1983</v>
      </c>
      <c r="L1370" t="s">
        <v>37</v>
      </c>
      <c r="M1370" s="7" t="str">
        <f t="shared" si="64"/>
        <v>Oct</v>
      </c>
      <c r="N1370">
        <v>23</v>
      </c>
      <c r="O1370">
        <v>3</v>
      </c>
      <c r="P1370">
        <v>11412.02</v>
      </c>
      <c r="Q1370" t="s">
        <v>12</v>
      </c>
      <c r="R1370" t="s">
        <v>16</v>
      </c>
      <c r="S1370" t="s">
        <v>300</v>
      </c>
      <c r="T1370" s="7" t="str">
        <f t="shared" si="65"/>
        <v>R1021</v>
      </c>
    </row>
    <row r="1371" spans="1:20" x14ac:dyDescent="0.3">
      <c r="A1371" t="s">
        <v>1001</v>
      </c>
      <c r="B1371">
        <v>43.85</v>
      </c>
      <c r="C1371">
        <v>4.7699999999999996</v>
      </c>
      <c r="D1371" t="s">
        <v>2382</v>
      </c>
      <c r="E1371" t="s">
        <v>2380</v>
      </c>
      <c r="F1371" t="s">
        <v>2380</v>
      </c>
      <c r="G1371" t="s">
        <v>2381</v>
      </c>
      <c r="H1371" t="s">
        <v>2380</v>
      </c>
      <c r="I1371" t="s">
        <v>1402</v>
      </c>
      <c r="J1371">
        <v>1985</v>
      </c>
      <c r="K1371" s="7">
        <f t="shared" si="63"/>
        <v>1985</v>
      </c>
      <c r="L1371" t="s">
        <v>18</v>
      </c>
      <c r="M1371" s="7" t="str">
        <f t="shared" si="64"/>
        <v>Jun</v>
      </c>
      <c r="N1371">
        <v>9</v>
      </c>
      <c r="O1371">
        <v>3</v>
      </c>
      <c r="P1371">
        <v>11419.49</v>
      </c>
      <c r="Q1371" t="s">
        <v>12</v>
      </c>
      <c r="R1371" t="s">
        <v>16</v>
      </c>
      <c r="S1371" t="s">
        <v>23</v>
      </c>
      <c r="T1371" s="7" t="str">
        <f t="shared" si="65"/>
        <v>R1012</v>
      </c>
    </row>
    <row r="1372" spans="1:20" x14ac:dyDescent="0.3">
      <c r="A1372" t="s">
        <v>1000</v>
      </c>
      <c r="B1372">
        <v>30.11</v>
      </c>
      <c r="C1372">
        <v>4.08</v>
      </c>
      <c r="D1372" t="s">
        <v>2380</v>
      </c>
      <c r="E1372" t="s">
        <v>2380</v>
      </c>
      <c r="F1372" t="s">
        <v>2380</v>
      </c>
      <c r="G1372" t="s">
        <v>2381</v>
      </c>
      <c r="H1372" t="s">
        <v>2380</v>
      </c>
      <c r="I1372" t="s">
        <v>1403</v>
      </c>
      <c r="J1372">
        <v>1980</v>
      </c>
      <c r="K1372" s="7">
        <f t="shared" si="63"/>
        <v>1980</v>
      </c>
      <c r="L1372" t="s">
        <v>10</v>
      </c>
      <c r="M1372" s="7" t="str">
        <f t="shared" si="64"/>
        <v>Jul</v>
      </c>
      <c r="N1372">
        <v>17</v>
      </c>
      <c r="O1372">
        <v>2</v>
      </c>
      <c r="P1372">
        <v>11435.74</v>
      </c>
      <c r="Q1372" t="s">
        <v>12</v>
      </c>
      <c r="R1372" t="s">
        <v>12</v>
      </c>
      <c r="S1372" t="s">
        <v>300</v>
      </c>
      <c r="T1372" s="7" t="str">
        <f t="shared" si="65"/>
        <v>R1021</v>
      </c>
    </row>
    <row r="1373" spans="1:20" x14ac:dyDescent="0.3">
      <c r="A1373" t="s">
        <v>999</v>
      </c>
      <c r="B1373">
        <v>31.59</v>
      </c>
      <c r="C1373">
        <v>6.01</v>
      </c>
      <c r="D1373" t="s">
        <v>2380</v>
      </c>
      <c r="E1373" t="s">
        <v>2380</v>
      </c>
      <c r="F1373" t="s">
        <v>2380</v>
      </c>
      <c r="G1373" t="s">
        <v>2381</v>
      </c>
      <c r="H1373" t="s">
        <v>2380</v>
      </c>
      <c r="I1373" t="s">
        <v>1404</v>
      </c>
      <c r="J1373">
        <v>1971</v>
      </c>
      <c r="K1373" s="7">
        <f t="shared" si="63"/>
        <v>1971</v>
      </c>
      <c r="L1373" t="s">
        <v>20</v>
      </c>
      <c r="M1373" s="7" t="str">
        <f t="shared" si="64"/>
        <v>Sep</v>
      </c>
      <c r="N1373">
        <v>12</v>
      </c>
      <c r="O1373">
        <v>3</v>
      </c>
      <c r="P1373">
        <v>11436.74</v>
      </c>
      <c r="Q1373" t="s">
        <v>12</v>
      </c>
      <c r="R1373" t="s">
        <v>12</v>
      </c>
      <c r="S1373" t="s">
        <v>23</v>
      </c>
      <c r="T1373" s="7" t="str">
        <f t="shared" si="65"/>
        <v>R1012</v>
      </c>
    </row>
    <row r="1374" spans="1:20" x14ac:dyDescent="0.3">
      <c r="A1374" t="s">
        <v>998</v>
      </c>
      <c r="B1374">
        <v>40.15</v>
      </c>
      <c r="C1374">
        <v>11.84</v>
      </c>
      <c r="D1374" t="s">
        <v>2380</v>
      </c>
      <c r="E1374" t="s">
        <v>2380</v>
      </c>
      <c r="F1374" t="s">
        <v>2380</v>
      </c>
      <c r="G1374" t="s">
        <v>2381</v>
      </c>
      <c r="H1374" t="s">
        <v>2380</v>
      </c>
      <c r="I1374" t="s">
        <v>1405</v>
      </c>
      <c r="J1374">
        <v>1966</v>
      </c>
      <c r="K1374" s="7">
        <f t="shared" si="63"/>
        <v>1966</v>
      </c>
      <c r="L1374" t="s">
        <v>18</v>
      </c>
      <c r="M1374" s="7" t="str">
        <f t="shared" si="64"/>
        <v>Jun</v>
      </c>
      <c r="N1374">
        <v>14</v>
      </c>
      <c r="O1374">
        <v>0</v>
      </c>
      <c r="P1374">
        <v>11454.02</v>
      </c>
      <c r="Q1374" t="s">
        <v>12</v>
      </c>
      <c r="R1374" t="s">
        <v>16</v>
      </c>
      <c r="S1374" t="s">
        <v>23</v>
      </c>
      <c r="T1374" s="7" t="str">
        <f t="shared" si="65"/>
        <v>R1012</v>
      </c>
    </row>
    <row r="1375" spans="1:20" x14ac:dyDescent="0.3">
      <c r="A1375" t="s">
        <v>997</v>
      </c>
      <c r="B1375">
        <v>40.700000000000003</v>
      </c>
      <c r="C1375">
        <v>6.27</v>
      </c>
      <c r="D1375" t="s">
        <v>2382</v>
      </c>
      <c r="E1375" t="s">
        <v>2380</v>
      </c>
      <c r="F1375" t="s">
        <v>2383</v>
      </c>
      <c r="G1375">
        <v>1</v>
      </c>
      <c r="H1375" t="s">
        <v>2380</v>
      </c>
      <c r="I1375" t="s">
        <v>1406</v>
      </c>
      <c r="J1375">
        <v>1965</v>
      </c>
      <c r="K1375" s="7">
        <f t="shared" si="63"/>
        <v>1965</v>
      </c>
      <c r="L1375" t="s">
        <v>18</v>
      </c>
      <c r="M1375" s="7" t="str">
        <f t="shared" si="64"/>
        <v>Jun</v>
      </c>
      <c r="N1375">
        <v>23</v>
      </c>
      <c r="O1375">
        <v>0</v>
      </c>
      <c r="P1375">
        <v>11455.28</v>
      </c>
      <c r="Q1375" t="s">
        <v>12</v>
      </c>
      <c r="R1375" t="s">
        <v>11</v>
      </c>
      <c r="S1375" t="s">
        <v>42</v>
      </c>
      <c r="T1375" s="7" t="str">
        <f t="shared" si="65"/>
        <v>R1011</v>
      </c>
    </row>
    <row r="1376" spans="1:20" x14ac:dyDescent="0.3">
      <c r="A1376" t="s">
        <v>996</v>
      </c>
      <c r="B1376">
        <v>40.76</v>
      </c>
      <c r="C1376">
        <v>5.28</v>
      </c>
      <c r="D1376" t="s">
        <v>2380</v>
      </c>
      <c r="E1376" t="s">
        <v>2380</v>
      </c>
      <c r="F1376" t="s">
        <v>2380</v>
      </c>
      <c r="G1376" t="s">
        <v>2381</v>
      </c>
      <c r="H1376" t="s">
        <v>2380</v>
      </c>
      <c r="I1376" t="s">
        <v>1407</v>
      </c>
      <c r="J1376">
        <v>1966</v>
      </c>
      <c r="K1376" s="7">
        <f t="shared" si="63"/>
        <v>1966</v>
      </c>
      <c r="L1376" t="s">
        <v>20</v>
      </c>
      <c r="M1376" s="7" t="str">
        <f t="shared" si="64"/>
        <v>Sep</v>
      </c>
      <c r="N1376">
        <v>7</v>
      </c>
      <c r="O1376">
        <v>0</v>
      </c>
      <c r="P1376">
        <v>11478.14</v>
      </c>
      <c r="Q1376" t="s">
        <v>12</v>
      </c>
      <c r="R1376" t="s">
        <v>11</v>
      </c>
      <c r="S1376" t="s">
        <v>200</v>
      </c>
      <c r="T1376" s="7" t="str">
        <f t="shared" si="65"/>
        <v>R1025</v>
      </c>
    </row>
    <row r="1377" spans="1:20" x14ac:dyDescent="0.3">
      <c r="A1377" t="s">
        <v>995</v>
      </c>
      <c r="B1377">
        <v>29.7</v>
      </c>
      <c r="C1377">
        <v>7.03</v>
      </c>
      <c r="D1377" t="s">
        <v>2380</v>
      </c>
      <c r="E1377" t="s">
        <v>2380</v>
      </c>
      <c r="F1377" t="s">
        <v>2380</v>
      </c>
      <c r="G1377" t="s">
        <v>2381</v>
      </c>
      <c r="H1377" t="s">
        <v>2380</v>
      </c>
      <c r="I1377" t="s">
        <v>1408</v>
      </c>
      <c r="J1377">
        <v>2004</v>
      </c>
      <c r="K1377" s="7">
        <f t="shared" si="63"/>
        <v>2004</v>
      </c>
      <c r="L1377" t="s">
        <v>20</v>
      </c>
      <c r="M1377" s="7" t="str">
        <f t="shared" si="64"/>
        <v>Sep</v>
      </c>
      <c r="N1377">
        <v>10</v>
      </c>
      <c r="O1377">
        <v>0</v>
      </c>
      <c r="P1377">
        <v>11482.63</v>
      </c>
      <c r="Q1377" t="s">
        <v>12</v>
      </c>
      <c r="R1377" t="s">
        <v>11</v>
      </c>
      <c r="S1377" t="s">
        <v>13</v>
      </c>
      <c r="T1377" s="7" t="str">
        <f t="shared" si="65"/>
        <v>R1013</v>
      </c>
    </row>
    <row r="1378" spans="1:20" x14ac:dyDescent="0.3">
      <c r="A1378" t="s">
        <v>994</v>
      </c>
      <c r="B1378">
        <v>40.58</v>
      </c>
      <c r="C1378">
        <v>5.32</v>
      </c>
      <c r="D1378" t="s">
        <v>2382</v>
      </c>
      <c r="E1378" t="s">
        <v>2380</v>
      </c>
      <c r="F1378" t="s">
        <v>2383</v>
      </c>
      <c r="G1378">
        <v>1</v>
      </c>
      <c r="H1378" t="s">
        <v>2380</v>
      </c>
      <c r="I1378" t="s">
        <v>1409</v>
      </c>
      <c r="J1378">
        <v>1970</v>
      </c>
      <c r="K1378" s="7">
        <f t="shared" si="63"/>
        <v>1970</v>
      </c>
      <c r="L1378" t="s">
        <v>37</v>
      </c>
      <c r="M1378" s="7" t="str">
        <f t="shared" si="64"/>
        <v>Oct</v>
      </c>
      <c r="N1378">
        <v>13</v>
      </c>
      <c r="O1378">
        <v>3</v>
      </c>
      <c r="P1378">
        <v>11488.32</v>
      </c>
      <c r="Q1378" t="s">
        <v>12</v>
      </c>
      <c r="R1378" t="s">
        <v>16</v>
      </c>
      <c r="S1378" t="s">
        <v>276</v>
      </c>
      <c r="T1378" s="7" t="str">
        <f t="shared" si="65"/>
        <v>R1014</v>
      </c>
    </row>
    <row r="1379" spans="1:20" x14ac:dyDescent="0.3">
      <c r="A1379" t="s">
        <v>993</v>
      </c>
      <c r="B1379">
        <v>33.06</v>
      </c>
      <c r="C1379">
        <v>9.59</v>
      </c>
      <c r="D1379" t="s">
        <v>2382</v>
      </c>
      <c r="E1379" t="s">
        <v>2380</v>
      </c>
      <c r="F1379" t="s">
        <v>2380</v>
      </c>
      <c r="G1379" t="s">
        <v>2381</v>
      </c>
      <c r="H1379" t="s">
        <v>2380</v>
      </c>
      <c r="I1379" t="s">
        <v>1410</v>
      </c>
      <c r="J1379">
        <v>1983</v>
      </c>
      <c r="K1379" s="7">
        <f t="shared" si="63"/>
        <v>1983</v>
      </c>
      <c r="L1379" t="s">
        <v>18</v>
      </c>
      <c r="M1379" s="7" t="str">
        <f t="shared" si="64"/>
        <v>Jun</v>
      </c>
      <c r="N1379">
        <v>7</v>
      </c>
      <c r="O1379">
        <v>3</v>
      </c>
      <c r="P1379">
        <v>11492.46</v>
      </c>
      <c r="Q1379" t="s">
        <v>12</v>
      </c>
      <c r="R1379" t="s">
        <v>12</v>
      </c>
      <c r="S1379" t="s">
        <v>535</v>
      </c>
      <c r="T1379" s="7" t="str">
        <f t="shared" si="65"/>
        <v>R1026</v>
      </c>
    </row>
    <row r="1380" spans="1:20" x14ac:dyDescent="0.3">
      <c r="A1380" t="s">
        <v>992</v>
      </c>
      <c r="B1380">
        <v>26.62</v>
      </c>
      <c r="C1380">
        <v>6.15</v>
      </c>
      <c r="D1380" t="s">
        <v>2382</v>
      </c>
      <c r="E1380" t="s">
        <v>2380</v>
      </c>
      <c r="F1380" t="s">
        <v>2380</v>
      </c>
      <c r="G1380" t="s">
        <v>2381</v>
      </c>
      <c r="H1380" t="s">
        <v>2380</v>
      </c>
      <c r="I1380" t="s">
        <v>1411</v>
      </c>
      <c r="J1380">
        <v>1969</v>
      </c>
      <c r="K1380" s="7">
        <f t="shared" si="63"/>
        <v>1969</v>
      </c>
      <c r="L1380" t="s">
        <v>35</v>
      </c>
      <c r="M1380" s="7" t="str">
        <f t="shared" si="64"/>
        <v>Aug</v>
      </c>
      <c r="N1380">
        <v>11</v>
      </c>
      <c r="O1380">
        <v>0</v>
      </c>
      <c r="P1380">
        <v>11497.69</v>
      </c>
      <c r="Q1380" t="s">
        <v>12</v>
      </c>
      <c r="R1380" t="s">
        <v>16</v>
      </c>
      <c r="S1380" t="s">
        <v>23</v>
      </c>
      <c r="T1380" s="7" t="str">
        <f t="shared" si="65"/>
        <v>R1012</v>
      </c>
    </row>
    <row r="1381" spans="1:20" x14ac:dyDescent="0.3">
      <c r="A1381" t="s">
        <v>991</v>
      </c>
      <c r="B1381">
        <v>37.1</v>
      </c>
      <c r="C1381">
        <v>11.08</v>
      </c>
      <c r="D1381" t="s">
        <v>2380</v>
      </c>
      <c r="E1381" t="s">
        <v>2380</v>
      </c>
      <c r="F1381" t="s">
        <v>2380</v>
      </c>
      <c r="G1381" t="s">
        <v>2381</v>
      </c>
      <c r="H1381" t="s">
        <v>2380</v>
      </c>
      <c r="I1381" t="s">
        <v>1412</v>
      </c>
      <c r="J1381">
        <v>1989</v>
      </c>
      <c r="K1381" s="7">
        <f t="shared" si="63"/>
        <v>1989</v>
      </c>
      <c r="L1381" t="s">
        <v>37</v>
      </c>
      <c r="M1381" s="7" t="str">
        <f t="shared" si="64"/>
        <v>Oct</v>
      </c>
      <c r="N1381">
        <v>6</v>
      </c>
      <c r="O1381">
        <v>3</v>
      </c>
      <c r="P1381">
        <v>11511.61</v>
      </c>
      <c r="Q1381" t="s">
        <v>12</v>
      </c>
      <c r="R1381" t="s">
        <v>12</v>
      </c>
      <c r="S1381" t="s">
        <v>535</v>
      </c>
      <c r="T1381" s="7" t="str">
        <f t="shared" si="65"/>
        <v>R1026</v>
      </c>
    </row>
    <row r="1382" spans="1:20" x14ac:dyDescent="0.3">
      <c r="A1382" t="s">
        <v>990</v>
      </c>
      <c r="B1382">
        <v>18.28</v>
      </c>
      <c r="C1382">
        <v>7.95</v>
      </c>
      <c r="D1382" t="s">
        <v>2380</v>
      </c>
      <c r="E1382" t="s">
        <v>2380</v>
      </c>
      <c r="F1382" t="s">
        <v>2380</v>
      </c>
      <c r="G1382" t="s">
        <v>2381</v>
      </c>
      <c r="H1382" t="s">
        <v>2380</v>
      </c>
      <c r="I1382" t="s">
        <v>1413</v>
      </c>
      <c r="J1382">
        <v>1968</v>
      </c>
      <c r="K1382" s="7">
        <f t="shared" si="63"/>
        <v>1968</v>
      </c>
      <c r="L1382" t="s">
        <v>18</v>
      </c>
      <c r="M1382" s="7" t="str">
        <f t="shared" si="64"/>
        <v>Jun</v>
      </c>
      <c r="N1382">
        <v>24</v>
      </c>
      <c r="O1382">
        <v>1</v>
      </c>
      <c r="P1382">
        <v>11512.41</v>
      </c>
      <c r="Q1382" t="s">
        <v>12</v>
      </c>
      <c r="R1382" t="s">
        <v>16</v>
      </c>
      <c r="S1382" t="s">
        <v>247</v>
      </c>
      <c r="T1382" s="7" t="str">
        <f t="shared" si="65"/>
        <v>R1024</v>
      </c>
    </row>
    <row r="1383" spans="1:20" x14ac:dyDescent="0.3">
      <c r="A1383" t="s">
        <v>989</v>
      </c>
      <c r="B1383">
        <v>35.814999999999998</v>
      </c>
      <c r="C1383">
        <v>6.23</v>
      </c>
      <c r="D1383" t="s">
        <v>2380</v>
      </c>
      <c r="E1383" t="s">
        <v>2380</v>
      </c>
      <c r="F1383" t="s">
        <v>2380</v>
      </c>
      <c r="G1383" t="s">
        <v>2381</v>
      </c>
      <c r="H1383" t="s">
        <v>2380</v>
      </c>
      <c r="I1383" t="s">
        <v>1414</v>
      </c>
      <c r="J1383">
        <v>1971</v>
      </c>
      <c r="K1383" s="7">
        <f t="shared" si="63"/>
        <v>1971</v>
      </c>
      <c r="L1383" t="s">
        <v>30</v>
      </c>
      <c r="M1383" s="7" t="str">
        <f t="shared" si="64"/>
        <v>Dec</v>
      </c>
      <c r="N1383">
        <v>19</v>
      </c>
      <c r="O1383">
        <v>4</v>
      </c>
      <c r="P1383">
        <v>11520.1</v>
      </c>
      <c r="Q1383" t="s">
        <v>12</v>
      </c>
      <c r="R1383" t="s">
        <v>16</v>
      </c>
      <c r="S1383" t="s">
        <v>23</v>
      </c>
      <c r="T1383" s="7" t="str">
        <f t="shared" si="65"/>
        <v>R1012</v>
      </c>
    </row>
    <row r="1384" spans="1:20" x14ac:dyDescent="0.3">
      <c r="A1384" t="s">
        <v>988</v>
      </c>
      <c r="B1384">
        <v>30.69</v>
      </c>
      <c r="C1384">
        <v>6.5</v>
      </c>
      <c r="D1384" t="s">
        <v>2380</v>
      </c>
      <c r="E1384" t="s">
        <v>2380</v>
      </c>
      <c r="F1384" t="s">
        <v>2380</v>
      </c>
      <c r="G1384" t="s">
        <v>2381</v>
      </c>
      <c r="H1384" t="s">
        <v>2380</v>
      </c>
      <c r="I1384" t="s">
        <v>1415</v>
      </c>
      <c r="J1384">
        <v>1988</v>
      </c>
      <c r="K1384" s="7">
        <f t="shared" si="63"/>
        <v>1988</v>
      </c>
      <c r="L1384" t="s">
        <v>18</v>
      </c>
      <c r="M1384" s="7" t="str">
        <f t="shared" si="64"/>
        <v>Jun</v>
      </c>
      <c r="N1384">
        <v>12</v>
      </c>
      <c r="O1384">
        <v>3</v>
      </c>
      <c r="P1384">
        <v>11524.25</v>
      </c>
      <c r="Q1384" t="s">
        <v>12</v>
      </c>
      <c r="R1384" t="s">
        <v>16</v>
      </c>
      <c r="S1384" t="s">
        <v>535</v>
      </c>
      <c r="T1384" s="7" t="str">
        <f t="shared" si="65"/>
        <v>R1026</v>
      </c>
    </row>
    <row r="1385" spans="1:20" x14ac:dyDescent="0.3">
      <c r="A1385" t="s">
        <v>987</v>
      </c>
      <c r="B1385">
        <v>26.125</v>
      </c>
      <c r="C1385">
        <v>5.22</v>
      </c>
      <c r="D1385" t="s">
        <v>2380</v>
      </c>
      <c r="E1385" t="s">
        <v>2380</v>
      </c>
      <c r="F1385" t="s">
        <v>2380</v>
      </c>
      <c r="G1385" t="s">
        <v>2381</v>
      </c>
      <c r="H1385" t="s">
        <v>2380</v>
      </c>
      <c r="I1385" t="s">
        <v>1416</v>
      </c>
      <c r="J1385">
        <v>1970</v>
      </c>
      <c r="K1385" s="7">
        <f t="shared" si="63"/>
        <v>1970</v>
      </c>
      <c r="L1385" t="s">
        <v>10</v>
      </c>
      <c r="M1385" s="7" t="str">
        <f t="shared" si="64"/>
        <v>Jul</v>
      </c>
      <c r="N1385">
        <v>23</v>
      </c>
      <c r="O1385">
        <v>0</v>
      </c>
      <c r="P1385">
        <v>11530.12</v>
      </c>
      <c r="Q1385" t="s">
        <v>12</v>
      </c>
      <c r="R1385" t="s">
        <v>16</v>
      </c>
      <c r="S1385" t="s">
        <v>23</v>
      </c>
      <c r="T1385" s="7" t="str">
        <f t="shared" si="65"/>
        <v>R1012</v>
      </c>
    </row>
    <row r="1386" spans="1:20" x14ac:dyDescent="0.3">
      <c r="A1386" t="s">
        <v>986</v>
      </c>
      <c r="B1386">
        <v>34.58</v>
      </c>
      <c r="C1386">
        <v>6.3</v>
      </c>
      <c r="D1386" t="s">
        <v>2380</v>
      </c>
      <c r="E1386" t="s">
        <v>2380</v>
      </c>
      <c r="F1386" t="s">
        <v>2383</v>
      </c>
      <c r="G1386">
        <v>1</v>
      </c>
      <c r="H1386" t="s">
        <v>2380</v>
      </c>
      <c r="I1386" t="s">
        <v>1417</v>
      </c>
      <c r="J1386">
        <v>1965</v>
      </c>
      <c r="K1386" s="7">
        <f t="shared" si="63"/>
        <v>1965</v>
      </c>
      <c r="L1386" t="s">
        <v>37</v>
      </c>
      <c r="M1386" s="7" t="str">
        <f t="shared" si="64"/>
        <v>Oct</v>
      </c>
      <c r="N1386">
        <v>3</v>
      </c>
      <c r="O1386">
        <v>0</v>
      </c>
      <c r="P1386">
        <v>11534.87</v>
      </c>
      <c r="Q1386" t="s">
        <v>12</v>
      </c>
      <c r="R1386" t="s">
        <v>16</v>
      </c>
      <c r="S1386" t="s">
        <v>356</v>
      </c>
      <c r="T1386" s="7" t="str">
        <f t="shared" si="65"/>
        <v>R1017</v>
      </c>
    </row>
    <row r="1387" spans="1:20" x14ac:dyDescent="0.3">
      <c r="A1387" t="s">
        <v>985</v>
      </c>
      <c r="B1387">
        <v>27.4</v>
      </c>
      <c r="C1387">
        <v>8.84</v>
      </c>
      <c r="D1387" t="s">
        <v>2380</v>
      </c>
      <c r="E1387" t="s">
        <v>2380</v>
      </c>
      <c r="F1387" t="s">
        <v>2380</v>
      </c>
      <c r="G1387" t="s">
        <v>2381</v>
      </c>
      <c r="H1387" t="s">
        <v>2380</v>
      </c>
      <c r="I1387" t="s">
        <v>1418</v>
      </c>
      <c r="J1387">
        <v>1968</v>
      </c>
      <c r="K1387" s="7">
        <f t="shared" si="63"/>
        <v>1968</v>
      </c>
      <c r="L1387" t="s">
        <v>15</v>
      </c>
      <c r="M1387" s="7" t="str">
        <f t="shared" si="64"/>
        <v>Nov</v>
      </c>
      <c r="N1387">
        <v>14</v>
      </c>
      <c r="O1387">
        <v>2</v>
      </c>
      <c r="P1387">
        <v>11538.42</v>
      </c>
      <c r="Q1387" t="s">
        <v>12</v>
      </c>
      <c r="R1387" t="s">
        <v>16</v>
      </c>
      <c r="S1387" t="s">
        <v>42</v>
      </c>
      <c r="T1387" s="7" t="str">
        <f t="shared" si="65"/>
        <v>R1011</v>
      </c>
    </row>
    <row r="1388" spans="1:20" x14ac:dyDescent="0.3">
      <c r="A1388" t="s">
        <v>984</v>
      </c>
      <c r="B1388">
        <v>27.53</v>
      </c>
      <c r="C1388">
        <v>4.1100000000000003</v>
      </c>
      <c r="D1388" t="s">
        <v>2380</v>
      </c>
      <c r="E1388" t="s">
        <v>2380</v>
      </c>
      <c r="F1388" t="s">
        <v>2380</v>
      </c>
      <c r="G1388">
        <v>1</v>
      </c>
      <c r="H1388" t="s">
        <v>2380</v>
      </c>
      <c r="I1388" t="s">
        <v>1419</v>
      </c>
      <c r="J1388">
        <v>1971</v>
      </c>
      <c r="K1388" s="7">
        <f t="shared" si="63"/>
        <v>1971</v>
      </c>
      <c r="L1388" t="s">
        <v>30</v>
      </c>
      <c r="M1388" s="7" t="str">
        <f t="shared" si="64"/>
        <v>Dec</v>
      </c>
      <c r="N1388">
        <v>1</v>
      </c>
      <c r="O1388">
        <v>0</v>
      </c>
      <c r="P1388">
        <v>11540.25</v>
      </c>
      <c r="Q1388" t="s">
        <v>12</v>
      </c>
      <c r="R1388" t="s">
        <v>16</v>
      </c>
      <c r="S1388" t="s">
        <v>23</v>
      </c>
      <c r="T1388" s="7" t="str">
        <f t="shared" si="65"/>
        <v>R1012</v>
      </c>
    </row>
    <row r="1389" spans="1:20" x14ac:dyDescent="0.3">
      <c r="A1389" t="s">
        <v>983</v>
      </c>
      <c r="B1389">
        <v>33</v>
      </c>
      <c r="C1389">
        <v>4.57</v>
      </c>
      <c r="D1389" t="s">
        <v>2380</v>
      </c>
      <c r="E1389" t="s">
        <v>2380</v>
      </c>
      <c r="F1389" t="s">
        <v>2380</v>
      </c>
      <c r="G1389" t="s">
        <v>2381</v>
      </c>
      <c r="H1389" t="s">
        <v>2380</v>
      </c>
      <c r="I1389" t="s">
        <v>1420</v>
      </c>
      <c r="J1389">
        <v>1973</v>
      </c>
      <c r="K1389" s="7">
        <f t="shared" si="63"/>
        <v>1973</v>
      </c>
      <c r="L1389" t="s">
        <v>10</v>
      </c>
      <c r="M1389" s="7" t="str">
        <f t="shared" si="64"/>
        <v>Jul</v>
      </c>
      <c r="N1389">
        <v>23</v>
      </c>
      <c r="O1389">
        <v>5</v>
      </c>
      <c r="P1389">
        <v>11552.9</v>
      </c>
      <c r="Q1389" t="s">
        <v>12</v>
      </c>
      <c r="R1389" t="s">
        <v>11</v>
      </c>
      <c r="S1389" t="s">
        <v>42</v>
      </c>
      <c r="T1389" s="7" t="str">
        <f t="shared" si="65"/>
        <v>R1011</v>
      </c>
    </row>
    <row r="1390" spans="1:20" x14ac:dyDescent="0.3">
      <c r="A1390" t="s">
        <v>982</v>
      </c>
      <c r="B1390">
        <v>25.78</v>
      </c>
      <c r="C1390">
        <v>11.06</v>
      </c>
      <c r="D1390" t="s">
        <v>2382</v>
      </c>
      <c r="E1390" t="s">
        <v>2380</v>
      </c>
      <c r="F1390" t="s">
        <v>2380</v>
      </c>
      <c r="G1390" t="s">
        <v>2381</v>
      </c>
      <c r="H1390" t="s">
        <v>2380</v>
      </c>
      <c r="I1390" t="s">
        <v>1421</v>
      </c>
      <c r="J1390">
        <v>1965</v>
      </c>
      <c r="K1390" s="7">
        <f t="shared" si="63"/>
        <v>1965</v>
      </c>
      <c r="L1390" t="s">
        <v>37</v>
      </c>
      <c r="M1390" s="7" t="str">
        <f t="shared" si="64"/>
        <v>Oct</v>
      </c>
      <c r="N1390">
        <v>27</v>
      </c>
      <c r="O1390">
        <v>1</v>
      </c>
      <c r="P1390">
        <v>11554.22</v>
      </c>
      <c r="Q1390" t="s">
        <v>12</v>
      </c>
      <c r="R1390" t="s">
        <v>16</v>
      </c>
      <c r="S1390" t="s">
        <v>13</v>
      </c>
      <c r="T1390" s="7" t="str">
        <f t="shared" si="65"/>
        <v>R1013</v>
      </c>
    </row>
    <row r="1391" spans="1:20" x14ac:dyDescent="0.3">
      <c r="A1391" t="s">
        <v>981</v>
      </c>
      <c r="B1391">
        <v>22.66</v>
      </c>
      <c r="C1391">
        <v>10.68</v>
      </c>
      <c r="D1391" t="s">
        <v>2380</v>
      </c>
      <c r="E1391" t="s">
        <v>2380</v>
      </c>
      <c r="F1391" t="s">
        <v>2380</v>
      </c>
      <c r="G1391" t="s">
        <v>2381</v>
      </c>
      <c r="H1391" t="s">
        <v>2380</v>
      </c>
      <c r="I1391" t="s">
        <v>1422</v>
      </c>
      <c r="J1391">
        <v>1965</v>
      </c>
      <c r="K1391" s="7">
        <f t="shared" si="63"/>
        <v>1965</v>
      </c>
      <c r="L1391" t="s">
        <v>30</v>
      </c>
      <c r="M1391" s="7" t="str">
        <f t="shared" si="64"/>
        <v>Dec</v>
      </c>
      <c r="N1391">
        <v>25</v>
      </c>
      <c r="O1391">
        <v>0</v>
      </c>
      <c r="P1391">
        <v>11566.3</v>
      </c>
      <c r="Q1391" t="s">
        <v>12</v>
      </c>
      <c r="R1391" t="s">
        <v>12</v>
      </c>
      <c r="S1391" t="s">
        <v>168</v>
      </c>
      <c r="T1391" s="7" t="str">
        <f t="shared" si="65"/>
        <v>R1016</v>
      </c>
    </row>
    <row r="1392" spans="1:20" x14ac:dyDescent="0.3">
      <c r="A1392" t="s">
        <v>980</v>
      </c>
      <c r="B1392">
        <v>38.81</v>
      </c>
      <c r="C1392">
        <v>6.14</v>
      </c>
      <c r="D1392" t="s">
        <v>2382</v>
      </c>
      <c r="E1392" t="s">
        <v>2380</v>
      </c>
      <c r="F1392" t="s">
        <v>2380</v>
      </c>
      <c r="G1392">
        <v>1</v>
      </c>
      <c r="H1392" t="s">
        <v>2380</v>
      </c>
      <c r="I1392" t="s">
        <v>1423</v>
      </c>
      <c r="J1392">
        <v>1965</v>
      </c>
      <c r="K1392" s="7">
        <f t="shared" si="63"/>
        <v>1965</v>
      </c>
      <c r="L1392" t="s">
        <v>15</v>
      </c>
      <c r="M1392" s="7" t="str">
        <f t="shared" si="64"/>
        <v>Nov</v>
      </c>
      <c r="N1392">
        <v>6</v>
      </c>
      <c r="O1392">
        <v>1</v>
      </c>
      <c r="P1392">
        <v>11576.13</v>
      </c>
      <c r="Q1392" t="s">
        <v>12</v>
      </c>
      <c r="R1392" t="s">
        <v>12</v>
      </c>
      <c r="S1392" t="s">
        <v>42</v>
      </c>
      <c r="T1392" s="7" t="str">
        <f t="shared" si="65"/>
        <v>R1011</v>
      </c>
    </row>
    <row r="1393" spans="1:20" x14ac:dyDescent="0.3">
      <c r="A1393" t="s">
        <v>979</v>
      </c>
      <c r="B1393">
        <v>38.51</v>
      </c>
      <c r="C1393">
        <v>5.45</v>
      </c>
      <c r="D1393" t="s">
        <v>2382</v>
      </c>
      <c r="E1393" t="s">
        <v>2380</v>
      </c>
      <c r="F1393" t="s">
        <v>2380</v>
      </c>
      <c r="G1393" t="s">
        <v>2381</v>
      </c>
      <c r="H1393" t="s">
        <v>2380</v>
      </c>
      <c r="I1393" t="s">
        <v>1424</v>
      </c>
      <c r="J1393">
        <v>1964</v>
      </c>
      <c r="K1393" s="7">
        <f t="shared" si="63"/>
        <v>1964</v>
      </c>
      <c r="L1393" t="s">
        <v>18</v>
      </c>
      <c r="M1393" s="7" t="str">
        <f t="shared" si="64"/>
        <v>Jun</v>
      </c>
      <c r="N1393">
        <v>20</v>
      </c>
      <c r="O1393">
        <v>0</v>
      </c>
      <c r="P1393">
        <v>11602.75</v>
      </c>
      <c r="Q1393" t="s">
        <v>12</v>
      </c>
      <c r="R1393" t="s">
        <v>16</v>
      </c>
      <c r="S1393" t="s">
        <v>516</v>
      </c>
      <c r="T1393" s="7" t="str">
        <f t="shared" si="65"/>
        <v>R1020</v>
      </c>
    </row>
    <row r="1394" spans="1:20" x14ac:dyDescent="0.3">
      <c r="A1394" t="s">
        <v>978</v>
      </c>
      <c r="B1394">
        <v>22.98</v>
      </c>
      <c r="C1394">
        <v>6.14</v>
      </c>
      <c r="D1394" t="s">
        <v>2382</v>
      </c>
      <c r="E1394" t="s">
        <v>2380</v>
      </c>
      <c r="F1394" t="s">
        <v>2380</v>
      </c>
      <c r="G1394" t="s">
        <v>2381</v>
      </c>
      <c r="H1394" t="s">
        <v>2380</v>
      </c>
      <c r="I1394" t="s">
        <v>1425</v>
      </c>
      <c r="J1394">
        <v>1986</v>
      </c>
      <c r="K1394" s="7">
        <f t="shared" si="63"/>
        <v>1986</v>
      </c>
      <c r="L1394" t="s">
        <v>10</v>
      </c>
      <c r="M1394" s="7" t="str">
        <f t="shared" si="64"/>
        <v>Jul</v>
      </c>
      <c r="N1394">
        <v>17</v>
      </c>
      <c r="O1394">
        <v>3</v>
      </c>
      <c r="P1394">
        <v>11625.11</v>
      </c>
      <c r="Q1394" t="s">
        <v>12</v>
      </c>
      <c r="R1394" t="s">
        <v>12</v>
      </c>
      <c r="S1394" t="s">
        <v>632</v>
      </c>
      <c r="T1394" s="7" t="str">
        <f t="shared" si="65"/>
        <v>R1022</v>
      </c>
    </row>
    <row r="1395" spans="1:20" x14ac:dyDescent="0.3">
      <c r="A1395" t="s">
        <v>977</v>
      </c>
      <c r="B1395">
        <v>15.65</v>
      </c>
      <c r="C1395">
        <v>7.85</v>
      </c>
      <c r="D1395" t="s">
        <v>2380</v>
      </c>
      <c r="E1395" t="s">
        <v>2380</v>
      </c>
      <c r="F1395" t="s">
        <v>2380</v>
      </c>
      <c r="G1395" t="s">
        <v>2381</v>
      </c>
      <c r="H1395" t="s">
        <v>2380</v>
      </c>
      <c r="I1395" t="s">
        <v>1426</v>
      </c>
      <c r="J1395">
        <v>1966</v>
      </c>
      <c r="K1395" s="7">
        <f t="shared" si="63"/>
        <v>1966</v>
      </c>
      <c r="L1395" t="s">
        <v>37</v>
      </c>
      <c r="M1395" s="7" t="str">
        <f t="shared" si="64"/>
        <v>Oct</v>
      </c>
      <c r="N1395">
        <v>4</v>
      </c>
      <c r="O1395">
        <v>0</v>
      </c>
      <c r="P1395">
        <v>11657.72</v>
      </c>
      <c r="Q1395" t="s">
        <v>12</v>
      </c>
      <c r="R1395" t="s">
        <v>11</v>
      </c>
      <c r="S1395" t="s">
        <v>247</v>
      </c>
      <c r="T1395" s="7" t="str">
        <f t="shared" si="65"/>
        <v>R1024</v>
      </c>
    </row>
    <row r="1396" spans="1:20" x14ac:dyDescent="0.3">
      <c r="A1396" t="s">
        <v>976</v>
      </c>
      <c r="B1396">
        <v>39.97</v>
      </c>
      <c r="C1396">
        <v>4.09</v>
      </c>
      <c r="D1396" t="s">
        <v>2380</v>
      </c>
      <c r="E1396" t="s">
        <v>2380</v>
      </c>
      <c r="F1396" t="s">
        <v>2380</v>
      </c>
      <c r="G1396">
        <v>1</v>
      </c>
      <c r="H1396" t="s">
        <v>2380</v>
      </c>
      <c r="I1396" t="s">
        <v>1427</v>
      </c>
      <c r="J1396">
        <v>1994</v>
      </c>
      <c r="K1396" s="7">
        <f t="shared" si="63"/>
        <v>1994</v>
      </c>
      <c r="L1396" t="s">
        <v>10</v>
      </c>
      <c r="M1396" s="7" t="str">
        <f t="shared" si="64"/>
        <v>Jul</v>
      </c>
      <c r="N1396">
        <v>20</v>
      </c>
      <c r="O1396">
        <v>0</v>
      </c>
      <c r="P1396">
        <v>11657.81</v>
      </c>
      <c r="Q1396" t="s">
        <v>12</v>
      </c>
      <c r="R1396" t="s">
        <v>11</v>
      </c>
      <c r="S1396" t="s">
        <v>249</v>
      </c>
      <c r="T1396" s="7" t="str">
        <f t="shared" si="65"/>
        <v>R1023</v>
      </c>
    </row>
    <row r="1397" spans="1:20" x14ac:dyDescent="0.3">
      <c r="A1397" t="s">
        <v>975</v>
      </c>
      <c r="B1397">
        <v>37.22</v>
      </c>
      <c r="C1397">
        <v>4.62</v>
      </c>
      <c r="D1397" t="s">
        <v>2380</v>
      </c>
      <c r="E1397" t="s">
        <v>2380</v>
      </c>
      <c r="F1397" t="s">
        <v>2383</v>
      </c>
      <c r="G1397">
        <v>1</v>
      </c>
      <c r="H1397" t="s">
        <v>2380</v>
      </c>
      <c r="I1397" t="s">
        <v>1428</v>
      </c>
      <c r="J1397">
        <v>1966</v>
      </c>
      <c r="K1397" s="7">
        <f t="shared" si="63"/>
        <v>1966</v>
      </c>
      <c r="L1397" t="s">
        <v>10</v>
      </c>
      <c r="M1397" s="7" t="str">
        <f t="shared" si="64"/>
        <v>Jul</v>
      </c>
      <c r="N1397">
        <v>6</v>
      </c>
      <c r="O1397">
        <v>0</v>
      </c>
      <c r="P1397">
        <v>11658.12</v>
      </c>
      <c r="Q1397" t="s">
        <v>12</v>
      </c>
      <c r="R1397" t="s">
        <v>16</v>
      </c>
      <c r="S1397" t="s">
        <v>247</v>
      </c>
      <c r="T1397" s="7" t="str">
        <f t="shared" si="65"/>
        <v>R1024</v>
      </c>
    </row>
    <row r="1398" spans="1:20" x14ac:dyDescent="0.3">
      <c r="A1398" t="s">
        <v>974</v>
      </c>
      <c r="B1398">
        <v>41.325000000000003</v>
      </c>
      <c r="C1398">
        <v>5.77</v>
      </c>
      <c r="D1398" t="s">
        <v>2380</v>
      </c>
      <c r="E1398" t="s">
        <v>2380</v>
      </c>
      <c r="F1398" t="s">
        <v>2380</v>
      </c>
      <c r="G1398" t="s">
        <v>2381</v>
      </c>
      <c r="H1398" t="s">
        <v>2380</v>
      </c>
      <c r="I1398" t="s">
        <v>1429</v>
      </c>
      <c r="J1398">
        <v>1966</v>
      </c>
      <c r="K1398" s="7">
        <f t="shared" si="63"/>
        <v>1966</v>
      </c>
      <c r="L1398" t="s">
        <v>35</v>
      </c>
      <c r="M1398" s="7" t="str">
        <f t="shared" si="64"/>
        <v>Aug</v>
      </c>
      <c r="N1398">
        <v>23</v>
      </c>
      <c r="O1398">
        <v>0</v>
      </c>
      <c r="P1398">
        <v>11658.38</v>
      </c>
      <c r="Q1398" t="s">
        <v>12</v>
      </c>
      <c r="R1398" t="s">
        <v>12</v>
      </c>
      <c r="S1398" t="s">
        <v>247</v>
      </c>
      <c r="T1398" s="7" t="str">
        <f t="shared" si="65"/>
        <v>R1024</v>
      </c>
    </row>
    <row r="1399" spans="1:20" x14ac:dyDescent="0.3">
      <c r="A1399" t="s">
        <v>973</v>
      </c>
      <c r="B1399">
        <v>40.31</v>
      </c>
      <c r="C1399">
        <v>5.84</v>
      </c>
      <c r="D1399" t="s">
        <v>2380</v>
      </c>
      <c r="E1399" t="s">
        <v>2380</v>
      </c>
      <c r="F1399" t="s">
        <v>2380</v>
      </c>
      <c r="G1399" t="s">
        <v>2381</v>
      </c>
      <c r="H1399" t="s">
        <v>2380</v>
      </c>
      <c r="I1399" t="s">
        <v>1430</v>
      </c>
      <c r="J1399">
        <v>1966</v>
      </c>
      <c r="K1399" s="7">
        <f t="shared" si="63"/>
        <v>1966</v>
      </c>
      <c r="L1399" t="s">
        <v>15</v>
      </c>
      <c r="M1399" s="7" t="str">
        <f t="shared" si="64"/>
        <v>Nov</v>
      </c>
      <c r="N1399">
        <v>9</v>
      </c>
      <c r="O1399">
        <v>1</v>
      </c>
      <c r="P1399">
        <v>11674.13</v>
      </c>
      <c r="Q1399" t="s">
        <v>12</v>
      </c>
      <c r="R1399" t="s">
        <v>16</v>
      </c>
      <c r="S1399" t="s">
        <v>42</v>
      </c>
      <c r="T1399" s="7" t="str">
        <f t="shared" si="65"/>
        <v>R1011</v>
      </c>
    </row>
    <row r="1400" spans="1:20" x14ac:dyDescent="0.3">
      <c r="A1400" t="s">
        <v>972</v>
      </c>
      <c r="B1400">
        <v>29.48</v>
      </c>
      <c r="C1400">
        <v>4.91</v>
      </c>
      <c r="D1400" t="s">
        <v>2380</v>
      </c>
      <c r="E1400" t="s">
        <v>2380</v>
      </c>
      <c r="F1400" t="s">
        <v>2380</v>
      </c>
      <c r="G1400" t="s">
        <v>2381</v>
      </c>
      <c r="H1400" t="s">
        <v>2380</v>
      </c>
      <c r="I1400" t="s">
        <v>1431</v>
      </c>
      <c r="J1400">
        <v>1970</v>
      </c>
      <c r="K1400" s="7">
        <f t="shared" si="63"/>
        <v>1970</v>
      </c>
      <c r="L1400" t="s">
        <v>30</v>
      </c>
      <c r="M1400" s="7" t="str">
        <f t="shared" si="64"/>
        <v>Dec</v>
      </c>
      <c r="N1400">
        <v>1</v>
      </c>
      <c r="O1400">
        <v>0</v>
      </c>
      <c r="P1400">
        <v>11696.52</v>
      </c>
      <c r="Q1400" t="s">
        <v>12</v>
      </c>
      <c r="R1400" t="s">
        <v>16</v>
      </c>
      <c r="S1400" t="s">
        <v>300</v>
      </c>
      <c r="T1400" s="7" t="str">
        <f t="shared" si="65"/>
        <v>R1021</v>
      </c>
    </row>
    <row r="1401" spans="1:20" x14ac:dyDescent="0.3">
      <c r="A1401" t="s">
        <v>971</v>
      </c>
      <c r="B1401">
        <v>33.155000000000001</v>
      </c>
      <c r="C1401">
        <v>5.07</v>
      </c>
      <c r="D1401" t="s">
        <v>2380</v>
      </c>
      <c r="E1401" t="s">
        <v>2380</v>
      </c>
      <c r="F1401" t="s">
        <v>2380</v>
      </c>
      <c r="G1401" t="s">
        <v>2381</v>
      </c>
      <c r="H1401" t="s">
        <v>2380</v>
      </c>
      <c r="I1401" t="s">
        <v>1432</v>
      </c>
      <c r="J1401">
        <v>1982</v>
      </c>
      <c r="K1401" s="7">
        <f t="shared" si="63"/>
        <v>1982</v>
      </c>
      <c r="L1401" t="s">
        <v>37</v>
      </c>
      <c r="M1401" s="7" t="str">
        <f t="shared" si="64"/>
        <v>Oct</v>
      </c>
      <c r="N1401">
        <v>21</v>
      </c>
      <c r="O1401">
        <v>3</v>
      </c>
      <c r="P1401">
        <v>11712.97</v>
      </c>
      <c r="Q1401" t="s">
        <v>12</v>
      </c>
      <c r="R1401" t="s">
        <v>11</v>
      </c>
      <c r="S1401" t="s">
        <v>300</v>
      </c>
      <c r="T1401" s="7" t="str">
        <f t="shared" si="65"/>
        <v>R1021</v>
      </c>
    </row>
    <row r="1402" spans="1:20" x14ac:dyDescent="0.3">
      <c r="A1402" t="s">
        <v>970</v>
      </c>
      <c r="B1402">
        <v>42.85</v>
      </c>
      <c r="C1402">
        <v>5.81</v>
      </c>
      <c r="D1402" t="s">
        <v>2382</v>
      </c>
      <c r="E1402" t="s">
        <v>2380</v>
      </c>
      <c r="F1402" t="s">
        <v>2380</v>
      </c>
      <c r="G1402" t="s">
        <v>2381</v>
      </c>
      <c r="H1402" t="s">
        <v>2380</v>
      </c>
      <c r="I1402" t="s">
        <v>1433</v>
      </c>
      <c r="J1402">
        <v>1969</v>
      </c>
      <c r="K1402" s="7">
        <f t="shared" si="63"/>
        <v>1969</v>
      </c>
      <c r="L1402" t="s">
        <v>37</v>
      </c>
      <c r="M1402" s="7" t="str">
        <f t="shared" si="64"/>
        <v>Oct</v>
      </c>
      <c r="N1402">
        <v>12</v>
      </c>
      <c r="O1402">
        <v>2</v>
      </c>
      <c r="P1402">
        <v>11729.68</v>
      </c>
      <c r="Q1402" t="s">
        <v>12</v>
      </c>
      <c r="R1402" t="s">
        <v>16</v>
      </c>
      <c r="S1402" t="s">
        <v>247</v>
      </c>
      <c r="T1402" s="7" t="str">
        <f t="shared" si="65"/>
        <v>R1024</v>
      </c>
    </row>
    <row r="1403" spans="1:20" x14ac:dyDescent="0.3">
      <c r="A1403" t="s">
        <v>969</v>
      </c>
      <c r="B1403">
        <v>32.340000000000003</v>
      </c>
      <c r="C1403">
        <v>11.2</v>
      </c>
      <c r="D1403" t="s">
        <v>2380</v>
      </c>
      <c r="E1403" t="s">
        <v>2380</v>
      </c>
      <c r="F1403" t="s">
        <v>2380</v>
      </c>
      <c r="G1403" t="s">
        <v>2381</v>
      </c>
      <c r="H1403" t="s">
        <v>2380</v>
      </c>
      <c r="I1403" t="s">
        <v>1434</v>
      </c>
      <c r="J1403">
        <v>1984</v>
      </c>
      <c r="K1403" s="7">
        <f t="shared" si="63"/>
        <v>1984</v>
      </c>
      <c r="L1403" t="s">
        <v>15</v>
      </c>
      <c r="M1403" s="7" t="str">
        <f t="shared" si="64"/>
        <v>Nov</v>
      </c>
      <c r="N1403">
        <v>26</v>
      </c>
      <c r="O1403">
        <v>3</v>
      </c>
      <c r="P1403">
        <v>11730.82</v>
      </c>
      <c r="Q1403" t="s">
        <v>12</v>
      </c>
      <c r="R1403" t="s">
        <v>12</v>
      </c>
      <c r="S1403" t="s">
        <v>535</v>
      </c>
      <c r="T1403" s="7" t="str">
        <f t="shared" si="65"/>
        <v>R1026</v>
      </c>
    </row>
    <row r="1404" spans="1:20" x14ac:dyDescent="0.3">
      <c r="A1404" t="s">
        <v>968</v>
      </c>
      <c r="B1404">
        <v>27.5</v>
      </c>
      <c r="C1404">
        <v>10.75</v>
      </c>
      <c r="D1404" t="s">
        <v>2380</v>
      </c>
      <c r="E1404" t="s">
        <v>2380</v>
      </c>
      <c r="F1404" t="s">
        <v>2380</v>
      </c>
      <c r="G1404" t="s">
        <v>2381</v>
      </c>
      <c r="H1404" t="s">
        <v>2380</v>
      </c>
      <c r="I1404" t="s">
        <v>1435</v>
      </c>
      <c r="J1404">
        <v>1964</v>
      </c>
      <c r="K1404" s="7">
        <f t="shared" si="63"/>
        <v>1964</v>
      </c>
      <c r="L1404" t="s">
        <v>15</v>
      </c>
      <c r="M1404" s="7" t="str">
        <f t="shared" si="64"/>
        <v>Nov</v>
      </c>
      <c r="N1404">
        <v>9</v>
      </c>
      <c r="O1404">
        <v>0</v>
      </c>
      <c r="P1404">
        <v>11735.88</v>
      </c>
      <c r="Q1404" t="s">
        <v>12</v>
      </c>
      <c r="R1404" t="s">
        <v>16</v>
      </c>
      <c r="S1404" t="s">
        <v>23</v>
      </c>
      <c r="T1404" s="7" t="str">
        <f t="shared" si="65"/>
        <v>R1012</v>
      </c>
    </row>
    <row r="1405" spans="1:20" x14ac:dyDescent="0.3">
      <c r="A1405" t="s">
        <v>967</v>
      </c>
      <c r="B1405">
        <v>25.8</v>
      </c>
      <c r="C1405">
        <v>7.8</v>
      </c>
      <c r="D1405" t="s">
        <v>2380</v>
      </c>
      <c r="E1405" t="s">
        <v>2380</v>
      </c>
      <c r="F1405" t="s">
        <v>2380</v>
      </c>
      <c r="G1405" t="s">
        <v>2381</v>
      </c>
      <c r="H1405" t="s">
        <v>2380</v>
      </c>
      <c r="I1405" t="s">
        <v>1436</v>
      </c>
      <c r="J1405">
        <v>1988</v>
      </c>
      <c r="K1405" s="7">
        <f t="shared" si="63"/>
        <v>1988</v>
      </c>
      <c r="L1405" t="s">
        <v>20</v>
      </c>
      <c r="M1405" s="7" t="str">
        <f t="shared" si="64"/>
        <v>Sep</v>
      </c>
      <c r="N1405">
        <v>5</v>
      </c>
      <c r="O1405">
        <v>2</v>
      </c>
      <c r="P1405">
        <v>11737.85</v>
      </c>
      <c r="Q1405" t="s">
        <v>12</v>
      </c>
      <c r="R1405" t="s">
        <v>16</v>
      </c>
      <c r="S1405" t="s">
        <v>42</v>
      </c>
      <c r="T1405" s="7" t="str">
        <f t="shared" si="65"/>
        <v>R1011</v>
      </c>
    </row>
    <row r="1406" spans="1:20" x14ac:dyDescent="0.3">
      <c r="A1406" t="s">
        <v>966</v>
      </c>
      <c r="B1406">
        <v>25</v>
      </c>
      <c r="C1406">
        <v>7.04</v>
      </c>
      <c r="D1406" t="s">
        <v>2380</v>
      </c>
      <c r="E1406" t="s">
        <v>2380</v>
      </c>
      <c r="F1406" t="s">
        <v>2380</v>
      </c>
      <c r="G1406" t="s">
        <v>2381</v>
      </c>
      <c r="H1406" t="s">
        <v>2380</v>
      </c>
      <c r="I1406" t="s">
        <v>1437</v>
      </c>
      <c r="J1406">
        <v>1969</v>
      </c>
      <c r="K1406" s="7">
        <f t="shared" si="63"/>
        <v>1969</v>
      </c>
      <c r="L1406" t="s">
        <v>15</v>
      </c>
      <c r="M1406" s="7" t="str">
        <f t="shared" si="64"/>
        <v>Nov</v>
      </c>
      <c r="N1406">
        <v>12</v>
      </c>
      <c r="O1406">
        <v>3</v>
      </c>
      <c r="P1406">
        <v>11741.73</v>
      </c>
      <c r="Q1406" t="s">
        <v>12</v>
      </c>
      <c r="R1406" t="s">
        <v>16</v>
      </c>
      <c r="S1406" t="s">
        <v>42</v>
      </c>
      <c r="T1406" s="7" t="str">
        <f t="shared" si="65"/>
        <v>R1011</v>
      </c>
    </row>
    <row r="1407" spans="1:20" x14ac:dyDescent="0.3">
      <c r="A1407" t="s">
        <v>965</v>
      </c>
      <c r="B1407">
        <v>41.2</v>
      </c>
      <c r="C1407">
        <v>4.18</v>
      </c>
      <c r="D1407" t="s">
        <v>2382</v>
      </c>
      <c r="E1407" t="s">
        <v>2380</v>
      </c>
      <c r="F1407" t="s">
        <v>2380</v>
      </c>
      <c r="G1407" t="s">
        <v>2381</v>
      </c>
      <c r="H1407" t="s">
        <v>2380</v>
      </c>
      <c r="I1407" t="s">
        <v>1438</v>
      </c>
      <c r="J1407">
        <v>1963</v>
      </c>
      <c r="K1407" s="7">
        <f t="shared" si="63"/>
        <v>1963</v>
      </c>
      <c r="L1407" t="s">
        <v>18</v>
      </c>
      <c r="M1407" s="7" t="str">
        <f t="shared" si="64"/>
        <v>Jun</v>
      </c>
      <c r="N1407">
        <v>9</v>
      </c>
      <c r="O1407">
        <v>0</v>
      </c>
      <c r="P1407">
        <v>11743.3</v>
      </c>
      <c r="Q1407" t="s">
        <v>12</v>
      </c>
      <c r="R1407" t="s">
        <v>12</v>
      </c>
      <c r="S1407" t="s">
        <v>13</v>
      </c>
      <c r="T1407" s="7" t="str">
        <f t="shared" si="65"/>
        <v>R1013</v>
      </c>
    </row>
    <row r="1408" spans="1:20" x14ac:dyDescent="0.3">
      <c r="A1408" t="s">
        <v>964</v>
      </c>
      <c r="B1408">
        <v>17.78</v>
      </c>
      <c r="C1408">
        <v>8.19</v>
      </c>
      <c r="D1408" t="s">
        <v>2380</v>
      </c>
      <c r="E1408" t="s">
        <v>2380</v>
      </c>
      <c r="F1408" t="s">
        <v>2380</v>
      </c>
      <c r="G1408" t="s">
        <v>2381</v>
      </c>
      <c r="H1408" t="s">
        <v>2380</v>
      </c>
      <c r="I1408" t="s">
        <v>1439</v>
      </c>
      <c r="J1408">
        <v>1964</v>
      </c>
      <c r="K1408" s="7">
        <f t="shared" si="63"/>
        <v>1964</v>
      </c>
      <c r="L1408" t="s">
        <v>30</v>
      </c>
      <c r="M1408" s="7" t="str">
        <f t="shared" si="64"/>
        <v>Dec</v>
      </c>
      <c r="N1408">
        <v>2</v>
      </c>
      <c r="O1408">
        <v>0</v>
      </c>
      <c r="P1408">
        <v>11743.93</v>
      </c>
      <c r="Q1408" t="s">
        <v>12</v>
      </c>
      <c r="R1408" t="s">
        <v>16</v>
      </c>
      <c r="S1408" t="s">
        <v>23</v>
      </c>
      <c r="T1408" s="7" t="str">
        <f t="shared" si="65"/>
        <v>R1012</v>
      </c>
    </row>
    <row r="1409" spans="1:20" x14ac:dyDescent="0.3">
      <c r="A1409" t="s">
        <v>963</v>
      </c>
      <c r="B1409">
        <v>40.119999999999997</v>
      </c>
      <c r="C1409">
        <v>6.22</v>
      </c>
      <c r="D1409" t="s">
        <v>2382</v>
      </c>
      <c r="E1409" t="s">
        <v>2380</v>
      </c>
      <c r="F1409" t="s">
        <v>2383</v>
      </c>
      <c r="G1409">
        <v>1</v>
      </c>
      <c r="H1409" t="s">
        <v>2380</v>
      </c>
      <c r="I1409" t="s">
        <v>1440</v>
      </c>
      <c r="J1409">
        <v>1979</v>
      </c>
      <c r="K1409" s="7">
        <f t="shared" si="63"/>
        <v>1979</v>
      </c>
      <c r="L1409" t="s">
        <v>15</v>
      </c>
      <c r="M1409" s="7" t="str">
        <f t="shared" si="64"/>
        <v>Nov</v>
      </c>
      <c r="N1409">
        <v>6</v>
      </c>
      <c r="O1409">
        <v>2</v>
      </c>
      <c r="P1409">
        <v>11752.68</v>
      </c>
      <c r="Q1409" t="s">
        <v>12</v>
      </c>
      <c r="R1409" t="s">
        <v>16</v>
      </c>
      <c r="S1409" t="s">
        <v>535</v>
      </c>
      <c r="T1409" s="7" t="str">
        <f t="shared" si="65"/>
        <v>R1026</v>
      </c>
    </row>
    <row r="1410" spans="1:20" x14ac:dyDescent="0.3">
      <c r="A1410" t="s">
        <v>962</v>
      </c>
      <c r="B1410">
        <v>19.350000000000001</v>
      </c>
      <c r="C1410">
        <v>8.2200000000000006</v>
      </c>
      <c r="D1410" t="s">
        <v>2382</v>
      </c>
      <c r="E1410" t="s">
        <v>2380</v>
      </c>
      <c r="F1410" t="s">
        <v>2380</v>
      </c>
      <c r="G1410" t="s">
        <v>2381</v>
      </c>
      <c r="H1410" t="s">
        <v>2380</v>
      </c>
      <c r="I1410" t="s">
        <v>1441</v>
      </c>
      <c r="J1410">
        <v>1966</v>
      </c>
      <c r="K1410" s="7">
        <f t="shared" si="63"/>
        <v>1966</v>
      </c>
      <c r="L1410" t="s">
        <v>10</v>
      </c>
      <c r="M1410" s="7" t="str">
        <f t="shared" si="64"/>
        <v>Jul</v>
      </c>
      <c r="N1410">
        <v>25</v>
      </c>
      <c r="O1410">
        <v>1</v>
      </c>
      <c r="P1410">
        <v>11763</v>
      </c>
      <c r="Q1410" t="s">
        <v>12</v>
      </c>
      <c r="R1410" t="s">
        <v>12</v>
      </c>
      <c r="S1410" t="s">
        <v>168</v>
      </c>
      <c r="T1410" s="7" t="str">
        <f t="shared" si="65"/>
        <v>R1016</v>
      </c>
    </row>
    <row r="1411" spans="1:20" x14ac:dyDescent="0.3">
      <c r="A1411" t="s">
        <v>961</v>
      </c>
      <c r="B1411">
        <v>36.69</v>
      </c>
      <c r="C1411">
        <v>6.15</v>
      </c>
      <c r="D1411" t="s">
        <v>2380</v>
      </c>
      <c r="E1411" t="s">
        <v>2380</v>
      </c>
      <c r="F1411" t="s">
        <v>2380</v>
      </c>
      <c r="G1411" t="s">
        <v>2381</v>
      </c>
      <c r="H1411" t="s">
        <v>2380</v>
      </c>
      <c r="I1411" t="s">
        <v>1442</v>
      </c>
      <c r="J1411">
        <v>1982</v>
      </c>
      <c r="K1411" s="7">
        <f t="shared" ref="K1411:K1474" si="66">IF(ISBLANK(J1411),AVERAGE(J1411:J1416),J1411)</f>
        <v>1982</v>
      </c>
      <c r="L1411" t="s">
        <v>15</v>
      </c>
      <c r="M1411" s="7" t="str">
        <f t="shared" ref="M1411:M1474" si="67">IF(ISBLANK(L1411),"sep",L1411)</f>
        <v>Nov</v>
      </c>
      <c r="N1411">
        <v>20</v>
      </c>
      <c r="O1411">
        <v>3</v>
      </c>
      <c r="P1411">
        <v>11773.06</v>
      </c>
      <c r="Q1411" t="s">
        <v>12</v>
      </c>
      <c r="R1411" t="s">
        <v>12</v>
      </c>
      <c r="S1411" t="s">
        <v>535</v>
      </c>
      <c r="T1411" s="7" t="str">
        <f t="shared" ref="T1411:T1474" si="68">IF(ISBLANK(S1411),"unknown",S1411)</f>
        <v>R1026</v>
      </c>
    </row>
    <row r="1412" spans="1:20" x14ac:dyDescent="0.3">
      <c r="A1412" t="s">
        <v>960</v>
      </c>
      <c r="B1412">
        <v>28.51</v>
      </c>
      <c r="C1412">
        <v>5.65</v>
      </c>
      <c r="D1412" t="s">
        <v>2382</v>
      </c>
      <c r="E1412" t="s">
        <v>2380</v>
      </c>
      <c r="F1412" t="s">
        <v>2380</v>
      </c>
      <c r="G1412">
        <v>1</v>
      </c>
      <c r="H1412" t="s">
        <v>2380</v>
      </c>
      <c r="I1412" t="s">
        <v>1443</v>
      </c>
      <c r="J1412">
        <v>1965</v>
      </c>
      <c r="K1412" s="7">
        <f t="shared" si="66"/>
        <v>1965</v>
      </c>
      <c r="L1412" t="s">
        <v>37</v>
      </c>
      <c r="M1412" s="7" t="str">
        <f t="shared" si="67"/>
        <v>Oct</v>
      </c>
      <c r="N1412">
        <v>3</v>
      </c>
      <c r="O1412">
        <v>0</v>
      </c>
      <c r="P1412">
        <v>11830.61</v>
      </c>
      <c r="Q1412" t="s">
        <v>12</v>
      </c>
      <c r="R1412" t="s">
        <v>16</v>
      </c>
      <c r="S1412" t="s">
        <v>23</v>
      </c>
      <c r="T1412" s="7" t="str">
        <f t="shared" si="68"/>
        <v>R1012</v>
      </c>
    </row>
    <row r="1413" spans="1:20" x14ac:dyDescent="0.3">
      <c r="A1413" t="s">
        <v>959</v>
      </c>
      <c r="B1413">
        <v>30.21</v>
      </c>
      <c r="C1413">
        <v>5.5</v>
      </c>
      <c r="D1413" t="s">
        <v>2380</v>
      </c>
      <c r="E1413" t="s">
        <v>2380</v>
      </c>
      <c r="F1413" t="s">
        <v>2380</v>
      </c>
      <c r="G1413">
        <v>1</v>
      </c>
      <c r="H1413" t="s">
        <v>2380</v>
      </c>
      <c r="I1413" t="s">
        <v>1444</v>
      </c>
      <c r="J1413">
        <v>1964</v>
      </c>
      <c r="K1413" s="7">
        <f t="shared" si="66"/>
        <v>1964</v>
      </c>
      <c r="L1413" t="s">
        <v>18</v>
      </c>
      <c r="M1413" s="7" t="str">
        <f t="shared" si="67"/>
        <v>Jun</v>
      </c>
      <c r="N1413">
        <v>27</v>
      </c>
      <c r="O1413">
        <v>0</v>
      </c>
      <c r="P1413">
        <v>11833.78</v>
      </c>
      <c r="Q1413" t="s">
        <v>12</v>
      </c>
      <c r="R1413" t="s">
        <v>12</v>
      </c>
      <c r="S1413" t="s">
        <v>13</v>
      </c>
      <c r="T1413" s="7" t="str">
        <f t="shared" si="68"/>
        <v>R1013</v>
      </c>
    </row>
    <row r="1414" spans="1:20" x14ac:dyDescent="0.3">
      <c r="A1414" t="s">
        <v>958</v>
      </c>
      <c r="B1414">
        <v>24.33</v>
      </c>
      <c r="C1414">
        <v>8</v>
      </c>
      <c r="D1414" t="s">
        <v>2380</v>
      </c>
      <c r="E1414" t="s">
        <v>2380</v>
      </c>
      <c r="F1414" t="s">
        <v>2380</v>
      </c>
      <c r="G1414" t="s">
        <v>2381</v>
      </c>
      <c r="H1414" t="s">
        <v>2380</v>
      </c>
      <c r="I1414" t="s">
        <v>1445</v>
      </c>
      <c r="J1414">
        <v>1964</v>
      </c>
      <c r="K1414" s="7">
        <f t="shared" si="66"/>
        <v>1964</v>
      </c>
      <c r="L1414" t="s">
        <v>20</v>
      </c>
      <c r="M1414" s="7" t="str">
        <f t="shared" si="67"/>
        <v>Sep</v>
      </c>
      <c r="N1414">
        <v>11</v>
      </c>
      <c r="O1414">
        <v>0</v>
      </c>
      <c r="P1414">
        <v>11837.16</v>
      </c>
      <c r="Q1414" t="s">
        <v>12</v>
      </c>
      <c r="R1414" t="s">
        <v>12</v>
      </c>
      <c r="S1414" t="s">
        <v>42</v>
      </c>
      <c r="T1414" s="7" t="str">
        <f t="shared" si="68"/>
        <v>R1011</v>
      </c>
    </row>
    <row r="1415" spans="1:20" x14ac:dyDescent="0.3">
      <c r="A1415" t="s">
        <v>957</v>
      </c>
      <c r="B1415">
        <v>19.855</v>
      </c>
      <c r="C1415">
        <v>5.71</v>
      </c>
      <c r="D1415" t="s">
        <v>2382</v>
      </c>
      <c r="E1415" t="s">
        <v>2380</v>
      </c>
      <c r="F1415" t="s">
        <v>2380</v>
      </c>
      <c r="G1415" t="s">
        <v>2381</v>
      </c>
      <c r="H1415" t="s">
        <v>2380</v>
      </c>
      <c r="I1415" t="s">
        <v>1446</v>
      </c>
      <c r="J1415">
        <v>1965</v>
      </c>
      <c r="K1415" s="7">
        <f t="shared" si="66"/>
        <v>1965</v>
      </c>
      <c r="L1415" t="s">
        <v>20</v>
      </c>
      <c r="M1415" s="7" t="str">
        <f t="shared" si="67"/>
        <v>Sep</v>
      </c>
      <c r="N1415">
        <v>25</v>
      </c>
      <c r="O1415">
        <v>0</v>
      </c>
      <c r="P1415">
        <v>11840.78</v>
      </c>
      <c r="Q1415" t="s">
        <v>12</v>
      </c>
      <c r="R1415" t="s">
        <v>11</v>
      </c>
      <c r="S1415" t="s">
        <v>23</v>
      </c>
      <c r="T1415" s="7" t="str">
        <f t="shared" si="68"/>
        <v>R1012</v>
      </c>
    </row>
    <row r="1416" spans="1:20" x14ac:dyDescent="0.3">
      <c r="A1416" t="s">
        <v>956</v>
      </c>
      <c r="B1416">
        <v>25.364999999999998</v>
      </c>
      <c r="C1416">
        <v>11.71</v>
      </c>
      <c r="D1416" t="s">
        <v>2380</v>
      </c>
      <c r="E1416" t="s">
        <v>2380</v>
      </c>
      <c r="F1416" t="s">
        <v>2380</v>
      </c>
      <c r="G1416" t="s">
        <v>2381</v>
      </c>
      <c r="H1416" t="s">
        <v>2380</v>
      </c>
      <c r="I1416" t="s">
        <v>1447</v>
      </c>
      <c r="J1416">
        <v>1964</v>
      </c>
      <c r="K1416" s="7">
        <f t="shared" si="66"/>
        <v>1964</v>
      </c>
      <c r="L1416" t="s">
        <v>10</v>
      </c>
      <c r="M1416" s="7" t="str">
        <f t="shared" si="67"/>
        <v>Jul</v>
      </c>
      <c r="N1416">
        <v>11</v>
      </c>
      <c r="O1416">
        <v>0</v>
      </c>
      <c r="P1416">
        <v>11842.44</v>
      </c>
      <c r="Q1416" t="s">
        <v>12</v>
      </c>
      <c r="R1416" t="s">
        <v>11</v>
      </c>
      <c r="S1416" t="s">
        <v>42</v>
      </c>
      <c r="T1416" s="7" t="str">
        <f t="shared" si="68"/>
        <v>R1011</v>
      </c>
    </row>
    <row r="1417" spans="1:20" x14ac:dyDescent="0.3">
      <c r="A1417" t="s">
        <v>955</v>
      </c>
      <c r="B1417">
        <v>29.6</v>
      </c>
      <c r="C1417">
        <v>6.17</v>
      </c>
      <c r="D1417" t="s">
        <v>2382</v>
      </c>
      <c r="E1417" t="s">
        <v>2380</v>
      </c>
      <c r="F1417" t="s">
        <v>2383</v>
      </c>
      <c r="G1417">
        <v>1</v>
      </c>
      <c r="H1417" t="s">
        <v>2380</v>
      </c>
      <c r="I1417" t="s">
        <v>1448</v>
      </c>
      <c r="J1417">
        <v>1965</v>
      </c>
      <c r="K1417" s="7">
        <f t="shared" si="66"/>
        <v>1965</v>
      </c>
      <c r="L1417" t="s">
        <v>15</v>
      </c>
      <c r="M1417" s="7" t="str">
        <f t="shared" si="67"/>
        <v>Nov</v>
      </c>
      <c r="N1417">
        <v>10</v>
      </c>
      <c r="O1417">
        <v>0</v>
      </c>
      <c r="P1417">
        <v>11842.62</v>
      </c>
      <c r="Q1417" t="s">
        <v>12</v>
      </c>
      <c r="R1417" t="s">
        <v>12</v>
      </c>
      <c r="S1417" t="s">
        <v>23</v>
      </c>
      <c r="T1417" s="7" t="str">
        <f t="shared" si="68"/>
        <v>R1012</v>
      </c>
    </row>
    <row r="1418" spans="1:20" x14ac:dyDescent="0.3">
      <c r="A1418" t="s">
        <v>954</v>
      </c>
      <c r="B1418">
        <v>39.43</v>
      </c>
      <c r="C1418">
        <v>6.1</v>
      </c>
      <c r="D1418" t="s">
        <v>2382</v>
      </c>
      <c r="E1418" t="s">
        <v>2380</v>
      </c>
      <c r="F1418" t="s">
        <v>2383</v>
      </c>
      <c r="G1418">
        <v>1</v>
      </c>
      <c r="H1418" t="s">
        <v>2380</v>
      </c>
      <c r="I1418" t="s">
        <v>1449</v>
      </c>
      <c r="J1418">
        <v>1964</v>
      </c>
      <c r="K1418" s="7">
        <f t="shared" si="66"/>
        <v>1964</v>
      </c>
      <c r="L1418" t="s">
        <v>18</v>
      </c>
      <c r="M1418" s="7" t="str">
        <f t="shared" si="67"/>
        <v>Jun</v>
      </c>
      <c r="N1418">
        <v>27</v>
      </c>
      <c r="O1418">
        <v>0</v>
      </c>
      <c r="P1418">
        <v>11848.14</v>
      </c>
      <c r="Q1418" t="s">
        <v>12</v>
      </c>
      <c r="R1418" t="s">
        <v>11</v>
      </c>
      <c r="S1418" t="s">
        <v>42</v>
      </c>
      <c r="T1418" s="7" t="str">
        <f t="shared" si="68"/>
        <v>R1011</v>
      </c>
    </row>
    <row r="1419" spans="1:20" x14ac:dyDescent="0.3">
      <c r="A1419" t="s">
        <v>953</v>
      </c>
      <c r="B1419">
        <v>27.34</v>
      </c>
      <c r="C1419">
        <v>5.19</v>
      </c>
      <c r="D1419" t="s">
        <v>2382</v>
      </c>
      <c r="E1419" t="s">
        <v>2380</v>
      </c>
      <c r="F1419" t="s">
        <v>2380</v>
      </c>
      <c r="G1419">
        <v>1</v>
      </c>
      <c r="H1419" t="s">
        <v>2380</v>
      </c>
      <c r="I1419" t="s">
        <v>1450</v>
      </c>
      <c r="J1419">
        <v>1964</v>
      </c>
      <c r="K1419" s="7">
        <f t="shared" si="66"/>
        <v>1964</v>
      </c>
      <c r="L1419" t="s">
        <v>20</v>
      </c>
      <c r="M1419" s="7" t="str">
        <f t="shared" si="67"/>
        <v>Sep</v>
      </c>
      <c r="N1419">
        <v>29</v>
      </c>
      <c r="O1419">
        <v>0</v>
      </c>
      <c r="P1419">
        <v>11856.41</v>
      </c>
      <c r="Q1419" t="s">
        <v>12</v>
      </c>
      <c r="R1419" t="s">
        <v>11</v>
      </c>
      <c r="S1419" t="s">
        <v>13</v>
      </c>
      <c r="T1419" s="7" t="str">
        <f t="shared" si="68"/>
        <v>R1013</v>
      </c>
    </row>
    <row r="1420" spans="1:20" x14ac:dyDescent="0.3">
      <c r="A1420" t="s">
        <v>952</v>
      </c>
      <c r="B1420">
        <v>39.01</v>
      </c>
      <c r="C1420">
        <v>5.37</v>
      </c>
      <c r="D1420" t="s">
        <v>2382</v>
      </c>
      <c r="E1420" t="s">
        <v>2380</v>
      </c>
      <c r="F1420" t="s">
        <v>2380</v>
      </c>
      <c r="G1420" t="s">
        <v>2381</v>
      </c>
      <c r="H1420" t="s">
        <v>2380</v>
      </c>
      <c r="I1420" t="s">
        <v>1451</v>
      </c>
      <c r="J1420">
        <v>1974</v>
      </c>
      <c r="K1420" s="7">
        <f t="shared" si="66"/>
        <v>1974</v>
      </c>
      <c r="L1420" t="s">
        <v>10</v>
      </c>
      <c r="M1420" s="7" t="str">
        <f t="shared" si="67"/>
        <v>Jul</v>
      </c>
      <c r="N1420">
        <v>7</v>
      </c>
      <c r="O1420">
        <v>0</v>
      </c>
      <c r="P1420">
        <v>11858.56</v>
      </c>
      <c r="Q1420" t="s">
        <v>12</v>
      </c>
      <c r="R1420" t="s">
        <v>12</v>
      </c>
      <c r="S1420" t="s">
        <v>42</v>
      </c>
      <c r="T1420" s="7" t="str">
        <f t="shared" si="68"/>
        <v>R1011</v>
      </c>
    </row>
    <row r="1421" spans="1:20" x14ac:dyDescent="0.3">
      <c r="A1421" t="s">
        <v>951</v>
      </c>
      <c r="B1421">
        <v>18.989999999999998</v>
      </c>
      <c r="C1421">
        <v>10.82</v>
      </c>
      <c r="D1421" t="s">
        <v>2382</v>
      </c>
      <c r="E1421" t="s">
        <v>2380</v>
      </c>
      <c r="F1421" t="s">
        <v>2380</v>
      </c>
      <c r="G1421" t="s">
        <v>2381</v>
      </c>
      <c r="H1421" t="s">
        <v>2380</v>
      </c>
      <c r="I1421" t="s">
        <v>1452</v>
      </c>
      <c r="J1421">
        <v>1967</v>
      </c>
      <c r="K1421" s="7">
        <f t="shared" si="66"/>
        <v>1967</v>
      </c>
      <c r="L1421" t="s">
        <v>35</v>
      </c>
      <c r="M1421" s="7" t="str">
        <f t="shared" si="67"/>
        <v>Aug</v>
      </c>
      <c r="N1421">
        <v>24</v>
      </c>
      <c r="O1421">
        <v>1</v>
      </c>
      <c r="P1421">
        <v>11879.1</v>
      </c>
      <c r="Q1421" t="s">
        <v>12</v>
      </c>
      <c r="R1421" t="s">
        <v>12</v>
      </c>
      <c r="S1421" t="s">
        <v>247</v>
      </c>
      <c r="T1421" s="7" t="str">
        <f t="shared" si="68"/>
        <v>R1024</v>
      </c>
    </row>
    <row r="1422" spans="1:20" x14ac:dyDescent="0.3">
      <c r="A1422" t="s">
        <v>950</v>
      </c>
      <c r="B1422">
        <v>42.3</v>
      </c>
      <c r="C1422">
        <v>6.06</v>
      </c>
      <c r="D1422" t="s">
        <v>2382</v>
      </c>
      <c r="E1422" t="s">
        <v>2380</v>
      </c>
      <c r="F1422" t="s">
        <v>2380</v>
      </c>
      <c r="G1422" t="s">
        <v>2381</v>
      </c>
      <c r="H1422" t="s">
        <v>2380</v>
      </c>
      <c r="I1422" t="s">
        <v>1453</v>
      </c>
      <c r="J1422">
        <v>1967</v>
      </c>
      <c r="K1422" s="7">
        <f t="shared" si="66"/>
        <v>1967</v>
      </c>
      <c r="L1422" t="s">
        <v>10</v>
      </c>
      <c r="M1422" s="7" t="str">
        <f t="shared" si="67"/>
        <v>Jul</v>
      </c>
      <c r="N1422">
        <v>14</v>
      </c>
      <c r="O1422">
        <v>2</v>
      </c>
      <c r="P1422">
        <v>11881.36</v>
      </c>
      <c r="Q1422" t="s">
        <v>12</v>
      </c>
      <c r="R1422" t="s">
        <v>11</v>
      </c>
      <c r="S1422" t="s">
        <v>42</v>
      </c>
      <c r="T1422" s="7" t="str">
        <f t="shared" si="68"/>
        <v>R1011</v>
      </c>
    </row>
    <row r="1423" spans="1:20" x14ac:dyDescent="0.3">
      <c r="A1423" t="s">
        <v>949</v>
      </c>
      <c r="B1423">
        <v>39.805</v>
      </c>
      <c r="C1423">
        <v>5.91</v>
      </c>
      <c r="D1423" t="s">
        <v>2380</v>
      </c>
      <c r="E1423" t="s">
        <v>2380</v>
      </c>
      <c r="F1423" t="s">
        <v>2380</v>
      </c>
      <c r="G1423" t="s">
        <v>2381</v>
      </c>
      <c r="H1423" t="s">
        <v>2380</v>
      </c>
      <c r="I1423" t="s">
        <v>1454</v>
      </c>
      <c r="J1423">
        <v>1967</v>
      </c>
      <c r="K1423" s="7">
        <f t="shared" si="66"/>
        <v>1967</v>
      </c>
      <c r="L1423" t="s">
        <v>37</v>
      </c>
      <c r="M1423" s="7" t="str">
        <f t="shared" si="67"/>
        <v>Oct</v>
      </c>
      <c r="N1423">
        <v>29</v>
      </c>
      <c r="O1423">
        <v>2</v>
      </c>
      <c r="P1423">
        <v>11881.97</v>
      </c>
      <c r="Q1423" t="s">
        <v>12</v>
      </c>
      <c r="R1423" t="s">
        <v>16</v>
      </c>
      <c r="S1423" t="s">
        <v>13</v>
      </c>
      <c r="T1423" s="7" t="str">
        <f t="shared" si="68"/>
        <v>R1013</v>
      </c>
    </row>
    <row r="1424" spans="1:20" x14ac:dyDescent="0.3">
      <c r="A1424" t="s">
        <v>948</v>
      </c>
      <c r="B1424">
        <v>33.700000000000003</v>
      </c>
      <c r="C1424">
        <v>5.87</v>
      </c>
      <c r="D1424" t="s">
        <v>2380</v>
      </c>
      <c r="E1424" t="s">
        <v>2380</v>
      </c>
      <c r="F1424" t="s">
        <v>2380</v>
      </c>
      <c r="G1424" t="s">
        <v>2381</v>
      </c>
      <c r="H1424" t="s">
        <v>2380</v>
      </c>
      <c r="I1424" t="s">
        <v>1455</v>
      </c>
      <c r="J1424">
        <v>2004</v>
      </c>
      <c r="K1424" s="7">
        <f t="shared" si="66"/>
        <v>2004</v>
      </c>
      <c r="L1424" t="s">
        <v>18</v>
      </c>
      <c r="M1424" s="7" t="str">
        <f t="shared" si="67"/>
        <v>Jun</v>
      </c>
      <c r="N1424">
        <v>2</v>
      </c>
      <c r="O1424">
        <v>2</v>
      </c>
      <c r="P1424">
        <v>11884.05</v>
      </c>
      <c r="Q1424" t="s">
        <v>12</v>
      </c>
      <c r="R1424" t="s">
        <v>12</v>
      </c>
      <c r="S1424" t="s">
        <v>13</v>
      </c>
      <c r="T1424" s="7" t="str">
        <f t="shared" si="68"/>
        <v>R1013</v>
      </c>
    </row>
    <row r="1425" spans="1:20" x14ac:dyDescent="0.3">
      <c r="A1425" t="s">
        <v>947</v>
      </c>
      <c r="B1425">
        <v>36.195</v>
      </c>
      <c r="C1425">
        <v>6.22</v>
      </c>
      <c r="D1425" t="s">
        <v>2380</v>
      </c>
      <c r="E1425" t="s">
        <v>2380</v>
      </c>
      <c r="F1425" t="s">
        <v>2380</v>
      </c>
      <c r="G1425" t="s">
        <v>2381</v>
      </c>
      <c r="H1425" t="s">
        <v>2380</v>
      </c>
      <c r="I1425" t="s">
        <v>1456</v>
      </c>
      <c r="J1425">
        <v>1964</v>
      </c>
      <c r="K1425" s="7">
        <f t="shared" si="66"/>
        <v>1964</v>
      </c>
      <c r="L1425" t="s">
        <v>15</v>
      </c>
      <c r="M1425" s="7" t="str">
        <f t="shared" si="67"/>
        <v>Nov</v>
      </c>
      <c r="N1425">
        <v>19</v>
      </c>
      <c r="O1425">
        <v>0</v>
      </c>
      <c r="P1425">
        <v>11918.2</v>
      </c>
      <c r="Q1425" t="s">
        <v>12</v>
      </c>
      <c r="R1425" t="s">
        <v>16</v>
      </c>
      <c r="S1425" t="s">
        <v>300</v>
      </c>
      <c r="T1425" s="7" t="str">
        <f t="shared" si="68"/>
        <v>R1021</v>
      </c>
    </row>
    <row r="1426" spans="1:20" x14ac:dyDescent="0.3">
      <c r="A1426" t="s">
        <v>946</v>
      </c>
      <c r="B1426">
        <v>32.6</v>
      </c>
      <c r="C1426">
        <v>5.73</v>
      </c>
      <c r="D1426" t="s">
        <v>2380</v>
      </c>
      <c r="E1426" t="s">
        <v>2380</v>
      </c>
      <c r="F1426" t="s">
        <v>2383</v>
      </c>
      <c r="G1426">
        <v>1</v>
      </c>
      <c r="H1426" t="s">
        <v>2380</v>
      </c>
      <c r="I1426" t="s">
        <v>1457</v>
      </c>
      <c r="J1426">
        <v>1964</v>
      </c>
      <c r="K1426" s="7">
        <f t="shared" si="66"/>
        <v>1964</v>
      </c>
      <c r="L1426" t="s">
        <v>30</v>
      </c>
      <c r="M1426" s="7" t="str">
        <f t="shared" si="67"/>
        <v>Dec</v>
      </c>
      <c r="N1426">
        <v>20</v>
      </c>
      <c r="O1426">
        <v>0</v>
      </c>
      <c r="P1426">
        <v>11931.13</v>
      </c>
      <c r="Q1426" t="s">
        <v>12</v>
      </c>
      <c r="R1426" t="s">
        <v>16</v>
      </c>
      <c r="S1426" t="s">
        <v>166</v>
      </c>
      <c r="T1426" s="7" t="str">
        <f t="shared" si="68"/>
        <v>R1019</v>
      </c>
    </row>
    <row r="1427" spans="1:20" x14ac:dyDescent="0.3">
      <c r="A1427" t="s">
        <v>945</v>
      </c>
      <c r="B1427">
        <v>30.2</v>
      </c>
      <c r="C1427">
        <v>5.7</v>
      </c>
      <c r="D1427" t="s">
        <v>2380</v>
      </c>
      <c r="E1427" t="s">
        <v>2380</v>
      </c>
      <c r="F1427" t="s">
        <v>2380</v>
      </c>
      <c r="G1427" t="s">
        <v>2381</v>
      </c>
      <c r="H1427" t="s">
        <v>2380</v>
      </c>
      <c r="I1427" t="s">
        <v>1458</v>
      </c>
      <c r="J1427">
        <v>1964</v>
      </c>
      <c r="K1427" s="7">
        <f t="shared" si="66"/>
        <v>1964</v>
      </c>
      <c r="L1427" t="s">
        <v>35</v>
      </c>
      <c r="M1427" s="7" t="str">
        <f t="shared" si="67"/>
        <v>Aug</v>
      </c>
      <c r="N1427">
        <v>2</v>
      </c>
      <c r="O1427">
        <v>0</v>
      </c>
      <c r="P1427">
        <v>11938.26</v>
      </c>
      <c r="Q1427" t="s">
        <v>12</v>
      </c>
      <c r="R1427" t="s">
        <v>12</v>
      </c>
      <c r="S1427" t="s">
        <v>166</v>
      </c>
      <c r="T1427" s="7" t="str">
        <f t="shared" si="68"/>
        <v>R1019</v>
      </c>
    </row>
    <row r="1428" spans="1:20" x14ac:dyDescent="0.3">
      <c r="A1428" t="s">
        <v>944</v>
      </c>
      <c r="B1428">
        <v>27.645</v>
      </c>
      <c r="C1428">
        <v>9.91</v>
      </c>
      <c r="D1428" t="s">
        <v>2380</v>
      </c>
      <c r="E1428" t="s">
        <v>2380</v>
      </c>
      <c r="F1428" t="s">
        <v>2380</v>
      </c>
      <c r="G1428" t="s">
        <v>2381</v>
      </c>
      <c r="H1428" t="s">
        <v>2380</v>
      </c>
      <c r="I1428" t="s">
        <v>1459</v>
      </c>
      <c r="J1428">
        <v>1991</v>
      </c>
      <c r="K1428" s="7">
        <f t="shared" si="66"/>
        <v>1991</v>
      </c>
      <c r="L1428" t="s">
        <v>37</v>
      </c>
      <c r="M1428" s="7" t="str">
        <f t="shared" si="67"/>
        <v>Oct</v>
      </c>
      <c r="N1428">
        <v>19</v>
      </c>
      <c r="O1428">
        <v>3</v>
      </c>
      <c r="P1428">
        <v>11941.83</v>
      </c>
      <c r="Q1428" t="s">
        <v>12</v>
      </c>
      <c r="R1428" t="s">
        <v>16</v>
      </c>
      <c r="S1428" t="s">
        <v>249</v>
      </c>
      <c r="T1428" s="7" t="str">
        <f t="shared" si="68"/>
        <v>R1023</v>
      </c>
    </row>
    <row r="1429" spans="1:20" x14ac:dyDescent="0.3">
      <c r="A1429" t="s">
        <v>943</v>
      </c>
      <c r="B1429">
        <v>26.41</v>
      </c>
      <c r="C1429">
        <v>11.4</v>
      </c>
      <c r="D1429" t="s">
        <v>2380</v>
      </c>
      <c r="E1429" t="s">
        <v>2380</v>
      </c>
      <c r="F1429" t="s">
        <v>2380</v>
      </c>
      <c r="G1429" t="s">
        <v>2381</v>
      </c>
      <c r="H1429" t="s">
        <v>2380</v>
      </c>
      <c r="I1429" t="s">
        <v>1460</v>
      </c>
      <c r="J1429">
        <v>1964</v>
      </c>
      <c r="K1429" s="7">
        <f t="shared" si="66"/>
        <v>1964</v>
      </c>
      <c r="L1429" t="s">
        <v>30</v>
      </c>
      <c r="M1429" s="7" t="str">
        <f t="shared" si="67"/>
        <v>Dec</v>
      </c>
      <c r="N1429">
        <v>25</v>
      </c>
      <c r="O1429">
        <v>0</v>
      </c>
      <c r="P1429">
        <v>11944.59</v>
      </c>
      <c r="Q1429" t="s">
        <v>12</v>
      </c>
      <c r="R1429" t="s">
        <v>11</v>
      </c>
      <c r="S1429" t="s">
        <v>168</v>
      </c>
      <c r="T1429" s="7" t="str">
        <f t="shared" si="68"/>
        <v>R1016</v>
      </c>
    </row>
    <row r="1430" spans="1:20" x14ac:dyDescent="0.3">
      <c r="A1430" t="s">
        <v>942</v>
      </c>
      <c r="B1430">
        <v>34.1</v>
      </c>
      <c r="C1430">
        <v>6.29</v>
      </c>
      <c r="D1430" t="s">
        <v>2382</v>
      </c>
      <c r="E1430" t="s">
        <v>2380</v>
      </c>
      <c r="F1430" t="s">
        <v>2383</v>
      </c>
      <c r="G1430">
        <v>1</v>
      </c>
      <c r="H1430" t="s">
        <v>2380</v>
      </c>
      <c r="I1430" t="s">
        <v>1461</v>
      </c>
      <c r="J1430">
        <v>1965</v>
      </c>
      <c r="K1430" s="7">
        <f t="shared" si="66"/>
        <v>1965</v>
      </c>
      <c r="L1430" t="s">
        <v>15</v>
      </c>
      <c r="M1430" s="7" t="str">
        <f t="shared" si="67"/>
        <v>Nov</v>
      </c>
      <c r="N1430">
        <v>1</v>
      </c>
      <c r="O1430">
        <v>1</v>
      </c>
      <c r="P1430">
        <v>11945.13</v>
      </c>
      <c r="Q1430" t="s">
        <v>12</v>
      </c>
      <c r="R1430" t="s">
        <v>11</v>
      </c>
      <c r="S1430" t="s">
        <v>23</v>
      </c>
      <c r="T1430" s="7" t="str">
        <f t="shared" si="68"/>
        <v>R1012</v>
      </c>
    </row>
    <row r="1431" spans="1:20" x14ac:dyDescent="0.3">
      <c r="A1431" t="s">
        <v>941</v>
      </c>
      <c r="B1431">
        <v>17.3</v>
      </c>
      <c r="C1431">
        <v>9.2799999999999994</v>
      </c>
      <c r="D1431" t="s">
        <v>2380</v>
      </c>
      <c r="E1431" t="s">
        <v>2380</v>
      </c>
      <c r="F1431" t="s">
        <v>2380</v>
      </c>
      <c r="G1431" t="s">
        <v>2381</v>
      </c>
      <c r="H1431" t="s">
        <v>2380</v>
      </c>
      <c r="I1431" t="s">
        <v>1462</v>
      </c>
      <c r="J1431">
        <v>1964</v>
      </c>
      <c r="K1431" s="7">
        <f t="shared" si="66"/>
        <v>1964</v>
      </c>
      <c r="L1431" t="s">
        <v>20</v>
      </c>
      <c r="M1431" s="7" t="str">
        <f t="shared" si="67"/>
        <v>Sep</v>
      </c>
      <c r="N1431">
        <v>29</v>
      </c>
      <c r="O1431">
        <v>1</v>
      </c>
      <c r="P1431">
        <v>11946.63</v>
      </c>
      <c r="Q1431" t="s">
        <v>12</v>
      </c>
      <c r="R1431" t="s">
        <v>11</v>
      </c>
      <c r="S1431" t="s">
        <v>13</v>
      </c>
      <c r="T1431" s="7" t="str">
        <f t="shared" si="68"/>
        <v>R1013</v>
      </c>
    </row>
    <row r="1432" spans="1:20" x14ac:dyDescent="0.3">
      <c r="A1432" t="s">
        <v>940</v>
      </c>
      <c r="B1432">
        <v>35.020000000000003</v>
      </c>
      <c r="C1432">
        <v>4.78</v>
      </c>
      <c r="D1432" t="s">
        <v>2380</v>
      </c>
      <c r="E1432" t="s">
        <v>2380</v>
      </c>
      <c r="F1432" t="s">
        <v>2383</v>
      </c>
      <c r="G1432">
        <v>1</v>
      </c>
      <c r="H1432" t="s">
        <v>2380</v>
      </c>
      <c r="I1432" t="s">
        <v>1463</v>
      </c>
      <c r="J1432">
        <v>1967</v>
      </c>
      <c r="K1432" s="7">
        <f t="shared" si="66"/>
        <v>1967</v>
      </c>
      <c r="L1432" t="s">
        <v>30</v>
      </c>
      <c r="M1432" s="7" t="str">
        <f t="shared" si="67"/>
        <v>Dec</v>
      </c>
      <c r="N1432">
        <v>22</v>
      </c>
      <c r="O1432">
        <v>3</v>
      </c>
      <c r="P1432">
        <v>11987.17</v>
      </c>
      <c r="Q1432" t="s">
        <v>12</v>
      </c>
      <c r="R1432" t="s">
        <v>12</v>
      </c>
      <c r="S1432" t="s">
        <v>13</v>
      </c>
      <c r="T1432" s="7" t="str">
        <f t="shared" si="68"/>
        <v>R1013</v>
      </c>
    </row>
    <row r="1433" spans="1:20" x14ac:dyDescent="0.3">
      <c r="A1433" t="s">
        <v>939</v>
      </c>
      <c r="B1433">
        <v>37.1</v>
      </c>
      <c r="C1433">
        <v>8.8699999999999992</v>
      </c>
      <c r="D1433" t="s">
        <v>2382</v>
      </c>
      <c r="E1433" t="s">
        <v>2380</v>
      </c>
      <c r="F1433" t="s">
        <v>2380</v>
      </c>
      <c r="G1433" t="s">
        <v>2381</v>
      </c>
      <c r="H1433" t="s">
        <v>2380</v>
      </c>
      <c r="I1433" t="s">
        <v>1464</v>
      </c>
      <c r="J1433">
        <v>1983</v>
      </c>
      <c r="K1433" s="7">
        <f t="shared" si="66"/>
        <v>1983</v>
      </c>
      <c r="L1433" t="s">
        <v>10</v>
      </c>
      <c r="M1433" s="7" t="str">
        <f t="shared" si="67"/>
        <v>Jul</v>
      </c>
      <c r="N1433">
        <v>4</v>
      </c>
      <c r="O1433">
        <v>3</v>
      </c>
      <c r="P1433">
        <v>11987.68</v>
      </c>
      <c r="Q1433" t="s">
        <v>12</v>
      </c>
      <c r="R1433" t="s">
        <v>11</v>
      </c>
      <c r="S1433" t="s">
        <v>535</v>
      </c>
      <c r="T1433" s="7" t="str">
        <f t="shared" si="68"/>
        <v>R1026</v>
      </c>
    </row>
    <row r="1434" spans="1:20" x14ac:dyDescent="0.3">
      <c r="A1434" t="s">
        <v>938</v>
      </c>
      <c r="B1434">
        <v>16.79</v>
      </c>
      <c r="C1434">
        <v>11.4</v>
      </c>
      <c r="D1434" t="s">
        <v>2380</v>
      </c>
      <c r="E1434" t="s">
        <v>2380</v>
      </c>
      <c r="F1434" t="s">
        <v>2380</v>
      </c>
      <c r="G1434" t="s">
        <v>2381</v>
      </c>
      <c r="H1434" t="s">
        <v>2380</v>
      </c>
      <c r="I1434" t="s">
        <v>1465</v>
      </c>
      <c r="J1434">
        <v>1993</v>
      </c>
      <c r="K1434" s="7">
        <f t="shared" si="66"/>
        <v>1993</v>
      </c>
      <c r="L1434" t="s">
        <v>30</v>
      </c>
      <c r="M1434" s="7" t="str">
        <f t="shared" si="67"/>
        <v>Dec</v>
      </c>
      <c r="N1434">
        <v>12</v>
      </c>
      <c r="O1434">
        <v>0</v>
      </c>
      <c r="P1434">
        <v>11994.89</v>
      </c>
      <c r="Q1434" t="s">
        <v>12</v>
      </c>
      <c r="R1434" t="s">
        <v>11</v>
      </c>
      <c r="S1434" t="s">
        <v>23</v>
      </c>
      <c r="T1434" s="7" t="str">
        <f t="shared" si="68"/>
        <v>R1012</v>
      </c>
    </row>
    <row r="1435" spans="1:20" x14ac:dyDescent="0.3">
      <c r="A1435" t="s">
        <v>937</v>
      </c>
      <c r="B1435">
        <v>31.635000000000002</v>
      </c>
      <c r="C1435">
        <v>9.1300000000000008</v>
      </c>
      <c r="D1435" t="s">
        <v>2382</v>
      </c>
      <c r="E1435" t="s">
        <v>2380</v>
      </c>
      <c r="F1435" t="s">
        <v>2380</v>
      </c>
      <c r="G1435" t="s">
        <v>2381</v>
      </c>
      <c r="H1435" t="s">
        <v>2380</v>
      </c>
      <c r="I1435" t="s">
        <v>1466</v>
      </c>
      <c r="J1435">
        <v>1982</v>
      </c>
      <c r="K1435" s="7">
        <f t="shared" si="66"/>
        <v>1982</v>
      </c>
      <c r="L1435" t="s">
        <v>37</v>
      </c>
      <c r="M1435" s="7" t="str">
        <f t="shared" si="67"/>
        <v>Oct</v>
      </c>
      <c r="N1435">
        <v>17</v>
      </c>
      <c r="O1435">
        <v>3</v>
      </c>
      <c r="P1435">
        <v>12001.29</v>
      </c>
      <c r="Q1435" t="s">
        <v>12</v>
      </c>
      <c r="R1435" t="s">
        <v>12</v>
      </c>
      <c r="S1435" t="s">
        <v>300</v>
      </c>
      <c r="T1435" s="7" t="str">
        <f t="shared" si="68"/>
        <v>R1021</v>
      </c>
    </row>
    <row r="1436" spans="1:20" x14ac:dyDescent="0.3">
      <c r="A1436" t="s">
        <v>936</v>
      </c>
      <c r="B1436">
        <v>24.19</v>
      </c>
      <c r="C1436">
        <v>6.22</v>
      </c>
      <c r="D1436" t="s">
        <v>2382</v>
      </c>
      <c r="E1436" t="s">
        <v>2380</v>
      </c>
      <c r="F1436" t="s">
        <v>2383</v>
      </c>
      <c r="G1436">
        <v>1</v>
      </c>
      <c r="H1436" t="s">
        <v>2380</v>
      </c>
      <c r="I1436" t="s">
        <v>1467</v>
      </c>
      <c r="J1436">
        <v>1965</v>
      </c>
      <c r="K1436" s="7">
        <f t="shared" si="66"/>
        <v>1965</v>
      </c>
      <c r="L1436" t="s">
        <v>18</v>
      </c>
      <c r="M1436" s="7" t="str">
        <f t="shared" si="67"/>
        <v>Jun</v>
      </c>
      <c r="N1436">
        <v>9</v>
      </c>
      <c r="O1436">
        <v>0</v>
      </c>
      <c r="P1436">
        <v>12029.29</v>
      </c>
      <c r="Q1436" t="s">
        <v>12</v>
      </c>
      <c r="R1436" t="s">
        <v>11</v>
      </c>
      <c r="S1436" t="s">
        <v>247</v>
      </c>
      <c r="T1436" s="7" t="str">
        <f t="shared" si="68"/>
        <v>R1024</v>
      </c>
    </row>
    <row r="1437" spans="1:20" x14ac:dyDescent="0.3">
      <c r="A1437" t="s">
        <v>935</v>
      </c>
      <c r="B1437">
        <v>35.29</v>
      </c>
      <c r="C1437">
        <v>5.9</v>
      </c>
      <c r="D1437" t="s">
        <v>2380</v>
      </c>
      <c r="E1437" t="s">
        <v>2380</v>
      </c>
      <c r="F1437" t="s">
        <v>2383</v>
      </c>
      <c r="G1437">
        <v>1</v>
      </c>
      <c r="H1437" t="s">
        <v>2380</v>
      </c>
      <c r="I1437" t="s">
        <v>1468</v>
      </c>
      <c r="J1437">
        <v>1965</v>
      </c>
      <c r="K1437" s="7">
        <f t="shared" si="66"/>
        <v>1965</v>
      </c>
      <c r="L1437" t="s">
        <v>37</v>
      </c>
      <c r="M1437" s="7" t="str">
        <f t="shared" si="67"/>
        <v>Oct</v>
      </c>
      <c r="N1437">
        <v>29</v>
      </c>
      <c r="O1437">
        <v>1</v>
      </c>
      <c r="P1437">
        <v>12032.33</v>
      </c>
      <c r="Q1437" t="s">
        <v>12</v>
      </c>
      <c r="R1437" t="s">
        <v>16</v>
      </c>
      <c r="S1437" t="s">
        <v>42</v>
      </c>
      <c r="T1437" s="7" t="str">
        <f t="shared" si="68"/>
        <v>R1011</v>
      </c>
    </row>
    <row r="1438" spans="1:20" x14ac:dyDescent="0.3">
      <c r="A1438" t="s">
        <v>934</v>
      </c>
      <c r="B1438">
        <v>35.299999999999997</v>
      </c>
      <c r="C1438">
        <v>4.45</v>
      </c>
      <c r="D1438" t="s">
        <v>2380</v>
      </c>
      <c r="E1438" t="s">
        <v>2380</v>
      </c>
      <c r="F1438" t="s">
        <v>2380</v>
      </c>
      <c r="G1438" t="s">
        <v>2381</v>
      </c>
      <c r="H1438" t="s">
        <v>2380</v>
      </c>
      <c r="I1438" t="s">
        <v>1469</v>
      </c>
      <c r="J1438">
        <v>1979</v>
      </c>
      <c r="K1438" s="7">
        <f t="shared" si="66"/>
        <v>1979</v>
      </c>
      <c r="L1438" t="s">
        <v>37</v>
      </c>
      <c r="M1438" s="7" t="str">
        <f t="shared" si="67"/>
        <v>Oct</v>
      </c>
      <c r="N1438">
        <v>16</v>
      </c>
      <c r="O1438">
        <v>2</v>
      </c>
      <c r="P1438">
        <v>12035.18</v>
      </c>
      <c r="Q1438" t="s">
        <v>12</v>
      </c>
      <c r="R1438" t="s">
        <v>12</v>
      </c>
      <c r="S1438" t="s">
        <v>300</v>
      </c>
      <c r="T1438" s="7" t="str">
        <f t="shared" si="68"/>
        <v>R1021</v>
      </c>
    </row>
    <row r="1439" spans="1:20" x14ac:dyDescent="0.3">
      <c r="A1439" t="s">
        <v>933</v>
      </c>
      <c r="B1439">
        <v>35.64</v>
      </c>
      <c r="C1439">
        <v>6.17</v>
      </c>
      <c r="D1439" t="s">
        <v>2380</v>
      </c>
      <c r="E1439" t="s">
        <v>2380</v>
      </c>
      <c r="F1439" t="s">
        <v>2383</v>
      </c>
      <c r="G1439">
        <v>1</v>
      </c>
      <c r="H1439" t="s">
        <v>2380</v>
      </c>
      <c r="I1439" t="s">
        <v>1470</v>
      </c>
      <c r="J1439">
        <v>1966</v>
      </c>
      <c r="K1439" s="7">
        <f t="shared" si="66"/>
        <v>1966</v>
      </c>
      <c r="L1439" t="s">
        <v>15</v>
      </c>
      <c r="M1439" s="7" t="str">
        <f t="shared" si="67"/>
        <v>Nov</v>
      </c>
      <c r="N1439">
        <v>24</v>
      </c>
      <c r="O1439">
        <v>1</v>
      </c>
      <c r="P1439">
        <v>12044.34</v>
      </c>
      <c r="Q1439" t="s">
        <v>12</v>
      </c>
      <c r="R1439" t="s">
        <v>16</v>
      </c>
      <c r="S1439" t="s">
        <v>23</v>
      </c>
      <c r="T1439" s="7" t="str">
        <f t="shared" si="68"/>
        <v>R1012</v>
      </c>
    </row>
    <row r="1440" spans="1:20" x14ac:dyDescent="0.3">
      <c r="A1440" t="s">
        <v>932</v>
      </c>
      <c r="B1440">
        <v>33.1</v>
      </c>
      <c r="C1440">
        <v>4.93</v>
      </c>
      <c r="D1440" t="s">
        <v>2380</v>
      </c>
      <c r="E1440" t="s">
        <v>2380</v>
      </c>
      <c r="F1440" t="s">
        <v>2380</v>
      </c>
      <c r="G1440" t="s">
        <v>2381</v>
      </c>
      <c r="H1440" t="s">
        <v>2380</v>
      </c>
      <c r="I1440" t="s">
        <v>1471</v>
      </c>
      <c r="J1440">
        <v>1986</v>
      </c>
      <c r="K1440" s="7">
        <f t="shared" si="66"/>
        <v>1986</v>
      </c>
      <c r="L1440" t="s">
        <v>20</v>
      </c>
      <c r="M1440" s="7" t="str">
        <f t="shared" si="67"/>
        <v>Sep</v>
      </c>
      <c r="N1440">
        <v>7</v>
      </c>
      <c r="O1440">
        <v>3</v>
      </c>
      <c r="P1440">
        <v>12048.13</v>
      </c>
      <c r="Q1440" t="s">
        <v>12</v>
      </c>
      <c r="R1440" t="s">
        <v>11</v>
      </c>
      <c r="S1440" t="s">
        <v>535</v>
      </c>
      <c r="T1440" s="7" t="str">
        <f t="shared" si="68"/>
        <v>R1026</v>
      </c>
    </row>
    <row r="1441" spans="1:20" x14ac:dyDescent="0.3">
      <c r="A1441" t="s">
        <v>931</v>
      </c>
      <c r="B1441">
        <v>26.41</v>
      </c>
      <c r="C1441">
        <v>7.32</v>
      </c>
      <c r="D1441" t="s">
        <v>2382</v>
      </c>
      <c r="E1441" t="s">
        <v>2380</v>
      </c>
      <c r="F1441" t="s">
        <v>2380</v>
      </c>
      <c r="G1441">
        <v>1</v>
      </c>
      <c r="H1441" t="s">
        <v>2380</v>
      </c>
      <c r="I1441" t="s">
        <v>1472</v>
      </c>
      <c r="J1441">
        <v>1984</v>
      </c>
      <c r="K1441" s="7">
        <f t="shared" si="66"/>
        <v>1984</v>
      </c>
      <c r="L1441" t="s">
        <v>20</v>
      </c>
      <c r="M1441" s="7" t="str">
        <f t="shared" si="67"/>
        <v>Sep</v>
      </c>
      <c r="N1441">
        <v>2</v>
      </c>
      <c r="O1441">
        <v>3</v>
      </c>
      <c r="P1441">
        <v>12091.34</v>
      </c>
      <c r="Q1441" t="s">
        <v>12</v>
      </c>
      <c r="R1441" t="s">
        <v>11</v>
      </c>
      <c r="S1441" t="s">
        <v>632</v>
      </c>
      <c r="T1441" s="7" t="str">
        <f t="shared" si="68"/>
        <v>R1022</v>
      </c>
    </row>
    <row r="1442" spans="1:20" x14ac:dyDescent="0.3">
      <c r="A1442" t="s">
        <v>930</v>
      </c>
      <c r="B1442">
        <v>29.9</v>
      </c>
      <c r="C1442">
        <v>5.27</v>
      </c>
      <c r="D1442" t="s">
        <v>2380</v>
      </c>
      <c r="E1442" t="s">
        <v>2380</v>
      </c>
      <c r="F1442" t="s">
        <v>2383</v>
      </c>
      <c r="G1442">
        <v>1</v>
      </c>
      <c r="H1442" t="s">
        <v>2380</v>
      </c>
      <c r="I1442" t="s">
        <v>1473</v>
      </c>
      <c r="J1442">
        <v>1968</v>
      </c>
      <c r="K1442" s="7">
        <f t="shared" si="66"/>
        <v>1968</v>
      </c>
      <c r="L1442" t="s">
        <v>18</v>
      </c>
      <c r="M1442" s="7" t="str">
        <f t="shared" si="67"/>
        <v>Jun</v>
      </c>
      <c r="N1442">
        <v>21</v>
      </c>
      <c r="O1442">
        <v>3</v>
      </c>
      <c r="P1442">
        <v>12094.48</v>
      </c>
      <c r="Q1442" t="s">
        <v>12</v>
      </c>
      <c r="R1442" t="s">
        <v>12</v>
      </c>
      <c r="S1442" t="s">
        <v>42</v>
      </c>
      <c r="T1442" s="7" t="str">
        <f t="shared" si="68"/>
        <v>R1011</v>
      </c>
    </row>
    <row r="1443" spans="1:20" x14ac:dyDescent="0.3">
      <c r="A1443" t="s">
        <v>929</v>
      </c>
      <c r="B1443">
        <v>25.24</v>
      </c>
      <c r="C1443">
        <v>5.82</v>
      </c>
      <c r="D1443" t="s">
        <v>2380</v>
      </c>
      <c r="E1443" t="s">
        <v>2380</v>
      </c>
      <c r="F1443" t="s">
        <v>2380</v>
      </c>
      <c r="G1443">
        <v>1</v>
      </c>
      <c r="H1443" t="s">
        <v>2380</v>
      </c>
      <c r="I1443" t="s">
        <v>1474</v>
      </c>
      <c r="J1443">
        <v>1968</v>
      </c>
      <c r="K1443" s="7">
        <f t="shared" si="66"/>
        <v>1968</v>
      </c>
      <c r="L1443" t="s">
        <v>30</v>
      </c>
      <c r="M1443" s="7" t="str">
        <f t="shared" si="67"/>
        <v>Dec</v>
      </c>
      <c r="N1443">
        <v>9</v>
      </c>
      <c r="O1443">
        <v>2</v>
      </c>
      <c r="P1443">
        <v>12096.65</v>
      </c>
      <c r="Q1443" t="s">
        <v>12</v>
      </c>
      <c r="R1443" t="s">
        <v>16</v>
      </c>
      <c r="S1443" t="s">
        <v>247</v>
      </c>
      <c r="T1443" s="7" t="str">
        <f t="shared" si="68"/>
        <v>R1024</v>
      </c>
    </row>
    <row r="1444" spans="1:20" x14ac:dyDescent="0.3">
      <c r="A1444" t="s">
        <v>928</v>
      </c>
      <c r="B1444">
        <v>25.08</v>
      </c>
      <c r="C1444">
        <v>5.8</v>
      </c>
      <c r="D1444" t="s">
        <v>2380</v>
      </c>
      <c r="E1444" t="s">
        <v>2380</v>
      </c>
      <c r="F1444" t="s">
        <v>2383</v>
      </c>
      <c r="G1444">
        <v>1</v>
      </c>
      <c r="H1444" t="s">
        <v>2380</v>
      </c>
      <c r="I1444" t="s">
        <v>1475</v>
      </c>
      <c r="J1444">
        <v>1968</v>
      </c>
      <c r="K1444" s="7">
        <f t="shared" si="66"/>
        <v>1968</v>
      </c>
      <c r="L1444" t="s">
        <v>37</v>
      </c>
      <c r="M1444" s="7" t="str">
        <f t="shared" si="67"/>
        <v>Oct</v>
      </c>
      <c r="N1444">
        <v>25</v>
      </c>
      <c r="O1444">
        <v>3</v>
      </c>
      <c r="P1444">
        <v>12105.32</v>
      </c>
      <c r="Q1444" t="s">
        <v>12</v>
      </c>
      <c r="R1444" t="s">
        <v>12</v>
      </c>
      <c r="S1444" t="s">
        <v>42</v>
      </c>
      <c r="T1444" s="7" t="str">
        <f t="shared" si="68"/>
        <v>R1011</v>
      </c>
    </row>
    <row r="1445" spans="1:20" x14ac:dyDescent="0.3">
      <c r="A1445" t="s">
        <v>927</v>
      </c>
      <c r="B1445">
        <v>29.164999999999999</v>
      </c>
      <c r="C1445">
        <v>4.87</v>
      </c>
      <c r="D1445" t="s">
        <v>2380</v>
      </c>
      <c r="E1445" t="s">
        <v>2382</v>
      </c>
      <c r="F1445" t="s">
        <v>2380</v>
      </c>
      <c r="G1445">
        <v>1</v>
      </c>
      <c r="H1445" t="s">
        <v>2380</v>
      </c>
      <c r="I1445" t="s">
        <v>1476</v>
      </c>
      <c r="J1445">
        <v>1963</v>
      </c>
      <c r="K1445" s="7">
        <f t="shared" si="66"/>
        <v>1963</v>
      </c>
      <c r="L1445" t="s">
        <v>10</v>
      </c>
      <c r="M1445" s="7" t="str">
        <f t="shared" si="67"/>
        <v>Jul</v>
      </c>
      <c r="N1445">
        <v>20</v>
      </c>
      <c r="O1445">
        <v>0</v>
      </c>
      <c r="P1445">
        <v>12124.99</v>
      </c>
      <c r="Q1445" t="s">
        <v>12</v>
      </c>
      <c r="R1445" t="s">
        <v>16</v>
      </c>
      <c r="S1445" t="s">
        <v>23</v>
      </c>
      <c r="T1445" s="7" t="str">
        <f t="shared" si="68"/>
        <v>R1012</v>
      </c>
    </row>
    <row r="1446" spans="1:20" x14ac:dyDescent="0.3">
      <c r="A1446" t="s">
        <v>926</v>
      </c>
      <c r="B1446">
        <v>15.05</v>
      </c>
      <c r="C1446">
        <v>8.1199999999999992</v>
      </c>
      <c r="D1446" t="s">
        <v>2380</v>
      </c>
      <c r="E1446" t="s">
        <v>2380</v>
      </c>
      <c r="F1446" t="s">
        <v>2380</v>
      </c>
      <c r="G1446" t="s">
        <v>2381</v>
      </c>
      <c r="H1446" t="s">
        <v>2380</v>
      </c>
      <c r="I1446" t="s">
        <v>1477</v>
      </c>
      <c r="J1446">
        <v>1963</v>
      </c>
      <c r="K1446" s="7">
        <f t="shared" si="66"/>
        <v>1963</v>
      </c>
      <c r="L1446" t="s">
        <v>18</v>
      </c>
      <c r="M1446" s="7" t="str">
        <f t="shared" si="67"/>
        <v>Jun</v>
      </c>
      <c r="N1446">
        <v>4</v>
      </c>
      <c r="O1446">
        <v>0</v>
      </c>
      <c r="P1446">
        <v>12129.61</v>
      </c>
      <c r="Q1446" t="s">
        <v>12</v>
      </c>
      <c r="R1446" t="s">
        <v>16</v>
      </c>
      <c r="S1446" t="s">
        <v>23</v>
      </c>
      <c r="T1446" s="7" t="str">
        <f t="shared" si="68"/>
        <v>R1012</v>
      </c>
    </row>
    <row r="1447" spans="1:20" x14ac:dyDescent="0.3">
      <c r="A1447" t="s">
        <v>925</v>
      </c>
      <c r="B1447">
        <v>19.95</v>
      </c>
      <c r="C1447">
        <v>4.3600000000000003</v>
      </c>
      <c r="D1447" t="s">
        <v>2380</v>
      </c>
      <c r="E1447" t="s">
        <v>2380</v>
      </c>
      <c r="F1447" t="s">
        <v>2380</v>
      </c>
      <c r="G1447">
        <v>2</v>
      </c>
      <c r="H1447" t="s">
        <v>2380</v>
      </c>
      <c r="I1447" t="s">
        <v>1478</v>
      </c>
      <c r="J1447">
        <v>1991</v>
      </c>
      <c r="K1447" s="7">
        <f t="shared" si="66"/>
        <v>1991</v>
      </c>
      <c r="L1447" t="s">
        <v>15</v>
      </c>
      <c r="M1447" s="7" t="str">
        <f t="shared" si="67"/>
        <v>Nov</v>
      </c>
      <c r="N1447">
        <v>6</v>
      </c>
      <c r="O1447">
        <v>3</v>
      </c>
      <c r="P1447">
        <v>12130.8</v>
      </c>
      <c r="Q1447" t="s">
        <v>12</v>
      </c>
      <c r="R1447" t="s">
        <v>12</v>
      </c>
      <c r="S1447" t="s">
        <v>535</v>
      </c>
      <c r="T1447" s="7" t="str">
        <f t="shared" si="68"/>
        <v>R1026</v>
      </c>
    </row>
    <row r="1448" spans="1:20" x14ac:dyDescent="0.3">
      <c r="A1448" t="s">
        <v>924</v>
      </c>
      <c r="B1448">
        <v>16.66</v>
      </c>
      <c r="C1448">
        <v>9.16</v>
      </c>
      <c r="D1448" t="s">
        <v>2380</v>
      </c>
      <c r="E1448" t="s">
        <v>2380</v>
      </c>
      <c r="F1448" t="s">
        <v>2380</v>
      </c>
      <c r="G1448" t="s">
        <v>2381</v>
      </c>
      <c r="H1448" t="s">
        <v>2380</v>
      </c>
      <c r="I1448" t="s">
        <v>1479</v>
      </c>
      <c r="J1448">
        <v>1974</v>
      </c>
      <c r="K1448" s="7">
        <f t="shared" si="66"/>
        <v>1974</v>
      </c>
      <c r="L1448" t="s">
        <v>20</v>
      </c>
      <c r="M1448" s="7" t="str">
        <f t="shared" si="67"/>
        <v>Sep</v>
      </c>
      <c r="N1448">
        <v>16</v>
      </c>
      <c r="O1448">
        <v>0</v>
      </c>
      <c r="P1448">
        <v>12137.6</v>
      </c>
      <c r="Q1448" t="s">
        <v>12</v>
      </c>
      <c r="R1448" t="s">
        <v>12</v>
      </c>
      <c r="S1448" t="s">
        <v>23</v>
      </c>
      <c r="T1448" s="7" t="str">
        <f t="shared" si="68"/>
        <v>R1012</v>
      </c>
    </row>
    <row r="1449" spans="1:20" x14ac:dyDescent="0.3">
      <c r="A1449" t="s">
        <v>923</v>
      </c>
      <c r="B1449">
        <v>16.62</v>
      </c>
      <c r="C1449">
        <v>9.14</v>
      </c>
      <c r="D1449" t="s">
        <v>2380</v>
      </c>
      <c r="E1449" t="s">
        <v>2380</v>
      </c>
      <c r="F1449" t="s">
        <v>2380</v>
      </c>
      <c r="G1449" t="s">
        <v>2381</v>
      </c>
      <c r="H1449" t="s">
        <v>2380</v>
      </c>
      <c r="I1449" t="s">
        <v>1480</v>
      </c>
      <c r="J1449">
        <v>1962</v>
      </c>
      <c r="K1449" s="7">
        <f t="shared" si="66"/>
        <v>1962</v>
      </c>
      <c r="L1449" t="s">
        <v>15</v>
      </c>
      <c r="M1449" s="7" t="str">
        <f t="shared" si="67"/>
        <v>Nov</v>
      </c>
      <c r="N1449">
        <v>4</v>
      </c>
      <c r="O1449">
        <v>0</v>
      </c>
      <c r="P1449">
        <v>12142.58</v>
      </c>
      <c r="Q1449" t="s">
        <v>12</v>
      </c>
      <c r="R1449" t="s">
        <v>11</v>
      </c>
      <c r="S1449" t="s">
        <v>13</v>
      </c>
      <c r="T1449" s="7" t="str">
        <f t="shared" si="68"/>
        <v>R1013</v>
      </c>
    </row>
    <row r="1450" spans="1:20" x14ac:dyDescent="0.3">
      <c r="A1450" t="s">
        <v>922</v>
      </c>
      <c r="B1450">
        <v>15.36</v>
      </c>
      <c r="C1450">
        <v>5.49</v>
      </c>
      <c r="D1450" t="s">
        <v>2382</v>
      </c>
      <c r="E1450" t="s">
        <v>2380</v>
      </c>
      <c r="F1450" t="s">
        <v>2380</v>
      </c>
      <c r="G1450">
        <v>2</v>
      </c>
      <c r="H1450" t="s">
        <v>2380</v>
      </c>
      <c r="I1450" t="s">
        <v>1481</v>
      </c>
      <c r="J1450">
        <v>1962</v>
      </c>
      <c r="K1450" s="7">
        <f t="shared" si="66"/>
        <v>1962</v>
      </c>
      <c r="L1450" t="s">
        <v>20</v>
      </c>
      <c r="M1450" s="7" t="str">
        <f t="shared" si="67"/>
        <v>Sep</v>
      </c>
      <c r="N1450">
        <v>15</v>
      </c>
      <c r="O1450">
        <v>0</v>
      </c>
      <c r="P1450">
        <v>12146.97</v>
      </c>
      <c r="Q1450" t="s">
        <v>12</v>
      </c>
      <c r="R1450" t="s">
        <v>12</v>
      </c>
      <c r="S1450" t="s">
        <v>42</v>
      </c>
      <c r="T1450" s="7" t="str">
        <f t="shared" si="68"/>
        <v>R1011</v>
      </c>
    </row>
    <row r="1451" spans="1:20" x14ac:dyDescent="0.3">
      <c r="A1451" t="s">
        <v>921</v>
      </c>
      <c r="B1451">
        <v>27.74</v>
      </c>
      <c r="C1451">
        <v>5.96</v>
      </c>
      <c r="D1451" t="s">
        <v>2382</v>
      </c>
      <c r="E1451" t="s">
        <v>2380</v>
      </c>
      <c r="F1451" t="s">
        <v>2380</v>
      </c>
      <c r="G1451" t="s">
        <v>2381</v>
      </c>
      <c r="H1451" t="s">
        <v>2380</v>
      </c>
      <c r="I1451" t="s">
        <v>1482</v>
      </c>
      <c r="J1451">
        <v>1987</v>
      </c>
      <c r="K1451" s="7">
        <f t="shared" si="66"/>
        <v>1987</v>
      </c>
      <c r="L1451" t="s">
        <v>37</v>
      </c>
      <c r="M1451" s="7" t="str">
        <f t="shared" si="67"/>
        <v>Oct</v>
      </c>
      <c r="N1451">
        <v>5</v>
      </c>
      <c r="O1451">
        <v>3</v>
      </c>
      <c r="P1451">
        <v>12148.2</v>
      </c>
      <c r="Q1451" t="s">
        <v>12</v>
      </c>
      <c r="R1451" t="s">
        <v>12</v>
      </c>
      <c r="S1451" t="s">
        <v>23</v>
      </c>
      <c r="T1451" s="7" t="str">
        <f t="shared" si="68"/>
        <v>R1012</v>
      </c>
    </row>
    <row r="1452" spans="1:20" x14ac:dyDescent="0.3">
      <c r="A1452" t="s">
        <v>920</v>
      </c>
      <c r="B1452">
        <v>22.44</v>
      </c>
      <c r="C1452">
        <v>4.62</v>
      </c>
      <c r="D1452" t="s">
        <v>2382</v>
      </c>
      <c r="E1452" t="s">
        <v>2380</v>
      </c>
      <c r="F1452" t="s">
        <v>2380</v>
      </c>
      <c r="G1452" t="s">
        <v>2381</v>
      </c>
      <c r="H1452" t="s">
        <v>2380</v>
      </c>
      <c r="I1452" t="s">
        <v>1483</v>
      </c>
      <c r="J1452">
        <v>1991</v>
      </c>
      <c r="K1452" s="7">
        <f t="shared" si="66"/>
        <v>1991</v>
      </c>
      <c r="L1452" t="s">
        <v>35</v>
      </c>
      <c r="M1452" s="7" t="str">
        <f t="shared" si="67"/>
        <v>Aug</v>
      </c>
      <c r="N1452">
        <v>29</v>
      </c>
      <c r="O1452">
        <v>3</v>
      </c>
      <c r="P1452">
        <v>12198.64</v>
      </c>
      <c r="Q1452" t="s">
        <v>12</v>
      </c>
      <c r="R1452" t="s">
        <v>12</v>
      </c>
      <c r="S1452" t="s">
        <v>535</v>
      </c>
      <c r="T1452" s="7" t="str">
        <f t="shared" si="68"/>
        <v>R1026</v>
      </c>
    </row>
    <row r="1453" spans="1:20" x14ac:dyDescent="0.3">
      <c r="A1453" t="s">
        <v>919</v>
      </c>
      <c r="B1453">
        <v>37.049999999999997</v>
      </c>
      <c r="C1453">
        <v>9.9600000000000009</v>
      </c>
      <c r="D1453" t="s">
        <v>2382</v>
      </c>
      <c r="E1453" t="s">
        <v>2380</v>
      </c>
      <c r="F1453" t="s">
        <v>2380</v>
      </c>
      <c r="G1453" t="s">
        <v>2381</v>
      </c>
      <c r="H1453" t="s">
        <v>2380</v>
      </c>
      <c r="I1453" t="s">
        <v>1484</v>
      </c>
      <c r="J1453">
        <v>1977</v>
      </c>
      <c r="K1453" s="7">
        <f t="shared" si="66"/>
        <v>1977</v>
      </c>
      <c r="L1453" t="s">
        <v>35</v>
      </c>
      <c r="M1453" s="7" t="str">
        <f t="shared" si="67"/>
        <v>Aug</v>
      </c>
      <c r="N1453">
        <v>14</v>
      </c>
      <c r="O1453">
        <v>2</v>
      </c>
      <c r="P1453">
        <v>12218.7</v>
      </c>
      <c r="Q1453" t="s">
        <v>12</v>
      </c>
      <c r="R1453" t="s">
        <v>16</v>
      </c>
      <c r="S1453" t="s">
        <v>23</v>
      </c>
      <c r="T1453" s="7" t="str">
        <f t="shared" si="68"/>
        <v>R1012</v>
      </c>
    </row>
    <row r="1454" spans="1:20" x14ac:dyDescent="0.3">
      <c r="A1454" t="s">
        <v>918</v>
      </c>
      <c r="B1454">
        <v>22.95</v>
      </c>
      <c r="C1454">
        <v>10.53</v>
      </c>
      <c r="D1454" t="s">
        <v>2380</v>
      </c>
      <c r="E1454" t="s">
        <v>2380</v>
      </c>
      <c r="F1454" t="s">
        <v>2380</v>
      </c>
      <c r="G1454">
        <v>2</v>
      </c>
      <c r="H1454" t="s">
        <v>2380</v>
      </c>
      <c r="I1454" t="s">
        <v>1485</v>
      </c>
      <c r="J1454">
        <v>1964</v>
      </c>
      <c r="K1454" s="7">
        <f t="shared" si="66"/>
        <v>1964</v>
      </c>
      <c r="L1454" t="s">
        <v>10</v>
      </c>
      <c r="M1454" s="7" t="str">
        <f t="shared" si="67"/>
        <v>Jul</v>
      </c>
      <c r="N1454">
        <v>20</v>
      </c>
      <c r="O1454">
        <v>0</v>
      </c>
      <c r="P1454">
        <v>12222.9</v>
      </c>
      <c r="Q1454" t="s">
        <v>12</v>
      </c>
      <c r="R1454" t="s">
        <v>11</v>
      </c>
      <c r="S1454" t="s">
        <v>23</v>
      </c>
      <c r="T1454" s="7" t="str">
        <f t="shared" si="68"/>
        <v>R1012</v>
      </c>
    </row>
    <row r="1455" spans="1:20" x14ac:dyDescent="0.3">
      <c r="A1455" t="s">
        <v>917</v>
      </c>
      <c r="B1455">
        <v>34.200000000000003</v>
      </c>
      <c r="C1455">
        <v>6.69</v>
      </c>
      <c r="D1455" t="s">
        <v>2382</v>
      </c>
      <c r="E1455" t="s">
        <v>2380</v>
      </c>
      <c r="F1455" t="s">
        <v>2380</v>
      </c>
      <c r="G1455" t="s">
        <v>2381</v>
      </c>
      <c r="H1455" t="s">
        <v>2380</v>
      </c>
      <c r="I1455" t="s">
        <v>1486</v>
      </c>
      <c r="J1455">
        <v>1964</v>
      </c>
      <c r="K1455" s="7">
        <f t="shared" si="66"/>
        <v>1964</v>
      </c>
      <c r="L1455" t="s">
        <v>10</v>
      </c>
      <c r="M1455" s="7" t="str">
        <f t="shared" si="67"/>
        <v>Jul</v>
      </c>
      <c r="N1455">
        <v>2</v>
      </c>
      <c r="O1455">
        <v>0</v>
      </c>
      <c r="P1455">
        <v>12224.35</v>
      </c>
      <c r="Q1455" t="s">
        <v>12</v>
      </c>
      <c r="R1455" t="s">
        <v>16</v>
      </c>
      <c r="S1455" t="s">
        <v>23</v>
      </c>
      <c r="T1455" s="7" t="str">
        <f t="shared" si="68"/>
        <v>R1012</v>
      </c>
    </row>
    <row r="1456" spans="1:20" x14ac:dyDescent="0.3">
      <c r="A1456" t="s">
        <v>916</v>
      </c>
      <c r="B1456">
        <v>30.59</v>
      </c>
      <c r="C1456">
        <v>9.5500000000000007</v>
      </c>
      <c r="D1456" t="s">
        <v>2382</v>
      </c>
      <c r="E1456" t="s">
        <v>2380</v>
      </c>
      <c r="F1456" t="s">
        <v>2380</v>
      </c>
      <c r="G1456" t="s">
        <v>2381</v>
      </c>
      <c r="H1456" t="s">
        <v>2380</v>
      </c>
      <c r="I1456" t="s">
        <v>1487</v>
      </c>
      <c r="J1456">
        <v>1964</v>
      </c>
      <c r="K1456" s="7">
        <f t="shared" si="66"/>
        <v>1964</v>
      </c>
      <c r="L1456" t="s">
        <v>18</v>
      </c>
      <c r="M1456" s="7" t="str">
        <f t="shared" si="67"/>
        <v>Jun</v>
      </c>
      <c r="N1456">
        <v>24</v>
      </c>
      <c r="O1456">
        <v>0</v>
      </c>
      <c r="P1456">
        <v>12231.61</v>
      </c>
      <c r="Q1456" t="s">
        <v>12</v>
      </c>
      <c r="R1456" t="s">
        <v>12</v>
      </c>
      <c r="S1456" t="s">
        <v>23</v>
      </c>
      <c r="T1456" s="7" t="str">
        <f t="shared" si="68"/>
        <v>R1012</v>
      </c>
    </row>
    <row r="1457" spans="1:20" x14ac:dyDescent="0.3">
      <c r="A1457" t="s">
        <v>915</v>
      </c>
      <c r="B1457">
        <v>25.51</v>
      </c>
      <c r="C1457">
        <v>6.05</v>
      </c>
      <c r="D1457" t="s">
        <v>2380</v>
      </c>
      <c r="E1457" t="s">
        <v>2380</v>
      </c>
      <c r="F1457" t="s">
        <v>2380</v>
      </c>
      <c r="G1457" t="s">
        <v>2381</v>
      </c>
      <c r="H1457" t="s">
        <v>2380</v>
      </c>
      <c r="I1457" t="s">
        <v>1488</v>
      </c>
      <c r="J1457">
        <v>1963</v>
      </c>
      <c r="K1457" s="7">
        <f t="shared" si="66"/>
        <v>1963</v>
      </c>
      <c r="L1457" t="s">
        <v>10</v>
      </c>
      <c r="M1457" s="7" t="str">
        <f t="shared" si="67"/>
        <v>Jul</v>
      </c>
      <c r="N1457">
        <v>19</v>
      </c>
      <c r="O1457">
        <v>0</v>
      </c>
      <c r="P1457">
        <v>12233.83</v>
      </c>
      <c r="Q1457" t="s">
        <v>12</v>
      </c>
      <c r="R1457" t="s">
        <v>16</v>
      </c>
      <c r="S1457" t="s">
        <v>42</v>
      </c>
      <c r="T1457" s="7" t="str">
        <f t="shared" si="68"/>
        <v>R1011</v>
      </c>
    </row>
    <row r="1458" spans="1:20" x14ac:dyDescent="0.3">
      <c r="A1458" t="s">
        <v>914</v>
      </c>
      <c r="B1458">
        <v>29.04</v>
      </c>
      <c r="C1458">
        <v>10.56</v>
      </c>
      <c r="D1458" t="s">
        <v>2382</v>
      </c>
      <c r="E1458" t="s">
        <v>2380</v>
      </c>
      <c r="F1458" t="s">
        <v>2380</v>
      </c>
      <c r="G1458">
        <v>1</v>
      </c>
      <c r="H1458" t="s">
        <v>2380</v>
      </c>
      <c r="I1458" t="s">
        <v>1489</v>
      </c>
      <c r="J1458">
        <v>1964</v>
      </c>
      <c r="K1458" s="7">
        <f t="shared" si="66"/>
        <v>1964</v>
      </c>
      <c r="L1458" t="s">
        <v>37</v>
      </c>
      <c r="M1458" s="7" t="str">
        <f t="shared" si="67"/>
        <v>Oct</v>
      </c>
      <c r="N1458">
        <v>15</v>
      </c>
      <c r="O1458">
        <v>0</v>
      </c>
      <c r="P1458">
        <v>12235.84</v>
      </c>
      <c r="Q1458" t="s">
        <v>12</v>
      </c>
      <c r="R1458" t="s">
        <v>12</v>
      </c>
      <c r="S1458" t="s">
        <v>23</v>
      </c>
      <c r="T1458" s="7" t="str">
        <f t="shared" si="68"/>
        <v>R1012</v>
      </c>
    </row>
    <row r="1459" spans="1:20" x14ac:dyDescent="0.3">
      <c r="A1459" t="s">
        <v>913</v>
      </c>
      <c r="B1459">
        <v>22.135000000000002</v>
      </c>
      <c r="C1459">
        <v>10.81</v>
      </c>
      <c r="D1459" t="s">
        <v>2382</v>
      </c>
      <c r="E1459" t="s">
        <v>2380</v>
      </c>
      <c r="F1459" t="s">
        <v>2380</v>
      </c>
      <c r="G1459">
        <v>1</v>
      </c>
      <c r="H1459" t="s">
        <v>2380</v>
      </c>
      <c r="I1459" t="s">
        <v>1490</v>
      </c>
      <c r="J1459">
        <v>1966</v>
      </c>
      <c r="K1459" s="7">
        <f t="shared" si="66"/>
        <v>1966</v>
      </c>
      <c r="L1459" t="s">
        <v>10</v>
      </c>
      <c r="M1459" s="7" t="str">
        <f t="shared" si="67"/>
        <v>Jul</v>
      </c>
      <c r="N1459">
        <v>29</v>
      </c>
      <c r="O1459">
        <v>0</v>
      </c>
      <c r="P1459">
        <v>12237.73</v>
      </c>
      <c r="Q1459" t="s">
        <v>12</v>
      </c>
      <c r="R1459" t="s">
        <v>12</v>
      </c>
      <c r="S1459" t="s">
        <v>23</v>
      </c>
      <c r="T1459" s="7" t="str">
        <f t="shared" si="68"/>
        <v>R1012</v>
      </c>
    </row>
    <row r="1460" spans="1:20" x14ac:dyDescent="0.3">
      <c r="A1460" t="s">
        <v>912</v>
      </c>
      <c r="B1460">
        <v>21.375</v>
      </c>
      <c r="C1460">
        <v>4.32</v>
      </c>
      <c r="D1460" t="s">
        <v>2380</v>
      </c>
      <c r="E1460" t="s">
        <v>2380</v>
      </c>
      <c r="F1460" t="s">
        <v>2380</v>
      </c>
      <c r="G1460" t="s">
        <v>2381</v>
      </c>
      <c r="H1460" t="s">
        <v>2380</v>
      </c>
      <c r="I1460" t="s">
        <v>1491</v>
      </c>
      <c r="J1460">
        <v>1963</v>
      </c>
      <c r="K1460" s="7">
        <f t="shared" si="66"/>
        <v>1963</v>
      </c>
      <c r="L1460" t="s">
        <v>10</v>
      </c>
      <c r="M1460" s="7" t="str">
        <f t="shared" si="67"/>
        <v>Jul</v>
      </c>
      <c r="N1460">
        <v>17</v>
      </c>
      <c r="O1460">
        <v>0</v>
      </c>
      <c r="P1460">
        <v>12244.53</v>
      </c>
      <c r="Q1460" t="s">
        <v>12</v>
      </c>
      <c r="R1460" t="s">
        <v>16</v>
      </c>
      <c r="S1460" t="s">
        <v>13</v>
      </c>
      <c r="T1460" s="7" t="str">
        <f t="shared" si="68"/>
        <v>R1013</v>
      </c>
    </row>
    <row r="1461" spans="1:20" x14ac:dyDescent="0.3">
      <c r="A1461" t="s">
        <v>911</v>
      </c>
      <c r="B1461">
        <v>29.19</v>
      </c>
      <c r="C1461">
        <v>4.37</v>
      </c>
      <c r="D1461" t="s">
        <v>2380</v>
      </c>
      <c r="E1461" t="s">
        <v>2380</v>
      </c>
      <c r="F1461" t="s">
        <v>2380</v>
      </c>
      <c r="G1461" t="s">
        <v>2381</v>
      </c>
      <c r="H1461" t="s">
        <v>2380</v>
      </c>
      <c r="I1461" t="s">
        <v>1492</v>
      </c>
      <c r="J1461">
        <v>1974</v>
      </c>
      <c r="K1461" s="7">
        <f t="shared" si="66"/>
        <v>1974</v>
      </c>
      <c r="L1461" t="s">
        <v>18</v>
      </c>
      <c r="M1461" s="7" t="str">
        <f t="shared" si="67"/>
        <v>Jun</v>
      </c>
      <c r="N1461">
        <v>23</v>
      </c>
      <c r="O1461">
        <v>0</v>
      </c>
      <c r="P1461">
        <v>12245.17</v>
      </c>
      <c r="Q1461" t="s">
        <v>12</v>
      </c>
      <c r="R1461" t="s">
        <v>16</v>
      </c>
      <c r="S1461" t="s">
        <v>23</v>
      </c>
      <c r="T1461" s="7" t="str">
        <f t="shared" si="68"/>
        <v>R1012</v>
      </c>
    </row>
    <row r="1462" spans="1:20" x14ac:dyDescent="0.3">
      <c r="A1462" t="s">
        <v>910</v>
      </c>
      <c r="B1462">
        <v>31.92</v>
      </c>
      <c r="C1462">
        <v>4.8099999999999996</v>
      </c>
      <c r="D1462" t="s">
        <v>2382</v>
      </c>
      <c r="E1462" t="s">
        <v>2380</v>
      </c>
      <c r="F1462" t="s">
        <v>2383</v>
      </c>
      <c r="G1462">
        <v>1</v>
      </c>
      <c r="H1462" t="s">
        <v>2380</v>
      </c>
      <c r="I1462" t="s">
        <v>1493</v>
      </c>
      <c r="J1462">
        <v>1989</v>
      </c>
      <c r="K1462" s="7">
        <f t="shared" si="66"/>
        <v>1989</v>
      </c>
      <c r="L1462" t="s">
        <v>15</v>
      </c>
      <c r="M1462" s="7" t="str">
        <f t="shared" si="67"/>
        <v>Nov</v>
      </c>
      <c r="N1462">
        <v>23</v>
      </c>
      <c r="O1462">
        <v>3</v>
      </c>
      <c r="P1462">
        <v>12254.44</v>
      </c>
      <c r="Q1462" t="s">
        <v>12</v>
      </c>
      <c r="R1462" t="s">
        <v>12</v>
      </c>
      <c r="S1462" t="s">
        <v>535</v>
      </c>
      <c r="T1462" s="7" t="str">
        <f t="shared" si="68"/>
        <v>R1026</v>
      </c>
    </row>
    <row r="1463" spans="1:20" x14ac:dyDescent="0.3">
      <c r="A1463" t="s">
        <v>909</v>
      </c>
      <c r="B1463">
        <v>26.315000000000001</v>
      </c>
      <c r="C1463">
        <v>4.5599999999999996</v>
      </c>
      <c r="D1463" t="s">
        <v>2382</v>
      </c>
      <c r="E1463" t="s">
        <v>2380</v>
      </c>
      <c r="F1463" t="s">
        <v>2383</v>
      </c>
      <c r="G1463">
        <v>1</v>
      </c>
      <c r="H1463" t="s">
        <v>2380</v>
      </c>
      <c r="I1463" t="s">
        <v>1494</v>
      </c>
      <c r="J1463">
        <v>1986</v>
      </c>
      <c r="K1463" s="7">
        <f t="shared" si="66"/>
        <v>1986</v>
      </c>
      <c r="L1463" t="s">
        <v>35</v>
      </c>
      <c r="M1463" s="7" t="str">
        <f t="shared" si="67"/>
        <v>Aug</v>
      </c>
      <c r="N1463">
        <v>13</v>
      </c>
      <c r="O1463">
        <v>3</v>
      </c>
      <c r="P1463">
        <v>12255.04</v>
      </c>
      <c r="Q1463" t="s">
        <v>12</v>
      </c>
      <c r="R1463" t="s">
        <v>11</v>
      </c>
      <c r="S1463" t="s">
        <v>535</v>
      </c>
      <c r="T1463" s="7" t="str">
        <f t="shared" si="68"/>
        <v>R1026</v>
      </c>
    </row>
    <row r="1464" spans="1:20" x14ac:dyDescent="0.3">
      <c r="A1464" t="s">
        <v>908</v>
      </c>
      <c r="B1464">
        <v>35.299999999999997</v>
      </c>
      <c r="C1464">
        <v>4.3899999999999997</v>
      </c>
      <c r="D1464" t="s">
        <v>2380</v>
      </c>
      <c r="E1464" t="s">
        <v>2380</v>
      </c>
      <c r="F1464" t="s">
        <v>2380</v>
      </c>
      <c r="G1464" t="s">
        <v>2381</v>
      </c>
      <c r="H1464" t="s">
        <v>2380</v>
      </c>
      <c r="I1464" t="s">
        <v>1495</v>
      </c>
      <c r="J1464">
        <v>1966</v>
      </c>
      <c r="K1464" s="7">
        <f t="shared" si="66"/>
        <v>1966</v>
      </c>
      <c r="L1464" t="s">
        <v>30</v>
      </c>
      <c r="M1464" s="7" t="str">
        <f t="shared" si="67"/>
        <v>Dec</v>
      </c>
      <c r="N1464">
        <v>6</v>
      </c>
      <c r="O1464">
        <v>2</v>
      </c>
      <c r="P1464">
        <v>12265.51</v>
      </c>
      <c r="Q1464" t="s">
        <v>12</v>
      </c>
      <c r="R1464" t="s">
        <v>12</v>
      </c>
      <c r="S1464" t="s">
        <v>13</v>
      </c>
      <c r="T1464" s="7" t="str">
        <f t="shared" si="68"/>
        <v>R1013</v>
      </c>
    </row>
    <row r="1465" spans="1:20" x14ac:dyDescent="0.3">
      <c r="A1465" t="s">
        <v>907</v>
      </c>
      <c r="B1465">
        <v>18.91</v>
      </c>
      <c r="C1465">
        <v>11.44</v>
      </c>
      <c r="D1465" t="s">
        <v>2380</v>
      </c>
      <c r="E1465" t="s">
        <v>2380</v>
      </c>
      <c r="F1465" t="s">
        <v>2380</v>
      </c>
      <c r="G1465" t="s">
        <v>2381</v>
      </c>
      <c r="H1465" t="s">
        <v>2380</v>
      </c>
      <c r="I1465" t="s">
        <v>1496</v>
      </c>
      <c r="J1465">
        <v>1967</v>
      </c>
      <c r="K1465" s="7">
        <f t="shared" si="66"/>
        <v>1967</v>
      </c>
      <c r="L1465" t="s">
        <v>30</v>
      </c>
      <c r="M1465" s="7" t="str">
        <f t="shared" si="67"/>
        <v>Dec</v>
      </c>
      <c r="N1465">
        <v>30</v>
      </c>
      <c r="O1465">
        <v>2</v>
      </c>
      <c r="P1465">
        <v>12268.63</v>
      </c>
      <c r="Q1465" t="s">
        <v>12</v>
      </c>
      <c r="R1465" t="s">
        <v>16</v>
      </c>
      <c r="S1465" t="s">
        <v>23</v>
      </c>
      <c r="T1465" s="7" t="str">
        <f t="shared" si="68"/>
        <v>R1012</v>
      </c>
    </row>
    <row r="1466" spans="1:20" x14ac:dyDescent="0.3">
      <c r="A1466" t="s">
        <v>906</v>
      </c>
      <c r="B1466">
        <v>22.41</v>
      </c>
      <c r="C1466">
        <v>11.37</v>
      </c>
      <c r="D1466" t="s">
        <v>2382</v>
      </c>
      <c r="E1466" t="s">
        <v>2380</v>
      </c>
      <c r="F1466" t="s">
        <v>2380</v>
      </c>
      <c r="G1466">
        <v>1</v>
      </c>
      <c r="H1466" t="s">
        <v>2380</v>
      </c>
      <c r="I1466" t="s">
        <v>1497</v>
      </c>
      <c r="J1466">
        <v>1967</v>
      </c>
      <c r="K1466" s="7">
        <f t="shared" si="66"/>
        <v>1967</v>
      </c>
      <c r="L1466" t="s">
        <v>35</v>
      </c>
      <c r="M1466" s="7" t="str">
        <f t="shared" si="67"/>
        <v>Aug</v>
      </c>
      <c r="N1466">
        <v>28</v>
      </c>
      <c r="O1466">
        <v>2</v>
      </c>
      <c r="P1466">
        <v>12269.69</v>
      </c>
      <c r="Q1466" t="s">
        <v>12</v>
      </c>
      <c r="R1466" t="s">
        <v>11</v>
      </c>
      <c r="S1466" t="s">
        <v>23</v>
      </c>
      <c r="T1466" s="7" t="str">
        <f t="shared" si="68"/>
        <v>R1012</v>
      </c>
    </row>
    <row r="1467" spans="1:20" x14ac:dyDescent="0.3">
      <c r="A1467" t="s">
        <v>905</v>
      </c>
      <c r="B1467">
        <v>22.704999999999998</v>
      </c>
      <c r="C1467">
        <v>6.14</v>
      </c>
      <c r="D1467" t="s">
        <v>2380</v>
      </c>
      <c r="E1467" t="s">
        <v>2380</v>
      </c>
      <c r="F1467" t="s">
        <v>2380</v>
      </c>
      <c r="G1467" t="s">
        <v>2381</v>
      </c>
      <c r="H1467" t="s">
        <v>2380</v>
      </c>
      <c r="I1467" t="s">
        <v>1498</v>
      </c>
      <c r="J1467">
        <v>1966</v>
      </c>
      <c r="K1467" s="7">
        <f t="shared" si="66"/>
        <v>1966</v>
      </c>
      <c r="L1467" t="s">
        <v>15</v>
      </c>
      <c r="M1467" s="7" t="str">
        <f t="shared" si="67"/>
        <v>Nov</v>
      </c>
      <c r="N1467">
        <v>16</v>
      </c>
      <c r="O1467">
        <v>0</v>
      </c>
      <c r="P1467">
        <v>12282.03</v>
      </c>
      <c r="Q1467" t="s">
        <v>12</v>
      </c>
      <c r="R1467" t="s">
        <v>16</v>
      </c>
      <c r="S1467" t="s">
        <v>200</v>
      </c>
      <c r="T1467" s="7" t="str">
        <f t="shared" si="68"/>
        <v>R1025</v>
      </c>
    </row>
    <row r="1468" spans="1:20" x14ac:dyDescent="0.3">
      <c r="A1468" t="s">
        <v>904</v>
      </c>
      <c r="B1468">
        <v>37.18</v>
      </c>
      <c r="C1468">
        <v>4.8899999999999997</v>
      </c>
      <c r="D1468" t="s">
        <v>2380</v>
      </c>
      <c r="E1468" t="s">
        <v>2380</v>
      </c>
      <c r="F1468" t="s">
        <v>2380</v>
      </c>
      <c r="G1468" t="s">
        <v>2381</v>
      </c>
      <c r="H1468" t="s">
        <v>2380</v>
      </c>
      <c r="I1468" t="s">
        <v>1499</v>
      </c>
      <c r="J1468">
        <v>1990</v>
      </c>
      <c r="K1468" s="7">
        <f t="shared" si="66"/>
        <v>1990</v>
      </c>
      <c r="L1468" t="s">
        <v>37</v>
      </c>
      <c r="M1468" s="7" t="str">
        <f t="shared" si="67"/>
        <v>Oct</v>
      </c>
      <c r="N1468">
        <v>29</v>
      </c>
      <c r="O1468">
        <v>3</v>
      </c>
      <c r="P1468">
        <v>12282.38</v>
      </c>
      <c r="Q1468" t="s">
        <v>12</v>
      </c>
      <c r="R1468" t="s">
        <v>16</v>
      </c>
      <c r="S1468" t="s">
        <v>42</v>
      </c>
      <c r="T1468" s="7" t="str">
        <f t="shared" si="68"/>
        <v>R1011</v>
      </c>
    </row>
    <row r="1469" spans="1:20" x14ac:dyDescent="0.3">
      <c r="A1469" t="s">
        <v>903</v>
      </c>
      <c r="B1469">
        <v>35.97</v>
      </c>
      <c r="C1469">
        <v>4.5999999999999996</v>
      </c>
      <c r="D1469" t="s">
        <v>2380</v>
      </c>
      <c r="E1469" t="s">
        <v>2380</v>
      </c>
      <c r="F1469" t="s">
        <v>2380</v>
      </c>
      <c r="G1469" t="s">
        <v>2381</v>
      </c>
      <c r="H1469" t="s">
        <v>2380</v>
      </c>
      <c r="I1469" t="s">
        <v>1500</v>
      </c>
      <c r="J1469">
        <v>1963</v>
      </c>
      <c r="K1469" s="7">
        <f t="shared" si="66"/>
        <v>1963</v>
      </c>
      <c r="L1469" t="s">
        <v>37</v>
      </c>
      <c r="M1469" s="7" t="str">
        <f t="shared" si="67"/>
        <v>Oct</v>
      </c>
      <c r="N1469">
        <v>28</v>
      </c>
      <c r="O1469">
        <v>0</v>
      </c>
      <c r="P1469">
        <v>12299.59</v>
      </c>
      <c r="Q1469" t="s">
        <v>12</v>
      </c>
      <c r="R1469" t="s">
        <v>16</v>
      </c>
      <c r="S1469" t="s">
        <v>200</v>
      </c>
      <c r="T1469" s="7" t="str">
        <f t="shared" si="68"/>
        <v>R1025</v>
      </c>
    </row>
    <row r="1470" spans="1:20" x14ac:dyDescent="0.3">
      <c r="A1470" t="s">
        <v>902</v>
      </c>
      <c r="B1470">
        <v>35.799999999999997</v>
      </c>
      <c r="C1470">
        <v>4.42</v>
      </c>
      <c r="D1470" t="s">
        <v>2380</v>
      </c>
      <c r="E1470" t="s">
        <v>2380</v>
      </c>
      <c r="F1470" t="s">
        <v>2380</v>
      </c>
      <c r="G1470" t="s">
        <v>2381</v>
      </c>
      <c r="H1470" t="s">
        <v>2380</v>
      </c>
      <c r="I1470" t="s">
        <v>1501</v>
      </c>
      <c r="J1470">
        <v>1963</v>
      </c>
      <c r="K1470" s="7">
        <f t="shared" si="66"/>
        <v>1963</v>
      </c>
      <c r="L1470" t="s">
        <v>35</v>
      </c>
      <c r="M1470" s="7" t="str">
        <f t="shared" si="67"/>
        <v>Aug</v>
      </c>
      <c r="N1470">
        <v>29</v>
      </c>
      <c r="O1470">
        <v>0</v>
      </c>
      <c r="P1470">
        <v>12323.94</v>
      </c>
      <c r="Q1470" t="s">
        <v>12</v>
      </c>
      <c r="R1470" t="s">
        <v>12</v>
      </c>
      <c r="S1470" t="s">
        <v>356</v>
      </c>
      <c r="T1470" s="7" t="str">
        <f t="shared" si="68"/>
        <v>R1017</v>
      </c>
    </row>
    <row r="1471" spans="1:20" x14ac:dyDescent="0.3">
      <c r="A1471" t="s">
        <v>901</v>
      </c>
      <c r="B1471">
        <v>28.31</v>
      </c>
      <c r="C1471">
        <v>7.48</v>
      </c>
      <c r="D1471" t="s">
        <v>2382</v>
      </c>
      <c r="E1471" t="s">
        <v>2380</v>
      </c>
      <c r="F1471" t="s">
        <v>2380</v>
      </c>
      <c r="G1471" t="s">
        <v>2381</v>
      </c>
      <c r="H1471" t="s">
        <v>2380</v>
      </c>
      <c r="I1471" t="s">
        <v>1502</v>
      </c>
      <c r="J1471">
        <v>1963</v>
      </c>
      <c r="K1471" s="7">
        <f t="shared" si="66"/>
        <v>1963</v>
      </c>
      <c r="L1471" t="s">
        <v>35</v>
      </c>
      <c r="M1471" s="7" t="str">
        <f t="shared" si="67"/>
        <v>Aug</v>
      </c>
      <c r="N1471">
        <v>2</v>
      </c>
      <c r="O1471">
        <v>1</v>
      </c>
      <c r="P1471">
        <v>12333.83</v>
      </c>
      <c r="Q1471" t="s">
        <v>12</v>
      </c>
      <c r="R1471" t="s">
        <v>11</v>
      </c>
      <c r="S1471" t="s">
        <v>42</v>
      </c>
      <c r="T1471" s="7" t="str">
        <f t="shared" si="68"/>
        <v>R1011</v>
      </c>
    </row>
    <row r="1472" spans="1:20" x14ac:dyDescent="0.3">
      <c r="A1472" t="s">
        <v>900</v>
      </c>
      <c r="B1472">
        <v>38.06</v>
      </c>
      <c r="C1472">
        <v>10.74</v>
      </c>
      <c r="D1472" t="s">
        <v>2380</v>
      </c>
      <c r="E1472" t="s">
        <v>2380</v>
      </c>
      <c r="F1472" t="s">
        <v>2380</v>
      </c>
      <c r="G1472" t="s">
        <v>2381</v>
      </c>
      <c r="H1472" t="s">
        <v>2380</v>
      </c>
      <c r="I1472" t="s">
        <v>1503</v>
      </c>
      <c r="J1472">
        <v>1963</v>
      </c>
      <c r="K1472" s="7">
        <f t="shared" si="66"/>
        <v>1963</v>
      </c>
      <c r="L1472" t="s">
        <v>20</v>
      </c>
      <c r="M1472" s="7" t="str">
        <f t="shared" si="67"/>
        <v>Sep</v>
      </c>
      <c r="N1472">
        <v>22</v>
      </c>
      <c r="O1472">
        <v>1</v>
      </c>
      <c r="P1472">
        <v>12347.17</v>
      </c>
      <c r="Q1472" t="s">
        <v>12</v>
      </c>
      <c r="R1472" t="s">
        <v>12</v>
      </c>
      <c r="S1472" t="s">
        <v>42</v>
      </c>
      <c r="T1472" s="7" t="str">
        <f t="shared" si="68"/>
        <v>R1011</v>
      </c>
    </row>
    <row r="1473" spans="1:20" x14ac:dyDescent="0.3">
      <c r="A1473" t="s">
        <v>899</v>
      </c>
      <c r="B1473">
        <v>28</v>
      </c>
      <c r="C1473">
        <v>5.19</v>
      </c>
      <c r="D1473" t="s">
        <v>2380</v>
      </c>
      <c r="E1473" t="s">
        <v>2380</v>
      </c>
      <c r="F1473" t="s">
        <v>2380</v>
      </c>
      <c r="G1473">
        <v>1</v>
      </c>
      <c r="H1473" t="s">
        <v>2380</v>
      </c>
      <c r="I1473" t="s">
        <v>1504</v>
      </c>
      <c r="J1473">
        <v>1966</v>
      </c>
      <c r="K1473" s="7">
        <f t="shared" si="66"/>
        <v>1966</v>
      </c>
      <c r="L1473" t="s">
        <v>30</v>
      </c>
      <c r="M1473" s="7" t="str">
        <f t="shared" si="67"/>
        <v>Dec</v>
      </c>
      <c r="N1473">
        <v>29</v>
      </c>
      <c r="O1473">
        <v>3</v>
      </c>
      <c r="P1473">
        <v>12363.55</v>
      </c>
      <c r="Q1473" t="s">
        <v>12</v>
      </c>
      <c r="R1473" t="s">
        <v>12</v>
      </c>
      <c r="S1473" t="s">
        <v>42</v>
      </c>
      <c r="T1473" s="7" t="str">
        <f t="shared" si="68"/>
        <v>R1011</v>
      </c>
    </row>
    <row r="1474" spans="1:20" x14ac:dyDescent="0.3">
      <c r="A1474" t="s">
        <v>898</v>
      </c>
      <c r="B1474">
        <v>34.32</v>
      </c>
      <c r="C1474">
        <v>9.17</v>
      </c>
      <c r="D1474" t="s">
        <v>2380</v>
      </c>
      <c r="E1474" t="s">
        <v>2380</v>
      </c>
      <c r="F1474" t="s">
        <v>2380</v>
      </c>
      <c r="G1474" t="s">
        <v>2381</v>
      </c>
      <c r="H1474" t="s">
        <v>2380</v>
      </c>
      <c r="I1474" t="s">
        <v>1505</v>
      </c>
      <c r="J1474">
        <v>1962</v>
      </c>
      <c r="K1474" s="7">
        <f t="shared" si="66"/>
        <v>1962</v>
      </c>
      <c r="L1474" t="s">
        <v>20</v>
      </c>
      <c r="M1474" s="7" t="str">
        <f t="shared" si="67"/>
        <v>Sep</v>
      </c>
      <c r="N1474">
        <v>26</v>
      </c>
      <c r="O1474">
        <v>0</v>
      </c>
      <c r="P1474">
        <v>12369.89</v>
      </c>
      <c r="Q1474" t="s">
        <v>12</v>
      </c>
      <c r="R1474" t="s">
        <v>11</v>
      </c>
      <c r="S1474" t="s">
        <v>247</v>
      </c>
      <c r="T1474" s="7" t="str">
        <f t="shared" si="68"/>
        <v>R1024</v>
      </c>
    </row>
    <row r="1475" spans="1:20" x14ac:dyDescent="0.3">
      <c r="A1475" t="s">
        <v>897</v>
      </c>
      <c r="B1475">
        <v>22.3</v>
      </c>
      <c r="C1475">
        <v>4.95</v>
      </c>
      <c r="D1475" t="s">
        <v>2382</v>
      </c>
      <c r="E1475" t="s">
        <v>2380</v>
      </c>
      <c r="F1475" t="s">
        <v>2380</v>
      </c>
      <c r="G1475" t="s">
        <v>2381</v>
      </c>
      <c r="H1475" t="s">
        <v>2380</v>
      </c>
      <c r="I1475" t="s">
        <v>1506</v>
      </c>
      <c r="J1475">
        <v>1989</v>
      </c>
      <c r="K1475" s="7">
        <f t="shared" ref="K1475:K1538" si="69">IF(ISBLANK(J1475),AVERAGE(J1475:J1480),J1475)</f>
        <v>1989</v>
      </c>
      <c r="L1475" t="s">
        <v>30</v>
      </c>
      <c r="M1475" s="7" t="str">
        <f t="shared" ref="M1475:M1538" si="70">IF(ISBLANK(L1475),"sep",L1475)</f>
        <v>Dec</v>
      </c>
      <c r="N1475">
        <v>29</v>
      </c>
      <c r="O1475">
        <v>0</v>
      </c>
      <c r="P1475">
        <v>12404.88</v>
      </c>
      <c r="Q1475" t="s">
        <v>12</v>
      </c>
      <c r="R1475" t="s">
        <v>12</v>
      </c>
      <c r="S1475" t="s">
        <v>168</v>
      </c>
      <c r="T1475" s="7" t="str">
        <f t="shared" ref="T1475:T1538" si="71">IF(ISBLANK(S1475),"unknown",S1475)</f>
        <v>R1016</v>
      </c>
    </row>
    <row r="1476" spans="1:20" x14ac:dyDescent="0.3">
      <c r="A1476" t="s">
        <v>896</v>
      </c>
      <c r="B1476">
        <v>27.835000000000001</v>
      </c>
      <c r="C1476">
        <v>6.03</v>
      </c>
      <c r="D1476" t="s">
        <v>2380</v>
      </c>
      <c r="E1476" t="s">
        <v>2380</v>
      </c>
      <c r="F1476" t="s">
        <v>2380</v>
      </c>
      <c r="G1476">
        <v>1</v>
      </c>
      <c r="H1476" t="s">
        <v>2380</v>
      </c>
      <c r="I1476" t="s">
        <v>1507</v>
      </c>
      <c r="J1476">
        <v>1972</v>
      </c>
      <c r="K1476" s="7">
        <f t="shared" si="69"/>
        <v>1972</v>
      </c>
      <c r="L1476" t="s">
        <v>35</v>
      </c>
      <c r="M1476" s="7" t="str">
        <f t="shared" si="70"/>
        <v>Aug</v>
      </c>
      <c r="N1476">
        <v>21</v>
      </c>
      <c r="O1476">
        <v>0</v>
      </c>
      <c r="P1476">
        <v>12407.3</v>
      </c>
      <c r="Q1476" t="s">
        <v>12</v>
      </c>
      <c r="R1476" t="s">
        <v>11</v>
      </c>
      <c r="S1476" t="s">
        <v>300</v>
      </c>
      <c r="T1476" s="7" t="str">
        <f t="shared" si="71"/>
        <v>R1021</v>
      </c>
    </row>
    <row r="1477" spans="1:20" x14ac:dyDescent="0.3">
      <c r="A1477" t="s">
        <v>895</v>
      </c>
      <c r="B1477">
        <v>39.229999999999997</v>
      </c>
      <c r="C1477">
        <v>5.36</v>
      </c>
      <c r="D1477" t="s">
        <v>2380</v>
      </c>
      <c r="E1477" t="s">
        <v>2380</v>
      </c>
      <c r="F1477" t="s">
        <v>2380</v>
      </c>
      <c r="G1477" t="s">
        <v>2381</v>
      </c>
      <c r="H1477" t="s">
        <v>2380</v>
      </c>
      <c r="I1477" t="s">
        <v>1508</v>
      </c>
      <c r="J1477">
        <v>1979</v>
      </c>
      <c r="K1477" s="7">
        <f t="shared" si="69"/>
        <v>1979</v>
      </c>
      <c r="L1477" t="s">
        <v>10</v>
      </c>
      <c r="M1477" s="7" t="str">
        <f t="shared" si="70"/>
        <v>Jul</v>
      </c>
      <c r="N1477">
        <v>14</v>
      </c>
      <c r="O1477">
        <v>2</v>
      </c>
      <c r="P1477">
        <v>12408.29</v>
      </c>
      <c r="Q1477" t="s">
        <v>12</v>
      </c>
      <c r="R1477" t="s">
        <v>16</v>
      </c>
      <c r="S1477" t="s">
        <v>632</v>
      </c>
      <c r="T1477" s="7" t="str">
        <f t="shared" si="71"/>
        <v>R1022</v>
      </c>
    </row>
    <row r="1478" spans="1:20" x14ac:dyDescent="0.3">
      <c r="A1478" t="s">
        <v>894</v>
      </c>
      <c r="B1478">
        <v>19.95</v>
      </c>
      <c r="C1478">
        <v>6.11</v>
      </c>
      <c r="D1478" t="s">
        <v>2380</v>
      </c>
      <c r="E1478" t="s">
        <v>2380</v>
      </c>
      <c r="F1478" t="s">
        <v>2380</v>
      </c>
      <c r="G1478">
        <v>1</v>
      </c>
      <c r="H1478" t="s">
        <v>2380</v>
      </c>
      <c r="I1478" t="s">
        <v>1509</v>
      </c>
      <c r="J1478">
        <v>1964</v>
      </c>
      <c r="K1478" s="7">
        <f t="shared" si="69"/>
        <v>1964</v>
      </c>
      <c r="L1478" t="s">
        <v>35</v>
      </c>
      <c r="M1478" s="7" t="str">
        <f t="shared" si="70"/>
        <v>Aug</v>
      </c>
      <c r="N1478">
        <v>4</v>
      </c>
      <c r="O1478">
        <v>0</v>
      </c>
      <c r="P1478">
        <v>12430.95</v>
      </c>
      <c r="Q1478" t="s">
        <v>12</v>
      </c>
      <c r="R1478" t="s">
        <v>12</v>
      </c>
      <c r="S1478" t="s">
        <v>247</v>
      </c>
      <c r="T1478" s="7" t="str">
        <f t="shared" si="71"/>
        <v>R1024</v>
      </c>
    </row>
    <row r="1479" spans="1:20" x14ac:dyDescent="0.3">
      <c r="A1479" t="s">
        <v>893</v>
      </c>
      <c r="B1479">
        <v>34.64</v>
      </c>
      <c r="C1479">
        <v>4.88</v>
      </c>
      <c r="D1479" t="s">
        <v>2380</v>
      </c>
      <c r="E1479" t="s">
        <v>2380</v>
      </c>
      <c r="F1479" t="s">
        <v>2383</v>
      </c>
      <c r="G1479">
        <v>1</v>
      </c>
      <c r="H1479" t="s">
        <v>2380</v>
      </c>
      <c r="I1479" t="s">
        <v>1510</v>
      </c>
      <c r="J1479">
        <v>1995</v>
      </c>
      <c r="K1479" s="7">
        <f t="shared" si="69"/>
        <v>1995</v>
      </c>
      <c r="L1479" t="s">
        <v>35</v>
      </c>
      <c r="M1479" s="7" t="str">
        <f t="shared" si="70"/>
        <v>Aug</v>
      </c>
      <c r="N1479">
        <v>9</v>
      </c>
      <c r="O1479">
        <v>0</v>
      </c>
      <c r="P1479">
        <v>12452.25</v>
      </c>
      <c r="Q1479" t="s">
        <v>12</v>
      </c>
      <c r="R1479" t="s">
        <v>12</v>
      </c>
      <c r="S1479" t="s">
        <v>23</v>
      </c>
      <c r="T1479" s="7" t="str">
        <f t="shared" si="71"/>
        <v>R1012</v>
      </c>
    </row>
    <row r="1480" spans="1:20" x14ac:dyDescent="0.3">
      <c r="A1480" t="s">
        <v>892</v>
      </c>
      <c r="B1480">
        <v>18.75</v>
      </c>
      <c r="C1480">
        <v>6.72</v>
      </c>
      <c r="D1480" t="s">
        <v>2380</v>
      </c>
      <c r="E1480" t="s">
        <v>2380</v>
      </c>
      <c r="F1480" t="s">
        <v>2380</v>
      </c>
      <c r="G1480" t="s">
        <v>2381</v>
      </c>
      <c r="H1480" t="s">
        <v>2380</v>
      </c>
      <c r="I1480" t="s">
        <v>1511</v>
      </c>
      <c r="J1480">
        <v>1968</v>
      </c>
      <c r="K1480" s="7">
        <f t="shared" si="69"/>
        <v>1968</v>
      </c>
      <c r="L1480" t="s">
        <v>15</v>
      </c>
      <c r="M1480" s="7" t="str">
        <f t="shared" si="70"/>
        <v>Nov</v>
      </c>
      <c r="N1480">
        <v>26</v>
      </c>
      <c r="O1480">
        <v>3</v>
      </c>
      <c r="P1480">
        <v>12475.35</v>
      </c>
      <c r="Q1480" t="s">
        <v>12</v>
      </c>
      <c r="R1480" t="s">
        <v>16</v>
      </c>
      <c r="S1480" t="s">
        <v>23</v>
      </c>
      <c r="T1480" s="7" t="str">
        <f t="shared" si="71"/>
        <v>R1012</v>
      </c>
    </row>
    <row r="1481" spans="1:20" x14ac:dyDescent="0.3">
      <c r="A1481" t="s">
        <v>891</v>
      </c>
      <c r="B1481">
        <v>26.48</v>
      </c>
      <c r="C1481">
        <v>4.2</v>
      </c>
      <c r="D1481" t="s">
        <v>2380</v>
      </c>
      <c r="E1481" t="s">
        <v>2380</v>
      </c>
      <c r="F1481" t="s">
        <v>2380</v>
      </c>
      <c r="G1481">
        <v>1</v>
      </c>
      <c r="H1481" t="s">
        <v>2380</v>
      </c>
      <c r="I1481" t="s">
        <v>1512</v>
      </c>
      <c r="J1481">
        <v>1968</v>
      </c>
      <c r="K1481" s="7">
        <f t="shared" si="69"/>
        <v>1968</v>
      </c>
      <c r="L1481" t="s">
        <v>15</v>
      </c>
      <c r="M1481" s="7" t="str">
        <f t="shared" si="70"/>
        <v>Nov</v>
      </c>
      <c r="N1481">
        <v>12</v>
      </c>
      <c r="O1481">
        <v>3</v>
      </c>
      <c r="P1481">
        <v>12479.71</v>
      </c>
      <c r="Q1481" t="s">
        <v>12</v>
      </c>
      <c r="R1481" t="s">
        <v>12</v>
      </c>
      <c r="S1481" t="s">
        <v>23</v>
      </c>
      <c r="T1481" s="7" t="str">
        <f t="shared" si="71"/>
        <v>R1012</v>
      </c>
    </row>
    <row r="1482" spans="1:20" x14ac:dyDescent="0.3">
      <c r="A1482" t="s">
        <v>890</v>
      </c>
      <c r="B1482">
        <v>34.83</v>
      </c>
      <c r="C1482">
        <v>5.79</v>
      </c>
      <c r="D1482" t="s">
        <v>2380</v>
      </c>
      <c r="E1482" t="s">
        <v>2380</v>
      </c>
      <c r="F1482" t="s">
        <v>2380</v>
      </c>
      <c r="G1482">
        <v>1</v>
      </c>
      <c r="H1482" t="s">
        <v>2380</v>
      </c>
      <c r="I1482" t="s">
        <v>1513</v>
      </c>
      <c r="J1482">
        <v>1967</v>
      </c>
      <c r="K1482" s="7">
        <f t="shared" si="69"/>
        <v>1967</v>
      </c>
      <c r="L1482" t="s">
        <v>20</v>
      </c>
      <c r="M1482" s="7" t="str">
        <f t="shared" si="70"/>
        <v>Sep</v>
      </c>
      <c r="N1482">
        <v>1</v>
      </c>
      <c r="O1482">
        <v>3</v>
      </c>
      <c r="P1482">
        <v>12485.8</v>
      </c>
      <c r="Q1482" t="s">
        <v>12</v>
      </c>
      <c r="R1482" t="s">
        <v>12</v>
      </c>
      <c r="S1482" t="s">
        <v>13</v>
      </c>
      <c r="T1482" s="7" t="str">
        <f t="shared" si="71"/>
        <v>R1013</v>
      </c>
    </row>
    <row r="1483" spans="1:20" x14ac:dyDescent="0.3">
      <c r="A1483" t="s">
        <v>889</v>
      </c>
      <c r="B1483">
        <v>25.46</v>
      </c>
      <c r="C1483">
        <v>4.29</v>
      </c>
      <c r="D1483" t="s">
        <v>2380</v>
      </c>
      <c r="E1483" t="s">
        <v>2380</v>
      </c>
      <c r="F1483" t="s">
        <v>2380</v>
      </c>
      <c r="G1483" t="s">
        <v>2381</v>
      </c>
      <c r="H1483" t="s">
        <v>2380</v>
      </c>
      <c r="I1483" t="s">
        <v>1514</v>
      </c>
      <c r="J1483">
        <v>1968</v>
      </c>
      <c r="K1483" s="7">
        <f t="shared" si="69"/>
        <v>1968</v>
      </c>
      <c r="L1483" t="s">
        <v>30</v>
      </c>
      <c r="M1483" s="7" t="str">
        <f t="shared" si="70"/>
        <v>Dec</v>
      </c>
      <c r="N1483">
        <v>3</v>
      </c>
      <c r="O1483">
        <v>3</v>
      </c>
      <c r="P1483">
        <v>12495.29</v>
      </c>
      <c r="Q1483" t="s">
        <v>12</v>
      </c>
      <c r="R1483" t="s">
        <v>12</v>
      </c>
      <c r="S1483" t="s">
        <v>23</v>
      </c>
      <c r="T1483" s="7" t="str">
        <f t="shared" si="71"/>
        <v>R1012</v>
      </c>
    </row>
    <row r="1484" spans="1:20" x14ac:dyDescent="0.3">
      <c r="A1484" t="s">
        <v>888</v>
      </c>
      <c r="B1484">
        <v>23.31</v>
      </c>
      <c r="C1484">
        <v>8.27</v>
      </c>
      <c r="D1484" t="s">
        <v>2380</v>
      </c>
      <c r="E1484" t="s">
        <v>2380</v>
      </c>
      <c r="F1484" t="s">
        <v>2380</v>
      </c>
      <c r="G1484" t="s">
        <v>2381</v>
      </c>
      <c r="H1484" t="s">
        <v>2380</v>
      </c>
      <c r="I1484" t="s">
        <v>1515</v>
      </c>
      <c r="J1484">
        <v>1966</v>
      </c>
      <c r="K1484" s="7">
        <f t="shared" si="69"/>
        <v>1966</v>
      </c>
      <c r="L1484" t="s">
        <v>10</v>
      </c>
      <c r="M1484" s="7" t="str">
        <f t="shared" si="70"/>
        <v>Jul</v>
      </c>
      <c r="N1484">
        <v>12</v>
      </c>
      <c r="O1484">
        <v>0</v>
      </c>
      <c r="P1484">
        <v>12499.88</v>
      </c>
      <c r="Q1484" t="s">
        <v>12</v>
      </c>
      <c r="R1484" t="s">
        <v>11</v>
      </c>
      <c r="S1484" t="s">
        <v>23</v>
      </c>
      <c r="T1484" s="7" t="str">
        <f t="shared" si="71"/>
        <v>R1012</v>
      </c>
    </row>
    <row r="1485" spans="1:20" x14ac:dyDescent="0.3">
      <c r="A1485" t="s">
        <v>887</v>
      </c>
      <c r="B1485">
        <v>29</v>
      </c>
      <c r="C1485">
        <v>4.5599999999999996</v>
      </c>
      <c r="D1485" t="s">
        <v>2380</v>
      </c>
      <c r="E1485" t="s">
        <v>2380</v>
      </c>
      <c r="F1485" t="s">
        <v>2380</v>
      </c>
      <c r="G1485" t="s">
        <v>2381</v>
      </c>
      <c r="H1485" t="s">
        <v>2380</v>
      </c>
      <c r="I1485" t="s">
        <v>1516</v>
      </c>
      <c r="J1485">
        <v>1962</v>
      </c>
      <c r="K1485" s="7">
        <f t="shared" si="69"/>
        <v>1962</v>
      </c>
      <c r="L1485" t="s">
        <v>37</v>
      </c>
      <c r="M1485" s="7" t="str">
        <f t="shared" si="70"/>
        <v>Oct</v>
      </c>
      <c r="N1485">
        <v>16</v>
      </c>
      <c r="O1485">
        <v>0</v>
      </c>
      <c r="P1485">
        <v>12523.6</v>
      </c>
      <c r="Q1485" t="s">
        <v>12</v>
      </c>
      <c r="R1485" t="s">
        <v>12</v>
      </c>
      <c r="S1485" t="s">
        <v>23</v>
      </c>
      <c r="T1485" s="7" t="str">
        <f t="shared" si="71"/>
        <v>R1012</v>
      </c>
    </row>
    <row r="1486" spans="1:20" x14ac:dyDescent="0.3">
      <c r="A1486" t="s">
        <v>886</v>
      </c>
      <c r="B1486">
        <v>32.869999999999997</v>
      </c>
      <c r="C1486">
        <v>5.33</v>
      </c>
      <c r="D1486" t="s">
        <v>2380</v>
      </c>
      <c r="E1486" t="s">
        <v>2380</v>
      </c>
      <c r="F1486" t="s">
        <v>2380</v>
      </c>
      <c r="G1486" t="s">
        <v>2381</v>
      </c>
      <c r="H1486" t="s">
        <v>2380</v>
      </c>
      <c r="I1486" t="s">
        <v>1517</v>
      </c>
      <c r="J1486">
        <v>1961</v>
      </c>
      <c r="K1486" s="7">
        <f t="shared" si="69"/>
        <v>1961</v>
      </c>
      <c r="L1486" t="s">
        <v>15</v>
      </c>
      <c r="M1486" s="7" t="str">
        <f t="shared" si="70"/>
        <v>Nov</v>
      </c>
      <c r="N1486">
        <v>28</v>
      </c>
      <c r="O1486">
        <v>0</v>
      </c>
      <c r="P1486">
        <v>12557.61</v>
      </c>
      <c r="Q1486" t="s">
        <v>12</v>
      </c>
      <c r="R1486" t="s">
        <v>12</v>
      </c>
      <c r="S1486" t="s">
        <v>13</v>
      </c>
      <c r="T1486" s="7" t="str">
        <f t="shared" si="71"/>
        <v>R1013</v>
      </c>
    </row>
    <row r="1487" spans="1:20" x14ac:dyDescent="0.3">
      <c r="A1487" t="s">
        <v>885</v>
      </c>
      <c r="B1487">
        <v>26.18</v>
      </c>
      <c r="C1487">
        <v>5.63</v>
      </c>
      <c r="D1487" t="s">
        <v>2380</v>
      </c>
      <c r="E1487" t="s">
        <v>2380</v>
      </c>
      <c r="F1487" t="s">
        <v>2380</v>
      </c>
      <c r="G1487" t="s">
        <v>2381</v>
      </c>
      <c r="H1487" t="s">
        <v>2380</v>
      </c>
      <c r="I1487" t="s">
        <v>1518</v>
      </c>
      <c r="J1487">
        <v>1961</v>
      </c>
      <c r="K1487" s="7">
        <f t="shared" si="69"/>
        <v>1961</v>
      </c>
      <c r="L1487" t="s">
        <v>15</v>
      </c>
      <c r="M1487" s="7" t="str">
        <f t="shared" si="70"/>
        <v>Nov</v>
      </c>
      <c r="N1487">
        <v>28</v>
      </c>
      <c r="O1487">
        <v>0</v>
      </c>
      <c r="P1487">
        <v>12574.05</v>
      </c>
      <c r="Q1487" t="s">
        <v>12</v>
      </c>
      <c r="R1487" t="s">
        <v>16</v>
      </c>
      <c r="S1487" t="s">
        <v>42</v>
      </c>
      <c r="T1487" s="7" t="str">
        <f t="shared" si="71"/>
        <v>R1011</v>
      </c>
    </row>
    <row r="1488" spans="1:20" x14ac:dyDescent="0.3">
      <c r="A1488" t="s">
        <v>884</v>
      </c>
      <c r="B1488">
        <v>25.3</v>
      </c>
      <c r="C1488">
        <v>5.12</v>
      </c>
      <c r="D1488" t="s">
        <v>2380</v>
      </c>
      <c r="E1488" t="s">
        <v>2380</v>
      </c>
      <c r="F1488" t="s">
        <v>2380</v>
      </c>
      <c r="G1488" t="s">
        <v>2381</v>
      </c>
      <c r="H1488" t="s">
        <v>2380</v>
      </c>
      <c r="I1488" t="s">
        <v>1519</v>
      </c>
      <c r="J1488">
        <v>1969</v>
      </c>
      <c r="K1488" s="7">
        <f t="shared" si="69"/>
        <v>1969</v>
      </c>
      <c r="L1488" t="s">
        <v>15</v>
      </c>
      <c r="M1488" s="7" t="str">
        <f t="shared" si="70"/>
        <v>Nov</v>
      </c>
      <c r="N1488">
        <v>26</v>
      </c>
      <c r="O1488">
        <v>0</v>
      </c>
      <c r="P1488">
        <v>12579.92</v>
      </c>
      <c r="Q1488" t="s">
        <v>12</v>
      </c>
      <c r="R1488" t="s">
        <v>16</v>
      </c>
      <c r="S1488" t="s">
        <v>200</v>
      </c>
      <c r="T1488" s="7" t="str">
        <f t="shared" si="71"/>
        <v>R1025</v>
      </c>
    </row>
    <row r="1489" spans="1:20" x14ac:dyDescent="0.3">
      <c r="A1489" t="s">
        <v>883</v>
      </c>
      <c r="B1489">
        <v>36.94</v>
      </c>
      <c r="C1489">
        <v>5.15</v>
      </c>
      <c r="D1489" t="s">
        <v>2382</v>
      </c>
      <c r="E1489" t="s">
        <v>2380</v>
      </c>
      <c r="F1489" t="s">
        <v>2380</v>
      </c>
      <c r="G1489">
        <v>1</v>
      </c>
      <c r="H1489" t="s">
        <v>2380</v>
      </c>
      <c r="I1489" t="s">
        <v>1520</v>
      </c>
      <c r="J1489">
        <v>1970</v>
      </c>
      <c r="K1489" s="7">
        <f t="shared" si="69"/>
        <v>1970</v>
      </c>
      <c r="L1489" t="s">
        <v>18</v>
      </c>
      <c r="M1489" s="7" t="str">
        <f t="shared" si="70"/>
        <v>Jun</v>
      </c>
      <c r="N1489">
        <v>18</v>
      </c>
      <c r="O1489">
        <v>5</v>
      </c>
      <c r="P1489">
        <v>12592.53</v>
      </c>
      <c r="Q1489" t="s">
        <v>12</v>
      </c>
      <c r="R1489" t="s">
        <v>11</v>
      </c>
      <c r="S1489" t="s">
        <v>13</v>
      </c>
      <c r="T1489" s="7" t="str">
        <f t="shared" si="71"/>
        <v>R1013</v>
      </c>
    </row>
    <row r="1490" spans="1:20" x14ac:dyDescent="0.3">
      <c r="A1490" t="s">
        <v>882</v>
      </c>
      <c r="B1490">
        <v>22.86</v>
      </c>
      <c r="C1490">
        <v>7.5</v>
      </c>
      <c r="D1490" t="s">
        <v>2380</v>
      </c>
      <c r="E1490" t="s">
        <v>2380</v>
      </c>
      <c r="F1490" t="s">
        <v>2380</v>
      </c>
      <c r="G1490" t="s">
        <v>2381</v>
      </c>
      <c r="H1490" t="s">
        <v>2380</v>
      </c>
      <c r="I1490" t="s">
        <v>1521</v>
      </c>
      <c r="J1490">
        <v>1988</v>
      </c>
      <c r="K1490" s="7">
        <f t="shared" si="69"/>
        <v>1988</v>
      </c>
      <c r="L1490" t="s">
        <v>35</v>
      </c>
      <c r="M1490" s="7" t="str">
        <f t="shared" si="70"/>
        <v>Aug</v>
      </c>
      <c r="N1490">
        <v>11</v>
      </c>
      <c r="O1490">
        <v>3</v>
      </c>
      <c r="P1490">
        <v>12600.46</v>
      </c>
      <c r="Q1490" t="s">
        <v>12</v>
      </c>
      <c r="R1490" t="s">
        <v>16</v>
      </c>
      <c r="S1490" t="s">
        <v>249</v>
      </c>
      <c r="T1490" s="7" t="str">
        <f t="shared" si="71"/>
        <v>R1023</v>
      </c>
    </row>
    <row r="1491" spans="1:20" x14ac:dyDescent="0.3">
      <c r="A1491" t="s">
        <v>881</v>
      </c>
      <c r="B1491">
        <v>18.760000000000002</v>
      </c>
      <c r="C1491">
        <v>4.88</v>
      </c>
      <c r="D1491" t="s">
        <v>2382</v>
      </c>
      <c r="E1491" t="s">
        <v>2380</v>
      </c>
      <c r="F1491" t="s">
        <v>2383</v>
      </c>
      <c r="G1491">
        <v>1</v>
      </c>
      <c r="H1491" t="s">
        <v>2380</v>
      </c>
      <c r="I1491" t="s">
        <v>1522</v>
      </c>
      <c r="J1491">
        <v>1998</v>
      </c>
      <c r="K1491" s="7">
        <f t="shared" si="69"/>
        <v>1998</v>
      </c>
      <c r="L1491" t="s">
        <v>15</v>
      </c>
      <c r="M1491" s="7" t="str">
        <f t="shared" si="70"/>
        <v>Nov</v>
      </c>
      <c r="N1491">
        <v>18</v>
      </c>
      <c r="O1491">
        <v>1</v>
      </c>
      <c r="P1491">
        <v>12609.89</v>
      </c>
      <c r="Q1491" t="s">
        <v>12</v>
      </c>
      <c r="R1491" t="s">
        <v>12</v>
      </c>
      <c r="S1491" t="s">
        <v>23</v>
      </c>
      <c r="T1491" s="7" t="str">
        <f t="shared" si="71"/>
        <v>R1012</v>
      </c>
    </row>
    <row r="1492" spans="1:20" x14ac:dyDescent="0.3">
      <c r="A1492" t="s">
        <v>880</v>
      </c>
      <c r="B1492">
        <v>24.36</v>
      </c>
      <c r="C1492">
        <v>5.57</v>
      </c>
      <c r="D1492" t="s">
        <v>2380</v>
      </c>
      <c r="E1492" t="s">
        <v>2380</v>
      </c>
      <c r="F1492" t="s">
        <v>2380</v>
      </c>
      <c r="G1492" t="s">
        <v>2381</v>
      </c>
      <c r="H1492" t="s">
        <v>2380</v>
      </c>
      <c r="I1492" t="s">
        <v>1523</v>
      </c>
      <c r="J1492">
        <v>1963</v>
      </c>
      <c r="K1492" s="7">
        <f t="shared" si="69"/>
        <v>1963</v>
      </c>
      <c r="L1492" t="s">
        <v>35</v>
      </c>
      <c r="M1492" s="7" t="str">
        <f t="shared" si="70"/>
        <v>Aug</v>
      </c>
      <c r="N1492">
        <v>19</v>
      </c>
      <c r="O1492">
        <v>0</v>
      </c>
      <c r="P1492">
        <v>12622.18</v>
      </c>
      <c r="Q1492" t="s">
        <v>12</v>
      </c>
      <c r="R1492" t="s">
        <v>16</v>
      </c>
      <c r="S1492" t="s">
        <v>23</v>
      </c>
      <c r="T1492" s="7" t="str">
        <f t="shared" si="71"/>
        <v>R1012</v>
      </c>
    </row>
    <row r="1493" spans="1:20" x14ac:dyDescent="0.3">
      <c r="A1493" t="s">
        <v>879</v>
      </c>
      <c r="B1493">
        <v>32.299999999999997</v>
      </c>
      <c r="C1493">
        <v>5.31</v>
      </c>
      <c r="D1493" t="s">
        <v>2380</v>
      </c>
      <c r="E1493" t="s">
        <v>2380</v>
      </c>
      <c r="F1493" t="s">
        <v>2380</v>
      </c>
      <c r="G1493" t="s">
        <v>2381</v>
      </c>
      <c r="H1493" t="s">
        <v>2380</v>
      </c>
      <c r="I1493" t="s">
        <v>1524</v>
      </c>
      <c r="J1493">
        <v>1970</v>
      </c>
      <c r="K1493" s="7">
        <f t="shared" si="69"/>
        <v>1970</v>
      </c>
      <c r="L1493" t="s">
        <v>30</v>
      </c>
      <c r="M1493" s="7" t="str">
        <f t="shared" si="70"/>
        <v>Dec</v>
      </c>
      <c r="N1493">
        <v>28</v>
      </c>
      <c r="O1493">
        <v>0</v>
      </c>
      <c r="P1493">
        <v>12624.74</v>
      </c>
      <c r="Q1493" t="s">
        <v>12</v>
      </c>
      <c r="R1493" t="s">
        <v>16</v>
      </c>
      <c r="S1493" t="s">
        <v>23</v>
      </c>
      <c r="T1493" s="7" t="str">
        <f t="shared" si="71"/>
        <v>R1012</v>
      </c>
    </row>
    <row r="1494" spans="1:20" x14ac:dyDescent="0.3">
      <c r="A1494" t="s">
        <v>878</v>
      </c>
      <c r="B1494">
        <v>22.704999999999998</v>
      </c>
      <c r="C1494">
        <v>4.57</v>
      </c>
      <c r="D1494" t="s">
        <v>2382</v>
      </c>
      <c r="E1494" t="s">
        <v>2380</v>
      </c>
      <c r="F1494" t="s">
        <v>2380</v>
      </c>
      <c r="G1494" t="s">
        <v>2381</v>
      </c>
      <c r="H1494" t="s">
        <v>2380</v>
      </c>
      <c r="I1494" t="s">
        <v>1525</v>
      </c>
      <c r="J1494">
        <v>1965</v>
      </c>
      <c r="K1494" s="7">
        <f t="shared" si="69"/>
        <v>1965</v>
      </c>
      <c r="L1494" t="s">
        <v>37</v>
      </c>
      <c r="M1494" s="7" t="str">
        <f t="shared" si="70"/>
        <v>Oct</v>
      </c>
      <c r="N1494">
        <v>4</v>
      </c>
      <c r="O1494">
        <v>2</v>
      </c>
      <c r="P1494">
        <v>12629.17</v>
      </c>
      <c r="Q1494" t="s">
        <v>12</v>
      </c>
      <c r="R1494" t="s">
        <v>16</v>
      </c>
      <c r="S1494" t="s">
        <v>13</v>
      </c>
      <c r="T1494" s="7" t="str">
        <f t="shared" si="71"/>
        <v>R1013</v>
      </c>
    </row>
    <row r="1495" spans="1:20" x14ac:dyDescent="0.3">
      <c r="A1495" t="s">
        <v>877</v>
      </c>
      <c r="B1495">
        <v>21.79</v>
      </c>
      <c r="C1495">
        <v>8.6999999999999993</v>
      </c>
      <c r="D1495" t="s">
        <v>2382</v>
      </c>
      <c r="E1495" t="s">
        <v>2380</v>
      </c>
      <c r="F1495" t="s">
        <v>2380</v>
      </c>
      <c r="G1495">
        <v>1</v>
      </c>
      <c r="H1495" t="s">
        <v>2380</v>
      </c>
      <c r="I1495" t="s">
        <v>1526</v>
      </c>
      <c r="J1495">
        <v>1962</v>
      </c>
      <c r="K1495" s="7">
        <f t="shared" si="69"/>
        <v>1962</v>
      </c>
      <c r="L1495" t="s">
        <v>15</v>
      </c>
      <c r="M1495" s="7" t="str">
        <f t="shared" si="70"/>
        <v>Nov</v>
      </c>
      <c r="N1495">
        <v>22</v>
      </c>
      <c r="O1495">
        <v>0</v>
      </c>
      <c r="P1495">
        <v>12629.9</v>
      </c>
      <c r="Q1495" t="s">
        <v>12</v>
      </c>
      <c r="R1495" t="s">
        <v>12</v>
      </c>
      <c r="S1495" t="s">
        <v>13</v>
      </c>
      <c r="T1495" s="7" t="str">
        <f t="shared" si="71"/>
        <v>R1013</v>
      </c>
    </row>
    <row r="1496" spans="1:20" x14ac:dyDescent="0.3">
      <c r="A1496" t="s">
        <v>876</v>
      </c>
      <c r="B1496">
        <v>24.52</v>
      </c>
      <c r="C1496">
        <v>4.76</v>
      </c>
      <c r="D1496" t="s">
        <v>2380</v>
      </c>
      <c r="E1496" t="s">
        <v>2380</v>
      </c>
      <c r="F1496" t="s">
        <v>2380</v>
      </c>
      <c r="G1496" t="s">
        <v>2381</v>
      </c>
      <c r="H1496" t="s">
        <v>2380</v>
      </c>
      <c r="I1496" t="s">
        <v>1527</v>
      </c>
      <c r="J1496">
        <v>1962</v>
      </c>
      <c r="K1496" s="7">
        <f t="shared" si="69"/>
        <v>1962</v>
      </c>
      <c r="L1496" t="s">
        <v>10</v>
      </c>
      <c r="M1496" s="7" t="str">
        <f t="shared" si="70"/>
        <v>Jul</v>
      </c>
      <c r="N1496">
        <v>22</v>
      </c>
      <c r="O1496">
        <v>0</v>
      </c>
      <c r="P1496">
        <v>12638.2</v>
      </c>
      <c r="Q1496" t="s">
        <v>12</v>
      </c>
      <c r="R1496" t="s">
        <v>16</v>
      </c>
      <c r="S1496" t="s">
        <v>42</v>
      </c>
      <c r="T1496" s="7" t="str">
        <f t="shared" si="71"/>
        <v>R1011</v>
      </c>
    </row>
    <row r="1497" spans="1:20" x14ac:dyDescent="0.3">
      <c r="A1497" t="s">
        <v>875</v>
      </c>
      <c r="B1497">
        <v>39.520000000000003</v>
      </c>
      <c r="C1497">
        <v>11.81</v>
      </c>
      <c r="D1497" t="s">
        <v>2380</v>
      </c>
      <c r="E1497" t="s">
        <v>2380</v>
      </c>
      <c r="F1497" t="s">
        <v>2380</v>
      </c>
      <c r="G1497" t="s">
        <v>2381</v>
      </c>
      <c r="H1497" t="s">
        <v>2380</v>
      </c>
      <c r="I1497" t="s">
        <v>1528</v>
      </c>
      <c r="J1497">
        <v>1972</v>
      </c>
      <c r="K1497" s="7">
        <f t="shared" si="69"/>
        <v>1972</v>
      </c>
      <c r="L1497" t="s">
        <v>20</v>
      </c>
      <c r="M1497" s="7" t="str">
        <f t="shared" si="70"/>
        <v>Sep</v>
      </c>
      <c r="N1497">
        <v>5</v>
      </c>
      <c r="O1497">
        <v>0</v>
      </c>
      <c r="P1497">
        <v>12640.24</v>
      </c>
      <c r="Q1497" t="s">
        <v>12</v>
      </c>
      <c r="R1497" t="s">
        <v>16</v>
      </c>
      <c r="S1497" t="s">
        <v>42</v>
      </c>
      <c r="T1497" s="7" t="str">
        <f t="shared" si="71"/>
        <v>R1011</v>
      </c>
    </row>
    <row r="1498" spans="1:20" x14ac:dyDescent="0.3">
      <c r="A1498" t="s">
        <v>874</v>
      </c>
      <c r="B1498">
        <v>24.49</v>
      </c>
      <c r="C1498">
        <v>4.67</v>
      </c>
      <c r="D1498" t="s">
        <v>2380</v>
      </c>
      <c r="E1498" t="s">
        <v>2380</v>
      </c>
      <c r="F1498" t="s">
        <v>2380</v>
      </c>
      <c r="G1498" t="s">
        <v>2381</v>
      </c>
      <c r="H1498" t="s">
        <v>2380</v>
      </c>
      <c r="I1498" t="s">
        <v>1529</v>
      </c>
      <c r="J1498">
        <v>1966</v>
      </c>
      <c r="K1498" s="7">
        <f t="shared" si="69"/>
        <v>1966</v>
      </c>
      <c r="L1498" t="s">
        <v>30</v>
      </c>
      <c r="M1498" s="7" t="str">
        <f t="shared" si="70"/>
        <v>Dec</v>
      </c>
      <c r="N1498">
        <v>17</v>
      </c>
      <c r="O1498">
        <v>2</v>
      </c>
      <c r="P1498">
        <v>12643.38</v>
      </c>
      <c r="Q1498" t="s">
        <v>12</v>
      </c>
      <c r="R1498" t="s">
        <v>16</v>
      </c>
      <c r="S1498" t="s">
        <v>23</v>
      </c>
      <c r="T1498" s="7" t="str">
        <f t="shared" si="71"/>
        <v>R1012</v>
      </c>
    </row>
    <row r="1499" spans="1:20" x14ac:dyDescent="0.3">
      <c r="A1499" t="s">
        <v>873</v>
      </c>
      <c r="B1499">
        <v>26.315000000000001</v>
      </c>
      <c r="C1499">
        <v>6.02</v>
      </c>
      <c r="D1499" t="s">
        <v>2380</v>
      </c>
      <c r="E1499" t="s">
        <v>2380</v>
      </c>
      <c r="F1499" t="s">
        <v>2380</v>
      </c>
      <c r="G1499" t="s">
        <v>2381</v>
      </c>
      <c r="H1499" t="s">
        <v>2380</v>
      </c>
      <c r="I1499" t="s">
        <v>1530</v>
      </c>
      <c r="J1499">
        <v>1962</v>
      </c>
      <c r="K1499" s="7">
        <f t="shared" si="69"/>
        <v>1962</v>
      </c>
      <c r="L1499" t="s">
        <v>10</v>
      </c>
      <c r="M1499" s="7" t="str">
        <f t="shared" si="70"/>
        <v>Jul</v>
      </c>
      <c r="N1499">
        <v>11</v>
      </c>
      <c r="O1499">
        <v>0</v>
      </c>
      <c r="P1499">
        <v>12644.59</v>
      </c>
      <c r="Q1499" t="s">
        <v>12</v>
      </c>
      <c r="R1499" t="s">
        <v>11</v>
      </c>
      <c r="S1499" t="s">
        <v>42</v>
      </c>
      <c r="T1499" s="7" t="str">
        <f t="shared" si="71"/>
        <v>R1011</v>
      </c>
    </row>
    <row r="1500" spans="1:20" x14ac:dyDescent="0.3">
      <c r="A1500" t="s">
        <v>872</v>
      </c>
      <c r="B1500">
        <v>22.58</v>
      </c>
      <c r="C1500">
        <v>7.46</v>
      </c>
      <c r="D1500" t="s">
        <v>2380</v>
      </c>
      <c r="E1500" t="s">
        <v>2380</v>
      </c>
      <c r="F1500" t="s">
        <v>2380</v>
      </c>
      <c r="G1500" t="s">
        <v>2381</v>
      </c>
      <c r="H1500" t="s">
        <v>2380</v>
      </c>
      <c r="I1500" t="s">
        <v>1531</v>
      </c>
      <c r="J1500">
        <v>1965</v>
      </c>
      <c r="K1500" s="7">
        <f t="shared" si="69"/>
        <v>1965</v>
      </c>
      <c r="L1500" t="s">
        <v>20</v>
      </c>
      <c r="M1500" s="7" t="str">
        <f t="shared" si="70"/>
        <v>Sep</v>
      </c>
      <c r="N1500">
        <v>14</v>
      </c>
      <c r="O1500">
        <v>2</v>
      </c>
      <c r="P1500">
        <v>12646.21</v>
      </c>
      <c r="Q1500" t="s">
        <v>12</v>
      </c>
      <c r="R1500" t="s">
        <v>11</v>
      </c>
      <c r="S1500" t="s">
        <v>42</v>
      </c>
      <c r="T1500" s="7" t="str">
        <f t="shared" si="71"/>
        <v>R1011</v>
      </c>
    </row>
    <row r="1501" spans="1:20" x14ac:dyDescent="0.3">
      <c r="A1501" t="s">
        <v>871</v>
      </c>
      <c r="B1501">
        <v>19.475000000000001</v>
      </c>
      <c r="C1501">
        <v>4.74</v>
      </c>
      <c r="D1501" t="s">
        <v>2380</v>
      </c>
      <c r="E1501" t="s">
        <v>2380</v>
      </c>
      <c r="F1501" t="s">
        <v>2380</v>
      </c>
      <c r="G1501">
        <v>1</v>
      </c>
      <c r="H1501" t="s">
        <v>2380</v>
      </c>
      <c r="I1501" t="s">
        <v>1532</v>
      </c>
      <c r="J1501">
        <v>1962</v>
      </c>
      <c r="K1501" s="7">
        <f t="shared" si="69"/>
        <v>1962</v>
      </c>
      <c r="L1501" t="s">
        <v>35</v>
      </c>
      <c r="M1501" s="7" t="str">
        <f t="shared" si="70"/>
        <v>Aug</v>
      </c>
      <c r="N1501">
        <v>27</v>
      </c>
      <c r="O1501">
        <v>0</v>
      </c>
      <c r="P1501">
        <v>12648.7</v>
      </c>
      <c r="Q1501" t="s">
        <v>12</v>
      </c>
      <c r="R1501" t="s">
        <v>11</v>
      </c>
      <c r="S1501" t="s">
        <v>13</v>
      </c>
      <c r="T1501" s="7" t="str">
        <f t="shared" si="71"/>
        <v>R1013</v>
      </c>
    </row>
    <row r="1502" spans="1:20" x14ac:dyDescent="0.3">
      <c r="A1502" t="s">
        <v>870</v>
      </c>
      <c r="B1502">
        <v>26.33</v>
      </c>
      <c r="C1502">
        <v>4.79</v>
      </c>
      <c r="D1502" t="s">
        <v>2380</v>
      </c>
      <c r="E1502" t="s">
        <v>2380</v>
      </c>
      <c r="F1502" t="s">
        <v>2380</v>
      </c>
      <c r="G1502" t="s">
        <v>2381</v>
      </c>
      <c r="H1502" t="s">
        <v>2380</v>
      </c>
      <c r="I1502" t="s">
        <v>1533</v>
      </c>
      <c r="J1502">
        <v>1974</v>
      </c>
      <c r="K1502" s="7">
        <f t="shared" si="69"/>
        <v>1974</v>
      </c>
      <c r="L1502" t="s">
        <v>20</v>
      </c>
      <c r="M1502" s="7" t="str">
        <f t="shared" si="70"/>
        <v>Sep</v>
      </c>
      <c r="N1502">
        <v>24</v>
      </c>
      <c r="O1502">
        <v>0</v>
      </c>
      <c r="P1502">
        <v>12697.48</v>
      </c>
      <c r="Q1502" t="s">
        <v>12</v>
      </c>
      <c r="R1502" t="s">
        <v>12</v>
      </c>
      <c r="S1502" t="s">
        <v>300</v>
      </c>
      <c r="T1502" s="7" t="str">
        <f t="shared" si="71"/>
        <v>R1021</v>
      </c>
    </row>
    <row r="1503" spans="1:20" x14ac:dyDescent="0.3">
      <c r="A1503" t="s">
        <v>869</v>
      </c>
      <c r="B1503">
        <v>17.29</v>
      </c>
      <c r="C1503">
        <v>5.35</v>
      </c>
      <c r="D1503" t="s">
        <v>2382</v>
      </c>
      <c r="E1503" t="s">
        <v>2380</v>
      </c>
      <c r="F1503" t="s">
        <v>2380</v>
      </c>
      <c r="G1503" t="s">
        <v>2381</v>
      </c>
      <c r="H1503" t="s">
        <v>2380</v>
      </c>
      <c r="I1503" t="s">
        <v>1534</v>
      </c>
      <c r="J1503">
        <v>1992</v>
      </c>
      <c r="K1503" s="7">
        <f t="shared" si="69"/>
        <v>1992</v>
      </c>
      <c r="L1503" t="s">
        <v>10</v>
      </c>
      <c r="M1503" s="7" t="str">
        <f t="shared" si="70"/>
        <v>Jul</v>
      </c>
      <c r="N1503">
        <v>7</v>
      </c>
      <c r="O1503">
        <v>0</v>
      </c>
      <c r="P1503">
        <v>12699.56</v>
      </c>
      <c r="Q1503" t="s">
        <v>12</v>
      </c>
      <c r="R1503" t="s">
        <v>11</v>
      </c>
      <c r="S1503" t="s">
        <v>42</v>
      </c>
      <c r="T1503" s="7" t="str">
        <f t="shared" si="71"/>
        <v>R1011</v>
      </c>
    </row>
    <row r="1504" spans="1:20" x14ac:dyDescent="0.3">
      <c r="A1504" t="s">
        <v>868</v>
      </c>
      <c r="B1504">
        <v>42.88</v>
      </c>
      <c r="C1504">
        <v>4.87</v>
      </c>
      <c r="D1504" t="s">
        <v>2380</v>
      </c>
      <c r="E1504" t="s">
        <v>2382</v>
      </c>
      <c r="F1504" t="s">
        <v>2380</v>
      </c>
      <c r="G1504">
        <v>1</v>
      </c>
      <c r="H1504" t="s">
        <v>2380</v>
      </c>
      <c r="I1504" t="s">
        <v>1535</v>
      </c>
      <c r="J1504">
        <v>1964</v>
      </c>
      <c r="K1504" s="7">
        <f t="shared" si="69"/>
        <v>1964</v>
      </c>
      <c r="L1504" t="s">
        <v>15</v>
      </c>
      <c r="M1504" s="7" t="str">
        <f t="shared" si="70"/>
        <v>Nov</v>
      </c>
      <c r="N1504">
        <v>28</v>
      </c>
      <c r="O1504">
        <v>0</v>
      </c>
      <c r="P1504">
        <v>12700.63</v>
      </c>
      <c r="Q1504" t="s">
        <v>12</v>
      </c>
      <c r="R1504" t="s">
        <v>12</v>
      </c>
      <c r="S1504" t="s">
        <v>42</v>
      </c>
      <c r="T1504" s="7" t="str">
        <f t="shared" si="71"/>
        <v>R1011</v>
      </c>
    </row>
    <row r="1505" spans="1:20" x14ac:dyDescent="0.3">
      <c r="A1505" t="s">
        <v>867</v>
      </c>
      <c r="B1505">
        <v>32.200000000000003</v>
      </c>
      <c r="C1505">
        <v>10.09</v>
      </c>
      <c r="D1505" t="s">
        <v>2382</v>
      </c>
      <c r="E1505" t="s">
        <v>2380</v>
      </c>
      <c r="F1505" t="s">
        <v>2380</v>
      </c>
      <c r="G1505" t="s">
        <v>2381</v>
      </c>
      <c r="H1505" t="s">
        <v>2380</v>
      </c>
      <c r="I1505" t="s">
        <v>1536</v>
      </c>
      <c r="J1505">
        <v>1970</v>
      </c>
      <c r="K1505" s="7">
        <f t="shared" si="69"/>
        <v>1970</v>
      </c>
      <c r="L1505" t="s">
        <v>10</v>
      </c>
      <c r="M1505" s="7" t="str">
        <f t="shared" si="70"/>
        <v>Jul</v>
      </c>
      <c r="N1505">
        <v>8</v>
      </c>
      <c r="O1505">
        <v>0</v>
      </c>
      <c r="P1505">
        <v>12713</v>
      </c>
      <c r="Q1505" t="s">
        <v>12</v>
      </c>
      <c r="R1505" t="s">
        <v>16</v>
      </c>
      <c r="S1505" t="s">
        <v>42</v>
      </c>
      <c r="T1505" s="7" t="str">
        <f t="shared" si="71"/>
        <v>R1011</v>
      </c>
    </row>
    <row r="1506" spans="1:20" x14ac:dyDescent="0.3">
      <c r="A1506" t="s">
        <v>866</v>
      </c>
      <c r="B1506">
        <v>18.75</v>
      </c>
      <c r="C1506">
        <v>5.47</v>
      </c>
      <c r="D1506" t="s">
        <v>2382</v>
      </c>
      <c r="E1506" t="s">
        <v>2380</v>
      </c>
      <c r="F1506" t="s">
        <v>2383</v>
      </c>
      <c r="G1506">
        <v>1</v>
      </c>
      <c r="H1506" t="s">
        <v>2380</v>
      </c>
      <c r="I1506" t="s">
        <v>1537</v>
      </c>
      <c r="J1506">
        <v>1988</v>
      </c>
      <c r="K1506" s="7">
        <f t="shared" si="69"/>
        <v>1988</v>
      </c>
      <c r="L1506" t="s">
        <v>10</v>
      </c>
      <c r="M1506" s="7" t="str">
        <f t="shared" si="70"/>
        <v>Jul</v>
      </c>
      <c r="N1506">
        <v>17</v>
      </c>
      <c r="O1506">
        <v>3</v>
      </c>
      <c r="P1506">
        <v>12718.21</v>
      </c>
      <c r="Q1506" t="s">
        <v>12</v>
      </c>
      <c r="R1506" t="s">
        <v>16</v>
      </c>
      <c r="S1506" t="s">
        <v>535</v>
      </c>
      <c r="T1506" s="7" t="str">
        <f t="shared" si="71"/>
        <v>R1026</v>
      </c>
    </row>
    <row r="1507" spans="1:20" x14ac:dyDescent="0.3">
      <c r="A1507" t="s">
        <v>865</v>
      </c>
      <c r="B1507">
        <v>22.36</v>
      </c>
      <c r="C1507">
        <v>8.6</v>
      </c>
      <c r="D1507" t="s">
        <v>2380</v>
      </c>
      <c r="E1507" t="s">
        <v>2380</v>
      </c>
      <c r="F1507" t="s">
        <v>2380</v>
      </c>
      <c r="G1507" t="s">
        <v>2381</v>
      </c>
      <c r="H1507" t="s">
        <v>2380</v>
      </c>
      <c r="I1507" t="s">
        <v>1538</v>
      </c>
      <c r="J1507">
        <v>1962</v>
      </c>
      <c r="K1507" s="7">
        <f t="shared" si="69"/>
        <v>1962</v>
      </c>
      <c r="L1507" t="s">
        <v>20</v>
      </c>
      <c r="M1507" s="7" t="str">
        <f t="shared" si="70"/>
        <v>Sep</v>
      </c>
      <c r="N1507">
        <v>2</v>
      </c>
      <c r="O1507">
        <v>0</v>
      </c>
      <c r="P1507">
        <v>12731</v>
      </c>
      <c r="Q1507" t="s">
        <v>12</v>
      </c>
      <c r="R1507" t="s">
        <v>12</v>
      </c>
      <c r="S1507" t="s">
        <v>168</v>
      </c>
      <c r="T1507" s="7" t="str">
        <f t="shared" si="71"/>
        <v>R1016</v>
      </c>
    </row>
    <row r="1508" spans="1:20" x14ac:dyDescent="0.3">
      <c r="A1508" t="s">
        <v>864</v>
      </c>
      <c r="B1508">
        <v>23.94</v>
      </c>
      <c r="C1508">
        <v>10.74</v>
      </c>
      <c r="D1508" t="s">
        <v>2382</v>
      </c>
      <c r="E1508" t="s">
        <v>2380</v>
      </c>
      <c r="F1508" t="s">
        <v>2380</v>
      </c>
      <c r="G1508" t="s">
        <v>2381</v>
      </c>
      <c r="H1508" t="s">
        <v>2380</v>
      </c>
      <c r="I1508" t="s">
        <v>1539</v>
      </c>
      <c r="J1508">
        <v>1962</v>
      </c>
      <c r="K1508" s="7">
        <f t="shared" si="69"/>
        <v>1962</v>
      </c>
      <c r="L1508" t="s">
        <v>37</v>
      </c>
      <c r="M1508" s="7" t="str">
        <f t="shared" si="70"/>
        <v>Oct</v>
      </c>
      <c r="N1508">
        <v>1</v>
      </c>
      <c r="O1508">
        <v>0</v>
      </c>
      <c r="P1508">
        <v>12741.17</v>
      </c>
      <c r="Q1508" t="s">
        <v>12</v>
      </c>
      <c r="R1508" t="s">
        <v>16</v>
      </c>
      <c r="S1508" t="s">
        <v>356</v>
      </c>
      <c r="T1508" s="7" t="str">
        <f t="shared" si="71"/>
        <v>R1017</v>
      </c>
    </row>
    <row r="1509" spans="1:20" x14ac:dyDescent="0.3">
      <c r="A1509" t="s">
        <v>863</v>
      </c>
      <c r="B1509">
        <v>30.1</v>
      </c>
      <c r="C1509">
        <v>4.3899999999999997</v>
      </c>
      <c r="D1509" t="s">
        <v>2380</v>
      </c>
      <c r="E1509" t="s">
        <v>2380</v>
      </c>
      <c r="F1509" t="s">
        <v>2383</v>
      </c>
      <c r="G1509">
        <v>1</v>
      </c>
      <c r="H1509" t="s">
        <v>2380</v>
      </c>
      <c r="I1509" t="s">
        <v>1540</v>
      </c>
      <c r="J1509">
        <v>1975</v>
      </c>
      <c r="K1509" s="7">
        <f t="shared" si="69"/>
        <v>1975</v>
      </c>
      <c r="L1509" t="s">
        <v>20</v>
      </c>
      <c r="M1509" s="7" t="str">
        <f t="shared" si="70"/>
        <v>Sep</v>
      </c>
      <c r="N1509">
        <v>25</v>
      </c>
      <c r="O1509">
        <v>1</v>
      </c>
      <c r="P1509">
        <v>12770.27</v>
      </c>
      <c r="Q1509" t="s">
        <v>12</v>
      </c>
      <c r="R1509" t="s">
        <v>12</v>
      </c>
      <c r="S1509" t="s">
        <v>300</v>
      </c>
      <c r="T1509" s="7" t="str">
        <f t="shared" si="71"/>
        <v>R1021</v>
      </c>
    </row>
    <row r="1510" spans="1:20" x14ac:dyDescent="0.3">
      <c r="A1510" t="s">
        <v>862</v>
      </c>
      <c r="B1510">
        <v>21.93</v>
      </c>
      <c r="C1510">
        <v>6.3</v>
      </c>
      <c r="D1510" t="s">
        <v>2380</v>
      </c>
      <c r="E1510" t="s">
        <v>2380</v>
      </c>
      <c r="F1510" t="s">
        <v>2380</v>
      </c>
      <c r="G1510" t="s">
        <v>2381</v>
      </c>
      <c r="H1510" t="s">
        <v>2380</v>
      </c>
      <c r="I1510" t="s">
        <v>1541</v>
      </c>
      <c r="J1510">
        <v>1972</v>
      </c>
      <c r="K1510" s="7">
        <f t="shared" si="69"/>
        <v>1972</v>
      </c>
      <c r="L1510" t="s">
        <v>37</v>
      </c>
      <c r="M1510" s="7" t="str">
        <f t="shared" si="70"/>
        <v>Oct</v>
      </c>
      <c r="N1510">
        <v>7</v>
      </c>
      <c r="O1510">
        <v>0</v>
      </c>
      <c r="P1510">
        <v>12776.05</v>
      </c>
      <c r="Q1510" t="s">
        <v>12</v>
      </c>
      <c r="R1510" t="s">
        <v>12</v>
      </c>
      <c r="S1510" t="s">
        <v>535</v>
      </c>
      <c r="T1510" s="7" t="str">
        <f t="shared" si="71"/>
        <v>R1026</v>
      </c>
    </row>
    <row r="1511" spans="1:20" x14ac:dyDescent="0.3">
      <c r="A1511" t="s">
        <v>861</v>
      </c>
      <c r="B1511">
        <v>39.75</v>
      </c>
      <c r="C1511">
        <v>5.41</v>
      </c>
      <c r="D1511" t="s">
        <v>2380</v>
      </c>
      <c r="E1511" t="s">
        <v>2382</v>
      </c>
      <c r="F1511" t="s">
        <v>2380</v>
      </c>
      <c r="G1511">
        <v>1</v>
      </c>
      <c r="H1511" t="s">
        <v>2380</v>
      </c>
      <c r="I1511" t="s">
        <v>1542</v>
      </c>
      <c r="J1511">
        <v>1963</v>
      </c>
      <c r="K1511" s="7">
        <f t="shared" si="69"/>
        <v>1963</v>
      </c>
      <c r="L1511" t="s">
        <v>30</v>
      </c>
      <c r="M1511" s="7" t="str">
        <f t="shared" si="70"/>
        <v>Dec</v>
      </c>
      <c r="N1511">
        <v>5</v>
      </c>
      <c r="O1511">
        <v>0</v>
      </c>
      <c r="P1511">
        <v>12788.03</v>
      </c>
      <c r="Q1511" t="s">
        <v>12</v>
      </c>
      <c r="R1511" t="s">
        <v>12</v>
      </c>
      <c r="S1511" t="s">
        <v>200</v>
      </c>
      <c r="T1511" s="7" t="str">
        <f t="shared" si="71"/>
        <v>R1025</v>
      </c>
    </row>
    <row r="1512" spans="1:20" x14ac:dyDescent="0.3">
      <c r="A1512" t="s">
        <v>860</v>
      </c>
      <c r="B1512">
        <v>26.03</v>
      </c>
      <c r="C1512">
        <v>4.47</v>
      </c>
      <c r="D1512" t="s">
        <v>2380</v>
      </c>
      <c r="E1512" t="s">
        <v>2380</v>
      </c>
      <c r="F1512" t="s">
        <v>2383</v>
      </c>
      <c r="G1512">
        <v>1</v>
      </c>
      <c r="H1512" t="s">
        <v>2380</v>
      </c>
      <c r="I1512" t="s">
        <v>1543</v>
      </c>
      <c r="J1512">
        <v>1983</v>
      </c>
      <c r="K1512" s="7">
        <f t="shared" si="69"/>
        <v>1983</v>
      </c>
      <c r="L1512" t="s">
        <v>37</v>
      </c>
      <c r="M1512" s="7" t="str">
        <f t="shared" si="70"/>
        <v>Oct</v>
      </c>
      <c r="N1512">
        <v>29</v>
      </c>
      <c r="O1512">
        <v>3</v>
      </c>
      <c r="P1512">
        <v>12788.18</v>
      </c>
      <c r="Q1512" t="s">
        <v>12</v>
      </c>
      <c r="R1512" t="s">
        <v>16</v>
      </c>
      <c r="S1512" t="s">
        <v>535</v>
      </c>
      <c r="T1512" s="7" t="str">
        <f t="shared" si="71"/>
        <v>R1026</v>
      </c>
    </row>
    <row r="1513" spans="1:20" x14ac:dyDescent="0.3">
      <c r="A1513" t="s">
        <v>859</v>
      </c>
      <c r="B1513">
        <v>34.51</v>
      </c>
      <c r="C1513">
        <v>6.26</v>
      </c>
      <c r="D1513" t="s">
        <v>2380</v>
      </c>
      <c r="E1513" t="s">
        <v>2380</v>
      </c>
      <c r="F1513" t="s">
        <v>2380</v>
      </c>
      <c r="G1513" t="s">
        <v>2381</v>
      </c>
      <c r="H1513" t="s">
        <v>2380</v>
      </c>
      <c r="I1513" t="s">
        <v>1544</v>
      </c>
      <c r="J1513">
        <v>1978</v>
      </c>
      <c r="K1513" s="7">
        <f t="shared" si="69"/>
        <v>1978</v>
      </c>
      <c r="L1513" t="s">
        <v>10</v>
      </c>
      <c r="M1513" s="7" t="str">
        <f t="shared" si="70"/>
        <v>Jul</v>
      </c>
      <c r="N1513">
        <v>24</v>
      </c>
      <c r="O1513">
        <v>0</v>
      </c>
      <c r="P1513">
        <v>12797.21</v>
      </c>
      <c r="Q1513" t="s">
        <v>12</v>
      </c>
      <c r="R1513" t="s">
        <v>16</v>
      </c>
      <c r="S1513" t="s">
        <v>247</v>
      </c>
      <c r="T1513" s="7" t="str">
        <f t="shared" si="71"/>
        <v>R1024</v>
      </c>
    </row>
    <row r="1514" spans="1:20" x14ac:dyDescent="0.3">
      <c r="A1514" t="s">
        <v>858</v>
      </c>
      <c r="B1514">
        <v>19.32</v>
      </c>
      <c r="C1514">
        <v>11.58</v>
      </c>
      <c r="D1514" t="s">
        <v>2382</v>
      </c>
      <c r="E1514" t="s">
        <v>2380</v>
      </c>
      <c r="F1514" t="s">
        <v>2380</v>
      </c>
      <c r="G1514">
        <v>1</v>
      </c>
      <c r="H1514" t="s">
        <v>2380</v>
      </c>
      <c r="I1514" t="s">
        <v>1545</v>
      </c>
      <c r="J1514">
        <v>1963</v>
      </c>
      <c r="K1514" s="7">
        <f t="shared" si="69"/>
        <v>1963</v>
      </c>
      <c r="L1514" t="s">
        <v>10</v>
      </c>
      <c r="M1514" s="7" t="str">
        <f t="shared" si="70"/>
        <v>Jul</v>
      </c>
      <c r="N1514">
        <v>20</v>
      </c>
      <c r="O1514">
        <v>0</v>
      </c>
      <c r="P1514">
        <v>12815.44</v>
      </c>
      <c r="Q1514" t="s">
        <v>12</v>
      </c>
      <c r="R1514" t="s">
        <v>12</v>
      </c>
      <c r="S1514" t="s">
        <v>247</v>
      </c>
      <c r="T1514" s="7" t="str">
        <f t="shared" si="71"/>
        <v>R1024</v>
      </c>
    </row>
    <row r="1515" spans="1:20" x14ac:dyDescent="0.3">
      <c r="A1515" t="s">
        <v>857</v>
      </c>
      <c r="B1515">
        <v>28.5</v>
      </c>
      <c r="C1515">
        <v>4.3600000000000003</v>
      </c>
      <c r="D1515" t="s">
        <v>2380</v>
      </c>
      <c r="E1515" t="s">
        <v>2380</v>
      </c>
      <c r="F1515" t="s">
        <v>2380</v>
      </c>
      <c r="G1515" t="s">
        <v>2381</v>
      </c>
      <c r="H1515" t="s">
        <v>2380</v>
      </c>
      <c r="I1515" t="s">
        <v>1546</v>
      </c>
      <c r="J1515">
        <v>1967</v>
      </c>
      <c r="K1515" s="7">
        <f t="shared" si="69"/>
        <v>1967</v>
      </c>
      <c r="L1515" t="s">
        <v>20</v>
      </c>
      <c r="M1515" s="7" t="str">
        <f t="shared" si="70"/>
        <v>Sep</v>
      </c>
      <c r="N1515">
        <v>25</v>
      </c>
      <c r="O1515">
        <v>0</v>
      </c>
      <c r="P1515">
        <v>12823.25</v>
      </c>
      <c r="Q1515" t="s">
        <v>12</v>
      </c>
      <c r="R1515" t="s">
        <v>12</v>
      </c>
      <c r="S1515" t="s">
        <v>300</v>
      </c>
      <c r="T1515" s="7" t="str">
        <f t="shared" si="71"/>
        <v>R1021</v>
      </c>
    </row>
    <row r="1516" spans="1:20" x14ac:dyDescent="0.3">
      <c r="A1516" t="s">
        <v>856</v>
      </c>
      <c r="B1516">
        <v>30.875</v>
      </c>
      <c r="C1516">
        <v>4.1399999999999997</v>
      </c>
      <c r="D1516" t="s">
        <v>2382</v>
      </c>
      <c r="E1516" t="s">
        <v>2380</v>
      </c>
      <c r="F1516" t="s">
        <v>2380</v>
      </c>
      <c r="G1516" t="s">
        <v>2381</v>
      </c>
      <c r="H1516" t="s">
        <v>2380</v>
      </c>
      <c r="I1516" t="s">
        <v>1547</v>
      </c>
      <c r="J1516">
        <v>2004</v>
      </c>
      <c r="K1516" s="7">
        <f t="shared" si="69"/>
        <v>2004</v>
      </c>
      <c r="L1516" t="s">
        <v>15</v>
      </c>
      <c r="M1516" s="7" t="str">
        <f t="shared" si="70"/>
        <v>Nov</v>
      </c>
      <c r="N1516">
        <v>9</v>
      </c>
      <c r="O1516">
        <v>2</v>
      </c>
      <c r="P1516">
        <v>12829.46</v>
      </c>
      <c r="Q1516" t="s">
        <v>12</v>
      </c>
      <c r="R1516" t="s">
        <v>12</v>
      </c>
      <c r="S1516" t="s">
        <v>168</v>
      </c>
      <c r="T1516" s="7" t="str">
        <f t="shared" si="71"/>
        <v>R1016</v>
      </c>
    </row>
    <row r="1517" spans="1:20" x14ac:dyDescent="0.3">
      <c r="A1517" t="s">
        <v>855</v>
      </c>
      <c r="B1517">
        <v>24.02</v>
      </c>
      <c r="C1517">
        <v>4.38</v>
      </c>
      <c r="D1517" t="s">
        <v>2380</v>
      </c>
      <c r="E1517" t="s">
        <v>2380</v>
      </c>
      <c r="F1517" t="s">
        <v>2380</v>
      </c>
      <c r="G1517" t="s">
        <v>2381</v>
      </c>
      <c r="H1517" t="s">
        <v>2380</v>
      </c>
      <c r="I1517" t="s">
        <v>1548</v>
      </c>
      <c r="J1517">
        <v>1993</v>
      </c>
      <c r="K1517" s="7">
        <f t="shared" si="69"/>
        <v>1993</v>
      </c>
      <c r="L1517" t="s">
        <v>20</v>
      </c>
      <c r="M1517" s="7" t="str">
        <f t="shared" si="70"/>
        <v>Sep</v>
      </c>
      <c r="N1517">
        <v>27</v>
      </c>
      <c r="O1517">
        <v>0</v>
      </c>
      <c r="P1517">
        <v>12847.24</v>
      </c>
      <c r="Q1517" t="s">
        <v>12</v>
      </c>
      <c r="R1517" t="s">
        <v>11</v>
      </c>
      <c r="S1517" t="s">
        <v>23</v>
      </c>
      <c r="T1517" s="7" t="str">
        <f t="shared" si="71"/>
        <v>R1012</v>
      </c>
    </row>
    <row r="1518" spans="1:20" x14ac:dyDescent="0.3">
      <c r="A1518" t="s">
        <v>854</v>
      </c>
      <c r="B1518">
        <v>36.08</v>
      </c>
      <c r="C1518">
        <v>11.61</v>
      </c>
      <c r="D1518" t="s">
        <v>2382</v>
      </c>
      <c r="E1518" t="s">
        <v>2380</v>
      </c>
      <c r="F1518" t="s">
        <v>2380</v>
      </c>
      <c r="G1518" t="s">
        <v>2381</v>
      </c>
      <c r="H1518" t="s">
        <v>2380</v>
      </c>
      <c r="I1518" t="s">
        <v>1549</v>
      </c>
      <c r="J1518">
        <v>1973</v>
      </c>
      <c r="K1518" s="7">
        <f t="shared" si="69"/>
        <v>1973</v>
      </c>
      <c r="L1518" t="s">
        <v>20</v>
      </c>
      <c r="M1518" s="7" t="str">
        <f t="shared" si="70"/>
        <v>Sep</v>
      </c>
      <c r="N1518">
        <v>22</v>
      </c>
      <c r="O1518">
        <v>0</v>
      </c>
      <c r="P1518">
        <v>12852.37</v>
      </c>
      <c r="Q1518" t="s">
        <v>12</v>
      </c>
      <c r="R1518" t="s">
        <v>16</v>
      </c>
      <c r="S1518" t="s">
        <v>23</v>
      </c>
      <c r="T1518" s="7" t="str">
        <f t="shared" si="71"/>
        <v>R1012</v>
      </c>
    </row>
    <row r="1519" spans="1:20" x14ac:dyDescent="0.3">
      <c r="A1519" t="s">
        <v>853</v>
      </c>
      <c r="B1519">
        <v>32.200000000000003</v>
      </c>
      <c r="C1519">
        <v>10.59</v>
      </c>
      <c r="D1519" t="s">
        <v>2382</v>
      </c>
      <c r="E1519" t="s">
        <v>2380</v>
      </c>
      <c r="F1519" t="s">
        <v>2380</v>
      </c>
      <c r="G1519" t="s">
        <v>2381</v>
      </c>
      <c r="H1519" t="s">
        <v>2380</v>
      </c>
      <c r="I1519" t="s">
        <v>1550</v>
      </c>
      <c r="J1519">
        <v>1963</v>
      </c>
      <c r="K1519" s="7">
        <f t="shared" si="69"/>
        <v>1963</v>
      </c>
      <c r="L1519" t="s">
        <v>20</v>
      </c>
      <c r="M1519" s="7" t="str">
        <f t="shared" si="70"/>
        <v>Sep</v>
      </c>
      <c r="N1519">
        <v>27</v>
      </c>
      <c r="O1519">
        <v>0</v>
      </c>
      <c r="P1519">
        <v>12856.84</v>
      </c>
      <c r="Q1519" t="s">
        <v>12</v>
      </c>
      <c r="R1519" t="s">
        <v>12</v>
      </c>
      <c r="S1519" t="s">
        <v>300</v>
      </c>
      <c r="T1519" s="7" t="str">
        <f t="shared" si="71"/>
        <v>R1021</v>
      </c>
    </row>
    <row r="1520" spans="1:20" x14ac:dyDescent="0.3">
      <c r="A1520" t="s">
        <v>852</v>
      </c>
      <c r="B1520">
        <v>28.05</v>
      </c>
      <c r="C1520">
        <v>11.85</v>
      </c>
      <c r="D1520" t="s">
        <v>2382</v>
      </c>
      <c r="E1520" t="s">
        <v>2380</v>
      </c>
      <c r="F1520" t="s">
        <v>2380</v>
      </c>
      <c r="G1520" t="s">
        <v>2381</v>
      </c>
      <c r="H1520" t="s">
        <v>2380</v>
      </c>
      <c r="I1520" t="s">
        <v>1551</v>
      </c>
      <c r="J1520">
        <v>1984</v>
      </c>
      <c r="K1520" s="7">
        <f t="shared" si="69"/>
        <v>1984</v>
      </c>
      <c r="L1520" t="s">
        <v>35</v>
      </c>
      <c r="M1520" s="7" t="str">
        <f t="shared" si="70"/>
        <v>Aug</v>
      </c>
      <c r="N1520">
        <v>6</v>
      </c>
      <c r="O1520">
        <v>3</v>
      </c>
      <c r="P1520">
        <v>12870.31</v>
      </c>
      <c r="Q1520" t="s">
        <v>12</v>
      </c>
      <c r="R1520" t="s">
        <v>12</v>
      </c>
      <c r="S1520" t="s">
        <v>23</v>
      </c>
      <c r="T1520" s="7" t="str">
        <f t="shared" si="71"/>
        <v>R1012</v>
      </c>
    </row>
    <row r="1521" spans="1:20" x14ac:dyDescent="0.3">
      <c r="A1521" t="s">
        <v>851</v>
      </c>
      <c r="B1521">
        <v>19</v>
      </c>
      <c r="C1521">
        <v>5.46</v>
      </c>
      <c r="D1521" t="s">
        <v>2382</v>
      </c>
      <c r="E1521" t="s">
        <v>2380</v>
      </c>
      <c r="F1521" t="s">
        <v>2380</v>
      </c>
      <c r="G1521">
        <v>1</v>
      </c>
      <c r="H1521" t="s">
        <v>2380</v>
      </c>
      <c r="I1521" t="s">
        <v>1552</v>
      </c>
      <c r="J1521">
        <v>2004</v>
      </c>
      <c r="K1521" s="7">
        <f t="shared" si="69"/>
        <v>2004</v>
      </c>
      <c r="L1521" t="s">
        <v>10</v>
      </c>
      <c r="M1521" s="7" t="str">
        <f t="shared" si="70"/>
        <v>Jul</v>
      </c>
      <c r="N1521">
        <v>9</v>
      </c>
      <c r="O1521">
        <v>0</v>
      </c>
      <c r="P1521">
        <v>12890.06</v>
      </c>
      <c r="Q1521" t="s">
        <v>12</v>
      </c>
      <c r="R1521" t="s">
        <v>16</v>
      </c>
      <c r="S1521" t="s">
        <v>166</v>
      </c>
      <c r="T1521" s="7" t="str">
        <f t="shared" si="71"/>
        <v>R1019</v>
      </c>
    </row>
    <row r="1522" spans="1:20" x14ac:dyDescent="0.3">
      <c r="A1522" t="s">
        <v>850</v>
      </c>
      <c r="B1522">
        <v>16.13</v>
      </c>
      <c r="C1522">
        <v>4.54</v>
      </c>
      <c r="D1522" t="s">
        <v>2382</v>
      </c>
      <c r="E1522" t="s">
        <v>2380</v>
      </c>
      <c r="F1522" t="s">
        <v>2380</v>
      </c>
      <c r="G1522">
        <v>2</v>
      </c>
      <c r="H1522" t="s">
        <v>2380</v>
      </c>
      <c r="I1522" t="s">
        <v>1553</v>
      </c>
      <c r="J1522">
        <v>1963</v>
      </c>
      <c r="K1522" s="7">
        <f t="shared" si="69"/>
        <v>1963</v>
      </c>
      <c r="L1522" t="s">
        <v>35</v>
      </c>
      <c r="M1522" s="7" t="str">
        <f t="shared" si="70"/>
        <v>Aug</v>
      </c>
      <c r="N1522">
        <v>16</v>
      </c>
      <c r="O1522">
        <v>1</v>
      </c>
      <c r="P1522">
        <v>12913.99</v>
      </c>
      <c r="Q1522" t="s">
        <v>12</v>
      </c>
      <c r="R1522" t="s">
        <v>11</v>
      </c>
      <c r="S1522" t="s">
        <v>168</v>
      </c>
      <c r="T1522" s="7" t="str">
        <f t="shared" si="71"/>
        <v>R1016</v>
      </c>
    </row>
    <row r="1523" spans="1:20" x14ac:dyDescent="0.3">
      <c r="A1523" t="s">
        <v>849</v>
      </c>
      <c r="B1523">
        <v>18.77</v>
      </c>
      <c r="C1523">
        <v>11.98</v>
      </c>
      <c r="D1523" t="s">
        <v>2382</v>
      </c>
      <c r="E1523" t="s">
        <v>2380</v>
      </c>
      <c r="F1523" t="s">
        <v>2380</v>
      </c>
      <c r="G1523">
        <v>2</v>
      </c>
      <c r="H1523" t="s">
        <v>2380</v>
      </c>
      <c r="I1523" t="s">
        <v>1554</v>
      </c>
      <c r="J1523">
        <v>1963</v>
      </c>
      <c r="K1523" s="7">
        <f t="shared" si="69"/>
        <v>1963</v>
      </c>
      <c r="L1523" t="s">
        <v>20</v>
      </c>
      <c r="M1523" s="7" t="str">
        <f t="shared" si="70"/>
        <v>Sep</v>
      </c>
      <c r="N1523">
        <v>1</v>
      </c>
      <c r="O1523">
        <v>2</v>
      </c>
      <c r="P1523">
        <v>12925.89</v>
      </c>
      <c r="Q1523" t="s">
        <v>12</v>
      </c>
      <c r="R1523" t="s">
        <v>11</v>
      </c>
      <c r="S1523" t="s">
        <v>13</v>
      </c>
      <c r="T1523" s="7" t="str">
        <f t="shared" si="71"/>
        <v>R1013</v>
      </c>
    </row>
    <row r="1524" spans="1:20" x14ac:dyDescent="0.3">
      <c r="A1524" t="s">
        <v>848</v>
      </c>
      <c r="B1524">
        <v>28.88</v>
      </c>
      <c r="C1524">
        <v>6.59</v>
      </c>
      <c r="D1524" t="s">
        <v>2382</v>
      </c>
      <c r="E1524" t="s">
        <v>2380</v>
      </c>
      <c r="F1524" t="s">
        <v>2380</v>
      </c>
      <c r="G1524">
        <v>1</v>
      </c>
      <c r="H1524" t="s">
        <v>2380</v>
      </c>
      <c r="I1524" t="s">
        <v>1555</v>
      </c>
      <c r="J1524">
        <v>1963</v>
      </c>
      <c r="K1524" s="7">
        <f t="shared" si="69"/>
        <v>1963</v>
      </c>
      <c r="L1524" t="s">
        <v>35</v>
      </c>
      <c r="M1524" s="7" t="str">
        <f t="shared" si="70"/>
        <v>Aug</v>
      </c>
      <c r="N1524">
        <v>14</v>
      </c>
      <c r="O1524">
        <v>2</v>
      </c>
      <c r="P1524">
        <v>12928.79</v>
      </c>
      <c r="Q1524" t="s">
        <v>12</v>
      </c>
      <c r="R1524" t="s">
        <v>11</v>
      </c>
      <c r="S1524" t="s">
        <v>13</v>
      </c>
      <c r="T1524" s="7" t="str">
        <f t="shared" si="71"/>
        <v>R1013</v>
      </c>
    </row>
    <row r="1525" spans="1:20" x14ac:dyDescent="0.3">
      <c r="A1525" t="s">
        <v>847</v>
      </c>
      <c r="B1525">
        <v>27.55</v>
      </c>
      <c r="C1525">
        <v>10.83</v>
      </c>
      <c r="D1525" t="s">
        <v>2382</v>
      </c>
      <c r="E1525" t="s">
        <v>2380</v>
      </c>
      <c r="F1525" t="s">
        <v>2380</v>
      </c>
      <c r="G1525">
        <v>1</v>
      </c>
      <c r="H1525" t="s">
        <v>2380</v>
      </c>
      <c r="I1525" t="s">
        <v>1556</v>
      </c>
      <c r="J1525">
        <v>1966</v>
      </c>
      <c r="K1525" s="7">
        <f t="shared" si="69"/>
        <v>1966</v>
      </c>
      <c r="L1525" t="s">
        <v>30</v>
      </c>
      <c r="M1525" s="7" t="str">
        <f t="shared" si="70"/>
        <v>Dec</v>
      </c>
      <c r="N1525">
        <v>22</v>
      </c>
      <c r="O1525">
        <v>4</v>
      </c>
      <c r="P1525">
        <v>12949.16</v>
      </c>
      <c r="Q1525" t="s">
        <v>12</v>
      </c>
      <c r="R1525" t="s">
        <v>12</v>
      </c>
      <c r="S1525" t="s">
        <v>13</v>
      </c>
      <c r="T1525" s="7" t="str">
        <f t="shared" si="71"/>
        <v>R1013</v>
      </c>
    </row>
    <row r="1526" spans="1:20" x14ac:dyDescent="0.3">
      <c r="A1526" t="s">
        <v>846</v>
      </c>
      <c r="B1526">
        <v>15.6</v>
      </c>
      <c r="C1526">
        <v>8.6</v>
      </c>
      <c r="D1526" t="s">
        <v>2380</v>
      </c>
      <c r="E1526" t="s">
        <v>2380</v>
      </c>
      <c r="F1526" t="s">
        <v>2380</v>
      </c>
      <c r="G1526" t="s">
        <v>2381</v>
      </c>
      <c r="H1526" t="s">
        <v>2380</v>
      </c>
      <c r="I1526" t="s">
        <v>1557</v>
      </c>
      <c r="J1526">
        <v>1961</v>
      </c>
      <c r="K1526" s="7">
        <f t="shared" si="69"/>
        <v>1961</v>
      </c>
      <c r="L1526" t="s">
        <v>35</v>
      </c>
      <c r="M1526" s="7" t="str">
        <f t="shared" si="70"/>
        <v>Aug</v>
      </c>
      <c r="N1526">
        <v>20</v>
      </c>
      <c r="O1526">
        <v>0</v>
      </c>
      <c r="P1526">
        <v>12950.07</v>
      </c>
      <c r="Q1526" t="s">
        <v>12</v>
      </c>
      <c r="R1526" t="s">
        <v>16</v>
      </c>
      <c r="S1526" t="s">
        <v>23</v>
      </c>
      <c r="T1526" s="7" t="str">
        <f t="shared" si="71"/>
        <v>R1012</v>
      </c>
    </row>
    <row r="1527" spans="1:20" x14ac:dyDescent="0.3">
      <c r="A1527" t="s">
        <v>845</v>
      </c>
      <c r="B1527">
        <v>21.99</v>
      </c>
      <c r="C1527">
        <v>11.17</v>
      </c>
      <c r="D1527" t="s">
        <v>2380</v>
      </c>
      <c r="E1527" t="s">
        <v>2380</v>
      </c>
      <c r="F1527" t="s">
        <v>2380</v>
      </c>
      <c r="G1527" t="s">
        <v>2381</v>
      </c>
      <c r="H1527" t="s">
        <v>2380</v>
      </c>
      <c r="I1527" t="s">
        <v>1558</v>
      </c>
      <c r="J1527">
        <v>1960</v>
      </c>
      <c r="K1527" s="7">
        <f t="shared" si="69"/>
        <v>1960</v>
      </c>
      <c r="L1527" t="s">
        <v>15</v>
      </c>
      <c r="M1527" s="7" t="str">
        <f t="shared" si="70"/>
        <v>Nov</v>
      </c>
      <c r="N1527">
        <v>4</v>
      </c>
      <c r="O1527">
        <v>0</v>
      </c>
      <c r="P1527">
        <v>12957.12</v>
      </c>
      <c r="Q1527" t="s">
        <v>12</v>
      </c>
      <c r="R1527" t="s">
        <v>16</v>
      </c>
      <c r="S1527" t="s">
        <v>42</v>
      </c>
      <c r="T1527" s="7" t="str">
        <f t="shared" si="71"/>
        <v>R1011</v>
      </c>
    </row>
    <row r="1528" spans="1:20" x14ac:dyDescent="0.3">
      <c r="A1528" t="s">
        <v>844</v>
      </c>
      <c r="B1528">
        <v>34.85</v>
      </c>
      <c r="C1528">
        <v>5.75</v>
      </c>
      <c r="D1528" t="s">
        <v>2380</v>
      </c>
      <c r="E1528" t="s">
        <v>2380</v>
      </c>
      <c r="F1528" t="s">
        <v>2380</v>
      </c>
      <c r="G1528" t="s">
        <v>2381</v>
      </c>
      <c r="H1528" t="s">
        <v>2380</v>
      </c>
      <c r="I1528" t="s">
        <v>1559</v>
      </c>
      <c r="J1528">
        <v>1960</v>
      </c>
      <c r="K1528" s="7">
        <f t="shared" si="69"/>
        <v>1960</v>
      </c>
      <c r="L1528" t="s">
        <v>18</v>
      </c>
      <c r="M1528" s="7" t="str">
        <f t="shared" si="70"/>
        <v>Jun</v>
      </c>
      <c r="N1528">
        <v>22</v>
      </c>
      <c r="O1528">
        <v>0</v>
      </c>
      <c r="P1528">
        <v>12979.36</v>
      </c>
      <c r="Q1528" t="s">
        <v>12</v>
      </c>
      <c r="R1528" t="s">
        <v>16</v>
      </c>
      <c r="S1528" t="s">
        <v>42</v>
      </c>
      <c r="T1528" s="7" t="str">
        <f t="shared" si="71"/>
        <v>R1011</v>
      </c>
    </row>
    <row r="1529" spans="1:20" x14ac:dyDescent="0.3">
      <c r="A1529" t="s">
        <v>843</v>
      </c>
      <c r="B1529">
        <v>24.51</v>
      </c>
      <c r="C1529">
        <v>4.83</v>
      </c>
      <c r="D1529" t="s">
        <v>2382</v>
      </c>
      <c r="E1529" t="s">
        <v>2380</v>
      </c>
      <c r="F1529" t="s">
        <v>2383</v>
      </c>
      <c r="G1529">
        <v>1</v>
      </c>
      <c r="H1529" t="s">
        <v>2380</v>
      </c>
      <c r="I1529" t="s">
        <v>1560</v>
      </c>
      <c r="J1529">
        <v>1960</v>
      </c>
      <c r="K1529" s="7">
        <f t="shared" si="69"/>
        <v>1960</v>
      </c>
      <c r="L1529" t="s">
        <v>20</v>
      </c>
      <c r="M1529" s="7" t="str">
        <f t="shared" si="70"/>
        <v>Sep</v>
      </c>
      <c r="N1529">
        <v>23</v>
      </c>
      <c r="O1529">
        <v>0</v>
      </c>
      <c r="P1529">
        <v>12981.35</v>
      </c>
      <c r="Q1529" t="s">
        <v>12</v>
      </c>
      <c r="R1529" t="s">
        <v>12</v>
      </c>
      <c r="S1529" t="s">
        <v>13</v>
      </c>
      <c r="T1529" s="7" t="str">
        <f t="shared" si="71"/>
        <v>R1013</v>
      </c>
    </row>
    <row r="1530" spans="1:20" x14ac:dyDescent="0.3">
      <c r="A1530" t="s">
        <v>842</v>
      </c>
      <c r="B1530">
        <v>19.399999999999999</v>
      </c>
      <c r="C1530">
        <v>11.93</v>
      </c>
      <c r="D1530" t="s">
        <v>2380</v>
      </c>
      <c r="E1530" t="s">
        <v>2380</v>
      </c>
      <c r="F1530" t="s">
        <v>2380</v>
      </c>
      <c r="G1530" t="s">
        <v>2381</v>
      </c>
      <c r="H1530" t="s">
        <v>2380</v>
      </c>
      <c r="I1530" t="s">
        <v>1561</v>
      </c>
      <c r="J1530">
        <v>1960</v>
      </c>
      <c r="K1530" s="7">
        <f t="shared" si="69"/>
        <v>1960</v>
      </c>
      <c r="L1530" t="s">
        <v>15</v>
      </c>
      <c r="M1530" s="7" t="str">
        <f t="shared" si="70"/>
        <v>Nov</v>
      </c>
      <c r="N1530">
        <v>28</v>
      </c>
      <c r="O1530">
        <v>0</v>
      </c>
      <c r="P1530">
        <v>12982.87</v>
      </c>
      <c r="Q1530" t="s">
        <v>12</v>
      </c>
      <c r="R1530" t="s">
        <v>16</v>
      </c>
      <c r="S1530" t="s">
        <v>13</v>
      </c>
      <c r="T1530" s="7" t="str">
        <f t="shared" si="71"/>
        <v>R1013</v>
      </c>
    </row>
    <row r="1531" spans="1:20" x14ac:dyDescent="0.3">
      <c r="A1531" t="s">
        <v>841</v>
      </c>
      <c r="B1531">
        <v>15.1</v>
      </c>
      <c r="C1531">
        <v>8.41</v>
      </c>
      <c r="D1531" t="s">
        <v>2380</v>
      </c>
      <c r="E1531" t="s">
        <v>2380</v>
      </c>
      <c r="F1531" t="s">
        <v>2380</v>
      </c>
      <c r="G1531" t="s">
        <v>2381</v>
      </c>
      <c r="H1531" t="s">
        <v>2380</v>
      </c>
      <c r="I1531" t="s">
        <v>1562</v>
      </c>
      <c r="J1531">
        <v>1979</v>
      </c>
      <c r="K1531" s="7">
        <f t="shared" si="69"/>
        <v>1979</v>
      </c>
      <c r="L1531" t="s">
        <v>15</v>
      </c>
      <c r="M1531" s="7" t="str">
        <f t="shared" si="70"/>
        <v>Nov</v>
      </c>
      <c r="N1531">
        <v>27</v>
      </c>
      <c r="O1531">
        <v>2</v>
      </c>
      <c r="P1531">
        <v>12994.12</v>
      </c>
      <c r="Q1531" t="s">
        <v>12</v>
      </c>
      <c r="R1531" t="s">
        <v>11</v>
      </c>
      <c r="S1531" t="s">
        <v>535</v>
      </c>
      <c r="T1531" s="7" t="str">
        <f t="shared" si="71"/>
        <v>R1026</v>
      </c>
    </row>
    <row r="1532" spans="1:20" x14ac:dyDescent="0.3">
      <c r="A1532" t="s">
        <v>840</v>
      </c>
      <c r="B1532">
        <v>23.37</v>
      </c>
      <c r="C1532">
        <v>5.59</v>
      </c>
      <c r="D1532" t="s">
        <v>2382</v>
      </c>
      <c r="E1532" t="s">
        <v>2380</v>
      </c>
      <c r="F1532" t="s">
        <v>2380</v>
      </c>
      <c r="G1532" t="s">
        <v>2381</v>
      </c>
      <c r="H1532" t="s">
        <v>2380</v>
      </c>
      <c r="I1532" t="s">
        <v>1563</v>
      </c>
      <c r="J1532">
        <v>1981</v>
      </c>
      <c r="K1532" s="7">
        <f t="shared" si="69"/>
        <v>1981</v>
      </c>
      <c r="L1532" t="s">
        <v>37</v>
      </c>
      <c r="M1532" s="7" t="str">
        <f t="shared" si="70"/>
        <v>Oct</v>
      </c>
      <c r="N1532">
        <v>30</v>
      </c>
      <c r="O1532">
        <v>1</v>
      </c>
      <c r="P1532">
        <v>13002.91</v>
      </c>
      <c r="Q1532" t="s">
        <v>12</v>
      </c>
      <c r="R1532" t="s">
        <v>16</v>
      </c>
      <c r="S1532" t="s">
        <v>23</v>
      </c>
      <c r="T1532" s="7" t="str">
        <f t="shared" si="71"/>
        <v>R1012</v>
      </c>
    </row>
    <row r="1533" spans="1:20" x14ac:dyDescent="0.3">
      <c r="A1533" t="s">
        <v>839</v>
      </c>
      <c r="B1533">
        <v>42.4</v>
      </c>
      <c r="C1533">
        <v>4.0599999999999996</v>
      </c>
      <c r="D1533" t="s">
        <v>2380</v>
      </c>
      <c r="E1533" t="s">
        <v>2380</v>
      </c>
      <c r="F1533" t="s">
        <v>2380</v>
      </c>
      <c r="G1533" t="s">
        <v>2381</v>
      </c>
      <c r="H1533" t="s">
        <v>2380</v>
      </c>
      <c r="I1533" t="s">
        <v>1564</v>
      </c>
      <c r="J1533">
        <v>1962</v>
      </c>
      <c r="K1533" s="7">
        <f t="shared" si="69"/>
        <v>1962</v>
      </c>
      <c r="L1533" t="s">
        <v>18</v>
      </c>
      <c r="M1533" s="7" t="str">
        <f t="shared" si="70"/>
        <v>Jun</v>
      </c>
      <c r="N1533">
        <v>24</v>
      </c>
      <c r="O1533">
        <v>0</v>
      </c>
      <c r="P1533">
        <v>13004.95</v>
      </c>
      <c r="Q1533" t="s">
        <v>12</v>
      </c>
      <c r="R1533" t="s">
        <v>16</v>
      </c>
      <c r="S1533" t="s">
        <v>23</v>
      </c>
      <c r="T1533" s="7" t="str">
        <f t="shared" si="71"/>
        <v>R1012</v>
      </c>
    </row>
    <row r="1534" spans="1:20" x14ac:dyDescent="0.3">
      <c r="A1534" t="s">
        <v>838</v>
      </c>
      <c r="B1534">
        <v>28.405000000000001</v>
      </c>
      <c r="C1534">
        <v>7.02</v>
      </c>
      <c r="D1534" t="s">
        <v>2382</v>
      </c>
      <c r="E1534" t="s">
        <v>2380</v>
      </c>
      <c r="F1534" t="s">
        <v>2380</v>
      </c>
      <c r="G1534" t="s">
        <v>2381</v>
      </c>
      <c r="H1534" t="s">
        <v>2380</v>
      </c>
      <c r="I1534" t="s">
        <v>1565</v>
      </c>
      <c r="J1534">
        <v>1969</v>
      </c>
      <c r="K1534" s="7">
        <f t="shared" si="69"/>
        <v>1969</v>
      </c>
      <c r="L1534" t="s">
        <v>30</v>
      </c>
      <c r="M1534" s="7" t="str">
        <f t="shared" si="70"/>
        <v>Dec</v>
      </c>
      <c r="N1534">
        <v>13</v>
      </c>
      <c r="O1534">
        <v>0</v>
      </c>
      <c r="P1534">
        <v>13008.07</v>
      </c>
      <c r="Q1534" t="s">
        <v>12</v>
      </c>
      <c r="R1534" t="s">
        <v>12</v>
      </c>
      <c r="S1534" t="s">
        <v>23</v>
      </c>
      <c r="T1534" s="7" t="str">
        <f t="shared" si="71"/>
        <v>R1012</v>
      </c>
    </row>
    <row r="1535" spans="1:20" x14ac:dyDescent="0.3">
      <c r="A1535" t="s">
        <v>837</v>
      </c>
      <c r="B1535">
        <v>23.4</v>
      </c>
      <c r="C1535">
        <v>4.47</v>
      </c>
      <c r="D1535" t="s">
        <v>2380</v>
      </c>
      <c r="E1535" t="s">
        <v>2380</v>
      </c>
      <c r="F1535" t="s">
        <v>2380</v>
      </c>
      <c r="G1535" t="s">
        <v>2381</v>
      </c>
      <c r="H1535" t="s">
        <v>2380</v>
      </c>
      <c r="I1535" t="s">
        <v>1566</v>
      </c>
      <c r="J1535">
        <v>1972</v>
      </c>
      <c r="K1535" s="7">
        <f t="shared" si="69"/>
        <v>1972</v>
      </c>
      <c r="L1535" t="s">
        <v>20</v>
      </c>
      <c r="M1535" s="7" t="str">
        <f t="shared" si="70"/>
        <v>Sep</v>
      </c>
      <c r="N1535">
        <v>27</v>
      </c>
      <c r="O1535">
        <v>0</v>
      </c>
      <c r="P1535">
        <v>13010.86</v>
      </c>
      <c r="Q1535" t="s">
        <v>12</v>
      </c>
      <c r="R1535" t="s">
        <v>11</v>
      </c>
      <c r="S1535" t="s">
        <v>23</v>
      </c>
      <c r="T1535" s="7" t="str">
        <f t="shared" si="71"/>
        <v>R1012</v>
      </c>
    </row>
    <row r="1536" spans="1:20" x14ac:dyDescent="0.3">
      <c r="A1536" t="s">
        <v>836</v>
      </c>
      <c r="B1536">
        <v>33.44</v>
      </c>
      <c r="C1536">
        <v>4.54</v>
      </c>
      <c r="D1536" t="s">
        <v>2380</v>
      </c>
      <c r="E1536" t="s">
        <v>2380</v>
      </c>
      <c r="F1536" t="s">
        <v>2380</v>
      </c>
      <c r="G1536" t="s">
        <v>2381</v>
      </c>
      <c r="H1536" t="s">
        <v>2380</v>
      </c>
      <c r="I1536" t="s">
        <v>1567</v>
      </c>
      <c r="J1536">
        <v>1962</v>
      </c>
      <c r="K1536" s="7">
        <f t="shared" si="69"/>
        <v>1962</v>
      </c>
      <c r="L1536" t="s">
        <v>10</v>
      </c>
      <c r="M1536" s="7" t="str">
        <f t="shared" si="70"/>
        <v>Jul</v>
      </c>
      <c r="N1536">
        <v>20</v>
      </c>
      <c r="O1536">
        <v>0</v>
      </c>
      <c r="P1536">
        <v>13012.21</v>
      </c>
      <c r="Q1536" t="s">
        <v>12</v>
      </c>
      <c r="R1536" t="s">
        <v>16</v>
      </c>
      <c r="S1536" t="s">
        <v>23</v>
      </c>
      <c r="T1536" s="7" t="str">
        <f t="shared" si="71"/>
        <v>R1012</v>
      </c>
    </row>
    <row r="1537" spans="1:20" x14ac:dyDescent="0.3">
      <c r="A1537" t="s">
        <v>835</v>
      </c>
      <c r="B1537">
        <v>21.12</v>
      </c>
      <c r="C1537">
        <v>4.99</v>
      </c>
      <c r="D1537" t="s">
        <v>2380</v>
      </c>
      <c r="E1537" t="s">
        <v>2380</v>
      </c>
      <c r="F1537" t="s">
        <v>2380</v>
      </c>
      <c r="G1537">
        <v>1</v>
      </c>
      <c r="H1537" t="s">
        <v>2380</v>
      </c>
      <c r="I1537" t="s">
        <v>1568</v>
      </c>
      <c r="J1537">
        <v>1964</v>
      </c>
      <c r="K1537" s="7">
        <f t="shared" si="69"/>
        <v>1964</v>
      </c>
      <c r="L1537" t="s">
        <v>20</v>
      </c>
      <c r="M1537" s="7" t="str">
        <f t="shared" si="70"/>
        <v>Sep</v>
      </c>
      <c r="N1537">
        <v>23</v>
      </c>
      <c r="O1537">
        <v>1</v>
      </c>
      <c r="P1537">
        <v>13019.16</v>
      </c>
      <c r="Q1537" t="s">
        <v>12</v>
      </c>
      <c r="R1537" t="s">
        <v>16</v>
      </c>
      <c r="S1537" t="s">
        <v>247</v>
      </c>
      <c r="T1537" s="7" t="str">
        <f t="shared" si="71"/>
        <v>R1024</v>
      </c>
    </row>
    <row r="1538" spans="1:20" x14ac:dyDescent="0.3">
      <c r="A1538" t="s">
        <v>834</v>
      </c>
      <c r="B1538">
        <v>18.48</v>
      </c>
      <c r="C1538">
        <v>10.84</v>
      </c>
      <c r="D1538" t="s">
        <v>2382</v>
      </c>
      <c r="E1538" t="s">
        <v>2380</v>
      </c>
      <c r="F1538" t="s">
        <v>2380</v>
      </c>
      <c r="G1538">
        <v>2</v>
      </c>
      <c r="H1538" t="s">
        <v>2380</v>
      </c>
      <c r="I1538" t="s">
        <v>1569</v>
      </c>
      <c r="J1538">
        <v>1965</v>
      </c>
      <c r="K1538" s="7">
        <f t="shared" si="69"/>
        <v>1965</v>
      </c>
      <c r="L1538" t="s">
        <v>15</v>
      </c>
      <c r="M1538" s="7" t="str">
        <f t="shared" si="70"/>
        <v>Nov</v>
      </c>
      <c r="N1538">
        <v>4</v>
      </c>
      <c r="O1538">
        <v>0</v>
      </c>
      <c r="P1538">
        <v>13023.93</v>
      </c>
      <c r="Q1538" t="s">
        <v>12</v>
      </c>
      <c r="R1538" t="s">
        <v>11</v>
      </c>
      <c r="S1538" t="s">
        <v>200</v>
      </c>
      <c r="T1538" s="7" t="str">
        <f t="shared" si="71"/>
        <v>R1025</v>
      </c>
    </row>
    <row r="1539" spans="1:20" x14ac:dyDescent="0.3">
      <c r="A1539" t="s">
        <v>833</v>
      </c>
      <c r="B1539">
        <v>16.815000000000001</v>
      </c>
      <c r="C1539">
        <v>5.63</v>
      </c>
      <c r="D1539" t="s">
        <v>2380</v>
      </c>
      <c r="E1539" t="s">
        <v>2380</v>
      </c>
      <c r="F1539" t="s">
        <v>2380</v>
      </c>
      <c r="G1539">
        <v>1</v>
      </c>
      <c r="H1539" t="s">
        <v>2380</v>
      </c>
      <c r="I1539" t="s">
        <v>1570</v>
      </c>
      <c r="J1539">
        <v>1961</v>
      </c>
      <c r="K1539" s="7">
        <f t="shared" ref="K1539:K1602" si="72">IF(ISBLANK(J1539),AVERAGE(J1539:J1544),J1539)</f>
        <v>1961</v>
      </c>
      <c r="L1539" t="s">
        <v>15</v>
      </c>
      <c r="M1539" s="7" t="str">
        <f t="shared" ref="M1539:M1602" si="73">IF(ISBLANK(L1539),"sep",L1539)</f>
        <v>Nov</v>
      </c>
      <c r="N1539">
        <v>9</v>
      </c>
      <c r="O1539">
        <v>0</v>
      </c>
      <c r="P1539">
        <v>13041.92</v>
      </c>
      <c r="Q1539" t="s">
        <v>12</v>
      </c>
      <c r="R1539" t="s">
        <v>16</v>
      </c>
      <c r="S1539" t="s">
        <v>42</v>
      </c>
      <c r="T1539" s="7" t="str">
        <f t="shared" ref="T1539:T1602" si="74">IF(ISBLANK(S1539),"unknown",S1539)</f>
        <v>R1011</v>
      </c>
    </row>
    <row r="1540" spans="1:20" x14ac:dyDescent="0.3">
      <c r="A1540" t="s">
        <v>832</v>
      </c>
      <c r="B1540">
        <v>26.72</v>
      </c>
      <c r="C1540">
        <v>4.1399999999999997</v>
      </c>
      <c r="D1540" t="s">
        <v>2380</v>
      </c>
      <c r="E1540" t="s">
        <v>2380</v>
      </c>
      <c r="F1540" t="s">
        <v>2380</v>
      </c>
      <c r="G1540" t="s">
        <v>2381</v>
      </c>
      <c r="H1540" t="s">
        <v>2380</v>
      </c>
      <c r="I1540" t="s">
        <v>1571</v>
      </c>
      <c r="J1540">
        <v>1969</v>
      </c>
      <c r="K1540" s="7">
        <f t="shared" si="72"/>
        <v>1969</v>
      </c>
      <c r="L1540" t="s">
        <v>20</v>
      </c>
      <c r="M1540" s="7" t="str">
        <f t="shared" si="73"/>
        <v>Sep</v>
      </c>
      <c r="N1540">
        <v>23</v>
      </c>
      <c r="O1540">
        <v>0</v>
      </c>
      <c r="P1540">
        <v>13044.41</v>
      </c>
      <c r="Q1540" t="s">
        <v>12</v>
      </c>
      <c r="R1540" t="s">
        <v>16</v>
      </c>
      <c r="S1540" t="s">
        <v>23</v>
      </c>
      <c r="T1540" s="7" t="str">
        <f t="shared" si="74"/>
        <v>R1012</v>
      </c>
    </row>
    <row r="1541" spans="1:20" x14ac:dyDescent="0.3">
      <c r="A1541" t="s">
        <v>831</v>
      </c>
      <c r="B1541">
        <v>41.42</v>
      </c>
      <c r="C1541">
        <v>5.17</v>
      </c>
      <c r="D1541" t="s">
        <v>2380</v>
      </c>
      <c r="E1541" t="s">
        <v>2380</v>
      </c>
      <c r="F1541" t="s">
        <v>2383</v>
      </c>
      <c r="G1541">
        <v>1</v>
      </c>
      <c r="H1541" t="s">
        <v>2380</v>
      </c>
      <c r="I1541" t="s">
        <v>1572</v>
      </c>
      <c r="J1541">
        <v>1967</v>
      </c>
      <c r="K1541" s="7">
        <f t="shared" si="72"/>
        <v>1967</v>
      </c>
      <c r="L1541" t="s">
        <v>35</v>
      </c>
      <c r="M1541" s="7" t="str">
        <f t="shared" si="73"/>
        <v>Aug</v>
      </c>
      <c r="N1541">
        <v>6</v>
      </c>
      <c r="O1541">
        <v>3</v>
      </c>
      <c r="P1541">
        <v>13047.33</v>
      </c>
      <c r="Q1541" t="s">
        <v>12</v>
      </c>
      <c r="R1541" t="s">
        <v>12</v>
      </c>
      <c r="S1541" t="s">
        <v>247</v>
      </c>
      <c r="T1541" s="7" t="str">
        <f t="shared" si="74"/>
        <v>R1024</v>
      </c>
    </row>
    <row r="1542" spans="1:20" x14ac:dyDescent="0.3">
      <c r="A1542" t="s">
        <v>830</v>
      </c>
      <c r="B1542">
        <v>20.69</v>
      </c>
      <c r="C1542">
        <v>6.93</v>
      </c>
      <c r="D1542" t="s">
        <v>2380</v>
      </c>
      <c r="E1542" t="s">
        <v>2380</v>
      </c>
      <c r="F1542" t="s">
        <v>2380</v>
      </c>
      <c r="G1542">
        <v>2</v>
      </c>
      <c r="H1542" t="s">
        <v>2380</v>
      </c>
      <c r="I1542" t="s">
        <v>1573</v>
      </c>
      <c r="J1542">
        <v>1985</v>
      </c>
      <c r="K1542" s="7">
        <f t="shared" si="72"/>
        <v>1985</v>
      </c>
      <c r="L1542" t="s">
        <v>37</v>
      </c>
      <c r="M1542" s="7" t="str">
        <f t="shared" si="73"/>
        <v>Oct</v>
      </c>
      <c r="N1542">
        <v>26</v>
      </c>
      <c r="O1542">
        <v>3</v>
      </c>
      <c r="P1542">
        <v>13051.22</v>
      </c>
      <c r="Q1542" t="s">
        <v>12</v>
      </c>
      <c r="R1542" t="s">
        <v>16</v>
      </c>
      <c r="S1542" t="s">
        <v>535</v>
      </c>
      <c r="T1542" s="7" t="str">
        <f t="shared" si="74"/>
        <v>R1026</v>
      </c>
    </row>
    <row r="1543" spans="1:20" x14ac:dyDescent="0.3">
      <c r="A1543" t="s">
        <v>829</v>
      </c>
      <c r="B1543">
        <v>41.23</v>
      </c>
      <c r="C1543">
        <v>4.24</v>
      </c>
      <c r="D1543" t="s">
        <v>2380</v>
      </c>
      <c r="E1543" t="s">
        <v>2380</v>
      </c>
      <c r="F1543" t="s">
        <v>2380</v>
      </c>
      <c r="G1543" t="s">
        <v>2381</v>
      </c>
      <c r="H1543" t="s">
        <v>2380</v>
      </c>
      <c r="I1543" t="s">
        <v>1574</v>
      </c>
      <c r="J1543">
        <v>1961</v>
      </c>
      <c r="K1543" s="7">
        <f t="shared" si="72"/>
        <v>1961</v>
      </c>
      <c r="L1543" t="s">
        <v>15</v>
      </c>
      <c r="M1543" s="7" t="str">
        <f t="shared" si="73"/>
        <v>Nov</v>
      </c>
      <c r="N1543">
        <v>6</v>
      </c>
      <c r="O1543">
        <v>0</v>
      </c>
      <c r="P1543">
        <v>13063.88</v>
      </c>
      <c r="Q1543" t="s">
        <v>12</v>
      </c>
      <c r="R1543" t="s">
        <v>11</v>
      </c>
      <c r="S1543" t="s">
        <v>42</v>
      </c>
      <c r="T1543" s="7" t="str">
        <f t="shared" si="74"/>
        <v>R1011</v>
      </c>
    </row>
    <row r="1544" spans="1:20" x14ac:dyDescent="0.3">
      <c r="A1544" t="s">
        <v>828</v>
      </c>
      <c r="B1544">
        <v>29.9</v>
      </c>
      <c r="C1544">
        <v>5.91</v>
      </c>
      <c r="D1544" t="s">
        <v>2380</v>
      </c>
      <c r="E1544" t="s">
        <v>2380</v>
      </c>
      <c r="F1544" t="s">
        <v>2380</v>
      </c>
      <c r="G1544" t="s">
        <v>2381</v>
      </c>
      <c r="H1544" t="s">
        <v>2380</v>
      </c>
      <c r="I1544" t="s">
        <v>1575</v>
      </c>
      <c r="J1544">
        <v>1978</v>
      </c>
      <c r="K1544" s="7">
        <f t="shared" si="72"/>
        <v>1978</v>
      </c>
      <c r="L1544" t="s">
        <v>10</v>
      </c>
      <c r="M1544" s="7" t="str">
        <f t="shared" si="73"/>
        <v>Jul</v>
      </c>
      <c r="N1544">
        <v>17</v>
      </c>
      <c r="O1544">
        <v>2</v>
      </c>
      <c r="P1544">
        <v>13101.74</v>
      </c>
      <c r="Q1544" t="s">
        <v>12</v>
      </c>
      <c r="R1544" t="s">
        <v>11</v>
      </c>
      <c r="S1544" t="s">
        <v>535</v>
      </c>
      <c r="T1544" s="7" t="str">
        <f t="shared" si="74"/>
        <v>R1026</v>
      </c>
    </row>
    <row r="1545" spans="1:20" x14ac:dyDescent="0.3">
      <c r="A1545" t="s">
        <v>827</v>
      </c>
      <c r="B1545">
        <v>34.104999999999997</v>
      </c>
      <c r="C1545">
        <v>5.93</v>
      </c>
      <c r="D1545" t="s">
        <v>2380</v>
      </c>
      <c r="E1545" t="s">
        <v>2380</v>
      </c>
      <c r="F1545" t="s">
        <v>2380</v>
      </c>
      <c r="G1545" t="s">
        <v>2381</v>
      </c>
      <c r="H1545" t="s">
        <v>2380</v>
      </c>
      <c r="I1545" t="s">
        <v>1576</v>
      </c>
      <c r="J1545">
        <v>1971</v>
      </c>
      <c r="K1545" s="7">
        <f t="shared" si="72"/>
        <v>1971</v>
      </c>
      <c r="L1545" t="s">
        <v>37</v>
      </c>
      <c r="M1545" s="7" t="str">
        <f t="shared" si="73"/>
        <v>Oct</v>
      </c>
      <c r="N1545">
        <v>30</v>
      </c>
      <c r="O1545">
        <v>0</v>
      </c>
      <c r="P1545">
        <v>13110.79</v>
      </c>
      <c r="Q1545" t="s">
        <v>12</v>
      </c>
      <c r="R1545" t="s">
        <v>11</v>
      </c>
      <c r="S1545" t="s">
        <v>42</v>
      </c>
      <c r="T1545" s="7" t="str">
        <f t="shared" si="74"/>
        <v>R1011</v>
      </c>
    </row>
    <row r="1546" spans="1:20" x14ac:dyDescent="0.3">
      <c r="A1546" t="s">
        <v>826</v>
      </c>
      <c r="B1546">
        <v>24.97</v>
      </c>
      <c r="C1546">
        <v>5.66</v>
      </c>
      <c r="D1546" t="s">
        <v>2380</v>
      </c>
      <c r="E1546" t="s">
        <v>2380</v>
      </c>
      <c r="F1546" t="s">
        <v>2380</v>
      </c>
      <c r="G1546" t="s">
        <v>2381</v>
      </c>
      <c r="H1546" t="s">
        <v>2380</v>
      </c>
      <c r="I1546" t="s">
        <v>1577</v>
      </c>
      <c r="J1546">
        <v>1962</v>
      </c>
      <c r="K1546" s="7">
        <f t="shared" si="72"/>
        <v>1962</v>
      </c>
      <c r="L1546" t="s">
        <v>35</v>
      </c>
      <c r="M1546" s="7" t="str">
        <f t="shared" si="73"/>
        <v>Aug</v>
      </c>
      <c r="N1546">
        <v>2</v>
      </c>
      <c r="O1546">
        <v>1</v>
      </c>
      <c r="P1546">
        <v>13112.6</v>
      </c>
      <c r="Q1546" t="s">
        <v>12</v>
      </c>
      <c r="R1546" t="s">
        <v>12</v>
      </c>
      <c r="S1546" t="s">
        <v>23</v>
      </c>
      <c r="T1546" s="7" t="str">
        <f t="shared" si="74"/>
        <v>R1012</v>
      </c>
    </row>
    <row r="1547" spans="1:20" x14ac:dyDescent="0.3">
      <c r="A1547" t="s">
        <v>825</v>
      </c>
      <c r="B1547">
        <v>34.799999999999997</v>
      </c>
      <c r="C1547">
        <v>4.1900000000000004</v>
      </c>
      <c r="D1547" t="s">
        <v>2380</v>
      </c>
      <c r="E1547" t="s">
        <v>2380</v>
      </c>
      <c r="F1547" t="s">
        <v>2380</v>
      </c>
      <c r="G1547">
        <v>1</v>
      </c>
      <c r="H1547" t="s">
        <v>2380</v>
      </c>
      <c r="I1547" t="s">
        <v>1578</v>
      </c>
      <c r="J1547">
        <v>1992</v>
      </c>
      <c r="K1547" s="7">
        <f t="shared" si="72"/>
        <v>1992</v>
      </c>
      <c r="L1547" t="s">
        <v>35</v>
      </c>
      <c r="M1547" s="7" t="str">
        <f t="shared" si="73"/>
        <v>Aug</v>
      </c>
      <c r="N1547">
        <v>12</v>
      </c>
      <c r="O1547">
        <v>0</v>
      </c>
      <c r="P1547">
        <v>13113.51</v>
      </c>
      <c r="Q1547" t="s">
        <v>12</v>
      </c>
      <c r="R1547" t="s">
        <v>11</v>
      </c>
      <c r="S1547" t="s">
        <v>535</v>
      </c>
      <c r="T1547" s="7" t="str">
        <f t="shared" si="74"/>
        <v>R1026</v>
      </c>
    </row>
    <row r="1548" spans="1:20" x14ac:dyDescent="0.3">
      <c r="A1548" t="s">
        <v>824</v>
      </c>
      <c r="B1548">
        <v>32.965000000000003</v>
      </c>
      <c r="C1548">
        <v>9.2100000000000009</v>
      </c>
      <c r="D1548" t="s">
        <v>2382</v>
      </c>
      <c r="E1548" t="s">
        <v>2380</v>
      </c>
      <c r="F1548" t="s">
        <v>2380</v>
      </c>
      <c r="G1548" t="s">
        <v>2381</v>
      </c>
      <c r="H1548" t="s">
        <v>2380</v>
      </c>
      <c r="I1548" t="s">
        <v>1579</v>
      </c>
      <c r="J1548">
        <v>1963</v>
      </c>
      <c r="K1548" s="7">
        <f t="shared" si="72"/>
        <v>1963</v>
      </c>
      <c r="L1548" t="s">
        <v>20</v>
      </c>
      <c r="M1548" s="7" t="str">
        <f t="shared" si="73"/>
        <v>Sep</v>
      </c>
      <c r="N1548">
        <v>14</v>
      </c>
      <c r="O1548">
        <v>0</v>
      </c>
      <c r="P1548">
        <v>13116.84</v>
      </c>
      <c r="Q1548" t="s">
        <v>12</v>
      </c>
      <c r="R1548" t="s">
        <v>16</v>
      </c>
      <c r="S1548" t="s">
        <v>23</v>
      </c>
      <c r="T1548" s="7" t="str">
        <f t="shared" si="74"/>
        <v>R1012</v>
      </c>
    </row>
    <row r="1549" spans="1:20" x14ac:dyDescent="0.3">
      <c r="A1549" t="s">
        <v>823</v>
      </c>
      <c r="B1549">
        <v>27.265000000000001</v>
      </c>
      <c r="C1549">
        <v>5.51</v>
      </c>
      <c r="D1549" t="s">
        <v>2380</v>
      </c>
      <c r="E1549" t="s">
        <v>2380</v>
      </c>
      <c r="F1549" t="s">
        <v>2380</v>
      </c>
      <c r="G1549">
        <v>1</v>
      </c>
      <c r="H1549" t="s">
        <v>2380</v>
      </c>
      <c r="I1549" t="s">
        <v>1580</v>
      </c>
      <c r="J1549">
        <v>1999</v>
      </c>
      <c r="K1549" s="7">
        <f t="shared" si="72"/>
        <v>1999</v>
      </c>
      <c r="L1549" t="s">
        <v>35</v>
      </c>
      <c r="M1549" s="7" t="str">
        <f t="shared" si="73"/>
        <v>Aug</v>
      </c>
      <c r="N1549">
        <v>16</v>
      </c>
      <c r="O1549">
        <v>0</v>
      </c>
      <c r="P1549">
        <v>13126.68</v>
      </c>
      <c r="Q1549" t="s">
        <v>12</v>
      </c>
      <c r="R1549" t="s">
        <v>12</v>
      </c>
      <c r="S1549" t="s">
        <v>42</v>
      </c>
      <c r="T1549" s="7" t="str">
        <f t="shared" si="74"/>
        <v>R1011</v>
      </c>
    </row>
    <row r="1550" spans="1:20" x14ac:dyDescent="0.3">
      <c r="A1550" t="s">
        <v>822</v>
      </c>
      <c r="B1550">
        <v>17.059999999999999</v>
      </c>
      <c r="C1550">
        <v>8.5</v>
      </c>
      <c r="D1550" t="s">
        <v>2380</v>
      </c>
      <c r="E1550" t="s">
        <v>2380</v>
      </c>
      <c r="F1550" t="s">
        <v>2380</v>
      </c>
      <c r="G1550" t="s">
        <v>2381</v>
      </c>
      <c r="H1550" t="s">
        <v>2380</v>
      </c>
      <c r="I1550" t="s">
        <v>1581</v>
      </c>
      <c r="J1550">
        <v>1961</v>
      </c>
      <c r="K1550" s="7">
        <f t="shared" si="72"/>
        <v>1961</v>
      </c>
      <c r="L1550" t="s">
        <v>20</v>
      </c>
      <c r="M1550" s="7" t="str">
        <f t="shared" si="73"/>
        <v>Sep</v>
      </c>
      <c r="N1550">
        <v>7</v>
      </c>
      <c r="O1550">
        <v>0</v>
      </c>
      <c r="P1550">
        <v>13129.6</v>
      </c>
      <c r="Q1550" t="s">
        <v>12</v>
      </c>
      <c r="R1550" t="s">
        <v>11</v>
      </c>
      <c r="S1550" t="s">
        <v>356</v>
      </c>
      <c r="T1550" s="7" t="str">
        <f t="shared" si="74"/>
        <v>R1017</v>
      </c>
    </row>
    <row r="1551" spans="1:20" x14ac:dyDescent="0.3">
      <c r="A1551" t="s">
        <v>821</v>
      </c>
      <c r="B1551">
        <v>36.29</v>
      </c>
      <c r="C1551">
        <v>6.23</v>
      </c>
      <c r="D1551" t="s">
        <v>2380</v>
      </c>
      <c r="E1551" t="s">
        <v>2380</v>
      </c>
      <c r="F1551" t="s">
        <v>2380</v>
      </c>
      <c r="G1551" t="s">
        <v>2381</v>
      </c>
      <c r="H1551" t="s">
        <v>2380</v>
      </c>
      <c r="I1551" t="s">
        <v>1582</v>
      </c>
      <c r="J1551">
        <v>1961</v>
      </c>
      <c r="K1551" s="7">
        <f t="shared" si="72"/>
        <v>1961</v>
      </c>
      <c r="L1551" t="s">
        <v>30</v>
      </c>
      <c r="M1551" s="7" t="str">
        <f t="shared" si="73"/>
        <v>Dec</v>
      </c>
      <c r="N1551">
        <v>6</v>
      </c>
      <c r="O1551">
        <v>0</v>
      </c>
      <c r="P1551">
        <v>13143.34</v>
      </c>
      <c r="Q1551" t="s">
        <v>12</v>
      </c>
      <c r="R1551" t="s">
        <v>11</v>
      </c>
      <c r="S1551" t="s">
        <v>516</v>
      </c>
      <c r="T1551" s="7" t="str">
        <f t="shared" si="74"/>
        <v>R1020</v>
      </c>
    </row>
    <row r="1552" spans="1:20" x14ac:dyDescent="0.3">
      <c r="A1552" t="s">
        <v>820</v>
      </c>
      <c r="B1552">
        <v>28.594999999999999</v>
      </c>
      <c r="C1552">
        <v>8.5299999999999994</v>
      </c>
      <c r="D1552" t="s">
        <v>2382</v>
      </c>
      <c r="E1552" t="s">
        <v>2380</v>
      </c>
      <c r="F1552" t="s">
        <v>2380</v>
      </c>
      <c r="G1552">
        <v>1</v>
      </c>
      <c r="H1552" t="s">
        <v>2380</v>
      </c>
      <c r="I1552" t="s">
        <v>1583</v>
      </c>
      <c r="J1552">
        <v>1961</v>
      </c>
      <c r="K1552" s="7">
        <f t="shared" si="72"/>
        <v>1961</v>
      </c>
      <c r="L1552" t="s">
        <v>30</v>
      </c>
      <c r="M1552" s="7" t="str">
        <f t="shared" si="73"/>
        <v>Dec</v>
      </c>
      <c r="N1552">
        <v>6</v>
      </c>
      <c r="O1552">
        <v>0</v>
      </c>
      <c r="P1552">
        <v>13143.86</v>
      </c>
      <c r="Q1552" t="s">
        <v>12</v>
      </c>
      <c r="R1552" t="s">
        <v>11</v>
      </c>
      <c r="S1552" t="s">
        <v>168</v>
      </c>
      <c r="T1552" s="7" t="str">
        <f t="shared" si="74"/>
        <v>R1016</v>
      </c>
    </row>
    <row r="1553" spans="1:20" x14ac:dyDescent="0.3">
      <c r="A1553" t="s">
        <v>819</v>
      </c>
      <c r="B1553">
        <v>17.8</v>
      </c>
      <c r="C1553">
        <v>5.75</v>
      </c>
      <c r="D1553" t="s">
        <v>2382</v>
      </c>
      <c r="E1553" t="s">
        <v>2380</v>
      </c>
      <c r="F1553" t="s">
        <v>2383</v>
      </c>
      <c r="G1553">
        <v>1</v>
      </c>
      <c r="H1553" t="s">
        <v>2380</v>
      </c>
      <c r="I1553" t="s">
        <v>1584</v>
      </c>
      <c r="J1553">
        <v>1962</v>
      </c>
      <c r="K1553" s="7">
        <f t="shared" si="72"/>
        <v>1962</v>
      </c>
      <c r="L1553" t="s">
        <v>35</v>
      </c>
      <c r="M1553" s="7" t="str">
        <f t="shared" si="73"/>
        <v>Aug</v>
      </c>
      <c r="N1553">
        <v>5</v>
      </c>
      <c r="O1553">
        <v>0</v>
      </c>
      <c r="P1553">
        <v>13204.29</v>
      </c>
      <c r="Q1553" t="s">
        <v>12</v>
      </c>
      <c r="R1553" t="s">
        <v>16</v>
      </c>
      <c r="S1553" t="s">
        <v>247</v>
      </c>
      <c r="T1553" s="7" t="str">
        <f t="shared" si="74"/>
        <v>R1024</v>
      </c>
    </row>
    <row r="1554" spans="1:20" x14ac:dyDescent="0.3">
      <c r="A1554" t="s">
        <v>818</v>
      </c>
      <c r="B1554">
        <v>21.4</v>
      </c>
      <c r="C1554">
        <v>5.6</v>
      </c>
      <c r="D1554" t="s">
        <v>2380</v>
      </c>
      <c r="E1554" t="s">
        <v>2380</v>
      </c>
      <c r="F1554" t="s">
        <v>2380</v>
      </c>
      <c r="G1554" t="s">
        <v>2381</v>
      </c>
      <c r="H1554" t="s">
        <v>2380</v>
      </c>
      <c r="I1554" t="s">
        <v>1585</v>
      </c>
      <c r="J1554">
        <v>1982</v>
      </c>
      <c r="K1554" s="7">
        <f t="shared" si="72"/>
        <v>1982</v>
      </c>
      <c r="L1554" t="s">
        <v>37</v>
      </c>
      <c r="M1554" s="7" t="str">
        <f t="shared" si="73"/>
        <v>Oct</v>
      </c>
      <c r="N1554">
        <v>15</v>
      </c>
      <c r="O1554">
        <v>3</v>
      </c>
      <c r="P1554">
        <v>13214.43</v>
      </c>
      <c r="Q1554" t="s">
        <v>12</v>
      </c>
      <c r="R1554" t="s">
        <v>11</v>
      </c>
      <c r="S1554" t="s">
        <v>23</v>
      </c>
      <c r="T1554" s="7" t="str">
        <f t="shared" si="74"/>
        <v>R1012</v>
      </c>
    </row>
    <row r="1555" spans="1:20" x14ac:dyDescent="0.3">
      <c r="A1555" t="s">
        <v>817</v>
      </c>
      <c r="B1555">
        <v>23.01</v>
      </c>
      <c r="C1555">
        <v>4.68</v>
      </c>
      <c r="D1555" t="s">
        <v>2380</v>
      </c>
      <c r="E1555" t="s">
        <v>2380</v>
      </c>
      <c r="F1555" t="s">
        <v>2380</v>
      </c>
      <c r="G1555" t="s">
        <v>2381</v>
      </c>
      <c r="H1555" t="s">
        <v>2380</v>
      </c>
      <c r="I1555" t="s">
        <v>1586</v>
      </c>
      <c r="J1555">
        <v>1962</v>
      </c>
      <c r="K1555" s="7">
        <f t="shared" si="72"/>
        <v>1962</v>
      </c>
      <c r="L1555" t="s">
        <v>30</v>
      </c>
      <c r="M1555" s="7" t="str">
        <f t="shared" si="73"/>
        <v>Dec</v>
      </c>
      <c r="N1555">
        <v>7</v>
      </c>
      <c r="O1555">
        <v>0</v>
      </c>
      <c r="P1555">
        <v>13217.09</v>
      </c>
      <c r="Q1555" t="s">
        <v>12</v>
      </c>
      <c r="R1555" t="s">
        <v>16</v>
      </c>
      <c r="S1555" t="s">
        <v>247</v>
      </c>
      <c r="T1555" s="7" t="str">
        <f t="shared" si="74"/>
        <v>R1024</v>
      </c>
    </row>
    <row r="1556" spans="1:20" x14ac:dyDescent="0.3">
      <c r="A1556" t="s">
        <v>816</v>
      </c>
      <c r="B1556">
        <v>19.86</v>
      </c>
      <c r="C1556">
        <v>5.62</v>
      </c>
      <c r="D1556" t="s">
        <v>2382</v>
      </c>
      <c r="E1556" t="s">
        <v>2380</v>
      </c>
      <c r="F1556" t="s">
        <v>2380</v>
      </c>
      <c r="G1556" t="s">
        <v>2381</v>
      </c>
      <c r="H1556" t="s">
        <v>2380</v>
      </c>
      <c r="I1556" t="s">
        <v>1587</v>
      </c>
      <c r="J1556">
        <v>1965</v>
      </c>
      <c r="K1556" s="7">
        <f t="shared" si="72"/>
        <v>1965</v>
      </c>
      <c r="L1556" t="s">
        <v>15</v>
      </c>
      <c r="M1556" s="7" t="str">
        <f t="shared" si="73"/>
        <v>Nov</v>
      </c>
      <c r="N1556">
        <v>13</v>
      </c>
      <c r="O1556">
        <v>2</v>
      </c>
      <c r="P1556">
        <v>13224.06</v>
      </c>
      <c r="Q1556" t="s">
        <v>12</v>
      </c>
      <c r="R1556" t="s">
        <v>12</v>
      </c>
      <c r="S1556" t="s">
        <v>247</v>
      </c>
      <c r="T1556" s="7" t="str">
        <f t="shared" si="74"/>
        <v>R1024</v>
      </c>
    </row>
    <row r="1557" spans="1:20" x14ac:dyDescent="0.3">
      <c r="A1557" t="s">
        <v>815</v>
      </c>
      <c r="B1557">
        <v>33.58</v>
      </c>
      <c r="C1557">
        <v>5.08</v>
      </c>
      <c r="D1557" t="s">
        <v>2380</v>
      </c>
      <c r="E1557" t="s">
        <v>2380</v>
      </c>
      <c r="F1557" t="s">
        <v>2380</v>
      </c>
      <c r="G1557" t="s">
        <v>2381</v>
      </c>
      <c r="H1557" t="s">
        <v>2380</v>
      </c>
      <c r="I1557" t="s">
        <v>1588</v>
      </c>
      <c r="J1557">
        <v>1962</v>
      </c>
      <c r="K1557" s="7">
        <f t="shared" si="72"/>
        <v>1962</v>
      </c>
      <c r="L1557" t="s">
        <v>15</v>
      </c>
      <c r="M1557" s="7" t="str">
        <f t="shared" si="73"/>
        <v>Nov</v>
      </c>
      <c r="N1557">
        <v>24</v>
      </c>
      <c r="O1557">
        <v>1</v>
      </c>
      <c r="P1557">
        <v>13224.69</v>
      </c>
      <c r="Q1557" t="s">
        <v>12</v>
      </c>
      <c r="R1557" t="s">
        <v>11</v>
      </c>
      <c r="S1557" t="s">
        <v>42</v>
      </c>
      <c r="T1557" s="7" t="str">
        <f t="shared" si="74"/>
        <v>R1011</v>
      </c>
    </row>
    <row r="1558" spans="1:20" x14ac:dyDescent="0.3">
      <c r="A1558" t="s">
        <v>814</v>
      </c>
      <c r="B1558">
        <v>29.81</v>
      </c>
      <c r="C1558">
        <v>5.28</v>
      </c>
      <c r="D1558" t="s">
        <v>2380</v>
      </c>
      <c r="E1558" t="s">
        <v>2380</v>
      </c>
      <c r="F1558" t="s">
        <v>2380</v>
      </c>
      <c r="G1558" t="s">
        <v>2381</v>
      </c>
      <c r="H1558" t="s">
        <v>2380</v>
      </c>
      <c r="I1558" t="s">
        <v>1589</v>
      </c>
      <c r="J1558">
        <v>1962</v>
      </c>
      <c r="K1558" s="7">
        <f t="shared" si="72"/>
        <v>1962</v>
      </c>
      <c r="L1558" t="s">
        <v>37</v>
      </c>
      <c r="M1558" s="7" t="str">
        <f t="shared" si="73"/>
        <v>Oct</v>
      </c>
      <c r="N1558">
        <v>11</v>
      </c>
      <c r="O1558">
        <v>0</v>
      </c>
      <c r="P1558">
        <v>13228.85</v>
      </c>
      <c r="Q1558" t="s">
        <v>12</v>
      </c>
      <c r="R1558" t="s">
        <v>12</v>
      </c>
      <c r="S1558" t="s">
        <v>249</v>
      </c>
      <c r="T1558" s="7" t="str">
        <f t="shared" si="74"/>
        <v>R1023</v>
      </c>
    </row>
    <row r="1559" spans="1:20" x14ac:dyDescent="0.3">
      <c r="A1559" t="s">
        <v>813</v>
      </c>
      <c r="B1559">
        <v>27.4</v>
      </c>
      <c r="C1559">
        <v>4.6100000000000003</v>
      </c>
      <c r="D1559" t="s">
        <v>2380</v>
      </c>
      <c r="E1559" t="s">
        <v>2380</v>
      </c>
      <c r="F1559" t="s">
        <v>2380</v>
      </c>
      <c r="G1559" t="s">
        <v>2381</v>
      </c>
      <c r="H1559" t="s">
        <v>2380</v>
      </c>
      <c r="I1559" t="s">
        <v>1590</v>
      </c>
      <c r="J1559">
        <v>1994</v>
      </c>
      <c r="K1559" s="7">
        <f t="shared" si="72"/>
        <v>1994</v>
      </c>
      <c r="L1559" t="s">
        <v>10</v>
      </c>
      <c r="M1559" s="7" t="str">
        <f t="shared" si="73"/>
        <v>Jul</v>
      </c>
      <c r="N1559">
        <v>1</v>
      </c>
      <c r="O1559">
        <v>0</v>
      </c>
      <c r="P1559">
        <v>13292.52</v>
      </c>
      <c r="Q1559" t="s">
        <v>12</v>
      </c>
      <c r="R1559" t="s">
        <v>12</v>
      </c>
      <c r="S1559" t="s">
        <v>23</v>
      </c>
      <c r="T1559" s="7" t="str">
        <f t="shared" si="74"/>
        <v>R1012</v>
      </c>
    </row>
    <row r="1560" spans="1:20" x14ac:dyDescent="0.3">
      <c r="A1560" t="s">
        <v>812</v>
      </c>
      <c r="B1560">
        <v>17.98</v>
      </c>
      <c r="C1560">
        <v>6.57</v>
      </c>
      <c r="D1560" t="s">
        <v>2382</v>
      </c>
      <c r="E1560" t="s">
        <v>2380</v>
      </c>
      <c r="F1560" t="s">
        <v>2380</v>
      </c>
      <c r="G1560">
        <v>2</v>
      </c>
      <c r="H1560" t="s">
        <v>2380</v>
      </c>
      <c r="I1560" t="s">
        <v>1591</v>
      </c>
      <c r="J1560">
        <v>1976</v>
      </c>
      <c r="K1560" s="7">
        <f t="shared" si="72"/>
        <v>1976</v>
      </c>
      <c r="L1560" t="s">
        <v>35</v>
      </c>
      <c r="M1560" s="7" t="str">
        <f t="shared" si="73"/>
        <v>Aug</v>
      </c>
      <c r="N1560">
        <v>23</v>
      </c>
      <c r="O1560">
        <v>2</v>
      </c>
      <c r="P1560">
        <v>13333.71</v>
      </c>
      <c r="Q1560" t="s">
        <v>12</v>
      </c>
      <c r="R1560" t="s">
        <v>11</v>
      </c>
      <c r="S1560" t="s">
        <v>23</v>
      </c>
      <c r="T1560" s="7" t="str">
        <f t="shared" si="74"/>
        <v>R1012</v>
      </c>
    </row>
    <row r="1561" spans="1:20" x14ac:dyDescent="0.3">
      <c r="A1561" t="s">
        <v>811</v>
      </c>
      <c r="B1561">
        <v>37.9</v>
      </c>
      <c r="C1561">
        <v>5.83</v>
      </c>
      <c r="D1561" t="s">
        <v>2380</v>
      </c>
      <c r="E1561" t="s">
        <v>2380</v>
      </c>
      <c r="F1561" t="s">
        <v>2380</v>
      </c>
      <c r="G1561" t="s">
        <v>2381</v>
      </c>
      <c r="H1561" t="s">
        <v>2380</v>
      </c>
      <c r="I1561" t="s">
        <v>1592</v>
      </c>
      <c r="J1561">
        <v>1960</v>
      </c>
      <c r="K1561" s="7">
        <f t="shared" si="72"/>
        <v>1960</v>
      </c>
      <c r="L1561" t="s">
        <v>15</v>
      </c>
      <c r="M1561" s="7" t="str">
        <f t="shared" si="73"/>
        <v>Nov</v>
      </c>
      <c r="N1561">
        <v>11</v>
      </c>
      <c r="O1561">
        <v>0</v>
      </c>
      <c r="P1561">
        <v>13352.1</v>
      </c>
      <c r="Q1561" t="s">
        <v>12</v>
      </c>
      <c r="R1561" t="s">
        <v>16</v>
      </c>
      <c r="S1561" t="s">
        <v>23</v>
      </c>
      <c r="T1561" s="7" t="str">
        <f t="shared" si="74"/>
        <v>R1012</v>
      </c>
    </row>
    <row r="1562" spans="1:20" x14ac:dyDescent="0.3">
      <c r="A1562" t="s">
        <v>810</v>
      </c>
      <c r="B1562">
        <v>25.27</v>
      </c>
      <c r="C1562">
        <v>6.98</v>
      </c>
      <c r="D1562" t="s">
        <v>2382</v>
      </c>
      <c r="E1562" t="s">
        <v>2380</v>
      </c>
      <c r="F1562" t="s">
        <v>2380</v>
      </c>
      <c r="G1562" t="s">
        <v>2381</v>
      </c>
      <c r="H1562" t="s">
        <v>2380</v>
      </c>
      <c r="I1562" t="s">
        <v>1593</v>
      </c>
      <c r="J1562">
        <v>1990</v>
      </c>
      <c r="K1562" s="7">
        <f t="shared" si="72"/>
        <v>1990</v>
      </c>
      <c r="L1562" t="s">
        <v>37</v>
      </c>
      <c r="M1562" s="7" t="str">
        <f t="shared" si="73"/>
        <v>Oct</v>
      </c>
      <c r="N1562">
        <v>2</v>
      </c>
      <c r="O1562">
        <v>3</v>
      </c>
      <c r="P1562">
        <v>13360.94</v>
      </c>
      <c r="Q1562" t="s">
        <v>12</v>
      </c>
      <c r="R1562" t="s">
        <v>16</v>
      </c>
      <c r="S1562" t="s">
        <v>23</v>
      </c>
      <c r="T1562" s="7" t="str">
        <f t="shared" si="74"/>
        <v>R1012</v>
      </c>
    </row>
    <row r="1563" spans="1:20" x14ac:dyDescent="0.3">
      <c r="A1563" t="s">
        <v>809</v>
      </c>
      <c r="B1563">
        <v>29.26</v>
      </c>
      <c r="C1563">
        <v>4.03</v>
      </c>
      <c r="D1563" t="s">
        <v>2380</v>
      </c>
      <c r="E1563" t="s">
        <v>2380</v>
      </c>
      <c r="F1563" t="s">
        <v>2380</v>
      </c>
      <c r="G1563">
        <v>1</v>
      </c>
      <c r="H1563" t="s">
        <v>2380</v>
      </c>
      <c r="I1563" t="s">
        <v>1594</v>
      </c>
      <c r="J1563">
        <v>1964</v>
      </c>
      <c r="K1563" s="7">
        <f t="shared" si="72"/>
        <v>1964</v>
      </c>
      <c r="L1563" t="s">
        <v>20</v>
      </c>
      <c r="M1563" s="7" t="str">
        <f t="shared" si="73"/>
        <v>Sep</v>
      </c>
      <c r="N1563">
        <v>24</v>
      </c>
      <c r="O1563">
        <v>0</v>
      </c>
      <c r="P1563">
        <v>13375.76</v>
      </c>
      <c r="Q1563" t="s">
        <v>12</v>
      </c>
      <c r="R1563" t="s">
        <v>11</v>
      </c>
      <c r="S1563" t="s">
        <v>200</v>
      </c>
      <c r="T1563" s="7" t="str">
        <f t="shared" si="74"/>
        <v>R1025</v>
      </c>
    </row>
    <row r="1564" spans="1:20" x14ac:dyDescent="0.3">
      <c r="A1564" t="s">
        <v>808</v>
      </c>
      <c r="B1564">
        <v>27.835000000000001</v>
      </c>
      <c r="C1564">
        <v>4.5599999999999996</v>
      </c>
      <c r="D1564" t="s">
        <v>2380</v>
      </c>
      <c r="E1564" t="s">
        <v>2380</v>
      </c>
      <c r="F1564" t="s">
        <v>2380</v>
      </c>
      <c r="G1564">
        <v>1</v>
      </c>
      <c r="H1564" t="s">
        <v>2380</v>
      </c>
      <c r="I1564" t="s">
        <v>1595</v>
      </c>
      <c r="J1564">
        <v>1979</v>
      </c>
      <c r="K1564" s="7">
        <f t="shared" si="72"/>
        <v>1979</v>
      </c>
      <c r="L1564" t="s">
        <v>20</v>
      </c>
      <c r="M1564" s="7" t="str">
        <f t="shared" si="73"/>
        <v>Sep</v>
      </c>
      <c r="N1564">
        <v>30</v>
      </c>
      <c r="O1564">
        <v>2</v>
      </c>
      <c r="P1564">
        <v>13377.41</v>
      </c>
      <c r="Q1564" t="s">
        <v>12</v>
      </c>
      <c r="R1564" t="s">
        <v>12</v>
      </c>
      <c r="S1564" t="s">
        <v>535</v>
      </c>
      <c r="T1564" s="7" t="str">
        <f t="shared" si="74"/>
        <v>R1026</v>
      </c>
    </row>
    <row r="1565" spans="1:20" x14ac:dyDescent="0.3">
      <c r="A1565" t="s">
        <v>807</v>
      </c>
      <c r="B1565">
        <v>46.53</v>
      </c>
      <c r="C1565">
        <v>5.38</v>
      </c>
      <c r="D1565" t="s">
        <v>2382</v>
      </c>
      <c r="E1565" t="s">
        <v>2380</v>
      </c>
      <c r="F1565" t="s">
        <v>2380</v>
      </c>
      <c r="G1565" t="s">
        <v>2381</v>
      </c>
      <c r="H1565" t="s">
        <v>2380</v>
      </c>
      <c r="I1565" t="s">
        <v>1596</v>
      </c>
      <c r="J1565">
        <v>1984</v>
      </c>
      <c r="K1565" s="7">
        <f t="shared" si="72"/>
        <v>1984</v>
      </c>
      <c r="L1565" t="s">
        <v>18</v>
      </c>
      <c r="M1565" s="7" t="str">
        <f t="shared" si="73"/>
        <v>Jun</v>
      </c>
      <c r="N1565">
        <v>6</v>
      </c>
      <c r="O1565">
        <v>3</v>
      </c>
      <c r="P1565">
        <v>13383.67</v>
      </c>
      <c r="Q1565" t="s">
        <v>12</v>
      </c>
      <c r="R1565" t="s">
        <v>11</v>
      </c>
      <c r="S1565" t="s">
        <v>249</v>
      </c>
      <c r="T1565" s="7" t="str">
        <f t="shared" si="74"/>
        <v>R1023</v>
      </c>
    </row>
    <row r="1566" spans="1:20" x14ac:dyDescent="0.3">
      <c r="A1566" t="s">
        <v>806</v>
      </c>
      <c r="B1566">
        <v>20.58</v>
      </c>
      <c r="C1566">
        <v>11.04</v>
      </c>
      <c r="D1566" t="s">
        <v>2382</v>
      </c>
      <c r="E1566" t="s">
        <v>2380</v>
      </c>
      <c r="F1566" t="s">
        <v>2380</v>
      </c>
      <c r="G1566">
        <v>1</v>
      </c>
      <c r="H1566" t="s">
        <v>2380</v>
      </c>
      <c r="I1566" t="s">
        <v>1597</v>
      </c>
      <c r="J1566">
        <v>1959</v>
      </c>
      <c r="K1566" s="7">
        <f t="shared" si="72"/>
        <v>1959</v>
      </c>
      <c r="L1566" t="s">
        <v>30</v>
      </c>
      <c r="M1566" s="7" t="str">
        <f t="shared" si="73"/>
        <v>Dec</v>
      </c>
      <c r="N1566">
        <v>9</v>
      </c>
      <c r="O1566">
        <v>0</v>
      </c>
      <c r="P1566">
        <v>13390.56</v>
      </c>
      <c r="Q1566" t="s">
        <v>12</v>
      </c>
      <c r="R1566" t="s">
        <v>12</v>
      </c>
      <c r="S1566" t="s">
        <v>42</v>
      </c>
      <c r="T1566" s="7" t="str">
        <f t="shared" si="74"/>
        <v>R1011</v>
      </c>
    </row>
    <row r="1567" spans="1:20" x14ac:dyDescent="0.3">
      <c r="A1567" t="s">
        <v>805</v>
      </c>
      <c r="B1567">
        <v>19.53</v>
      </c>
      <c r="C1567">
        <v>6.09</v>
      </c>
      <c r="D1567" t="s">
        <v>2382</v>
      </c>
      <c r="E1567" t="s">
        <v>2380</v>
      </c>
      <c r="F1567" t="s">
        <v>2380</v>
      </c>
      <c r="G1567" t="s">
        <v>2381</v>
      </c>
      <c r="H1567" t="s">
        <v>2380</v>
      </c>
      <c r="I1567" t="s">
        <v>1598</v>
      </c>
      <c r="J1567">
        <v>1959</v>
      </c>
      <c r="K1567" s="7">
        <f t="shared" si="72"/>
        <v>1959</v>
      </c>
      <c r="L1567" t="s">
        <v>15</v>
      </c>
      <c r="M1567" s="7" t="str">
        <f t="shared" si="73"/>
        <v>Nov</v>
      </c>
      <c r="N1567">
        <v>25</v>
      </c>
      <c r="O1567">
        <v>0</v>
      </c>
      <c r="P1567">
        <v>13393.76</v>
      </c>
      <c r="Q1567" t="s">
        <v>12</v>
      </c>
      <c r="R1567" t="s">
        <v>16</v>
      </c>
      <c r="S1567" t="s">
        <v>42</v>
      </c>
      <c r="T1567" s="7" t="str">
        <f t="shared" si="74"/>
        <v>R1011</v>
      </c>
    </row>
    <row r="1568" spans="1:20" x14ac:dyDescent="0.3">
      <c r="A1568" t="s">
        <v>804</v>
      </c>
      <c r="B1568">
        <v>27.7</v>
      </c>
      <c r="C1568">
        <v>4.71</v>
      </c>
      <c r="D1568" t="s">
        <v>2380</v>
      </c>
      <c r="E1568" t="s">
        <v>2380</v>
      </c>
      <c r="F1568" t="s">
        <v>2380</v>
      </c>
      <c r="G1568">
        <v>1</v>
      </c>
      <c r="H1568" t="s">
        <v>2380</v>
      </c>
      <c r="I1568" t="s">
        <v>1599</v>
      </c>
      <c r="J1568">
        <v>1959</v>
      </c>
      <c r="K1568" s="7">
        <f t="shared" si="72"/>
        <v>1959</v>
      </c>
      <c r="L1568" t="s">
        <v>30</v>
      </c>
      <c r="M1568" s="7" t="str">
        <f t="shared" si="73"/>
        <v>Dec</v>
      </c>
      <c r="N1568">
        <v>20</v>
      </c>
      <c r="O1568">
        <v>0</v>
      </c>
      <c r="P1568">
        <v>13405.39</v>
      </c>
      <c r="Q1568" t="s">
        <v>12</v>
      </c>
      <c r="R1568" t="s">
        <v>12</v>
      </c>
      <c r="S1568" t="s">
        <v>13</v>
      </c>
      <c r="T1568" s="7" t="str">
        <f t="shared" si="74"/>
        <v>R1013</v>
      </c>
    </row>
    <row r="1569" spans="1:20" x14ac:dyDescent="0.3">
      <c r="A1569" t="s">
        <v>803</v>
      </c>
      <c r="B1569">
        <v>18.920000000000002</v>
      </c>
      <c r="C1569">
        <v>8.18</v>
      </c>
      <c r="D1569" t="s">
        <v>2380</v>
      </c>
      <c r="E1569" t="s">
        <v>2380</v>
      </c>
      <c r="F1569" t="s">
        <v>2380</v>
      </c>
      <c r="G1569" t="s">
        <v>2381</v>
      </c>
      <c r="H1569" t="s">
        <v>2380</v>
      </c>
      <c r="I1569" t="s">
        <v>1600</v>
      </c>
      <c r="J1569">
        <v>1992</v>
      </c>
      <c r="K1569" s="7">
        <f t="shared" si="72"/>
        <v>1992</v>
      </c>
      <c r="L1569" t="s">
        <v>30</v>
      </c>
      <c r="M1569" s="7" t="str">
        <f t="shared" si="73"/>
        <v>Dec</v>
      </c>
      <c r="N1569">
        <v>19</v>
      </c>
      <c r="O1569">
        <v>0</v>
      </c>
      <c r="P1569">
        <v>13412.97</v>
      </c>
      <c r="Q1569" t="s">
        <v>12</v>
      </c>
      <c r="R1569" t="s">
        <v>12</v>
      </c>
      <c r="S1569" t="s">
        <v>249</v>
      </c>
      <c r="T1569" s="7" t="str">
        <f t="shared" si="74"/>
        <v>R1023</v>
      </c>
    </row>
    <row r="1570" spans="1:20" x14ac:dyDescent="0.3">
      <c r="A1570" t="s">
        <v>802</v>
      </c>
      <c r="B1570">
        <v>17.760000000000002</v>
      </c>
      <c r="C1570">
        <v>11.18</v>
      </c>
      <c r="D1570" t="s">
        <v>2382</v>
      </c>
      <c r="E1570" t="s">
        <v>2380</v>
      </c>
      <c r="F1570" t="s">
        <v>2380</v>
      </c>
      <c r="G1570">
        <v>2</v>
      </c>
      <c r="H1570" t="s">
        <v>2380</v>
      </c>
      <c r="I1570" t="s">
        <v>1601</v>
      </c>
      <c r="J1570">
        <v>1961</v>
      </c>
      <c r="K1570" s="7">
        <f t="shared" si="72"/>
        <v>1961</v>
      </c>
      <c r="L1570" t="s">
        <v>10</v>
      </c>
      <c r="M1570" s="7" t="str">
        <f t="shared" si="73"/>
        <v>Jul</v>
      </c>
      <c r="N1570">
        <v>22</v>
      </c>
      <c r="O1570">
        <v>0</v>
      </c>
      <c r="P1570">
        <v>13415.04</v>
      </c>
      <c r="Q1570" t="s">
        <v>12</v>
      </c>
      <c r="R1570" t="s">
        <v>11</v>
      </c>
      <c r="S1570" t="s">
        <v>23</v>
      </c>
      <c r="T1570" s="7" t="str">
        <f t="shared" si="74"/>
        <v>R1012</v>
      </c>
    </row>
    <row r="1571" spans="1:20" x14ac:dyDescent="0.3">
      <c r="A1571" t="s">
        <v>801</v>
      </c>
      <c r="B1571">
        <v>29.83</v>
      </c>
      <c r="C1571">
        <v>5.03</v>
      </c>
      <c r="D1571" t="s">
        <v>2382</v>
      </c>
      <c r="E1571" t="s">
        <v>2380</v>
      </c>
      <c r="F1571" t="s">
        <v>2380</v>
      </c>
      <c r="G1571" t="s">
        <v>2381</v>
      </c>
      <c r="H1571" t="s">
        <v>2380</v>
      </c>
      <c r="I1571" t="s">
        <v>1602</v>
      </c>
      <c r="J1571">
        <v>1994</v>
      </c>
      <c r="K1571" s="7">
        <f t="shared" si="72"/>
        <v>1994</v>
      </c>
      <c r="L1571" t="s">
        <v>18</v>
      </c>
      <c r="M1571" s="7" t="str">
        <f t="shared" si="73"/>
        <v>Jun</v>
      </c>
      <c r="N1571">
        <v>17</v>
      </c>
      <c r="O1571">
        <v>0</v>
      </c>
      <c r="P1571">
        <v>13417.05</v>
      </c>
      <c r="Q1571" t="s">
        <v>12</v>
      </c>
      <c r="R1571" t="s">
        <v>12</v>
      </c>
      <c r="S1571" t="s">
        <v>23</v>
      </c>
      <c r="T1571" s="7" t="str">
        <f t="shared" si="74"/>
        <v>R1012</v>
      </c>
    </row>
    <row r="1572" spans="1:20" x14ac:dyDescent="0.3">
      <c r="A1572" t="s">
        <v>800</v>
      </c>
      <c r="B1572">
        <v>23.465</v>
      </c>
      <c r="C1572">
        <v>5.56</v>
      </c>
      <c r="D1572" t="s">
        <v>2380</v>
      </c>
      <c r="E1572" t="s">
        <v>2380</v>
      </c>
      <c r="F1572" t="s">
        <v>2380</v>
      </c>
      <c r="G1572">
        <v>1</v>
      </c>
      <c r="H1572" t="s">
        <v>2380</v>
      </c>
      <c r="I1572" t="s">
        <v>1603</v>
      </c>
      <c r="J1572">
        <v>1961</v>
      </c>
      <c r="K1572" s="7">
        <f t="shared" si="72"/>
        <v>1961</v>
      </c>
      <c r="L1572" t="s">
        <v>15</v>
      </c>
      <c r="M1572" s="7" t="str">
        <f t="shared" si="73"/>
        <v>Nov</v>
      </c>
      <c r="N1572">
        <v>3</v>
      </c>
      <c r="O1572">
        <v>0</v>
      </c>
      <c r="P1572">
        <v>13429.04</v>
      </c>
      <c r="Q1572" t="s">
        <v>12</v>
      </c>
      <c r="R1572" t="s">
        <v>12</v>
      </c>
      <c r="S1572" t="s">
        <v>23</v>
      </c>
      <c r="T1572" s="7" t="str">
        <f t="shared" si="74"/>
        <v>R1012</v>
      </c>
    </row>
    <row r="1573" spans="1:20" x14ac:dyDescent="0.3">
      <c r="A1573" t="s">
        <v>799</v>
      </c>
      <c r="B1573">
        <v>29.355</v>
      </c>
      <c r="C1573">
        <v>4.33</v>
      </c>
      <c r="D1573" t="s">
        <v>2380</v>
      </c>
      <c r="E1573" t="s">
        <v>2380</v>
      </c>
      <c r="F1573" t="s">
        <v>2380</v>
      </c>
      <c r="G1573" t="s">
        <v>2381</v>
      </c>
      <c r="H1573" t="s">
        <v>2380</v>
      </c>
      <c r="I1573" t="s">
        <v>1604</v>
      </c>
      <c r="J1573">
        <v>1966</v>
      </c>
      <c r="K1573" s="7">
        <f t="shared" si="72"/>
        <v>1966</v>
      </c>
      <c r="L1573" t="s">
        <v>15</v>
      </c>
      <c r="M1573" s="7" t="str">
        <f t="shared" si="73"/>
        <v>Nov</v>
      </c>
      <c r="N1573">
        <v>14</v>
      </c>
      <c r="O1573">
        <v>3</v>
      </c>
      <c r="P1573">
        <v>13430.27</v>
      </c>
      <c r="Q1573" t="s">
        <v>12</v>
      </c>
      <c r="R1573" t="s">
        <v>12</v>
      </c>
      <c r="S1573" t="s">
        <v>247</v>
      </c>
      <c r="T1573" s="7" t="str">
        <f t="shared" si="74"/>
        <v>R1024</v>
      </c>
    </row>
    <row r="1574" spans="1:20" x14ac:dyDescent="0.3">
      <c r="A1574" t="s">
        <v>798</v>
      </c>
      <c r="B1574">
        <v>35.49</v>
      </c>
      <c r="C1574">
        <v>5.21</v>
      </c>
      <c r="D1574" t="s">
        <v>2382</v>
      </c>
      <c r="E1574" t="s">
        <v>2380</v>
      </c>
      <c r="F1574" t="s">
        <v>2383</v>
      </c>
      <c r="G1574">
        <v>1</v>
      </c>
      <c r="H1574" t="s">
        <v>2380</v>
      </c>
      <c r="I1574" t="s">
        <v>1605</v>
      </c>
      <c r="J1574">
        <v>1975</v>
      </c>
      <c r="K1574" s="7">
        <f t="shared" si="72"/>
        <v>1975</v>
      </c>
      <c r="L1574" t="s">
        <v>18</v>
      </c>
      <c r="M1574" s="7" t="str">
        <f t="shared" si="73"/>
        <v>Jun</v>
      </c>
      <c r="N1574">
        <v>29</v>
      </c>
      <c r="O1574">
        <v>1</v>
      </c>
      <c r="P1574">
        <v>13440.7</v>
      </c>
      <c r="Q1574" t="s">
        <v>12</v>
      </c>
      <c r="R1574" t="s">
        <v>11</v>
      </c>
      <c r="S1574" t="s">
        <v>23</v>
      </c>
      <c r="T1574" s="7" t="str">
        <f t="shared" si="74"/>
        <v>R1012</v>
      </c>
    </row>
    <row r="1575" spans="1:20" x14ac:dyDescent="0.3">
      <c r="A1575" t="s">
        <v>797</v>
      </c>
      <c r="B1575">
        <v>26.315000000000001</v>
      </c>
      <c r="C1575">
        <v>5.89</v>
      </c>
      <c r="D1575" t="s">
        <v>2380</v>
      </c>
      <c r="E1575" t="s">
        <v>2380</v>
      </c>
      <c r="F1575" t="s">
        <v>2380</v>
      </c>
      <c r="G1575" t="s">
        <v>2381</v>
      </c>
      <c r="H1575" t="s">
        <v>2380</v>
      </c>
      <c r="I1575" t="s">
        <v>1606</v>
      </c>
      <c r="J1575">
        <v>1960</v>
      </c>
      <c r="K1575" s="7">
        <f t="shared" si="72"/>
        <v>1960</v>
      </c>
      <c r="L1575" t="s">
        <v>35</v>
      </c>
      <c r="M1575" s="7" t="str">
        <f t="shared" si="73"/>
        <v>Aug</v>
      </c>
      <c r="N1575">
        <v>13</v>
      </c>
      <c r="O1575">
        <v>0</v>
      </c>
      <c r="P1575">
        <v>13451.12</v>
      </c>
      <c r="Q1575" t="s">
        <v>12</v>
      </c>
      <c r="R1575" t="s">
        <v>16</v>
      </c>
      <c r="S1575" t="s">
        <v>42</v>
      </c>
      <c r="T1575" s="7" t="str">
        <f t="shared" si="74"/>
        <v>R1011</v>
      </c>
    </row>
    <row r="1576" spans="1:20" x14ac:dyDescent="0.3">
      <c r="A1576" t="s">
        <v>796</v>
      </c>
      <c r="B1576">
        <v>19.79</v>
      </c>
      <c r="C1576">
        <v>4.8099999999999996</v>
      </c>
      <c r="D1576" t="s">
        <v>2382</v>
      </c>
      <c r="E1576" t="s">
        <v>2380</v>
      </c>
      <c r="F1576" t="s">
        <v>2380</v>
      </c>
      <c r="G1576" t="s">
        <v>2381</v>
      </c>
      <c r="H1576" t="s">
        <v>2380</v>
      </c>
      <c r="I1576" t="s">
        <v>1607</v>
      </c>
      <c r="J1576">
        <v>1960</v>
      </c>
      <c r="K1576" s="7">
        <f t="shared" si="72"/>
        <v>1960</v>
      </c>
      <c r="L1576" t="s">
        <v>10</v>
      </c>
      <c r="M1576" s="7" t="str">
        <f t="shared" si="73"/>
        <v>Jul</v>
      </c>
      <c r="N1576">
        <v>11</v>
      </c>
      <c r="O1576">
        <v>0</v>
      </c>
      <c r="P1576">
        <v>13457.96</v>
      </c>
      <c r="Q1576" t="s">
        <v>12</v>
      </c>
      <c r="R1576" t="s">
        <v>16</v>
      </c>
      <c r="S1576" t="s">
        <v>13</v>
      </c>
      <c r="T1576" s="7" t="str">
        <f t="shared" si="74"/>
        <v>R1013</v>
      </c>
    </row>
    <row r="1577" spans="1:20" x14ac:dyDescent="0.3">
      <c r="A1577" t="s">
        <v>795</v>
      </c>
      <c r="B1577">
        <v>40.564999999999998</v>
      </c>
      <c r="C1577">
        <v>5.66</v>
      </c>
      <c r="D1577" t="s">
        <v>2380</v>
      </c>
      <c r="E1577" t="s">
        <v>2380</v>
      </c>
      <c r="F1577" t="s">
        <v>2380</v>
      </c>
      <c r="G1577">
        <v>1</v>
      </c>
      <c r="H1577" t="s">
        <v>2380</v>
      </c>
      <c r="I1577" t="s">
        <v>1608</v>
      </c>
      <c r="J1577">
        <v>1960</v>
      </c>
      <c r="K1577" s="7">
        <f t="shared" si="72"/>
        <v>1960</v>
      </c>
      <c r="L1577" t="s">
        <v>30</v>
      </c>
      <c r="M1577" s="7" t="str">
        <f t="shared" si="73"/>
        <v>Dec</v>
      </c>
      <c r="N1577">
        <v>16</v>
      </c>
      <c r="O1577">
        <v>0</v>
      </c>
      <c r="P1577">
        <v>13462.52</v>
      </c>
      <c r="Q1577" t="s">
        <v>12</v>
      </c>
      <c r="R1577" t="s">
        <v>11</v>
      </c>
      <c r="S1577" t="s">
        <v>42</v>
      </c>
      <c r="T1577" s="7" t="str">
        <f t="shared" si="74"/>
        <v>R1011</v>
      </c>
    </row>
    <row r="1578" spans="1:20" x14ac:dyDescent="0.3">
      <c r="A1578" t="s">
        <v>794</v>
      </c>
      <c r="B1578">
        <v>18.03</v>
      </c>
      <c r="C1578">
        <v>10.66</v>
      </c>
      <c r="D1578" t="s">
        <v>2382</v>
      </c>
      <c r="E1578" t="s">
        <v>2380</v>
      </c>
      <c r="F1578" t="s">
        <v>2380</v>
      </c>
      <c r="G1578">
        <v>2</v>
      </c>
      <c r="H1578" t="s">
        <v>2380</v>
      </c>
      <c r="I1578" t="s">
        <v>1609</v>
      </c>
      <c r="J1578">
        <v>1985</v>
      </c>
      <c r="K1578" s="7">
        <f t="shared" si="72"/>
        <v>1985</v>
      </c>
      <c r="L1578" t="s">
        <v>35</v>
      </c>
      <c r="M1578" s="7" t="str">
        <f t="shared" si="73"/>
        <v>Aug</v>
      </c>
      <c r="N1578">
        <v>19</v>
      </c>
      <c r="O1578">
        <v>3</v>
      </c>
      <c r="P1578">
        <v>13465.8</v>
      </c>
      <c r="Q1578" t="s">
        <v>12</v>
      </c>
      <c r="R1578" t="s">
        <v>16</v>
      </c>
      <c r="S1578" t="s">
        <v>23</v>
      </c>
      <c r="T1578" s="7" t="str">
        <f t="shared" si="74"/>
        <v>R1012</v>
      </c>
    </row>
    <row r="1579" spans="1:20" x14ac:dyDescent="0.3">
      <c r="A1579" t="s">
        <v>793</v>
      </c>
      <c r="B1579">
        <v>34.65</v>
      </c>
      <c r="C1579">
        <v>5.98</v>
      </c>
      <c r="D1579" t="s">
        <v>2382</v>
      </c>
      <c r="E1579" t="s">
        <v>2380</v>
      </c>
      <c r="F1579" t="s">
        <v>2380</v>
      </c>
      <c r="G1579" t="s">
        <v>2381</v>
      </c>
      <c r="H1579" t="s">
        <v>2380</v>
      </c>
      <c r="I1579" t="s">
        <v>1610</v>
      </c>
      <c r="J1579">
        <v>1960</v>
      </c>
      <c r="K1579" s="7">
        <f t="shared" si="72"/>
        <v>1960</v>
      </c>
      <c r="L1579" t="s">
        <v>10</v>
      </c>
      <c r="M1579" s="7" t="str">
        <f t="shared" si="73"/>
        <v>Jul</v>
      </c>
      <c r="N1579">
        <v>28</v>
      </c>
      <c r="O1579">
        <v>0</v>
      </c>
      <c r="P1579">
        <v>13470.8</v>
      </c>
      <c r="Q1579" t="s">
        <v>12</v>
      </c>
      <c r="R1579" t="s">
        <v>11</v>
      </c>
      <c r="S1579" t="s">
        <v>13</v>
      </c>
      <c r="T1579" s="7" t="str">
        <f t="shared" si="74"/>
        <v>R1013</v>
      </c>
    </row>
    <row r="1580" spans="1:20" x14ac:dyDescent="0.3">
      <c r="A1580" t="s">
        <v>792</v>
      </c>
      <c r="B1580">
        <v>42.94</v>
      </c>
      <c r="C1580">
        <v>4.34</v>
      </c>
      <c r="D1580" t="s">
        <v>2380</v>
      </c>
      <c r="E1580" t="s">
        <v>2380</v>
      </c>
      <c r="F1580" t="s">
        <v>2380</v>
      </c>
      <c r="G1580" t="s">
        <v>2381</v>
      </c>
      <c r="H1580" t="s">
        <v>2380</v>
      </c>
      <c r="I1580" t="s">
        <v>1611</v>
      </c>
      <c r="J1580">
        <v>1960</v>
      </c>
      <c r="K1580" s="7">
        <f t="shared" si="72"/>
        <v>1960</v>
      </c>
      <c r="L1580" t="s">
        <v>10</v>
      </c>
      <c r="M1580" s="7" t="str">
        <f t="shared" si="73"/>
        <v>Jul</v>
      </c>
      <c r="N1580">
        <v>24</v>
      </c>
      <c r="O1580">
        <v>0</v>
      </c>
      <c r="P1580">
        <v>13470.86</v>
      </c>
      <c r="Q1580" t="s">
        <v>12</v>
      </c>
      <c r="R1580" t="s">
        <v>12</v>
      </c>
      <c r="S1580" t="s">
        <v>42</v>
      </c>
      <c r="T1580" s="7" t="str">
        <f t="shared" si="74"/>
        <v>R1011</v>
      </c>
    </row>
    <row r="1581" spans="1:20" x14ac:dyDescent="0.3">
      <c r="A1581" t="s">
        <v>791</v>
      </c>
      <c r="B1581">
        <v>31.254999999999999</v>
      </c>
      <c r="C1581">
        <v>5.17</v>
      </c>
      <c r="D1581" t="s">
        <v>2380</v>
      </c>
      <c r="E1581" t="s">
        <v>2380</v>
      </c>
      <c r="F1581" t="s">
        <v>2380</v>
      </c>
      <c r="G1581" t="s">
        <v>2381</v>
      </c>
      <c r="H1581" t="s">
        <v>2380</v>
      </c>
      <c r="I1581" t="s">
        <v>1612</v>
      </c>
      <c r="J1581">
        <v>1975</v>
      </c>
      <c r="K1581" s="7">
        <f t="shared" si="72"/>
        <v>1975</v>
      </c>
      <c r="L1581" t="s">
        <v>35</v>
      </c>
      <c r="M1581" s="7" t="str">
        <f t="shared" si="73"/>
        <v>Aug</v>
      </c>
      <c r="N1581">
        <v>7</v>
      </c>
      <c r="O1581">
        <v>1</v>
      </c>
      <c r="P1581">
        <v>13472.19</v>
      </c>
      <c r="Q1581" t="s">
        <v>12</v>
      </c>
      <c r="R1581" t="s">
        <v>11</v>
      </c>
      <c r="S1581" t="s">
        <v>23</v>
      </c>
      <c r="T1581" s="7" t="str">
        <f t="shared" si="74"/>
        <v>R1012</v>
      </c>
    </row>
    <row r="1582" spans="1:20" x14ac:dyDescent="0.3">
      <c r="A1582" t="s">
        <v>790</v>
      </c>
      <c r="B1582">
        <v>45.43</v>
      </c>
      <c r="C1582">
        <v>4.2300000000000004</v>
      </c>
      <c r="D1582" t="s">
        <v>2382</v>
      </c>
      <c r="E1582" t="s">
        <v>2380</v>
      </c>
      <c r="F1582" t="s">
        <v>2383</v>
      </c>
      <c r="G1582">
        <v>1</v>
      </c>
      <c r="H1582" t="s">
        <v>2380</v>
      </c>
      <c r="I1582" t="s">
        <v>1613</v>
      </c>
      <c r="J1582">
        <v>1990</v>
      </c>
      <c r="K1582" s="7">
        <f t="shared" si="72"/>
        <v>1990</v>
      </c>
      <c r="L1582" t="s">
        <v>35</v>
      </c>
      <c r="M1582" s="7" t="str">
        <f t="shared" si="73"/>
        <v>Aug</v>
      </c>
      <c r="N1582">
        <v>30</v>
      </c>
      <c r="O1582">
        <v>3</v>
      </c>
      <c r="P1582">
        <v>13480.83</v>
      </c>
      <c r="Q1582" t="s">
        <v>12</v>
      </c>
      <c r="R1582" t="s">
        <v>11</v>
      </c>
      <c r="S1582" t="s">
        <v>249</v>
      </c>
      <c r="T1582" s="7" t="str">
        <f t="shared" si="74"/>
        <v>R1023</v>
      </c>
    </row>
    <row r="1583" spans="1:20" x14ac:dyDescent="0.3">
      <c r="A1583" t="s">
        <v>789</v>
      </c>
      <c r="B1583">
        <v>32.340000000000003</v>
      </c>
      <c r="C1583">
        <v>4.88</v>
      </c>
      <c r="D1583" t="s">
        <v>2382</v>
      </c>
      <c r="E1583" t="s">
        <v>2380</v>
      </c>
      <c r="F1583" t="s">
        <v>2383</v>
      </c>
      <c r="G1583">
        <v>1</v>
      </c>
      <c r="H1583" t="s">
        <v>2380</v>
      </c>
      <c r="I1583" t="s">
        <v>1614</v>
      </c>
      <c r="J1583">
        <v>1963</v>
      </c>
      <c r="K1583" s="7">
        <f t="shared" si="72"/>
        <v>1963</v>
      </c>
      <c r="L1583" t="s">
        <v>37</v>
      </c>
      <c r="M1583" s="7" t="str">
        <f t="shared" si="73"/>
        <v>Oct</v>
      </c>
      <c r="N1583">
        <v>14</v>
      </c>
      <c r="O1583">
        <v>0</v>
      </c>
      <c r="P1583">
        <v>13511.28</v>
      </c>
      <c r="Q1583" t="s">
        <v>12</v>
      </c>
      <c r="R1583" t="s">
        <v>16</v>
      </c>
      <c r="S1583" t="s">
        <v>23</v>
      </c>
      <c r="T1583" s="7" t="str">
        <f t="shared" si="74"/>
        <v>R1012</v>
      </c>
    </row>
    <row r="1584" spans="1:20" x14ac:dyDescent="0.3">
      <c r="A1584" t="s">
        <v>788</v>
      </c>
      <c r="B1584">
        <v>25.46</v>
      </c>
      <c r="C1584">
        <v>9.7100000000000009</v>
      </c>
      <c r="D1584" t="s">
        <v>2382</v>
      </c>
      <c r="E1584" t="s">
        <v>2380</v>
      </c>
      <c r="F1584" t="s">
        <v>2380</v>
      </c>
      <c r="G1584">
        <v>1</v>
      </c>
      <c r="H1584" t="s">
        <v>2380</v>
      </c>
      <c r="I1584" t="s">
        <v>1615</v>
      </c>
      <c r="J1584">
        <v>1960</v>
      </c>
      <c r="K1584" s="7">
        <f t="shared" si="72"/>
        <v>1960</v>
      </c>
      <c r="L1584" t="s">
        <v>10</v>
      </c>
      <c r="M1584" s="7" t="str">
        <f t="shared" si="73"/>
        <v>Jul</v>
      </c>
      <c r="N1584">
        <v>11</v>
      </c>
      <c r="O1584">
        <v>0</v>
      </c>
      <c r="P1584">
        <v>13555</v>
      </c>
      <c r="Q1584" t="s">
        <v>12</v>
      </c>
      <c r="R1584" t="s">
        <v>12</v>
      </c>
      <c r="S1584" t="s">
        <v>356</v>
      </c>
      <c r="T1584" s="7" t="str">
        <f t="shared" si="74"/>
        <v>R1017</v>
      </c>
    </row>
    <row r="1585" spans="1:20" x14ac:dyDescent="0.3">
      <c r="A1585" t="s">
        <v>787</v>
      </c>
      <c r="B1585">
        <v>37.145000000000003</v>
      </c>
      <c r="C1585">
        <v>5.32</v>
      </c>
      <c r="D1585" t="s">
        <v>2380</v>
      </c>
      <c r="E1585" t="s">
        <v>2380</v>
      </c>
      <c r="F1585" t="s">
        <v>2380</v>
      </c>
      <c r="G1585" t="s">
        <v>2381</v>
      </c>
      <c r="H1585" t="s">
        <v>2380</v>
      </c>
      <c r="I1585" t="s">
        <v>1616</v>
      </c>
      <c r="J1585">
        <v>1968</v>
      </c>
      <c r="K1585" s="7">
        <f t="shared" si="72"/>
        <v>1968</v>
      </c>
      <c r="L1585" t="s">
        <v>10</v>
      </c>
      <c r="M1585" s="7" t="str">
        <f t="shared" si="73"/>
        <v>Jul</v>
      </c>
      <c r="N1585">
        <v>15</v>
      </c>
      <c r="O1585">
        <v>0</v>
      </c>
      <c r="P1585">
        <v>13566.04</v>
      </c>
      <c r="Q1585" t="s">
        <v>12</v>
      </c>
      <c r="R1585" t="s">
        <v>12</v>
      </c>
      <c r="S1585" t="s">
        <v>535</v>
      </c>
      <c r="T1585" s="7" t="str">
        <f t="shared" si="74"/>
        <v>R1026</v>
      </c>
    </row>
    <row r="1586" spans="1:20" x14ac:dyDescent="0.3">
      <c r="A1586" t="s">
        <v>786</v>
      </c>
      <c r="B1586">
        <v>30.8</v>
      </c>
      <c r="C1586">
        <v>5.83</v>
      </c>
      <c r="D1586" t="s">
        <v>2382</v>
      </c>
      <c r="E1586" t="s">
        <v>2380</v>
      </c>
      <c r="F1586" t="s">
        <v>2380</v>
      </c>
      <c r="G1586" t="s">
        <v>2381</v>
      </c>
      <c r="H1586" t="s">
        <v>2380</v>
      </c>
      <c r="I1586" t="s">
        <v>1617</v>
      </c>
      <c r="J1586">
        <v>1992</v>
      </c>
      <c r="K1586" s="7">
        <f t="shared" si="72"/>
        <v>1992</v>
      </c>
      <c r="L1586" t="s">
        <v>35</v>
      </c>
      <c r="M1586" s="7" t="str">
        <f t="shared" si="73"/>
        <v>Aug</v>
      </c>
      <c r="N1586">
        <v>14</v>
      </c>
      <c r="O1586">
        <v>0</v>
      </c>
      <c r="P1586">
        <v>13588.17</v>
      </c>
      <c r="Q1586" t="s">
        <v>12</v>
      </c>
      <c r="R1586" t="s">
        <v>16</v>
      </c>
      <c r="S1586" t="s">
        <v>23</v>
      </c>
      <c r="T1586" s="7" t="str">
        <f t="shared" si="74"/>
        <v>R1012</v>
      </c>
    </row>
    <row r="1587" spans="1:20" x14ac:dyDescent="0.3">
      <c r="A1587" t="s">
        <v>785</v>
      </c>
      <c r="B1587">
        <v>29.5</v>
      </c>
      <c r="C1587">
        <v>5.54</v>
      </c>
      <c r="D1587" t="s">
        <v>2382</v>
      </c>
      <c r="E1587" t="s">
        <v>2380</v>
      </c>
      <c r="F1587" t="s">
        <v>2380</v>
      </c>
      <c r="G1587" t="s">
        <v>2381</v>
      </c>
      <c r="H1587" t="s">
        <v>2380</v>
      </c>
      <c r="I1587" t="s">
        <v>1618</v>
      </c>
      <c r="J1587">
        <v>1964</v>
      </c>
      <c r="K1587" s="7">
        <f t="shared" si="72"/>
        <v>1964</v>
      </c>
      <c r="L1587" t="s">
        <v>20</v>
      </c>
      <c r="M1587" s="7" t="str">
        <f t="shared" si="73"/>
        <v>Sep</v>
      </c>
      <c r="N1587">
        <v>10</v>
      </c>
      <c r="O1587">
        <v>2</v>
      </c>
      <c r="P1587">
        <v>13607.37</v>
      </c>
      <c r="Q1587" t="s">
        <v>12</v>
      </c>
      <c r="R1587" t="s">
        <v>16</v>
      </c>
      <c r="S1587" t="s">
        <v>247</v>
      </c>
      <c r="T1587" s="7" t="str">
        <f t="shared" si="74"/>
        <v>R1024</v>
      </c>
    </row>
    <row r="1588" spans="1:20" x14ac:dyDescent="0.3">
      <c r="A1588" t="s">
        <v>784</v>
      </c>
      <c r="B1588">
        <v>43.39</v>
      </c>
      <c r="C1588">
        <v>5.85</v>
      </c>
      <c r="D1588" t="s">
        <v>2380</v>
      </c>
      <c r="E1588" t="s">
        <v>2382</v>
      </c>
      <c r="F1588" t="s">
        <v>2380</v>
      </c>
      <c r="G1588">
        <v>1</v>
      </c>
      <c r="H1588" t="s">
        <v>2380</v>
      </c>
      <c r="I1588" t="s">
        <v>1619</v>
      </c>
      <c r="J1588">
        <v>1961</v>
      </c>
      <c r="K1588" s="7">
        <f t="shared" si="72"/>
        <v>1961</v>
      </c>
      <c r="L1588" t="s">
        <v>15</v>
      </c>
      <c r="M1588" s="7" t="str">
        <f t="shared" si="73"/>
        <v>Nov</v>
      </c>
      <c r="N1588">
        <v>18</v>
      </c>
      <c r="O1588">
        <v>0</v>
      </c>
      <c r="P1588">
        <v>13616.36</v>
      </c>
      <c r="Q1588" t="s">
        <v>12</v>
      </c>
      <c r="R1588" t="s">
        <v>12</v>
      </c>
      <c r="S1588" t="s">
        <v>247</v>
      </c>
      <c r="T1588" s="7" t="str">
        <f t="shared" si="74"/>
        <v>R1024</v>
      </c>
    </row>
    <row r="1589" spans="1:20" x14ac:dyDescent="0.3">
      <c r="A1589" t="s">
        <v>783</v>
      </c>
      <c r="B1589">
        <v>15.08</v>
      </c>
      <c r="C1589">
        <v>4.8499999999999996</v>
      </c>
      <c r="D1589" t="s">
        <v>2382</v>
      </c>
      <c r="E1589" t="s">
        <v>2380</v>
      </c>
      <c r="F1589" t="s">
        <v>2383</v>
      </c>
      <c r="G1589">
        <v>1</v>
      </c>
      <c r="H1589" t="s">
        <v>2380</v>
      </c>
      <c r="I1589" t="s">
        <v>1620</v>
      </c>
      <c r="J1589">
        <v>1969</v>
      </c>
      <c r="K1589" s="7">
        <f t="shared" si="72"/>
        <v>1969</v>
      </c>
      <c r="L1589" t="s">
        <v>10</v>
      </c>
      <c r="M1589" s="7" t="str">
        <f t="shared" si="73"/>
        <v>Jul</v>
      </c>
      <c r="N1589">
        <v>26</v>
      </c>
      <c r="O1589">
        <v>0</v>
      </c>
      <c r="P1589">
        <v>13622.01</v>
      </c>
      <c r="Q1589" t="s">
        <v>12</v>
      </c>
      <c r="R1589" t="s">
        <v>12</v>
      </c>
      <c r="S1589" t="s">
        <v>23</v>
      </c>
      <c r="T1589" s="7" t="str">
        <f t="shared" si="74"/>
        <v>R1012</v>
      </c>
    </row>
    <row r="1590" spans="1:20" x14ac:dyDescent="0.3">
      <c r="A1590" t="s">
        <v>782</v>
      </c>
      <c r="B1590">
        <v>20.48</v>
      </c>
      <c r="C1590">
        <v>11.09</v>
      </c>
      <c r="D1590" t="s">
        <v>2380</v>
      </c>
      <c r="E1590" t="s">
        <v>2380</v>
      </c>
      <c r="F1590" t="s">
        <v>2380</v>
      </c>
      <c r="G1590" t="s">
        <v>2381</v>
      </c>
      <c r="H1590" t="s">
        <v>2380</v>
      </c>
      <c r="I1590" t="s">
        <v>1621</v>
      </c>
      <c r="J1590">
        <v>1961</v>
      </c>
      <c r="K1590" s="7">
        <f t="shared" si="72"/>
        <v>1961</v>
      </c>
      <c r="L1590" t="s">
        <v>30</v>
      </c>
      <c r="M1590" s="7" t="str">
        <f t="shared" si="73"/>
        <v>Dec</v>
      </c>
      <c r="N1590">
        <v>24</v>
      </c>
      <c r="O1590">
        <v>0</v>
      </c>
      <c r="P1590">
        <v>13635.64</v>
      </c>
      <c r="Q1590" t="s">
        <v>12</v>
      </c>
      <c r="R1590" t="s">
        <v>12</v>
      </c>
      <c r="S1590" t="s">
        <v>247</v>
      </c>
      <c r="T1590" s="7" t="str">
        <f t="shared" si="74"/>
        <v>R1024</v>
      </c>
    </row>
    <row r="1591" spans="1:20" x14ac:dyDescent="0.3">
      <c r="A1591" t="s">
        <v>781</v>
      </c>
      <c r="B1591">
        <v>34.450000000000003</v>
      </c>
      <c r="C1591">
        <v>5.58</v>
      </c>
      <c r="D1591" t="s">
        <v>2382</v>
      </c>
      <c r="E1591" t="s">
        <v>2380</v>
      </c>
      <c r="F1591" t="s">
        <v>2380</v>
      </c>
      <c r="G1591" t="s">
        <v>2381</v>
      </c>
      <c r="H1591" t="s">
        <v>2380</v>
      </c>
      <c r="I1591" t="s">
        <v>1622</v>
      </c>
      <c r="J1591">
        <v>1984</v>
      </c>
      <c r="K1591" s="7">
        <f t="shared" si="72"/>
        <v>1984</v>
      </c>
      <c r="L1591" t="s">
        <v>10</v>
      </c>
      <c r="M1591" s="7" t="str">
        <f t="shared" si="73"/>
        <v>Jul</v>
      </c>
      <c r="N1591">
        <v>20</v>
      </c>
      <c r="O1591">
        <v>3</v>
      </c>
      <c r="P1591">
        <v>13638.06</v>
      </c>
      <c r="Q1591" t="s">
        <v>12</v>
      </c>
      <c r="R1591" t="s">
        <v>12</v>
      </c>
      <c r="S1591" t="s">
        <v>249</v>
      </c>
      <c r="T1591" s="7" t="str">
        <f t="shared" si="74"/>
        <v>R1023</v>
      </c>
    </row>
    <row r="1592" spans="1:20" x14ac:dyDescent="0.3">
      <c r="A1592" t="s">
        <v>780</v>
      </c>
      <c r="B1592">
        <v>34.21</v>
      </c>
      <c r="C1592">
        <v>9.7200000000000006</v>
      </c>
      <c r="D1592" t="s">
        <v>2382</v>
      </c>
      <c r="E1592" t="s">
        <v>2380</v>
      </c>
      <c r="F1592" t="s">
        <v>2380</v>
      </c>
      <c r="G1592" t="s">
        <v>2381</v>
      </c>
      <c r="H1592" t="s">
        <v>2380</v>
      </c>
      <c r="I1592" t="s">
        <v>1623</v>
      </c>
      <c r="J1592">
        <v>1963</v>
      </c>
      <c r="K1592" s="7">
        <f t="shared" si="72"/>
        <v>1963</v>
      </c>
      <c r="L1592" t="s">
        <v>35</v>
      </c>
      <c r="M1592" s="7" t="str">
        <f t="shared" si="73"/>
        <v>Aug</v>
      </c>
      <c r="N1592">
        <v>4</v>
      </c>
      <c r="O1592">
        <v>0</v>
      </c>
      <c r="P1592">
        <v>13677.68</v>
      </c>
      <c r="Q1592" t="s">
        <v>12</v>
      </c>
      <c r="R1592" t="s">
        <v>11</v>
      </c>
      <c r="S1592" t="s">
        <v>300</v>
      </c>
      <c r="T1592" s="7" t="str">
        <f t="shared" si="74"/>
        <v>R1021</v>
      </c>
    </row>
    <row r="1593" spans="1:20" x14ac:dyDescent="0.3">
      <c r="A1593" t="s">
        <v>779</v>
      </c>
      <c r="B1593">
        <v>28.8</v>
      </c>
      <c r="C1593">
        <v>11.41</v>
      </c>
      <c r="D1593" t="s">
        <v>2382</v>
      </c>
      <c r="E1593" t="s">
        <v>2380</v>
      </c>
      <c r="F1593" t="s">
        <v>2380</v>
      </c>
      <c r="G1593" t="s">
        <v>2381</v>
      </c>
      <c r="H1593" t="s">
        <v>2380</v>
      </c>
      <c r="I1593" t="s">
        <v>1624</v>
      </c>
      <c r="J1593">
        <v>1985</v>
      </c>
      <c r="K1593" s="7">
        <f t="shared" si="72"/>
        <v>1985</v>
      </c>
      <c r="L1593" t="s">
        <v>20</v>
      </c>
      <c r="M1593" s="7" t="str">
        <f t="shared" si="73"/>
        <v>Sep</v>
      </c>
      <c r="N1593">
        <v>14</v>
      </c>
      <c r="O1593">
        <v>3</v>
      </c>
      <c r="P1593">
        <v>13685.51</v>
      </c>
      <c r="Q1593" t="s">
        <v>12</v>
      </c>
      <c r="R1593" t="s">
        <v>16</v>
      </c>
      <c r="S1593" t="s">
        <v>535</v>
      </c>
      <c r="T1593" s="7" t="str">
        <f t="shared" si="74"/>
        <v>R1026</v>
      </c>
    </row>
    <row r="1594" spans="1:20" x14ac:dyDescent="0.3">
      <c r="A1594" t="s">
        <v>778</v>
      </c>
      <c r="B1594">
        <v>31.74</v>
      </c>
      <c r="C1594">
        <v>4.46</v>
      </c>
      <c r="D1594" t="s">
        <v>2380</v>
      </c>
      <c r="E1594" t="s">
        <v>2380</v>
      </c>
      <c r="F1594" t="s">
        <v>2383</v>
      </c>
      <c r="G1594">
        <v>1</v>
      </c>
      <c r="H1594" t="s">
        <v>2380</v>
      </c>
      <c r="I1594" t="s">
        <v>1625</v>
      </c>
      <c r="J1594">
        <v>1986</v>
      </c>
      <c r="K1594" s="7">
        <f t="shared" si="72"/>
        <v>1986</v>
      </c>
      <c r="L1594" t="s">
        <v>15</v>
      </c>
      <c r="M1594" s="7" t="str">
        <f t="shared" si="73"/>
        <v>Nov</v>
      </c>
      <c r="N1594">
        <v>24</v>
      </c>
      <c r="O1594">
        <v>3</v>
      </c>
      <c r="P1594">
        <v>13714.55</v>
      </c>
      <c r="Q1594" t="s">
        <v>12</v>
      </c>
      <c r="R1594" t="s">
        <v>11</v>
      </c>
      <c r="S1594" t="s">
        <v>249</v>
      </c>
      <c r="T1594" s="7" t="str">
        <f t="shared" si="74"/>
        <v>R1023</v>
      </c>
    </row>
    <row r="1595" spans="1:20" x14ac:dyDescent="0.3">
      <c r="A1595" t="s">
        <v>777</v>
      </c>
      <c r="B1595">
        <v>21.78</v>
      </c>
      <c r="C1595">
        <v>9.31</v>
      </c>
      <c r="D1595" t="s">
        <v>2382</v>
      </c>
      <c r="E1595" t="s">
        <v>2380</v>
      </c>
      <c r="F1595" t="s">
        <v>2380</v>
      </c>
      <c r="G1595" t="s">
        <v>2381</v>
      </c>
      <c r="H1595" t="s">
        <v>2380</v>
      </c>
      <c r="I1595" t="s">
        <v>1626</v>
      </c>
      <c r="J1595">
        <v>1981</v>
      </c>
      <c r="K1595" s="7">
        <f t="shared" si="72"/>
        <v>1981</v>
      </c>
      <c r="L1595" t="s">
        <v>35</v>
      </c>
      <c r="M1595" s="7" t="str">
        <f t="shared" si="73"/>
        <v>Aug</v>
      </c>
      <c r="N1595">
        <v>2</v>
      </c>
      <c r="O1595">
        <v>1</v>
      </c>
      <c r="P1595">
        <v>13725.47</v>
      </c>
      <c r="Q1595" t="s">
        <v>12</v>
      </c>
      <c r="R1595" t="s">
        <v>11</v>
      </c>
      <c r="S1595" t="s">
        <v>247</v>
      </c>
      <c r="T1595" s="7" t="str">
        <f t="shared" si="74"/>
        <v>R1024</v>
      </c>
    </row>
    <row r="1596" spans="1:20" x14ac:dyDescent="0.3">
      <c r="A1596" t="s">
        <v>776</v>
      </c>
      <c r="B1596">
        <v>23.75</v>
      </c>
      <c r="C1596">
        <v>5.03</v>
      </c>
      <c r="D1596" t="s">
        <v>2380</v>
      </c>
      <c r="E1596" t="s">
        <v>2380</v>
      </c>
      <c r="F1596" t="s">
        <v>2380</v>
      </c>
      <c r="G1596">
        <v>1</v>
      </c>
      <c r="H1596" t="s">
        <v>2380</v>
      </c>
      <c r="I1596" t="s">
        <v>1627</v>
      </c>
      <c r="J1596">
        <v>1985</v>
      </c>
      <c r="K1596" s="7">
        <f t="shared" si="72"/>
        <v>1985</v>
      </c>
      <c r="L1596" t="s">
        <v>35</v>
      </c>
      <c r="M1596" s="7" t="str">
        <f t="shared" si="73"/>
        <v>Aug</v>
      </c>
      <c r="N1596">
        <v>29</v>
      </c>
      <c r="O1596">
        <v>3</v>
      </c>
      <c r="P1596">
        <v>13726.21</v>
      </c>
      <c r="Q1596" t="s">
        <v>12</v>
      </c>
      <c r="R1596" t="s">
        <v>12</v>
      </c>
      <c r="S1596" t="s">
        <v>535</v>
      </c>
      <c r="T1596" s="7" t="str">
        <f t="shared" si="74"/>
        <v>R1026</v>
      </c>
    </row>
    <row r="1597" spans="1:20" x14ac:dyDescent="0.3">
      <c r="A1597" t="s">
        <v>775</v>
      </c>
      <c r="B1597">
        <v>33.21</v>
      </c>
      <c r="C1597">
        <v>5.07</v>
      </c>
      <c r="D1597" t="s">
        <v>2382</v>
      </c>
      <c r="E1597" t="s">
        <v>2380</v>
      </c>
      <c r="F1597" t="s">
        <v>2380</v>
      </c>
      <c r="G1597">
        <v>1</v>
      </c>
      <c r="H1597" t="s">
        <v>2380</v>
      </c>
      <c r="I1597" t="s">
        <v>1628</v>
      </c>
      <c r="J1597">
        <v>1969</v>
      </c>
      <c r="K1597" s="7">
        <f t="shared" si="72"/>
        <v>1969</v>
      </c>
      <c r="L1597" t="s">
        <v>37</v>
      </c>
      <c r="M1597" s="7" t="str">
        <f t="shared" si="73"/>
        <v>Oct</v>
      </c>
      <c r="N1597">
        <v>23</v>
      </c>
      <c r="O1597">
        <v>0</v>
      </c>
      <c r="P1597">
        <v>13746.74</v>
      </c>
      <c r="Q1597" t="s">
        <v>12</v>
      </c>
      <c r="R1597" t="s">
        <v>11</v>
      </c>
      <c r="S1597" t="s">
        <v>535</v>
      </c>
      <c r="T1597" s="7" t="str">
        <f t="shared" si="74"/>
        <v>R1026</v>
      </c>
    </row>
    <row r="1598" spans="1:20" x14ac:dyDescent="0.3">
      <c r="A1598" t="s">
        <v>774</v>
      </c>
      <c r="B1598">
        <v>17.7</v>
      </c>
      <c r="C1598">
        <v>10.42</v>
      </c>
      <c r="D1598" t="s">
        <v>2382</v>
      </c>
      <c r="E1598" t="s">
        <v>2380</v>
      </c>
      <c r="F1598" t="s">
        <v>2380</v>
      </c>
      <c r="G1598">
        <v>2</v>
      </c>
      <c r="H1598" t="s">
        <v>2380</v>
      </c>
      <c r="I1598" t="s">
        <v>1629</v>
      </c>
      <c r="J1598">
        <v>2004</v>
      </c>
      <c r="K1598" s="7">
        <f t="shared" si="72"/>
        <v>2004</v>
      </c>
      <c r="L1598" t="s">
        <v>10</v>
      </c>
      <c r="M1598" s="7" t="str">
        <f t="shared" si="73"/>
        <v>Jul</v>
      </c>
      <c r="N1598">
        <v>16</v>
      </c>
      <c r="O1598">
        <v>0</v>
      </c>
      <c r="P1598">
        <v>13747.87</v>
      </c>
      <c r="Q1598" t="s">
        <v>12</v>
      </c>
      <c r="R1598" t="s">
        <v>11</v>
      </c>
      <c r="S1598" t="s">
        <v>170</v>
      </c>
      <c r="T1598" s="7" t="str">
        <f t="shared" si="74"/>
        <v>R1018</v>
      </c>
    </row>
    <row r="1599" spans="1:20" x14ac:dyDescent="0.3">
      <c r="A1599" t="s">
        <v>773</v>
      </c>
      <c r="B1599">
        <v>17.2</v>
      </c>
      <c r="C1599">
        <v>6.45</v>
      </c>
      <c r="D1599" t="s">
        <v>2380</v>
      </c>
      <c r="E1599" t="s">
        <v>2380</v>
      </c>
      <c r="F1599" t="s">
        <v>2380</v>
      </c>
      <c r="G1599">
        <v>2</v>
      </c>
      <c r="H1599" t="s">
        <v>2380</v>
      </c>
      <c r="I1599" t="s">
        <v>1630</v>
      </c>
      <c r="J1599">
        <v>1959</v>
      </c>
      <c r="K1599" s="7">
        <f t="shared" si="72"/>
        <v>1959</v>
      </c>
      <c r="L1599" t="s">
        <v>35</v>
      </c>
      <c r="M1599" s="7" t="str">
        <f t="shared" si="73"/>
        <v>Aug</v>
      </c>
      <c r="N1599">
        <v>6</v>
      </c>
      <c r="O1599">
        <v>0</v>
      </c>
      <c r="P1599">
        <v>13770.1</v>
      </c>
      <c r="Q1599" t="s">
        <v>12</v>
      </c>
      <c r="R1599" t="s">
        <v>16</v>
      </c>
      <c r="S1599" t="s">
        <v>23</v>
      </c>
      <c r="T1599" s="7" t="str">
        <f t="shared" si="74"/>
        <v>R1012</v>
      </c>
    </row>
    <row r="1600" spans="1:20" x14ac:dyDescent="0.3">
      <c r="A1600" t="s">
        <v>772</v>
      </c>
      <c r="B1600">
        <v>19.21</v>
      </c>
      <c r="C1600">
        <v>5.52</v>
      </c>
      <c r="D1600" t="s">
        <v>2380</v>
      </c>
      <c r="E1600" t="s">
        <v>2380</v>
      </c>
      <c r="F1600" t="s">
        <v>2380</v>
      </c>
      <c r="G1600">
        <v>2</v>
      </c>
      <c r="H1600" t="s">
        <v>2380</v>
      </c>
      <c r="I1600" t="s">
        <v>1631</v>
      </c>
      <c r="J1600">
        <v>1966</v>
      </c>
      <c r="K1600" s="7">
        <f t="shared" si="72"/>
        <v>1966</v>
      </c>
      <c r="L1600" t="s">
        <v>15</v>
      </c>
      <c r="M1600" s="7" t="str">
        <f t="shared" si="73"/>
        <v>Nov</v>
      </c>
      <c r="N1600">
        <v>10</v>
      </c>
      <c r="O1600">
        <v>0</v>
      </c>
      <c r="P1600">
        <v>13801.61</v>
      </c>
      <c r="Q1600" t="s">
        <v>12</v>
      </c>
      <c r="R1600" t="s">
        <v>12</v>
      </c>
      <c r="S1600" t="s">
        <v>535</v>
      </c>
      <c r="T1600" s="7" t="str">
        <f t="shared" si="74"/>
        <v>R1026</v>
      </c>
    </row>
    <row r="1601" spans="1:20" x14ac:dyDescent="0.3">
      <c r="A1601" t="s">
        <v>771</v>
      </c>
      <c r="B1601">
        <v>23.2</v>
      </c>
      <c r="C1601">
        <v>4.41</v>
      </c>
      <c r="D1601" t="s">
        <v>2380</v>
      </c>
      <c r="E1601" t="s">
        <v>2380</v>
      </c>
      <c r="F1601" t="s">
        <v>2383</v>
      </c>
      <c r="G1601">
        <v>1</v>
      </c>
      <c r="H1601" t="s">
        <v>2380</v>
      </c>
      <c r="I1601" t="s">
        <v>1632</v>
      </c>
      <c r="J1601">
        <v>1986</v>
      </c>
      <c r="K1601" s="7">
        <f t="shared" si="72"/>
        <v>1986</v>
      </c>
      <c r="L1601" t="s">
        <v>30</v>
      </c>
      <c r="M1601" s="7" t="str">
        <f t="shared" si="73"/>
        <v>Dec</v>
      </c>
      <c r="N1601">
        <v>8</v>
      </c>
      <c r="O1601">
        <v>3</v>
      </c>
      <c r="P1601">
        <v>13819.49</v>
      </c>
      <c r="Q1601" t="s">
        <v>12</v>
      </c>
      <c r="R1601" t="s">
        <v>11</v>
      </c>
      <c r="S1601" t="s">
        <v>23</v>
      </c>
      <c r="T1601" s="7" t="str">
        <f t="shared" si="74"/>
        <v>R1012</v>
      </c>
    </row>
    <row r="1602" spans="1:20" x14ac:dyDescent="0.3">
      <c r="A1602" t="s">
        <v>770</v>
      </c>
      <c r="B1602">
        <v>32.5</v>
      </c>
      <c r="C1602">
        <v>4.6900000000000004</v>
      </c>
      <c r="D1602" t="s">
        <v>2382</v>
      </c>
      <c r="E1602" t="s">
        <v>2380</v>
      </c>
      <c r="F1602" t="s">
        <v>2383</v>
      </c>
      <c r="G1602">
        <v>1</v>
      </c>
      <c r="H1602" t="s">
        <v>2380</v>
      </c>
      <c r="I1602" t="s">
        <v>1633</v>
      </c>
      <c r="J1602">
        <v>1958</v>
      </c>
      <c r="K1602" s="7">
        <f t="shared" si="72"/>
        <v>1958</v>
      </c>
      <c r="L1602" t="s">
        <v>15</v>
      </c>
      <c r="M1602" s="7" t="str">
        <f t="shared" si="73"/>
        <v>Nov</v>
      </c>
      <c r="N1602">
        <v>25</v>
      </c>
      <c r="O1602">
        <v>0</v>
      </c>
      <c r="P1602">
        <v>13822.8</v>
      </c>
      <c r="Q1602" t="s">
        <v>12</v>
      </c>
      <c r="R1602" t="s">
        <v>12</v>
      </c>
      <c r="S1602" t="s">
        <v>42</v>
      </c>
      <c r="T1602" s="7" t="str">
        <f t="shared" si="74"/>
        <v>R1011</v>
      </c>
    </row>
    <row r="1603" spans="1:20" x14ac:dyDescent="0.3">
      <c r="A1603" t="s">
        <v>769</v>
      </c>
      <c r="B1603">
        <v>20.9</v>
      </c>
      <c r="C1603">
        <v>6.94</v>
      </c>
      <c r="D1603" t="s">
        <v>2380</v>
      </c>
      <c r="E1603" t="s">
        <v>2380</v>
      </c>
      <c r="F1603" t="s">
        <v>2380</v>
      </c>
      <c r="G1603" t="s">
        <v>2381</v>
      </c>
      <c r="H1603" t="s">
        <v>2380</v>
      </c>
      <c r="I1603" t="s">
        <v>1634</v>
      </c>
      <c r="J1603">
        <v>1958</v>
      </c>
      <c r="K1603" s="7">
        <f t="shared" ref="K1603:K1666" si="75">IF(ISBLANK(J1603),AVERAGE(J1603:J1608),J1603)</f>
        <v>1958</v>
      </c>
      <c r="L1603" t="s">
        <v>30</v>
      </c>
      <c r="M1603" s="7" t="str">
        <f t="shared" ref="M1603:M1666" si="76">IF(ISBLANK(L1603),"sep",L1603)</f>
        <v>Dec</v>
      </c>
      <c r="N1603">
        <v>10</v>
      </c>
      <c r="O1603">
        <v>0</v>
      </c>
      <c r="P1603">
        <v>13831.12</v>
      </c>
      <c r="Q1603" t="s">
        <v>12</v>
      </c>
      <c r="R1603" t="s">
        <v>16</v>
      </c>
      <c r="S1603" t="s">
        <v>13</v>
      </c>
      <c r="T1603" s="7" t="str">
        <f t="shared" ref="T1603:T1666" si="77">IF(ISBLANK(S1603),"unknown",S1603)</f>
        <v>R1013</v>
      </c>
    </row>
    <row r="1604" spans="1:20" x14ac:dyDescent="0.3">
      <c r="A1604" t="s">
        <v>768</v>
      </c>
      <c r="B1604">
        <v>19.11</v>
      </c>
      <c r="C1604">
        <v>4.3499999999999996</v>
      </c>
      <c r="D1604" t="s">
        <v>2380</v>
      </c>
      <c r="E1604" t="s">
        <v>2380</v>
      </c>
      <c r="F1604" t="s">
        <v>2380</v>
      </c>
      <c r="G1604">
        <v>2</v>
      </c>
      <c r="H1604" t="s">
        <v>2380</v>
      </c>
      <c r="I1604" t="s">
        <v>1635</v>
      </c>
      <c r="J1604">
        <v>2003</v>
      </c>
      <c r="K1604" s="7">
        <f t="shared" si="75"/>
        <v>2003</v>
      </c>
      <c r="L1604" t="s">
        <v>18</v>
      </c>
      <c r="M1604" s="7" t="str">
        <f t="shared" si="76"/>
        <v>Jun</v>
      </c>
      <c r="N1604">
        <v>7</v>
      </c>
      <c r="O1604">
        <v>0</v>
      </c>
      <c r="P1604">
        <v>13844.51</v>
      </c>
      <c r="Q1604" t="s">
        <v>11</v>
      </c>
      <c r="R1604" t="s">
        <v>16</v>
      </c>
      <c r="S1604" t="s">
        <v>42</v>
      </c>
      <c r="T1604" s="7" t="str">
        <f t="shared" si="77"/>
        <v>R1011</v>
      </c>
    </row>
    <row r="1605" spans="1:20" x14ac:dyDescent="0.3">
      <c r="A1605" t="s">
        <v>767</v>
      </c>
      <c r="B1605">
        <v>31.17</v>
      </c>
      <c r="C1605">
        <v>5.28</v>
      </c>
      <c r="D1605" t="s">
        <v>2380</v>
      </c>
      <c r="E1605" t="s">
        <v>2380</v>
      </c>
      <c r="F1605" t="s">
        <v>2380</v>
      </c>
      <c r="G1605">
        <v>1</v>
      </c>
      <c r="H1605" t="s">
        <v>2380</v>
      </c>
      <c r="I1605" t="s">
        <v>1636</v>
      </c>
      <c r="J1605">
        <v>1960</v>
      </c>
      <c r="K1605" s="7">
        <f t="shared" si="75"/>
        <v>1960</v>
      </c>
      <c r="L1605" t="s">
        <v>10</v>
      </c>
      <c r="M1605" s="7" t="str">
        <f t="shared" si="76"/>
        <v>Jul</v>
      </c>
      <c r="N1605">
        <v>21</v>
      </c>
      <c r="O1605">
        <v>0</v>
      </c>
      <c r="P1605">
        <v>13844.8</v>
      </c>
      <c r="Q1605" t="s">
        <v>11</v>
      </c>
      <c r="R1605" t="s">
        <v>11</v>
      </c>
      <c r="S1605" t="s">
        <v>23</v>
      </c>
      <c r="T1605" s="7" t="str">
        <f t="shared" si="77"/>
        <v>R1012</v>
      </c>
    </row>
    <row r="1606" spans="1:20" x14ac:dyDescent="0.3">
      <c r="A1606" t="s">
        <v>766</v>
      </c>
      <c r="B1606">
        <v>36.08</v>
      </c>
      <c r="C1606">
        <v>4.29</v>
      </c>
      <c r="D1606" t="s">
        <v>2380</v>
      </c>
      <c r="E1606" t="s">
        <v>2380</v>
      </c>
      <c r="F1606" t="s">
        <v>2380</v>
      </c>
      <c r="G1606" t="s">
        <v>2381</v>
      </c>
      <c r="H1606" t="s">
        <v>2380</v>
      </c>
      <c r="I1606" t="s">
        <v>1637</v>
      </c>
      <c r="J1606">
        <v>1978</v>
      </c>
      <c r="K1606" s="7">
        <f t="shared" si="75"/>
        <v>1978</v>
      </c>
      <c r="L1606" t="s">
        <v>30</v>
      </c>
      <c r="M1606" s="7" t="str">
        <f t="shared" si="76"/>
        <v>Dec</v>
      </c>
      <c r="N1606">
        <v>19</v>
      </c>
      <c r="O1606">
        <v>2</v>
      </c>
      <c r="P1606">
        <v>13874.89</v>
      </c>
      <c r="Q1606" t="s">
        <v>11</v>
      </c>
      <c r="R1606" t="s">
        <v>16</v>
      </c>
      <c r="S1606" t="s">
        <v>23</v>
      </c>
      <c r="T1606" s="7" t="str">
        <f t="shared" si="77"/>
        <v>R1012</v>
      </c>
    </row>
    <row r="1607" spans="1:20" x14ac:dyDescent="0.3">
      <c r="A1607" t="s">
        <v>765</v>
      </c>
      <c r="B1607">
        <v>28.024999999999999</v>
      </c>
      <c r="C1607">
        <v>5.69</v>
      </c>
      <c r="D1607" t="s">
        <v>2382</v>
      </c>
      <c r="E1607" t="s">
        <v>2380</v>
      </c>
      <c r="F1607" t="s">
        <v>2380</v>
      </c>
      <c r="G1607" t="s">
        <v>2381</v>
      </c>
      <c r="H1607" t="s">
        <v>2380</v>
      </c>
      <c r="I1607" t="s">
        <v>1638</v>
      </c>
      <c r="J1607">
        <v>1959</v>
      </c>
      <c r="K1607" s="7">
        <f t="shared" si="75"/>
        <v>1959</v>
      </c>
      <c r="L1607" t="s">
        <v>37</v>
      </c>
      <c r="M1607" s="7" t="str">
        <f t="shared" si="76"/>
        <v>Oct</v>
      </c>
      <c r="N1607">
        <v>5</v>
      </c>
      <c r="O1607">
        <v>0</v>
      </c>
      <c r="P1607">
        <v>13880.95</v>
      </c>
      <c r="Q1607" t="s">
        <v>11</v>
      </c>
      <c r="R1607" t="s">
        <v>11</v>
      </c>
      <c r="S1607" t="s">
        <v>42</v>
      </c>
      <c r="T1607" s="7" t="str">
        <f t="shared" si="77"/>
        <v>R1011</v>
      </c>
    </row>
    <row r="1608" spans="1:20" x14ac:dyDescent="0.3">
      <c r="A1608" t="s">
        <v>764</v>
      </c>
      <c r="B1608">
        <v>24.32</v>
      </c>
      <c r="C1608">
        <v>5.56</v>
      </c>
      <c r="D1608" t="s">
        <v>2382</v>
      </c>
      <c r="E1608" t="s">
        <v>2380</v>
      </c>
      <c r="F1608" t="s">
        <v>2380</v>
      </c>
      <c r="G1608" t="s">
        <v>2381</v>
      </c>
      <c r="H1608" t="s">
        <v>2380</v>
      </c>
      <c r="I1608" t="s">
        <v>1639</v>
      </c>
      <c r="J1608">
        <v>1985</v>
      </c>
      <c r="K1608" s="7">
        <f t="shared" si="75"/>
        <v>1985</v>
      </c>
      <c r="L1608" t="s">
        <v>20</v>
      </c>
      <c r="M1608" s="7" t="str">
        <f t="shared" si="76"/>
        <v>Sep</v>
      </c>
      <c r="N1608">
        <v>25</v>
      </c>
      <c r="O1608">
        <v>3</v>
      </c>
      <c r="P1608">
        <v>13886.4</v>
      </c>
      <c r="Q1608" t="s">
        <v>11</v>
      </c>
      <c r="R1608" t="s">
        <v>11</v>
      </c>
      <c r="S1608" t="s">
        <v>23</v>
      </c>
      <c r="T1608" s="7" t="str">
        <f t="shared" si="77"/>
        <v>R1012</v>
      </c>
    </row>
    <row r="1609" spans="1:20" x14ac:dyDescent="0.3">
      <c r="A1609" t="s">
        <v>763</v>
      </c>
      <c r="B1609">
        <v>38</v>
      </c>
      <c r="C1609">
        <v>5.41</v>
      </c>
      <c r="D1609" t="s">
        <v>2382</v>
      </c>
      <c r="E1609" t="s">
        <v>2380</v>
      </c>
      <c r="F1609" t="s">
        <v>2380</v>
      </c>
      <c r="G1609">
        <v>1</v>
      </c>
      <c r="H1609" t="s">
        <v>2380</v>
      </c>
      <c r="I1609" t="s">
        <v>1640</v>
      </c>
      <c r="J1609">
        <v>1959</v>
      </c>
      <c r="K1609" s="7">
        <f t="shared" si="75"/>
        <v>1959</v>
      </c>
      <c r="L1609" t="s">
        <v>30</v>
      </c>
      <c r="M1609" s="7" t="str">
        <f t="shared" si="76"/>
        <v>Dec</v>
      </c>
      <c r="N1609">
        <v>29</v>
      </c>
      <c r="O1609">
        <v>0</v>
      </c>
      <c r="P1609">
        <v>13887.2</v>
      </c>
      <c r="Q1609" t="s">
        <v>11</v>
      </c>
      <c r="R1609" t="s">
        <v>12</v>
      </c>
      <c r="S1609" t="s">
        <v>13</v>
      </c>
      <c r="T1609" s="7" t="str">
        <f t="shared" si="77"/>
        <v>R1013</v>
      </c>
    </row>
    <row r="1610" spans="1:20" x14ac:dyDescent="0.3">
      <c r="A1610" t="s">
        <v>762</v>
      </c>
      <c r="B1610">
        <v>31.6</v>
      </c>
      <c r="C1610">
        <v>10.85</v>
      </c>
      <c r="D1610" t="s">
        <v>2382</v>
      </c>
      <c r="E1610" t="s">
        <v>2380</v>
      </c>
      <c r="F1610" t="s">
        <v>2380</v>
      </c>
      <c r="G1610" t="s">
        <v>2381</v>
      </c>
      <c r="H1610" t="s">
        <v>2380</v>
      </c>
      <c r="I1610" t="s">
        <v>1641</v>
      </c>
      <c r="J1610">
        <v>1959</v>
      </c>
      <c r="K1610" s="7">
        <f t="shared" si="75"/>
        <v>1959</v>
      </c>
      <c r="L1610" t="s">
        <v>10</v>
      </c>
      <c r="M1610" s="7" t="str">
        <f t="shared" si="76"/>
        <v>Jul</v>
      </c>
      <c r="N1610">
        <v>7</v>
      </c>
      <c r="O1610">
        <v>0</v>
      </c>
      <c r="P1610">
        <v>13887.97</v>
      </c>
      <c r="Q1610" t="s">
        <v>11</v>
      </c>
      <c r="R1610" t="s">
        <v>11</v>
      </c>
      <c r="S1610" t="s">
        <v>13</v>
      </c>
      <c r="T1610" s="7" t="str">
        <f t="shared" si="77"/>
        <v>R1013</v>
      </c>
    </row>
    <row r="1611" spans="1:20" x14ac:dyDescent="0.3">
      <c r="A1611" t="s">
        <v>761</v>
      </c>
      <c r="B1611">
        <v>31.02</v>
      </c>
      <c r="C1611">
        <v>11.63</v>
      </c>
      <c r="D1611" t="s">
        <v>2382</v>
      </c>
      <c r="E1611" t="s">
        <v>2380</v>
      </c>
      <c r="F1611" t="s">
        <v>2380</v>
      </c>
      <c r="G1611" t="s">
        <v>2381</v>
      </c>
      <c r="H1611" t="s">
        <v>2380</v>
      </c>
      <c r="I1611" t="s">
        <v>1642</v>
      </c>
      <c r="J1611">
        <v>1962</v>
      </c>
      <c r="K1611" s="7">
        <f t="shared" si="75"/>
        <v>1962</v>
      </c>
      <c r="L1611" t="s">
        <v>10</v>
      </c>
      <c r="M1611" s="7" t="str">
        <f t="shared" si="76"/>
        <v>Jul</v>
      </c>
      <c r="N1611">
        <v>27</v>
      </c>
      <c r="O1611">
        <v>3</v>
      </c>
      <c r="P1611">
        <v>13919.82</v>
      </c>
      <c r="Q1611" t="s">
        <v>11</v>
      </c>
      <c r="R1611" t="s">
        <v>11</v>
      </c>
      <c r="S1611" t="s">
        <v>13</v>
      </c>
      <c r="T1611" s="7" t="str">
        <f t="shared" si="77"/>
        <v>R1013</v>
      </c>
    </row>
    <row r="1612" spans="1:20" x14ac:dyDescent="0.3">
      <c r="A1612" t="s">
        <v>760</v>
      </c>
      <c r="B1612">
        <v>29.26</v>
      </c>
      <c r="C1612">
        <v>5.68</v>
      </c>
      <c r="D1612" t="s">
        <v>2382</v>
      </c>
      <c r="E1612" t="s">
        <v>2380</v>
      </c>
      <c r="F1612" t="s">
        <v>2380</v>
      </c>
      <c r="G1612">
        <v>1</v>
      </c>
      <c r="H1612" t="s">
        <v>2380</v>
      </c>
      <c r="I1612" t="s">
        <v>1643</v>
      </c>
      <c r="J1612">
        <v>1960</v>
      </c>
      <c r="K1612" s="7">
        <f t="shared" si="75"/>
        <v>1960</v>
      </c>
      <c r="L1612" t="s">
        <v>18</v>
      </c>
      <c r="M1612" s="7" t="str">
        <f t="shared" si="76"/>
        <v>Jun</v>
      </c>
      <c r="N1612">
        <v>18</v>
      </c>
      <c r="O1612">
        <v>1</v>
      </c>
      <c r="P1612">
        <v>13937.67</v>
      </c>
      <c r="Q1612" t="s">
        <v>11</v>
      </c>
      <c r="R1612" t="s">
        <v>16</v>
      </c>
      <c r="S1612" t="s">
        <v>23</v>
      </c>
      <c r="T1612" s="7" t="str">
        <f t="shared" si="77"/>
        <v>R1012</v>
      </c>
    </row>
    <row r="1613" spans="1:20" x14ac:dyDescent="0.3">
      <c r="A1613" t="s">
        <v>759</v>
      </c>
      <c r="B1613">
        <v>15.09</v>
      </c>
      <c r="C1613">
        <v>7.59</v>
      </c>
      <c r="D1613" t="s">
        <v>2382</v>
      </c>
      <c r="E1613" t="s">
        <v>2380</v>
      </c>
      <c r="F1613" t="s">
        <v>2380</v>
      </c>
      <c r="G1613">
        <v>2</v>
      </c>
      <c r="H1613" t="s">
        <v>2380</v>
      </c>
      <c r="I1613" t="s">
        <v>1644</v>
      </c>
      <c r="J1613">
        <v>1959</v>
      </c>
      <c r="K1613" s="7">
        <f t="shared" si="75"/>
        <v>1959</v>
      </c>
      <c r="L1613" t="s">
        <v>35</v>
      </c>
      <c r="M1613" s="7" t="str">
        <f t="shared" si="76"/>
        <v>Aug</v>
      </c>
      <c r="N1613">
        <v>29</v>
      </c>
      <c r="O1613">
        <v>0</v>
      </c>
      <c r="P1613">
        <v>13974.46</v>
      </c>
      <c r="Q1613" t="s">
        <v>11</v>
      </c>
      <c r="R1613" t="s">
        <v>11</v>
      </c>
      <c r="S1613" t="s">
        <v>166</v>
      </c>
      <c r="T1613" s="7" t="str">
        <f t="shared" si="77"/>
        <v>R1019</v>
      </c>
    </row>
    <row r="1614" spans="1:20" x14ac:dyDescent="0.3">
      <c r="A1614" t="s">
        <v>758</v>
      </c>
      <c r="B1614">
        <v>22.63</v>
      </c>
      <c r="C1614">
        <v>5.09</v>
      </c>
      <c r="D1614" t="s">
        <v>2382</v>
      </c>
      <c r="E1614" t="s">
        <v>2380</v>
      </c>
      <c r="F1614" t="s">
        <v>2380</v>
      </c>
      <c r="G1614" t="s">
        <v>2381</v>
      </c>
      <c r="H1614" t="s">
        <v>2380</v>
      </c>
      <c r="I1614" t="s">
        <v>1645</v>
      </c>
      <c r="J1614">
        <v>1990</v>
      </c>
      <c r="K1614" s="7">
        <f t="shared" si="75"/>
        <v>1990</v>
      </c>
      <c r="L1614" t="s">
        <v>10</v>
      </c>
      <c r="M1614" s="7" t="str">
        <f t="shared" si="76"/>
        <v>Jul</v>
      </c>
      <c r="N1614">
        <v>13</v>
      </c>
      <c r="O1614">
        <v>3</v>
      </c>
      <c r="P1614">
        <v>13979.45</v>
      </c>
      <c r="Q1614" t="s">
        <v>11</v>
      </c>
      <c r="R1614" t="s">
        <v>16</v>
      </c>
      <c r="S1614" t="s">
        <v>249</v>
      </c>
      <c r="T1614" s="7" t="str">
        <f t="shared" si="77"/>
        <v>R1023</v>
      </c>
    </row>
    <row r="1615" spans="1:20" x14ac:dyDescent="0.3">
      <c r="A1615" t="s">
        <v>757</v>
      </c>
      <c r="B1615">
        <v>23.46</v>
      </c>
      <c r="C1615">
        <v>4.21</v>
      </c>
      <c r="D1615" t="s">
        <v>2380</v>
      </c>
      <c r="E1615" t="s">
        <v>2380</v>
      </c>
      <c r="F1615" t="s">
        <v>2380</v>
      </c>
      <c r="G1615">
        <v>1</v>
      </c>
      <c r="H1615" t="s">
        <v>2380</v>
      </c>
      <c r="I1615" t="s">
        <v>1646</v>
      </c>
      <c r="J1615">
        <v>1959</v>
      </c>
      <c r="K1615" s="7">
        <f t="shared" si="75"/>
        <v>1959</v>
      </c>
      <c r="L1615" t="s">
        <v>20</v>
      </c>
      <c r="M1615" s="7" t="str">
        <f t="shared" si="76"/>
        <v>Sep</v>
      </c>
      <c r="N1615">
        <v>6</v>
      </c>
      <c r="O1615">
        <v>0</v>
      </c>
      <c r="P1615">
        <v>13981.85</v>
      </c>
      <c r="Q1615" t="s">
        <v>11</v>
      </c>
      <c r="R1615" t="s">
        <v>16</v>
      </c>
      <c r="S1615" t="s">
        <v>168</v>
      </c>
      <c r="T1615" s="7" t="str">
        <f t="shared" si="77"/>
        <v>R1016</v>
      </c>
    </row>
    <row r="1616" spans="1:20" x14ac:dyDescent="0.3">
      <c r="A1616" t="s">
        <v>756</v>
      </c>
      <c r="B1616">
        <v>22.56</v>
      </c>
      <c r="C1616">
        <v>4.34</v>
      </c>
      <c r="D1616" t="s">
        <v>2382</v>
      </c>
      <c r="E1616" t="s">
        <v>2380</v>
      </c>
      <c r="F1616" t="s">
        <v>2380</v>
      </c>
      <c r="G1616" t="s">
        <v>2381</v>
      </c>
      <c r="H1616" t="s">
        <v>2380</v>
      </c>
      <c r="I1616" t="s">
        <v>1647</v>
      </c>
      <c r="J1616">
        <v>1963</v>
      </c>
      <c r="K1616" s="7">
        <f t="shared" si="75"/>
        <v>1963</v>
      </c>
      <c r="L1616" t="s">
        <v>30</v>
      </c>
      <c r="M1616" s="7" t="str">
        <f t="shared" si="76"/>
        <v>Dec</v>
      </c>
      <c r="N1616">
        <v>23</v>
      </c>
      <c r="O1616">
        <v>3</v>
      </c>
      <c r="P1616">
        <v>14001.13</v>
      </c>
      <c r="Q1616" t="s">
        <v>11</v>
      </c>
      <c r="R1616" t="s">
        <v>16</v>
      </c>
      <c r="S1616" t="s">
        <v>13</v>
      </c>
      <c r="T1616" s="7" t="str">
        <f t="shared" si="77"/>
        <v>R1013</v>
      </c>
    </row>
    <row r="1617" spans="1:20" x14ac:dyDescent="0.3">
      <c r="A1617" t="s">
        <v>755</v>
      </c>
      <c r="B1617">
        <v>19.28</v>
      </c>
      <c r="C1617">
        <v>11.85</v>
      </c>
      <c r="D1617" t="s">
        <v>2380</v>
      </c>
      <c r="E1617" t="s">
        <v>2380</v>
      </c>
      <c r="F1617" t="s">
        <v>2380</v>
      </c>
      <c r="G1617">
        <v>2</v>
      </c>
      <c r="H1617" t="s">
        <v>2380</v>
      </c>
      <c r="I1617" t="s">
        <v>1648</v>
      </c>
      <c r="J1617">
        <v>1963</v>
      </c>
      <c r="K1617" s="7">
        <f t="shared" si="75"/>
        <v>1963</v>
      </c>
      <c r="L1617" t="s">
        <v>10</v>
      </c>
      <c r="M1617" s="7" t="str">
        <f t="shared" si="76"/>
        <v>Jul</v>
      </c>
      <c r="N1617">
        <v>6</v>
      </c>
      <c r="O1617">
        <v>3</v>
      </c>
      <c r="P1617">
        <v>14001.29</v>
      </c>
      <c r="Q1617" t="s">
        <v>11</v>
      </c>
      <c r="R1617" t="s">
        <v>11</v>
      </c>
      <c r="S1617" t="s">
        <v>13</v>
      </c>
      <c r="T1617" s="7" t="str">
        <f t="shared" si="77"/>
        <v>R1013</v>
      </c>
    </row>
    <row r="1618" spans="1:20" x14ac:dyDescent="0.3">
      <c r="A1618" t="s">
        <v>754</v>
      </c>
      <c r="B1618">
        <v>15.37</v>
      </c>
      <c r="C1618">
        <v>9.61</v>
      </c>
      <c r="D1618" t="s">
        <v>2382</v>
      </c>
      <c r="E1618" t="s">
        <v>2380</v>
      </c>
      <c r="F1618" t="s">
        <v>2380</v>
      </c>
      <c r="G1618">
        <v>2</v>
      </c>
      <c r="H1618" t="s">
        <v>2380</v>
      </c>
      <c r="I1618" t="s">
        <v>1649</v>
      </c>
      <c r="J1618">
        <v>1963</v>
      </c>
      <c r="K1618" s="7">
        <f t="shared" si="75"/>
        <v>1963</v>
      </c>
      <c r="L1618" t="s">
        <v>10</v>
      </c>
      <c r="M1618" s="7" t="str">
        <f t="shared" si="76"/>
        <v>Jul</v>
      </c>
      <c r="N1618">
        <v>8</v>
      </c>
      <c r="O1618">
        <v>3</v>
      </c>
      <c r="P1618">
        <v>14007.22</v>
      </c>
      <c r="Q1618" t="s">
        <v>11</v>
      </c>
      <c r="R1618" t="s">
        <v>12</v>
      </c>
      <c r="S1618" t="s">
        <v>42</v>
      </c>
      <c r="T1618" s="7" t="str">
        <f t="shared" si="77"/>
        <v>R1011</v>
      </c>
    </row>
    <row r="1619" spans="1:20" x14ac:dyDescent="0.3">
      <c r="A1619" t="s">
        <v>753</v>
      </c>
      <c r="B1619">
        <v>18.71</v>
      </c>
      <c r="C1619">
        <v>5.29</v>
      </c>
      <c r="D1619" t="s">
        <v>2382</v>
      </c>
      <c r="E1619" t="s">
        <v>2380</v>
      </c>
      <c r="F1619" t="s">
        <v>2380</v>
      </c>
      <c r="G1619" t="s">
        <v>2381</v>
      </c>
      <c r="H1619" t="s">
        <v>2380</v>
      </c>
      <c r="I1619" t="s">
        <v>1650</v>
      </c>
      <c r="J1619">
        <v>1960</v>
      </c>
      <c r="K1619" s="7">
        <f t="shared" si="75"/>
        <v>1960</v>
      </c>
      <c r="L1619" t="s">
        <v>15</v>
      </c>
      <c r="M1619" s="7" t="str">
        <f t="shared" si="76"/>
        <v>Nov</v>
      </c>
      <c r="N1619">
        <v>8</v>
      </c>
      <c r="O1619">
        <v>0</v>
      </c>
      <c r="P1619">
        <v>14043.48</v>
      </c>
      <c r="Q1619" t="s">
        <v>11</v>
      </c>
      <c r="R1619" t="s">
        <v>12</v>
      </c>
      <c r="S1619" t="s">
        <v>247</v>
      </c>
      <c r="T1619" s="7" t="str">
        <f t="shared" si="77"/>
        <v>R1024</v>
      </c>
    </row>
    <row r="1620" spans="1:20" x14ac:dyDescent="0.3">
      <c r="A1620" t="s">
        <v>752</v>
      </c>
      <c r="B1620">
        <v>20.61</v>
      </c>
      <c r="C1620">
        <v>6.89</v>
      </c>
      <c r="D1620" t="s">
        <v>2380</v>
      </c>
      <c r="E1620" t="s">
        <v>2380</v>
      </c>
      <c r="F1620" t="s">
        <v>2380</v>
      </c>
      <c r="G1620" t="s">
        <v>2381</v>
      </c>
      <c r="H1620" t="s">
        <v>2380</v>
      </c>
      <c r="I1620" t="s">
        <v>1651</v>
      </c>
      <c r="J1620">
        <v>1991</v>
      </c>
      <c r="K1620" s="7">
        <f t="shared" si="75"/>
        <v>1991</v>
      </c>
      <c r="L1620" t="s">
        <v>20</v>
      </c>
      <c r="M1620" s="7" t="str">
        <f t="shared" si="76"/>
        <v>Sep</v>
      </c>
      <c r="N1620">
        <v>12</v>
      </c>
      <c r="O1620">
        <v>3</v>
      </c>
      <c r="P1620">
        <v>14081.93</v>
      </c>
      <c r="Q1620" t="s">
        <v>11</v>
      </c>
      <c r="R1620" t="s">
        <v>12</v>
      </c>
      <c r="S1620" t="s">
        <v>23</v>
      </c>
      <c r="T1620" s="7" t="str">
        <f t="shared" si="77"/>
        <v>R1012</v>
      </c>
    </row>
    <row r="1621" spans="1:20" x14ac:dyDescent="0.3">
      <c r="A1621" t="s">
        <v>751</v>
      </c>
      <c r="B1621">
        <v>15.99</v>
      </c>
      <c r="C1621">
        <v>4.57</v>
      </c>
      <c r="D1621" t="s">
        <v>2382</v>
      </c>
      <c r="E1621" t="s">
        <v>2380</v>
      </c>
      <c r="F1621" t="s">
        <v>2383</v>
      </c>
      <c r="G1621">
        <v>1</v>
      </c>
      <c r="H1621" t="s">
        <v>2380</v>
      </c>
      <c r="I1621" t="s">
        <v>1652</v>
      </c>
      <c r="J1621">
        <v>1976</v>
      </c>
      <c r="K1621" s="7">
        <f t="shared" si="75"/>
        <v>1976</v>
      </c>
      <c r="L1621" t="s">
        <v>20</v>
      </c>
      <c r="M1621" s="7" t="str">
        <f t="shared" si="76"/>
        <v>Sep</v>
      </c>
      <c r="N1621">
        <v>26</v>
      </c>
      <c r="O1621">
        <v>2</v>
      </c>
      <c r="P1621">
        <v>14098.07</v>
      </c>
      <c r="Q1621" t="s">
        <v>11</v>
      </c>
      <c r="R1621" t="s">
        <v>12</v>
      </c>
      <c r="S1621" t="s">
        <v>249</v>
      </c>
      <c r="T1621" s="7" t="str">
        <f t="shared" si="77"/>
        <v>R1023</v>
      </c>
    </row>
    <row r="1622" spans="1:20" x14ac:dyDescent="0.3">
      <c r="A1622" t="s">
        <v>750</v>
      </c>
      <c r="B1622">
        <v>33.155000000000001</v>
      </c>
      <c r="C1622">
        <v>4.32</v>
      </c>
      <c r="D1622" t="s">
        <v>2380</v>
      </c>
      <c r="E1622" t="s">
        <v>2380</v>
      </c>
      <c r="F1622" t="s">
        <v>2380</v>
      </c>
      <c r="G1622" t="s">
        <v>2381</v>
      </c>
      <c r="H1622" t="s">
        <v>2380</v>
      </c>
      <c r="I1622" t="s">
        <v>1653</v>
      </c>
      <c r="J1622">
        <v>1961</v>
      </c>
      <c r="K1622" s="7">
        <f t="shared" si="75"/>
        <v>1961</v>
      </c>
      <c r="L1622" t="s">
        <v>18</v>
      </c>
      <c r="M1622" s="7" t="str">
        <f t="shared" si="76"/>
        <v>Jun</v>
      </c>
      <c r="N1622">
        <v>14</v>
      </c>
      <c r="O1622">
        <v>2</v>
      </c>
      <c r="P1622">
        <v>14119.62</v>
      </c>
      <c r="Q1622" t="s">
        <v>11</v>
      </c>
      <c r="R1622" t="s">
        <v>16</v>
      </c>
      <c r="S1622" t="s">
        <v>23</v>
      </c>
      <c r="T1622" s="7" t="str">
        <f t="shared" si="77"/>
        <v>R1012</v>
      </c>
    </row>
    <row r="1623" spans="1:20" x14ac:dyDescent="0.3">
      <c r="A1623" t="s">
        <v>749</v>
      </c>
      <c r="B1623">
        <v>26.22</v>
      </c>
      <c r="C1623">
        <v>5.57</v>
      </c>
      <c r="D1623" t="s">
        <v>2382</v>
      </c>
      <c r="E1623" t="s">
        <v>2380</v>
      </c>
      <c r="F1623" t="s">
        <v>2383</v>
      </c>
      <c r="G1623">
        <v>1</v>
      </c>
      <c r="H1623" t="s">
        <v>2380</v>
      </c>
      <c r="I1623" t="s">
        <v>1654</v>
      </c>
      <c r="J1623">
        <v>2004</v>
      </c>
      <c r="K1623" s="7">
        <f t="shared" si="75"/>
        <v>2004</v>
      </c>
      <c r="L1623" t="s">
        <v>10</v>
      </c>
      <c r="M1623" s="7" t="str">
        <f t="shared" si="76"/>
        <v>Jul</v>
      </c>
      <c r="N1623">
        <v>6</v>
      </c>
      <c r="O1623">
        <v>0</v>
      </c>
      <c r="P1623">
        <v>14133.04</v>
      </c>
      <c r="Q1623" t="s">
        <v>11</v>
      </c>
      <c r="R1623" t="s">
        <v>12</v>
      </c>
      <c r="S1623" t="s">
        <v>13</v>
      </c>
      <c r="T1623" s="7" t="str">
        <f t="shared" si="77"/>
        <v>R1013</v>
      </c>
    </row>
    <row r="1624" spans="1:20" x14ac:dyDescent="0.3">
      <c r="A1624" t="s">
        <v>748</v>
      </c>
      <c r="B1624">
        <v>21.85</v>
      </c>
      <c r="C1624">
        <v>5.26</v>
      </c>
      <c r="D1624" t="s">
        <v>2382</v>
      </c>
      <c r="E1624" t="s">
        <v>2380</v>
      </c>
      <c r="F1624" t="s">
        <v>2383</v>
      </c>
      <c r="G1624">
        <v>1</v>
      </c>
      <c r="H1624" t="s">
        <v>2380</v>
      </c>
      <c r="I1624" t="s">
        <v>1655</v>
      </c>
      <c r="J1624">
        <v>1984</v>
      </c>
      <c r="K1624" s="7">
        <f t="shared" si="75"/>
        <v>1984</v>
      </c>
      <c r="L1624" t="s">
        <v>10</v>
      </c>
      <c r="M1624" s="7" t="str">
        <f t="shared" si="76"/>
        <v>Jul</v>
      </c>
      <c r="N1624">
        <v>7</v>
      </c>
      <c r="O1624">
        <v>3</v>
      </c>
      <c r="P1624">
        <v>14152.46</v>
      </c>
      <c r="Q1624" t="s">
        <v>11</v>
      </c>
      <c r="R1624" t="s">
        <v>16</v>
      </c>
      <c r="S1624" t="s">
        <v>23</v>
      </c>
      <c r="T1624" s="7" t="str">
        <f t="shared" si="77"/>
        <v>R1012</v>
      </c>
    </row>
    <row r="1625" spans="1:20" x14ac:dyDescent="0.3">
      <c r="A1625" t="s">
        <v>747</v>
      </c>
      <c r="B1625">
        <v>30.495000000000001</v>
      </c>
      <c r="C1625">
        <v>6.25</v>
      </c>
      <c r="D1625" t="s">
        <v>2380</v>
      </c>
      <c r="E1625" t="s">
        <v>2380</v>
      </c>
      <c r="F1625" t="s">
        <v>2380</v>
      </c>
      <c r="G1625" t="s">
        <v>2381</v>
      </c>
      <c r="H1625" t="s">
        <v>2380</v>
      </c>
      <c r="I1625" t="s">
        <v>1656</v>
      </c>
      <c r="J1625">
        <v>1968</v>
      </c>
      <c r="K1625" s="7">
        <f t="shared" si="75"/>
        <v>1968</v>
      </c>
      <c r="L1625" t="s">
        <v>30</v>
      </c>
      <c r="M1625" s="7" t="str">
        <f t="shared" si="76"/>
        <v>Dec</v>
      </c>
      <c r="N1625">
        <v>25</v>
      </c>
      <c r="O1625">
        <v>0</v>
      </c>
      <c r="P1625">
        <v>14193.55</v>
      </c>
      <c r="Q1625" t="s">
        <v>11</v>
      </c>
      <c r="R1625" t="s">
        <v>16</v>
      </c>
      <c r="S1625" t="s">
        <v>535</v>
      </c>
      <c r="T1625" s="7" t="str">
        <f t="shared" si="77"/>
        <v>R1026</v>
      </c>
    </row>
    <row r="1626" spans="1:20" x14ac:dyDescent="0.3">
      <c r="A1626" t="s">
        <v>746</v>
      </c>
      <c r="B1626">
        <v>34.104999999999997</v>
      </c>
      <c r="C1626">
        <v>5.67</v>
      </c>
      <c r="D1626" t="s">
        <v>2382</v>
      </c>
      <c r="E1626" t="s">
        <v>2380</v>
      </c>
      <c r="F1626" t="s">
        <v>2380</v>
      </c>
      <c r="G1626" t="s">
        <v>2381</v>
      </c>
      <c r="H1626" t="s">
        <v>2380</v>
      </c>
      <c r="I1626" t="s">
        <v>1657</v>
      </c>
      <c r="J1626">
        <v>1983</v>
      </c>
      <c r="K1626" s="7">
        <f t="shared" si="75"/>
        <v>1983</v>
      </c>
      <c r="L1626" t="s">
        <v>15</v>
      </c>
      <c r="M1626" s="7" t="str">
        <f t="shared" si="76"/>
        <v>Nov</v>
      </c>
      <c r="N1626">
        <v>17</v>
      </c>
      <c r="O1626">
        <v>3</v>
      </c>
      <c r="P1626">
        <v>14209.4</v>
      </c>
      <c r="Q1626" t="s">
        <v>11</v>
      </c>
      <c r="R1626" t="s">
        <v>16</v>
      </c>
      <c r="S1626" t="s">
        <v>535</v>
      </c>
      <c r="T1626" s="7" t="str">
        <f t="shared" si="77"/>
        <v>R1026</v>
      </c>
    </row>
    <row r="1627" spans="1:20" x14ac:dyDescent="0.3">
      <c r="A1627" t="s">
        <v>745</v>
      </c>
      <c r="B1627">
        <v>32.770000000000003</v>
      </c>
      <c r="C1627">
        <v>4.42</v>
      </c>
      <c r="D1627" t="s">
        <v>2382</v>
      </c>
      <c r="E1627" t="s">
        <v>2380</v>
      </c>
      <c r="F1627" t="s">
        <v>2380</v>
      </c>
      <c r="G1627">
        <v>1</v>
      </c>
      <c r="H1627" t="s">
        <v>2380</v>
      </c>
      <c r="I1627" t="s">
        <v>1658</v>
      </c>
      <c r="J1627">
        <v>1958</v>
      </c>
      <c r="K1627" s="7">
        <f t="shared" si="75"/>
        <v>1958</v>
      </c>
      <c r="L1627" t="s">
        <v>20</v>
      </c>
      <c r="M1627" s="7" t="str">
        <f t="shared" si="76"/>
        <v>Sep</v>
      </c>
      <c r="N1627">
        <v>21</v>
      </c>
      <c r="O1627">
        <v>0</v>
      </c>
      <c r="P1627">
        <v>14210.54</v>
      </c>
      <c r="Q1627" t="s">
        <v>11</v>
      </c>
      <c r="R1627" t="s">
        <v>11</v>
      </c>
      <c r="S1627" t="s">
        <v>23</v>
      </c>
      <c r="T1627" s="7" t="str">
        <f t="shared" si="77"/>
        <v>R1012</v>
      </c>
    </row>
    <row r="1628" spans="1:20" x14ac:dyDescent="0.3">
      <c r="A1628" t="s">
        <v>744</v>
      </c>
      <c r="B1628">
        <v>16.850000000000001</v>
      </c>
      <c r="C1628">
        <v>11.75</v>
      </c>
      <c r="D1628" t="s">
        <v>2382</v>
      </c>
      <c r="E1628" t="s">
        <v>2380</v>
      </c>
      <c r="F1628" t="s">
        <v>2380</v>
      </c>
      <c r="G1628">
        <v>2</v>
      </c>
      <c r="H1628" t="s">
        <v>2380</v>
      </c>
      <c r="I1628" t="s">
        <v>1659</v>
      </c>
      <c r="J1628">
        <v>1961</v>
      </c>
      <c r="K1628" s="7">
        <f t="shared" si="75"/>
        <v>1961</v>
      </c>
      <c r="L1628" t="s">
        <v>20</v>
      </c>
      <c r="M1628" s="7" t="str">
        <f t="shared" si="76"/>
        <v>Sep</v>
      </c>
      <c r="N1628">
        <v>25</v>
      </c>
      <c r="O1628">
        <v>2</v>
      </c>
      <c r="P1628">
        <v>14235.07</v>
      </c>
      <c r="Q1628" t="s">
        <v>11</v>
      </c>
      <c r="R1628" t="s">
        <v>16</v>
      </c>
      <c r="S1628" t="s">
        <v>42</v>
      </c>
      <c r="T1628" s="7" t="str">
        <f t="shared" si="77"/>
        <v>R1011</v>
      </c>
    </row>
    <row r="1629" spans="1:20" x14ac:dyDescent="0.3">
      <c r="A1629" t="s">
        <v>743</v>
      </c>
      <c r="B1629">
        <v>34.700000000000003</v>
      </c>
      <c r="C1629">
        <v>6.06</v>
      </c>
      <c r="D1629" t="s">
        <v>2380</v>
      </c>
      <c r="E1629" t="s">
        <v>2380</v>
      </c>
      <c r="F1629" t="s">
        <v>2380</v>
      </c>
      <c r="G1629">
        <v>1</v>
      </c>
      <c r="H1629" t="s">
        <v>2380</v>
      </c>
      <c r="I1629" t="s">
        <v>1660</v>
      </c>
      <c r="J1629">
        <v>1959</v>
      </c>
      <c r="K1629" s="7">
        <f t="shared" si="75"/>
        <v>1959</v>
      </c>
      <c r="L1629" t="s">
        <v>37</v>
      </c>
      <c r="M1629" s="7" t="str">
        <f t="shared" si="76"/>
        <v>Oct</v>
      </c>
      <c r="N1629">
        <v>10</v>
      </c>
      <c r="O1629">
        <v>0</v>
      </c>
      <c r="P1629">
        <v>14254.61</v>
      </c>
      <c r="Q1629" t="s">
        <v>11</v>
      </c>
      <c r="R1629" t="s">
        <v>16</v>
      </c>
      <c r="S1629" t="s">
        <v>23</v>
      </c>
      <c r="T1629" s="7" t="str">
        <f t="shared" si="77"/>
        <v>R1012</v>
      </c>
    </row>
    <row r="1630" spans="1:20" x14ac:dyDescent="0.3">
      <c r="A1630" t="s">
        <v>742</v>
      </c>
      <c r="B1630">
        <v>37.049999999999997</v>
      </c>
      <c r="C1630">
        <v>5.48</v>
      </c>
      <c r="D1630" t="s">
        <v>2380</v>
      </c>
      <c r="E1630" t="s">
        <v>2380</v>
      </c>
      <c r="F1630" t="s">
        <v>2380</v>
      </c>
      <c r="G1630">
        <v>1</v>
      </c>
      <c r="H1630" t="s">
        <v>2380</v>
      </c>
      <c r="I1630" t="s">
        <v>1661</v>
      </c>
      <c r="J1630">
        <v>1959</v>
      </c>
      <c r="K1630" s="7">
        <f t="shared" si="75"/>
        <v>1959</v>
      </c>
      <c r="L1630" t="s">
        <v>15</v>
      </c>
      <c r="M1630" s="7" t="str">
        <f t="shared" si="76"/>
        <v>Nov</v>
      </c>
      <c r="N1630">
        <v>8</v>
      </c>
      <c r="O1630">
        <v>0</v>
      </c>
      <c r="P1630">
        <v>14256.19</v>
      </c>
      <c r="Q1630" t="s">
        <v>11</v>
      </c>
      <c r="R1630" t="s">
        <v>12</v>
      </c>
      <c r="S1630" t="s">
        <v>23</v>
      </c>
      <c r="T1630" s="7" t="str">
        <f t="shared" si="77"/>
        <v>R1012</v>
      </c>
    </row>
    <row r="1631" spans="1:20" x14ac:dyDescent="0.3">
      <c r="A1631" t="s">
        <v>741</v>
      </c>
      <c r="B1631">
        <v>18.78</v>
      </c>
      <c r="C1631">
        <v>4.45</v>
      </c>
      <c r="D1631" t="s">
        <v>2380</v>
      </c>
      <c r="E1631" t="s">
        <v>2380</v>
      </c>
      <c r="F1631" t="s">
        <v>2383</v>
      </c>
      <c r="G1631">
        <v>1</v>
      </c>
      <c r="H1631" t="s">
        <v>2380</v>
      </c>
      <c r="I1631" t="s">
        <v>1662</v>
      </c>
      <c r="J1631">
        <v>1974</v>
      </c>
      <c r="K1631" s="7">
        <f t="shared" si="75"/>
        <v>1974</v>
      </c>
      <c r="L1631" t="s">
        <v>30</v>
      </c>
      <c r="M1631" s="7" t="str">
        <f t="shared" si="76"/>
        <v>Dec</v>
      </c>
      <c r="N1631">
        <v>26</v>
      </c>
      <c r="O1631">
        <v>0</v>
      </c>
      <c r="P1631">
        <v>14256.79</v>
      </c>
      <c r="Q1631" t="s">
        <v>11</v>
      </c>
      <c r="R1631" t="s">
        <v>11</v>
      </c>
      <c r="S1631" t="s">
        <v>535</v>
      </c>
      <c r="T1631" s="7" t="str">
        <f t="shared" si="77"/>
        <v>R1026</v>
      </c>
    </row>
    <row r="1632" spans="1:20" x14ac:dyDescent="0.3">
      <c r="A1632" t="s">
        <v>740</v>
      </c>
      <c r="B1632">
        <v>28.024999999999999</v>
      </c>
      <c r="C1632">
        <v>5</v>
      </c>
      <c r="D1632" t="s">
        <v>2380</v>
      </c>
      <c r="E1632" t="s">
        <v>2380</v>
      </c>
      <c r="F1632" t="s">
        <v>2380</v>
      </c>
      <c r="G1632">
        <v>1</v>
      </c>
      <c r="H1632" t="s">
        <v>2380</v>
      </c>
      <c r="I1632" t="s">
        <v>1663</v>
      </c>
      <c r="J1632">
        <v>1972</v>
      </c>
      <c r="K1632" s="7">
        <f t="shared" si="75"/>
        <v>1972</v>
      </c>
      <c r="L1632" t="s">
        <v>10</v>
      </c>
      <c r="M1632" s="7" t="str">
        <f t="shared" si="76"/>
        <v>Jul</v>
      </c>
      <c r="N1632">
        <v>13</v>
      </c>
      <c r="O1632">
        <v>0</v>
      </c>
      <c r="P1632">
        <v>14258.33</v>
      </c>
      <c r="Q1632" t="s">
        <v>11</v>
      </c>
      <c r="R1632" t="s">
        <v>11</v>
      </c>
      <c r="S1632" t="s">
        <v>535</v>
      </c>
      <c r="T1632" s="7" t="str">
        <f t="shared" si="77"/>
        <v>R1026</v>
      </c>
    </row>
    <row r="1633" spans="1:20" x14ac:dyDescent="0.3">
      <c r="A1633" t="s">
        <v>739</v>
      </c>
      <c r="B1633">
        <v>35.090000000000003</v>
      </c>
      <c r="C1633">
        <v>5.84</v>
      </c>
      <c r="D1633" t="s">
        <v>2380</v>
      </c>
      <c r="E1633" t="s">
        <v>2380</v>
      </c>
      <c r="F1633" t="s">
        <v>2380</v>
      </c>
      <c r="G1633" t="s">
        <v>2381</v>
      </c>
      <c r="H1633" t="s">
        <v>2380</v>
      </c>
      <c r="I1633" t="s">
        <v>1664</v>
      </c>
      <c r="J1633">
        <v>2004</v>
      </c>
      <c r="K1633" s="7">
        <f t="shared" si="75"/>
        <v>2004</v>
      </c>
      <c r="L1633" t="s">
        <v>20</v>
      </c>
      <c r="M1633" s="7" t="str">
        <f t="shared" si="76"/>
        <v>Sep</v>
      </c>
      <c r="N1633">
        <v>6</v>
      </c>
      <c r="O1633">
        <v>0</v>
      </c>
      <c r="P1633">
        <v>14283.46</v>
      </c>
      <c r="Q1633" t="s">
        <v>11</v>
      </c>
      <c r="R1633" t="s">
        <v>11</v>
      </c>
      <c r="S1633" t="s">
        <v>247</v>
      </c>
      <c r="T1633" s="7" t="str">
        <f t="shared" si="77"/>
        <v>R1024</v>
      </c>
    </row>
    <row r="1634" spans="1:20" x14ac:dyDescent="0.3">
      <c r="A1634" t="s">
        <v>738</v>
      </c>
      <c r="B1634">
        <v>34.42</v>
      </c>
      <c r="C1634">
        <v>5.21</v>
      </c>
      <c r="D1634" t="s">
        <v>2382</v>
      </c>
      <c r="E1634" t="s">
        <v>2380</v>
      </c>
      <c r="F1634" t="s">
        <v>2380</v>
      </c>
      <c r="G1634" t="s">
        <v>2381</v>
      </c>
      <c r="H1634" t="s">
        <v>2380</v>
      </c>
      <c r="I1634" t="s">
        <v>1665</v>
      </c>
      <c r="J1634">
        <v>1968</v>
      </c>
      <c r="K1634" s="7">
        <f t="shared" si="75"/>
        <v>1968</v>
      </c>
      <c r="L1634" t="s">
        <v>30</v>
      </c>
      <c r="M1634" s="7" t="str">
        <f t="shared" si="76"/>
        <v>Dec</v>
      </c>
      <c r="N1634">
        <v>15</v>
      </c>
      <c r="O1634">
        <v>0</v>
      </c>
      <c r="P1634">
        <v>14285.9</v>
      </c>
      <c r="Q1634" t="s">
        <v>11</v>
      </c>
      <c r="R1634" t="s">
        <v>12</v>
      </c>
      <c r="S1634" t="s">
        <v>23</v>
      </c>
      <c r="T1634" s="7" t="str">
        <f t="shared" si="77"/>
        <v>R1012</v>
      </c>
    </row>
    <row r="1635" spans="1:20" x14ac:dyDescent="0.3">
      <c r="A1635" t="s">
        <v>737</v>
      </c>
      <c r="B1635">
        <v>29.4</v>
      </c>
      <c r="C1635">
        <v>4.26</v>
      </c>
      <c r="D1635" t="s">
        <v>2380</v>
      </c>
      <c r="E1635" t="s">
        <v>2380</v>
      </c>
      <c r="F1635" t="s">
        <v>2380</v>
      </c>
      <c r="G1635" t="s">
        <v>2381</v>
      </c>
      <c r="H1635" t="s">
        <v>2380</v>
      </c>
      <c r="I1635" t="s">
        <v>1666</v>
      </c>
      <c r="J1635">
        <v>1958</v>
      </c>
      <c r="K1635" s="7">
        <f t="shared" si="75"/>
        <v>1958</v>
      </c>
      <c r="L1635" t="s">
        <v>37</v>
      </c>
      <c r="M1635" s="7" t="str">
        <f t="shared" si="76"/>
        <v>Oct</v>
      </c>
      <c r="N1635">
        <v>15</v>
      </c>
      <c r="O1635">
        <v>0</v>
      </c>
      <c r="P1635">
        <v>14313.85</v>
      </c>
      <c r="Q1635" t="s">
        <v>11</v>
      </c>
      <c r="R1635" t="s">
        <v>12</v>
      </c>
      <c r="S1635" t="s">
        <v>13</v>
      </c>
      <c r="T1635" s="7" t="str">
        <f t="shared" si="77"/>
        <v>R1013</v>
      </c>
    </row>
    <row r="1636" spans="1:20" x14ac:dyDescent="0.3">
      <c r="A1636" t="s">
        <v>736</v>
      </c>
      <c r="B1636">
        <v>21.31</v>
      </c>
      <c r="C1636">
        <v>4.17</v>
      </c>
      <c r="D1636" t="s">
        <v>2380</v>
      </c>
      <c r="E1636" t="s">
        <v>2380</v>
      </c>
      <c r="F1636" t="s">
        <v>2380</v>
      </c>
      <c r="G1636" t="s">
        <v>2381</v>
      </c>
      <c r="H1636" t="s">
        <v>2380</v>
      </c>
      <c r="I1636" t="s">
        <v>1667</v>
      </c>
      <c r="J1636">
        <v>1958</v>
      </c>
      <c r="K1636" s="7">
        <f t="shared" si="75"/>
        <v>1958</v>
      </c>
      <c r="L1636" t="s">
        <v>10</v>
      </c>
      <c r="M1636" s="7" t="str">
        <f t="shared" si="76"/>
        <v>Jul</v>
      </c>
      <c r="N1636">
        <v>10</v>
      </c>
      <c r="O1636">
        <v>0</v>
      </c>
      <c r="P1636">
        <v>14319.03</v>
      </c>
      <c r="Q1636" t="s">
        <v>11</v>
      </c>
      <c r="R1636" t="s">
        <v>11</v>
      </c>
      <c r="S1636" t="s">
        <v>42</v>
      </c>
      <c r="T1636" s="7" t="str">
        <f t="shared" si="77"/>
        <v>R1011</v>
      </c>
    </row>
    <row r="1637" spans="1:20" x14ac:dyDescent="0.3">
      <c r="A1637" t="s">
        <v>735</v>
      </c>
      <c r="B1637">
        <v>19.559999999999999</v>
      </c>
      <c r="C1637">
        <v>11.96</v>
      </c>
      <c r="D1637" t="s">
        <v>2380</v>
      </c>
      <c r="E1637" t="s">
        <v>2380</v>
      </c>
      <c r="F1637" t="s">
        <v>2380</v>
      </c>
      <c r="G1637" t="s">
        <v>2381</v>
      </c>
      <c r="H1637" t="s">
        <v>2380</v>
      </c>
      <c r="I1637" t="s">
        <v>1668</v>
      </c>
      <c r="J1637">
        <v>1969</v>
      </c>
      <c r="K1637" s="7">
        <f t="shared" si="75"/>
        <v>1969</v>
      </c>
      <c r="L1637" t="s">
        <v>20</v>
      </c>
      <c r="M1637" s="7" t="str">
        <f t="shared" si="76"/>
        <v>Sep</v>
      </c>
      <c r="N1637">
        <v>26</v>
      </c>
      <c r="O1637">
        <v>0</v>
      </c>
      <c r="P1637">
        <v>14337.91</v>
      </c>
      <c r="Q1637" t="s">
        <v>11</v>
      </c>
      <c r="R1637" t="s">
        <v>12</v>
      </c>
      <c r="S1637" t="s">
        <v>632</v>
      </c>
      <c r="T1637" s="7" t="str">
        <f t="shared" si="77"/>
        <v>R1022</v>
      </c>
    </row>
    <row r="1638" spans="1:20" x14ac:dyDescent="0.3">
      <c r="A1638" t="s">
        <v>734</v>
      </c>
      <c r="B1638">
        <v>37.335000000000001</v>
      </c>
      <c r="C1638">
        <v>6.26</v>
      </c>
      <c r="D1638" t="s">
        <v>2382</v>
      </c>
      <c r="E1638" t="s">
        <v>2380</v>
      </c>
      <c r="F1638" t="s">
        <v>2380</v>
      </c>
      <c r="G1638">
        <v>1</v>
      </c>
      <c r="H1638" t="s">
        <v>2380</v>
      </c>
      <c r="I1638" t="s">
        <v>1669</v>
      </c>
      <c r="J1638">
        <v>1959</v>
      </c>
      <c r="K1638" s="7">
        <f t="shared" si="75"/>
        <v>1959</v>
      </c>
      <c r="L1638" t="s">
        <v>30</v>
      </c>
      <c r="M1638" s="7" t="str">
        <f t="shared" si="76"/>
        <v>Dec</v>
      </c>
      <c r="N1638">
        <v>24</v>
      </c>
      <c r="O1638">
        <v>1</v>
      </c>
      <c r="P1638">
        <v>14349.85</v>
      </c>
      <c r="Q1638" t="s">
        <v>11</v>
      </c>
      <c r="R1638" t="s">
        <v>11</v>
      </c>
      <c r="S1638" t="s">
        <v>23</v>
      </c>
      <c r="T1638" s="7" t="str">
        <f t="shared" si="77"/>
        <v>R1012</v>
      </c>
    </row>
    <row r="1639" spans="1:20" x14ac:dyDescent="0.3">
      <c r="A1639" t="s">
        <v>733</v>
      </c>
      <c r="B1639">
        <v>19.53</v>
      </c>
      <c r="C1639">
        <v>11.68</v>
      </c>
      <c r="D1639" t="s">
        <v>2380</v>
      </c>
      <c r="E1639" t="s">
        <v>2380</v>
      </c>
      <c r="F1639" t="s">
        <v>2380</v>
      </c>
      <c r="G1639" t="s">
        <v>2381</v>
      </c>
      <c r="H1639" t="s">
        <v>2380</v>
      </c>
      <c r="I1639" t="s">
        <v>1670</v>
      </c>
      <c r="J1639">
        <v>1967</v>
      </c>
      <c r="K1639" s="7">
        <f t="shared" si="75"/>
        <v>1967</v>
      </c>
      <c r="L1639" t="s">
        <v>37</v>
      </c>
      <c r="M1639" s="7" t="str">
        <f t="shared" si="76"/>
        <v>Oct</v>
      </c>
      <c r="N1639">
        <v>10</v>
      </c>
      <c r="O1639">
        <v>0</v>
      </c>
      <c r="P1639">
        <v>14355.43</v>
      </c>
      <c r="Q1639" t="s">
        <v>11</v>
      </c>
      <c r="R1639" t="s">
        <v>16</v>
      </c>
      <c r="S1639" t="s">
        <v>535</v>
      </c>
      <c r="T1639" s="7" t="str">
        <f t="shared" si="77"/>
        <v>R1026</v>
      </c>
    </row>
    <row r="1640" spans="1:20" x14ac:dyDescent="0.3">
      <c r="A1640" t="s">
        <v>732</v>
      </c>
      <c r="B1640">
        <v>34.1</v>
      </c>
      <c r="C1640">
        <v>5.16</v>
      </c>
      <c r="D1640" t="s">
        <v>2380</v>
      </c>
      <c r="E1640" t="s">
        <v>2380</v>
      </c>
      <c r="F1640" t="s">
        <v>2380</v>
      </c>
      <c r="G1640" t="s">
        <v>2381</v>
      </c>
      <c r="H1640" t="s">
        <v>2380</v>
      </c>
      <c r="I1640" t="s">
        <v>1671</v>
      </c>
      <c r="J1640">
        <v>1988</v>
      </c>
      <c r="K1640" s="7">
        <f t="shared" si="75"/>
        <v>1988</v>
      </c>
      <c r="L1640" t="s">
        <v>15</v>
      </c>
      <c r="M1640" s="7" t="str">
        <f t="shared" si="76"/>
        <v>Nov</v>
      </c>
      <c r="N1640">
        <v>16</v>
      </c>
      <c r="O1640">
        <v>1</v>
      </c>
      <c r="P1640">
        <v>14358.36</v>
      </c>
      <c r="Q1640" t="s">
        <v>11</v>
      </c>
      <c r="R1640" t="s">
        <v>11</v>
      </c>
      <c r="S1640" t="s">
        <v>42</v>
      </c>
      <c r="T1640" s="7" t="str">
        <f t="shared" si="77"/>
        <v>R1011</v>
      </c>
    </row>
    <row r="1641" spans="1:20" x14ac:dyDescent="0.3">
      <c r="A1641" t="s">
        <v>731</v>
      </c>
      <c r="B1641">
        <v>16.5</v>
      </c>
      <c r="C1641">
        <v>6.9</v>
      </c>
      <c r="D1641" t="s">
        <v>2382</v>
      </c>
      <c r="E1641" t="s">
        <v>2380</v>
      </c>
      <c r="F1641" t="s">
        <v>2380</v>
      </c>
      <c r="G1641">
        <v>2</v>
      </c>
      <c r="H1641" t="s">
        <v>2380</v>
      </c>
      <c r="I1641" t="s">
        <v>1672</v>
      </c>
      <c r="J1641">
        <v>1963</v>
      </c>
      <c r="K1641" s="7">
        <f t="shared" si="75"/>
        <v>1963</v>
      </c>
      <c r="L1641" t="s">
        <v>10</v>
      </c>
      <c r="M1641" s="7" t="str">
        <f t="shared" si="76"/>
        <v>Jul</v>
      </c>
      <c r="N1641">
        <v>16</v>
      </c>
      <c r="O1641">
        <v>3</v>
      </c>
      <c r="P1641">
        <v>14382.71</v>
      </c>
      <c r="Q1641" t="s">
        <v>11</v>
      </c>
      <c r="R1641" t="s">
        <v>11</v>
      </c>
      <c r="S1641" t="s">
        <v>23</v>
      </c>
      <c r="T1641" s="7" t="str">
        <f t="shared" si="77"/>
        <v>R1012</v>
      </c>
    </row>
    <row r="1642" spans="1:20" x14ac:dyDescent="0.3">
      <c r="A1642" t="s">
        <v>730</v>
      </c>
      <c r="B1642">
        <v>30.69</v>
      </c>
      <c r="C1642">
        <v>4.83</v>
      </c>
      <c r="D1642" t="s">
        <v>2380</v>
      </c>
      <c r="E1642" t="s">
        <v>2380</v>
      </c>
      <c r="F1642" t="s">
        <v>2380</v>
      </c>
      <c r="G1642">
        <v>1</v>
      </c>
      <c r="H1642" t="s">
        <v>2380</v>
      </c>
      <c r="I1642" t="s">
        <v>1673</v>
      </c>
      <c r="J1642">
        <v>1965</v>
      </c>
      <c r="K1642" s="7">
        <f t="shared" si="75"/>
        <v>1965</v>
      </c>
      <c r="L1642" t="s">
        <v>18</v>
      </c>
      <c r="M1642" s="7" t="str">
        <f t="shared" si="76"/>
        <v>Jun</v>
      </c>
      <c r="N1642">
        <v>22</v>
      </c>
      <c r="O1642">
        <v>4</v>
      </c>
      <c r="P1642">
        <v>14394.4</v>
      </c>
      <c r="Q1642" t="s">
        <v>11</v>
      </c>
      <c r="R1642" t="s">
        <v>12</v>
      </c>
      <c r="S1642" t="s">
        <v>247</v>
      </c>
      <c r="T1642" s="7" t="str">
        <f t="shared" si="77"/>
        <v>R1024</v>
      </c>
    </row>
    <row r="1643" spans="1:20" x14ac:dyDescent="0.3">
      <c r="A1643" t="s">
        <v>729</v>
      </c>
      <c r="B1643">
        <v>28.93</v>
      </c>
      <c r="C1643">
        <v>4.87</v>
      </c>
      <c r="D1643" t="s">
        <v>2380</v>
      </c>
      <c r="E1643" t="s">
        <v>2380</v>
      </c>
      <c r="F1643" t="s">
        <v>2380</v>
      </c>
      <c r="G1643">
        <v>1</v>
      </c>
      <c r="H1643" t="s">
        <v>2380</v>
      </c>
      <c r="I1643" t="s">
        <v>1674</v>
      </c>
      <c r="J1643">
        <v>1958</v>
      </c>
      <c r="K1643" s="7">
        <f t="shared" si="75"/>
        <v>1958</v>
      </c>
      <c r="L1643" t="s">
        <v>20</v>
      </c>
      <c r="M1643" s="7" t="str">
        <f t="shared" si="76"/>
        <v>Sep</v>
      </c>
      <c r="N1643">
        <v>14</v>
      </c>
      <c r="O1643">
        <v>0</v>
      </c>
      <c r="P1643">
        <v>14394.56</v>
      </c>
      <c r="Q1643" t="s">
        <v>11</v>
      </c>
      <c r="R1643" t="s">
        <v>16</v>
      </c>
      <c r="S1643" t="s">
        <v>170</v>
      </c>
      <c r="T1643" s="7" t="str">
        <f t="shared" si="77"/>
        <v>R1018</v>
      </c>
    </row>
    <row r="1644" spans="1:20" x14ac:dyDescent="0.3">
      <c r="A1644" t="s">
        <v>728</v>
      </c>
      <c r="B1644">
        <v>38.9</v>
      </c>
      <c r="C1644">
        <v>4.28</v>
      </c>
      <c r="D1644" t="s">
        <v>2380</v>
      </c>
      <c r="E1644" t="s">
        <v>2380</v>
      </c>
      <c r="F1644" t="s">
        <v>2380</v>
      </c>
      <c r="G1644" t="s">
        <v>2381</v>
      </c>
      <c r="H1644" t="s">
        <v>2380</v>
      </c>
      <c r="I1644" t="s">
        <v>1675</v>
      </c>
      <c r="J1644">
        <v>1958</v>
      </c>
      <c r="K1644" s="7">
        <f t="shared" si="75"/>
        <v>1958</v>
      </c>
      <c r="L1644" t="s">
        <v>10</v>
      </c>
      <c r="M1644" s="7" t="str">
        <f t="shared" si="76"/>
        <v>Jul</v>
      </c>
      <c r="N1644">
        <v>29</v>
      </c>
      <c r="O1644">
        <v>0</v>
      </c>
      <c r="P1644">
        <v>14410.93</v>
      </c>
      <c r="Q1644" t="s">
        <v>11</v>
      </c>
      <c r="R1644" t="s">
        <v>11</v>
      </c>
      <c r="S1644" t="s">
        <v>168</v>
      </c>
      <c r="T1644" s="7" t="str">
        <f t="shared" si="77"/>
        <v>R1016</v>
      </c>
    </row>
    <row r="1645" spans="1:20" x14ac:dyDescent="0.3">
      <c r="A1645" t="s">
        <v>727</v>
      </c>
      <c r="B1645">
        <v>26.9</v>
      </c>
      <c r="C1645">
        <v>4.07</v>
      </c>
      <c r="D1645" t="s">
        <v>2380</v>
      </c>
      <c r="E1645" t="s">
        <v>2380</v>
      </c>
      <c r="F1645" t="s">
        <v>2380</v>
      </c>
      <c r="G1645" t="s">
        <v>2381</v>
      </c>
      <c r="H1645" t="s">
        <v>2380</v>
      </c>
      <c r="I1645" t="s">
        <v>1676</v>
      </c>
      <c r="J1645">
        <v>1958</v>
      </c>
      <c r="K1645" s="7">
        <f t="shared" si="75"/>
        <v>1958</v>
      </c>
      <c r="L1645" t="s">
        <v>20</v>
      </c>
      <c r="M1645" s="7" t="str">
        <f t="shared" si="76"/>
        <v>Sep</v>
      </c>
      <c r="N1645">
        <v>20</v>
      </c>
      <c r="O1645">
        <v>1</v>
      </c>
      <c r="P1645">
        <v>14418.28</v>
      </c>
      <c r="Q1645" t="s">
        <v>11</v>
      </c>
      <c r="R1645" t="s">
        <v>12</v>
      </c>
      <c r="S1645" t="s">
        <v>13</v>
      </c>
      <c r="T1645" s="7" t="str">
        <f t="shared" si="77"/>
        <v>R1013</v>
      </c>
    </row>
    <row r="1646" spans="1:20" x14ac:dyDescent="0.3">
      <c r="A1646" t="s">
        <v>726</v>
      </c>
      <c r="B1646">
        <v>24.86</v>
      </c>
      <c r="C1646">
        <v>6.23</v>
      </c>
      <c r="D1646" t="s">
        <v>2380</v>
      </c>
      <c r="E1646" t="s">
        <v>2380</v>
      </c>
      <c r="F1646" t="s">
        <v>2380</v>
      </c>
      <c r="G1646" t="s">
        <v>2381</v>
      </c>
      <c r="H1646" t="s">
        <v>2380</v>
      </c>
      <c r="I1646" t="s">
        <v>1677</v>
      </c>
      <c r="J1646">
        <v>1999</v>
      </c>
      <c r="K1646" s="7">
        <f t="shared" si="75"/>
        <v>1999</v>
      </c>
      <c r="L1646" t="s">
        <v>35</v>
      </c>
      <c r="M1646" s="7" t="str">
        <f t="shared" si="76"/>
        <v>Aug</v>
      </c>
      <c r="N1646">
        <v>10</v>
      </c>
      <c r="O1646">
        <v>2</v>
      </c>
      <c r="P1646">
        <v>14426.07</v>
      </c>
      <c r="Q1646" t="s">
        <v>11</v>
      </c>
      <c r="R1646" t="s">
        <v>16</v>
      </c>
      <c r="S1646" t="s">
        <v>23</v>
      </c>
      <c r="T1646" s="7" t="str">
        <f t="shared" si="77"/>
        <v>R1012</v>
      </c>
    </row>
    <row r="1647" spans="1:20" x14ac:dyDescent="0.3">
      <c r="A1647" t="s">
        <v>725</v>
      </c>
      <c r="B1647">
        <v>39.14</v>
      </c>
      <c r="C1647">
        <v>6.24</v>
      </c>
      <c r="D1647" t="s">
        <v>2380</v>
      </c>
      <c r="E1647" t="s">
        <v>2382</v>
      </c>
      <c r="F1647" t="s">
        <v>2380</v>
      </c>
      <c r="G1647">
        <v>1</v>
      </c>
      <c r="H1647" t="s">
        <v>2380</v>
      </c>
      <c r="I1647" t="s">
        <v>1678</v>
      </c>
      <c r="J1647">
        <v>1967</v>
      </c>
      <c r="K1647" s="7">
        <f t="shared" si="75"/>
        <v>1967</v>
      </c>
      <c r="L1647" t="s">
        <v>35</v>
      </c>
      <c r="M1647" s="7" t="str">
        <f t="shared" si="76"/>
        <v>Aug</v>
      </c>
      <c r="N1647">
        <v>15</v>
      </c>
      <c r="O1647">
        <v>0</v>
      </c>
      <c r="P1647">
        <v>14426.66</v>
      </c>
      <c r="Q1647" t="s">
        <v>11</v>
      </c>
      <c r="R1647" t="s">
        <v>11</v>
      </c>
      <c r="S1647" t="s">
        <v>535</v>
      </c>
      <c r="T1647" s="7" t="str">
        <f t="shared" si="77"/>
        <v>R1026</v>
      </c>
    </row>
    <row r="1648" spans="1:20" x14ac:dyDescent="0.3">
      <c r="A1648" t="s">
        <v>724</v>
      </c>
      <c r="B1648">
        <v>39.799999999999997</v>
      </c>
      <c r="C1648">
        <v>6.17</v>
      </c>
      <c r="D1648" t="s">
        <v>2380</v>
      </c>
      <c r="E1648" t="s">
        <v>2380</v>
      </c>
      <c r="F1648" t="s">
        <v>2383</v>
      </c>
      <c r="G1648">
        <v>1</v>
      </c>
      <c r="H1648" t="s">
        <v>2380</v>
      </c>
      <c r="I1648" t="s">
        <v>1679</v>
      </c>
      <c r="J1648">
        <v>1967</v>
      </c>
      <c r="K1648" s="7">
        <f t="shared" si="75"/>
        <v>1967</v>
      </c>
      <c r="L1648" t="s">
        <v>15</v>
      </c>
      <c r="M1648" s="7" t="str">
        <f t="shared" si="76"/>
        <v>Nov</v>
      </c>
      <c r="N1648">
        <v>4</v>
      </c>
      <c r="O1648">
        <v>0</v>
      </c>
      <c r="P1648">
        <v>14427.63</v>
      </c>
      <c r="Q1648" t="s">
        <v>11</v>
      </c>
      <c r="R1648" t="s">
        <v>11</v>
      </c>
      <c r="S1648" t="s">
        <v>300</v>
      </c>
      <c r="T1648" s="7" t="str">
        <f t="shared" si="77"/>
        <v>R1021</v>
      </c>
    </row>
    <row r="1649" spans="1:20" x14ac:dyDescent="0.3">
      <c r="A1649" t="s">
        <v>723</v>
      </c>
      <c r="B1649">
        <v>34.32</v>
      </c>
      <c r="C1649">
        <v>5.16</v>
      </c>
      <c r="D1649" t="s">
        <v>2380</v>
      </c>
      <c r="E1649" t="s">
        <v>2380</v>
      </c>
      <c r="F1649" t="s">
        <v>2380</v>
      </c>
      <c r="G1649">
        <v>1</v>
      </c>
      <c r="H1649" t="s">
        <v>2380</v>
      </c>
      <c r="I1649" t="s">
        <v>1680</v>
      </c>
      <c r="J1649">
        <v>1959</v>
      </c>
      <c r="K1649" s="7">
        <f t="shared" si="75"/>
        <v>1959</v>
      </c>
      <c r="L1649" t="s">
        <v>18</v>
      </c>
      <c r="M1649" s="7" t="str">
        <f t="shared" si="76"/>
        <v>Jun</v>
      </c>
      <c r="N1649">
        <v>29</v>
      </c>
      <c r="O1649">
        <v>0</v>
      </c>
      <c r="P1649">
        <v>14449.85</v>
      </c>
      <c r="Q1649" t="s">
        <v>11</v>
      </c>
      <c r="R1649" t="s">
        <v>16</v>
      </c>
      <c r="S1649" t="s">
        <v>247</v>
      </c>
      <c r="T1649" s="7" t="str">
        <f t="shared" si="77"/>
        <v>R1024</v>
      </c>
    </row>
    <row r="1650" spans="1:20" x14ac:dyDescent="0.3">
      <c r="A1650" t="s">
        <v>722</v>
      </c>
      <c r="B1650">
        <v>32.51</v>
      </c>
      <c r="C1650">
        <v>4.3</v>
      </c>
      <c r="D1650" t="s">
        <v>2380</v>
      </c>
      <c r="E1650" t="s">
        <v>2380</v>
      </c>
      <c r="F1650" t="s">
        <v>2380</v>
      </c>
      <c r="G1650" t="s">
        <v>2381</v>
      </c>
      <c r="H1650" t="s">
        <v>2380</v>
      </c>
      <c r="I1650" t="s">
        <v>1681</v>
      </c>
      <c r="J1650">
        <v>1959</v>
      </c>
      <c r="K1650" s="7">
        <f t="shared" si="75"/>
        <v>1959</v>
      </c>
      <c r="L1650" t="s">
        <v>35</v>
      </c>
      <c r="M1650" s="7" t="str">
        <f t="shared" si="76"/>
        <v>Aug</v>
      </c>
      <c r="N1650">
        <v>3</v>
      </c>
      <c r="O1650">
        <v>0</v>
      </c>
      <c r="P1650">
        <v>14451.84</v>
      </c>
      <c r="Q1650" t="s">
        <v>11</v>
      </c>
      <c r="R1650" t="s">
        <v>12</v>
      </c>
      <c r="S1650" t="s">
        <v>249</v>
      </c>
      <c r="T1650" s="7" t="str">
        <f t="shared" si="77"/>
        <v>R1023</v>
      </c>
    </row>
    <row r="1651" spans="1:20" x14ac:dyDescent="0.3">
      <c r="A1651" t="s">
        <v>721</v>
      </c>
      <c r="B1651">
        <v>30.71</v>
      </c>
      <c r="C1651">
        <v>6.14</v>
      </c>
      <c r="D1651" t="s">
        <v>2380</v>
      </c>
      <c r="E1651" t="s">
        <v>2380</v>
      </c>
      <c r="F1651" t="s">
        <v>2383</v>
      </c>
      <c r="G1651">
        <v>1</v>
      </c>
      <c r="H1651" t="s">
        <v>2380</v>
      </c>
      <c r="I1651" t="s">
        <v>1682</v>
      </c>
      <c r="J1651">
        <v>1996</v>
      </c>
      <c r="K1651" s="7">
        <f t="shared" si="75"/>
        <v>1996</v>
      </c>
      <c r="L1651" t="s">
        <v>15</v>
      </c>
      <c r="M1651" s="7" t="str">
        <f t="shared" si="76"/>
        <v>Nov</v>
      </c>
      <c r="N1651">
        <v>10</v>
      </c>
      <c r="O1651">
        <v>2</v>
      </c>
      <c r="P1651">
        <v>14455.64</v>
      </c>
      <c r="Q1651" t="s">
        <v>11</v>
      </c>
      <c r="R1651" t="s">
        <v>12</v>
      </c>
      <c r="S1651" t="s">
        <v>247</v>
      </c>
      <c r="T1651" s="7" t="str">
        <f t="shared" si="77"/>
        <v>R1024</v>
      </c>
    </row>
    <row r="1652" spans="1:20" x14ac:dyDescent="0.3">
      <c r="A1652" t="s">
        <v>720</v>
      </c>
      <c r="B1652">
        <v>28.9</v>
      </c>
      <c r="C1652">
        <v>5.36</v>
      </c>
      <c r="D1652" t="s">
        <v>2380</v>
      </c>
      <c r="E1652" t="s">
        <v>2380</v>
      </c>
      <c r="F1652" t="s">
        <v>2380</v>
      </c>
      <c r="G1652">
        <v>1</v>
      </c>
      <c r="H1652" t="s">
        <v>2380</v>
      </c>
      <c r="I1652" t="s">
        <v>1683</v>
      </c>
      <c r="J1652">
        <v>1976</v>
      </c>
      <c r="K1652" s="7">
        <f t="shared" si="75"/>
        <v>1976</v>
      </c>
      <c r="L1652" t="s">
        <v>15</v>
      </c>
      <c r="M1652" s="7" t="str">
        <f t="shared" si="76"/>
        <v>Nov</v>
      </c>
      <c r="N1652">
        <v>27</v>
      </c>
      <c r="O1652">
        <v>2</v>
      </c>
      <c r="P1652">
        <v>14470.01</v>
      </c>
      <c r="Q1652" t="s">
        <v>11</v>
      </c>
      <c r="R1652" t="s">
        <v>12</v>
      </c>
      <c r="S1652" t="s">
        <v>23</v>
      </c>
      <c r="T1652" s="7" t="str">
        <f t="shared" si="77"/>
        <v>R1012</v>
      </c>
    </row>
    <row r="1653" spans="1:20" x14ac:dyDescent="0.3">
      <c r="A1653" t="s">
        <v>719</v>
      </c>
      <c r="B1653">
        <v>36.19</v>
      </c>
      <c r="C1653">
        <v>4.3</v>
      </c>
      <c r="D1653" t="s">
        <v>2380</v>
      </c>
      <c r="E1653" t="s">
        <v>2380</v>
      </c>
      <c r="F1653" t="s">
        <v>2380</v>
      </c>
      <c r="G1653" t="s">
        <v>2381</v>
      </c>
      <c r="H1653" t="s">
        <v>2380</v>
      </c>
      <c r="I1653" t="s">
        <v>1684</v>
      </c>
      <c r="J1653">
        <v>1959</v>
      </c>
      <c r="K1653" s="7">
        <f t="shared" si="75"/>
        <v>1959</v>
      </c>
      <c r="L1653" t="s">
        <v>15</v>
      </c>
      <c r="M1653" s="7" t="str">
        <f t="shared" si="76"/>
        <v>Nov</v>
      </c>
      <c r="N1653">
        <v>20</v>
      </c>
      <c r="O1653">
        <v>1</v>
      </c>
      <c r="P1653">
        <v>14474.68</v>
      </c>
      <c r="Q1653" t="s">
        <v>11</v>
      </c>
      <c r="R1653" t="s">
        <v>11</v>
      </c>
      <c r="S1653" t="s">
        <v>13</v>
      </c>
      <c r="T1653" s="7" t="str">
        <f t="shared" si="77"/>
        <v>R1013</v>
      </c>
    </row>
    <row r="1654" spans="1:20" x14ac:dyDescent="0.3">
      <c r="A1654" t="s">
        <v>718</v>
      </c>
      <c r="B1654">
        <v>29.6</v>
      </c>
      <c r="C1654">
        <v>4.09</v>
      </c>
      <c r="D1654" t="s">
        <v>2380</v>
      </c>
      <c r="E1654" t="s">
        <v>2380</v>
      </c>
      <c r="F1654" t="s">
        <v>2380</v>
      </c>
      <c r="G1654" t="s">
        <v>2381</v>
      </c>
      <c r="H1654" t="s">
        <v>2380</v>
      </c>
      <c r="I1654" t="s">
        <v>1685</v>
      </c>
      <c r="J1654">
        <v>1979</v>
      </c>
      <c r="K1654" s="7">
        <f t="shared" si="75"/>
        <v>1979</v>
      </c>
      <c r="L1654" t="s">
        <v>37</v>
      </c>
      <c r="M1654" s="7" t="str">
        <f t="shared" si="76"/>
        <v>Oct</v>
      </c>
      <c r="N1654">
        <v>20</v>
      </c>
      <c r="O1654">
        <v>5</v>
      </c>
      <c r="P1654">
        <v>14478.33</v>
      </c>
      <c r="Q1654" t="s">
        <v>11</v>
      </c>
      <c r="R1654" t="s">
        <v>11</v>
      </c>
      <c r="S1654" t="s">
        <v>13</v>
      </c>
      <c r="T1654" s="7" t="str">
        <f t="shared" si="77"/>
        <v>R1013</v>
      </c>
    </row>
    <row r="1655" spans="1:20" x14ac:dyDescent="0.3">
      <c r="A1655" t="s">
        <v>717</v>
      </c>
      <c r="B1655">
        <v>30.95</v>
      </c>
      <c r="C1655">
        <v>6.27</v>
      </c>
      <c r="D1655" t="s">
        <v>2380</v>
      </c>
      <c r="E1655" t="s">
        <v>2380</v>
      </c>
      <c r="F1655" t="s">
        <v>2383</v>
      </c>
      <c r="G1655">
        <v>1</v>
      </c>
      <c r="H1655" t="s">
        <v>2380</v>
      </c>
      <c r="I1655" t="s">
        <v>1686</v>
      </c>
      <c r="J1655">
        <v>1989</v>
      </c>
      <c r="K1655" s="7">
        <f t="shared" si="75"/>
        <v>1989</v>
      </c>
      <c r="L1655" t="s">
        <v>10</v>
      </c>
      <c r="M1655" s="7" t="str">
        <f t="shared" si="76"/>
        <v>Jul</v>
      </c>
      <c r="N1655">
        <v>22</v>
      </c>
      <c r="O1655">
        <v>3</v>
      </c>
      <c r="P1655">
        <v>14507.46</v>
      </c>
      <c r="Q1655" t="s">
        <v>11</v>
      </c>
      <c r="R1655" t="s">
        <v>12</v>
      </c>
      <c r="S1655" t="s">
        <v>23</v>
      </c>
      <c r="T1655" s="7" t="str">
        <f t="shared" si="77"/>
        <v>R1012</v>
      </c>
    </row>
    <row r="1656" spans="1:20" x14ac:dyDescent="0.3">
      <c r="A1656" t="s">
        <v>716</v>
      </c>
      <c r="B1656">
        <v>19.95</v>
      </c>
      <c r="C1656">
        <v>5.39</v>
      </c>
      <c r="D1656" t="s">
        <v>2380</v>
      </c>
      <c r="E1656" t="s">
        <v>2380</v>
      </c>
      <c r="F1656" t="s">
        <v>2380</v>
      </c>
      <c r="G1656">
        <v>1</v>
      </c>
      <c r="H1656" t="s">
        <v>2380</v>
      </c>
      <c r="I1656" t="s">
        <v>1687</v>
      </c>
      <c r="J1656">
        <v>1989</v>
      </c>
      <c r="K1656" s="7">
        <f t="shared" si="75"/>
        <v>1989</v>
      </c>
      <c r="L1656" t="s">
        <v>10</v>
      </c>
      <c r="M1656" s="7" t="str">
        <f t="shared" si="76"/>
        <v>Jul</v>
      </c>
      <c r="N1656">
        <v>14</v>
      </c>
      <c r="O1656">
        <v>3</v>
      </c>
      <c r="P1656">
        <v>14547.26</v>
      </c>
      <c r="Q1656" t="s">
        <v>11</v>
      </c>
      <c r="R1656" t="s">
        <v>12</v>
      </c>
      <c r="S1656" t="s">
        <v>42</v>
      </c>
      <c r="T1656" s="7" t="str">
        <f t="shared" si="77"/>
        <v>R1011</v>
      </c>
    </row>
    <row r="1657" spans="1:20" x14ac:dyDescent="0.3">
      <c r="A1657" t="s">
        <v>715</v>
      </c>
      <c r="B1657">
        <v>23.65</v>
      </c>
      <c r="C1657">
        <v>5.75</v>
      </c>
      <c r="D1657" t="s">
        <v>2382</v>
      </c>
      <c r="E1657" t="s">
        <v>2380</v>
      </c>
      <c r="F1657" t="s">
        <v>2380</v>
      </c>
      <c r="G1657" t="s">
        <v>2381</v>
      </c>
      <c r="H1657" t="s">
        <v>2380</v>
      </c>
      <c r="I1657" t="s">
        <v>1688</v>
      </c>
      <c r="J1657">
        <v>1998</v>
      </c>
      <c r="K1657" s="7">
        <f t="shared" si="75"/>
        <v>1998</v>
      </c>
      <c r="L1657" t="s">
        <v>20</v>
      </c>
      <c r="M1657" s="7" t="str">
        <f t="shared" si="76"/>
        <v>Sep</v>
      </c>
      <c r="N1657">
        <v>12</v>
      </c>
      <c r="O1657">
        <v>0</v>
      </c>
      <c r="P1657">
        <v>14571.89</v>
      </c>
      <c r="Q1657" t="s">
        <v>11</v>
      </c>
      <c r="R1657" t="s">
        <v>16</v>
      </c>
      <c r="S1657" t="s">
        <v>247</v>
      </c>
      <c r="T1657" s="7" t="str">
        <f t="shared" si="77"/>
        <v>R1024</v>
      </c>
    </row>
    <row r="1658" spans="1:20" x14ac:dyDescent="0.3">
      <c r="A1658" t="s">
        <v>714</v>
      </c>
      <c r="B1658">
        <v>43.34</v>
      </c>
      <c r="C1658">
        <v>4.91</v>
      </c>
      <c r="D1658" t="s">
        <v>2380</v>
      </c>
      <c r="E1658" t="s">
        <v>2380</v>
      </c>
      <c r="F1658" t="s">
        <v>2380</v>
      </c>
      <c r="G1658">
        <v>1</v>
      </c>
      <c r="H1658" t="s">
        <v>2380</v>
      </c>
      <c r="I1658" t="s">
        <v>1689</v>
      </c>
      <c r="J1658">
        <v>1962</v>
      </c>
      <c r="K1658" s="7">
        <f t="shared" si="75"/>
        <v>1962</v>
      </c>
      <c r="L1658" t="s">
        <v>30</v>
      </c>
      <c r="M1658" s="7" t="str">
        <f t="shared" si="76"/>
        <v>Dec</v>
      </c>
      <c r="N1658">
        <v>3</v>
      </c>
      <c r="O1658">
        <v>0</v>
      </c>
      <c r="P1658">
        <v>14574.64</v>
      </c>
      <c r="Q1658" t="s">
        <v>11</v>
      </c>
      <c r="R1658" t="s">
        <v>16</v>
      </c>
      <c r="S1658" t="s">
        <v>200</v>
      </c>
      <c r="T1658" s="7" t="str">
        <f t="shared" si="77"/>
        <v>R1025</v>
      </c>
    </row>
    <row r="1659" spans="1:20" x14ac:dyDescent="0.3">
      <c r="A1659" t="s">
        <v>713</v>
      </c>
      <c r="B1659">
        <v>31.98</v>
      </c>
      <c r="C1659">
        <v>4.46</v>
      </c>
      <c r="D1659" t="s">
        <v>2382</v>
      </c>
      <c r="E1659" t="s">
        <v>2380</v>
      </c>
      <c r="F1659" t="s">
        <v>2380</v>
      </c>
      <c r="G1659">
        <v>1</v>
      </c>
      <c r="H1659" t="s">
        <v>2380</v>
      </c>
      <c r="I1659" t="s">
        <v>1690</v>
      </c>
      <c r="J1659">
        <v>1963</v>
      </c>
      <c r="K1659" s="7">
        <f t="shared" si="75"/>
        <v>1963</v>
      </c>
      <c r="L1659" t="s">
        <v>37</v>
      </c>
      <c r="M1659" s="7" t="str">
        <f t="shared" si="76"/>
        <v>Oct</v>
      </c>
      <c r="N1659">
        <v>14</v>
      </c>
      <c r="O1659">
        <v>3</v>
      </c>
      <c r="P1659">
        <v>14590.63</v>
      </c>
      <c r="Q1659" t="s">
        <v>11</v>
      </c>
      <c r="R1659" t="s">
        <v>16</v>
      </c>
      <c r="S1659" t="s">
        <v>247</v>
      </c>
      <c r="T1659" s="7" t="str">
        <f t="shared" si="77"/>
        <v>R1024</v>
      </c>
    </row>
    <row r="1660" spans="1:20" x14ac:dyDescent="0.3">
      <c r="A1660" t="s">
        <v>712</v>
      </c>
      <c r="B1660">
        <v>35.86</v>
      </c>
      <c r="C1660">
        <v>6.22</v>
      </c>
      <c r="D1660" t="s">
        <v>2380</v>
      </c>
      <c r="E1660" t="s">
        <v>2380</v>
      </c>
      <c r="F1660" t="s">
        <v>2380</v>
      </c>
      <c r="G1660">
        <v>1</v>
      </c>
      <c r="H1660" t="s">
        <v>2380</v>
      </c>
      <c r="I1660" t="s">
        <v>1691</v>
      </c>
      <c r="J1660">
        <v>1967</v>
      </c>
      <c r="K1660" s="7">
        <f t="shared" si="75"/>
        <v>1967</v>
      </c>
      <c r="L1660" t="s">
        <v>10</v>
      </c>
      <c r="M1660" s="7" t="str">
        <f t="shared" si="76"/>
        <v>Jul</v>
      </c>
      <c r="N1660">
        <v>18</v>
      </c>
      <c r="O1660">
        <v>0</v>
      </c>
      <c r="P1660">
        <v>14600.62</v>
      </c>
      <c r="Q1660" t="s">
        <v>11</v>
      </c>
      <c r="R1660" t="s">
        <v>12</v>
      </c>
      <c r="S1660" t="s">
        <v>632</v>
      </c>
      <c r="T1660" s="7" t="str">
        <f t="shared" si="77"/>
        <v>R1022</v>
      </c>
    </row>
    <row r="1661" spans="1:20" x14ac:dyDescent="0.3">
      <c r="A1661" t="s">
        <v>711</v>
      </c>
      <c r="B1661">
        <v>15.2</v>
      </c>
      <c r="C1661">
        <v>8.82</v>
      </c>
      <c r="D1661" t="s">
        <v>2380</v>
      </c>
      <c r="E1661" t="s">
        <v>2380</v>
      </c>
      <c r="F1661" t="s">
        <v>2380</v>
      </c>
      <c r="G1661" t="s">
        <v>2381</v>
      </c>
      <c r="H1661" t="s">
        <v>2380</v>
      </c>
      <c r="I1661" t="s">
        <v>1692</v>
      </c>
      <c r="J1661">
        <v>1965</v>
      </c>
      <c r="K1661" s="7">
        <f t="shared" si="75"/>
        <v>1965</v>
      </c>
      <c r="L1661" t="s">
        <v>15</v>
      </c>
      <c r="M1661" s="7" t="str">
        <f t="shared" si="76"/>
        <v>Nov</v>
      </c>
      <c r="N1661">
        <v>8</v>
      </c>
      <c r="O1661">
        <v>0</v>
      </c>
      <c r="P1661">
        <v>14612.33</v>
      </c>
      <c r="Q1661" t="s">
        <v>11</v>
      </c>
      <c r="R1661" t="s">
        <v>12</v>
      </c>
      <c r="S1661" t="s">
        <v>300</v>
      </c>
      <c r="T1661" s="7" t="str">
        <f t="shared" si="77"/>
        <v>R1021</v>
      </c>
    </row>
    <row r="1662" spans="1:20" x14ac:dyDescent="0.3">
      <c r="A1662" t="s">
        <v>710</v>
      </c>
      <c r="B1662">
        <v>37.200000000000003</v>
      </c>
      <c r="C1662">
        <v>10.14</v>
      </c>
      <c r="D1662" t="s">
        <v>2380</v>
      </c>
      <c r="E1662" t="s">
        <v>2380</v>
      </c>
      <c r="F1662" t="s">
        <v>2380</v>
      </c>
      <c r="G1662" t="s">
        <v>2381</v>
      </c>
      <c r="H1662" t="s">
        <v>2380</v>
      </c>
      <c r="I1662" t="s">
        <v>1693</v>
      </c>
      <c r="J1662">
        <v>1991</v>
      </c>
      <c r="K1662" s="7">
        <f t="shared" si="75"/>
        <v>1991</v>
      </c>
      <c r="L1662" t="s">
        <v>35</v>
      </c>
      <c r="M1662" s="7" t="str">
        <f t="shared" si="76"/>
        <v>Aug</v>
      </c>
      <c r="N1662">
        <v>21</v>
      </c>
      <c r="O1662">
        <v>3</v>
      </c>
      <c r="P1662">
        <v>14630.52</v>
      </c>
      <c r="Q1662" t="s">
        <v>11</v>
      </c>
      <c r="R1662" t="s">
        <v>12</v>
      </c>
      <c r="S1662" t="s">
        <v>42</v>
      </c>
      <c r="T1662" s="7" t="str">
        <f t="shared" si="77"/>
        <v>R1011</v>
      </c>
    </row>
    <row r="1663" spans="1:20" x14ac:dyDescent="0.3">
      <c r="A1663" t="s">
        <v>709</v>
      </c>
      <c r="B1663">
        <v>17.91</v>
      </c>
      <c r="C1663">
        <v>4.66</v>
      </c>
      <c r="D1663" t="s">
        <v>2380</v>
      </c>
      <c r="E1663" t="s">
        <v>2380</v>
      </c>
      <c r="F1663" t="s">
        <v>2380</v>
      </c>
      <c r="G1663">
        <v>2</v>
      </c>
      <c r="H1663" t="s">
        <v>2380</v>
      </c>
      <c r="I1663" t="s">
        <v>1694</v>
      </c>
      <c r="J1663">
        <v>1967</v>
      </c>
      <c r="K1663" s="7">
        <f t="shared" si="75"/>
        <v>1967</v>
      </c>
      <c r="L1663" t="s">
        <v>20</v>
      </c>
      <c r="M1663" s="7" t="str">
        <f t="shared" si="76"/>
        <v>Sep</v>
      </c>
      <c r="N1663">
        <v>1</v>
      </c>
      <c r="O1663">
        <v>0</v>
      </c>
      <c r="P1663">
        <v>14640.35</v>
      </c>
      <c r="Q1663" t="s">
        <v>11</v>
      </c>
      <c r="R1663" t="s">
        <v>12</v>
      </c>
      <c r="S1663" t="s">
        <v>535</v>
      </c>
      <c r="T1663" s="7" t="str">
        <f t="shared" si="77"/>
        <v>R1026</v>
      </c>
    </row>
    <row r="1664" spans="1:20" x14ac:dyDescent="0.3">
      <c r="A1664" t="s">
        <v>708</v>
      </c>
      <c r="B1664">
        <v>20.76</v>
      </c>
      <c r="C1664">
        <v>6.26</v>
      </c>
      <c r="D1664" t="s">
        <v>2380</v>
      </c>
      <c r="E1664" t="s">
        <v>2380</v>
      </c>
      <c r="F1664" t="s">
        <v>2380</v>
      </c>
      <c r="G1664" t="s">
        <v>2381</v>
      </c>
      <c r="H1664" t="s">
        <v>2380</v>
      </c>
      <c r="I1664" t="s">
        <v>1695</v>
      </c>
      <c r="J1664">
        <v>1981</v>
      </c>
      <c r="K1664" s="7">
        <f t="shared" si="75"/>
        <v>1981</v>
      </c>
      <c r="L1664" t="s">
        <v>15</v>
      </c>
      <c r="M1664" s="7" t="str">
        <f t="shared" si="76"/>
        <v>Nov</v>
      </c>
      <c r="N1664">
        <v>13</v>
      </c>
      <c r="O1664">
        <v>1</v>
      </c>
      <c r="P1664">
        <v>14657.2</v>
      </c>
      <c r="Q1664" t="s">
        <v>11</v>
      </c>
      <c r="R1664" t="s">
        <v>16</v>
      </c>
      <c r="S1664" t="s">
        <v>23</v>
      </c>
      <c r="T1664" s="7" t="str">
        <f t="shared" si="77"/>
        <v>R1012</v>
      </c>
    </row>
    <row r="1665" spans="1:20" x14ac:dyDescent="0.3">
      <c r="A1665" t="s">
        <v>707</v>
      </c>
      <c r="B1665">
        <v>38.99</v>
      </c>
      <c r="C1665">
        <v>5.21</v>
      </c>
      <c r="D1665" t="s">
        <v>2380</v>
      </c>
      <c r="E1665" t="s">
        <v>2382</v>
      </c>
      <c r="F1665" t="s">
        <v>2380</v>
      </c>
      <c r="G1665">
        <v>1</v>
      </c>
      <c r="H1665" t="s">
        <v>2380</v>
      </c>
      <c r="I1665" t="s">
        <v>1696</v>
      </c>
      <c r="J1665">
        <v>1969</v>
      </c>
      <c r="K1665" s="7">
        <f t="shared" si="75"/>
        <v>1969</v>
      </c>
      <c r="L1665" t="s">
        <v>37</v>
      </c>
      <c r="M1665" s="7" t="str">
        <f t="shared" si="76"/>
        <v>Oct</v>
      </c>
      <c r="N1665">
        <v>20</v>
      </c>
      <c r="O1665">
        <v>0</v>
      </c>
      <c r="P1665">
        <v>14665.75</v>
      </c>
      <c r="Q1665" t="s">
        <v>11</v>
      </c>
      <c r="R1665" t="s">
        <v>16</v>
      </c>
      <c r="S1665" t="s">
        <v>23</v>
      </c>
      <c r="T1665" s="7" t="str">
        <f t="shared" si="77"/>
        <v>R1012</v>
      </c>
    </row>
    <row r="1666" spans="1:20" x14ac:dyDescent="0.3">
      <c r="A1666" t="s">
        <v>706</v>
      </c>
      <c r="B1666">
        <v>42.655000000000001</v>
      </c>
      <c r="C1666">
        <v>5.94</v>
      </c>
      <c r="D1666" t="s">
        <v>2382</v>
      </c>
      <c r="E1666" t="s">
        <v>2380</v>
      </c>
      <c r="F1666" t="s">
        <v>2383</v>
      </c>
      <c r="G1666">
        <v>1</v>
      </c>
      <c r="H1666" t="s">
        <v>2380</v>
      </c>
      <c r="I1666" t="s">
        <v>1697</v>
      </c>
      <c r="J1666">
        <v>1958</v>
      </c>
      <c r="K1666" s="7">
        <f t="shared" si="75"/>
        <v>1958</v>
      </c>
      <c r="L1666" t="s">
        <v>10</v>
      </c>
      <c r="M1666" s="7" t="str">
        <f t="shared" si="76"/>
        <v>Jul</v>
      </c>
      <c r="N1666">
        <v>23</v>
      </c>
      <c r="O1666">
        <v>0</v>
      </c>
      <c r="P1666">
        <v>14692.67</v>
      </c>
      <c r="Q1666" t="s">
        <v>11</v>
      </c>
      <c r="R1666" t="s">
        <v>16</v>
      </c>
      <c r="S1666" t="s">
        <v>23</v>
      </c>
      <c r="T1666" s="7" t="str">
        <f t="shared" si="77"/>
        <v>R1012</v>
      </c>
    </row>
    <row r="1667" spans="1:20" x14ac:dyDescent="0.3">
      <c r="A1667" t="s">
        <v>705</v>
      </c>
      <c r="B1667">
        <v>30.57</v>
      </c>
      <c r="C1667">
        <v>5.34</v>
      </c>
      <c r="D1667" t="s">
        <v>2380</v>
      </c>
      <c r="E1667" t="s">
        <v>2380</v>
      </c>
      <c r="F1667" t="s">
        <v>2383</v>
      </c>
      <c r="G1667">
        <v>1</v>
      </c>
      <c r="H1667" t="s">
        <v>2380</v>
      </c>
      <c r="I1667" t="s">
        <v>1698</v>
      </c>
      <c r="J1667">
        <v>1982</v>
      </c>
      <c r="K1667" s="7">
        <f t="shared" ref="K1667:K1730" si="78">IF(ISBLANK(J1667),AVERAGE(J1667:J1672),J1667)</f>
        <v>1982</v>
      </c>
      <c r="L1667" t="s">
        <v>20</v>
      </c>
      <c r="M1667" s="7" t="str">
        <f t="shared" ref="M1667:M1730" si="79">IF(ISBLANK(L1667),"sep",L1667)</f>
        <v>Sep</v>
      </c>
      <c r="N1667">
        <v>4</v>
      </c>
      <c r="O1667">
        <v>3</v>
      </c>
      <c r="P1667">
        <v>14696.77</v>
      </c>
      <c r="Q1667" t="s">
        <v>11</v>
      </c>
      <c r="R1667" t="s">
        <v>11</v>
      </c>
      <c r="S1667" t="s">
        <v>42</v>
      </c>
      <c r="T1667" s="7" t="str">
        <f t="shared" ref="T1667:T1730" si="80">IF(ISBLANK(S1667),"unknown",S1667)</f>
        <v>R1011</v>
      </c>
    </row>
    <row r="1668" spans="1:20" x14ac:dyDescent="0.3">
      <c r="A1668" t="s">
        <v>704</v>
      </c>
      <c r="B1668">
        <v>17.7</v>
      </c>
      <c r="C1668">
        <v>6.38</v>
      </c>
      <c r="D1668" t="s">
        <v>2380</v>
      </c>
      <c r="E1668" t="s">
        <v>2380</v>
      </c>
      <c r="F1668" t="s">
        <v>2380</v>
      </c>
      <c r="G1668">
        <v>2</v>
      </c>
      <c r="H1668" t="s">
        <v>2380</v>
      </c>
      <c r="I1668" t="s">
        <v>1699</v>
      </c>
      <c r="J1668">
        <v>2002</v>
      </c>
      <c r="K1668" s="7">
        <f t="shared" si="78"/>
        <v>2002</v>
      </c>
      <c r="L1668" t="s">
        <v>20</v>
      </c>
      <c r="M1668" s="7" t="str">
        <f t="shared" si="79"/>
        <v>Sep</v>
      </c>
      <c r="N1668">
        <v>24</v>
      </c>
      <c r="O1668">
        <v>0</v>
      </c>
      <c r="P1668">
        <v>14711.74</v>
      </c>
      <c r="Q1668" t="s">
        <v>11</v>
      </c>
      <c r="R1668" t="s">
        <v>11</v>
      </c>
      <c r="S1668" t="s">
        <v>23</v>
      </c>
      <c r="T1668" s="7" t="str">
        <f t="shared" si="80"/>
        <v>R1012</v>
      </c>
    </row>
    <row r="1669" spans="1:20" x14ac:dyDescent="0.3">
      <c r="A1669" t="s">
        <v>703</v>
      </c>
      <c r="B1669">
        <v>34.770000000000003</v>
      </c>
      <c r="C1669">
        <v>4.47</v>
      </c>
      <c r="D1669" t="s">
        <v>2380</v>
      </c>
      <c r="E1669" t="s">
        <v>2380</v>
      </c>
      <c r="F1669" t="s">
        <v>2380</v>
      </c>
      <c r="G1669">
        <v>1</v>
      </c>
      <c r="H1669" t="s">
        <v>2380</v>
      </c>
      <c r="I1669" t="s">
        <v>1700</v>
      </c>
      <c r="J1669">
        <v>1962</v>
      </c>
      <c r="K1669" s="7">
        <f t="shared" si="78"/>
        <v>1962</v>
      </c>
      <c r="L1669" t="s">
        <v>10</v>
      </c>
      <c r="M1669" s="7" t="str">
        <f t="shared" si="79"/>
        <v>Jul</v>
      </c>
      <c r="N1669">
        <v>29</v>
      </c>
      <c r="O1669">
        <v>0</v>
      </c>
      <c r="P1669">
        <v>14738.43</v>
      </c>
      <c r="Q1669" t="s">
        <v>11</v>
      </c>
      <c r="R1669" t="s">
        <v>12</v>
      </c>
      <c r="S1669" t="s">
        <v>300</v>
      </c>
      <c r="T1669" s="7" t="str">
        <f t="shared" si="80"/>
        <v>R1021</v>
      </c>
    </row>
    <row r="1670" spans="1:20" x14ac:dyDescent="0.3">
      <c r="A1670" t="s">
        <v>702</v>
      </c>
      <c r="B1670">
        <v>16.88</v>
      </c>
      <c r="C1670">
        <v>9.9600000000000009</v>
      </c>
      <c r="D1670" t="s">
        <v>2380</v>
      </c>
      <c r="E1670" t="s">
        <v>2380</v>
      </c>
      <c r="F1670" t="s">
        <v>2380</v>
      </c>
      <c r="G1670" t="s">
        <v>2381</v>
      </c>
      <c r="H1670" t="s">
        <v>2380</v>
      </c>
      <c r="I1670" t="s">
        <v>1701</v>
      </c>
      <c r="J1670">
        <v>1965</v>
      </c>
      <c r="K1670" s="7">
        <f t="shared" si="78"/>
        <v>1965</v>
      </c>
      <c r="L1670" t="s">
        <v>10</v>
      </c>
      <c r="M1670" s="7" t="str">
        <f t="shared" si="79"/>
        <v>Jul</v>
      </c>
      <c r="N1670">
        <v>27</v>
      </c>
      <c r="O1670">
        <v>0</v>
      </c>
      <c r="P1670">
        <v>14750.42</v>
      </c>
      <c r="Q1670" t="s">
        <v>11</v>
      </c>
      <c r="R1670" t="s">
        <v>11</v>
      </c>
      <c r="S1670" t="s">
        <v>535</v>
      </c>
      <c r="T1670" s="7" t="str">
        <f t="shared" si="80"/>
        <v>R1026</v>
      </c>
    </row>
    <row r="1671" spans="1:20" x14ac:dyDescent="0.3">
      <c r="A1671" t="s">
        <v>701</v>
      </c>
      <c r="B1671">
        <v>40.26</v>
      </c>
      <c r="C1671">
        <v>9.92</v>
      </c>
      <c r="D1671" t="s">
        <v>2382</v>
      </c>
      <c r="E1671" t="s">
        <v>2380</v>
      </c>
      <c r="F1671" t="s">
        <v>2380</v>
      </c>
      <c r="G1671" t="s">
        <v>2381</v>
      </c>
      <c r="H1671" t="s">
        <v>2380</v>
      </c>
      <c r="I1671" t="s">
        <v>1702</v>
      </c>
      <c r="J1671">
        <v>1975</v>
      </c>
      <c r="K1671" s="7">
        <f t="shared" si="78"/>
        <v>1975</v>
      </c>
      <c r="L1671" t="s">
        <v>30</v>
      </c>
      <c r="M1671" s="7" t="str">
        <f t="shared" si="79"/>
        <v>Dec</v>
      </c>
      <c r="N1671">
        <v>10</v>
      </c>
      <c r="O1671">
        <v>1</v>
      </c>
      <c r="P1671">
        <v>14819</v>
      </c>
      <c r="Q1671" t="s">
        <v>11</v>
      </c>
      <c r="R1671" t="s">
        <v>12</v>
      </c>
      <c r="S1671" t="s">
        <v>249</v>
      </c>
      <c r="T1671" s="7" t="str">
        <f t="shared" si="80"/>
        <v>R1023</v>
      </c>
    </row>
    <row r="1672" spans="1:20" x14ac:dyDescent="0.3">
      <c r="A1672" t="s">
        <v>700</v>
      </c>
      <c r="B1672">
        <v>25.6</v>
      </c>
      <c r="C1672">
        <v>6.03</v>
      </c>
      <c r="D1672" t="s">
        <v>2380</v>
      </c>
      <c r="E1672" t="s">
        <v>2380</v>
      </c>
      <c r="F1672" t="s">
        <v>2383</v>
      </c>
      <c r="G1672">
        <v>1</v>
      </c>
      <c r="H1672" t="s">
        <v>2380</v>
      </c>
      <c r="I1672" t="s">
        <v>1703</v>
      </c>
      <c r="J1672">
        <v>1979</v>
      </c>
      <c r="K1672" s="7">
        <f t="shared" si="78"/>
        <v>1979</v>
      </c>
      <c r="L1672" t="s">
        <v>37</v>
      </c>
      <c r="M1672" s="7" t="str">
        <f t="shared" si="79"/>
        <v>Oct</v>
      </c>
      <c r="N1672">
        <v>18</v>
      </c>
      <c r="O1672">
        <v>2</v>
      </c>
      <c r="P1672">
        <v>14839.34</v>
      </c>
      <c r="Q1672" t="s">
        <v>11</v>
      </c>
      <c r="R1672" t="s">
        <v>12</v>
      </c>
      <c r="S1672" t="s">
        <v>535</v>
      </c>
      <c r="T1672" s="7" t="str">
        <f t="shared" si="80"/>
        <v>R1026</v>
      </c>
    </row>
    <row r="1673" spans="1:20" x14ac:dyDescent="0.3">
      <c r="A1673" t="s">
        <v>699</v>
      </c>
      <c r="B1673">
        <v>33.549999999999997</v>
      </c>
      <c r="C1673">
        <v>10.9</v>
      </c>
      <c r="D1673" t="s">
        <v>2382</v>
      </c>
      <c r="E1673" t="s">
        <v>2380</v>
      </c>
      <c r="F1673" t="s">
        <v>2380</v>
      </c>
      <c r="G1673" t="s">
        <v>2381</v>
      </c>
      <c r="H1673" t="s">
        <v>2380</v>
      </c>
      <c r="I1673" t="s">
        <v>1704</v>
      </c>
      <c r="J1673">
        <v>1981</v>
      </c>
      <c r="K1673" s="7">
        <f t="shared" si="78"/>
        <v>1981</v>
      </c>
      <c r="L1673" t="s">
        <v>18</v>
      </c>
      <c r="M1673" s="7" t="str">
        <f t="shared" si="79"/>
        <v>Jun</v>
      </c>
      <c r="N1673">
        <v>5</v>
      </c>
      <c r="O1673">
        <v>1</v>
      </c>
      <c r="P1673">
        <v>14843.96</v>
      </c>
      <c r="Q1673" t="s">
        <v>11</v>
      </c>
      <c r="R1673" t="s">
        <v>12</v>
      </c>
      <c r="S1673" t="s">
        <v>535</v>
      </c>
      <c r="T1673" s="7" t="str">
        <f t="shared" si="80"/>
        <v>R1026</v>
      </c>
    </row>
    <row r="1674" spans="1:20" x14ac:dyDescent="0.3">
      <c r="A1674" t="s">
        <v>698</v>
      </c>
      <c r="B1674">
        <v>16.690000000000001</v>
      </c>
      <c r="C1674">
        <v>10.66</v>
      </c>
      <c r="D1674" t="s">
        <v>2380</v>
      </c>
      <c r="E1674" t="s">
        <v>2380</v>
      </c>
      <c r="F1674" t="s">
        <v>2380</v>
      </c>
      <c r="G1674" t="s">
        <v>2381</v>
      </c>
      <c r="H1674" t="s">
        <v>2380</v>
      </c>
      <c r="I1674" t="s">
        <v>1705</v>
      </c>
      <c r="J1674">
        <v>1970</v>
      </c>
      <c r="K1674" s="7">
        <f t="shared" si="78"/>
        <v>1970</v>
      </c>
      <c r="L1674" t="s">
        <v>15</v>
      </c>
      <c r="M1674" s="7" t="str">
        <f t="shared" si="79"/>
        <v>Nov</v>
      </c>
      <c r="N1674">
        <v>11</v>
      </c>
      <c r="O1674">
        <v>0</v>
      </c>
      <c r="P1674">
        <v>14847.63</v>
      </c>
      <c r="Q1674" t="s">
        <v>11</v>
      </c>
      <c r="R1674" t="s">
        <v>11</v>
      </c>
      <c r="S1674" t="s">
        <v>249</v>
      </c>
      <c r="T1674" s="7" t="str">
        <f t="shared" si="80"/>
        <v>R1023</v>
      </c>
    </row>
    <row r="1675" spans="1:20" x14ac:dyDescent="0.3">
      <c r="A1675" t="s">
        <v>697</v>
      </c>
      <c r="B1675">
        <v>19.95</v>
      </c>
      <c r="C1675">
        <v>4.05</v>
      </c>
      <c r="D1675" t="s">
        <v>2380</v>
      </c>
      <c r="E1675" t="s">
        <v>2380</v>
      </c>
      <c r="F1675" t="s">
        <v>2380</v>
      </c>
      <c r="G1675">
        <v>1</v>
      </c>
      <c r="H1675" t="s">
        <v>2380</v>
      </c>
      <c r="I1675" t="s">
        <v>1706</v>
      </c>
      <c r="J1675">
        <v>1958</v>
      </c>
      <c r="K1675" s="7">
        <f t="shared" si="78"/>
        <v>1958</v>
      </c>
      <c r="L1675" t="s">
        <v>37</v>
      </c>
      <c r="M1675" s="7" t="str">
        <f t="shared" si="79"/>
        <v>Oct</v>
      </c>
      <c r="N1675">
        <v>17</v>
      </c>
      <c r="O1675">
        <v>0</v>
      </c>
      <c r="P1675">
        <v>14901.52</v>
      </c>
      <c r="Q1675" t="s">
        <v>11</v>
      </c>
      <c r="R1675" t="s">
        <v>11</v>
      </c>
      <c r="S1675" t="s">
        <v>247</v>
      </c>
      <c r="T1675" s="7" t="str">
        <f t="shared" si="80"/>
        <v>R1024</v>
      </c>
    </row>
    <row r="1676" spans="1:20" x14ac:dyDescent="0.3">
      <c r="A1676" t="s">
        <v>696</v>
      </c>
      <c r="B1676">
        <v>17.55</v>
      </c>
      <c r="C1676">
        <v>4.2300000000000004</v>
      </c>
      <c r="D1676" t="s">
        <v>2380</v>
      </c>
      <c r="E1676" t="s">
        <v>2380</v>
      </c>
      <c r="F1676" t="s">
        <v>2380</v>
      </c>
      <c r="G1676">
        <v>2</v>
      </c>
      <c r="H1676" t="s">
        <v>2380</v>
      </c>
      <c r="I1676" t="s">
        <v>1707</v>
      </c>
      <c r="J1676">
        <v>1981</v>
      </c>
      <c r="K1676" s="7">
        <f t="shared" si="78"/>
        <v>1981</v>
      </c>
      <c r="L1676" t="s">
        <v>10</v>
      </c>
      <c r="M1676" s="7" t="str">
        <f t="shared" si="79"/>
        <v>Jul</v>
      </c>
      <c r="N1676">
        <v>4</v>
      </c>
      <c r="O1676">
        <v>1</v>
      </c>
      <c r="P1676">
        <v>14908.27</v>
      </c>
      <c r="Q1676" t="s">
        <v>11</v>
      </c>
      <c r="R1676" t="s">
        <v>16</v>
      </c>
      <c r="S1676" t="s">
        <v>42</v>
      </c>
      <c r="T1676" s="7" t="str">
        <f t="shared" si="80"/>
        <v>R1011</v>
      </c>
    </row>
    <row r="1677" spans="1:20" x14ac:dyDescent="0.3">
      <c r="A1677" t="s">
        <v>695</v>
      </c>
      <c r="B1677">
        <v>22.01</v>
      </c>
      <c r="C1677">
        <v>5.01</v>
      </c>
      <c r="D1677" t="s">
        <v>2380</v>
      </c>
      <c r="E1677" t="s">
        <v>2380</v>
      </c>
      <c r="F1677" t="s">
        <v>2380</v>
      </c>
      <c r="G1677">
        <v>1</v>
      </c>
      <c r="H1677" t="s">
        <v>2380</v>
      </c>
      <c r="I1677" t="s">
        <v>1708</v>
      </c>
      <c r="J1677">
        <v>1968</v>
      </c>
      <c r="K1677" s="7">
        <f t="shared" si="78"/>
        <v>1968</v>
      </c>
      <c r="L1677" t="s">
        <v>15</v>
      </c>
      <c r="M1677" s="7" t="str">
        <f t="shared" si="79"/>
        <v>Nov</v>
      </c>
      <c r="N1677">
        <v>8</v>
      </c>
      <c r="O1677">
        <v>0</v>
      </c>
      <c r="P1677">
        <v>14926.97</v>
      </c>
      <c r="Q1677" t="s">
        <v>11</v>
      </c>
      <c r="R1677" t="s">
        <v>11</v>
      </c>
      <c r="S1677" t="s">
        <v>23</v>
      </c>
      <c r="T1677" s="7" t="str">
        <f t="shared" si="80"/>
        <v>R1012</v>
      </c>
    </row>
    <row r="1678" spans="1:20" x14ac:dyDescent="0.3">
      <c r="A1678" t="s">
        <v>694</v>
      </c>
      <c r="B1678">
        <v>41.8</v>
      </c>
      <c r="C1678">
        <v>5.82</v>
      </c>
      <c r="D1678" t="s">
        <v>2382</v>
      </c>
      <c r="E1678" t="s">
        <v>2380</v>
      </c>
      <c r="F1678" t="s">
        <v>2383</v>
      </c>
      <c r="G1678">
        <v>1</v>
      </c>
      <c r="H1678" t="s">
        <v>2380</v>
      </c>
      <c r="I1678" t="s">
        <v>1709</v>
      </c>
      <c r="J1678">
        <v>1962</v>
      </c>
      <c r="K1678" s="7">
        <f t="shared" si="78"/>
        <v>1962</v>
      </c>
      <c r="L1678" t="s">
        <v>15</v>
      </c>
      <c r="M1678" s="7" t="str">
        <f t="shared" si="79"/>
        <v>Nov</v>
      </c>
      <c r="N1678">
        <v>29</v>
      </c>
      <c r="O1678">
        <v>0</v>
      </c>
      <c r="P1678">
        <v>14945.34</v>
      </c>
      <c r="Q1678" t="s">
        <v>11</v>
      </c>
      <c r="R1678" t="s">
        <v>16</v>
      </c>
      <c r="S1678" t="s">
        <v>300</v>
      </c>
      <c r="T1678" s="7" t="str">
        <f t="shared" si="80"/>
        <v>R1021</v>
      </c>
    </row>
    <row r="1679" spans="1:20" x14ac:dyDescent="0.3">
      <c r="A1679" t="s">
        <v>693</v>
      </c>
      <c r="B1679">
        <v>19.170000000000002</v>
      </c>
      <c r="C1679">
        <v>7.94</v>
      </c>
      <c r="D1679" t="s">
        <v>2380</v>
      </c>
      <c r="E1679" t="s">
        <v>2380</v>
      </c>
      <c r="F1679" t="s">
        <v>2380</v>
      </c>
      <c r="G1679" t="s">
        <v>2381</v>
      </c>
      <c r="H1679" t="s">
        <v>2380</v>
      </c>
      <c r="I1679" t="s">
        <v>1710</v>
      </c>
      <c r="J1679">
        <v>1958</v>
      </c>
      <c r="K1679" s="7">
        <f t="shared" si="78"/>
        <v>1958</v>
      </c>
      <c r="L1679" t="s">
        <v>10</v>
      </c>
      <c r="M1679" s="7" t="str">
        <f t="shared" si="79"/>
        <v>Jul</v>
      </c>
      <c r="N1679">
        <v>29</v>
      </c>
      <c r="O1679">
        <v>2</v>
      </c>
      <c r="P1679">
        <v>14988.43</v>
      </c>
      <c r="Q1679" t="s">
        <v>11</v>
      </c>
      <c r="R1679" t="s">
        <v>12</v>
      </c>
      <c r="S1679" t="s">
        <v>42</v>
      </c>
      <c r="T1679" s="7" t="str">
        <f t="shared" si="80"/>
        <v>R1011</v>
      </c>
    </row>
    <row r="1680" spans="1:20" x14ac:dyDescent="0.3">
      <c r="A1680" t="s">
        <v>692</v>
      </c>
      <c r="B1680">
        <v>32.799999999999997</v>
      </c>
      <c r="C1680">
        <v>6.16</v>
      </c>
      <c r="D1680" t="s">
        <v>2382</v>
      </c>
      <c r="E1680" t="s">
        <v>2380</v>
      </c>
      <c r="F1680" t="s">
        <v>2383</v>
      </c>
      <c r="G1680">
        <v>1</v>
      </c>
      <c r="H1680" t="s">
        <v>2380</v>
      </c>
      <c r="I1680" t="s">
        <v>1711</v>
      </c>
      <c r="J1680">
        <v>1995</v>
      </c>
      <c r="K1680" s="7">
        <f t="shared" si="78"/>
        <v>1995</v>
      </c>
      <c r="L1680" t="s">
        <v>35</v>
      </c>
      <c r="M1680" s="7" t="str">
        <f t="shared" si="79"/>
        <v>Aug</v>
      </c>
      <c r="N1680">
        <v>2</v>
      </c>
      <c r="O1680">
        <v>2</v>
      </c>
      <c r="P1680">
        <v>15006.58</v>
      </c>
      <c r="Q1680" t="s">
        <v>11</v>
      </c>
      <c r="R1680" t="s">
        <v>11</v>
      </c>
      <c r="S1680" t="s">
        <v>247</v>
      </c>
      <c r="T1680" s="7" t="str">
        <f t="shared" si="80"/>
        <v>R1024</v>
      </c>
    </row>
    <row r="1681" spans="1:20" x14ac:dyDescent="0.3">
      <c r="A1681" t="s">
        <v>691</v>
      </c>
      <c r="B1681">
        <v>35.814999999999998</v>
      </c>
      <c r="C1681">
        <v>4.1500000000000004</v>
      </c>
      <c r="D1681" t="s">
        <v>2380</v>
      </c>
      <c r="E1681" t="s">
        <v>2380</v>
      </c>
      <c r="F1681" t="s">
        <v>2380</v>
      </c>
      <c r="G1681">
        <v>1</v>
      </c>
      <c r="H1681" t="s">
        <v>2380</v>
      </c>
      <c r="I1681" t="s">
        <v>1712</v>
      </c>
      <c r="J1681">
        <v>1960</v>
      </c>
      <c r="K1681" s="7">
        <f t="shared" si="78"/>
        <v>1960</v>
      </c>
      <c r="L1681" t="s">
        <v>35</v>
      </c>
      <c r="M1681" s="7" t="str">
        <f t="shared" si="79"/>
        <v>Aug</v>
      </c>
      <c r="N1681">
        <v>8</v>
      </c>
      <c r="O1681">
        <v>2</v>
      </c>
      <c r="P1681">
        <v>15019.76</v>
      </c>
      <c r="Q1681" t="s">
        <v>11</v>
      </c>
      <c r="R1681" t="s">
        <v>11</v>
      </c>
      <c r="S1681" t="s">
        <v>23</v>
      </c>
      <c r="T1681" s="7" t="str">
        <f t="shared" si="80"/>
        <v>R1012</v>
      </c>
    </row>
    <row r="1682" spans="1:20" x14ac:dyDescent="0.3">
      <c r="A1682" t="s">
        <v>690</v>
      </c>
      <c r="B1682">
        <v>24.3</v>
      </c>
      <c r="C1682">
        <v>6.23</v>
      </c>
      <c r="D1682" t="s">
        <v>2380</v>
      </c>
      <c r="E1682" t="s">
        <v>2380</v>
      </c>
      <c r="F1682" t="s">
        <v>2380</v>
      </c>
      <c r="G1682" t="s">
        <v>2381</v>
      </c>
      <c r="H1682" t="s">
        <v>2380</v>
      </c>
      <c r="I1682" t="s">
        <v>1713</v>
      </c>
      <c r="J1682">
        <v>1979</v>
      </c>
      <c r="K1682" s="7">
        <f t="shared" si="78"/>
        <v>1979</v>
      </c>
      <c r="L1682" t="s">
        <v>15</v>
      </c>
      <c r="M1682" s="7" t="str">
        <f t="shared" si="79"/>
        <v>Nov</v>
      </c>
      <c r="N1682">
        <v>25</v>
      </c>
      <c r="O1682">
        <v>2</v>
      </c>
      <c r="P1682">
        <v>15025.76</v>
      </c>
      <c r="Q1682" t="s">
        <v>11</v>
      </c>
      <c r="R1682" t="s">
        <v>16</v>
      </c>
      <c r="S1682" t="s">
        <v>42</v>
      </c>
      <c r="T1682" s="7" t="str">
        <f t="shared" si="80"/>
        <v>R1011</v>
      </c>
    </row>
    <row r="1683" spans="1:20" x14ac:dyDescent="0.3">
      <c r="A1683" t="s">
        <v>689</v>
      </c>
      <c r="B1683">
        <v>19.059999999999999</v>
      </c>
      <c r="C1683">
        <v>7.41</v>
      </c>
      <c r="D1683" t="s">
        <v>2380</v>
      </c>
      <c r="E1683" t="s">
        <v>2380</v>
      </c>
      <c r="F1683" t="s">
        <v>2380</v>
      </c>
      <c r="G1683" t="s">
        <v>2381</v>
      </c>
      <c r="H1683" t="s">
        <v>2380</v>
      </c>
      <c r="I1683" t="s">
        <v>1714</v>
      </c>
      <c r="J1683">
        <v>1970</v>
      </c>
      <c r="K1683" s="7">
        <f t="shared" si="78"/>
        <v>1970</v>
      </c>
      <c r="L1683" t="s">
        <v>20</v>
      </c>
      <c r="M1683" s="7" t="str">
        <f t="shared" si="79"/>
        <v>Sep</v>
      </c>
      <c r="N1683">
        <v>11</v>
      </c>
      <c r="O1683">
        <v>0</v>
      </c>
      <c r="P1683">
        <v>15026.3</v>
      </c>
      <c r="Q1683" t="s">
        <v>11</v>
      </c>
      <c r="R1683" t="s">
        <v>12</v>
      </c>
      <c r="S1683" t="s">
        <v>42</v>
      </c>
      <c r="T1683" s="7" t="str">
        <f t="shared" si="80"/>
        <v>R1011</v>
      </c>
    </row>
    <row r="1684" spans="1:20" x14ac:dyDescent="0.3">
      <c r="A1684" t="s">
        <v>688</v>
      </c>
      <c r="B1684">
        <v>33.25</v>
      </c>
      <c r="C1684">
        <v>5.62</v>
      </c>
      <c r="D1684" t="s">
        <v>2382</v>
      </c>
      <c r="E1684" t="s">
        <v>2380</v>
      </c>
      <c r="F1684" t="s">
        <v>2380</v>
      </c>
      <c r="G1684">
        <v>1</v>
      </c>
      <c r="H1684" t="s">
        <v>2380</v>
      </c>
      <c r="I1684" t="s">
        <v>1715</v>
      </c>
      <c r="J1684">
        <v>1971</v>
      </c>
      <c r="K1684" s="7">
        <f t="shared" si="78"/>
        <v>1971</v>
      </c>
      <c r="L1684" t="s">
        <v>35</v>
      </c>
      <c r="M1684" s="7" t="str">
        <f t="shared" si="79"/>
        <v>Aug</v>
      </c>
      <c r="N1684">
        <v>15</v>
      </c>
      <c r="O1684">
        <v>0</v>
      </c>
      <c r="P1684">
        <v>15038.51</v>
      </c>
      <c r="Q1684" t="s">
        <v>11</v>
      </c>
      <c r="R1684" t="s">
        <v>12</v>
      </c>
      <c r="S1684" t="s">
        <v>249</v>
      </c>
      <c r="T1684" s="7" t="str">
        <f t="shared" si="80"/>
        <v>R1023</v>
      </c>
    </row>
    <row r="1685" spans="1:20" x14ac:dyDescent="0.3">
      <c r="A1685" t="s">
        <v>687</v>
      </c>
      <c r="B1685">
        <v>21.37</v>
      </c>
      <c r="C1685">
        <v>4.54</v>
      </c>
      <c r="D1685" t="s">
        <v>2382</v>
      </c>
      <c r="E1685" t="s">
        <v>2380</v>
      </c>
      <c r="F1685" t="s">
        <v>2383</v>
      </c>
      <c r="G1685">
        <v>1</v>
      </c>
      <c r="H1685" t="s">
        <v>2380</v>
      </c>
      <c r="I1685" t="s">
        <v>1716</v>
      </c>
      <c r="J1685">
        <v>1968</v>
      </c>
      <c r="K1685" s="7">
        <f t="shared" si="78"/>
        <v>1968</v>
      </c>
      <c r="L1685" t="s">
        <v>18</v>
      </c>
      <c r="M1685" s="7" t="str">
        <f t="shared" si="79"/>
        <v>Jun</v>
      </c>
      <c r="N1685">
        <v>12</v>
      </c>
      <c r="O1685">
        <v>0</v>
      </c>
      <c r="P1685">
        <v>15052.68</v>
      </c>
      <c r="Q1685" t="s">
        <v>11</v>
      </c>
      <c r="R1685" t="s">
        <v>11</v>
      </c>
      <c r="S1685" t="s">
        <v>632</v>
      </c>
      <c r="T1685" s="7" t="str">
        <f t="shared" si="80"/>
        <v>R1022</v>
      </c>
    </row>
    <row r="1686" spans="1:20" x14ac:dyDescent="0.3">
      <c r="A1686" t="s">
        <v>686</v>
      </c>
      <c r="B1686">
        <v>34.43</v>
      </c>
      <c r="C1686">
        <v>8.6199999999999992</v>
      </c>
      <c r="D1686" t="s">
        <v>2382</v>
      </c>
      <c r="E1686" t="s">
        <v>2380</v>
      </c>
      <c r="F1686" t="s">
        <v>2380</v>
      </c>
      <c r="G1686">
        <v>1</v>
      </c>
      <c r="H1686" t="s">
        <v>2380</v>
      </c>
      <c r="I1686" t="s">
        <v>1717</v>
      </c>
      <c r="J1686">
        <v>1975</v>
      </c>
      <c r="K1686" s="7">
        <f t="shared" si="78"/>
        <v>1975</v>
      </c>
      <c r="L1686" t="s">
        <v>37</v>
      </c>
      <c r="M1686" s="7" t="str">
        <f t="shared" si="79"/>
        <v>Oct</v>
      </c>
      <c r="N1686">
        <v>26</v>
      </c>
      <c r="O1686">
        <v>1</v>
      </c>
      <c r="P1686">
        <v>15090.35</v>
      </c>
      <c r="Q1686" t="s">
        <v>11</v>
      </c>
      <c r="R1686" t="s">
        <v>16</v>
      </c>
      <c r="S1686" t="s">
        <v>249</v>
      </c>
      <c r="T1686" s="7" t="str">
        <f t="shared" si="80"/>
        <v>R1023</v>
      </c>
    </row>
    <row r="1687" spans="1:20" x14ac:dyDescent="0.3">
      <c r="A1687" t="s">
        <v>685</v>
      </c>
      <c r="B1687">
        <v>20.86</v>
      </c>
      <c r="C1687">
        <v>4.3600000000000003</v>
      </c>
      <c r="D1687" t="s">
        <v>2382</v>
      </c>
      <c r="E1687" t="s">
        <v>2380</v>
      </c>
      <c r="F1687" t="s">
        <v>2380</v>
      </c>
      <c r="G1687" t="s">
        <v>2381</v>
      </c>
      <c r="H1687" t="s">
        <v>2380</v>
      </c>
      <c r="I1687" t="s">
        <v>1718</v>
      </c>
      <c r="J1687">
        <v>1972</v>
      </c>
      <c r="K1687" s="7">
        <f t="shared" si="78"/>
        <v>1972</v>
      </c>
      <c r="L1687" t="s">
        <v>15</v>
      </c>
      <c r="M1687" s="7" t="str">
        <f t="shared" si="79"/>
        <v>Nov</v>
      </c>
      <c r="N1687">
        <v>7</v>
      </c>
      <c r="O1687">
        <v>0</v>
      </c>
      <c r="P1687">
        <v>15103.69</v>
      </c>
      <c r="Q1687" t="s">
        <v>11</v>
      </c>
      <c r="R1687" t="s">
        <v>16</v>
      </c>
      <c r="S1687" t="s">
        <v>23</v>
      </c>
      <c r="T1687" s="7" t="str">
        <f t="shared" si="80"/>
        <v>R1012</v>
      </c>
    </row>
    <row r="1688" spans="1:20" x14ac:dyDescent="0.3">
      <c r="A1688" t="s">
        <v>684</v>
      </c>
      <c r="B1688">
        <v>18.34</v>
      </c>
      <c r="C1688">
        <v>10.01</v>
      </c>
      <c r="D1688" t="s">
        <v>2380</v>
      </c>
      <c r="E1688" t="s">
        <v>2380</v>
      </c>
      <c r="F1688" t="s">
        <v>2380</v>
      </c>
      <c r="G1688" t="s">
        <v>2381</v>
      </c>
      <c r="H1688" t="s">
        <v>2380</v>
      </c>
      <c r="I1688" t="s">
        <v>1719</v>
      </c>
      <c r="J1688">
        <v>1978</v>
      </c>
      <c r="K1688" s="7">
        <f t="shared" si="78"/>
        <v>1978</v>
      </c>
      <c r="L1688" t="s">
        <v>20</v>
      </c>
      <c r="M1688" s="7" t="str">
        <f t="shared" si="79"/>
        <v>Sep</v>
      </c>
      <c r="N1688">
        <v>5</v>
      </c>
      <c r="O1688">
        <v>2</v>
      </c>
      <c r="P1688">
        <v>15123.19</v>
      </c>
      <c r="Q1688" t="s">
        <v>11</v>
      </c>
      <c r="R1688" t="s">
        <v>16</v>
      </c>
      <c r="S1688" t="s">
        <v>42</v>
      </c>
      <c r="T1688" s="7" t="str">
        <f t="shared" si="80"/>
        <v>R1011</v>
      </c>
    </row>
    <row r="1689" spans="1:20" x14ac:dyDescent="0.3">
      <c r="A1689" t="s">
        <v>683</v>
      </c>
      <c r="B1689">
        <v>34.15</v>
      </c>
      <c r="C1689">
        <v>5.42</v>
      </c>
      <c r="D1689" t="s">
        <v>2380</v>
      </c>
      <c r="E1689" t="s">
        <v>2380</v>
      </c>
      <c r="F1689" t="s">
        <v>2380</v>
      </c>
      <c r="G1689" t="s">
        <v>2381</v>
      </c>
      <c r="H1689" t="s">
        <v>2380</v>
      </c>
      <c r="I1689" t="s">
        <v>1720</v>
      </c>
      <c r="J1689">
        <v>1971</v>
      </c>
      <c r="K1689" s="7">
        <f t="shared" si="78"/>
        <v>1971</v>
      </c>
      <c r="L1689" t="s">
        <v>15</v>
      </c>
      <c r="M1689" s="7" t="str">
        <f t="shared" si="79"/>
        <v>Nov</v>
      </c>
      <c r="N1689">
        <v>25</v>
      </c>
      <c r="O1689">
        <v>0</v>
      </c>
      <c r="P1689">
        <v>15150.44</v>
      </c>
      <c r="Q1689" t="s">
        <v>11</v>
      </c>
      <c r="R1689" t="s">
        <v>16</v>
      </c>
      <c r="S1689" t="s">
        <v>249</v>
      </c>
      <c r="T1689" s="7" t="str">
        <f t="shared" si="80"/>
        <v>R1023</v>
      </c>
    </row>
    <row r="1690" spans="1:20" x14ac:dyDescent="0.3">
      <c r="A1690" t="s">
        <v>682</v>
      </c>
      <c r="B1690">
        <v>18.350000000000001</v>
      </c>
      <c r="C1690">
        <v>5.12</v>
      </c>
      <c r="D1690" t="s">
        <v>2380</v>
      </c>
      <c r="E1690" t="s">
        <v>2380</v>
      </c>
      <c r="F1690" t="s">
        <v>2380</v>
      </c>
      <c r="G1690" t="s">
        <v>2381</v>
      </c>
      <c r="H1690" t="s">
        <v>2380</v>
      </c>
      <c r="I1690" t="s">
        <v>1721</v>
      </c>
      <c r="J1690">
        <v>1962</v>
      </c>
      <c r="K1690" s="7">
        <f t="shared" si="78"/>
        <v>1962</v>
      </c>
      <c r="L1690" t="s">
        <v>37</v>
      </c>
      <c r="M1690" s="7" t="str">
        <f t="shared" si="79"/>
        <v>Oct</v>
      </c>
      <c r="N1690">
        <v>25</v>
      </c>
      <c r="O1690">
        <v>0</v>
      </c>
      <c r="P1690">
        <v>15161.25</v>
      </c>
      <c r="Q1690" t="s">
        <v>11</v>
      </c>
      <c r="R1690" t="s">
        <v>11</v>
      </c>
      <c r="S1690" t="s">
        <v>23</v>
      </c>
      <c r="T1690" s="7" t="str">
        <f t="shared" si="80"/>
        <v>R1012</v>
      </c>
    </row>
    <row r="1691" spans="1:20" x14ac:dyDescent="0.3">
      <c r="A1691" t="s">
        <v>681</v>
      </c>
      <c r="B1691">
        <v>22.13</v>
      </c>
      <c r="C1691">
        <v>9.1999999999999993</v>
      </c>
      <c r="D1691" t="s">
        <v>2382</v>
      </c>
      <c r="E1691" t="s">
        <v>2380</v>
      </c>
      <c r="F1691" t="s">
        <v>2380</v>
      </c>
      <c r="G1691" t="s">
        <v>2381</v>
      </c>
      <c r="H1691" t="s">
        <v>2380</v>
      </c>
      <c r="I1691" t="s">
        <v>1722</v>
      </c>
      <c r="J1691">
        <v>1959</v>
      </c>
      <c r="K1691" s="7">
        <f t="shared" si="78"/>
        <v>1959</v>
      </c>
      <c r="L1691" t="s">
        <v>18</v>
      </c>
      <c r="M1691" s="7" t="str">
        <f t="shared" si="79"/>
        <v>Jun</v>
      </c>
      <c r="N1691">
        <v>4</v>
      </c>
      <c r="O1691">
        <v>3</v>
      </c>
      <c r="P1691">
        <v>15161.53</v>
      </c>
      <c r="Q1691" t="s">
        <v>11</v>
      </c>
      <c r="R1691" t="s">
        <v>16</v>
      </c>
      <c r="S1691" t="s">
        <v>13</v>
      </c>
      <c r="T1691" s="7" t="str">
        <f t="shared" si="80"/>
        <v>R1013</v>
      </c>
    </row>
    <row r="1692" spans="1:20" x14ac:dyDescent="0.3">
      <c r="A1692" t="s">
        <v>680</v>
      </c>
      <c r="B1692">
        <v>22.51</v>
      </c>
      <c r="C1692">
        <v>6.08</v>
      </c>
      <c r="D1692" t="s">
        <v>2382</v>
      </c>
      <c r="E1692" t="s">
        <v>2380</v>
      </c>
      <c r="F1692" t="s">
        <v>2380</v>
      </c>
      <c r="G1692">
        <v>1</v>
      </c>
      <c r="H1692" t="s">
        <v>2380</v>
      </c>
      <c r="I1692" t="s">
        <v>1723</v>
      </c>
      <c r="J1692">
        <v>1959</v>
      </c>
      <c r="K1692" s="7">
        <f t="shared" si="78"/>
        <v>1959</v>
      </c>
      <c r="L1692" t="s">
        <v>30</v>
      </c>
      <c r="M1692" s="7" t="str">
        <f t="shared" si="79"/>
        <v>Dec</v>
      </c>
      <c r="N1692">
        <v>3</v>
      </c>
      <c r="O1692">
        <v>3</v>
      </c>
      <c r="P1692">
        <v>15170.07</v>
      </c>
      <c r="Q1692" t="s">
        <v>11</v>
      </c>
      <c r="R1692" t="s">
        <v>12</v>
      </c>
      <c r="S1692" t="s">
        <v>42</v>
      </c>
      <c r="T1692" s="7" t="str">
        <f t="shared" si="80"/>
        <v>R1011</v>
      </c>
    </row>
    <row r="1693" spans="1:20" x14ac:dyDescent="0.3">
      <c r="A1693" t="s">
        <v>679</v>
      </c>
      <c r="B1693">
        <v>31</v>
      </c>
      <c r="C1693">
        <v>4.7699999999999996</v>
      </c>
      <c r="D1693" t="s">
        <v>2380</v>
      </c>
      <c r="E1693" t="s">
        <v>2380</v>
      </c>
      <c r="F1693" t="s">
        <v>2380</v>
      </c>
      <c r="G1693">
        <v>1</v>
      </c>
      <c r="H1693" t="s">
        <v>2380</v>
      </c>
      <c r="I1693" t="s">
        <v>1724</v>
      </c>
      <c r="J1693">
        <v>1962</v>
      </c>
      <c r="K1693" s="7">
        <f t="shared" si="78"/>
        <v>1962</v>
      </c>
      <c r="L1693" t="s">
        <v>18</v>
      </c>
      <c r="M1693" s="7" t="str">
        <f t="shared" si="79"/>
        <v>Jun</v>
      </c>
      <c r="N1693">
        <v>17</v>
      </c>
      <c r="O1693">
        <v>0</v>
      </c>
      <c r="P1693">
        <v>15174.81</v>
      </c>
      <c r="Q1693" t="s">
        <v>11</v>
      </c>
      <c r="R1693" t="s">
        <v>16</v>
      </c>
      <c r="S1693" t="s">
        <v>23</v>
      </c>
      <c r="T1693" s="7" t="str">
        <f t="shared" si="80"/>
        <v>R1012</v>
      </c>
    </row>
    <row r="1694" spans="1:20" x14ac:dyDescent="0.3">
      <c r="A1694" t="s">
        <v>678</v>
      </c>
      <c r="B1694">
        <v>28.27</v>
      </c>
      <c r="C1694">
        <v>4.62</v>
      </c>
      <c r="D1694" t="s">
        <v>2380</v>
      </c>
      <c r="E1694" t="s">
        <v>2380</v>
      </c>
      <c r="F1694" t="s">
        <v>2380</v>
      </c>
      <c r="G1694">
        <v>1</v>
      </c>
      <c r="H1694" t="s">
        <v>2380</v>
      </c>
      <c r="I1694" t="s">
        <v>1725</v>
      </c>
      <c r="J1694">
        <v>1978</v>
      </c>
      <c r="K1694" s="7">
        <f t="shared" si="78"/>
        <v>1978</v>
      </c>
      <c r="L1694" t="s">
        <v>15</v>
      </c>
      <c r="M1694" s="7" t="str">
        <f t="shared" si="79"/>
        <v>Nov</v>
      </c>
      <c r="N1694">
        <v>23</v>
      </c>
      <c r="O1694">
        <v>2</v>
      </c>
      <c r="P1694">
        <v>15207.92</v>
      </c>
      <c r="Q1694" t="s">
        <v>11</v>
      </c>
      <c r="R1694" t="s">
        <v>16</v>
      </c>
      <c r="S1694" t="s">
        <v>23</v>
      </c>
      <c r="T1694" s="7" t="str">
        <f t="shared" si="80"/>
        <v>R1012</v>
      </c>
    </row>
    <row r="1695" spans="1:20" x14ac:dyDescent="0.3">
      <c r="A1695" t="s">
        <v>677</v>
      </c>
      <c r="B1695">
        <v>29.92</v>
      </c>
      <c r="C1695">
        <v>9.07</v>
      </c>
      <c r="D1695" t="s">
        <v>2382</v>
      </c>
      <c r="E1695" t="s">
        <v>2380</v>
      </c>
      <c r="F1695" t="s">
        <v>2380</v>
      </c>
      <c r="G1695">
        <v>1</v>
      </c>
      <c r="H1695" t="s">
        <v>2380</v>
      </c>
      <c r="I1695" t="s">
        <v>1726</v>
      </c>
      <c r="J1695">
        <v>1960</v>
      </c>
      <c r="K1695" s="7">
        <f t="shared" si="78"/>
        <v>1960</v>
      </c>
      <c r="L1695" t="s">
        <v>10</v>
      </c>
      <c r="M1695" s="7" t="str">
        <f t="shared" si="79"/>
        <v>Jul</v>
      </c>
      <c r="N1695">
        <v>25</v>
      </c>
      <c r="O1695">
        <v>2</v>
      </c>
      <c r="P1695">
        <v>15230.32</v>
      </c>
      <c r="Q1695" t="s">
        <v>11</v>
      </c>
      <c r="R1695" t="s">
        <v>11</v>
      </c>
      <c r="S1695" t="s">
        <v>247</v>
      </c>
      <c r="T1695" s="7" t="str">
        <f t="shared" si="80"/>
        <v>R1024</v>
      </c>
    </row>
    <row r="1696" spans="1:20" x14ac:dyDescent="0.3">
      <c r="A1696" t="s">
        <v>676</v>
      </c>
      <c r="B1696">
        <v>25.9</v>
      </c>
      <c r="C1696">
        <v>9.1199999999999992</v>
      </c>
      <c r="D1696" t="s">
        <v>2382</v>
      </c>
      <c r="E1696" t="s">
        <v>2380</v>
      </c>
      <c r="F1696" t="s">
        <v>2380</v>
      </c>
      <c r="G1696">
        <v>1</v>
      </c>
      <c r="H1696" t="s">
        <v>2380</v>
      </c>
      <c r="I1696" t="s">
        <v>1727</v>
      </c>
      <c r="J1696">
        <v>1969</v>
      </c>
      <c r="K1696" s="7">
        <f t="shared" si="78"/>
        <v>1969</v>
      </c>
      <c r="L1696" t="s">
        <v>20</v>
      </c>
      <c r="M1696" s="7" t="str">
        <f t="shared" si="79"/>
        <v>Sep</v>
      </c>
      <c r="N1696">
        <v>16</v>
      </c>
      <c r="O1696">
        <v>0</v>
      </c>
      <c r="P1696">
        <v>15260.52</v>
      </c>
      <c r="Q1696" t="s">
        <v>11</v>
      </c>
      <c r="R1696" t="s">
        <v>11</v>
      </c>
      <c r="S1696" t="s">
        <v>249</v>
      </c>
      <c r="T1696" s="7" t="str">
        <f t="shared" si="80"/>
        <v>R1023</v>
      </c>
    </row>
    <row r="1697" spans="1:20" x14ac:dyDescent="0.3">
      <c r="A1697" t="s">
        <v>675</v>
      </c>
      <c r="B1697">
        <v>27.74</v>
      </c>
      <c r="C1697">
        <v>7.32</v>
      </c>
      <c r="D1697" t="s">
        <v>2382</v>
      </c>
      <c r="E1697" t="s">
        <v>2380</v>
      </c>
      <c r="F1697" t="s">
        <v>2380</v>
      </c>
      <c r="G1697">
        <v>1</v>
      </c>
      <c r="H1697" t="s">
        <v>2380</v>
      </c>
      <c r="I1697" t="s">
        <v>1728</v>
      </c>
      <c r="J1697">
        <v>1963</v>
      </c>
      <c r="K1697" s="7">
        <f t="shared" si="78"/>
        <v>1963</v>
      </c>
      <c r="L1697" t="s">
        <v>30</v>
      </c>
      <c r="M1697" s="7" t="str">
        <f t="shared" si="79"/>
        <v>Dec</v>
      </c>
      <c r="N1697">
        <v>13</v>
      </c>
      <c r="O1697">
        <v>0</v>
      </c>
      <c r="P1697">
        <v>15322.77</v>
      </c>
      <c r="Q1697" t="s">
        <v>11</v>
      </c>
      <c r="R1697" t="s">
        <v>12</v>
      </c>
      <c r="S1697" t="s">
        <v>300</v>
      </c>
      <c r="T1697" s="7" t="str">
        <f t="shared" si="80"/>
        <v>R1021</v>
      </c>
    </row>
    <row r="1698" spans="1:20" x14ac:dyDescent="0.3">
      <c r="A1698" t="s">
        <v>674</v>
      </c>
      <c r="B1698">
        <v>17.260000000000002</v>
      </c>
      <c r="C1698">
        <v>11.73</v>
      </c>
      <c r="D1698" t="s">
        <v>2380</v>
      </c>
      <c r="E1698" t="s">
        <v>2380</v>
      </c>
      <c r="F1698" t="s">
        <v>2380</v>
      </c>
      <c r="G1698">
        <v>2</v>
      </c>
      <c r="H1698" t="s">
        <v>2380</v>
      </c>
      <c r="I1698" t="s">
        <v>1729</v>
      </c>
      <c r="J1698">
        <v>2001</v>
      </c>
      <c r="K1698" s="7">
        <f t="shared" si="78"/>
        <v>2001</v>
      </c>
      <c r="L1698" t="s">
        <v>10</v>
      </c>
      <c r="M1698" s="7" t="str">
        <f t="shared" si="79"/>
        <v>Jul</v>
      </c>
      <c r="N1698">
        <v>14</v>
      </c>
      <c r="O1698">
        <v>1</v>
      </c>
      <c r="P1698">
        <v>15359.1</v>
      </c>
      <c r="Q1698" t="s">
        <v>11</v>
      </c>
      <c r="R1698" t="s">
        <v>12</v>
      </c>
      <c r="S1698" t="s">
        <v>247</v>
      </c>
      <c r="T1698" s="7" t="str">
        <f t="shared" si="80"/>
        <v>R1024</v>
      </c>
    </row>
    <row r="1699" spans="1:20" x14ac:dyDescent="0.3">
      <c r="A1699" t="s">
        <v>673</v>
      </c>
      <c r="B1699">
        <v>19.855</v>
      </c>
      <c r="C1699">
        <v>6.64</v>
      </c>
      <c r="D1699" t="s">
        <v>2382</v>
      </c>
      <c r="E1699" t="s">
        <v>2380</v>
      </c>
      <c r="F1699" t="s">
        <v>2380</v>
      </c>
      <c r="G1699">
        <v>1</v>
      </c>
      <c r="H1699" t="s">
        <v>2380</v>
      </c>
      <c r="I1699" t="s">
        <v>1730</v>
      </c>
      <c r="J1699">
        <v>1988</v>
      </c>
      <c r="K1699" s="7">
        <f t="shared" si="78"/>
        <v>1988</v>
      </c>
      <c r="L1699" t="s">
        <v>30</v>
      </c>
      <c r="M1699" s="7" t="str">
        <f t="shared" si="79"/>
        <v>Dec</v>
      </c>
      <c r="N1699">
        <v>17</v>
      </c>
      <c r="O1699">
        <v>3</v>
      </c>
      <c r="P1699">
        <v>15361.5</v>
      </c>
      <c r="Q1699" t="s">
        <v>11</v>
      </c>
      <c r="R1699" t="s">
        <v>12</v>
      </c>
      <c r="S1699" t="s">
        <v>249</v>
      </c>
      <c r="T1699" s="7" t="str">
        <f t="shared" si="80"/>
        <v>R1023</v>
      </c>
    </row>
    <row r="1700" spans="1:20" x14ac:dyDescent="0.3">
      <c r="A1700" t="s">
        <v>672</v>
      </c>
      <c r="B1700">
        <v>41.69</v>
      </c>
      <c r="C1700">
        <v>5.78</v>
      </c>
      <c r="D1700" t="s">
        <v>2380</v>
      </c>
      <c r="E1700" t="s">
        <v>2380</v>
      </c>
      <c r="F1700" t="s">
        <v>2380</v>
      </c>
      <c r="G1700" t="s">
        <v>2381</v>
      </c>
      <c r="H1700" t="s">
        <v>2380</v>
      </c>
      <c r="I1700" t="s">
        <v>1731</v>
      </c>
      <c r="J1700">
        <v>1968</v>
      </c>
      <c r="K1700" s="7">
        <f t="shared" si="78"/>
        <v>1968</v>
      </c>
      <c r="L1700" t="s">
        <v>10</v>
      </c>
      <c r="M1700" s="7" t="str">
        <f t="shared" si="79"/>
        <v>Jul</v>
      </c>
      <c r="N1700">
        <v>18</v>
      </c>
      <c r="O1700">
        <v>0</v>
      </c>
      <c r="P1700">
        <v>15363.77</v>
      </c>
      <c r="Q1700" t="s">
        <v>11</v>
      </c>
      <c r="R1700" t="s">
        <v>16</v>
      </c>
      <c r="S1700" t="s">
        <v>535</v>
      </c>
      <c r="T1700" s="7" t="str">
        <f t="shared" si="80"/>
        <v>R1026</v>
      </c>
    </row>
    <row r="1701" spans="1:20" x14ac:dyDescent="0.3">
      <c r="A1701" t="s">
        <v>671</v>
      </c>
      <c r="B1701">
        <v>16.12</v>
      </c>
      <c r="C1701">
        <v>10.45</v>
      </c>
      <c r="D1701" t="s">
        <v>2380</v>
      </c>
      <c r="E1701" t="s">
        <v>2380</v>
      </c>
      <c r="F1701" t="s">
        <v>2380</v>
      </c>
      <c r="G1701" t="s">
        <v>2381</v>
      </c>
      <c r="H1701" t="s">
        <v>2380</v>
      </c>
      <c r="I1701" t="s">
        <v>1732</v>
      </c>
      <c r="J1701">
        <v>1962</v>
      </c>
      <c r="K1701" s="7">
        <f t="shared" si="78"/>
        <v>1962</v>
      </c>
      <c r="L1701" t="s">
        <v>20</v>
      </c>
      <c r="M1701" s="7" t="str">
        <f t="shared" si="79"/>
        <v>Sep</v>
      </c>
      <c r="N1701">
        <v>6</v>
      </c>
      <c r="O1701">
        <v>0</v>
      </c>
      <c r="P1701">
        <v>15368.22</v>
      </c>
      <c r="Q1701" t="s">
        <v>11</v>
      </c>
      <c r="R1701" t="s">
        <v>11</v>
      </c>
      <c r="S1701" t="s">
        <v>42</v>
      </c>
      <c r="T1701" s="7" t="str">
        <f t="shared" si="80"/>
        <v>R1011</v>
      </c>
    </row>
    <row r="1702" spans="1:20" x14ac:dyDescent="0.3">
      <c r="A1702" t="s">
        <v>670</v>
      </c>
      <c r="B1702">
        <v>37.43</v>
      </c>
      <c r="C1702">
        <v>4.5199999999999996</v>
      </c>
      <c r="D1702" t="s">
        <v>2380</v>
      </c>
      <c r="E1702" t="s">
        <v>2380</v>
      </c>
      <c r="F1702" t="s">
        <v>2380</v>
      </c>
      <c r="G1702">
        <v>1</v>
      </c>
      <c r="H1702" t="s">
        <v>2380</v>
      </c>
      <c r="I1702" t="s">
        <v>1733</v>
      </c>
      <c r="J1702">
        <v>1964</v>
      </c>
      <c r="K1702" s="7">
        <f t="shared" si="78"/>
        <v>1964</v>
      </c>
      <c r="L1702" t="s">
        <v>20</v>
      </c>
      <c r="M1702" s="7" t="str">
        <f t="shared" si="79"/>
        <v>Sep</v>
      </c>
      <c r="N1702">
        <v>4</v>
      </c>
      <c r="O1702">
        <v>0</v>
      </c>
      <c r="P1702">
        <v>15377.77</v>
      </c>
      <c r="Q1702" t="s">
        <v>11</v>
      </c>
      <c r="R1702" t="s">
        <v>11</v>
      </c>
      <c r="S1702" t="s">
        <v>23</v>
      </c>
      <c r="T1702" s="7" t="str">
        <f t="shared" si="80"/>
        <v>R1012</v>
      </c>
    </row>
    <row r="1703" spans="1:20" x14ac:dyDescent="0.3">
      <c r="A1703" t="s">
        <v>669</v>
      </c>
      <c r="B1703">
        <v>31.065000000000001</v>
      </c>
      <c r="C1703">
        <v>5.71</v>
      </c>
      <c r="D1703" t="s">
        <v>2380</v>
      </c>
      <c r="E1703" t="s">
        <v>2380</v>
      </c>
      <c r="F1703" t="s">
        <v>2380</v>
      </c>
      <c r="G1703" t="s">
        <v>2381</v>
      </c>
      <c r="H1703" t="s">
        <v>2380</v>
      </c>
      <c r="I1703" t="s">
        <v>1734</v>
      </c>
      <c r="J1703">
        <v>1990</v>
      </c>
      <c r="K1703" s="7">
        <f t="shared" si="78"/>
        <v>1990</v>
      </c>
      <c r="L1703" t="s">
        <v>37</v>
      </c>
      <c r="M1703" s="7" t="str">
        <f t="shared" si="79"/>
        <v>Oct</v>
      </c>
      <c r="N1703">
        <v>25</v>
      </c>
      <c r="O1703">
        <v>3</v>
      </c>
      <c r="P1703">
        <v>15440.2</v>
      </c>
      <c r="Q1703" t="s">
        <v>11</v>
      </c>
      <c r="R1703" t="s">
        <v>16</v>
      </c>
      <c r="S1703" t="s">
        <v>23</v>
      </c>
      <c r="T1703" s="7" t="str">
        <f t="shared" si="80"/>
        <v>R1012</v>
      </c>
    </row>
    <row r="1704" spans="1:20" x14ac:dyDescent="0.3">
      <c r="A1704" t="s">
        <v>668</v>
      </c>
      <c r="B1704">
        <v>25.08</v>
      </c>
      <c r="C1704">
        <v>4.7699999999999996</v>
      </c>
      <c r="D1704" t="s">
        <v>2380</v>
      </c>
      <c r="E1704" t="s">
        <v>2380</v>
      </c>
      <c r="F1704" t="s">
        <v>2380</v>
      </c>
      <c r="G1704" t="s">
        <v>2381</v>
      </c>
      <c r="H1704" t="s">
        <v>2380</v>
      </c>
      <c r="I1704" t="s">
        <v>1735</v>
      </c>
      <c r="J1704">
        <v>1976</v>
      </c>
      <c r="K1704" s="7">
        <f t="shared" si="78"/>
        <v>1976</v>
      </c>
      <c r="L1704" t="s">
        <v>10</v>
      </c>
      <c r="M1704" s="7" t="str">
        <f t="shared" si="79"/>
        <v>Jul</v>
      </c>
      <c r="N1704">
        <v>20</v>
      </c>
      <c r="O1704">
        <v>2</v>
      </c>
      <c r="P1704">
        <v>15450.48</v>
      </c>
      <c r="Q1704" t="s">
        <v>11</v>
      </c>
      <c r="R1704" t="s">
        <v>16</v>
      </c>
      <c r="S1704" t="s">
        <v>535</v>
      </c>
      <c r="T1704" s="7" t="str">
        <f t="shared" si="80"/>
        <v>R1026</v>
      </c>
    </row>
    <row r="1705" spans="1:20" x14ac:dyDescent="0.3">
      <c r="A1705" t="s">
        <v>667</v>
      </c>
      <c r="B1705">
        <v>15.2</v>
      </c>
      <c r="C1705">
        <v>7.81</v>
      </c>
      <c r="D1705" t="s">
        <v>2382</v>
      </c>
      <c r="E1705" t="s">
        <v>2380</v>
      </c>
      <c r="F1705" t="s">
        <v>2380</v>
      </c>
      <c r="G1705">
        <v>1</v>
      </c>
      <c r="H1705" t="s">
        <v>2380</v>
      </c>
      <c r="I1705" t="s">
        <v>1736</v>
      </c>
      <c r="J1705">
        <v>2004</v>
      </c>
      <c r="K1705" s="7">
        <f t="shared" si="78"/>
        <v>2004</v>
      </c>
      <c r="L1705" t="s">
        <v>10</v>
      </c>
      <c r="M1705" s="7" t="str">
        <f t="shared" si="79"/>
        <v>Jul</v>
      </c>
      <c r="N1705">
        <v>17</v>
      </c>
      <c r="O1705">
        <v>0</v>
      </c>
      <c r="P1705">
        <v>15518.18</v>
      </c>
      <c r="Q1705" t="s">
        <v>11</v>
      </c>
      <c r="R1705" t="s">
        <v>12</v>
      </c>
      <c r="S1705" t="s">
        <v>164</v>
      </c>
      <c r="T1705" s="7" t="str">
        <f t="shared" si="80"/>
        <v>R1015</v>
      </c>
    </row>
    <row r="1706" spans="1:20" x14ac:dyDescent="0.3">
      <c r="A1706" t="s">
        <v>666</v>
      </c>
      <c r="B1706">
        <v>22.34</v>
      </c>
      <c r="C1706">
        <v>5.19</v>
      </c>
      <c r="D1706" t="s">
        <v>2382</v>
      </c>
      <c r="E1706" t="s">
        <v>2380</v>
      </c>
      <c r="F1706" t="s">
        <v>2380</v>
      </c>
      <c r="G1706" t="s">
        <v>2381</v>
      </c>
      <c r="H1706" t="s">
        <v>2380</v>
      </c>
      <c r="I1706" t="s">
        <v>1737</v>
      </c>
      <c r="J1706">
        <v>1974</v>
      </c>
      <c r="K1706" s="7">
        <f t="shared" si="78"/>
        <v>1974</v>
      </c>
      <c r="L1706" t="s">
        <v>18</v>
      </c>
      <c r="M1706" s="7" t="str">
        <f t="shared" si="79"/>
        <v>Jun</v>
      </c>
      <c r="N1706">
        <v>28</v>
      </c>
      <c r="O1706">
        <v>0</v>
      </c>
      <c r="P1706">
        <v>15532.16</v>
      </c>
      <c r="Q1706" t="s">
        <v>11</v>
      </c>
      <c r="R1706" t="s">
        <v>11</v>
      </c>
      <c r="S1706" t="s">
        <v>535</v>
      </c>
      <c r="T1706" s="7" t="str">
        <f t="shared" si="80"/>
        <v>R1026</v>
      </c>
    </row>
    <row r="1707" spans="1:20" x14ac:dyDescent="0.3">
      <c r="A1707" t="s">
        <v>665</v>
      </c>
      <c r="B1707">
        <v>40.15</v>
      </c>
      <c r="C1707">
        <v>5.93</v>
      </c>
      <c r="D1707" t="s">
        <v>2380</v>
      </c>
      <c r="E1707" t="s">
        <v>2380</v>
      </c>
      <c r="F1707" t="s">
        <v>2380</v>
      </c>
      <c r="G1707">
        <v>1</v>
      </c>
      <c r="H1707" t="s">
        <v>2380</v>
      </c>
      <c r="I1707" t="s">
        <v>1738</v>
      </c>
      <c r="J1707">
        <v>1959</v>
      </c>
      <c r="K1707" s="7">
        <f t="shared" si="78"/>
        <v>1959</v>
      </c>
      <c r="L1707" t="s">
        <v>37</v>
      </c>
      <c r="M1707" s="7" t="str">
        <f t="shared" si="79"/>
        <v>Oct</v>
      </c>
      <c r="N1707">
        <v>2</v>
      </c>
      <c r="O1707">
        <v>3</v>
      </c>
      <c r="P1707">
        <v>15555.19</v>
      </c>
      <c r="Q1707" t="s">
        <v>11</v>
      </c>
      <c r="R1707" t="s">
        <v>12</v>
      </c>
      <c r="S1707" t="s">
        <v>23</v>
      </c>
      <c r="T1707" s="7" t="str">
        <f t="shared" si="80"/>
        <v>R1012</v>
      </c>
    </row>
    <row r="1708" spans="1:20" x14ac:dyDescent="0.3">
      <c r="A1708" t="s">
        <v>664</v>
      </c>
      <c r="B1708">
        <v>37.729999999999997</v>
      </c>
      <c r="C1708">
        <v>6.29</v>
      </c>
      <c r="D1708" t="s">
        <v>2380</v>
      </c>
      <c r="E1708" t="s">
        <v>2380</v>
      </c>
      <c r="F1708" t="s">
        <v>2380</v>
      </c>
      <c r="G1708">
        <v>1</v>
      </c>
      <c r="H1708" t="s">
        <v>2380</v>
      </c>
      <c r="I1708" t="s">
        <v>1739</v>
      </c>
      <c r="J1708">
        <v>1974</v>
      </c>
      <c r="K1708" s="7">
        <f t="shared" si="78"/>
        <v>1974</v>
      </c>
      <c r="L1708" t="s">
        <v>10</v>
      </c>
      <c r="M1708" s="7" t="str">
        <f t="shared" si="79"/>
        <v>Jul</v>
      </c>
      <c r="N1708">
        <v>30</v>
      </c>
      <c r="O1708">
        <v>0</v>
      </c>
      <c r="P1708">
        <v>15556.67</v>
      </c>
      <c r="Q1708" t="s">
        <v>11</v>
      </c>
      <c r="R1708" t="s">
        <v>11</v>
      </c>
      <c r="S1708" t="s">
        <v>23</v>
      </c>
      <c r="T1708" s="7" t="str">
        <f t="shared" si="80"/>
        <v>R1012</v>
      </c>
    </row>
    <row r="1709" spans="1:20" x14ac:dyDescent="0.3">
      <c r="A1709" t="s">
        <v>663</v>
      </c>
      <c r="B1709">
        <v>25.35</v>
      </c>
      <c r="C1709">
        <v>4.9000000000000004</v>
      </c>
      <c r="D1709" t="s">
        <v>2380</v>
      </c>
      <c r="E1709" t="s">
        <v>2380</v>
      </c>
      <c r="F1709" t="s">
        <v>2380</v>
      </c>
      <c r="G1709" t="s">
        <v>2381</v>
      </c>
      <c r="H1709" t="s">
        <v>2380</v>
      </c>
      <c r="I1709" t="s">
        <v>1740</v>
      </c>
      <c r="J1709">
        <v>1965</v>
      </c>
      <c r="K1709" s="7">
        <f t="shared" si="78"/>
        <v>1965</v>
      </c>
      <c r="L1709" t="s">
        <v>37</v>
      </c>
      <c r="M1709" s="7" t="str">
        <f t="shared" si="79"/>
        <v>Oct</v>
      </c>
      <c r="N1709">
        <v>28</v>
      </c>
      <c r="O1709">
        <v>0</v>
      </c>
      <c r="P1709">
        <v>15608.58</v>
      </c>
      <c r="Q1709" t="s">
        <v>11</v>
      </c>
      <c r="R1709" t="s">
        <v>11</v>
      </c>
      <c r="S1709" t="s">
        <v>535</v>
      </c>
      <c r="T1709" s="7" t="str">
        <f t="shared" si="80"/>
        <v>R1026</v>
      </c>
    </row>
    <row r="1710" spans="1:20" x14ac:dyDescent="0.3">
      <c r="A1710" t="s">
        <v>662</v>
      </c>
      <c r="B1710">
        <v>26.41</v>
      </c>
      <c r="C1710">
        <v>5.07</v>
      </c>
      <c r="D1710" t="s">
        <v>2382</v>
      </c>
      <c r="E1710" t="s">
        <v>2380</v>
      </c>
      <c r="F1710" t="s">
        <v>2380</v>
      </c>
      <c r="G1710">
        <v>1</v>
      </c>
      <c r="H1710" t="s">
        <v>2380</v>
      </c>
      <c r="I1710" t="s">
        <v>1741</v>
      </c>
      <c r="J1710">
        <v>1960</v>
      </c>
      <c r="K1710" s="7">
        <f t="shared" si="78"/>
        <v>1960</v>
      </c>
      <c r="L1710" t="s">
        <v>18</v>
      </c>
      <c r="M1710" s="7" t="str">
        <f t="shared" si="79"/>
        <v>Jun</v>
      </c>
      <c r="N1710">
        <v>6</v>
      </c>
      <c r="O1710">
        <v>3</v>
      </c>
      <c r="P1710">
        <v>15612.19</v>
      </c>
      <c r="Q1710" t="s">
        <v>11</v>
      </c>
      <c r="R1710" t="s">
        <v>11</v>
      </c>
      <c r="S1710" t="s">
        <v>23</v>
      </c>
      <c r="T1710" s="7" t="str">
        <f t="shared" si="80"/>
        <v>R1012</v>
      </c>
    </row>
    <row r="1711" spans="1:20" x14ac:dyDescent="0.3">
      <c r="A1711" t="s">
        <v>661</v>
      </c>
      <c r="B1711">
        <v>27.6</v>
      </c>
      <c r="C1711">
        <v>5.33</v>
      </c>
      <c r="D1711" t="s">
        <v>2380</v>
      </c>
      <c r="E1711" t="s">
        <v>2380</v>
      </c>
      <c r="F1711" t="s">
        <v>2380</v>
      </c>
      <c r="G1711">
        <v>1</v>
      </c>
      <c r="H1711" t="s">
        <v>2380</v>
      </c>
      <c r="I1711" t="s">
        <v>1742</v>
      </c>
      <c r="J1711">
        <v>1988</v>
      </c>
      <c r="K1711" s="7">
        <f t="shared" si="78"/>
        <v>1988</v>
      </c>
      <c r="L1711" t="s">
        <v>30</v>
      </c>
      <c r="M1711" s="7" t="str">
        <f t="shared" si="79"/>
        <v>Dec</v>
      </c>
      <c r="N1711">
        <v>22</v>
      </c>
      <c r="O1711">
        <v>3</v>
      </c>
      <c r="P1711">
        <v>15646.28</v>
      </c>
      <c r="Q1711" t="s">
        <v>11</v>
      </c>
      <c r="R1711" t="s">
        <v>11</v>
      </c>
      <c r="S1711" t="s">
        <v>42</v>
      </c>
      <c r="T1711" s="7" t="str">
        <f t="shared" si="80"/>
        <v>R1011</v>
      </c>
    </row>
    <row r="1712" spans="1:20" x14ac:dyDescent="0.3">
      <c r="A1712" t="s">
        <v>660</v>
      </c>
      <c r="B1712">
        <v>33.82</v>
      </c>
      <c r="C1712">
        <v>8.93</v>
      </c>
      <c r="D1712" t="s">
        <v>2382</v>
      </c>
      <c r="E1712" t="s">
        <v>2380</v>
      </c>
      <c r="F1712" t="s">
        <v>2380</v>
      </c>
      <c r="G1712">
        <v>1</v>
      </c>
      <c r="H1712" t="s">
        <v>2380</v>
      </c>
      <c r="I1712" t="s">
        <v>1743</v>
      </c>
      <c r="J1712">
        <v>1973</v>
      </c>
      <c r="K1712" s="7">
        <f t="shared" si="78"/>
        <v>1973</v>
      </c>
      <c r="L1712" t="s">
        <v>18</v>
      </c>
      <c r="M1712" s="7" t="str">
        <f t="shared" si="79"/>
        <v>Jun</v>
      </c>
      <c r="N1712">
        <v>26</v>
      </c>
      <c r="O1712">
        <v>0</v>
      </c>
      <c r="P1712">
        <v>15670.3</v>
      </c>
      <c r="Q1712" t="s">
        <v>11</v>
      </c>
      <c r="R1712" t="s">
        <v>11</v>
      </c>
      <c r="S1712" t="s">
        <v>535</v>
      </c>
      <c r="T1712" s="7" t="str">
        <f t="shared" si="80"/>
        <v>R1026</v>
      </c>
    </row>
    <row r="1713" spans="1:20" x14ac:dyDescent="0.3">
      <c r="A1713" t="s">
        <v>659</v>
      </c>
      <c r="B1713">
        <v>32.9</v>
      </c>
      <c r="C1713">
        <v>4.3499999999999996</v>
      </c>
      <c r="D1713" t="s">
        <v>2380</v>
      </c>
      <c r="E1713" t="s">
        <v>2380</v>
      </c>
      <c r="F1713" t="s">
        <v>2380</v>
      </c>
      <c r="G1713" t="s">
        <v>2381</v>
      </c>
      <c r="H1713" t="s">
        <v>2380</v>
      </c>
      <c r="I1713" t="s">
        <v>1744</v>
      </c>
      <c r="J1713">
        <v>1976</v>
      </c>
      <c r="K1713" s="7">
        <f t="shared" si="78"/>
        <v>1976</v>
      </c>
      <c r="L1713" t="s">
        <v>20</v>
      </c>
      <c r="M1713" s="7" t="str">
        <f t="shared" si="79"/>
        <v>Sep</v>
      </c>
      <c r="N1713">
        <v>20</v>
      </c>
      <c r="O1713">
        <v>2</v>
      </c>
      <c r="P1713">
        <v>15698.86</v>
      </c>
      <c r="Q1713" t="s">
        <v>11</v>
      </c>
      <c r="R1713" t="s">
        <v>11</v>
      </c>
      <c r="S1713" t="s">
        <v>23</v>
      </c>
      <c r="T1713" s="7" t="str">
        <f t="shared" si="80"/>
        <v>R1012</v>
      </c>
    </row>
    <row r="1714" spans="1:20" x14ac:dyDescent="0.3">
      <c r="A1714" t="s">
        <v>658</v>
      </c>
      <c r="B1714">
        <v>30.875</v>
      </c>
      <c r="C1714">
        <v>9.5399999999999991</v>
      </c>
      <c r="D1714" t="s">
        <v>2382</v>
      </c>
      <c r="E1714" t="s">
        <v>2380</v>
      </c>
      <c r="F1714" t="s">
        <v>2380</v>
      </c>
      <c r="G1714">
        <v>1</v>
      </c>
      <c r="H1714" t="s">
        <v>2380</v>
      </c>
      <c r="I1714" t="s">
        <v>1745</v>
      </c>
      <c r="J1714">
        <v>1974</v>
      </c>
      <c r="K1714" s="7">
        <f t="shared" si="78"/>
        <v>1974</v>
      </c>
      <c r="L1714" t="s">
        <v>35</v>
      </c>
      <c r="M1714" s="7" t="str">
        <f t="shared" si="79"/>
        <v>Aug</v>
      </c>
      <c r="N1714">
        <v>29</v>
      </c>
      <c r="O1714">
        <v>0</v>
      </c>
      <c r="P1714">
        <v>15746.62</v>
      </c>
      <c r="Q1714" t="s">
        <v>11</v>
      </c>
      <c r="R1714" t="s">
        <v>16</v>
      </c>
      <c r="S1714" t="s">
        <v>23</v>
      </c>
      <c r="T1714" s="7" t="str">
        <f t="shared" si="80"/>
        <v>R1012</v>
      </c>
    </row>
    <row r="1715" spans="1:20" x14ac:dyDescent="0.3">
      <c r="A1715" t="s">
        <v>657</v>
      </c>
      <c r="B1715">
        <v>32.64</v>
      </c>
      <c r="C1715">
        <v>5.91</v>
      </c>
      <c r="D1715" t="s">
        <v>2380</v>
      </c>
      <c r="E1715" t="s">
        <v>2380</v>
      </c>
      <c r="F1715" t="s">
        <v>2380</v>
      </c>
      <c r="G1715" t="s">
        <v>2381</v>
      </c>
      <c r="H1715" t="s">
        <v>2380</v>
      </c>
      <c r="I1715" t="s">
        <v>1746</v>
      </c>
      <c r="J1715">
        <v>1997</v>
      </c>
      <c r="K1715" s="7">
        <f t="shared" si="78"/>
        <v>1997</v>
      </c>
      <c r="L1715" t="s">
        <v>37</v>
      </c>
      <c r="M1715" s="7" t="str">
        <f t="shared" si="79"/>
        <v>Oct</v>
      </c>
      <c r="N1715">
        <v>9</v>
      </c>
      <c r="O1715">
        <v>0</v>
      </c>
      <c r="P1715">
        <v>15817.99</v>
      </c>
      <c r="Q1715" t="s">
        <v>11</v>
      </c>
      <c r="R1715" t="s">
        <v>11</v>
      </c>
      <c r="S1715" t="s">
        <v>23</v>
      </c>
      <c r="T1715" s="7" t="str">
        <f t="shared" si="80"/>
        <v>R1012</v>
      </c>
    </row>
    <row r="1716" spans="1:20" x14ac:dyDescent="0.3">
      <c r="A1716" t="s">
        <v>656</v>
      </c>
      <c r="B1716">
        <v>22.135000000000002</v>
      </c>
      <c r="C1716">
        <v>5.0999999999999996</v>
      </c>
      <c r="D1716" t="s">
        <v>2380</v>
      </c>
      <c r="E1716" t="s">
        <v>2380</v>
      </c>
      <c r="F1716" t="s">
        <v>2380</v>
      </c>
      <c r="G1716" t="s">
        <v>2381</v>
      </c>
      <c r="H1716" t="s">
        <v>2380</v>
      </c>
      <c r="I1716" t="s">
        <v>1747</v>
      </c>
      <c r="J1716">
        <v>1984</v>
      </c>
      <c r="K1716" s="7">
        <f t="shared" si="78"/>
        <v>1984</v>
      </c>
      <c r="L1716" t="s">
        <v>18</v>
      </c>
      <c r="M1716" s="7" t="str">
        <f t="shared" si="79"/>
        <v>Jun</v>
      </c>
      <c r="N1716">
        <v>26</v>
      </c>
      <c r="O1716">
        <v>0</v>
      </c>
      <c r="P1716">
        <v>15820.7</v>
      </c>
      <c r="Q1716" t="s">
        <v>11</v>
      </c>
      <c r="R1716" t="s">
        <v>12</v>
      </c>
      <c r="S1716" t="s">
        <v>42</v>
      </c>
      <c r="T1716" s="7" t="str">
        <f t="shared" si="80"/>
        <v>R1011</v>
      </c>
    </row>
    <row r="1717" spans="1:20" x14ac:dyDescent="0.3">
      <c r="A1717" t="s">
        <v>655</v>
      </c>
      <c r="B1717">
        <v>16.53</v>
      </c>
      <c r="C1717">
        <v>5.08</v>
      </c>
      <c r="D1717" t="s">
        <v>2380</v>
      </c>
      <c r="E1717" t="s">
        <v>2380</v>
      </c>
      <c r="F1717" t="s">
        <v>2380</v>
      </c>
      <c r="G1717">
        <v>2</v>
      </c>
      <c r="H1717" t="s">
        <v>2380</v>
      </c>
      <c r="I1717" t="s">
        <v>1748</v>
      </c>
      <c r="J1717">
        <v>1982</v>
      </c>
      <c r="K1717" s="7">
        <f t="shared" si="78"/>
        <v>1982</v>
      </c>
      <c r="L1717" t="s">
        <v>15</v>
      </c>
      <c r="M1717" s="7" t="str">
        <f t="shared" si="79"/>
        <v>Nov</v>
      </c>
      <c r="N1717">
        <v>11</v>
      </c>
      <c r="O1717">
        <v>4</v>
      </c>
      <c r="P1717">
        <v>15828.82</v>
      </c>
      <c r="Q1717" t="s">
        <v>11</v>
      </c>
      <c r="R1717" t="s">
        <v>12</v>
      </c>
      <c r="S1717" t="s">
        <v>42</v>
      </c>
      <c r="T1717" s="7" t="str">
        <f t="shared" si="80"/>
        <v>R1011</v>
      </c>
    </row>
    <row r="1718" spans="1:20" x14ac:dyDescent="0.3">
      <c r="A1718" t="s">
        <v>654</v>
      </c>
      <c r="B1718">
        <v>32.774999999999999</v>
      </c>
      <c r="C1718">
        <v>4.75</v>
      </c>
      <c r="D1718" t="s">
        <v>2380</v>
      </c>
      <c r="E1718" t="s">
        <v>2380</v>
      </c>
      <c r="F1718" t="s">
        <v>2380</v>
      </c>
      <c r="G1718" t="s">
        <v>2381</v>
      </c>
      <c r="H1718" t="s">
        <v>2380</v>
      </c>
      <c r="I1718" t="s">
        <v>1749</v>
      </c>
      <c r="J1718">
        <v>1962</v>
      </c>
      <c r="K1718" s="7">
        <f t="shared" si="78"/>
        <v>1962</v>
      </c>
      <c r="L1718" t="s">
        <v>30</v>
      </c>
      <c r="M1718" s="7" t="str">
        <f t="shared" si="79"/>
        <v>Dec</v>
      </c>
      <c r="N1718">
        <v>25</v>
      </c>
      <c r="O1718">
        <v>0</v>
      </c>
      <c r="P1718">
        <v>15840.81</v>
      </c>
      <c r="Q1718" t="s">
        <v>11</v>
      </c>
      <c r="R1718" t="s">
        <v>16</v>
      </c>
      <c r="S1718" t="s">
        <v>632</v>
      </c>
      <c r="T1718" s="7" t="str">
        <f t="shared" si="80"/>
        <v>R1022</v>
      </c>
    </row>
    <row r="1719" spans="1:20" x14ac:dyDescent="0.3">
      <c r="A1719" t="s">
        <v>653</v>
      </c>
      <c r="B1719">
        <v>30.9</v>
      </c>
      <c r="C1719">
        <v>6.05</v>
      </c>
      <c r="D1719" t="s">
        <v>2380</v>
      </c>
      <c r="E1719" t="s">
        <v>2380</v>
      </c>
      <c r="F1719" t="s">
        <v>2380</v>
      </c>
      <c r="G1719">
        <v>1</v>
      </c>
      <c r="H1719" t="s">
        <v>2380</v>
      </c>
      <c r="I1719" t="s">
        <v>1750</v>
      </c>
      <c r="J1719">
        <v>1980</v>
      </c>
      <c r="K1719" s="7">
        <f t="shared" si="78"/>
        <v>1980</v>
      </c>
      <c r="L1719" t="s">
        <v>37</v>
      </c>
      <c r="M1719" s="7" t="str">
        <f t="shared" si="79"/>
        <v>Oct</v>
      </c>
      <c r="N1719">
        <v>12</v>
      </c>
      <c r="O1719">
        <v>2</v>
      </c>
      <c r="P1719">
        <v>15922.29</v>
      </c>
      <c r="Q1719" t="s">
        <v>11</v>
      </c>
      <c r="R1719" t="s">
        <v>12</v>
      </c>
      <c r="S1719" t="s">
        <v>535</v>
      </c>
      <c r="T1719" s="7" t="str">
        <f t="shared" si="80"/>
        <v>R1026</v>
      </c>
    </row>
    <row r="1720" spans="1:20" x14ac:dyDescent="0.3">
      <c r="A1720" t="s">
        <v>652</v>
      </c>
      <c r="B1720">
        <v>15.58</v>
      </c>
      <c r="C1720">
        <v>11.56</v>
      </c>
      <c r="D1720" t="s">
        <v>2380</v>
      </c>
      <c r="E1720" t="s">
        <v>2380</v>
      </c>
      <c r="F1720" t="s">
        <v>2380</v>
      </c>
      <c r="G1720" t="s">
        <v>2381</v>
      </c>
      <c r="H1720" t="s">
        <v>2380</v>
      </c>
      <c r="I1720" t="s">
        <v>1751</v>
      </c>
      <c r="J1720">
        <v>1982</v>
      </c>
      <c r="K1720" s="7">
        <f t="shared" si="78"/>
        <v>1982</v>
      </c>
      <c r="L1720" t="s">
        <v>10</v>
      </c>
      <c r="M1720" s="7" t="str">
        <f t="shared" si="79"/>
        <v>Jul</v>
      </c>
      <c r="N1720">
        <v>24</v>
      </c>
      <c r="O1720">
        <v>3</v>
      </c>
      <c r="P1720">
        <v>15965.29</v>
      </c>
      <c r="Q1720" t="s">
        <v>11</v>
      </c>
      <c r="R1720" t="s">
        <v>16</v>
      </c>
      <c r="S1720" t="s">
        <v>23</v>
      </c>
      <c r="T1720" s="7" t="str">
        <f t="shared" si="80"/>
        <v>R1012</v>
      </c>
    </row>
    <row r="1721" spans="1:20" x14ac:dyDescent="0.3">
      <c r="A1721" t="s">
        <v>651</v>
      </c>
      <c r="B1721">
        <v>26.315000000000001</v>
      </c>
      <c r="C1721">
        <v>5.76</v>
      </c>
      <c r="D1721" t="s">
        <v>2380</v>
      </c>
      <c r="E1721" t="s">
        <v>2380</v>
      </c>
      <c r="F1721" t="s">
        <v>2380</v>
      </c>
      <c r="G1721" t="s">
        <v>2381</v>
      </c>
      <c r="H1721" t="s">
        <v>2380</v>
      </c>
      <c r="I1721" t="s">
        <v>1752</v>
      </c>
      <c r="J1721">
        <v>1980</v>
      </c>
      <c r="K1721" s="7">
        <f t="shared" si="78"/>
        <v>1980</v>
      </c>
      <c r="L1721" t="s">
        <v>20</v>
      </c>
      <c r="M1721" s="7" t="str">
        <f t="shared" si="79"/>
        <v>Sep</v>
      </c>
      <c r="N1721">
        <v>19</v>
      </c>
      <c r="O1721">
        <v>2</v>
      </c>
      <c r="P1721">
        <v>15966.19</v>
      </c>
      <c r="Q1721" t="s">
        <v>11</v>
      </c>
      <c r="R1721" t="s">
        <v>11</v>
      </c>
      <c r="S1721" t="s">
        <v>23</v>
      </c>
      <c r="T1721" s="7" t="str">
        <f t="shared" si="80"/>
        <v>R1012</v>
      </c>
    </row>
    <row r="1722" spans="1:20" x14ac:dyDescent="0.3">
      <c r="A1722" t="s">
        <v>650</v>
      </c>
      <c r="B1722">
        <v>35.61</v>
      </c>
      <c r="C1722">
        <v>5.65</v>
      </c>
      <c r="D1722" t="s">
        <v>2380</v>
      </c>
      <c r="E1722" t="s">
        <v>2382</v>
      </c>
      <c r="F1722" t="s">
        <v>2380</v>
      </c>
      <c r="G1722">
        <v>1</v>
      </c>
      <c r="H1722" t="s">
        <v>2380</v>
      </c>
      <c r="I1722" t="s">
        <v>1753</v>
      </c>
      <c r="J1722">
        <v>1988</v>
      </c>
      <c r="K1722" s="7">
        <f t="shared" si="78"/>
        <v>1988</v>
      </c>
      <c r="L1722" t="s">
        <v>30</v>
      </c>
      <c r="M1722" s="7" t="str">
        <f t="shared" si="79"/>
        <v>Dec</v>
      </c>
      <c r="N1722">
        <v>5</v>
      </c>
      <c r="O1722">
        <v>3</v>
      </c>
      <c r="P1722">
        <v>16059.06</v>
      </c>
      <c r="Q1722" t="s">
        <v>11</v>
      </c>
      <c r="R1722" t="s">
        <v>12</v>
      </c>
      <c r="S1722" t="s">
        <v>23</v>
      </c>
      <c r="T1722" s="7" t="str">
        <f t="shared" si="80"/>
        <v>R1012</v>
      </c>
    </row>
    <row r="1723" spans="1:20" x14ac:dyDescent="0.3">
      <c r="A1723" t="s">
        <v>649</v>
      </c>
      <c r="B1723">
        <v>37.56</v>
      </c>
      <c r="C1723">
        <v>5.88</v>
      </c>
      <c r="D1723" t="s">
        <v>2380</v>
      </c>
      <c r="E1723" t="s">
        <v>2382</v>
      </c>
      <c r="F1723" t="s">
        <v>2380</v>
      </c>
      <c r="G1723">
        <v>1</v>
      </c>
      <c r="H1723" t="s">
        <v>2380</v>
      </c>
      <c r="I1723" t="s">
        <v>1754</v>
      </c>
      <c r="J1723">
        <v>1978</v>
      </c>
      <c r="K1723" s="7">
        <f t="shared" si="78"/>
        <v>1978</v>
      </c>
      <c r="L1723" t="s">
        <v>20</v>
      </c>
      <c r="M1723" s="7" t="str">
        <f t="shared" si="79"/>
        <v>Sep</v>
      </c>
      <c r="N1723">
        <v>16</v>
      </c>
      <c r="O1723">
        <v>2</v>
      </c>
      <c r="P1723">
        <v>16062.89</v>
      </c>
      <c r="Q1723" t="s">
        <v>11</v>
      </c>
      <c r="R1723" t="s">
        <v>11</v>
      </c>
      <c r="S1723" t="s">
        <v>535</v>
      </c>
      <c r="T1723" s="7" t="str">
        <f t="shared" si="80"/>
        <v>R1026</v>
      </c>
    </row>
    <row r="1724" spans="1:20" x14ac:dyDescent="0.3">
      <c r="A1724" t="s">
        <v>648</v>
      </c>
      <c r="B1724">
        <v>15.49</v>
      </c>
      <c r="C1724">
        <v>9.6</v>
      </c>
      <c r="D1724" t="s">
        <v>2380</v>
      </c>
      <c r="E1724" t="s">
        <v>2380</v>
      </c>
      <c r="F1724" t="s">
        <v>2380</v>
      </c>
      <c r="G1724" t="s">
        <v>2381</v>
      </c>
      <c r="H1724" t="s">
        <v>2380</v>
      </c>
      <c r="I1724" t="s">
        <v>1755</v>
      </c>
      <c r="J1724">
        <v>1958</v>
      </c>
      <c r="K1724" s="7">
        <f t="shared" si="78"/>
        <v>1958</v>
      </c>
      <c r="L1724" t="s">
        <v>37</v>
      </c>
      <c r="M1724" s="7" t="str">
        <f t="shared" si="79"/>
        <v>Oct</v>
      </c>
      <c r="N1724">
        <v>22</v>
      </c>
      <c r="O1724">
        <v>2</v>
      </c>
      <c r="P1724">
        <v>16069.08</v>
      </c>
      <c r="Q1724" t="s">
        <v>11</v>
      </c>
      <c r="R1724" t="s">
        <v>11</v>
      </c>
      <c r="S1724" t="s">
        <v>247</v>
      </c>
      <c r="T1724" s="7" t="str">
        <f t="shared" si="80"/>
        <v>R1024</v>
      </c>
    </row>
    <row r="1725" spans="1:20" x14ac:dyDescent="0.3">
      <c r="A1725" t="s">
        <v>647</v>
      </c>
      <c r="B1725">
        <v>23.48</v>
      </c>
      <c r="C1725">
        <v>6.24</v>
      </c>
      <c r="D1725" t="s">
        <v>2380</v>
      </c>
      <c r="E1725" t="s">
        <v>2380</v>
      </c>
      <c r="F1725" t="s">
        <v>2380</v>
      </c>
      <c r="G1725">
        <v>1</v>
      </c>
      <c r="H1725" t="s">
        <v>2380</v>
      </c>
      <c r="I1725" t="s">
        <v>1756</v>
      </c>
      <c r="J1725">
        <v>1958</v>
      </c>
      <c r="K1725" s="7">
        <f t="shared" si="78"/>
        <v>1958</v>
      </c>
      <c r="L1725" t="s">
        <v>18</v>
      </c>
      <c r="M1725" s="7" t="str">
        <f t="shared" si="79"/>
        <v>Jun</v>
      </c>
      <c r="N1725">
        <v>21</v>
      </c>
      <c r="O1725">
        <v>3</v>
      </c>
      <c r="P1725">
        <v>16085.13</v>
      </c>
      <c r="Q1725" t="s">
        <v>11</v>
      </c>
      <c r="R1725" t="s">
        <v>11</v>
      </c>
      <c r="S1725" t="s">
        <v>13</v>
      </c>
      <c r="T1725" s="7" t="str">
        <f t="shared" si="80"/>
        <v>R1013</v>
      </c>
    </row>
    <row r="1726" spans="1:20" x14ac:dyDescent="0.3">
      <c r="A1726" t="s">
        <v>646</v>
      </c>
      <c r="B1726">
        <v>30.02</v>
      </c>
      <c r="C1726">
        <v>7.63</v>
      </c>
      <c r="D1726" t="s">
        <v>2382</v>
      </c>
      <c r="E1726" t="s">
        <v>2380</v>
      </c>
      <c r="F1726" t="s">
        <v>2380</v>
      </c>
      <c r="G1726">
        <v>1</v>
      </c>
      <c r="H1726" t="s">
        <v>2380</v>
      </c>
      <c r="I1726" t="s">
        <v>1757</v>
      </c>
      <c r="J1726">
        <v>1985</v>
      </c>
      <c r="K1726" s="7">
        <f t="shared" si="78"/>
        <v>1985</v>
      </c>
      <c r="L1726" t="s">
        <v>35</v>
      </c>
      <c r="M1726" s="7" t="str">
        <f t="shared" si="79"/>
        <v>Aug</v>
      </c>
      <c r="N1726">
        <v>27</v>
      </c>
      <c r="O1726">
        <v>3</v>
      </c>
      <c r="P1726">
        <v>16097.94</v>
      </c>
      <c r="Q1726" t="s">
        <v>11</v>
      </c>
      <c r="R1726" t="s">
        <v>12</v>
      </c>
      <c r="S1726" t="s">
        <v>23</v>
      </c>
      <c r="T1726" s="7" t="str">
        <f t="shared" si="80"/>
        <v>R1012</v>
      </c>
    </row>
    <row r="1727" spans="1:20" x14ac:dyDescent="0.3">
      <c r="A1727" t="s">
        <v>645</v>
      </c>
      <c r="B1727">
        <v>26.885000000000002</v>
      </c>
      <c r="C1727">
        <v>8.66</v>
      </c>
      <c r="D1727" t="s">
        <v>2382</v>
      </c>
      <c r="E1727" t="s">
        <v>2380</v>
      </c>
      <c r="F1727" t="s">
        <v>2380</v>
      </c>
      <c r="G1727">
        <v>1</v>
      </c>
      <c r="H1727" t="s">
        <v>2380</v>
      </c>
      <c r="I1727" t="s">
        <v>1758</v>
      </c>
      <c r="J1727">
        <v>1993</v>
      </c>
      <c r="K1727" s="7">
        <f t="shared" si="78"/>
        <v>1993</v>
      </c>
      <c r="L1727" t="s">
        <v>35</v>
      </c>
      <c r="M1727" s="7" t="str">
        <f t="shared" si="79"/>
        <v>Aug</v>
      </c>
      <c r="N1727">
        <v>8</v>
      </c>
      <c r="O1727">
        <v>0</v>
      </c>
      <c r="P1727">
        <v>16115.3</v>
      </c>
      <c r="Q1727" t="s">
        <v>11</v>
      </c>
      <c r="R1727" t="s">
        <v>16</v>
      </c>
      <c r="S1727" t="s">
        <v>247</v>
      </c>
      <c r="T1727" s="7" t="str">
        <f t="shared" si="80"/>
        <v>R1024</v>
      </c>
    </row>
    <row r="1728" spans="1:20" x14ac:dyDescent="0.3">
      <c r="A1728" t="s">
        <v>644</v>
      </c>
      <c r="B1728">
        <v>25.84</v>
      </c>
      <c r="C1728">
        <v>8.5500000000000007</v>
      </c>
      <c r="D1728" t="s">
        <v>2382</v>
      </c>
      <c r="E1728" t="s">
        <v>2380</v>
      </c>
      <c r="F1728" t="s">
        <v>2380</v>
      </c>
      <c r="G1728">
        <v>1</v>
      </c>
      <c r="H1728" t="s">
        <v>2380</v>
      </c>
      <c r="I1728" t="s">
        <v>1759</v>
      </c>
      <c r="J1728">
        <v>1987</v>
      </c>
      <c r="K1728" s="7">
        <f t="shared" si="78"/>
        <v>1987</v>
      </c>
      <c r="L1728" t="s">
        <v>37</v>
      </c>
      <c r="M1728" s="7" t="str">
        <f t="shared" si="79"/>
        <v>Oct</v>
      </c>
      <c r="N1728">
        <v>6</v>
      </c>
      <c r="O1728">
        <v>3</v>
      </c>
      <c r="P1728">
        <v>16122.65</v>
      </c>
      <c r="Q1728" t="s">
        <v>11</v>
      </c>
      <c r="R1728" t="s">
        <v>16</v>
      </c>
      <c r="S1728" t="s">
        <v>42</v>
      </c>
      <c r="T1728" s="7" t="str">
        <f t="shared" si="80"/>
        <v>R1011</v>
      </c>
    </row>
    <row r="1729" spans="1:20" x14ac:dyDescent="0.3">
      <c r="A1729" t="s">
        <v>643</v>
      </c>
      <c r="B1729">
        <v>27.454999999999998</v>
      </c>
      <c r="C1729">
        <v>4.54</v>
      </c>
      <c r="D1729" t="s">
        <v>2380</v>
      </c>
      <c r="E1729" t="s">
        <v>2380</v>
      </c>
      <c r="F1729" t="s">
        <v>2380</v>
      </c>
      <c r="G1729" t="s">
        <v>2381</v>
      </c>
      <c r="H1729" t="s">
        <v>2380</v>
      </c>
      <c r="I1729" t="s">
        <v>1760</v>
      </c>
      <c r="J1729">
        <v>1993</v>
      </c>
      <c r="K1729" s="7">
        <f t="shared" si="78"/>
        <v>1993</v>
      </c>
      <c r="L1729" t="s">
        <v>30</v>
      </c>
      <c r="M1729" s="7" t="str">
        <f t="shared" si="79"/>
        <v>Dec</v>
      </c>
      <c r="N1729">
        <v>12</v>
      </c>
      <c r="O1729">
        <v>0</v>
      </c>
      <c r="P1729">
        <v>16138.76</v>
      </c>
      <c r="Q1729" t="s">
        <v>11</v>
      </c>
      <c r="R1729" t="s">
        <v>12</v>
      </c>
      <c r="S1729" t="s">
        <v>356</v>
      </c>
      <c r="T1729" s="7" t="str">
        <f t="shared" si="80"/>
        <v>R1017</v>
      </c>
    </row>
    <row r="1730" spans="1:20" x14ac:dyDescent="0.3">
      <c r="A1730" t="s">
        <v>642</v>
      </c>
      <c r="B1730">
        <v>24.605</v>
      </c>
      <c r="C1730">
        <v>5.7</v>
      </c>
      <c r="D1730" t="s">
        <v>2380</v>
      </c>
      <c r="E1730" t="s">
        <v>2380</v>
      </c>
      <c r="F1730" t="s">
        <v>2380</v>
      </c>
      <c r="G1730" t="s">
        <v>2381</v>
      </c>
      <c r="H1730" t="s">
        <v>2380</v>
      </c>
      <c r="I1730" t="s">
        <v>1761</v>
      </c>
      <c r="J1730">
        <v>1982</v>
      </c>
      <c r="K1730" s="7">
        <f t="shared" si="78"/>
        <v>1982</v>
      </c>
      <c r="L1730" t="s">
        <v>10</v>
      </c>
      <c r="M1730" s="7" t="str">
        <f t="shared" si="79"/>
        <v>Jul</v>
      </c>
      <c r="N1730">
        <v>6</v>
      </c>
      <c r="O1730">
        <v>3</v>
      </c>
      <c r="P1730">
        <v>16152.04</v>
      </c>
      <c r="Q1730" t="s">
        <v>11</v>
      </c>
      <c r="R1730" t="s">
        <v>16</v>
      </c>
      <c r="S1730" t="s">
        <v>535</v>
      </c>
      <c r="T1730" s="7" t="str">
        <f t="shared" si="80"/>
        <v>R1026</v>
      </c>
    </row>
    <row r="1731" spans="1:20" x14ac:dyDescent="0.3">
      <c r="A1731" t="s">
        <v>641</v>
      </c>
      <c r="B1731">
        <v>30.8</v>
      </c>
      <c r="C1731">
        <v>5.07</v>
      </c>
      <c r="D1731" t="s">
        <v>2380</v>
      </c>
      <c r="E1731" t="s">
        <v>2380</v>
      </c>
      <c r="F1731" t="s">
        <v>2380</v>
      </c>
      <c r="G1731" t="s">
        <v>2381</v>
      </c>
      <c r="H1731" t="s">
        <v>2380</v>
      </c>
      <c r="I1731" t="s">
        <v>1762</v>
      </c>
      <c r="J1731">
        <v>1974</v>
      </c>
      <c r="K1731" s="7">
        <f t="shared" ref="K1731:K1794" si="81">IF(ISBLANK(J1731),AVERAGE(J1731:J1736),J1731)</f>
        <v>1974</v>
      </c>
      <c r="L1731" t="s">
        <v>20</v>
      </c>
      <c r="M1731" s="7" t="str">
        <f t="shared" ref="M1731:M1794" si="82">IF(ISBLANK(L1731),"sep",L1731)</f>
        <v>Sep</v>
      </c>
      <c r="N1731">
        <v>11</v>
      </c>
      <c r="O1731">
        <v>0</v>
      </c>
      <c r="P1731">
        <v>16190.97</v>
      </c>
      <c r="Q1731" t="s">
        <v>11</v>
      </c>
      <c r="R1731" t="s">
        <v>12</v>
      </c>
      <c r="S1731" t="s">
        <v>23</v>
      </c>
      <c r="T1731" s="7" t="str">
        <f t="shared" ref="T1731:T1794" si="83">IF(ISBLANK(S1731),"unknown",S1731)</f>
        <v>R1012</v>
      </c>
    </row>
    <row r="1732" spans="1:20" x14ac:dyDescent="0.3">
      <c r="A1732" t="s">
        <v>640</v>
      </c>
      <c r="B1732">
        <v>34.799999999999997</v>
      </c>
      <c r="C1732">
        <v>4.38</v>
      </c>
      <c r="D1732" t="s">
        <v>2380</v>
      </c>
      <c r="E1732" t="s">
        <v>2380</v>
      </c>
      <c r="F1732" t="s">
        <v>2380</v>
      </c>
      <c r="G1732">
        <v>1</v>
      </c>
      <c r="H1732" t="s">
        <v>2380</v>
      </c>
      <c r="I1732" t="s">
        <v>1763</v>
      </c>
      <c r="J1732">
        <v>1988</v>
      </c>
      <c r="K1732" s="7">
        <f t="shared" si="81"/>
        <v>1988</v>
      </c>
      <c r="L1732" t="s">
        <v>35</v>
      </c>
      <c r="M1732" s="7" t="str">
        <f t="shared" si="82"/>
        <v>Aug</v>
      </c>
      <c r="N1732">
        <v>6</v>
      </c>
      <c r="O1732">
        <v>3</v>
      </c>
      <c r="P1732">
        <v>16199.1</v>
      </c>
      <c r="Q1732" t="s">
        <v>11</v>
      </c>
      <c r="R1732" t="s">
        <v>11</v>
      </c>
      <c r="S1732" t="s">
        <v>23</v>
      </c>
      <c r="T1732" s="7" t="str">
        <f t="shared" si="83"/>
        <v>R1012</v>
      </c>
    </row>
    <row r="1733" spans="1:20" x14ac:dyDescent="0.3">
      <c r="A1733" t="s">
        <v>639</v>
      </c>
      <c r="B1733">
        <v>34.21</v>
      </c>
      <c r="C1733">
        <v>4.54</v>
      </c>
      <c r="D1733" t="s">
        <v>2380</v>
      </c>
      <c r="E1733" t="s">
        <v>2380</v>
      </c>
      <c r="F1733" t="s">
        <v>2380</v>
      </c>
      <c r="G1733">
        <v>1</v>
      </c>
      <c r="H1733" t="s">
        <v>2380</v>
      </c>
      <c r="I1733" t="s">
        <v>1764</v>
      </c>
      <c r="J1733">
        <v>1988</v>
      </c>
      <c r="K1733" s="7">
        <f t="shared" si="81"/>
        <v>1988</v>
      </c>
      <c r="L1733" t="s">
        <v>35</v>
      </c>
      <c r="M1733" s="7" t="str">
        <f t="shared" si="82"/>
        <v>Aug</v>
      </c>
      <c r="N1733">
        <v>21</v>
      </c>
      <c r="O1733">
        <v>3</v>
      </c>
      <c r="P1733">
        <v>16205.88</v>
      </c>
      <c r="Q1733" t="s">
        <v>11</v>
      </c>
      <c r="R1733" t="s">
        <v>16</v>
      </c>
      <c r="S1733" t="s">
        <v>23</v>
      </c>
      <c r="T1733" s="7" t="str">
        <f t="shared" si="83"/>
        <v>R1012</v>
      </c>
    </row>
    <row r="1734" spans="1:20" x14ac:dyDescent="0.3">
      <c r="A1734" t="s">
        <v>638</v>
      </c>
      <c r="B1734">
        <v>31</v>
      </c>
      <c r="C1734">
        <v>5.38</v>
      </c>
      <c r="D1734" t="s">
        <v>2380</v>
      </c>
      <c r="E1734" t="s">
        <v>2380</v>
      </c>
      <c r="F1734" t="s">
        <v>2380</v>
      </c>
      <c r="G1734">
        <v>1</v>
      </c>
      <c r="H1734" t="s">
        <v>2380</v>
      </c>
      <c r="I1734" t="s">
        <v>1765</v>
      </c>
      <c r="J1734">
        <v>2002</v>
      </c>
      <c r="K1734" s="7">
        <f t="shared" si="81"/>
        <v>2002</v>
      </c>
      <c r="L1734" t="s">
        <v>20</v>
      </c>
      <c r="M1734" s="7" t="str">
        <f t="shared" si="82"/>
        <v>Sep</v>
      </c>
      <c r="N1734">
        <v>8</v>
      </c>
      <c r="O1734">
        <v>0</v>
      </c>
      <c r="P1734">
        <v>16232.85</v>
      </c>
      <c r="Q1734" t="s">
        <v>11</v>
      </c>
      <c r="R1734" t="s">
        <v>16</v>
      </c>
      <c r="S1734" t="s">
        <v>42</v>
      </c>
      <c r="T1734" s="7" t="str">
        <f t="shared" si="83"/>
        <v>R1011</v>
      </c>
    </row>
    <row r="1735" spans="1:20" x14ac:dyDescent="0.3">
      <c r="A1735" t="s">
        <v>637</v>
      </c>
      <c r="B1735">
        <v>26.125</v>
      </c>
      <c r="C1735">
        <v>5.55</v>
      </c>
      <c r="D1735" t="s">
        <v>2380</v>
      </c>
      <c r="E1735" t="s">
        <v>2380</v>
      </c>
      <c r="F1735" t="s">
        <v>2380</v>
      </c>
      <c r="G1735">
        <v>1</v>
      </c>
      <c r="H1735" t="s">
        <v>2380</v>
      </c>
      <c r="I1735" t="s">
        <v>1766</v>
      </c>
      <c r="J1735">
        <v>1972</v>
      </c>
      <c r="K1735" s="7">
        <f t="shared" si="81"/>
        <v>1972</v>
      </c>
      <c r="L1735" t="s">
        <v>10</v>
      </c>
      <c r="M1735" s="7" t="str">
        <f t="shared" si="82"/>
        <v>Jul</v>
      </c>
      <c r="N1735">
        <v>30</v>
      </c>
      <c r="O1735">
        <v>0</v>
      </c>
      <c r="P1735">
        <v>16267.32</v>
      </c>
      <c r="Q1735" t="s">
        <v>11</v>
      </c>
      <c r="R1735" t="s">
        <v>11</v>
      </c>
      <c r="S1735" t="s">
        <v>249</v>
      </c>
      <c r="T1735" s="7" t="str">
        <f t="shared" si="83"/>
        <v>R1023</v>
      </c>
    </row>
    <row r="1736" spans="1:20" x14ac:dyDescent="0.3">
      <c r="A1736" t="s">
        <v>636</v>
      </c>
      <c r="B1736">
        <v>30.13</v>
      </c>
      <c r="C1736">
        <v>4.03</v>
      </c>
      <c r="D1736" t="s">
        <v>2382</v>
      </c>
      <c r="E1736" t="s">
        <v>2380</v>
      </c>
      <c r="F1736" t="s">
        <v>2380</v>
      </c>
      <c r="G1736">
        <v>1</v>
      </c>
      <c r="H1736" t="s">
        <v>2380</v>
      </c>
      <c r="I1736" t="s">
        <v>1767</v>
      </c>
      <c r="J1736">
        <v>2003</v>
      </c>
      <c r="K1736" s="7">
        <f t="shared" si="81"/>
        <v>2003</v>
      </c>
      <c r="L1736" t="s">
        <v>35</v>
      </c>
      <c r="M1736" s="7" t="str">
        <f t="shared" si="82"/>
        <v>Aug</v>
      </c>
      <c r="N1736">
        <v>24</v>
      </c>
      <c r="O1736">
        <v>0</v>
      </c>
      <c r="P1736">
        <v>16297.85</v>
      </c>
      <c r="Q1736" t="s">
        <v>11</v>
      </c>
      <c r="R1736" t="s">
        <v>12</v>
      </c>
      <c r="S1736" t="s">
        <v>42</v>
      </c>
      <c r="T1736" s="7" t="str">
        <f t="shared" si="83"/>
        <v>R1011</v>
      </c>
    </row>
    <row r="1737" spans="1:20" x14ac:dyDescent="0.3">
      <c r="A1737" t="s">
        <v>635</v>
      </c>
      <c r="B1737">
        <v>34.19</v>
      </c>
      <c r="C1737">
        <v>4.1900000000000004</v>
      </c>
      <c r="D1737" t="s">
        <v>2380</v>
      </c>
      <c r="E1737" t="s">
        <v>2380</v>
      </c>
      <c r="F1737" t="s">
        <v>2380</v>
      </c>
      <c r="G1737" t="s">
        <v>2381</v>
      </c>
      <c r="H1737" t="s">
        <v>2380</v>
      </c>
      <c r="I1737" t="s">
        <v>1768</v>
      </c>
      <c r="J1737">
        <v>1969</v>
      </c>
      <c r="K1737" s="7">
        <f t="shared" si="81"/>
        <v>1969</v>
      </c>
      <c r="L1737" t="s">
        <v>35</v>
      </c>
      <c r="M1737" s="7" t="str">
        <f t="shared" si="82"/>
        <v>Aug</v>
      </c>
      <c r="N1737">
        <v>8</v>
      </c>
      <c r="O1737">
        <v>0</v>
      </c>
      <c r="P1737">
        <v>16311.05</v>
      </c>
      <c r="Q1737" t="s">
        <v>11</v>
      </c>
      <c r="R1737" t="s">
        <v>12</v>
      </c>
      <c r="S1737" t="s">
        <v>535</v>
      </c>
      <c r="T1737" s="7" t="str">
        <f t="shared" si="83"/>
        <v>R1026</v>
      </c>
    </row>
    <row r="1738" spans="1:20" x14ac:dyDescent="0.3">
      <c r="A1738" t="s">
        <v>634</v>
      </c>
      <c r="B1738">
        <v>22.515000000000001</v>
      </c>
      <c r="C1738">
        <v>4.37</v>
      </c>
      <c r="D1738" t="s">
        <v>2380</v>
      </c>
      <c r="E1738" t="s">
        <v>2380</v>
      </c>
      <c r="F1738" t="s">
        <v>2383</v>
      </c>
      <c r="G1738">
        <v>1</v>
      </c>
      <c r="H1738" t="s">
        <v>2380</v>
      </c>
      <c r="I1738" t="s">
        <v>1769</v>
      </c>
      <c r="J1738">
        <v>1965</v>
      </c>
      <c r="K1738" s="7">
        <f t="shared" si="81"/>
        <v>1965</v>
      </c>
      <c r="L1738" t="s">
        <v>30</v>
      </c>
      <c r="M1738" s="7" t="str">
        <f t="shared" si="82"/>
        <v>Dec</v>
      </c>
      <c r="N1738">
        <v>5</v>
      </c>
      <c r="O1738">
        <v>0</v>
      </c>
      <c r="P1738">
        <v>16351.42</v>
      </c>
      <c r="Q1738" t="s">
        <v>11</v>
      </c>
      <c r="R1738" t="s">
        <v>12</v>
      </c>
      <c r="S1738" t="s">
        <v>535</v>
      </c>
      <c r="T1738" s="7" t="str">
        <f t="shared" si="83"/>
        <v>R1026</v>
      </c>
    </row>
    <row r="1739" spans="1:20" x14ac:dyDescent="0.3">
      <c r="A1739" t="s">
        <v>633</v>
      </c>
      <c r="B1739">
        <v>18.239999999999998</v>
      </c>
      <c r="C1739">
        <v>5.31</v>
      </c>
      <c r="D1739" t="s">
        <v>2382</v>
      </c>
      <c r="E1739" t="s">
        <v>2380</v>
      </c>
      <c r="F1739" t="s">
        <v>2383</v>
      </c>
      <c r="G1739">
        <v>1</v>
      </c>
      <c r="H1739" t="s">
        <v>2380</v>
      </c>
      <c r="I1739" t="s">
        <v>1770</v>
      </c>
      <c r="J1739">
        <v>1995</v>
      </c>
      <c r="K1739" s="7">
        <f t="shared" si="81"/>
        <v>1995</v>
      </c>
      <c r="L1739" t="s">
        <v>20</v>
      </c>
      <c r="M1739" s="7" t="str">
        <f t="shared" si="82"/>
        <v>Sep</v>
      </c>
      <c r="N1739">
        <v>28</v>
      </c>
      <c r="O1739">
        <v>3</v>
      </c>
      <c r="P1739">
        <v>16420.490000000002</v>
      </c>
      <c r="Q1739" t="s">
        <v>11</v>
      </c>
      <c r="R1739" t="s">
        <v>12</v>
      </c>
      <c r="S1739" t="s">
        <v>23</v>
      </c>
      <c r="T1739" s="7" t="str">
        <f t="shared" si="83"/>
        <v>R1012</v>
      </c>
    </row>
    <row r="1740" spans="1:20" x14ac:dyDescent="0.3">
      <c r="A1740" t="s">
        <v>631</v>
      </c>
      <c r="B1740">
        <v>37.28</v>
      </c>
      <c r="C1740">
        <v>4.66</v>
      </c>
      <c r="D1740" t="s">
        <v>2380</v>
      </c>
      <c r="E1740" t="s">
        <v>2382</v>
      </c>
      <c r="F1740" t="s">
        <v>2380</v>
      </c>
      <c r="G1740">
        <v>1</v>
      </c>
      <c r="H1740" t="s">
        <v>2380</v>
      </c>
      <c r="I1740" t="s">
        <v>1771</v>
      </c>
      <c r="J1740">
        <v>2003</v>
      </c>
      <c r="K1740" s="7">
        <f t="shared" si="81"/>
        <v>2003</v>
      </c>
      <c r="L1740" t="s">
        <v>30</v>
      </c>
      <c r="M1740" s="7" t="str">
        <f t="shared" si="82"/>
        <v>Dec</v>
      </c>
      <c r="N1740">
        <v>20</v>
      </c>
      <c r="O1740">
        <v>1</v>
      </c>
      <c r="P1740">
        <v>16450.89</v>
      </c>
      <c r="Q1740" t="s">
        <v>11</v>
      </c>
      <c r="R1740" t="s">
        <v>16</v>
      </c>
      <c r="S1740" t="s">
        <v>23</v>
      </c>
      <c r="T1740" s="7" t="str">
        <f t="shared" si="83"/>
        <v>R1012</v>
      </c>
    </row>
    <row r="1741" spans="1:20" x14ac:dyDescent="0.3">
      <c r="A1741" t="s">
        <v>630</v>
      </c>
      <c r="B1741">
        <v>18.2</v>
      </c>
      <c r="C1741">
        <v>6.19</v>
      </c>
      <c r="D1741" t="s">
        <v>2380</v>
      </c>
      <c r="E1741" t="s">
        <v>2380</v>
      </c>
      <c r="F1741" t="s">
        <v>2383</v>
      </c>
      <c r="G1741">
        <v>1</v>
      </c>
      <c r="H1741" t="s">
        <v>2380</v>
      </c>
      <c r="I1741" t="s">
        <v>1772</v>
      </c>
      <c r="J1741">
        <v>1958</v>
      </c>
      <c r="K1741" s="7">
        <f t="shared" si="81"/>
        <v>1958</v>
      </c>
      <c r="L1741" t="s">
        <v>37</v>
      </c>
      <c r="M1741" s="7" t="str">
        <f t="shared" si="82"/>
        <v>Oct</v>
      </c>
      <c r="N1741">
        <v>10</v>
      </c>
      <c r="O1741">
        <v>3</v>
      </c>
      <c r="P1741">
        <v>16455.71</v>
      </c>
      <c r="Q1741" t="s">
        <v>11</v>
      </c>
      <c r="R1741" t="s">
        <v>11</v>
      </c>
      <c r="S1741" t="s">
        <v>23</v>
      </c>
      <c r="T1741" s="7" t="str">
        <f t="shared" si="83"/>
        <v>R1012</v>
      </c>
    </row>
    <row r="1742" spans="1:20" x14ac:dyDescent="0.3">
      <c r="A1742" t="s">
        <v>629</v>
      </c>
      <c r="B1742">
        <v>20.53</v>
      </c>
      <c r="C1742">
        <v>4.8600000000000003</v>
      </c>
      <c r="D1742" t="s">
        <v>2380</v>
      </c>
      <c r="E1742" t="s">
        <v>2380</v>
      </c>
      <c r="F1742" t="s">
        <v>2380</v>
      </c>
      <c r="G1742">
        <v>1</v>
      </c>
      <c r="H1742" t="s">
        <v>2380</v>
      </c>
      <c r="I1742" t="s">
        <v>1773</v>
      </c>
      <c r="J1742">
        <v>1995</v>
      </c>
      <c r="K1742" s="7">
        <f t="shared" si="81"/>
        <v>1995</v>
      </c>
      <c r="L1742" t="s">
        <v>30</v>
      </c>
      <c r="M1742" s="7" t="str">
        <f t="shared" si="82"/>
        <v>Dec</v>
      </c>
      <c r="N1742">
        <v>23</v>
      </c>
      <c r="O1742">
        <v>0</v>
      </c>
      <c r="P1742">
        <v>16577.78</v>
      </c>
      <c r="Q1742" t="s">
        <v>11</v>
      </c>
      <c r="R1742" t="s">
        <v>16</v>
      </c>
      <c r="S1742" t="s">
        <v>13</v>
      </c>
      <c r="T1742" s="7" t="str">
        <f t="shared" si="83"/>
        <v>R1013</v>
      </c>
    </row>
    <row r="1743" spans="1:20" x14ac:dyDescent="0.3">
      <c r="A1743" t="s">
        <v>628</v>
      </c>
      <c r="B1743">
        <v>23.79</v>
      </c>
      <c r="C1743">
        <v>4.74</v>
      </c>
      <c r="D1743" t="s">
        <v>2380</v>
      </c>
      <c r="E1743" t="s">
        <v>2380</v>
      </c>
      <c r="F1743" t="s">
        <v>2380</v>
      </c>
      <c r="G1743" t="s">
        <v>2381</v>
      </c>
      <c r="H1743" t="s">
        <v>2380</v>
      </c>
      <c r="I1743" t="s">
        <v>1774</v>
      </c>
      <c r="J1743">
        <v>2001</v>
      </c>
      <c r="K1743" s="7">
        <f t="shared" si="81"/>
        <v>2001</v>
      </c>
      <c r="L1743" t="s">
        <v>18</v>
      </c>
      <c r="M1743" s="7" t="str">
        <f t="shared" si="82"/>
        <v>Jun</v>
      </c>
      <c r="N1743">
        <v>25</v>
      </c>
      <c r="O1743">
        <v>0</v>
      </c>
      <c r="P1743">
        <v>16586.5</v>
      </c>
      <c r="Q1743" t="s">
        <v>11</v>
      </c>
      <c r="R1743" t="s">
        <v>16</v>
      </c>
      <c r="S1743" t="s">
        <v>13</v>
      </c>
      <c r="T1743" s="7" t="str">
        <f t="shared" si="83"/>
        <v>R1013</v>
      </c>
    </row>
    <row r="1744" spans="1:20" x14ac:dyDescent="0.3">
      <c r="A1744" t="s">
        <v>627</v>
      </c>
      <c r="B1744">
        <v>29.8</v>
      </c>
      <c r="C1744">
        <v>6.03</v>
      </c>
      <c r="D1744" t="s">
        <v>2380</v>
      </c>
      <c r="E1744" t="s">
        <v>2380</v>
      </c>
      <c r="F1744" t="s">
        <v>2380</v>
      </c>
      <c r="G1744" t="s">
        <v>2381</v>
      </c>
      <c r="H1744" t="s">
        <v>2380</v>
      </c>
      <c r="I1744" t="s">
        <v>1775</v>
      </c>
      <c r="J1744">
        <v>1963</v>
      </c>
      <c r="K1744" s="7">
        <f t="shared" si="81"/>
        <v>1963</v>
      </c>
      <c r="L1744" t="s">
        <v>18</v>
      </c>
      <c r="M1744" s="7" t="str">
        <f t="shared" si="82"/>
        <v>Jun</v>
      </c>
      <c r="N1744">
        <v>25</v>
      </c>
      <c r="O1744">
        <v>0</v>
      </c>
      <c r="P1744">
        <v>16587.96</v>
      </c>
      <c r="Q1744" t="s">
        <v>11</v>
      </c>
      <c r="R1744" t="s">
        <v>11</v>
      </c>
      <c r="S1744" t="s">
        <v>249</v>
      </c>
      <c r="T1744" s="7" t="str">
        <f t="shared" si="83"/>
        <v>R1023</v>
      </c>
    </row>
    <row r="1745" spans="1:20" x14ac:dyDescent="0.3">
      <c r="A1745" t="s">
        <v>626</v>
      </c>
      <c r="B1745">
        <v>31.54</v>
      </c>
      <c r="C1745">
        <v>4.71</v>
      </c>
      <c r="D1745" t="s">
        <v>2380</v>
      </c>
      <c r="E1745" t="s">
        <v>2380</v>
      </c>
      <c r="F1745" t="s">
        <v>2380</v>
      </c>
      <c r="G1745" t="s">
        <v>2381</v>
      </c>
      <c r="H1745" t="s">
        <v>2380</v>
      </c>
      <c r="I1745" t="s">
        <v>1776</v>
      </c>
      <c r="J1745">
        <v>1970</v>
      </c>
      <c r="K1745" s="7">
        <f t="shared" si="81"/>
        <v>1970</v>
      </c>
      <c r="L1745" t="s">
        <v>10</v>
      </c>
      <c r="M1745" s="7" t="str">
        <f t="shared" si="82"/>
        <v>Jul</v>
      </c>
      <c r="N1745">
        <v>10</v>
      </c>
      <c r="O1745">
        <v>0</v>
      </c>
      <c r="P1745">
        <v>16600.16</v>
      </c>
      <c r="Q1745" t="s">
        <v>11</v>
      </c>
      <c r="R1745" t="s">
        <v>11</v>
      </c>
      <c r="S1745" t="s">
        <v>42</v>
      </c>
      <c r="T1745" s="7" t="str">
        <f t="shared" si="83"/>
        <v>R1011</v>
      </c>
    </row>
    <row r="1746" spans="1:20" x14ac:dyDescent="0.3">
      <c r="A1746" t="s">
        <v>625</v>
      </c>
      <c r="B1746">
        <v>20.82</v>
      </c>
      <c r="C1746">
        <v>5.55</v>
      </c>
      <c r="D1746" t="s">
        <v>2380</v>
      </c>
      <c r="E1746" t="s">
        <v>2380</v>
      </c>
      <c r="F1746" t="s">
        <v>2380</v>
      </c>
      <c r="G1746">
        <v>1</v>
      </c>
      <c r="H1746" t="s">
        <v>2380</v>
      </c>
      <c r="I1746" t="s">
        <v>1777</v>
      </c>
      <c r="J1746">
        <v>1975</v>
      </c>
      <c r="K1746" s="7">
        <f t="shared" si="81"/>
        <v>1975</v>
      </c>
      <c r="L1746" t="s">
        <v>10</v>
      </c>
      <c r="M1746" s="7" t="str">
        <f t="shared" si="82"/>
        <v>Jul</v>
      </c>
      <c r="N1746">
        <v>24</v>
      </c>
      <c r="O1746">
        <v>1</v>
      </c>
      <c r="P1746">
        <v>16602.18</v>
      </c>
      <c r="Q1746" t="s">
        <v>11</v>
      </c>
      <c r="R1746" t="s">
        <v>16</v>
      </c>
      <c r="S1746" t="s">
        <v>535</v>
      </c>
      <c r="T1746" s="7" t="str">
        <f t="shared" si="83"/>
        <v>R1026</v>
      </c>
    </row>
    <row r="1747" spans="1:20" x14ac:dyDescent="0.3">
      <c r="A1747" t="s">
        <v>624</v>
      </c>
      <c r="B1747">
        <v>38.83</v>
      </c>
      <c r="C1747">
        <v>4.78</v>
      </c>
      <c r="D1747" t="s">
        <v>2380</v>
      </c>
      <c r="E1747" t="s">
        <v>2380</v>
      </c>
      <c r="F1747" t="s">
        <v>2383</v>
      </c>
      <c r="G1747">
        <v>1</v>
      </c>
      <c r="H1747" t="s">
        <v>2380</v>
      </c>
      <c r="I1747" t="s">
        <v>1778</v>
      </c>
      <c r="J1747">
        <v>1977</v>
      </c>
      <c r="K1747" s="7">
        <f t="shared" si="81"/>
        <v>1977</v>
      </c>
      <c r="L1747" t="s">
        <v>20</v>
      </c>
      <c r="M1747" s="7" t="str">
        <f t="shared" si="82"/>
        <v>Sep</v>
      </c>
      <c r="N1747">
        <v>25</v>
      </c>
      <c r="O1747">
        <v>2</v>
      </c>
      <c r="P1747">
        <v>16631.61</v>
      </c>
      <c r="Q1747" t="s">
        <v>11</v>
      </c>
      <c r="R1747" t="s">
        <v>16</v>
      </c>
      <c r="S1747" t="s">
        <v>23</v>
      </c>
      <c r="T1747" s="7" t="str">
        <f t="shared" si="83"/>
        <v>R1012</v>
      </c>
    </row>
    <row r="1748" spans="1:20" x14ac:dyDescent="0.3">
      <c r="A1748" t="s">
        <v>623</v>
      </c>
      <c r="B1748">
        <v>23.44</v>
      </c>
      <c r="C1748">
        <v>4.6500000000000004</v>
      </c>
      <c r="D1748" t="s">
        <v>2382</v>
      </c>
      <c r="E1748" t="s">
        <v>2380</v>
      </c>
      <c r="F1748" t="s">
        <v>2380</v>
      </c>
      <c r="G1748">
        <v>1</v>
      </c>
      <c r="H1748" t="s">
        <v>2380</v>
      </c>
      <c r="I1748" t="s">
        <v>1779</v>
      </c>
      <c r="J1748">
        <v>1993</v>
      </c>
      <c r="K1748" s="7">
        <f t="shared" si="81"/>
        <v>1993</v>
      </c>
      <c r="L1748" t="s">
        <v>15</v>
      </c>
      <c r="M1748" s="7" t="str">
        <f t="shared" si="82"/>
        <v>Nov</v>
      </c>
      <c r="N1748">
        <v>5</v>
      </c>
      <c r="O1748">
        <v>1</v>
      </c>
      <c r="P1748">
        <v>16657.72</v>
      </c>
      <c r="Q1748" t="s">
        <v>11</v>
      </c>
      <c r="R1748" t="s">
        <v>16</v>
      </c>
      <c r="S1748" t="s">
        <v>247</v>
      </c>
      <c r="T1748" s="7" t="str">
        <f t="shared" si="83"/>
        <v>R1024</v>
      </c>
    </row>
    <row r="1749" spans="1:20" x14ac:dyDescent="0.3">
      <c r="A1749" t="s">
        <v>622</v>
      </c>
      <c r="B1749">
        <v>24.13</v>
      </c>
      <c r="C1749">
        <v>5.2</v>
      </c>
      <c r="D1749" t="s">
        <v>2380</v>
      </c>
      <c r="E1749" t="s">
        <v>2380</v>
      </c>
      <c r="F1749" t="s">
        <v>2380</v>
      </c>
      <c r="G1749">
        <v>1</v>
      </c>
      <c r="H1749" t="s">
        <v>2380</v>
      </c>
      <c r="I1749" t="s">
        <v>1780</v>
      </c>
      <c r="J1749">
        <v>1974</v>
      </c>
      <c r="K1749" s="7">
        <f t="shared" si="81"/>
        <v>1974</v>
      </c>
      <c r="L1749" t="s">
        <v>35</v>
      </c>
      <c r="M1749" s="7" t="str">
        <f t="shared" si="82"/>
        <v>Aug</v>
      </c>
      <c r="N1749">
        <v>28</v>
      </c>
      <c r="O1749">
        <v>0</v>
      </c>
      <c r="P1749">
        <v>16770.990000000002</v>
      </c>
      <c r="Q1749" t="s">
        <v>11</v>
      </c>
      <c r="R1749" t="s">
        <v>16</v>
      </c>
      <c r="S1749" t="s">
        <v>23</v>
      </c>
      <c r="T1749" s="7" t="str">
        <f t="shared" si="83"/>
        <v>R1012</v>
      </c>
    </row>
    <row r="1750" spans="1:20" x14ac:dyDescent="0.3">
      <c r="A1750" t="s">
        <v>621</v>
      </c>
      <c r="B1750">
        <v>42.13</v>
      </c>
      <c r="C1750">
        <v>4.54</v>
      </c>
      <c r="D1750" t="s">
        <v>2382</v>
      </c>
      <c r="E1750" t="s">
        <v>2380</v>
      </c>
      <c r="F1750" t="s">
        <v>2380</v>
      </c>
      <c r="G1750">
        <v>1</v>
      </c>
      <c r="H1750" t="s">
        <v>2380</v>
      </c>
      <c r="I1750" t="s">
        <v>1781</v>
      </c>
      <c r="J1750">
        <v>1989</v>
      </c>
      <c r="K1750" s="7">
        <f t="shared" si="81"/>
        <v>1989</v>
      </c>
      <c r="L1750" t="s">
        <v>20</v>
      </c>
      <c r="M1750" s="7" t="str">
        <f t="shared" si="82"/>
        <v>Sep</v>
      </c>
      <c r="N1750">
        <v>23</v>
      </c>
      <c r="O1750">
        <v>2</v>
      </c>
      <c r="P1750">
        <v>16776.3</v>
      </c>
      <c r="Q1750" t="s">
        <v>11</v>
      </c>
      <c r="R1750" t="s">
        <v>11</v>
      </c>
      <c r="S1750" t="s">
        <v>247</v>
      </c>
      <c r="T1750" s="7" t="str">
        <f t="shared" si="83"/>
        <v>R1024</v>
      </c>
    </row>
    <row r="1751" spans="1:20" x14ac:dyDescent="0.3">
      <c r="A1751" t="s">
        <v>620</v>
      </c>
      <c r="B1751">
        <v>17.86</v>
      </c>
      <c r="C1751">
        <v>4.1100000000000003</v>
      </c>
      <c r="D1751" t="s">
        <v>2380</v>
      </c>
      <c r="E1751" t="s">
        <v>2380</v>
      </c>
      <c r="F1751" t="s">
        <v>2380</v>
      </c>
      <c r="G1751">
        <v>1</v>
      </c>
      <c r="H1751" t="s">
        <v>2380</v>
      </c>
      <c r="I1751" t="s">
        <v>1782</v>
      </c>
      <c r="J1751">
        <v>1962</v>
      </c>
      <c r="K1751" s="7">
        <f t="shared" si="81"/>
        <v>1962</v>
      </c>
      <c r="L1751" t="s">
        <v>10</v>
      </c>
      <c r="M1751" s="7" t="str">
        <f t="shared" si="82"/>
        <v>Jul</v>
      </c>
      <c r="N1751">
        <v>29</v>
      </c>
      <c r="O1751">
        <v>0</v>
      </c>
      <c r="P1751">
        <v>16779.400000000001</v>
      </c>
      <c r="Q1751" t="s">
        <v>11</v>
      </c>
      <c r="R1751" t="s">
        <v>11</v>
      </c>
      <c r="S1751" t="s">
        <v>535</v>
      </c>
      <c r="T1751" s="7" t="str">
        <f t="shared" si="83"/>
        <v>R1026</v>
      </c>
    </row>
    <row r="1752" spans="1:20" x14ac:dyDescent="0.3">
      <c r="A1752" t="s">
        <v>619</v>
      </c>
      <c r="B1752">
        <v>32.78</v>
      </c>
      <c r="C1752">
        <v>4.63</v>
      </c>
      <c r="D1752" t="s">
        <v>2380</v>
      </c>
      <c r="E1752" t="s">
        <v>2380</v>
      </c>
      <c r="F1752" t="s">
        <v>2380</v>
      </c>
      <c r="G1752" t="s">
        <v>2381</v>
      </c>
      <c r="H1752" t="s">
        <v>2380</v>
      </c>
      <c r="I1752" t="s">
        <v>1783</v>
      </c>
      <c r="J1752">
        <v>1995</v>
      </c>
      <c r="K1752" s="7">
        <f t="shared" si="81"/>
        <v>1995</v>
      </c>
      <c r="L1752" t="s">
        <v>37</v>
      </c>
      <c r="M1752" s="7" t="str">
        <f t="shared" si="82"/>
        <v>Oct</v>
      </c>
      <c r="N1752">
        <v>19</v>
      </c>
      <c r="O1752">
        <v>1</v>
      </c>
      <c r="P1752">
        <v>16796.41</v>
      </c>
      <c r="Q1752" t="s">
        <v>11</v>
      </c>
      <c r="R1752" t="s">
        <v>12</v>
      </c>
      <c r="S1752" t="s">
        <v>247</v>
      </c>
      <c r="T1752" s="7" t="str">
        <f t="shared" si="83"/>
        <v>R1024</v>
      </c>
    </row>
    <row r="1753" spans="1:20" x14ac:dyDescent="0.3">
      <c r="A1753" t="s">
        <v>618</v>
      </c>
      <c r="B1753">
        <v>23.9</v>
      </c>
      <c r="C1753">
        <v>6.06</v>
      </c>
      <c r="D1753" t="s">
        <v>2382</v>
      </c>
      <c r="E1753" t="s">
        <v>2380</v>
      </c>
      <c r="F1753" t="s">
        <v>2383</v>
      </c>
      <c r="G1753">
        <v>1</v>
      </c>
      <c r="H1753" t="s">
        <v>2380</v>
      </c>
      <c r="I1753" t="s">
        <v>1784</v>
      </c>
      <c r="J1753">
        <v>1974</v>
      </c>
      <c r="K1753" s="7">
        <f t="shared" si="81"/>
        <v>1974</v>
      </c>
      <c r="L1753" t="s">
        <v>35</v>
      </c>
      <c r="M1753" s="7" t="str">
        <f t="shared" si="82"/>
        <v>Aug</v>
      </c>
      <c r="N1753">
        <v>8</v>
      </c>
      <c r="O1753">
        <v>0</v>
      </c>
      <c r="P1753">
        <v>16841.32</v>
      </c>
      <c r="Q1753" t="s">
        <v>11</v>
      </c>
      <c r="R1753" t="s">
        <v>12</v>
      </c>
      <c r="S1753" t="s">
        <v>42</v>
      </c>
      <c r="T1753" s="7" t="str">
        <f t="shared" si="83"/>
        <v>R1011</v>
      </c>
    </row>
    <row r="1754" spans="1:20" x14ac:dyDescent="0.3">
      <c r="A1754" t="s">
        <v>617</v>
      </c>
      <c r="B1754">
        <v>15.47</v>
      </c>
      <c r="C1754">
        <v>8.43</v>
      </c>
      <c r="D1754" t="s">
        <v>2380</v>
      </c>
      <c r="E1754" t="s">
        <v>2380</v>
      </c>
      <c r="F1754" t="s">
        <v>2380</v>
      </c>
      <c r="G1754" t="s">
        <v>2381</v>
      </c>
      <c r="H1754" t="s">
        <v>2380</v>
      </c>
      <c r="I1754" t="s">
        <v>1785</v>
      </c>
      <c r="J1754">
        <v>2003</v>
      </c>
      <c r="K1754" s="7">
        <f t="shared" si="81"/>
        <v>2003</v>
      </c>
      <c r="L1754" t="s">
        <v>20</v>
      </c>
      <c r="M1754" s="7" t="str">
        <f t="shared" si="82"/>
        <v>Sep</v>
      </c>
      <c r="N1754">
        <v>10</v>
      </c>
      <c r="O1754">
        <v>0</v>
      </c>
      <c r="P1754">
        <v>16884.919999999998</v>
      </c>
      <c r="Q1754" t="s">
        <v>11</v>
      </c>
      <c r="R1754" t="s">
        <v>11</v>
      </c>
      <c r="S1754" t="s">
        <v>42</v>
      </c>
      <c r="T1754" s="7" t="str">
        <f t="shared" si="83"/>
        <v>R1011</v>
      </c>
    </row>
    <row r="1755" spans="1:20" x14ac:dyDescent="0.3">
      <c r="A1755" t="s">
        <v>616</v>
      </c>
      <c r="B1755">
        <v>28.54</v>
      </c>
      <c r="C1755">
        <v>5.51</v>
      </c>
      <c r="D1755" t="s">
        <v>2380</v>
      </c>
      <c r="E1755" t="s">
        <v>2380</v>
      </c>
      <c r="F1755" t="s">
        <v>2383</v>
      </c>
      <c r="G1755">
        <v>1</v>
      </c>
      <c r="H1755" t="s">
        <v>2380</v>
      </c>
      <c r="I1755" t="s">
        <v>1786</v>
      </c>
      <c r="J1755">
        <v>1968</v>
      </c>
      <c r="K1755" s="7">
        <f t="shared" si="81"/>
        <v>1968</v>
      </c>
      <c r="L1755" t="s">
        <v>37</v>
      </c>
      <c r="M1755" s="7" t="str">
        <f t="shared" si="82"/>
        <v>Oct</v>
      </c>
      <c r="N1755">
        <v>21</v>
      </c>
      <c r="O1755">
        <v>0</v>
      </c>
      <c r="P1755">
        <v>16903.5</v>
      </c>
      <c r="Q1755" t="s">
        <v>11</v>
      </c>
      <c r="R1755" t="s">
        <v>12</v>
      </c>
      <c r="S1755" t="s">
        <v>23</v>
      </c>
      <c r="T1755" s="7" t="str">
        <f t="shared" si="83"/>
        <v>R1012</v>
      </c>
    </row>
    <row r="1756" spans="1:20" x14ac:dyDescent="0.3">
      <c r="A1756" t="s">
        <v>615</v>
      </c>
      <c r="B1756">
        <v>18.54</v>
      </c>
      <c r="C1756">
        <v>4.95</v>
      </c>
      <c r="D1756" t="s">
        <v>2380</v>
      </c>
      <c r="E1756" t="s">
        <v>2380</v>
      </c>
      <c r="F1756" t="s">
        <v>2380</v>
      </c>
      <c r="G1756" t="s">
        <v>2381</v>
      </c>
      <c r="H1756" t="s">
        <v>2380</v>
      </c>
      <c r="I1756" t="s">
        <v>1787</v>
      </c>
      <c r="J1756">
        <v>1977</v>
      </c>
      <c r="K1756" s="7">
        <f t="shared" si="81"/>
        <v>1977</v>
      </c>
      <c r="L1756" t="s">
        <v>35</v>
      </c>
      <c r="M1756" s="7" t="str">
        <f t="shared" si="82"/>
        <v>Aug</v>
      </c>
      <c r="N1756">
        <v>25</v>
      </c>
      <c r="O1756">
        <v>2</v>
      </c>
      <c r="P1756">
        <v>16921.09</v>
      </c>
      <c r="Q1756" t="s">
        <v>11</v>
      </c>
      <c r="R1756" t="s">
        <v>12</v>
      </c>
      <c r="S1756" t="s">
        <v>249</v>
      </c>
      <c r="T1756" s="7" t="str">
        <f t="shared" si="83"/>
        <v>R1023</v>
      </c>
    </row>
    <row r="1757" spans="1:20" x14ac:dyDescent="0.3">
      <c r="A1757" t="s">
        <v>614</v>
      </c>
      <c r="B1757">
        <v>32.18</v>
      </c>
      <c r="C1757">
        <v>6.44</v>
      </c>
      <c r="D1757" t="s">
        <v>2382</v>
      </c>
      <c r="E1757" t="s">
        <v>2380</v>
      </c>
      <c r="F1757" t="s">
        <v>2383</v>
      </c>
      <c r="G1757">
        <v>1</v>
      </c>
      <c r="H1757" t="s">
        <v>2380</v>
      </c>
      <c r="I1757" t="s">
        <v>1788</v>
      </c>
      <c r="J1757">
        <v>1980</v>
      </c>
      <c r="K1757" s="7">
        <f t="shared" si="81"/>
        <v>1980</v>
      </c>
      <c r="L1757" t="s">
        <v>10</v>
      </c>
      <c r="M1757" s="7" t="str">
        <f t="shared" si="82"/>
        <v>Jul</v>
      </c>
      <c r="N1757">
        <v>16</v>
      </c>
      <c r="O1757">
        <v>2</v>
      </c>
      <c r="P1757">
        <v>16990.55</v>
      </c>
      <c r="Q1757" t="s">
        <v>11</v>
      </c>
      <c r="R1757" t="s">
        <v>12</v>
      </c>
      <c r="S1757" t="s">
        <v>23</v>
      </c>
      <c r="T1757" s="7" t="str">
        <f t="shared" si="83"/>
        <v>R1012</v>
      </c>
    </row>
    <row r="1758" spans="1:20" x14ac:dyDescent="0.3">
      <c r="A1758" t="s">
        <v>613</v>
      </c>
      <c r="B1758">
        <v>37.380000000000003</v>
      </c>
      <c r="C1758">
        <v>6.05</v>
      </c>
      <c r="D1758" t="s">
        <v>2382</v>
      </c>
      <c r="E1758" t="s">
        <v>2380</v>
      </c>
      <c r="F1758" t="s">
        <v>2380</v>
      </c>
      <c r="G1758" t="s">
        <v>2381</v>
      </c>
      <c r="H1758" t="s">
        <v>2380</v>
      </c>
      <c r="I1758" t="s">
        <v>1789</v>
      </c>
      <c r="J1758">
        <v>1971</v>
      </c>
      <c r="K1758" s="7">
        <f t="shared" si="81"/>
        <v>1971</v>
      </c>
      <c r="L1758" t="s">
        <v>35</v>
      </c>
      <c r="M1758" s="7" t="str">
        <f t="shared" si="82"/>
        <v>Aug</v>
      </c>
      <c r="N1758">
        <v>22</v>
      </c>
      <c r="O1758">
        <v>0</v>
      </c>
      <c r="P1758">
        <v>17016.009999999998</v>
      </c>
      <c r="Q1758" t="s">
        <v>11</v>
      </c>
      <c r="R1758" t="s">
        <v>11</v>
      </c>
      <c r="S1758" t="s">
        <v>249</v>
      </c>
      <c r="T1758" s="7" t="str">
        <f t="shared" si="83"/>
        <v>R1023</v>
      </c>
    </row>
    <row r="1759" spans="1:20" x14ac:dyDescent="0.3">
      <c r="A1759" t="s">
        <v>612</v>
      </c>
      <c r="B1759">
        <v>31.12</v>
      </c>
      <c r="C1759">
        <v>4.76</v>
      </c>
      <c r="D1759" t="s">
        <v>2382</v>
      </c>
      <c r="E1759" t="s">
        <v>2380</v>
      </c>
      <c r="F1759" t="s">
        <v>2383</v>
      </c>
      <c r="G1759">
        <v>1</v>
      </c>
      <c r="H1759" t="s">
        <v>2380</v>
      </c>
      <c r="I1759" t="s">
        <v>1790</v>
      </c>
      <c r="J1759">
        <v>1996</v>
      </c>
      <c r="K1759" s="7">
        <f t="shared" si="81"/>
        <v>1996</v>
      </c>
      <c r="L1759" t="s">
        <v>18</v>
      </c>
      <c r="M1759" s="7" t="str">
        <f t="shared" si="82"/>
        <v>Jun</v>
      </c>
      <c r="N1759">
        <v>10</v>
      </c>
      <c r="O1759">
        <v>0</v>
      </c>
      <c r="P1759">
        <v>17043.34</v>
      </c>
      <c r="Q1759" t="s">
        <v>11</v>
      </c>
      <c r="R1759" t="s">
        <v>12</v>
      </c>
      <c r="S1759" t="s">
        <v>13</v>
      </c>
      <c r="T1759" s="7" t="str">
        <f t="shared" si="83"/>
        <v>R1013</v>
      </c>
    </row>
    <row r="1760" spans="1:20" x14ac:dyDescent="0.3">
      <c r="A1760" t="s">
        <v>611</v>
      </c>
      <c r="B1760">
        <v>22.01</v>
      </c>
      <c r="C1760">
        <v>6.72</v>
      </c>
      <c r="D1760" t="s">
        <v>2382</v>
      </c>
      <c r="E1760" t="s">
        <v>2380</v>
      </c>
      <c r="F1760" t="s">
        <v>2380</v>
      </c>
      <c r="G1760">
        <v>1</v>
      </c>
      <c r="H1760" t="s">
        <v>2380</v>
      </c>
      <c r="I1760" t="s">
        <v>1791</v>
      </c>
      <c r="J1760">
        <v>2003</v>
      </c>
      <c r="K1760" s="7">
        <f t="shared" si="81"/>
        <v>2003</v>
      </c>
      <c r="L1760" t="s">
        <v>30</v>
      </c>
      <c r="M1760" s="7" t="str">
        <f t="shared" si="82"/>
        <v>Dec</v>
      </c>
      <c r="N1760">
        <v>26</v>
      </c>
      <c r="O1760">
        <v>0</v>
      </c>
      <c r="P1760">
        <v>17081.080000000002</v>
      </c>
      <c r="Q1760" t="s">
        <v>11</v>
      </c>
      <c r="R1760" t="s">
        <v>11</v>
      </c>
      <c r="S1760" t="s">
        <v>42</v>
      </c>
      <c r="T1760" s="7" t="str">
        <f t="shared" si="83"/>
        <v>R1011</v>
      </c>
    </row>
    <row r="1761" spans="1:20" x14ac:dyDescent="0.3">
      <c r="A1761" t="s">
        <v>610</v>
      </c>
      <c r="B1761">
        <v>27.645</v>
      </c>
      <c r="C1761">
        <v>5.7</v>
      </c>
      <c r="D1761" t="s">
        <v>2380</v>
      </c>
      <c r="E1761" t="s">
        <v>2380</v>
      </c>
      <c r="F1761" t="s">
        <v>2380</v>
      </c>
      <c r="G1761" t="s">
        <v>2381</v>
      </c>
      <c r="H1761" t="s">
        <v>2380</v>
      </c>
      <c r="I1761" t="s">
        <v>1792</v>
      </c>
      <c r="J1761">
        <v>2002</v>
      </c>
      <c r="K1761" s="7">
        <f t="shared" si="81"/>
        <v>2002</v>
      </c>
      <c r="L1761" t="s">
        <v>18</v>
      </c>
      <c r="M1761" s="7" t="str">
        <f t="shared" si="82"/>
        <v>Jun</v>
      </c>
      <c r="N1761">
        <v>28</v>
      </c>
      <c r="O1761">
        <v>1</v>
      </c>
      <c r="P1761">
        <v>17085.27</v>
      </c>
      <c r="Q1761" t="s">
        <v>11</v>
      </c>
      <c r="R1761" t="s">
        <v>12</v>
      </c>
      <c r="S1761" t="s">
        <v>13</v>
      </c>
      <c r="T1761" s="7" t="str">
        <f t="shared" si="83"/>
        <v>R1013</v>
      </c>
    </row>
    <row r="1762" spans="1:20" x14ac:dyDescent="0.3">
      <c r="A1762" t="s">
        <v>609</v>
      </c>
      <c r="B1762">
        <v>29.64</v>
      </c>
      <c r="C1762">
        <v>5.31</v>
      </c>
      <c r="D1762" t="s">
        <v>2382</v>
      </c>
      <c r="E1762" t="s">
        <v>2380</v>
      </c>
      <c r="F1762" t="s">
        <v>2380</v>
      </c>
      <c r="G1762" t="s">
        <v>2381</v>
      </c>
      <c r="H1762" t="s">
        <v>2380</v>
      </c>
      <c r="I1762" t="s">
        <v>1793</v>
      </c>
      <c r="J1762">
        <v>1998</v>
      </c>
      <c r="K1762" s="7">
        <f t="shared" si="81"/>
        <v>1998</v>
      </c>
      <c r="L1762" t="s">
        <v>18</v>
      </c>
      <c r="M1762" s="7" t="str">
        <f t="shared" si="82"/>
        <v>Jun</v>
      </c>
      <c r="N1762">
        <v>3</v>
      </c>
      <c r="O1762">
        <v>4</v>
      </c>
      <c r="P1762">
        <v>17128.43</v>
      </c>
      <c r="Q1762" t="s">
        <v>11</v>
      </c>
      <c r="R1762" t="s">
        <v>12</v>
      </c>
      <c r="S1762" t="s">
        <v>168</v>
      </c>
      <c r="T1762" s="7" t="str">
        <f t="shared" si="83"/>
        <v>R1016</v>
      </c>
    </row>
    <row r="1763" spans="1:20" x14ac:dyDescent="0.3">
      <c r="A1763" t="s">
        <v>608</v>
      </c>
      <c r="B1763">
        <v>33.700000000000003</v>
      </c>
      <c r="C1763">
        <v>4.32</v>
      </c>
      <c r="D1763" t="s">
        <v>2382</v>
      </c>
      <c r="E1763" t="s">
        <v>2380</v>
      </c>
      <c r="F1763" t="s">
        <v>2380</v>
      </c>
      <c r="G1763">
        <v>1</v>
      </c>
      <c r="H1763" t="s">
        <v>2380</v>
      </c>
      <c r="I1763" t="s">
        <v>1794</v>
      </c>
      <c r="J1763">
        <v>1965</v>
      </c>
      <c r="K1763" s="7">
        <f t="shared" si="81"/>
        <v>1965</v>
      </c>
      <c r="L1763" t="s">
        <v>20</v>
      </c>
      <c r="M1763" s="7" t="str">
        <f t="shared" si="82"/>
        <v>Sep</v>
      </c>
      <c r="N1763">
        <v>16</v>
      </c>
      <c r="O1763">
        <v>0</v>
      </c>
      <c r="P1763">
        <v>17172.27</v>
      </c>
      <c r="Q1763" t="s">
        <v>11</v>
      </c>
      <c r="R1763" t="s">
        <v>11</v>
      </c>
      <c r="S1763" t="s">
        <v>535</v>
      </c>
      <c r="T1763" s="7" t="str">
        <f t="shared" si="83"/>
        <v>R1026</v>
      </c>
    </row>
    <row r="1764" spans="1:20" x14ac:dyDescent="0.3">
      <c r="A1764" t="s">
        <v>607</v>
      </c>
      <c r="B1764">
        <v>27.5</v>
      </c>
      <c r="C1764">
        <v>4.2300000000000004</v>
      </c>
      <c r="D1764" t="s">
        <v>2382</v>
      </c>
      <c r="E1764" t="s">
        <v>2380</v>
      </c>
      <c r="F1764" t="s">
        <v>2380</v>
      </c>
      <c r="G1764">
        <v>1</v>
      </c>
      <c r="H1764" t="s">
        <v>2380</v>
      </c>
      <c r="I1764" t="s">
        <v>1795</v>
      </c>
      <c r="J1764">
        <v>1964</v>
      </c>
      <c r="K1764" s="7">
        <f t="shared" si="81"/>
        <v>1964</v>
      </c>
      <c r="L1764" t="s">
        <v>18</v>
      </c>
      <c r="M1764" s="7" t="str">
        <f t="shared" si="82"/>
        <v>Jun</v>
      </c>
      <c r="N1764">
        <v>7</v>
      </c>
      <c r="O1764">
        <v>0</v>
      </c>
      <c r="P1764">
        <v>17174.52</v>
      </c>
      <c r="Q1764" t="s">
        <v>11</v>
      </c>
      <c r="R1764" t="s">
        <v>11</v>
      </c>
      <c r="S1764" t="s">
        <v>23</v>
      </c>
      <c r="T1764" s="7" t="str">
        <f t="shared" si="83"/>
        <v>R1012</v>
      </c>
    </row>
    <row r="1765" spans="1:20" x14ac:dyDescent="0.3">
      <c r="A1765" t="s">
        <v>606</v>
      </c>
      <c r="B1765">
        <v>16.12</v>
      </c>
      <c r="C1765">
        <v>6.09</v>
      </c>
      <c r="D1765" t="s">
        <v>2380</v>
      </c>
      <c r="E1765" t="s">
        <v>2380</v>
      </c>
      <c r="F1765" t="s">
        <v>2380</v>
      </c>
      <c r="G1765" t="s">
        <v>2381</v>
      </c>
      <c r="H1765" t="s">
        <v>2380</v>
      </c>
      <c r="I1765" t="s">
        <v>1796</v>
      </c>
      <c r="J1765">
        <v>2004</v>
      </c>
      <c r="K1765" s="7">
        <f t="shared" si="81"/>
        <v>2004</v>
      </c>
      <c r="L1765" t="s">
        <v>35</v>
      </c>
      <c r="M1765" s="7" t="str">
        <f t="shared" si="82"/>
        <v>Aug</v>
      </c>
      <c r="N1765">
        <v>18</v>
      </c>
      <c r="O1765">
        <v>1</v>
      </c>
      <c r="P1765">
        <v>17178.68</v>
      </c>
      <c r="Q1765" t="s">
        <v>11</v>
      </c>
      <c r="R1765" t="s">
        <v>11</v>
      </c>
      <c r="S1765" t="s">
        <v>166</v>
      </c>
      <c r="T1765" s="7" t="str">
        <f t="shared" si="83"/>
        <v>R1019</v>
      </c>
    </row>
    <row r="1766" spans="1:20" x14ac:dyDescent="0.3">
      <c r="A1766" t="s">
        <v>605</v>
      </c>
      <c r="B1766">
        <v>26.73</v>
      </c>
      <c r="C1766">
        <v>4.74</v>
      </c>
      <c r="D1766" t="s">
        <v>2382</v>
      </c>
      <c r="E1766" t="s">
        <v>2380</v>
      </c>
      <c r="F1766" t="s">
        <v>2380</v>
      </c>
      <c r="G1766">
        <v>1</v>
      </c>
      <c r="H1766" t="s">
        <v>2380</v>
      </c>
      <c r="I1766" t="s">
        <v>1797</v>
      </c>
      <c r="J1766">
        <v>1982</v>
      </c>
      <c r="K1766" s="7">
        <f t="shared" si="81"/>
        <v>1982</v>
      </c>
      <c r="L1766" t="s">
        <v>37</v>
      </c>
      <c r="M1766" s="7" t="str">
        <f t="shared" si="82"/>
        <v>Oct</v>
      </c>
      <c r="N1766">
        <v>22</v>
      </c>
      <c r="O1766">
        <v>1</v>
      </c>
      <c r="P1766">
        <v>17179.52</v>
      </c>
      <c r="Q1766" t="s">
        <v>11</v>
      </c>
      <c r="R1766" t="s">
        <v>16</v>
      </c>
      <c r="S1766" t="s">
        <v>13</v>
      </c>
      <c r="T1766" s="7" t="str">
        <f t="shared" si="83"/>
        <v>R1013</v>
      </c>
    </row>
    <row r="1767" spans="1:20" x14ac:dyDescent="0.3">
      <c r="A1767" t="s">
        <v>604</v>
      </c>
      <c r="B1767">
        <v>37.25</v>
      </c>
      <c r="C1767">
        <v>6.23</v>
      </c>
      <c r="D1767" t="s">
        <v>2382</v>
      </c>
      <c r="E1767" t="s">
        <v>2380</v>
      </c>
      <c r="F1767" t="s">
        <v>2380</v>
      </c>
      <c r="G1767" t="s">
        <v>2381</v>
      </c>
      <c r="H1767" t="s">
        <v>2380</v>
      </c>
      <c r="I1767" t="s">
        <v>1798</v>
      </c>
      <c r="J1767">
        <v>1975</v>
      </c>
      <c r="K1767" s="7">
        <f t="shared" si="81"/>
        <v>1975</v>
      </c>
      <c r="L1767" t="s">
        <v>35</v>
      </c>
      <c r="M1767" s="7" t="str">
        <f t="shared" si="82"/>
        <v>Aug</v>
      </c>
      <c r="N1767">
        <v>25</v>
      </c>
      <c r="O1767">
        <v>1</v>
      </c>
      <c r="P1767">
        <v>17253.43</v>
      </c>
      <c r="Q1767" t="s">
        <v>11</v>
      </c>
      <c r="R1767" t="s">
        <v>12</v>
      </c>
      <c r="S1767" t="s">
        <v>535</v>
      </c>
      <c r="T1767" s="7" t="str">
        <f t="shared" si="83"/>
        <v>R1026</v>
      </c>
    </row>
    <row r="1768" spans="1:20" x14ac:dyDescent="0.3">
      <c r="A1768" t="s">
        <v>603</v>
      </c>
      <c r="B1768">
        <v>23.56</v>
      </c>
      <c r="C1768">
        <v>5.45</v>
      </c>
      <c r="D1768" t="s">
        <v>2382</v>
      </c>
      <c r="E1768" t="s">
        <v>2380</v>
      </c>
      <c r="F1768" t="s">
        <v>2380</v>
      </c>
      <c r="G1768">
        <v>1</v>
      </c>
      <c r="H1768" t="s">
        <v>2380</v>
      </c>
      <c r="I1768" t="s">
        <v>1799</v>
      </c>
      <c r="J1768">
        <v>1963</v>
      </c>
      <c r="K1768" s="7">
        <f t="shared" si="81"/>
        <v>1963</v>
      </c>
      <c r="L1768" t="s">
        <v>10</v>
      </c>
      <c r="M1768" s="7" t="str">
        <f t="shared" si="82"/>
        <v>Jul</v>
      </c>
      <c r="N1768">
        <v>12</v>
      </c>
      <c r="O1768">
        <v>0</v>
      </c>
      <c r="P1768">
        <v>17337.580000000002</v>
      </c>
      <c r="Q1768" t="s">
        <v>11</v>
      </c>
      <c r="R1768" t="s">
        <v>12</v>
      </c>
      <c r="S1768" t="s">
        <v>249</v>
      </c>
      <c r="T1768" s="7" t="str">
        <f t="shared" si="83"/>
        <v>R1023</v>
      </c>
    </row>
    <row r="1769" spans="1:20" x14ac:dyDescent="0.3">
      <c r="A1769" t="s">
        <v>602</v>
      </c>
      <c r="B1769">
        <v>15.84</v>
      </c>
      <c r="C1769">
        <v>10.34</v>
      </c>
      <c r="D1769" t="s">
        <v>2380</v>
      </c>
      <c r="E1769" t="s">
        <v>2380</v>
      </c>
      <c r="F1769" t="s">
        <v>2380</v>
      </c>
      <c r="G1769">
        <v>2</v>
      </c>
      <c r="H1769" t="s">
        <v>2380</v>
      </c>
      <c r="I1769" t="s">
        <v>1800</v>
      </c>
      <c r="J1769">
        <v>2003</v>
      </c>
      <c r="K1769" s="7">
        <f t="shared" si="81"/>
        <v>2003</v>
      </c>
      <c r="L1769" t="s">
        <v>15</v>
      </c>
      <c r="M1769" s="7" t="str">
        <f t="shared" si="82"/>
        <v>Nov</v>
      </c>
      <c r="N1769">
        <v>1</v>
      </c>
      <c r="O1769">
        <v>0</v>
      </c>
      <c r="P1769">
        <v>17352.68</v>
      </c>
      <c r="Q1769" t="s">
        <v>11</v>
      </c>
      <c r="R1769" t="s">
        <v>12</v>
      </c>
      <c r="S1769" t="s">
        <v>23</v>
      </c>
      <c r="T1769" s="7" t="str">
        <f t="shared" si="83"/>
        <v>R1012</v>
      </c>
    </row>
    <row r="1770" spans="1:20" x14ac:dyDescent="0.3">
      <c r="A1770" t="s">
        <v>601</v>
      </c>
      <c r="B1770">
        <v>36.630000000000003</v>
      </c>
      <c r="C1770">
        <v>5.15</v>
      </c>
      <c r="D1770" t="s">
        <v>2380</v>
      </c>
      <c r="E1770" t="s">
        <v>2380</v>
      </c>
      <c r="F1770" t="s">
        <v>2380</v>
      </c>
      <c r="G1770" t="s">
        <v>2381</v>
      </c>
      <c r="H1770" t="s">
        <v>2380</v>
      </c>
      <c r="I1770" t="s">
        <v>1801</v>
      </c>
      <c r="J1770">
        <v>1992</v>
      </c>
      <c r="K1770" s="7">
        <f t="shared" si="81"/>
        <v>1992</v>
      </c>
      <c r="L1770" t="s">
        <v>37</v>
      </c>
      <c r="M1770" s="7" t="str">
        <f t="shared" si="82"/>
        <v>Oct</v>
      </c>
      <c r="N1770">
        <v>18</v>
      </c>
      <c r="O1770">
        <v>2</v>
      </c>
      <c r="P1770">
        <v>17361.77</v>
      </c>
      <c r="Q1770" t="s">
        <v>11</v>
      </c>
      <c r="R1770" t="s">
        <v>16</v>
      </c>
      <c r="S1770" t="s">
        <v>23</v>
      </c>
      <c r="T1770" s="7" t="str">
        <f t="shared" si="83"/>
        <v>R1012</v>
      </c>
    </row>
    <row r="1771" spans="1:20" x14ac:dyDescent="0.3">
      <c r="A1771" t="s">
        <v>600</v>
      </c>
      <c r="B1771">
        <v>16.47</v>
      </c>
      <c r="C1771">
        <v>11.72</v>
      </c>
      <c r="D1771" t="s">
        <v>2380</v>
      </c>
      <c r="E1771" t="s">
        <v>2380</v>
      </c>
      <c r="F1771" t="s">
        <v>2380</v>
      </c>
      <c r="G1771" t="s">
        <v>2381</v>
      </c>
      <c r="H1771" t="s">
        <v>2380</v>
      </c>
      <c r="I1771" t="s">
        <v>1802</v>
      </c>
      <c r="J1771">
        <v>2003</v>
      </c>
      <c r="K1771" s="7">
        <f t="shared" si="81"/>
        <v>2003</v>
      </c>
      <c r="L1771" t="s">
        <v>15</v>
      </c>
      <c r="M1771" s="7" t="str">
        <f t="shared" si="82"/>
        <v>Nov</v>
      </c>
      <c r="N1771">
        <v>2</v>
      </c>
      <c r="O1771">
        <v>0</v>
      </c>
      <c r="P1771">
        <v>17468.98</v>
      </c>
      <c r="Q1771" t="s">
        <v>11</v>
      </c>
      <c r="R1771" t="s">
        <v>16</v>
      </c>
      <c r="S1771" t="s">
        <v>23</v>
      </c>
      <c r="T1771" s="7" t="str">
        <f t="shared" si="83"/>
        <v>R1012</v>
      </c>
    </row>
    <row r="1772" spans="1:20" x14ac:dyDescent="0.3">
      <c r="A1772" t="s">
        <v>599</v>
      </c>
      <c r="B1772">
        <v>25.8</v>
      </c>
      <c r="C1772">
        <v>5.29</v>
      </c>
      <c r="D1772" t="s">
        <v>2380</v>
      </c>
      <c r="E1772" t="s">
        <v>2380</v>
      </c>
      <c r="F1772" t="s">
        <v>2380</v>
      </c>
      <c r="G1772" t="s">
        <v>2381</v>
      </c>
      <c r="H1772" t="s">
        <v>2380</v>
      </c>
      <c r="I1772" t="s">
        <v>1803</v>
      </c>
      <c r="J1772">
        <v>1971</v>
      </c>
      <c r="K1772" s="7">
        <f t="shared" si="81"/>
        <v>1971</v>
      </c>
      <c r="L1772" t="s">
        <v>18</v>
      </c>
      <c r="M1772" s="7" t="str">
        <f t="shared" si="82"/>
        <v>Jun</v>
      </c>
      <c r="N1772">
        <v>8</v>
      </c>
      <c r="O1772">
        <v>0</v>
      </c>
      <c r="P1772">
        <v>17479.53</v>
      </c>
      <c r="Q1772" t="s">
        <v>16</v>
      </c>
      <c r="R1772" t="s">
        <v>16</v>
      </c>
      <c r="S1772" t="s">
        <v>23</v>
      </c>
      <c r="T1772" s="7" t="str">
        <f t="shared" si="83"/>
        <v>R1012</v>
      </c>
    </row>
    <row r="1773" spans="1:20" x14ac:dyDescent="0.3">
      <c r="A1773" t="s">
        <v>598</v>
      </c>
      <c r="B1773">
        <v>23.6</v>
      </c>
      <c r="C1773">
        <v>4.33</v>
      </c>
      <c r="D1773" t="s">
        <v>2380</v>
      </c>
      <c r="E1773" t="s">
        <v>2380</v>
      </c>
      <c r="F1773" t="s">
        <v>2380</v>
      </c>
      <c r="G1773" t="s">
        <v>2381</v>
      </c>
      <c r="H1773" t="s">
        <v>2380</v>
      </c>
      <c r="I1773" t="s">
        <v>1804</v>
      </c>
      <c r="J1773">
        <v>1990</v>
      </c>
      <c r="K1773" s="7">
        <f t="shared" si="81"/>
        <v>1990</v>
      </c>
      <c r="L1773" t="s">
        <v>30</v>
      </c>
      <c r="M1773" s="7" t="str">
        <f t="shared" si="82"/>
        <v>Dec</v>
      </c>
      <c r="N1773">
        <v>29</v>
      </c>
      <c r="O1773">
        <v>0</v>
      </c>
      <c r="P1773">
        <v>17496.310000000001</v>
      </c>
      <c r="Q1773" t="s">
        <v>16</v>
      </c>
      <c r="R1773" t="s">
        <v>11</v>
      </c>
      <c r="S1773" t="s">
        <v>42</v>
      </c>
      <c r="T1773" s="7" t="str">
        <f t="shared" si="83"/>
        <v>R1011</v>
      </c>
    </row>
    <row r="1774" spans="1:20" x14ac:dyDescent="0.3">
      <c r="A1774" t="s">
        <v>597</v>
      </c>
      <c r="B1774">
        <v>32.11</v>
      </c>
      <c r="C1774">
        <v>6.24</v>
      </c>
      <c r="D1774" t="s">
        <v>2380</v>
      </c>
      <c r="E1774" t="s">
        <v>2380</v>
      </c>
      <c r="F1774" t="s">
        <v>2383</v>
      </c>
      <c r="G1774">
        <v>1</v>
      </c>
      <c r="H1774" t="s">
        <v>2380</v>
      </c>
      <c r="I1774" t="s">
        <v>1805</v>
      </c>
      <c r="J1774">
        <v>1965</v>
      </c>
      <c r="K1774" s="7">
        <f t="shared" si="81"/>
        <v>1965</v>
      </c>
      <c r="L1774" t="s">
        <v>18</v>
      </c>
      <c r="M1774" s="7" t="str">
        <f t="shared" si="82"/>
        <v>Jun</v>
      </c>
      <c r="N1774">
        <v>16</v>
      </c>
      <c r="O1774">
        <v>0</v>
      </c>
      <c r="P1774">
        <v>17505.650000000001</v>
      </c>
      <c r="Q1774" t="s">
        <v>16</v>
      </c>
      <c r="R1774" t="s">
        <v>11</v>
      </c>
      <c r="S1774" t="s">
        <v>249</v>
      </c>
      <c r="T1774" s="7" t="str">
        <f t="shared" si="83"/>
        <v>R1023</v>
      </c>
    </row>
    <row r="1775" spans="1:20" x14ac:dyDescent="0.3">
      <c r="A1775" t="s">
        <v>596</v>
      </c>
      <c r="B1775">
        <v>30.114999999999998</v>
      </c>
      <c r="C1775">
        <v>11.61</v>
      </c>
      <c r="D1775" t="s">
        <v>2380</v>
      </c>
      <c r="E1775" t="s">
        <v>2380</v>
      </c>
      <c r="F1775" t="s">
        <v>2380</v>
      </c>
      <c r="G1775" t="s">
        <v>2381</v>
      </c>
      <c r="H1775" t="s">
        <v>2380</v>
      </c>
      <c r="I1775" t="s">
        <v>1806</v>
      </c>
      <c r="J1775">
        <v>1968</v>
      </c>
      <c r="K1775" s="7">
        <f t="shared" si="81"/>
        <v>1968</v>
      </c>
      <c r="L1775" t="s">
        <v>10</v>
      </c>
      <c r="M1775" s="7" t="str">
        <f t="shared" si="82"/>
        <v>Jul</v>
      </c>
      <c r="N1775">
        <v>12</v>
      </c>
      <c r="O1775">
        <v>0</v>
      </c>
      <c r="P1775">
        <v>17507.47</v>
      </c>
      <c r="Q1775" t="s">
        <v>16</v>
      </c>
      <c r="R1775" t="s">
        <v>16</v>
      </c>
      <c r="S1775" t="s">
        <v>535</v>
      </c>
      <c r="T1775" s="7" t="str">
        <f t="shared" si="83"/>
        <v>R1026</v>
      </c>
    </row>
    <row r="1776" spans="1:20" x14ac:dyDescent="0.3">
      <c r="A1776" t="s">
        <v>595</v>
      </c>
      <c r="B1776">
        <v>20.28</v>
      </c>
      <c r="C1776">
        <v>11.07</v>
      </c>
      <c r="D1776" t="s">
        <v>2382</v>
      </c>
      <c r="E1776" t="s">
        <v>2380</v>
      </c>
      <c r="F1776" t="s">
        <v>2380</v>
      </c>
      <c r="G1776" t="s">
        <v>2381</v>
      </c>
      <c r="H1776" t="s">
        <v>2380</v>
      </c>
      <c r="I1776" t="s">
        <v>1807</v>
      </c>
      <c r="J1776">
        <v>1963</v>
      </c>
      <c r="K1776" s="7">
        <f t="shared" si="81"/>
        <v>1963</v>
      </c>
      <c r="L1776" t="s">
        <v>15</v>
      </c>
      <c r="M1776" s="7" t="str">
        <f t="shared" si="82"/>
        <v>Nov</v>
      </c>
      <c r="N1776">
        <v>16</v>
      </c>
      <c r="O1776">
        <v>0</v>
      </c>
      <c r="P1776">
        <v>17556.88</v>
      </c>
      <c r="Q1776" t="s">
        <v>16</v>
      </c>
      <c r="R1776" t="s">
        <v>11</v>
      </c>
      <c r="S1776" t="s">
        <v>23</v>
      </c>
      <c r="T1776" s="7" t="str">
        <f t="shared" si="83"/>
        <v>R1012</v>
      </c>
    </row>
    <row r="1777" spans="1:20" x14ac:dyDescent="0.3">
      <c r="A1777" t="s">
        <v>594</v>
      </c>
      <c r="B1777">
        <v>20.234999999999999</v>
      </c>
      <c r="C1777">
        <v>5.19</v>
      </c>
      <c r="D1777" t="s">
        <v>2380</v>
      </c>
      <c r="E1777" t="s">
        <v>2380</v>
      </c>
      <c r="F1777" t="s">
        <v>2383</v>
      </c>
      <c r="G1777">
        <v>1</v>
      </c>
      <c r="H1777" t="s">
        <v>2380</v>
      </c>
      <c r="I1777" t="s">
        <v>1808</v>
      </c>
      <c r="J1777">
        <v>2002</v>
      </c>
      <c r="K1777" s="7">
        <f t="shared" si="81"/>
        <v>2002</v>
      </c>
      <c r="L1777" t="s">
        <v>35</v>
      </c>
      <c r="M1777" s="7" t="str">
        <f t="shared" si="82"/>
        <v>Aug</v>
      </c>
      <c r="N1777">
        <v>25</v>
      </c>
      <c r="O1777">
        <v>1</v>
      </c>
      <c r="P1777">
        <v>17560.38</v>
      </c>
      <c r="Q1777" t="s">
        <v>16</v>
      </c>
      <c r="R1777" t="s">
        <v>16</v>
      </c>
      <c r="S1777" t="s">
        <v>23</v>
      </c>
      <c r="T1777" s="7" t="str">
        <f t="shared" si="83"/>
        <v>R1012</v>
      </c>
    </row>
    <row r="1778" spans="1:20" x14ac:dyDescent="0.3">
      <c r="A1778" t="s">
        <v>593</v>
      </c>
      <c r="B1778">
        <v>25.27</v>
      </c>
      <c r="C1778">
        <v>5.7</v>
      </c>
      <c r="D1778" t="s">
        <v>2382</v>
      </c>
      <c r="E1778" t="s">
        <v>2380</v>
      </c>
      <c r="F1778" t="s">
        <v>2380</v>
      </c>
      <c r="G1778">
        <v>1</v>
      </c>
      <c r="H1778" t="s">
        <v>2380</v>
      </c>
      <c r="I1778" t="s">
        <v>1809</v>
      </c>
      <c r="J1778">
        <v>1970</v>
      </c>
      <c r="K1778" s="7">
        <f t="shared" si="81"/>
        <v>1970</v>
      </c>
      <c r="L1778" t="s">
        <v>10</v>
      </c>
      <c r="M1778" s="7" t="str">
        <f t="shared" si="82"/>
        <v>Jul</v>
      </c>
      <c r="N1778">
        <v>26</v>
      </c>
      <c r="O1778">
        <v>0</v>
      </c>
      <c r="P1778">
        <v>17584.72</v>
      </c>
      <c r="Q1778" t="s">
        <v>16</v>
      </c>
      <c r="R1778" t="s">
        <v>12</v>
      </c>
      <c r="S1778" t="s">
        <v>23</v>
      </c>
      <c r="T1778" s="7" t="str">
        <f t="shared" si="83"/>
        <v>R1012</v>
      </c>
    </row>
    <row r="1779" spans="1:20" x14ac:dyDescent="0.3">
      <c r="A1779" t="s">
        <v>592</v>
      </c>
      <c r="B1779">
        <v>24.24</v>
      </c>
      <c r="C1779">
        <v>6.15</v>
      </c>
      <c r="D1779" t="s">
        <v>2380</v>
      </c>
      <c r="E1779" t="s">
        <v>2380</v>
      </c>
      <c r="F1779" t="s">
        <v>2380</v>
      </c>
      <c r="G1779" t="s">
        <v>2381</v>
      </c>
      <c r="H1779" t="s">
        <v>2380</v>
      </c>
      <c r="I1779" t="s">
        <v>1810</v>
      </c>
      <c r="J1779">
        <v>1990</v>
      </c>
      <c r="K1779" s="7">
        <f t="shared" si="81"/>
        <v>1990</v>
      </c>
      <c r="L1779" t="s">
        <v>37</v>
      </c>
      <c r="M1779" s="7" t="str">
        <f t="shared" si="82"/>
        <v>Oct</v>
      </c>
      <c r="N1779">
        <v>25</v>
      </c>
      <c r="O1779">
        <v>1</v>
      </c>
      <c r="P1779">
        <v>17626.240000000002</v>
      </c>
      <c r="Q1779" t="s">
        <v>16</v>
      </c>
      <c r="R1779" t="s">
        <v>12</v>
      </c>
      <c r="S1779" t="s">
        <v>13</v>
      </c>
      <c r="T1779" s="7" t="str">
        <f t="shared" si="83"/>
        <v>R1013</v>
      </c>
    </row>
    <row r="1780" spans="1:20" x14ac:dyDescent="0.3">
      <c r="A1780" t="s">
        <v>591</v>
      </c>
      <c r="B1780">
        <v>35.75</v>
      </c>
      <c r="C1780">
        <v>5.07</v>
      </c>
      <c r="D1780" t="s">
        <v>2380</v>
      </c>
      <c r="E1780" t="s">
        <v>2380</v>
      </c>
      <c r="F1780" t="s">
        <v>2380</v>
      </c>
      <c r="G1780" t="s">
        <v>2381</v>
      </c>
      <c r="H1780" t="s">
        <v>2380</v>
      </c>
      <c r="I1780" t="s">
        <v>1811</v>
      </c>
      <c r="J1780">
        <v>1994</v>
      </c>
      <c r="K1780" s="7">
        <f t="shared" si="81"/>
        <v>1994</v>
      </c>
      <c r="L1780" t="s">
        <v>10</v>
      </c>
      <c r="M1780" s="7" t="str">
        <f t="shared" si="82"/>
        <v>Jul</v>
      </c>
      <c r="N1780">
        <v>1</v>
      </c>
      <c r="O1780">
        <v>3</v>
      </c>
      <c r="P1780">
        <v>17663.14</v>
      </c>
      <c r="Q1780" t="s">
        <v>16</v>
      </c>
      <c r="R1780" t="s">
        <v>12</v>
      </c>
      <c r="S1780" t="s">
        <v>13</v>
      </c>
      <c r="T1780" s="7" t="str">
        <f t="shared" si="83"/>
        <v>R1013</v>
      </c>
    </row>
    <row r="1781" spans="1:20" x14ac:dyDescent="0.3">
      <c r="A1781" t="s">
        <v>590</v>
      </c>
      <c r="B1781">
        <v>29.92</v>
      </c>
      <c r="C1781">
        <v>10.97</v>
      </c>
      <c r="D1781" t="s">
        <v>2382</v>
      </c>
      <c r="E1781" t="s">
        <v>2380</v>
      </c>
      <c r="F1781" t="s">
        <v>2380</v>
      </c>
      <c r="G1781">
        <v>1</v>
      </c>
      <c r="H1781" t="s">
        <v>2380</v>
      </c>
      <c r="I1781" t="s">
        <v>1812</v>
      </c>
      <c r="J1781">
        <v>2003</v>
      </c>
      <c r="K1781" s="7">
        <f t="shared" si="81"/>
        <v>2003</v>
      </c>
      <c r="L1781" t="s">
        <v>10</v>
      </c>
      <c r="M1781" s="7" t="str">
        <f t="shared" si="82"/>
        <v>Jul</v>
      </c>
      <c r="N1781">
        <v>14</v>
      </c>
      <c r="O1781">
        <v>0</v>
      </c>
      <c r="P1781">
        <v>17748.509999999998</v>
      </c>
      <c r="Q1781" t="s">
        <v>16</v>
      </c>
      <c r="R1781" t="s">
        <v>16</v>
      </c>
      <c r="S1781" t="s">
        <v>23</v>
      </c>
      <c r="T1781" s="7" t="str">
        <f t="shared" si="83"/>
        <v>R1012</v>
      </c>
    </row>
    <row r="1782" spans="1:20" x14ac:dyDescent="0.3">
      <c r="A1782" t="s">
        <v>589</v>
      </c>
      <c r="B1782">
        <v>26.2</v>
      </c>
      <c r="C1782">
        <v>10.93</v>
      </c>
      <c r="D1782" t="s">
        <v>2382</v>
      </c>
      <c r="E1782" t="s">
        <v>2380</v>
      </c>
      <c r="F1782" t="s">
        <v>2380</v>
      </c>
      <c r="G1782">
        <v>1</v>
      </c>
      <c r="H1782" t="s">
        <v>2380</v>
      </c>
      <c r="I1782" t="s">
        <v>1813</v>
      </c>
      <c r="J1782">
        <v>1966</v>
      </c>
      <c r="K1782" s="7">
        <f t="shared" si="81"/>
        <v>1966</v>
      </c>
      <c r="L1782" t="s">
        <v>18</v>
      </c>
      <c r="M1782" s="7" t="str">
        <f t="shared" si="82"/>
        <v>Jun</v>
      </c>
      <c r="N1782">
        <v>21</v>
      </c>
      <c r="O1782">
        <v>0</v>
      </c>
      <c r="P1782">
        <v>17777.73</v>
      </c>
      <c r="Q1782" t="s">
        <v>16</v>
      </c>
      <c r="R1782" t="s">
        <v>12</v>
      </c>
      <c r="S1782" t="s">
        <v>23</v>
      </c>
      <c r="T1782" s="7" t="str">
        <f t="shared" si="83"/>
        <v>R1012</v>
      </c>
    </row>
    <row r="1783" spans="1:20" x14ac:dyDescent="0.3">
      <c r="A1783" t="s">
        <v>588</v>
      </c>
      <c r="B1783">
        <v>26.695</v>
      </c>
      <c r="C1783">
        <v>4.21</v>
      </c>
      <c r="D1783" t="s">
        <v>2382</v>
      </c>
      <c r="E1783" t="s">
        <v>2380</v>
      </c>
      <c r="F1783" t="s">
        <v>2383</v>
      </c>
      <c r="G1783">
        <v>1</v>
      </c>
      <c r="H1783" t="s">
        <v>2380</v>
      </c>
      <c r="I1783" t="s">
        <v>1814</v>
      </c>
      <c r="J1783">
        <v>1979</v>
      </c>
      <c r="K1783" s="7">
        <f t="shared" si="81"/>
        <v>1979</v>
      </c>
      <c r="L1783" t="s">
        <v>37</v>
      </c>
      <c r="M1783" s="7" t="str">
        <f t="shared" si="82"/>
        <v>Oct</v>
      </c>
      <c r="N1783">
        <v>10</v>
      </c>
      <c r="O1783">
        <v>2</v>
      </c>
      <c r="P1783">
        <v>17779.939999999999</v>
      </c>
      <c r="Q1783" t="s">
        <v>16</v>
      </c>
      <c r="R1783" t="s">
        <v>11</v>
      </c>
      <c r="S1783" t="s">
        <v>23</v>
      </c>
      <c r="T1783" s="7" t="str">
        <f t="shared" si="83"/>
        <v>R1012</v>
      </c>
    </row>
    <row r="1784" spans="1:20" x14ac:dyDescent="0.3">
      <c r="A1784" t="s">
        <v>587</v>
      </c>
      <c r="B1784">
        <v>23.16</v>
      </c>
      <c r="C1784">
        <v>5.5</v>
      </c>
      <c r="D1784" t="s">
        <v>2380</v>
      </c>
      <c r="E1784" t="s">
        <v>2380</v>
      </c>
      <c r="F1784" t="s">
        <v>2380</v>
      </c>
      <c r="G1784" t="s">
        <v>2381</v>
      </c>
      <c r="H1784" t="s">
        <v>2380</v>
      </c>
      <c r="I1784" t="s">
        <v>1815</v>
      </c>
      <c r="J1784">
        <v>1963</v>
      </c>
      <c r="K1784" s="7">
        <f t="shared" si="81"/>
        <v>1963</v>
      </c>
      <c r="L1784" t="s">
        <v>30</v>
      </c>
      <c r="M1784" s="7" t="str">
        <f t="shared" si="82"/>
        <v>Dec</v>
      </c>
      <c r="N1784">
        <v>8</v>
      </c>
      <c r="O1784">
        <v>0</v>
      </c>
      <c r="P1784">
        <v>17832.599999999999</v>
      </c>
      <c r="Q1784" t="s">
        <v>16</v>
      </c>
      <c r="R1784" t="s">
        <v>11</v>
      </c>
      <c r="S1784" t="s">
        <v>23</v>
      </c>
      <c r="T1784" s="7" t="str">
        <f t="shared" si="83"/>
        <v>R1012</v>
      </c>
    </row>
    <row r="1785" spans="1:20" x14ac:dyDescent="0.3">
      <c r="A1785" t="s">
        <v>586</v>
      </c>
      <c r="B1785">
        <v>32.585000000000001</v>
      </c>
      <c r="C1785">
        <v>4.93</v>
      </c>
      <c r="D1785" t="s">
        <v>2382</v>
      </c>
      <c r="E1785" t="s">
        <v>2380</v>
      </c>
      <c r="F1785" t="s">
        <v>2380</v>
      </c>
      <c r="G1785">
        <v>1</v>
      </c>
      <c r="H1785" t="s">
        <v>2380</v>
      </c>
      <c r="I1785" t="s">
        <v>1816</v>
      </c>
      <c r="J1785">
        <v>1976</v>
      </c>
      <c r="K1785" s="7">
        <f t="shared" si="81"/>
        <v>1976</v>
      </c>
      <c r="L1785" t="s">
        <v>30</v>
      </c>
      <c r="M1785" s="7" t="str">
        <f t="shared" si="82"/>
        <v>Dec</v>
      </c>
      <c r="N1785">
        <v>12</v>
      </c>
      <c r="O1785">
        <v>2</v>
      </c>
      <c r="P1785">
        <v>17862.919999999998</v>
      </c>
      <c r="Q1785" t="s">
        <v>16</v>
      </c>
      <c r="R1785" t="s">
        <v>11</v>
      </c>
      <c r="S1785" t="s">
        <v>23</v>
      </c>
      <c r="T1785" s="7" t="str">
        <f t="shared" si="83"/>
        <v>R1012</v>
      </c>
    </row>
    <row r="1786" spans="1:20" x14ac:dyDescent="0.3">
      <c r="A1786" t="s">
        <v>585</v>
      </c>
      <c r="B1786">
        <v>33.97</v>
      </c>
      <c r="C1786">
        <v>5.6</v>
      </c>
      <c r="D1786" t="s">
        <v>2382</v>
      </c>
      <c r="E1786" t="s">
        <v>2380</v>
      </c>
      <c r="F1786" t="s">
        <v>2380</v>
      </c>
      <c r="G1786" t="s">
        <v>2381</v>
      </c>
      <c r="H1786" t="s">
        <v>2380</v>
      </c>
      <c r="I1786" t="s">
        <v>1817</v>
      </c>
      <c r="J1786">
        <v>1997</v>
      </c>
      <c r="K1786" s="7">
        <f t="shared" si="81"/>
        <v>1997</v>
      </c>
      <c r="L1786" t="s">
        <v>35</v>
      </c>
      <c r="M1786" s="7" t="str">
        <f t="shared" si="82"/>
        <v>Aug</v>
      </c>
      <c r="N1786">
        <v>26</v>
      </c>
      <c r="O1786">
        <v>0</v>
      </c>
      <c r="P1786">
        <v>17878.900000000001</v>
      </c>
      <c r="Q1786" t="s">
        <v>16</v>
      </c>
      <c r="R1786" t="s">
        <v>11</v>
      </c>
      <c r="S1786" t="s">
        <v>247</v>
      </c>
      <c r="T1786" s="7" t="str">
        <f t="shared" si="83"/>
        <v>R1024</v>
      </c>
    </row>
    <row r="1787" spans="1:20" x14ac:dyDescent="0.3">
      <c r="A1787" t="s">
        <v>584</v>
      </c>
      <c r="B1787">
        <v>16.57</v>
      </c>
      <c r="C1787">
        <v>9.99</v>
      </c>
      <c r="D1787" t="s">
        <v>2380</v>
      </c>
      <c r="E1787" t="s">
        <v>2380</v>
      </c>
      <c r="F1787" t="s">
        <v>2380</v>
      </c>
      <c r="G1787" t="s">
        <v>2381</v>
      </c>
      <c r="H1787" t="s">
        <v>2380</v>
      </c>
      <c r="I1787" t="s">
        <v>1818</v>
      </c>
      <c r="J1787">
        <v>1979</v>
      </c>
      <c r="K1787" s="7">
        <f t="shared" si="81"/>
        <v>1979</v>
      </c>
      <c r="L1787" t="s">
        <v>15</v>
      </c>
      <c r="M1787" s="7" t="str">
        <f t="shared" si="82"/>
        <v>Nov</v>
      </c>
      <c r="N1787">
        <v>12</v>
      </c>
      <c r="O1787">
        <v>2</v>
      </c>
      <c r="P1787">
        <v>17882.669999999998</v>
      </c>
      <c r="Q1787" t="s">
        <v>16</v>
      </c>
      <c r="R1787" t="s">
        <v>12</v>
      </c>
      <c r="S1787" t="s">
        <v>23</v>
      </c>
      <c r="T1787" s="7" t="str">
        <f t="shared" si="83"/>
        <v>R1012</v>
      </c>
    </row>
    <row r="1788" spans="1:20" x14ac:dyDescent="0.3">
      <c r="A1788" t="s">
        <v>583</v>
      </c>
      <c r="B1788">
        <v>17.55</v>
      </c>
      <c r="C1788">
        <v>5.93</v>
      </c>
      <c r="D1788" t="s">
        <v>2380</v>
      </c>
      <c r="E1788" t="s">
        <v>2380</v>
      </c>
      <c r="F1788" t="s">
        <v>2383</v>
      </c>
      <c r="G1788">
        <v>1</v>
      </c>
      <c r="H1788" t="s">
        <v>2380</v>
      </c>
      <c r="I1788" t="s">
        <v>1819</v>
      </c>
      <c r="J1788">
        <v>1989</v>
      </c>
      <c r="K1788" s="7">
        <f t="shared" si="81"/>
        <v>1989</v>
      </c>
      <c r="L1788" t="s">
        <v>30</v>
      </c>
      <c r="M1788" s="7" t="str">
        <f t="shared" si="82"/>
        <v>Dec</v>
      </c>
      <c r="N1788">
        <v>4</v>
      </c>
      <c r="O1788">
        <v>0</v>
      </c>
      <c r="P1788">
        <v>17904.53</v>
      </c>
      <c r="Q1788" t="s">
        <v>16</v>
      </c>
      <c r="R1788" t="s">
        <v>11</v>
      </c>
      <c r="S1788" t="s">
        <v>356</v>
      </c>
      <c r="T1788" s="7" t="str">
        <f t="shared" si="83"/>
        <v>R1017</v>
      </c>
    </row>
    <row r="1789" spans="1:20" x14ac:dyDescent="0.3">
      <c r="A1789" t="s">
        <v>582</v>
      </c>
      <c r="B1789">
        <v>29.41</v>
      </c>
      <c r="C1789">
        <v>6.29</v>
      </c>
      <c r="D1789" t="s">
        <v>2382</v>
      </c>
      <c r="E1789" t="s">
        <v>2380</v>
      </c>
      <c r="F1789" t="s">
        <v>2380</v>
      </c>
      <c r="G1789">
        <v>1</v>
      </c>
      <c r="H1789" t="s">
        <v>2380</v>
      </c>
      <c r="I1789" t="s">
        <v>1820</v>
      </c>
      <c r="J1789">
        <v>1977</v>
      </c>
      <c r="K1789" s="7">
        <f t="shared" si="81"/>
        <v>1977</v>
      </c>
      <c r="L1789" t="s">
        <v>37</v>
      </c>
      <c r="M1789" s="7" t="str">
        <f t="shared" si="82"/>
        <v>Oct</v>
      </c>
      <c r="N1789">
        <v>17</v>
      </c>
      <c r="O1789">
        <v>0</v>
      </c>
      <c r="P1789">
        <v>17929.3</v>
      </c>
      <c r="Q1789" t="s">
        <v>16</v>
      </c>
      <c r="R1789" t="s">
        <v>11</v>
      </c>
      <c r="S1789" t="s">
        <v>13</v>
      </c>
      <c r="T1789" s="7" t="str">
        <f t="shared" si="83"/>
        <v>R1013</v>
      </c>
    </row>
    <row r="1790" spans="1:20" x14ac:dyDescent="0.3">
      <c r="A1790" t="s">
        <v>581</v>
      </c>
      <c r="B1790">
        <v>17.91</v>
      </c>
      <c r="C1790">
        <v>5.65</v>
      </c>
      <c r="D1790" t="s">
        <v>2380</v>
      </c>
      <c r="E1790" t="s">
        <v>2380</v>
      </c>
      <c r="F1790" t="s">
        <v>2380</v>
      </c>
      <c r="G1790">
        <v>1</v>
      </c>
      <c r="H1790" t="s">
        <v>2380</v>
      </c>
      <c r="I1790" t="s">
        <v>1821</v>
      </c>
      <c r="J1790">
        <v>2001</v>
      </c>
      <c r="K1790" s="7">
        <f t="shared" si="81"/>
        <v>2001</v>
      </c>
      <c r="L1790" t="s">
        <v>20</v>
      </c>
      <c r="M1790" s="7" t="str">
        <f t="shared" si="82"/>
        <v>Sep</v>
      </c>
      <c r="N1790">
        <v>28</v>
      </c>
      <c r="O1790">
        <v>4</v>
      </c>
      <c r="P1790">
        <v>17942.11</v>
      </c>
      <c r="Q1790" t="s">
        <v>16</v>
      </c>
      <c r="R1790" t="s">
        <v>11</v>
      </c>
      <c r="S1790" t="s">
        <v>42</v>
      </c>
      <c r="T1790" s="7" t="str">
        <f t="shared" si="83"/>
        <v>R1011</v>
      </c>
    </row>
    <row r="1791" spans="1:20" x14ac:dyDescent="0.3">
      <c r="A1791" t="s">
        <v>580</v>
      </c>
      <c r="B1791">
        <v>31.57</v>
      </c>
      <c r="C1791">
        <v>6.15</v>
      </c>
      <c r="D1791" t="s">
        <v>2380</v>
      </c>
      <c r="E1791" t="s">
        <v>2380</v>
      </c>
      <c r="F1791" t="s">
        <v>2380</v>
      </c>
      <c r="G1791">
        <v>1</v>
      </c>
      <c r="H1791" t="s">
        <v>2380</v>
      </c>
      <c r="I1791" t="s">
        <v>1822</v>
      </c>
      <c r="J1791">
        <v>1975</v>
      </c>
      <c r="K1791" s="7">
        <f t="shared" si="81"/>
        <v>1975</v>
      </c>
      <c r="L1791" t="s">
        <v>18</v>
      </c>
      <c r="M1791" s="7" t="str">
        <f t="shared" si="82"/>
        <v>Jun</v>
      </c>
      <c r="N1791">
        <v>27</v>
      </c>
      <c r="O1791">
        <v>1</v>
      </c>
      <c r="P1791">
        <v>18031.16</v>
      </c>
      <c r="Q1791" t="s">
        <v>16</v>
      </c>
      <c r="R1791" t="s">
        <v>12</v>
      </c>
      <c r="S1791" t="s">
        <v>249</v>
      </c>
      <c r="T1791" s="7" t="str">
        <f t="shared" si="83"/>
        <v>R1023</v>
      </c>
    </row>
    <row r="1792" spans="1:20" x14ac:dyDescent="0.3">
      <c r="A1792" t="s">
        <v>579</v>
      </c>
      <c r="B1792">
        <v>33.18</v>
      </c>
      <c r="C1792">
        <v>5.22</v>
      </c>
      <c r="D1792" t="s">
        <v>2380</v>
      </c>
      <c r="E1792" t="s">
        <v>2382</v>
      </c>
      <c r="F1792" t="s">
        <v>2380</v>
      </c>
      <c r="G1792">
        <v>1</v>
      </c>
      <c r="H1792" t="s">
        <v>2380</v>
      </c>
      <c r="I1792" t="s">
        <v>1823</v>
      </c>
      <c r="J1792">
        <v>1965</v>
      </c>
      <c r="K1792" s="7">
        <f t="shared" si="81"/>
        <v>1965</v>
      </c>
      <c r="L1792" t="s">
        <v>37</v>
      </c>
      <c r="M1792" s="7" t="str">
        <f t="shared" si="82"/>
        <v>Oct</v>
      </c>
      <c r="N1792">
        <v>17</v>
      </c>
      <c r="O1792">
        <v>0</v>
      </c>
      <c r="P1792">
        <v>18031.189999999999</v>
      </c>
      <c r="Q1792" t="s">
        <v>16</v>
      </c>
      <c r="R1792" t="s">
        <v>11</v>
      </c>
      <c r="S1792" t="s">
        <v>23</v>
      </c>
      <c r="T1792" s="7" t="str">
        <f t="shared" si="83"/>
        <v>R1012</v>
      </c>
    </row>
    <row r="1793" spans="1:20" x14ac:dyDescent="0.3">
      <c r="A1793" t="s">
        <v>578</v>
      </c>
      <c r="B1793">
        <v>37</v>
      </c>
      <c r="C1793">
        <v>11.66</v>
      </c>
      <c r="D1793" t="s">
        <v>2380</v>
      </c>
      <c r="E1793" t="s">
        <v>2380</v>
      </c>
      <c r="F1793" t="s">
        <v>2380</v>
      </c>
      <c r="G1793" t="s">
        <v>2381</v>
      </c>
      <c r="H1793" t="s">
        <v>2380</v>
      </c>
      <c r="I1793" t="s">
        <v>1824</v>
      </c>
      <c r="J1793">
        <v>1999</v>
      </c>
      <c r="K1793" s="7">
        <f t="shared" si="81"/>
        <v>1999</v>
      </c>
      <c r="L1793" t="s">
        <v>37</v>
      </c>
      <c r="M1793" s="7" t="str">
        <f t="shared" si="82"/>
        <v>Oct</v>
      </c>
      <c r="N1793">
        <v>24</v>
      </c>
      <c r="O1793">
        <v>0</v>
      </c>
      <c r="P1793">
        <v>18033.97</v>
      </c>
      <c r="Q1793" t="s">
        <v>16</v>
      </c>
      <c r="R1793" t="s">
        <v>16</v>
      </c>
      <c r="S1793" t="s">
        <v>23</v>
      </c>
      <c r="T1793" s="7" t="str">
        <f t="shared" si="83"/>
        <v>R1012</v>
      </c>
    </row>
    <row r="1794" spans="1:20" x14ac:dyDescent="0.3">
      <c r="A1794" t="s">
        <v>577</v>
      </c>
      <c r="B1794">
        <v>18.905000000000001</v>
      </c>
      <c r="C1794">
        <v>4.91</v>
      </c>
      <c r="D1794" t="s">
        <v>2382</v>
      </c>
      <c r="E1794" t="s">
        <v>2380</v>
      </c>
      <c r="F1794" t="s">
        <v>2380</v>
      </c>
      <c r="G1794">
        <v>1</v>
      </c>
      <c r="H1794" t="s">
        <v>2380</v>
      </c>
      <c r="I1794" t="s">
        <v>1825</v>
      </c>
      <c r="J1794">
        <v>1993</v>
      </c>
      <c r="K1794" s="7">
        <f t="shared" si="81"/>
        <v>1993</v>
      </c>
      <c r="L1794" t="s">
        <v>10</v>
      </c>
      <c r="M1794" s="7" t="str">
        <f t="shared" si="82"/>
        <v>Jul</v>
      </c>
      <c r="N1794">
        <v>12</v>
      </c>
      <c r="O1794">
        <v>2</v>
      </c>
      <c r="P1794">
        <v>18157.88</v>
      </c>
      <c r="Q1794" t="s">
        <v>16</v>
      </c>
      <c r="R1794" t="s">
        <v>16</v>
      </c>
      <c r="S1794" t="s">
        <v>23</v>
      </c>
      <c r="T1794" s="7" t="str">
        <f t="shared" si="83"/>
        <v>R1012</v>
      </c>
    </row>
    <row r="1795" spans="1:20" x14ac:dyDescent="0.3">
      <c r="A1795" t="s">
        <v>576</v>
      </c>
      <c r="B1795">
        <v>20.03</v>
      </c>
      <c r="C1795">
        <v>9.25</v>
      </c>
      <c r="D1795" t="s">
        <v>2382</v>
      </c>
      <c r="E1795" t="s">
        <v>2380</v>
      </c>
      <c r="F1795" t="s">
        <v>2380</v>
      </c>
      <c r="G1795" t="s">
        <v>2381</v>
      </c>
      <c r="H1795" t="s">
        <v>2380</v>
      </c>
      <c r="I1795" t="s">
        <v>1826</v>
      </c>
      <c r="J1795">
        <v>1963</v>
      </c>
      <c r="K1795" s="7">
        <f t="shared" ref="K1795:K1858" si="84">IF(ISBLANK(J1795),AVERAGE(J1795:J1800),J1795)</f>
        <v>1963</v>
      </c>
      <c r="L1795" t="s">
        <v>10</v>
      </c>
      <c r="M1795" s="7" t="str">
        <f t="shared" ref="M1795:M1858" si="85">IF(ISBLANK(L1795),"sep",L1795)</f>
        <v>Jul</v>
      </c>
      <c r="N1795">
        <v>4</v>
      </c>
      <c r="O1795">
        <v>0</v>
      </c>
      <c r="P1795">
        <v>18208.34</v>
      </c>
      <c r="Q1795" t="s">
        <v>16</v>
      </c>
      <c r="R1795" t="s">
        <v>11</v>
      </c>
      <c r="S1795" t="s">
        <v>535</v>
      </c>
      <c r="T1795" s="7" t="str">
        <f t="shared" ref="T1795:T1858" si="86">IF(ISBLANK(S1795),"unknown",S1795)</f>
        <v>R1026</v>
      </c>
    </row>
    <row r="1796" spans="1:20" x14ac:dyDescent="0.3">
      <c r="A1796" t="s">
        <v>575</v>
      </c>
      <c r="B1796">
        <v>16.7</v>
      </c>
      <c r="C1796">
        <v>11.48</v>
      </c>
      <c r="D1796" t="s">
        <v>2380</v>
      </c>
      <c r="E1796" t="s">
        <v>2380</v>
      </c>
      <c r="F1796" t="s">
        <v>2380</v>
      </c>
      <c r="G1796" t="s">
        <v>2381</v>
      </c>
      <c r="H1796" t="s">
        <v>2380</v>
      </c>
      <c r="I1796" t="s">
        <v>1827</v>
      </c>
      <c r="J1796">
        <v>1997</v>
      </c>
      <c r="K1796" s="7">
        <f t="shared" si="84"/>
        <v>1997</v>
      </c>
      <c r="L1796" t="s">
        <v>18</v>
      </c>
      <c r="M1796" s="7" t="str">
        <f t="shared" si="85"/>
        <v>Jun</v>
      </c>
      <c r="N1796">
        <v>15</v>
      </c>
      <c r="O1796">
        <v>1</v>
      </c>
      <c r="P1796">
        <v>18218.16</v>
      </c>
      <c r="Q1796" t="s">
        <v>16</v>
      </c>
      <c r="R1796" t="s">
        <v>16</v>
      </c>
      <c r="S1796" t="s">
        <v>13</v>
      </c>
      <c r="T1796" s="7" t="str">
        <f t="shared" si="86"/>
        <v>R1013</v>
      </c>
    </row>
    <row r="1797" spans="1:20" x14ac:dyDescent="0.3">
      <c r="A1797" t="s">
        <v>574</v>
      </c>
      <c r="B1797">
        <v>39.82</v>
      </c>
      <c r="C1797">
        <v>6.06</v>
      </c>
      <c r="D1797" t="s">
        <v>2380</v>
      </c>
      <c r="E1797" t="s">
        <v>2380</v>
      </c>
      <c r="F1797" t="s">
        <v>2380</v>
      </c>
      <c r="G1797" t="s">
        <v>2381</v>
      </c>
      <c r="H1797" t="s">
        <v>2380</v>
      </c>
      <c r="I1797" t="s">
        <v>1828</v>
      </c>
      <c r="J1797">
        <v>2004</v>
      </c>
      <c r="K1797" s="7">
        <f t="shared" si="84"/>
        <v>2004</v>
      </c>
      <c r="L1797" t="s">
        <v>20</v>
      </c>
      <c r="M1797" s="7" t="str">
        <f t="shared" si="85"/>
        <v>Sep</v>
      </c>
      <c r="N1797">
        <v>10</v>
      </c>
      <c r="O1797">
        <v>3</v>
      </c>
      <c r="P1797">
        <v>18223.45</v>
      </c>
      <c r="Q1797" t="s">
        <v>16</v>
      </c>
      <c r="R1797" t="s">
        <v>12</v>
      </c>
      <c r="S1797" t="s">
        <v>13</v>
      </c>
      <c r="T1797" s="7" t="str">
        <f t="shared" si="86"/>
        <v>R1013</v>
      </c>
    </row>
    <row r="1798" spans="1:20" x14ac:dyDescent="0.3">
      <c r="A1798" t="s">
        <v>573</v>
      </c>
      <c r="B1798">
        <v>22.04</v>
      </c>
      <c r="C1798">
        <v>5.86</v>
      </c>
      <c r="D1798" t="s">
        <v>2380</v>
      </c>
      <c r="E1798" t="s">
        <v>2380</v>
      </c>
      <c r="F1798" t="s">
        <v>2380</v>
      </c>
      <c r="G1798">
        <v>1</v>
      </c>
      <c r="H1798" t="s">
        <v>2380</v>
      </c>
      <c r="I1798" t="s">
        <v>1829</v>
      </c>
      <c r="J1798">
        <v>1995</v>
      </c>
      <c r="K1798" s="7">
        <f t="shared" si="84"/>
        <v>1995</v>
      </c>
      <c r="L1798" t="s">
        <v>35</v>
      </c>
      <c r="M1798" s="7" t="str">
        <f t="shared" si="85"/>
        <v>Aug</v>
      </c>
      <c r="N1798">
        <v>3</v>
      </c>
      <c r="O1798">
        <v>0</v>
      </c>
      <c r="P1798">
        <v>18246.5</v>
      </c>
      <c r="Q1798" t="s">
        <v>16</v>
      </c>
      <c r="R1798" t="s">
        <v>16</v>
      </c>
      <c r="S1798" t="s">
        <v>13</v>
      </c>
      <c r="T1798" s="7" t="str">
        <f t="shared" si="86"/>
        <v>R1013</v>
      </c>
    </row>
    <row r="1799" spans="1:20" x14ac:dyDescent="0.3">
      <c r="A1799" t="s">
        <v>572</v>
      </c>
      <c r="B1799">
        <v>28.27</v>
      </c>
      <c r="C1799">
        <v>5.33</v>
      </c>
      <c r="D1799" t="s">
        <v>2380</v>
      </c>
      <c r="E1799" t="s">
        <v>2380</v>
      </c>
      <c r="F1799" t="s">
        <v>2380</v>
      </c>
      <c r="G1799" t="s">
        <v>2381</v>
      </c>
      <c r="H1799" t="s">
        <v>2380</v>
      </c>
      <c r="I1799" t="s">
        <v>1830</v>
      </c>
      <c r="J1799">
        <v>1992</v>
      </c>
      <c r="K1799" s="7">
        <f t="shared" si="84"/>
        <v>1992</v>
      </c>
      <c r="L1799" t="s">
        <v>30</v>
      </c>
      <c r="M1799" s="7" t="str">
        <f t="shared" si="85"/>
        <v>Dec</v>
      </c>
      <c r="N1799">
        <v>25</v>
      </c>
      <c r="O1799">
        <v>3</v>
      </c>
      <c r="P1799">
        <v>18259.22</v>
      </c>
      <c r="Q1799" t="s">
        <v>16</v>
      </c>
      <c r="R1799" t="s">
        <v>12</v>
      </c>
      <c r="S1799" t="s">
        <v>42</v>
      </c>
      <c r="T1799" s="7" t="str">
        <f t="shared" si="86"/>
        <v>R1011</v>
      </c>
    </row>
    <row r="1800" spans="1:20" x14ac:dyDescent="0.3">
      <c r="A1800" t="s">
        <v>571</v>
      </c>
      <c r="B1800">
        <v>18.5</v>
      </c>
      <c r="C1800">
        <v>5.33</v>
      </c>
      <c r="D1800" t="s">
        <v>2380</v>
      </c>
      <c r="E1800" t="s">
        <v>2380</v>
      </c>
      <c r="F1800" t="s">
        <v>2380</v>
      </c>
      <c r="G1800" t="s">
        <v>2381</v>
      </c>
      <c r="H1800" t="s">
        <v>2380</v>
      </c>
      <c r="I1800" t="s">
        <v>1831</v>
      </c>
      <c r="J1800">
        <v>1995</v>
      </c>
      <c r="K1800" s="7">
        <f t="shared" si="84"/>
        <v>1995</v>
      </c>
      <c r="L1800" t="s">
        <v>10</v>
      </c>
      <c r="M1800" s="7" t="str">
        <f t="shared" si="85"/>
        <v>Jul</v>
      </c>
      <c r="N1800">
        <v>4</v>
      </c>
      <c r="O1800">
        <v>0</v>
      </c>
      <c r="P1800">
        <v>18310.740000000002</v>
      </c>
      <c r="Q1800" t="s">
        <v>16</v>
      </c>
      <c r="R1800" t="s">
        <v>12</v>
      </c>
      <c r="S1800" t="s">
        <v>23</v>
      </c>
      <c r="T1800" s="7" t="str">
        <f t="shared" si="86"/>
        <v>R1012</v>
      </c>
    </row>
    <row r="1801" spans="1:20" x14ac:dyDescent="0.3">
      <c r="A1801" t="s">
        <v>570</v>
      </c>
      <c r="B1801">
        <v>38.6</v>
      </c>
      <c r="C1801">
        <v>6.02</v>
      </c>
      <c r="D1801" t="s">
        <v>2380</v>
      </c>
      <c r="E1801" t="s">
        <v>2380</v>
      </c>
      <c r="F1801" t="s">
        <v>2380</v>
      </c>
      <c r="G1801">
        <v>1</v>
      </c>
      <c r="H1801" t="s">
        <v>2380</v>
      </c>
      <c r="I1801" t="s">
        <v>1832</v>
      </c>
      <c r="J1801">
        <v>1999</v>
      </c>
      <c r="K1801" s="7">
        <f t="shared" si="84"/>
        <v>1999</v>
      </c>
      <c r="L1801" t="s">
        <v>30</v>
      </c>
      <c r="M1801" s="7" t="str">
        <f t="shared" si="85"/>
        <v>Dec</v>
      </c>
      <c r="N1801">
        <v>15</v>
      </c>
      <c r="O1801">
        <v>1</v>
      </c>
      <c r="P1801">
        <v>18328.240000000002</v>
      </c>
      <c r="Q1801" t="s">
        <v>16</v>
      </c>
      <c r="R1801" t="s">
        <v>11</v>
      </c>
      <c r="S1801" t="s">
        <v>13</v>
      </c>
      <c r="T1801" s="7" t="str">
        <f t="shared" si="86"/>
        <v>R1013</v>
      </c>
    </row>
    <row r="1802" spans="1:20" x14ac:dyDescent="0.3">
      <c r="A1802" t="s">
        <v>569</v>
      </c>
      <c r="B1802">
        <v>43.12</v>
      </c>
      <c r="C1802">
        <v>6.25</v>
      </c>
      <c r="D1802" t="s">
        <v>2380</v>
      </c>
      <c r="E1802" t="s">
        <v>2380</v>
      </c>
      <c r="F1802" t="s">
        <v>2380</v>
      </c>
      <c r="G1802">
        <v>1</v>
      </c>
      <c r="H1802" t="s">
        <v>2380</v>
      </c>
      <c r="I1802" t="s">
        <v>1833</v>
      </c>
      <c r="J1802">
        <v>1964</v>
      </c>
      <c r="K1802" s="7">
        <f t="shared" si="84"/>
        <v>1964</v>
      </c>
      <c r="L1802" t="s">
        <v>20</v>
      </c>
      <c r="M1802" s="7" t="str">
        <f t="shared" si="85"/>
        <v>Sep</v>
      </c>
      <c r="N1802">
        <v>26</v>
      </c>
      <c r="O1802">
        <v>0</v>
      </c>
      <c r="P1802">
        <v>18443.11</v>
      </c>
      <c r="Q1802" t="s">
        <v>16</v>
      </c>
      <c r="R1802" t="s">
        <v>11</v>
      </c>
      <c r="S1802" t="s">
        <v>23</v>
      </c>
      <c r="T1802" s="7" t="str">
        <f t="shared" si="86"/>
        <v>R1012</v>
      </c>
    </row>
    <row r="1803" spans="1:20" x14ac:dyDescent="0.3">
      <c r="A1803" t="s">
        <v>568</v>
      </c>
      <c r="B1803">
        <v>30.5</v>
      </c>
      <c r="C1803">
        <v>4.8099999999999996</v>
      </c>
      <c r="D1803" t="s">
        <v>2380</v>
      </c>
      <c r="E1803" t="s">
        <v>2380</v>
      </c>
      <c r="F1803" t="s">
        <v>2380</v>
      </c>
      <c r="G1803">
        <v>1</v>
      </c>
      <c r="H1803" t="s">
        <v>2380</v>
      </c>
      <c r="I1803" t="s">
        <v>1834</v>
      </c>
      <c r="J1803">
        <v>1986</v>
      </c>
      <c r="K1803" s="7">
        <f t="shared" si="84"/>
        <v>1986</v>
      </c>
      <c r="L1803" t="s">
        <v>35</v>
      </c>
      <c r="M1803" s="7" t="str">
        <f t="shared" si="85"/>
        <v>Aug</v>
      </c>
      <c r="N1803">
        <v>12</v>
      </c>
      <c r="O1803">
        <v>2</v>
      </c>
      <c r="P1803">
        <v>18608.259999999998</v>
      </c>
      <c r="Q1803" t="s">
        <v>16</v>
      </c>
      <c r="R1803" t="s">
        <v>12</v>
      </c>
      <c r="S1803" t="s">
        <v>42</v>
      </c>
      <c r="T1803" s="7" t="str">
        <f t="shared" si="86"/>
        <v>R1011</v>
      </c>
    </row>
    <row r="1804" spans="1:20" x14ac:dyDescent="0.3">
      <c r="A1804" t="s">
        <v>567</v>
      </c>
      <c r="B1804">
        <v>27.61</v>
      </c>
      <c r="C1804">
        <v>4.5999999999999996</v>
      </c>
      <c r="D1804" t="s">
        <v>2380</v>
      </c>
      <c r="E1804" t="s">
        <v>2380</v>
      </c>
      <c r="F1804" t="s">
        <v>2380</v>
      </c>
      <c r="G1804">
        <v>1</v>
      </c>
      <c r="H1804" t="s">
        <v>2380</v>
      </c>
      <c r="I1804" t="s">
        <v>1835</v>
      </c>
      <c r="J1804">
        <v>1998</v>
      </c>
      <c r="K1804" s="7">
        <f t="shared" si="84"/>
        <v>1998</v>
      </c>
      <c r="L1804" t="s">
        <v>20</v>
      </c>
      <c r="M1804" s="7" t="str">
        <f t="shared" si="85"/>
        <v>Sep</v>
      </c>
      <c r="N1804">
        <v>23</v>
      </c>
      <c r="O1804">
        <v>0</v>
      </c>
      <c r="P1804">
        <v>18648.419999999998</v>
      </c>
      <c r="Q1804" t="s">
        <v>16</v>
      </c>
      <c r="R1804" t="s">
        <v>16</v>
      </c>
      <c r="S1804" t="s">
        <v>166</v>
      </c>
      <c r="T1804" s="7" t="str">
        <f t="shared" si="86"/>
        <v>R1019</v>
      </c>
    </row>
    <row r="1805" spans="1:20" x14ac:dyDescent="0.3">
      <c r="A1805" t="s">
        <v>566</v>
      </c>
      <c r="B1805">
        <v>27.1</v>
      </c>
      <c r="C1805">
        <v>5.08</v>
      </c>
      <c r="D1805" t="s">
        <v>2380</v>
      </c>
      <c r="E1805" t="s">
        <v>2380</v>
      </c>
      <c r="F1805" t="s">
        <v>2380</v>
      </c>
      <c r="G1805">
        <v>1</v>
      </c>
      <c r="H1805" t="s">
        <v>2380</v>
      </c>
      <c r="I1805" t="s">
        <v>1836</v>
      </c>
      <c r="J1805">
        <v>1970</v>
      </c>
      <c r="K1805" s="7">
        <f t="shared" si="84"/>
        <v>1970</v>
      </c>
      <c r="L1805" t="s">
        <v>37</v>
      </c>
      <c r="M1805" s="7" t="str">
        <f t="shared" si="85"/>
        <v>Oct</v>
      </c>
      <c r="N1805">
        <v>17</v>
      </c>
      <c r="O1805">
        <v>0</v>
      </c>
      <c r="P1805">
        <v>18682.740000000002</v>
      </c>
      <c r="Q1805" t="s">
        <v>16</v>
      </c>
      <c r="R1805" t="s">
        <v>12</v>
      </c>
      <c r="S1805" t="s">
        <v>23</v>
      </c>
      <c r="T1805" s="7" t="str">
        <f t="shared" si="86"/>
        <v>R1012</v>
      </c>
    </row>
    <row r="1806" spans="1:20" x14ac:dyDescent="0.3">
      <c r="A1806" t="s">
        <v>565</v>
      </c>
      <c r="B1806">
        <v>35.93</v>
      </c>
      <c r="C1806">
        <v>5.43</v>
      </c>
      <c r="D1806" t="s">
        <v>2380</v>
      </c>
      <c r="E1806" t="s">
        <v>2382</v>
      </c>
      <c r="F1806" t="s">
        <v>2380</v>
      </c>
      <c r="G1806">
        <v>1</v>
      </c>
      <c r="H1806" t="s">
        <v>2380</v>
      </c>
      <c r="I1806" t="s">
        <v>1837</v>
      </c>
      <c r="J1806">
        <v>1967</v>
      </c>
      <c r="K1806" s="7">
        <f t="shared" si="84"/>
        <v>1967</v>
      </c>
      <c r="L1806" t="s">
        <v>35</v>
      </c>
      <c r="M1806" s="7" t="str">
        <f t="shared" si="85"/>
        <v>Aug</v>
      </c>
      <c r="N1806">
        <v>30</v>
      </c>
      <c r="O1806">
        <v>0</v>
      </c>
      <c r="P1806">
        <v>18694.689999999999</v>
      </c>
      <c r="Q1806" t="s">
        <v>16</v>
      </c>
      <c r="R1806" t="s">
        <v>16</v>
      </c>
      <c r="S1806" t="s">
        <v>249</v>
      </c>
      <c r="T1806" s="7" t="str">
        <f t="shared" si="86"/>
        <v>R1023</v>
      </c>
    </row>
    <row r="1807" spans="1:20" x14ac:dyDescent="0.3">
      <c r="A1807" t="s">
        <v>564</v>
      </c>
      <c r="B1807">
        <v>32.68</v>
      </c>
      <c r="C1807">
        <v>5.44</v>
      </c>
      <c r="D1807" t="s">
        <v>2380</v>
      </c>
      <c r="E1807" t="s">
        <v>2380</v>
      </c>
      <c r="F1807" t="s">
        <v>2380</v>
      </c>
      <c r="G1807" t="s">
        <v>2381</v>
      </c>
      <c r="H1807" t="s">
        <v>2380</v>
      </c>
      <c r="I1807" t="s">
        <v>1838</v>
      </c>
      <c r="J1807">
        <v>1992</v>
      </c>
      <c r="K1807" s="7">
        <f t="shared" si="84"/>
        <v>1992</v>
      </c>
      <c r="L1807" t="s">
        <v>30</v>
      </c>
      <c r="M1807" s="7" t="str">
        <f t="shared" si="85"/>
        <v>Dec</v>
      </c>
      <c r="N1807">
        <v>27</v>
      </c>
      <c r="O1807">
        <v>3</v>
      </c>
      <c r="P1807">
        <v>18765.88</v>
      </c>
      <c r="Q1807" t="s">
        <v>16</v>
      </c>
      <c r="R1807" t="s">
        <v>11</v>
      </c>
      <c r="S1807" t="s">
        <v>23</v>
      </c>
      <c r="T1807" s="7" t="str">
        <f t="shared" si="86"/>
        <v>R1012</v>
      </c>
    </row>
    <row r="1808" spans="1:20" x14ac:dyDescent="0.3">
      <c r="A1808" t="s">
        <v>563</v>
      </c>
      <c r="B1808">
        <v>20.74</v>
      </c>
      <c r="C1808">
        <v>11.69</v>
      </c>
      <c r="D1808" t="s">
        <v>2382</v>
      </c>
      <c r="E1808" t="s">
        <v>2380</v>
      </c>
      <c r="F1808" t="s">
        <v>2380</v>
      </c>
      <c r="G1808">
        <v>1</v>
      </c>
      <c r="H1808" t="s">
        <v>2380</v>
      </c>
      <c r="I1808" t="s">
        <v>1839</v>
      </c>
      <c r="J1808">
        <v>1979</v>
      </c>
      <c r="K1808" s="7">
        <f t="shared" si="84"/>
        <v>1979</v>
      </c>
      <c r="L1808" t="s">
        <v>15</v>
      </c>
      <c r="M1808" s="7" t="str">
        <f t="shared" si="85"/>
        <v>Nov</v>
      </c>
      <c r="N1808">
        <v>19</v>
      </c>
      <c r="O1808">
        <v>2</v>
      </c>
      <c r="P1808">
        <v>18767.740000000002</v>
      </c>
      <c r="Q1808" t="s">
        <v>16</v>
      </c>
      <c r="R1808" t="s">
        <v>16</v>
      </c>
      <c r="S1808" t="s">
        <v>13</v>
      </c>
      <c r="T1808" s="7" t="str">
        <f t="shared" si="86"/>
        <v>R1013</v>
      </c>
    </row>
    <row r="1809" spans="1:20" x14ac:dyDescent="0.3">
      <c r="A1809" t="s">
        <v>562</v>
      </c>
      <c r="B1809">
        <v>15.57</v>
      </c>
      <c r="C1809">
        <v>6.07</v>
      </c>
      <c r="D1809" t="s">
        <v>2380</v>
      </c>
      <c r="E1809" t="s">
        <v>2380</v>
      </c>
      <c r="F1809" t="s">
        <v>2380</v>
      </c>
      <c r="G1809" t="s">
        <v>2381</v>
      </c>
      <c r="H1809" t="s">
        <v>2380</v>
      </c>
      <c r="I1809" t="s">
        <v>1840</v>
      </c>
      <c r="J1809">
        <v>1995</v>
      </c>
      <c r="K1809" s="7">
        <f t="shared" si="84"/>
        <v>1995</v>
      </c>
      <c r="L1809" t="s">
        <v>15</v>
      </c>
      <c r="M1809" s="7" t="str">
        <f t="shared" si="85"/>
        <v>Nov</v>
      </c>
      <c r="N1809">
        <v>28</v>
      </c>
      <c r="O1809">
        <v>3</v>
      </c>
      <c r="P1809">
        <v>18804.75</v>
      </c>
      <c r="Q1809" t="s">
        <v>16</v>
      </c>
      <c r="R1809" t="s">
        <v>16</v>
      </c>
      <c r="S1809" t="s">
        <v>23</v>
      </c>
      <c r="T1809" s="7" t="str">
        <f t="shared" si="86"/>
        <v>R1012</v>
      </c>
    </row>
    <row r="1810" spans="1:20" x14ac:dyDescent="0.3">
      <c r="A1810" t="s">
        <v>561</v>
      </c>
      <c r="B1810">
        <v>23.844999999999999</v>
      </c>
      <c r="C1810">
        <v>4.3600000000000003</v>
      </c>
      <c r="D1810" t="s">
        <v>2380</v>
      </c>
      <c r="E1810" t="s">
        <v>2380</v>
      </c>
      <c r="F1810" t="s">
        <v>2380</v>
      </c>
      <c r="G1810" t="s">
        <v>2381</v>
      </c>
      <c r="H1810" t="s">
        <v>2380</v>
      </c>
      <c r="I1810" t="s">
        <v>1841</v>
      </c>
      <c r="J1810">
        <v>1979</v>
      </c>
      <c r="K1810" s="7">
        <f t="shared" si="84"/>
        <v>1979</v>
      </c>
      <c r="L1810" t="s">
        <v>37</v>
      </c>
      <c r="M1810" s="7" t="str">
        <f t="shared" si="85"/>
        <v>Oct</v>
      </c>
      <c r="N1810">
        <v>15</v>
      </c>
      <c r="O1810">
        <v>2</v>
      </c>
      <c r="P1810">
        <v>18806.150000000001</v>
      </c>
      <c r="Q1810" t="s">
        <v>16</v>
      </c>
      <c r="R1810" t="s">
        <v>11</v>
      </c>
      <c r="S1810" t="s">
        <v>13</v>
      </c>
      <c r="T1810" s="7" t="str">
        <f t="shared" si="86"/>
        <v>R1013</v>
      </c>
    </row>
    <row r="1811" spans="1:20" x14ac:dyDescent="0.3">
      <c r="A1811" t="s">
        <v>560</v>
      </c>
      <c r="B1811">
        <v>22.895</v>
      </c>
      <c r="C1811">
        <v>5.24</v>
      </c>
      <c r="D1811" t="s">
        <v>2380</v>
      </c>
      <c r="E1811" t="s">
        <v>2380</v>
      </c>
      <c r="F1811" t="s">
        <v>2380</v>
      </c>
      <c r="G1811">
        <v>1</v>
      </c>
      <c r="H1811" t="s">
        <v>2380</v>
      </c>
      <c r="I1811" t="s">
        <v>1842</v>
      </c>
      <c r="J1811">
        <v>1962</v>
      </c>
      <c r="K1811" s="7">
        <f t="shared" si="84"/>
        <v>1962</v>
      </c>
      <c r="L1811" t="s">
        <v>30</v>
      </c>
      <c r="M1811" s="7" t="str">
        <f t="shared" si="85"/>
        <v>Dec</v>
      </c>
      <c r="N1811">
        <v>18</v>
      </c>
      <c r="O1811">
        <v>0</v>
      </c>
      <c r="P1811">
        <v>18815.53</v>
      </c>
      <c r="Q1811" t="s">
        <v>16</v>
      </c>
      <c r="R1811" t="s">
        <v>16</v>
      </c>
      <c r="S1811" t="s">
        <v>249</v>
      </c>
      <c r="T1811" s="7" t="str">
        <f t="shared" si="86"/>
        <v>R1023</v>
      </c>
    </row>
    <row r="1812" spans="1:20" x14ac:dyDescent="0.3">
      <c r="A1812" t="s">
        <v>559</v>
      </c>
      <c r="B1812">
        <v>21.945</v>
      </c>
      <c r="C1812">
        <v>5.37</v>
      </c>
      <c r="D1812" t="s">
        <v>2380</v>
      </c>
      <c r="E1812" t="s">
        <v>2380</v>
      </c>
      <c r="F1812" t="s">
        <v>2380</v>
      </c>
      <c r="G1812">
        <v>1</v>
      </c>
      <c r="H1812" t="s">
        <v>2380</v>
      </c>
      <c r="I1812" t="s">
        <v>1843</v>
      </c>
      <c r="J1812">
        <v>2003</v>
      </c>
      <c r="K1812" s="7">
        <f t="shared" si="84"/>
        <v>2003</v>
      </c>
      <c r="L1812" t="s">
        <v>10</v>
      </c>
      <c r="M1812" s="7" t="str">
        <f t="shared" si="85"/>
        <v>Jul</v>
      </c>
      <c r="N1812">
        <v>24</v>
      </c>
      <c r="O1812">
        <v>3</v>
      </c>
      <c r="P1812">
        <v>18838.7</v>
      </c>
      <c r="Q1812" t="s">
        <v>16</v>
      </c>
      <c r="R1812" t="s">
        <v>12</v>
      </c>
      <c r="S1812" t="s">
        <v>23</v>
      </c>
      <c r="T1812" s="7" t="str">
        <f t="shared" si="86"/>
        <v>R1012</v>
      </c>
    </row>
    <row r="1813" spans="1:20" x14ac:dyDescent="0.3">
      <c r="A1813" t="s">
        <v>558</v>
      </c>
      <c r="B1813">
        <v>19.47</v>
      </c>
      <c r="C1813">
        <v>6.6</v>
      </c>
      <c r="D1813" t="s">
        <v>2382</v>
      </c>
      <c r="E1813" t="s">
        <v>2380</v>
      </c>
      <c r="F1813" t="s">
        <v>2380</v>
      </c>
      <c r="G1813" t="s">
        <v>2381</v>
      </c>
      <c r="H1813" t="s">
        <v>2380</v>
      </c>
      <c r="I1813" t="s">
        <v>1844</v>
      </c>
      <c r="J1813">
        <v>1963</v>
      </c>
      <c r="K1813" s="7">
        <f t="shared" si="84"/>
        <v>1963</v>
      </c>
      <c r="L1813" t="s">
        <v>30</v>
      </c>
      <c r="M1813" s="7" t="str">
        <f t="shared" si="85"/>
        <v>Dec</v>
      </c>
      <c r="N1813">
        <v>6</v>
      </c>
      <c r="O1813">
        <v>0</v>
      </c>
      <c r="P1813">
        <v>18883.330000000002</v>
      </c>
      <c r="Q1813" t="s">
        <v>16</v>
      </c>
      <c r="R1813" t="s">
        <v>16</v>
      </c>
      <c r="S1813" t="s">
        <v>535</v>
      </c>
      <c r="T1813" s="7" t="str">
        <f t="shared" si="86"/>
        <v>R1026</v>
      </c>
    </row>
    <row r="1814" spans="1:20" x14ac:dyDescent="0.3">
      <c r="A1814" t="s">
        <v>557</v>
      </c>
      <c r="B1814">
        <v>15.61</v>
      </c>
      <c r="C1814">
        <v>5.77</v>
      </c>
      <c r="D1814" t="s">
        <v>2380</v>
      </c>
      <c r="E1814" t="s">
        <v>2380</v>
      </c>
      <c r="F1814" t="s">
        <v>2380</v>
      </c>
      <c r="G1814" t="s">
        <v>2381</v>
      </c>
      <c r="H1814" t="s">
        <v>2380</v>
      </c>
      <c r="I1814" t="s">
        <v>1845</v>
      </c>
      <c r="J1814">
        <v>1995</v>
      </c>
      <c r="K1814" s="7">
        <f t="shared" si="84"/>
        <v>1995</v>
      </c>
      <c r="L1814" t="s">
        <v>20</v>
      </c>
      <c r="M1814" s="7" t="str">
        <f t="shared" si="85"/>
        <v>Sep</v>
      </c>
      <c r="N1814">
        <v>27</v>
      </c>
      <c r="O1814">
        <v>1</v>
      </c>
      <c r="P1814">
        <v>18903.490000000002</v>
      </c>
      <c r="Q1814" t="s">
        <v>16</v>
      </c>
      <c r="R1814" t="s">
        <v>11</v>
      </c>
      <c r="S1814" t="s">
        <v>247</v>
      </c>
      <c r="T1814" s="7" t="str">
        <f t="shared" si="86"/>
        <v>R1024</v>
      </c>
    </row>
    <row r="1815" spans="1:20" x14ac:dyDescent="0.3">
      <c r="A1815" t="s">
        <v>556</v>
      </c>
      <c r="B1815">
        <v>28.6</v>
      </c>
      <c r="C1815">
        <v>6.08</v>
      </c>
      <c r="D1815" t="s">
        <v>2380</v>
      </c>
      <c r="E1815" t="s">
        <v>2380</v>
      </c>
      <c r="F1815" t="s">
        <v>2383</v>
      </c>
      <c r="G1815">
        <v>1</v>
      </c>
      <c r="H1815" t="s">
        <v>2380</v>
      </c>
      <c r="I1815" t="s">
        <v>1846</v>
      </c>
      <c r="J1815">
        <v>1969</v>
      </c>
      <c r="K1815" s="7">
        <f t="shared" si="84"/>
        <v>1969</v>
      </c>
      <c r="L1815" t="s">
        <v>35</v>
      </c>
      <c r="M1815" s="7" t="str">
        <f t="shared" si="85"/>
        <v>Aug</v>
      </c>
      <c r="N1815">
        <v>3</v>
      </c>
      <c r="O1815">
        <v>0</v>
      </c>
      <c r="P1815">
        <v>18932.810000000001</v>
      </c>
      <c r="Q1815" t="s">
        <v>16</v>
      </c>
      <c r="R1815" t="s">
        <v>12</v>
      </c>
      <c r="S1815" t="s">
        <v>23</v>
      </c>
      <c r="T1815" s="7" t="str">
        <f t="shared" si="86"/>
        <v>R1012</v>
      </c>
    </row>
    <row r="1816" spans="1:20" x14ac:dyDescent="0.3">
      <c r="A1816" t="s">
        <v>555</v>
      </c>
      <c r="B1816">
        <v>46.53</v>
      </c>
      <c r="C1816">
        <v>4.16</v>
      </c>
      <c r="D1816" t="s">
        <v>2380</v>
      </c>
      <c r="E1816" t="s">
        <v>2380</v>
      </c>
      <c r="F1816" t="s">
        <v>2380</v>
      </c>
      <c r="G1816" t="s">
        <v>2381</v>
      </c>
      <c r="H1816" t="s">
        <v>2380</v>
      </c>
      <c r="I1816" t="s">
        <v>1847</v>
      </c>
      <c r="J1816">
        <v>1963</v>
      </c>
      <c r="K1816" s="7">
        <f t="shared" si="84"/>
        <v>1963</v>
      </c>
      <c r="L1816" t="s">
        <v>37</v>
      </c>
      <c r="M1816" s="7" t="str">
        <f t="shared" si="85"/>
        <v>Oct</v>
      </c>
      <c r="N1816">
        <v>20</v>
      </c>
      <c r="O1816">
        <v>0</v>
      </c>
      <c r="P1816">
        <v>18954.560000000001</v>
      </c>
      <c r="Q1816" t="s">
        <v>16</v>
      </c>
      <c r="R1816" t="s">
        <v>16</v>
      </c>
      <c r="S1816" t="s">
        <v>535</v>
      </c>
      <c r="T1816" s="7" t="str">
        <f t="shared" si="86"/>
        <v>R1026</v>
      </c>
    </row>
    <row r="1817" spans="1:20" x14ac:dyDescent="0.3">
      <c r="A1817" t="s">
        <v>554</v>
      </c>
      <c r="B1817">
        <v>34.99</v>
      </c>
      <c r="C1817">
        <v>5.0999999999999996</v>
      </c>
      <c r="D1817" t="s">
        <v>2380</v>
      </c>
      <c r="E1817" t="s">
        <v>2380</v>
      </c>
      <c r="F1817" t="s">
        <v>2383</v>
      </c>
      <c r="G1817">
        <v>1</v>
      </c>
      <c r="H1817" t="s">
        <v>2380</v>
      </c>
      <c r="I1817" t="s">
        <v>1848</v>
      </c>
      <c r="J1817">
        <v>1998</v>
      </c>
      <c r="K1817" s="7">
        <f t="shared" si="84"/>
        <v>1998</v>
      </c>
      <c r="L1817" t="s">
        <v>35</v>
      </c>
      <c r="M1817" s="7" t="str">
        <f t="shared" si="85"/>
        <v>Aug</v>
      </c>
      <c r="N1817">
        <v>6</v>
      </c>
      <c r="O1817">
        <v>0</v>
      </c>
      <c r="P1817">
        <v>18955.22</v>
      </c>
      <c r="Q1817" t="s">
        <v>16</v>
      </c>
      <c r="R1817" t="s">
        <v>12</v>
      </c>
      <c r="S1817" t="s">
        <v>42</v>
      </c>
      <c r="T1817" s="7" t="str">
        <f t="shared" si="86"/>
        <v>R1011</v>
      </c>
    </row>
    <row r="1818" spans="1:20" x14ac:dyDescent="0.3">
      <c r="A1818" t="s">
        <v>553</v>
      </c>
      <c r="B1818">
        <v>17.05</v>
      </c>
      <c r="C1818">
        <v>5.3</v>
      </c>
      <c r="D1818" t="s">
        <v>2380</v>
      </c>
      <c r="E1818" t="s">
        <v>2380</v>
      </c>
      <c r="F1818" t="s">
        <v>2383</v>
      </c>
      <c r="G1818">
        <v>1</v>
      </c>
      <c r="H1818" t="s">
        <v>2380</v>
      </c>
      <c r="I1818" t="s">
        <v>1849</v>
      </c>
      <c r="J1818">
        <v>1992</v>
      </c>
      <c r="K1818" s="7">
        <f t="shared" si="84"/>
        <v>1992</v>
      </c>
      <c r="L1818" t="s">
        <v>15</v>
      </c>
      <c r="M1818" s="7" t="str">
        <f t="shared" si="85"/>
        <v>Nov</v>
      </c>
      <c r="N1818">
        <v>30</v>
      </c>
      <c r="O1818">
        <v>1</v>
      </c>
      <c r="P1818">
        <v>18963.169999999998</v>
      </c>
      <c r="Q1818" t="s">
        <v>16</v>
      </c>
      <c r="R1818" t="s">
        <v>16</v>
      </c>
      <c r="S1818" t="s">
        <v>13</v>
      </c>
      <c r="T1818" s="7" t="str">
        <f t="shared" si="86"/>
        <v>R1013</v>
      </c>
    </row>
    <row r="1819" spans="1:20" x14ac:dyDescent="0.3">
      <c r="A1819" t="s">
        <v>552</v>
      </c>
      <c r="B1819">
        <v>37.18</v>
      </c>
      <c r="C1819">
        <v>4.9000000000000004</v>
      </c>
      <c r="D1819" t="s">
        <v>2380</v>
      </c>
      <c r="E1819" t="s">
        <v>2380</v>
      </c>
      <c r="F1819" t="s">
        <v>2380</v>
      </c>
      <c r="G1819" t="s">
        <v>2381</v>
      </c>
      <c r="H1819" t="s">
        <v>2380</v>
      </c>
      <c r="I1819" t="s">
        <v>1850</v>
      </c>
      <c r="J1819">
        <v>1988</v>
      </c>
      <c r="K1819" s="7">
        <f t="shared" si="84"/>
        <v>1988</v>
      </c>
      <c r="L1819" t="s">
        <v>37</v>
      </c>
      <c r="M1819" s="7" t="str">
        <f t="shared" si="85"/>
        <v>Oct</v>
      </c>
      <c r="N1819">
        <v>24</v>
      </c>
      <c r="O1819">
        <v>2</v>
      </c>
      <c r="P1819">
        <v>18972.5</v>
      </c>
      <c r="Q1819" t="s">
        <v>16</v>
      </c>
      <c r="R1819" t="s">
        <v>12</v>
      </c>
      <c r="S1819" t="s">
        <v>13</v>
      </c>
      <c r="T1819" s="7" t="str">
        <f t="shared" si="86"/>
        <v>R1013</v>
      </c>
    </row>
    <row r="1820" spans="1:20" x14ac:dyDescent="0.3">
      <c r="A1820" t="s">
        <v>551</v>
      </c>
      <c r="B1820">
        <v>35.200000000000003</v>
      </c>
      <c r="C1820">
        <v>5.55</v>
      </c>
      <c r="D1820" t="s">
        <v>2380</v>
      </c>
      <c r="E1820" t="s">
        <v>2380</v>
      </c>
      <c r="F1820" t="s">
        <v>2380</v>
      </c>
      <c r="G1820" t="s">
        <v>2381</v>
      </c>
      <c r="H1820" t="s">
        <v>2380</v>
      </c>
      <c r="I1820" t="s">
        <v>1851</v>
      </c>
      <c r="J1820">
        <v>1983</v>
      </c>
      <c r="K1820" s="7">
        <f t="shared" si="84"/>
        <v>1983</v>
      </c>
      <c r="L1820" t="s">
        <v>30</v>
      </c>
      <c r="M1820" s="7" t="str">
        <f t="shared" si="85"/>
        <v>Dec</v>
      </c>
      <c r="N1820">
        <v>19</v>
      </c>
      <c r="O1820">
        <v>5</v>
      </c>
      <c r="P1820">
        <v>19023.259999999998</v>
      </c>
      <c r="Q1820" t="s">
        <v>16</v>
      </c>
      <c r="R1820" t="s">
        <v>12</v>
      </c>
      <c r="S1820" t="s">
        <v>42</v>
      </c>
      <c r="T1820" s="7" t="str">
        <f t="shared" si="86"/>
        <v>R1011</v>
      </c>
    </row>
    <row r="1821" spans="1:20" x14ac:dyDescent="0.3">
      <c r="A1821" t="s">
        <v>550</v>
      </c>
      <c r="B1821">
        <v>37.335000000000001</v>
      </c>
      <c r="C1821">
        <v>4.95</v>
      </c>
      <c r="D1821" t="s">
        <v>2380</v>
      </c>
      <c r="E1821" t="s">
        <v>2380</v>
      </c>
      <c r="F1821" t="s">
        <v>2380</v>
      </c>
      <c r="G1821" t="s">
        <v>2381</v>
      </c>
      <c r="H1821" t="s">
        <v>2380</v>
      </c>
      <c r="I1821" t="s">
        <v>1852</v>
      </c>
      <c r="J1821">
        <v>1989</v>
      </c>
      <c r="K1821" s="7">
        <f t="shared" si="84"/>
        <v>1989</v>
      </c>
      <c r="L1821" t="s">
        <v>18</v>
      </c>
      <c r="M1821" s="7" t="str">
        <f t="shared" si="85"/>
        <v>Jun</v>
      </c>
      <c r="N1821">
        <v>5</v>
      </c>
      <c r="O1821">
        <v>1</v>
      </c>
      <c r="P1821">
        <v>19040.88</v>
      </c>
      <c r="Q1821" t="s">
        <v>16</v>
      </c>
      <c r="R1821" t="s">
        <v>12</v>
      </c>
      <c r="S1821" t="s">
        <v>42</v>
      </c>
      <c r="T1821" s="7" t="str">
        <f t="shared" si="86"/>
        <v>R1011</v>
      </c>
    </row>
    <row r="1822" spans="1:20" x14ac:dyDescent="0.3">
      <c r="A1822" t="s">
        <v>549</v>
      </c>
      <c r="B1822">
        <v>27.265000000000001</v>
      </c>
      <c r="C1822">
        <v>6.46</v>
      </c>
      <c r="D1822" t="s">
        <v>2382</v>
      </c>
      <c r="E1822" t="s">
        <v>2380</v>
      </c>
      <c r="F1822" t="s">
        <v>2380</v>
      </c>
      <c r="G1822" t="s">
        <v>2381</v>
      </c>
      <c r="H1822" t="s">
        <v>2380</v>
      </c>
      <c r="I1822" t="s">
        <v>1853</v>
      </c>
      <c r="J1822">
        <v>1993</v>
      </c>
      <c r="K1822" s="7">
        <f t="shared" si="84"/>
        <v>1993</v>
      </c>
      <c r="L1822" t="s">
        <v>20</v>
      </c>
      <c r="M1822" s="7" t="str">
        <f t="shared" si="85"/>
        <v>Sep</v>
      </c>
      <c r="N1822">
        <v>28</v>
      </c>
      <c r="O1822">
        <v>1</v>
      </c>
      <c r="P1822">
        <v>19107.78</v>
      </c>
      <c r="Q1822" t="s">
        <v>16</v>
      </c>
      <c r="R1822" t="s">
        <v>11</v>
      </c>
      <c r="S1822" t="s">
        <v>13</v>
      </c>
      <c r="T1822" s="7" t="str">
        <f t="shared" si="86"/>
        <v>R1013</v>
      </c>
    </row>
    <row r="1823" spans="1:20" x14ac:dyDescent="0.3">
      <c r="A1823" t="s">
        <v>548</v>
      </c>
      <c r="B1823">
        <v>30.8</v>
      </c>
      <c r="C1823">
        <v>4.9000000000000004</v>
      </c>
      <c r="D1823" t="s">
        <v>2382</v>
      </c>
      <c r="E1823" t="s">
        <v>2380</v>
      </c>
      <c r="F1823" t="s">
        <v>2380</v>
      </c>
      <c r="G1823" t="s">
        <v>2381</v>
      </c>
      <c r="H1823" t="s">
        <v>2380</v>
      </c>
      <c r="I1823" t="s">
        <v>1854</v>
      </c>
      <c r="J1823">
        <v>1979</v>
      </c>
      <c r="K1823" s="7">
        <f t="shared" si="84"/>
        <v>1979</v>
      </c>
      <c r="L1823" t="s">
        <v>10</v>
      </c>
      <c r="M1823" s="7" t="str">
        <f t="shared" si="85"/>
        <v>Jul</v>
      </c>
      <c r="N1823">
        <v>2</v>
      </c>
      <c r="O1823">
        <v>2</v>
      </c>
      <c r="P1823">
        <v>19144.580000000002</v>
      </c>
      <c r="Q1823" t="s">
        <v>16</v>
      </c>
      <c r="R1823" t="s">
        <v>16</v>
      </c>
      <c r="S1823" t="s">
        <v>247</v>
      </c>
      <c r="T1823" s="7" t="str">
        <f t="shared" si="86"/>
        <v>R1024</v>
      </c>
    </row>
    <row r="1824" spans="1:20" x14ac:dyDescent="0.3">
      <c r="A1824" t="s">
        <v>547</v>
      </c>
      <c r="B1824">
        <v>30.21</v>
      </c>
      <c r="C1824">
        <v>5.21</v>
      </c>
      <c r="D1824" t="s">
        <v>2380</v>
      </c>
      <c r="E1824" t="s">
        <v>2380</v>
      </c>
      <c r="F1824" t="s">
        <v>2380</v>
      </c>
      <c r="G1824">
        <v>1</v>
      </c>
      <c r="H1824" t="s">
        <v>2380</v>
      </c>
      <c r="I1824" t="s">
        <v>1855</v>
      </c>
      <c r="J1824">
        <v>1991</v>
      </c>
      <c r="K1824" s="7">
        <f t="shared" si="84"/>
        <v>1991</v>
      </c>
      <c r="L1824" t="s">
        <v>20</v>
      </c>
      <c r="M1824" s="7" t="str">
        <f t="shared" si="85"/>
        <v>Sep</v>
      </c>
      <c r="N1824">
        <v>16</v>
      </c>
      <c r="O1824">
        <v>3</v>
      </c>
      <c r="P1824">
        <v>19199.939999999999</v>
      </c>
      <c r="Q1824" t="s">
        <v>16</v>
      </c>
      <c r="R1824" t="s">
        <v>12</v>
      </c>
      <c r="S1824" t="s">
        <v>42</v>
      </c>
      <c r="T1824" s="7" t="str">
        <f t="shared" si="86"/>
        <v>R1011</v>
      </c>
    </row>
    <row r="1825" spans="1:20" x14ac:dyDescent="0.3">
      <c r="A1825" t="s">
        <v>546</v>
      </c>
      <c r="B1825">
        <v>35.340000000000003</v>
      </c>
      <c r="C1825">
        <v>4.13</v>
      </c>
      <c r="D1825" t="s">
        <v>2380</v>
      </c>
      <c r="E1825" t="s">
        <v>2382</v>
      </c>
      <c r="F1825" t="s">
        <v>2380</v>
      </c>
      <c r="G1825">
        <v>1</v>
      </c>
      <c r="H1825" t="s">
        <v>2380</v>
      </c>
      <c r="I1825" t="s">
        <v>1856</v>
      </c>
      <c r="J1825">
        <v>1985</v>
      </c>
      <c r="K1825" s="7">
        <f t="shared" si="84"/>
        <v>1985</v>
      </c>
      <c r="L1825" t="s">
        <v>30</v>
      </c>
      <c r="M1825" s="7" t="str">
        <f t="shared" si="85"/>
        <v>Dec</v>
      </c>
      <c r="N1825">
        <v>28</v>
      </c>
      <c r="O1825">
        <v>0</v>
      </c>
      <c r="P1825">
        <v>19214.71</v>
      </c>
      <c r="Q1825" t="s">
        <v>16</v>
      </c>
      <c r="R1825" t="s">
        <v>12</v>
      </c>
      <c r="S1825" t="s">
        <v>13</v>
      </c>
      <c r="T1825" s="7" t="str">
        <f t="shared" si="86"/>
        <v>R1013</v>
      </c>
    </row>
    <row r="1826" spans="1:20" x14ac:dyDescent="0.3">
      <c r="A1826" t="s">
        <v>545</v>
      </c>
      <c r="B1826">
        <v>26.695</v>
      </c>
      <c r="C1826">
        <v>5.28</v>
      </c>
      <c r="D1826" t="s">
        <v>2380</v>
      </c>
      <c r="E1826" t="s">
        <v>2380</v>
      </c>
      <c r="F1826" t="s">
        <v>2380</v>
      </c>
      <c r="G1826" t="s">
        <v>2381</v>
      </c>
      <c r="H1826" t="s">
        <v>2380</v>
      </c>
      <c r="I1826" t="s">
        <v>1857</v>
      </c>
      <c r="J1826">
        <v>1967</v>
      </c>
      <c r="K1826" s="7">
        <f t="shared" si="84"/>
        <v>1967</v>
      </c>
      <c r="L1826" t="s">
        <v>10</v>
      </c>
      <c r="M1826" s="7" t="str">
        <f t="shared" si="85"/>
        <v>Jul</v>
      </c>
      <c r="N1826">
        <v>29</v>
      </c>
      <c r="O1826">
        <v>0</v>
      </c>
      <c r="P1826">
        <v>19259.96</v>
      </c>
      <c r="Q1826" t="s">
        <v>16</v>
      </c>
      <c r="R1826" t="s">
        <v>16</v>
      </c>
      <c r="S1826" t="s">
        <v>23</v>
      </c>
      <c r="T1826" s="7" t="str">
        <f t="shared" si="86"/>
        <v>R1012</v>
      </c>
    </row>
    <row r="1827" spans="1:20" x14ac:dyDescent="0.3">
      <c r="A1827" t="s">
        <v>544</v>
      </c>
      <c r="B1827">
        <v>29.355</v>
      </c>
      <c r="C1827">
        <v>4.68</v>
      </c>
      <c r="D1827" t="s">
        <v>2382</v>
      </c>
      <c r="E1827" t="s">
        <v>2380</v>
      </c>
      <c r="F1827" t="s">
        <v>2380</v>
      </c>
      <c r="G1827" t="s">
        <v>2381</v>
      </c>
      <c r="H1827" t="s">
        <v>2380</v>
      </c>
      <c r="I1827" t="s">
        <v>1858</v>
      </c>
      <c r="J1827">
        <v>1966</v>
      </c>
      <c r="K1827" s="7">
        <f t="shared" si="84"/>
        <v>1966</v>
      </c>
      <c r="L1827" t="s">
        <v>15</v>
      </c>
      <c r="M1827" s="7" t="str">
        <f t="shared" si="85"/>
        <v>Nov</v>
      </c>
      <c r="N1827">
        <v>15</v>
      </c>
      <c r="O1827">
        <v>0</v>
      </c>
      <c r="P1827">
        <v>19321.060000000001</v>
      </c>
      <c r="Q1827" t="s">
        <v>16</v>
      </c>
      <c r="R1827" t="s">
        <v>16</v>
      </c>
      <c r="S1827" t="s">
        <v>23</v>
      </c>
      <c r="T1827" s="7" t="str">
        <f t="shared" si="86"/>
        <v>R1012</v>
      </c>
    </row>
    <row r="1828" spans="1:20" x14ac:dyDescent="0.3">
      <c r="A1828" t="s">
        <v>543</v>
      </c>
      <c r="B1828">
        <v>29.59</v>
      </c>
      <c r="C1828">
        <v>4.0599999999999996</v>
      </c>
      <c r="D1828" t="s">
        <v>2380</v>
      </c>
      <c r="E1828" t="s">
        <v>2380</v>
      </c>
      <c r="F1828" t="s">
        <v>2380</v>
      </c>
      <c r="G1828" t="s">
        <v>2381</v>
      </c>
      <c r="H1828" t="s">
        <v>2380</v>
      </c>
      <c r="I1828" t="s">
        <v>1859</v>
      </c>
      <c r="J1828">
        <v>1991</v>
      </c>
      <c r="K1828" s="7">
        <f t="shared" si="84"/>
        <v>1991</v>
      </c>
      <c r="L1828" t="s">
        <v>35</v>
      </c>
      <c r="M1828" s="7" t="str">
        <f t="shared" si="85"/>
        <v>Aug</v>
      </c>
      <c r="N1828">
        <v>24</v>
      </c>
      <c r="O1828">
        <v>0</v>
      </c>
      <c r="P1828">
        <v>19350.37</v>
      </c>
      <c r="Q1828" t="s">
        <v>16</v>
      </c>
      <c r="R1828" t="s">
        <v>12</v>
      </c>
      <c r="S1828" t="s">
        <v>13</v>
      </c>
      <c r="T1828" s="7" t="str">
        <f t="shared" si="86"/>
        <v>R1013</v>
      </c>
    </row>
    <row r="1829" spans="1:20" x14ac:dyDescent="0.3">
      <c r="A1829" t="s">
        <v>542</v>
      </c>
      <c r="B1829">
        <v>31.35</v>
      </c>
      <c r="C1829">
        <v>4.2</v>
      </c>
      <c r="D1829" t="s">
        <v>2380</v>
      </c>
      <c r="E1829" t="s">
        <v>2382</v>
      </c>
      <c r="F1829" t="s">
        <v>2380</v>
      </c>
      <c r="G1829">
        <v>1</v>
      </c>
      <c r="H1829" t="s">
        <v>2380</v>
      </c>
      <c r="I1829" t="s">
        <v>1860</v>
      </c>
      <c r="J1829">
        <v>1987</v>
      </c>
      <c r="K1829" s="7">
        <f t="shared" si="84"/>
        <v>1987</v>
      </c>
      <c r="L1829" t="s">
        <v>18</v>
      </c>
      <c r="M1829" s="7" t="str">
        <f t="shared" si="85"/>
        <v>Jun</v>
      </c>
      <c r="N1829">
        <v>30</v>
      </c>
      <c r="O1829">
        <v>3</v>
      </c>
      <c r="P1829">
        <v>19362</v>
      </c>
      <c r="Q1829" t="s">
        <v>16</v>
      </c>
      <c r="R1829" t="s">
        <v>12</v>
      </c>
      <c r="S1829" t="s">
        <v>13</v>
      </c>
      <c r="T1829" s="7" t="str">
        <f t="shared" si="86"/>
        <v>R1013</v>
      </c>
    </row>
    <row r="1830" spans="1:20" x14ac:dyDescent="0.3">
      <c r="A1830" t="s">
        <v>541</v>
      </c>
      <c r="B1830">
        <v>20.52</v>
      </c>
      <c r="C1830">
        <v>4.83</v>
      </c>
      <c r="D1830" t="s">
        <v>2380</v>
      </c>
      <c r="E1830" t="s">
        <v>2380</v>
      </c>
      <c r="F1830" t="s">
        <v>2380</v>
      </c>
      <c r="G1830" t="s">
        <v>2381</v>
      </c>
      <c r="H1830" t="s">
        <v>2380</v>
      </c>
      <c r="I1830" t="s">
        <v>1861</v>
      </c>
      <c r="J1830">
        <v>1993</v>
      </c>
      <c r="K1830" s="7">
        <f t="shared" si="84"/>
        <v>1993</v>
      </c>
      <c r="L1830" t="s">
        <v>20</v>
      </c>
      <c r="M1830" s="7" t="str">
        <f t="shared" si="85"/>
        <v>Sep</v>
      </c>
      <c r="N1830">
        <v>6</v>
      </c>
      <c r="O1830">
        <v>2</v>
      </c>
      <c r="P1830">
        <v>19442.349999999999</v>
      </c>
      <c r="Q1830" t="s">
        <v>16</v>
      </c>
      <c r="R1830" t="s">
        <v>12</v>
      </c>
      <c r="S1830" t="s">
        <v>23</v>
      </c>
      <c r="T1830" s="7" t="str">
        <f t="shared" si="86"/>
        <v>R1012</v>
      </c>
    </row>
    <row r="1831" spans="1:20" x14ac:dyDescent="0.3">
      <c r="A1831" t="s">
        <v>540</v>
      </c>
      <c r="B1831">
        <v>42.9</v>
      </c>
      <c r="C1831">
        <v>4.87</v>
      </c>
      <c r="D1831" t="s">
        <v>2382</v>
      </c>
      <c r="E1831" t="s">
        <v>2380</v>
      </c>
      <c r="F1831" t="s">
        <v>2380</v>
      </c>
      <c r="G1831">
        <v>1</v>
      </c>
      <c r="H1831" t="s">
        <v>2380</v>
      </c>
      <c r="I1831" t="s">
        <v>1862</v>
      </c>
      <c r="J1831">
        <v>1982</v>
      </c>
      <c r="K1831" s="7">
        <f t="shared" si="84"/>
        <v>1982</v>
      </c>
      <c r="L1831" t="s">
        <v>30</v>
      </c>
      <c r="M1831" s="7" t="str">
        <f t="shared" si="85"/>
        <v>Dec</v>
      </c>
      <c r="N1831">
        <v>15</v>
      </c>
      <c r="O1831">
        <v>2</v>
      </c>
      <c r="P1831">
        <v>19444.27</v>
      </c>
      <c r="Q1831" t="s">
        <v>16</v>
      </c>
      <c r="R1831" t="s">
        <v>16</v>
      </c>
      <c r="S1831" t="s">
        <v>13</v>
      </c>
      <c r="T1831" s="7" t="str">
        <f t="shared" si="86"/>
        <v>R1013</v>
      </c>
    </row>
    <row r="1832" spans="1:20" x14ac:dyDescent="0.3">
      <c r="A1832" t="s">
        <v>539</v>
      </c>
      <c r="B1832">
        <v>24.6</v>
      </c>
      <c r="C1832">
        <v>5.86</v>
      </c>
      <c r="D1832" t="s">
        <v>2380</v>
      </c>
      <c r="E1832" t="s">
        <v>2380</v>
      </c>
      <c r="F1832" t="s">
        <v>2383</v>
      </c>
      <c r="G1832">
        <v>1</v>
      </c>
      <c r="H1832" t="s">
        <v>2380</v>
      </c>
      <c r="I1832" t="s">
        <v>1863</v>
      </c>
      <c r="J1832">
        <v>1987</v>
      </c>
      <c r="K1832" s="7">
        <f t="shared" si="84"/>
        <v>1987</v>
      </c>
      <c r="L1832" t="s">
        <v>15</v>
      </c>
      <c r="M1832" s="7" t="str">
        <f t="shared" si="85"/>
        <v>Nov</v>
      </c>
      <c r="N1832">
        <v>30</v>
      </c>
      <c r="O1832">
        <v>4</v>
      </c>
      <c r="P1832">
        <v>19496.72</v>
      </c>
      <c r="Q1832" t="s">
        <v>16</v>
      </c>
      <c r="R1832" t="s">
        <v>12</v>
      </c>
      <c r="S1832" t="s">
        <v>166</v>
      </c>
      <c r="T1832" s="7" t="str">
        <f t="shared" si="86"/>
        <v>R1019</v>
      </c>
    </row>
    <row r="1833" spans="1:20" x14ac:dyDescent="0.3">
      <c r="A1833" t="s">
        <v>538</v>
      </c>
      <c r="B1833">
        <v>28.405000000000001</v>
      </c>
      <c r="C1833">
        <v>4.12</v>
      </c>
      <c r="D1833" t="s">
        <v>2380</v>
      </c>
      <c r="E1833" t="s">
        <v>2380</v>
      </c>
      <c r="F1833" t="s">
        <v>2380</v>
      </c>
      <c r="G1833">
        <v>1</v>
      </c>
      <c r="H1833" t="s">
        <v>2380</v>
      </c>
      <c r="I1833" t="s">
        <v>1864</v>
      </c>
      <c r="J1833">
        <v>1980</v>
      </c>
      <c r="K1833" s="7">
        <f t="shared" si="84"/>
        <v>1980</v>
      </c>
      <c r="L1833" t="s">
        <v>15</v>
      </c>
      <c r="M1833" s="7" t="str">
        <f t="shared" si="85"/>
        <v>Nov</v>
      </c>
      <c r="N1833">
        <v>8</v>
      </c>
      <c r="O1833">
        <v>0</v>
      </c>
      <c r="P1833">
        <v>19515.54</v>
      </c>
      <c r="Q1833" t="s">
        <v>16</v>
      </c>
      <c r="R1833" t="s">
        <v>16</v>
      </c>
      <c r="S1833" t="s">
        <v>13</v>
      </c>
      <c r="T1833" s="7" t="str">
        <f t="shared" si="86"/>
        <v>R1013</v>
      </c>
    </row>
    <row r="1834" spans="1:20" x14ac:dyDescent="0.3">
      <c r="A1834" t="s">
        <v>537</v>
      </c>
      <c r="B1834">
        <v>34.674999999999997</v>
      </c>
      <c r="C1834">
        <v>5.71</v>
      </c>
      <c r="D1834" t="s">
        <v>2382</v>
      </c>
      <c r="E1834" t="s">
        <v>2380</v>
      </c>
      <c r="F1834" t="s">
        <v>2380</v>
      </c>
      <c r="G1834">
        <v>1</v>
      </c>
      <c r="H1834" t="s">
        <v>2380</v>
      </c>
      <c r="I1834" t="s">
        <v>1865</v>
      </c>
      <c r="J1834">
        <v>1992</v>
      </c>
      <c r="K1834" s="7">
        <f t="shared" si="84"/>
        <v>1992</v>
      </c>
      <c r="L1834" t="s">
        <v>35</v>
      </c>
      <c r="M1834" s="7" t="str">
        <f t="shared" si="85"/>
        <v>Aug</v>
      </c>
      <c r="N1834">
        <v>19</v>
      </c>
      <c r="O1834">
        <v>1</v>
      </c>
      <c r="P1834">
        <v>19521.97</v>
      </c>
      <c r="Q1834" t="s">
        <v>16</v>
      </c>
      <c r="R1834" t="s">
        <v>11</v>
      </c>
      <c r="S1834" t="s">
        <v>13</v>
      </c>
      <c r="T1834" s="7" t="str">
        <f t="shared" si="86"/>
        <v>R1013</v>
      </c>
    </row>
    <row r="1835" spans="1:20" x14ac:dyDescent="0.3">
      <c r="A1835" t="s">
        <v>536</v>
      </c>
      <c r="B1835">
        <v>18.850000000000001</v>
      </c>
      <c r="C1835">
        <v>6.03</v>
      </c>
      <c r="D1835" t="s">
        <v>2380</v>
      </c>
      <c r="E1835" t="s">
        <v>2380</v>
      </c>
      <c r="F1835" t="s">
        <v>2380</v>
      </c>
      <c r="G1835">
        <v>1</v>
      </c>
      <c r="H1835" t="s">
        <v>2380</v>
      </c>
      <c r="I1835" t="s">
        <v>1866</v>
      </c>
      <c r="J1835">
        <v>1985</v>
      </c>
      <c r="K1835" s="7">
        <f t="shared" si="84"/>
        <v>1985</v>
      </c>
      <c r="L1835" t="s">
        <v>20</v>
      </c>
      <c r="M1835" s="7" t="str">
        <f t="shared" si="85"/>
        <v>Sep</v>
      </c>
      <c r="N1835">
        <v>17</v>
      </c>
      <c r="O1835">
        <v>0</v>
      </c>
      <c r="P1835">
        <v>19539.240000000002</v>
      </c>
      <c r="Q1835" t="s">
        <v>16</v>
      </c>
      <c r="R1835" t="s">
        <v>16</v>
      </c>
      <c r="S1835" t="s">
        <v>13</v>
      </c>
      <c r="T1835" s="7" t="str">
        <f t="shared" si="86"/>
        <v>R1013</v>
      </c>
    </row>
    <row r="1836" spans="1:20" x14ac:dyDescent="0.3">
      <c r="A1836" t="s">
        <v>534</v>
      </c>
      <c r="B1836">
        <v>34.130000000000003</v>
      </c>
      <c r="C1836">
        <v>5.65</v>
      </c>
      <c r="D1836" t="s">
        <v>2380</v>
      </c>
      <c r="E1836" t="s">
        <v>2380</v>
      </c>
      <c r="F1836" t="s">
        <v>2383</v>
      </c>
      <c r="G1836">
        <v>1</v>
      </c>
      <c r="H1836" t="s">
        <v>2380</v>
      </c>
      <c r="I1836" t="s">
        <v>1867</v>
      </c>
      <c r="J1836">
        <v>1963</v>
      </c>
      <c r="K1836" s="7">
        <f t="shared" si="84"/>
        <v>1963</v>
      </c>
      <c r="L1836" t="s">
        <v>10</v>
      </c>
      <c r="M1836" s="7" t="str">
        <f t="shared" si="85"/>
        <v>Jul</v>
      </c>
      <c r="N1836">
        <v>14</v>
      </c>
      <c r="O1836">
        <v>0</v>
      </c>
      <c r="P1836">
        <v>19551.34</v>
      </c>
      <c r="Q1836" t="s">
        <v>16</v>
      </c>
      <c r="R1836" t="s">
        <v>12</v>
      </c>
      <c r="S1836" t="s">
        <v>23</v>
      </c>
      <c r="T1836" s="7" t="str">
        <f t="shared" si="86"/>
        <v>R1012</v>
      </c>
    </row>
    <row r="1837" spans="1:20" x14ac:dyDescent="0.3">
      <c r="A1837" t="s">
        <v>533</v>
      </c>
      <c r="B1837">
        <v>17.34</v>
      </c>
      <c r="C1837">
        <v>5.05</v>
      </c>
      <c r="D1837" t="s">
        <v>2380</v>
      </c>
      <c r="E1837" t="s">
        <v>2380</v>
      </c>
      <c r="F1837" t="s">
        <v>2380</v>
      </c>
      <c r="G1837" t="s">
        <v>2381</v>
      </c>
      <c r="H1837" t="s">
        <v>2380</v>
      </c>
      <c r="I1837" t="s">
        <v>1868</v>
      </c>
      <c r="J1837">
        <v>1978</v>
      </c>
      <c r="K1837" s="7">
        <f t="shared" si="84"/>
        <v>1978</v>
      </c>
      <c r="L1837" t="s">
        <v>20</v>
      </c>
      <c r="M1837" s="7" t="str">
        <f t="shared" si="85"/>
        <v>Sep</v>
      </c>
      <c r="N1837">
        <v>24</v>
      </c>
      <c r="O1837">
        <v>1</v>
      </c>
      <c r="P1837">
        <v>19594.810000000001</v>
      </c>
      <c r="Q1837" t="s">
        <v>16</v>
      </c>
      <c r="R1837" t="s">
        <v>16</v>
      </c>
      <c r="S1837" t="s">
        <v>247</v>
      </c>
      <c r="T1837" s="7" t="str">
        <f t="shared" si="86"/>
        <v>R1024</v>
      </c>
    </row>
    <row r="1838" spans="1:20" x14ac:dyDescent="0.3">
      <c r="A1838" t="s">
        <v>532</v>
      </c>
      <c r="B1838">
        <v>17.440000000000001</v>
      </c>
      <c r="C1838">
        <v>6.26</v>
      </c>
      <c r="D1838" t="s">
        <v>2380</v>
      </c>
      <c r="E1838" t="s">
        <v>2380</v>
      </c>
      <c r="F1838" t="s">
        <v>2380</v>
      </c>
      <c r="G1838" t="s">
        <v>2381</v>
      </c>
      <c r="H1838" t="s">
        <v>2380</v>
      </c>
      <c r="I1838" t="s">
        <v>1869</v>
      </c>
      <c r="J1838">
        <v>1994</v>
      </c>
      <c r="K1838" s="7">
        <f t="shared" si="84"/>
        <v>1994</v>
      </c>
      <c r="L1838" t="s">
        <v>35</v>
      </c>
      <c r="M1838" s="7" t="str">
        <f t="shared" si="85"/>
        <v>Aug</v>
      </c>
      <c r="N1838">
        <v>27</v>
      </c>
      <c r="O1838">
        <v>0</v>
      </c>
      <c r="P1838">
        <v>19673.34</v>
      </c>
      <c r="Q1838" t="s">
        <v>16</v>
      </c>
      <c r="R1838" t="s">
        <v>11</v>
      </c>
      <c r="S1838" t="s">
        <v>23</v>
      </c>
      <c r="T1838" s="7" t="str">
        <f t="shared" si="86"/>
        <v>R1012</v>
      </c>
    </row>
    <row r="1839" spans="1:20" x14ac:dyDescent="0.3">
      <c r="A1839" t="s">
        <v>531</v>
      </c>
      <c r="B1839">
        <v>33.659999999999997</v>
      </c>
      <c r="C1839">
        <v>4.08</v>
      </c>
      <c r="D1839" t="s">
        <v>2382</v>
      </c>
      <c r="E1839" t="s">
        <v>2380</v>
      </c>
      <c r="F1839" t="s">
        <v>2383</v>
      </c>
      <c r="G1839">
        <v>1</v>
      </c>
      <c r="H1839" t="s">
        <v>2380</v>
      </c>
      <c r="I1839" t="s">
        <v>1870</v>
      </c>
      <c r="J1839">
        <v>1990</v>
      </c>
      <c r="K1839" s="7">
        <f t="shared" si="84"/>
        <v>1990</v>
      </c>
      <c r="L1839" t="s">
        <v>35</v>
      </c>
      <c r="M1839" s="7" t="str">
        <f t="shared" si="85"/>
        <v>Aug</v>
      </c>
      <c r="N1839">
        <v>8</v>
      </c>
      <c r="O1839">
        <v>1</v>
      </c>
      <c r="P1839">
        <v>19719.689999999999</v>
      </c>
      <c r="Q1839" t="s">
        <v>16</v>
      </c>
      <c r="R1839" t="s">
        <v>11</v>
      </c>
      <c r="S1839" t="s">
        <v>13</v>
      </c>
      <c r="T1839" s="7" t="str">
        <f t="shared" si="86"/>
        <v>R1013</v>
      </c>
    </row>
    <row r="1840" spans="1:20" x14ac:dyDescent="0.3">
      <c r="A1840" t="s">
        <v>530</v>
      </c>
      <c r="B1840">
        <v>21.375</v>
      </c>
      <c r="C1840">
        <v>6.19</v>
      </c>
      <c r="D1840" t="s">
        <v>2382</v>
      </c>
      <c r="E1840" t="s">
        <v>2380</v>
      </c>
      <c r="F1840" t="s">
        <v>2380</v>
      </c>
      <c r="G1840">
        <v>1</v>
      </c>
      <c r="H1840" t="s">
        <v>2380</v>
      </c>
      <c r="I1840" t="s">
        <v>1871</v>
      </c>
      <c r="J1840">
        <v>1972</v>
      </c>
      <c r="K1840" s="7">
        <f t="shared" si="84"/>
        <v>1972</v>
      </c>
      <c r="L1840" t="s">
        <v>18</v>
      </c>
      <c r="M1840" s="7" t="str">
        <f t="shared" si="85"/>
        <v>Jun</v>
      </c>
      <c r="N1840">
        <v>14</v>
      </c>
      <c r="O1840">
        <v>3</v>
      </c>
      <c r="P1840">
        <v>19749.38</v>
      </c>
      <c r="Q1840" t="s">
        <v>16</v>
      </c>
      <c r="R1840" t="s">
        <v>12</v>
      </c>
      <c r="S1840" t="s">
        <v>13</v>
      </c>
      <c r="T1840" s="7" t="str">
        <f t="shared" si="86"/>
        <v>R1013</v>
      </c>
    </row>
    <row r="1841" spans="1:20" x14ac:dyDescent="0.3">
      <c r="A1841" t="s">
        <v>529</v>
      </c>
      <c r="B1841">
        <v>27.14</v>
      </c>
      <c r="C1841">
        <v>6.01</v>
      </c>
      <c r="D1841" t="s">
        <v>2380</v>
      </c>
      <c r="E1841" t="s">
        <v>2380</v>
      </c>
      <c r="F1841" t="s">
        <v>2380</v>
      </c>
      <c r="G1841">
        <v>1</v>
      </c>
      <c r="H1841" t="s">
        <v>2380</v>
      </c>
      <c r="I1841" t="s">
        <v>1872</v>
      </c>
      <c r="J1841">
        <v>1979</v>
      </c>
      <c r="K1841" s="7">
        <f t="shared" si="84"/>
        <v>1979</v>
      </c>
      <c r="L1841" t="s">
        <v>37</v>
      </c>
      <c r="M1841" s="7" t="str">
        <f t="shared" si="85"/>
        <v>Oct</v>
      </c>
      <c r="N1841">
        <v>30</v>
      </c>
      <c r="O1841">
        <v>2</v>
      </c>
      <c r="P1841">
        <v>19798.05</v>
      </c>
      <c r="Q1841" t="s">
        <v>16</v>
      </c>
      <c r="R1841" t="s">
        <v>16</v>
      </c>
      <c r="S1841" t="s">
        <v>247</v>
      </c>
      <c r="T1841" s="7" t="str">
        <f t="shared" si="86"/>
        <v>R1024</v>
      </c>
    </row>
    <row r="1842" spans="1:20" x14ac:dyDescent="0.3">
      <c r="A1842" t="s">
        <v>528</v>
      </c>
      <c r="B1842">
        <v>35.78</v>
      </c>
      <c r="C1842">
        <v>6.07</v>
      </c>
      <c r="D1842" t="s">
        <v>2380</v>
      </c>
      <c r="E1842" t="s">
        <v>2382</v>
      </c>
      <c r="F1842" t="s">
        <v>2380</v>
      </c>
      <c r="G1842">
        <v>1</v>
      </c>
      <c r="H1842" t="s">
        <v>2380</v>
      </c>
      <c r="I1842" t="s">
        <v>1873</v>
      </c>
      <c r="J1842">
        <v>1997</v>
      </c>
      <c r="K1842" s="7">
        <f t="shared" si="84"/>
        <v>1997</v>
      </c>
      <c r="L1842" t="s">
        <v>37</v>
      </c>
      <c r="M1842" s="7" t="str">
        <f t="shared" si="85"/>
        <v>Oct</v>
      </c>
      <c r="N1842">
        <v>18</v>
      </c>
      <c r="O1842">
        <v>3</v>
      </c>
      <c r="P1842">
        <v>19933.46</v>
      </c>
      <c r="Q1842" t="s">
        <v>16</v>
      </c>
      <c r="R1842" t="s">
        <v>12</v>
      </c>
      <c r="S1842" t="s">
        <v>42</v>
      </c>
      <c r="T1842" s="7" t="str">
        <f t="shared" si="86"/>
        <v>R1011</v>
      </c>
    </row>
    <row r="1843" spans="1:20" x14ac:dyDescent="0.3">
      <c r="A1843" t="s">
        <v>527</v>
      </c>
      <c r="B1843">
        <v>34.96</v>
      </c>
      <c r="C1843">
        <v>5.63</v>
      </c>
      <c r="D1843" t="s">
        <v>2380</v>
      </c>
      <c r="E1843" t="s">
        <v>2380</v>
      </c>
      <c r="F1843" t="s">
        <v>2380</v>
      </c>
      <c r="G1843" t="s">
        <v>2381</v>
      </c>
      <c r="H1843" t="s">
        <v>2380</v>
      </c>
      <c r="I1843" t="s">
        <v>1874</v>
      </c>
      <c r="J1843">
        <v>1980</v>
      </c>
      <c r="K1843" s="7">
        <f t="shared" si="84"/>
        <v>1980</v>
      </c>
      <c r="L1843" t="s">
        <v>37</v>
      </c>
      <c r="M1843" s="7" t="str">
        <f t="shared" si="85"/>
        <v>Oct</v>
      </c>
      <c r="N1843">
        <v>9</v>
      </c>
      <c r="O1843">
        <v>0</v>
      </c>
      <c r="P1843">
        <v>19964.75</v>
      </c>
      <c r="Q1843" t="s">
        <v>16</v>
      </c>
      <c r="R1843" t="s">
        <v>11</v>
      </c>
      <c r="S1843" t="s">
        <v>247</v>
      </c>
      <c r="T1843" s="7" t="str">
        <f t="shared" si="86"/>
        <v>R1024</v>
      </c>
    </row>
    <row r="1844" spans="1:20" x14ac:dyDescent="0.3">
      <c r="A1844" t="s">
        <v>526</v>
      </c>
      <c r="B1844">
        <v>38.39</v>
      </c>
      <c r="C1844">
        <v>6.05</v>
      </c>
      <c r="D1844" t="s">
        <v>2380</v>
      </c>
      <c r="E1844" t="s">
        <v>2380</v>
      </c>
      <c r="F1844" t="s">
        <v>2380</v>
      </c>
      <c r="G1844" t="s">
        <v>2381</v>
      </c>
      <c r="H1844" t="s">
        <v>2380</v>
      </c>
      <c r="I1844" t="s">
        <v>1875</v>
      </c>
      <c r="J1844">
        <v>1966</v>
      </c>
      <c r="K1844" s="7">
        <f t="shared" si="84"/>
        <v>1966</v>
      </c>
      <c r="L1844" t="s">
        <v>35</v>
      </c>
      <c r="M1844" s="7" t="str">
        <f t="shared" si="85"/>
        <v>Aug</v>
      </c>
      <c r="N1844">
        <v>10</v>
      </c>
      <c r="O1844">
        <v>0</v>
      </c>
      <c r="P1844">
        <v>19995.29</v>
      </c>
      <c r="Q1844" t="s">
        <v>16</v>
      </c>
      <c r="R1844" t="s">
        <v>12</v>
      </c>
      <c r="S1844" t="s">
        <v>535</v>
      </c>
      <c r="T1844" s="7" t="str">
        <f t="shared" si="86"/>
        <v>R1026</v>
      </c>
    </row>
    <row r="1845" spans="1:20" x14ac:dyDescent="0.3">
      <c r="A1845" t="s">
        <v>525</v>
      </c>
      <c r="B1845">
        <v>33.82</v>
      </c>
      <c r="C1845">
        <v>4.6500000000000004</v>
      </c>
      <c r="D1845" t="s">
        <v>2380</v>
      </c>
      <c r="E1845" t="s">
        <v>2380</v>
      </c>
      <c r="F1845" t="s">
        <v>2380</v>
      </c>
      <c r="G1845" t="s">
        <v>2381</v>
      </c>
      <c r="H1845" t="s">
        <v>2380</v>
      </c>
      <c r="I1845" t="s">
        <v>1876</v>
      </c>
      <c r="J1845">
        <v>1988</v>
      </c>
      <c r="K1845" s="7">
        <f t="shared" si="84"/>
        <v>1988</v>
      </c>
      <c r="L1845" t="s">
        <v>10</v>
      </c>
      <c r="M1845" s="7" t="str">
        <f t="shared" si="85"/>
        <v>Jul</v>
      </c>
      <c r="N1845">
        <v>25</v>
      </c>
      <c r="O1845">
        <v>1</v>
      </c>
      <c r="P1845">
        <v>20009.63</v>
      </c>
      <c r="Q1845" t="s">
        <v>11</v>
      </c>
      <c r="R1845" t="s">
        <v>16</v>
      </c>
      <c r="S1845" t="s">
        <v>23</v>
      </c>
      <c r="T1845" s="7" t="str">
        <f t="shared" si="86"/>
        <v>R1012</v>
      </c>
    </row>
    <row r="1846" spans="1:20" x14ac:dyDescent="0.3">
      <c r="A1846" t="s">
        <v>524</v>
      </c>
      <c r="B1846">
        <v>27.835000000000001</v>
      </c>
      <c r="C1846">
        <v>5.37</v>
      </c>
      <c r="D1846" t="s">
        <v>2380</v>
      </c>
      <c r="E1846" t="s">
        <v>2380</v>
      </c>
      <c r="F1846" t="s">
        <v>2380</v>
      </c>
      <c r="G1846" t="s">
        <v>2381</v>
      </c>
      <c r="H1846" t="s">
        <v>2380</v>
      </c>
      <c r="I1846" t="s">
        <v>1877</v>
      </c>
      <c r="J1846">
        <v>1983</v>
      </c>
      <c r="K1846" s="7">
        <f t="shared" si="84"/>
        <v>1983</v>
      </c>
      <c r="L1846" t="s">
        <v>37</v>
      </c>
      <c r="M1846" s="7" t="str">
        <f t="shared" si="85"/>
        <v>Oct</v>
      </c>
      <c r="N1846">
        <v>6</v>
      </c>
      <c r="O1846">
        <v>0</v>
      </c>
      <c r="P1846">
        <v>20149.32</v>
      </c>
      <c r="Q1846" t="s">
        <v>11</v>
      </c>
      <c r="R1846" t="s">
        <v>16</v>
      </c>
      <c r="S1846" t="s">
        <v>168</v>
      </c>
      <c r="T1846" s="7" t="str">
        <f t="shared" si="86"/>
        <v>R1016</v>
      </c>
    </row>
    <row r="1847" spans="1:20" x14ac:dyDescent="0.3">
      <c r="A1847" t="s">
        <v>523</v>
      </c>
      <c r="B1847">
        <v>33</v>
      </c>
      <c r="C1847">
        <v>5.39</v>
      </c>
      <c r="D1847" t="s">
        <v>2380</v>
      </c>
      <c r="E1847" t="s">
        <v>2380</v>
      </c>
      <c r="F1847" t="s">
        <v>2380</v>
      </c>
      <c r="G1847" t="s">
        <v>2381</v>
      </c>
      <c r="H1847" t="s">
        <v>2380</v>
      </c>
      <c r="I1847" t="s">
        <v>1878</v>
      </c>
      <c r="J1847">
        <v>2002</v>
      </c>
      <c r="K1847" s="7">
        <f t="shared" si="84"/>
        <v>2002</v>
      </c>
      <c r="L1847" t="s">
        <v>10</v>
      </c>
      <c r="M1847" s="7" t="str">
        <f t="shared" si="85"/>
        <v>Jul</v>
      </c>
      <c r="N1847">
        <v>9</v>
      </c>
      <c r="O1847">
        <v>0</v>
      </c>
      <c r="P1847">
        <v>20167.34</v>
      </c>
      <c r="Q1847" t="s">
        <v>12</v>
      </c>
      <c r="R1847" t="s">
        <v>12</v>
      </c>
      <c r="S1847" t="s">
        <v>42</v>
      </c>
      <c r="T1847" s="7" t="str">
        <f t="shared" si="86"/>
        <v>R1011</v>
      </c>
    </row>
    <row r="1848" spans="1:20" x14ac:dyDescent="0.3">
      <c r="A1848" t="s">
        <v>522</v>
      </c>
      <c r="B1848">
        <v>26.885000000000002</v>
      </c>
      <c r="C1848">
        <v>5.86</v>
      </c>
      <c r="D1848" t="s">
        <v>2380</v>
      </c>
      <c r="E1848" t="s">
        <v>2380</v>
      </c>
      <c r="F1848" t="s">
        <v>2380</v>
      </c>
      <c r="G1848" t="s">
        <v>2381</v>
      </c>
      <c r="H1848" t="s">
        <v>2380</v>
      </c>
      <c r="I1848" t="s">
        <v>1879</v>
      </c>
      <c r="J1848">
        <v>1994</v>
      </c>
      <c r="K1848" s="7">
        <f t="shared" si="84"/>
        <v>1994</v>
      </c>
      <c r="L1848" t="s">
        <v>18</v>
      </c>
      <c r="M1848" s="7" t="str">
        <f t="shared" si="85"/>
        <v>Jun</v>
      </c>
      <c r="N1848">
        <v>8</v>
      </c>
      <c r="O1848">
        <v>2</v>
      </c>
      <c r="P1848">
        <v>20177.669999999998</v>
      </c>
      <c r="Q1848" t="s">
        <v>11</v>
      </c>
      <c r="R1848" t="s">
        <v>16</v>
      </c>
      <c r="S1848" t="s">
        <v>42</v>
      </c>
      <c r="T1848" s="7" t="str">
        <f t="shared" si="86"/>
        <v>R1011</v>
      </c>
    </row>
    <row r="1849" spans="1:20" x14ac:dyDescent="0.3">
      <c r="A1849" t="s">
        <v>521</v>
      </c>
      <c r="B1849">
        <v>29.26</v>
      </c>
      <c r="C1849">
        <v>4.4400000000000004</v>
      </c>
      <c r="D1849" t="s">
        <v>2380</v>
      </c>
      <c r="E1849" t="s">
        <v>2380</v>
      </c>
      <c r="F1849" t="s">
        <v>2380</v>
      </c>
      <c r="G1849" t="s">
        <v>2381</v>
      </c>
      <c r="H1849" t="s">
        <v>2380</v>
      </c>
      <c r="I1849" t="s">
        <v>1880</v>
      </c>
      <c r="J1849">
        <v>1987</v>
      </c>
      <c r="K1849" s="7">
        <f t="shared" si="84"/>
        <v>1987</v>
      </c>
      <c r="L1849" t="s">
        <v>37</v>
      </c>
      <c r="M1849" s="7" t="str">
        <f t="shared" si="85"/>
        <v>Oct</v>
      </c>
      <c r="N1849">
        <v>17</v>
      </c>
      <c r="O1849">
        <v>0</v>
      </c>
      <c r="P1849">
        <v>20234.849999999999</v>
      </c>
      <c r="Q1849" t="s">
        <v>11</v>
      </c>
      <c r="R1849" t="s">
        <v>12</v>
      </c>
      <c r="S1849" t="s">
        <v>23</v>
      </c>
      <c r="T1849" s="7" t="str">
        <f t="shared" si="86"/>
        <v>R1012</v>
      </c>
    </row>
    <row r="1850" spans="1:20" x14ac:dyDescent="0.3">
      <c r="A1850" t="s">
        <v>520</v>
      </c>
      <c r="B1850">
        <v>26.98</v>
      </c>
      <c r="C1850">
        <v>4.41</v>
      </c>
      <c r="D1850" t="s">
        <v>2380</v>
      </c>
      <c r="E1850" t="s">
        <v>2380</v>
      </c>
      <c r="F1850" t="s">
        <v>2380</v>
      </c>
      <c r="G1850" t="s">
        <v>2381</v>
      </c>
      <c r="H1850" t="s">
        <v>2380</v>
      </c>
      <c r="I1850" t="s">
        <v>1881</v>
      </c>
      <c r="J1850">
        <v>1966</v>
      </c>
      <c r="K1850" s="7">
        <f t="shared" si="84"/>
        <v>1966</v>
      </c>
      <c r="L1850" t="s">
        <v>35</v>
      </c>
      <c r="M1850" s="7" t="str">
        <f t="shared" si="85"/>
        <v>Aug</v>
      </c>
      <c r="N1850">
        <v>22</v>
      </c>
      <c r="O1850">
        <v>0</v>
      </c>
      <c r="P1850">
        <v>20253.84</v>
      </c>
      <c r="Q1850" t="s">
        <v>11</v>
      </c>
      <c r="R1850" t="s">
        <v>12</v>
      </c>
      <c r="S1850" t="s">
        <v>23</v>
      </c>
      <c r="T1850" s="7" t="str">
        <f t="shared" si="86"/>
        <v>R1012</v>
      </c>
    </row>
    <row r="1851" spans="1:20" x14ac:dyDescent="0.3">
      <c r="A1851" t="s">
        <v>519</v>
      </c>
      <c r="B1851">
        <v>32.11</v>
      </c>
      <c r="C1851">
        <v>5.19</v>
      </c>
      <c r="D1851" t="s">
        <v>2380</v>
      </c>
      <c r="E1851" t="s">
        <v>2380</v>
      </c>
      <c r="F1851" t="s">
        <v>2383</v>
      </c>
      <c r="G1851">
        <v>1</v>
      </c>
      <c r="H1851" t="s">
        <v>2380</v>
      </c>
      <c r="I1851" t="s">
        <v>1882</v>
      </c>
      <c r="J1851">
        <v>1993</v>
      </c>
      <c r="K1851" s="7">
        <f t="shared" si="84"/>
        <v>1993</v>
      </c>
      <c r="L1851" t="s">
        <v>20</v>
      </c>
      <c r="M1851" s="7" t="str">
        <f t="shared" si="85"/>
        <v>Sep</v>
      </c>
      <c r="N1851">
        <v>7</v>
      </c>
      <c r="O1851">
        <v>1</v>
      </c>
      <c r="P1851">
        <v>20277.810000000001</v>
      </c>
      <c r="Q1851" t="s">
        <v>12</v>
      </c>
      <c r="R1851" t="s">
        <v>12</v>
      </c>
      <c r="S1851" t="s">
        <v>168</v>
      </c>
      <c r="T1851" s="7" t="str">
        <f t="shared" si="86"/>
        <v>R1016</v>
      </c>
    </row>
    <row r="1852" spans="1:20" x14ac:dyDescent="0.3">
      <c r="A1852" t="s">
        <v>518</v>
      </c>
      <c r="B1852">
        <v>31.73</v>
      </c>
      <c r="C1852">
        <v>5.16</v>
      </c>
      <c r="D1852" t="s">
        <v>2380</v>
      </c>
      <c r="E1852" t="s">
        <v>2380</v>
      </c>
      <c r="F1852" t="s">
        <v>2383</v>
      </c>
      <c r="G1852">
        <v>1</v>
      </c>
      <c r="H1852" t="s">
        <v>2380</v>
      </c>
      <c r="I1852" t="s">
        <v>1883</v>
      </c>
      <c r="J1852">
        <v>1985</v>
      </c>
      <c r="K1852" s="7">
        <f t="shared" si="84"/>
        <v>1985</v>
      </c>
      <c r="L1852" t="s">
        <v>20</v>
      </c>
      <c r="M1852" s="7" t="str">
        <f t="shared" si="85"/>
        <v>Sep</v>
      </c>
      <c r="N1852">
        <v>17</v>
      </c>
      <c r="O1852">
        <v>1</v>
      </c>
      <c r="P1852">
        <v>20296.86</v>
      </c>
      <c r="Q1852" t="s">
        <v>12</v>
      </c>
      <c r="R1852" t="s">
        <v>16</v>
      </c>
      <c r="S1852" t="s">
        <v>247</v>
      </c>
      <c r="T1852" s="7" t="str">
        <f t="shared" si="86"/>
        <v>R1024</v>
      </c>
    </row>
    <row r="1853" spans="1:20" x14ac:dyDescent="0.3">
      <c r="A1853" t="s">
        <v>517</v>
      </c>
      <c r="B1853">
        <v>22.515000000000001</v>
      </c>
      <c r="C1853">
        <v>4.24</v>
      </c>
      <c r="D1853" t="s">
        <v>2380</v>
      </c>
      <c r="E1853" t="s">
        <v>2380</v>
      </c>
      <c r="F1853" t="s">
        <v>2380</v>
      </c>
      <c r="G1853" t="s">
        <v>2381</v>
      </c>
      <c r="H1853" t="s">
        <v>2380</v>
      </c>
      <c r="I1853" t="s">
        <v>1884</v>
      </c>
      <c r="J1853">
        <v>1962</v>
      </c>
      <c r="K1853" s="7">
        <f t="shared" si="84"/>
        <v>1962</v>
      </c>
      <c r="L1853" t="s">
        <v>10</v>
      </c>
      <c r="M1853" s="7" t="str">
        <f t="shared" si="85"/>
        <v>Jul</v>
      </c>
      <c r="N1853">
        <v>2</v>
      </c>
      <c r="O1853">
        <v>0</v>
      </c>
      <c r="P1853">
        <v>20354.5</v>
      </c>
      <c r="Q1853" t="s">
        <v>12</v>
      </c>
      <c r="R1853" t="s">
        <v>11</v>
      </c>
      <c r="S1853" t="s">
        <v>535</v>
      </c>
      <c r="T1853" s="7" t="str">
        <f t="shared" si="86"/>
        <v>R1026</v>
      </c>
    </row>
    <row r="1854" spans="1:20" x14ac:dyDescent="0.3">
      <c r="A1854" t="s">
        <v>515</v>
      </c>
      <c r="B1854">
        <v>25.9</v>
      </c>
      <c r="C1854">
        <v>5.45</v>
      </c>
      <c r="D1854" t="s">
        <v>2380</v>
      </c>
      <c r="E1854" t="s">
        <v>2380</v>
      </c>
      <c r="F1854" t="s">
        <v>2380</v>
      </c>
      <c r="G1854">
        <v>1</v>
      </c>
      <c r="H1854" t="s">
        <v>2380</v>
      </c>
      <c r="I1854" t="s">
        <v>1885</v>
      </c>
      <c r="J1854">
        <v>1985</v>
      </c>
      <c r="K1854" s="7">
        <f t="shared" si="84"/>
        <v>1985</v>
      </c>
      <c r="L1854" t="s">
        <v>10</v>
      </c>
      <c r="M1854" s="7" t="str">
        <f t="shared" si="85"/>
        <v>Jul</v>
      </c>
      <c r="N1854">
        <v>12</v>
      </c>
      <c r="O1854">
        <v>0</v>
      </c>
      <c r="P1854">
        <v>20420.599999999999</v>
      </c>
      <c r="Q1854" t="s">
        <v>12</v>
      </c>
      <c r="R1854" t="s">
        <v>11</v>
      </c>
      <c r="S1854" t="s">
        <v>42</v>
      </c>
      <c r="T1854" s="7" t="str">
        <f t="shared" si="86"/>
        <v>R1011</v>
      </c>
    </row>
    <row r="1855" spans="1:20" x14ac:dyDescent="0.3">
      <c r="A1855" t="s">
        <v>514</v>
      </c>
      <c r="B1855">
        <v>27.72</v>
      </c>
      <c r="C1855">
        <v>5.03</v>
      </c>
      <c r="D1855" t="s">
        <v>2382</v>
      </c>
      <c r="E1855" t="s">
        <v>2380</v>
      </c>
      <c r="F1855" t="s">
        <v>2380</v>
      </c>
      <c r="G1855">
        <v>1</v>
      </c>
      <c r="H1855" t="s">
        <v>2380</v>
      </c>
      <c r="I1855" t="s">
        <v>1886</v>
      </c>
      <c r="J1855">
        <v>1962</v>
      </c>
      <c r="K1855" s="7">
        <f t="shared" si="84"/>
        <v>1962</v>
      </c>
      <c r="L1855" t="s">
        <v>37</v>
      </c>
      <c r="M1855" s="7" t="str">
        <f t="shared" si="85"/>
        <v>Oct</v>
      </c>
      <c r="N1855">
        <v>18</v>
      </c>
      <c r="O1855">
        <v>0</v>
      </c>
      <c r="P1855">
        <v>20446.849999999999</v>
      </c>
      <c r="Q1855" t="s">
        <v>11</v>
      </c>
      <c r="R1855" t="s">
        <v>16</v>
      </c>
      <c r="S1855" t="s">
        <v>23</v>
      </c>
      <c r="T1855" s="7" t="str">
        <f t="shared" si="86"/>
        <v>R1012</v>
      </c>
    </row>
    <row r="1856" spans="1:20" x14ac:dyDescent="0.3">
      <c r="A1856" t="s">
        <v>513</v>
      </c>
      <c r="B1856">
        <v>31.5</v>
      </c>
      <c r="C1856">
        <v>9.6199999999999992</v>
      </c>
      <c r="D1856" t="s">
        <v>2382</v>
      </c>
      <c r="E1856" t="s">
        <v>2380</v>
      </c>
      <c r="F1856" t="s">
        <v>2380</v>
      </c>
      <c r="G1856">
        <v>1</v>
      </c>
      <c r="H1856" t="s">
        <v>2380</v>
      </c>
      <c r="I1856" t="s">
        <v>1887</v>
      </c>
      <c r="J1856">
        <v>1969</v>
      </c>
      <c r="K1856" s="7">
        <f t="shared" si="84"/>
        <v>1969</v>
      </c>
      <c r="L1856" t="s">
        <v>37</v>
      </c>
      <c r="M1856" s="7" t="str">
        <f t="shared" si="85"/>
        <v>Oct</v>
      </c>
      <c r="N1856">
        <v>13</v>
      </c>
      <c r="O1856">
        <v>3</v>
      </c>
      <c r="P1856">
        <v>20463</v>
      </c>
      <c r="Q1856" t="s">
        <v>11</v>
      </c>
      <c r="R1856" t="s">
        <v>11</v>
      </c>
      <c r="S1856" t="s">
        <v>13</v>
      </c>
      <c r="T1856" s="7" t="str">
        <f t="shared" si="86"/>
        <v>R1013</v>
      </c>
    </row>
    <row r="1857" spans="1:20" x14ac:dyDescent="0.3">
      <c r="A1857" t="s">
        <v>512</v>
      </c>
      <c r="B1857">
        <v>29.7</v>
      </c>
      <c r="C1857">
        <v>6.77</v>
      </c>
      <c r="D1857" t="s">
        <v>2382</v>
      </c>
      <c r="E1857" t="s">
        <v>2380</v>
      </c>
      <c r="F1857" t="s">
        <v>2380</v>
      </c>
      <c r="G1857">
        <v>1</v>
      </c>
      <c r="H1857" t="s">
        <v>2380</v>
      </c>
      <c r="I1857" t="s">
        <v>1888</v>
      </c>
      <c r="J1857">
        <v>1966</v>
      </c>
      <c r="K1857" s="7">
        <f t="shared" si="84"/>
        <v>1966</v>
      </c>
      <c r="L1857" t="s">
        <v>10</v>
      </c>
      <c r="M1857" s="7" t="str">
        <f t="shared" si="85"/>
        <v>Jul</v>
      </c>
      <c r="N1857">
        <v>9</v>
      </c>
      <c r="O1857">
        <v>0</v>
      </c>
      <c r="P1857">
        <v>20568.32</v>
      </c>
      <c r="Q1857" t="s">
        <v>12</v>
      </c>
      <c r="R1857" t="s">
        <v>11</v>
      </c>
      <c r="S1857" t="s">
        <v>23</v>
      </c>
      <c r="T1857" s="7" t="str">
        <f t="shared" si="86"/>
        <v>R1012</v>
      </c>
    </row>
    <row r="1858" spans="1:20" x14ac:dyDescent="0.3">
      <c r="A1858" t="s">
        <v>511</v>
      </c>
      <c r="B1858">
        <v>21.26</v>
      </c>
      <c r="C1858">
        <v>5.36</v>
      </c>
      <c r="D1858" t="s">
        <v>2382</v>
      </c>
      <c r="E1858" t="s">
        <v>2380</v>
      </c>
      <c r="F1858" t="s">
        <v>2380</v>
      </c>
      <c r="G1858">
        <v>1</v>
      </c>
      <c r="H1858" t="s">
        <v>2380</v>
      </c>
      <c r="I1858" t="s">
        <v>1889</v>
      </c>
      <c r="J1858">
        <v>1967</v>
      </c>
      <c r="K1858" s="7">
        <f t="shared" si="84"/>
        <v>1967</v>
      </c>
      <c r="L1858" t="s">
        <v>30</v>
      </c>
      <c r="M1858" s="7" t="str">
        <f t="shared" si="85"/>
        <v>Dec</v>
      </c>
      <c r="N1858">
        <v>17</v>
      </c>
      <c r="O1858">
        <v>0</v>
      </c>
      <c r="P1858">
        <v>20630.28</v>
      </c>
      <c r="Q1858" t="s">
        <v>11</v>
      </c>
      <c r="R1858" t="s">
        <v>12</v>
      </c>
      <c r="S1858" t="s">
        <v>42</v>
      </c>
      <c r="T1858" s="7" t="str">
        <f t="shared" si="86"/>
        <v>R1011</v>
      </c>
    </row>
    <row r="1859" spans="1:20" x14ac:dyDescent="0.3">
      <c r="A1859" t="s">
        <v>510</v>
      </c>
      <c r="B1859">
        <v>17.09</v>
      </c>
      <c r="C1859">
        <v>5.69</v>
      </c>
      <c r="D1859" t="s">
        <v>2380</v>
      </c>
      <c r="E1859" t="s">
        <v>2380</v>
      </c>
      <c r="F1859" t="s">
        <v>2380</v>
      </c>
      <c r="G1859" t="s">
        <v>2381</v>
      </c>
      <c r="H1859" t="s">
        <v>2380</v>
      </c>
      <c r="I1859" t="s">
        <v>1890</v>
      </c>
      <c r="J1859">
        <v>1965</v>
      </c>
      <c r="K1859" s="7">
        <f t="shared" ref="K1859:K1922" si="87">IF(ISBLANK(J1859),AVERAGE(J1859:J1864),J1859)</f>
        <v>1965</v>
      </c>
      <c r="L1859" t="s">
        <v>35</v>
      </c>
      <c r="M1859" s="7" t="str">
        <f t="shared" ref="M1859:M1922" si="88">IF(ISBLANK(L1859),"sep",L1859)</f>
        <v>Aug</v>
      </c>
      <c r="N1859">
        <v>1</v>
      </c>
      <c r="O1859">
        <v>0</v>
      </c>
      <c r="P1859">
        <v>20709.02</v>
      </c>
      <c r="Q1859" t="s">
        <v>12</v>
      </c>
      <c r="R1859" t="s">
        <v>11</v>
      </c>
      <c r="S1859" t="s">
        <v>166</v>
      </c>
      <c r="T1859" s="7" t="str">
        <f t="shared" ref="T1859:T1922" si="89">IF(ISBLANK(S1859),"unknown",S1859)</f>
        <v>R1019</v>
      </c>
    </row>
    <row r="1860" spans="1:20" x14ac:dyDescent="0.3">
      <c r="A1860" t="s">
        <v>509</v>
      </c>
      <c r="B1860">
        <v>24.3</v>
      </c>
      <c r="C1860">
        <v>4.9000000000000004</v>
      </c>
      <c r="D1860" t="s">
        <v>2382</v>
      </c>
      <c r="E1860" t="s">
        <v>2380</v>
      </c>
      <c r="F1860" t="s">
        <v>2383</v>
      </c>
      <c r="G1860">
        <v>1</v>
      </c>
      <c r="H1860" t="s">
        <v>2380</v>
      </c>
      <c r="I1860" t="s">
        <v>1891</v>
      </c>
      <c r="J1860">
        <v>1992</v>
      </c>
      <c r="K1860" s="7">
        <f t="shared" si="87"/>
        <v>1992</v>
      </c>
      <c r="L1860" t="s">
        <v>20</v>
      </c>
      <c r="M1860" s="7" t="str">
        <f t="shared" si="88"/>
        <v>Sep</v>
      </c>
      <c r="N1860">
        <v>14</v>
      </c>
      <c r="O1860">
        <v>3</v>
      </c>
      <c r="P1860">
        <v>20745.990000000002</v>
      </c>
      <c r="Q1860" t="s">
        <v>12</v>
      </c>
      <c r="R1860" t="s">
        <v>16</v>
      </c>
      <c r="S1860" t="s">
        <v>23</v>
      </c>
      <c r="T1860" s="7" t="str">
        <f t="shared" si="89"/>
        <v>R1012</v>
      </c>
    </row>
    <row r="1861" spans="1:20" x14ac:dyDescent="0.3">
      <c r="A1861" t="s">
        <v>508</v>
      </c>
      <c r="B1861">
        <v>29.734999999999999</v>
      </c>
      <c r="C1861">
        <v>5.78</v>
      </c>
      <c r="D1861" t="s">
        <v>2380</v>
      </c>
      <c r="E1861" t="s">
        <v>2380</v>
      </c>
      <c r="F1861" t="s">
        <v>2380</v>
      </c>
      <c r="G1861" t="s">
        <v>2381</v>
      </c>
      <c r="H1861" t="s">
        <v>2380</v>
      </c>
      <c r="I1861" t="s">
        <v>1892</v>
      </c>
      <c r="J1861">
        <v>1986</v>
      </c>
      <c r="K1861" s="7">
        <f t="shared" si="87"/>
        <v>1986</v>
      </c>
      <c r="L1861" t="s">
        <v>35</v>
      </c>
      <c r="M1861" s="7" t="str">
        <f t="shared" si="88"/>
        <v>Aug</v>
      </c>
      <c r="N1861">
        <v>4</v>
      </c>
      <c r="O1861">
        <v>1</v>
      </c>
      <c r="P1861">
        <v>20773.63</v>
      </c>
      <c r="Q1861" t="s">
        <v>11</v>
      </c>
      <c r="R1861" t="s">
        <v>12</v>
      </c>
      <c r="S1861" t="s">
        <v>356</v>
      </c>
      <c r="T1861" s="7" t="str">
        <f t="shared" si="89"/>
        <v>R1017</v>
      </c>
    </row>
    <row r="1862" spans="1:20" x14ac:dyDescent="0.3">
      <c r="A1862" t="s">
        <v>507</v>
      </c>
      <c r="B1862">
        <v>29.26</v>
      </c>
      <c r="C1862">
        <v>4.7</v>
      </c>
      <c r="D1862" t="s">
        <v>2380</v>
      </c>
      <c r="E1862" t="s">
        <v>2380</v>
      </c>
      <c r="F1862" t="s">
        <v>2380</v>
      </c>
      <c r="G1862" t="s">
        <v>2381</v>
      </c>
      <c r="H1862" t="s">
        <v>2380</v>
      </c>
      <c r="I1862" t="s">
        <v>1893</v>
      </c>
      <c r="J1862">
        <v>1967</v>
      </c>
      <c r="K1862" s="7">
        <f t="shared" si="87"/>
        <v>1967</v>
      </c>
      <c r="L1862" t="s">
        <v>20</v>
      </c>
      <c r="M1862" s="7" t="str">
        <f t="shared" si="88"/>
        <v>Sep</v>
      </c>
      <c r="N1862">
        <v>8</v>
      </c>
      <c r="O1862">
        <v>0</v>
      </c>
      <c r="P1862">
        <v>20781.490000000002</v>
      </c>
      <c r="Q1862" t="s">
        <v>11</v>
      </c>
      <c r="R1862" t="s">
        <v>12</v>
      </c>
      <c r="S1862" t="s">
        <v>13</v>
      </c>
      <c r="T1862" s="7" t="str">
        <f t="shared" si="89"/>
        <v>R1013</v>
      </c>
    </row>
    <row r="1863" spans="1:20" x14ac:dyDescent="0.3">
      <c r="A1863" t="s">
        <v>506</v>
      </c>
      <c r="B1863">
        <v>33</v>
      </c>
      <c r="C1863">
        <v>6.28</v>
      </c>
      <c r="D1863" t="s">
        <v>2380</v>
      </c>
      <c r="E1863" t="s">
        <v>2380</v>
      </c>
      <c r="F1863" t="s">
        <v>2380</v>
      </c>
      <c r="G1863" t="s">
        <v>2381</v>
      </c>
      <c r="H1863" t="s">
        <v>2380</v>
      </c>
      <c r="I1863" t="s">
        <v>1894</v>
      </c>
      <c r="J1863">
        <v>1975</v>
      </c>
      <c r="K1863" s="7">
        <f t="shared" si="87"/>
        <v>1975</v>
      </c>
      <c r="L1863" t="s">
        <v>30</v>
      </c>
      <c r="M1863" s="7" t="str">
        <f t="shared" si="88"/>
        <v>Dec</v>
      </c>
      <c r="N1863">
        <v>8</v>
      </c>
      <c r="O1863">
        <v>0</v>
      </c>
      <c r="P1863">
        <v>20878.78</v>
      </c>
      <c r="Q1863" t="s">
        <v>11</v>
      </c>
      <c r="R1863" t="s">
        <v>16</v>
      </c>
      <c r="S1863" t="s">
        <v>247</v>
      </c>
      <c r="T1863" s="7" t="str">
        <f t="shared" si="89"/>
        <v>R1024</v>
      </c>
    </row>
    <row r="1864" spans="1:20" x14ac:dyDescent="0.3">
      <c r="A1864" t="s">
        <v>505</v>
      </c>
      <c r="B1864">
        <v>31.065000000000001</v>
      </c>
      <c r="C1864">
        <v>4.2300000000000004</v>
      </c>
      <c r="D1864" t="s">
        <v>2380</v>
      </c>
      <c r="E1864" t="s">
        <v>2380</v>
      </c>
      <c r="F1864" t="s">
        <v>2380</v>
      </c>
      <c r="G1864" t="s">
        <v>2381</v>
      </c>
      <c r="H1864" t="s">
        <v>2380</v>
      </c>
      <c r="I1864" t="s">
        <v>1895</v>
      </c>
      <c r="J1864">
        <v>1964</v>
      </c>
      <c r="K1864" s="7">
        <f t="shared" si="87"/>
        <v>1964</v>
      </c>
      <c r="L1864" t="s">
        <v>15</v>
      </c>
      <c r="M1864" s="7" t="str">
        <f t="shared" si="88"/>
        <v>Nov</v>
      </c>
      <c r="N1864">
        <v>19</v>
      </c>
      <c r="O1864">
        <v>0</v>
      </c>
      <c r="P1864">
        <v>20893.060000000001</v>
      </c>
      <c r="Q1864" t="s">
        <v>11</v>
      </c>
      <c r="R1864" t="s">
        <v>12</v>
      </c>
      <c r="S1864" t="s">
        <v>23</v>
      </c>
      <c r="T1864" s="7" t="str">
        <f t="shared" si="89"/>
        <v>R1012</v>
      </c>
    </row>
    <row r="1865" spans="1:20" x14ac:dyDescent="0.3">
      <c r="A1865" t="s">
        <v>504</v>
      </c>
      <c r="B1865">
        <v>26.51</v>
      </c>
      <c r="C1865">
        <v>6.17</v>
      </c>
      <c r="D1865" t="s">
        <v>2380</v>
      </c>
      <c r="E1865" t="s">
        <v>2380</v>
      </c>
      <c r="F1865" t="s">
        <v>2380</v>
      </c>
      <c r="G1865" t="s">
        <v>2381</v>
      </c>
      <c r="H1865" t="s">
        <v>2380</v>
      </c>
      <c r="I1865" t="s">
        <v>1896</v>
      </c>
      <c r="J1865">
        <v>1987</v>
      </c>
      <c r="K1865" s="7">
        <f t="shared" si="87"/>
        <v>1987</v>
      </c>
      <c r="L1865" t="s">
        <v>15</v>
      </c>
      <c r="M1865" s="7" t="str">
        <f t="shared" si="88"/>
        <v>Nov</v>
      </c>
      <c r="N1865">
        <v>27</v>
      </c>
      <c r="O1865">
        <v>2</v>
      </c>
      <c r="P1865">
        <v>20984.09</v>
      </c>
      <c r="Q1865" t="s">
        <v>11</v>
      </c>
      <c r="R1865" t="s">
        <v>11</v>
      </c>
      <c r="S1865" t="s">
        <v>164</v>
      </c>
      <c r="T1865" s="7" t="str">
        <f t="shared" si="89"/>
        <v>R1015</v>
      </c>
    </row>
    <row r="1866" spans="1:20" x14ac:dyDescent="0.3">
      <c r="A1866" t="s">
        <v>503</v>
      </c>
      <c r="B1866">
        <v>28.88</v>
      </c>
      <c r="C1866">
        <v>4.96</v>
      </c>
      <c r="D1866" t="s">
        <v>2380</v>
      </c>
      <c r="E1866" t="s">
        <v>2380</v>
      </c>
      <c r="F1866" t="s">
        <v>2380</v>
      </c>
      <c r="G1866" t="s">
        <v>2381</v>
      </c>
      <c r="H1866" t="s">
        <v>2380</v>
      </c>
      <c r="I1866" t="s">
        <v>1897</v>
      </c>
      <c r="J1866">
        <v>1983</v>
      </c>
      <c r="K1866" s="7">
        <f t="shared" si="87"/>
        <v>1983</v>
      </c>
      <c r="L1866" t="s">
        <v>10</v>
      </c>
      <c r="M1866" s="7" t="str">
        <f t="shared" si="88"/>
        <v>Jul</v>
      </c>
      <c r="N1866">
        <v>2</v>
      </c>
      <c r="O1866">
        <v>1</v>
      </c>
      <c r="P1866">
        <v>21082.16</v>
      </c>
      <c r="Q1866" t="s">
        <v>12</v>
      </c>
      <c r="R1866" t="s">
        <v>11</v>
      </c>
      <c r="S1866" t="s">
        <v>42</v>
      </c>
      <c r="T1866" s="7" t="str">
        <f t="shared" si="89"/>
        <v>R1011</v>
      </c>
    </row>
    <row r="1867" spans="1:20" x14ac:dyDescent="0.3">
      <c r="A1867" t="s">
        <v>502</v>
      </c>
      <c r="B1867">
        <v>35.814999999999998</v>
      </c>
      <c r="C1867">
        <v>5.1100000000000003</v>
      </c>
      <c r="D1867" t="s">
        <v>2382</v>
      </c>
      <c r="E1867" t="s">
        <v>2380</v>
      </c>
      <c r="F1867" t="s">
        <v>2380</v>
      </c>
      <c r="G1867">
        <v>1</v>
      </c>
      <c r="H1867" t="s">
        <v>2380</v>
      </c>
      <c r="I1867" t="s">
        <v>1898</v>
      </c>
      <c r="J1867">
        <v>1977</v>
      </c>
      <c r="K1867" s="7">
        <f t="shared" si="87"/>
        <v>1977</v>
      </c>
      <c r="L1867" t="s">
        <v>15</v>
      </c>
      <c r="M1867" s="7" t="str">
        <f t="shared" si="88"/>
        <v>Nov</v>
      </c>
      <c r="N1867">
        <v>23</v>
      </c>
      <c r="O1867">
        <v>2</v>
      </c>
      <c r="P1867">
        <v>21098.55</v>
      </c>
      <c r="Q1867" t="s">
        <v>12</v>
      </c>
      <c r="R1867" t="s">
        <v>12</v>
      </c>
      <c r="S1867" t="s">
        <v>23</v>
      </c>
      <c r="T1867" s="7" t="str">
        <f t="shared" si="89"/>
        <v>R1012</v>
      </c>
    </row>
    <row r="1868" spans="1:20" x14ac:dyDescent="0.3">
      <c r="A1868" t="s">
        <v>501</v>
      </c>
      <c r="B1868">
        <v>21.28</v>
      </c>
      <c r="C1868">
        <v>4.05</v>
      </c>
      <c r="D1868" t="s">
        <v>2380</v>
      </c>
      <c r="E1868" t="s">
        <v>2382</v>
      </c>
      <c r="F1868" t="s">
        <v>2380</v>
      </c>
      <c r="G1868">
        <v>1</v>
      </c>
      <c r="H1868" t="s">
        <v>2380</v>
      </c>
      <c r="I1868" t="s">
        <v>1899</v>
      </c>
      <c r="J1868">
        <v>1969</v>
      </c>
      <c r="K1868" s="7">
        <f t="shared" si="87"/>
        <v>1969</v>
      </c>
      <c r="L1868" t="s">
        <v>35</v>
      </c>
      <c r="M1868" s="7" t="str">
        <f t="shared" si="88"/>
        <v>Aug</v>
      </c>
      <c r="N1868">
        <v>26</v>
      </c>
      <c r="O1868">
        <v>0</v>
      </c>
      <c r="P1868">
        <v>21195.82</v>
      </c>
      <c r="Q1868" t="s">
        <v>12</v>
      </c>
      <c r="R1868" t="s">
        <v>16</v>
      </c>
      <c r="S1868" t="s">
        <v>13</v>
      </c>
      <c r="T1868" s="7" t="str">
        <f t="shared" si="89"/>
        <v>R1013</v>
      </c>
    </row>
    <row r="1869" spans="1:20" x14ac:dyDescent="0.3">
      <c r="A1869" t="s">
        <v>500</v>
      </c>
      <c r="B1869">
        <v>33.81</v>
      </c>
      <c r="C1869">
        <v>6.49</v>
      </c>
      <c r="D1869" t="s">
        <v>2380</v>
      </c>
      <c r="E1869" t="s">
        <v>2380</v>
      </c>
      <c r="F1869" t="s">
        <v>2383</v>
      </c>
      <c r="G1869">
        <v>1</v>
      </c>
      <c r="H1869" t="s">
        <v>2380</v>
      </c>
      <c r="I1869" t="s">
        <v>1900</v>
      </c>
      <c r="J1869">
        <v>1974</v>
      </c>
      <c r="K1869" s="7">
        <f t="shared" si="87"/>
        <v>1974</v>
      </c>
      <c r="L1869" t="s">
        <v>37</v>
      </c>
      <c r="M1869" s="7" t="str">
        <f t="shared" si="88"/>
        <v>Oct</v>
      </c>
      <c r="N1869">
        <v>14</v>
      </c>
      <c r="O1869">
        <v>0</v>
      </c>
      <c r="P1869">
        <v>21223.68</v>
      </c>
      <c r="Q1869" t="s">
        <v>12</v>
      </c>
      <c r="R1869" t="s">
        <v>11</v>
      </c>
      <c r="S1869" t="s">
        <v>13</v>
      </c>
      <c r="T1869" s="7" t="str">
        <f t="shared" si="89"/>
        <v>R1013</v>
      </c>
    </row>
    <row r="1870" spans="1:20" x14ac:dyDescent="0.3">
      <c r="A1870" t="s">
        <v>499</v>
      </c>
      <c r="B1870">
        <v>44.22</v>
      </c>
      <c r="C1870">
        <v>4.1900000000000004</v>
      </c>
      <c r="D1870" t="s">
        <v>2380</v>
      </c>
      <c r="E1870" t="s">
        <v>2380</v>
      </c>
      <c r="F1870" t="s">
        <v>2380</v>
      </c>
      <c r="G1870">
        <v>1</v>
      </c>
      <c r="H1870" t="s">
        <v>2380</v>
      </c>
      <c r="I1870" t="s">
        <v>1901</v>
      </c>
      <c r="J1870">
        <v>1974</v>
      </c>
      <c r="K1870" s="7">
        <f t="shared" si="87"/>
        <v>1974</v>
      </c>
      <c r="L1870" t="s">
        <v>20</v>
      </c>
      <c r="M1870" s="7" t="str">
        <f t="shared" si="88"/>
        <v>Sep</v>
      </c>
      <c r="N1870">
        <v>3</v>
      </c>
      <c r="O1870">
        <v>0</v>
      </c>
      <c r="P1870">
        <v>21232.18</v>
      </c>
      <c r="Q1870" t="s">
        <v>12</v>
      </c>
      <c r="R1870" t="s">
        <v>11</v>
      </c>
      <c r="S1870" t="s">
        <v>42</v>
      </c>
      <c r="T1870" s="7" t="str">
        <f t="shared" si="89"/>
        <v>R1011</v>
      </c>
    </row>
    <row r="1871" spans="1:20" x14ac:dyDescent="0.3">
      <c r="A1871" t="s">
        <v>498</v>
      </c>
      <c r="B1871">
        <v>15.46</v>
      </c>
      <c r="C1871">
        <v>4.99</v>
      </c>
      <c r="D1871" t="s">
        <v>2382</v>
      </c>
      <c r="E1871" t="s">
        <v>2380</v>
      </c>
      <c r="F1871" t="s">
        <v>2383</v>
      </c>
      <c r="G1871">
        <v>1</v>
      </c>
      <c r="H1871" t="s">
        <v>2380</v>
      </c>
      <c r="I1871" t="s">
        <v>1902</v>
      </c>
      <c r="J1871">
        <v>1980</v>
      </c>
      <c r="K1871" s="7">
        <f t="shared" si="87"/>
        <v>1980</v>
      </c>
      <c r="L1871" t="s">
        <v>30</v>
      </c>
      <c r="M1871" s="7" t="str">
        <f t="shared" si="88"/>
        <v>Dec</v>
      </c>
      <c r="N1871">
        <v>10</v>
      </c>
      <c r="O1871">
        <v>2</v>
      </c>
      <c r="P1871">
        <v>21259.38</v>
      </c>
      <c r="Q1871" t="s">
        <v>12</v>
      </c>
      <c r="R1871" t="s">
        <v>12</v>
      </c>
      <c r="S1871" t="s">
        <v>166</v>
      </c>
      <c r="T1871" s="7" t="str">
        <f t="shared" si="89"/>
        <v>R1019</v>
      </c>
    </row>
    <row r="1872" spans="1:20" x14ac:dyDescent="0.3">
      <c r="A1872" t="s">
        <v>497</v>
      </c>
      <c r="B1872">
        <v>30.3</v>
      </c>
      <c r="C1872">
        <v>4.7699999999999996</v>
      </c>
      <c r="D1872" t="s">
        <v>2382</v>
      </c>
      <c r="E1872" t="s">
        <v>2380</v>
      </c>
      <c r="F1872" t="s">
        <v>2380</v>
      </c>
      <c r="G1872">
        <v>1</v>
      </c>
      <c r="H1872" t="s">
        <v>2380</v>
      </c>
      <c r="I1872" t="s">
        <v>1903</v>
      </c>
      <c r="J1872">
        <v>2004</v>
      </c>
      <c r="K1872" s="7">
        <f t="shared" si="87"/>
        <v>2004</v>
      </c>
      <c r="L1872" t="s">
        <v>35</v>
      </c>
      <c r="M1872" s="7" t="str">
        <f t="shared" si="88"/>
        <v>Aug</v>
      </c>
      <c r="N1872">
        <v>4</v>
      </c>
      <c r="O1872">
        <v>0</v>
      </c>
      <c r="P1872">
        <v>21344.85</v>
      </c>
      <c r="Q1872" t="s">
        <v>12</v>
      </c>
      <c r="R1872" t="s">
        <v>16</v>
      </c>
      <c r="S1872" t="s">
        <v>247</v>
      </c>
      <c r="T1872" s="7" t="str">
        <f t="shared" si="89"/>
        <v>R1024</v>
      </c>
    </row>
    <row r="1873" spans="1:20" x14ac:dyDescent="0.3">
      <c r="A1873" t="s">
        <v>496</v>
      </c>
      <c r="B1873">
        <v>16.670000000000002</v>
      </c>
      <c r="C1873">
        <v>5.46</v>
      </c>
      <c r="D1873" t="s">
        <v>2380</v>
      </c>
      <c r="E1873" t="s">
        <v>2380</v>
      </c>
      <c r="F1873" t="s">
        <v>2380</v>
      </c>
      <c r="G1873" t="s">
        <v>2381</v>
      </c>
      <c r="H1873" t="s">
        <v>2380</v>
      </c>
      <c r="I1873" t="s">
        <v>1904</v>
      </c>
      <c r="J1873">
        <v>1980</v>
      </c>
      <c r="K1873" s="7">
        <f t="shared" si="87"/>
        <v>1980</v>
      </c>
      <c r="L1873" t="s">
        <v>20</v>
      </c>
      <c r="M1873" s="7" t="str">
        <f t="shared" si="88"/>
        <v>Sep</v>
      </c>
      <c r="N1873">
        <v>4</v>
      </c>
      <c r="O1873">
        <v>0</v>
      </c>
      <c r="P1873">
        <v>21348.71</v>
      </c>
      <c r="Q1873" t="s">
        <v>11</v>
      </c>
      <c r="R1873" t="s">
        <v>16</v>
      </c>
      <c r="S1873" t="s">
        <v>23</v>
      </c>
      <c r="T1873" s="7" t="str">
        <f t="shared" si="89"/>
        <v>R1012</v>
      </c>
    </row>
    <row r="1874" spans="1:20" x14ac:dyDescent="0.3">
      <c r="A1874" t="s">
        <v>495</v>
      </c>
      <c r="B1874">
        <v>28.594999999999999</v>
      </c>
      <c r="C1874">
        <v>5.43</v>
      </c>
      <c r="D1874" t="s">
        <v>2380</v>
      </c>
      <c r="E1874" t="s">
        <v>2380</v>
      </c>
      <c r="F1874" t="s">
        <v>2380</v>
      </c>
      <c r="G1874" t="s">
        <v>2381</v>
      </c>
      <c r="H1874" t="s">
        <v>2380</v>
      </c>
      <c r="I1874" t="s">
        <v>1905</v>
      </c>
      <c r="J1874">
        <v>1990</v>
      </c>
      <c r="K1874" s="7">
        <f t="shared" si="87"/>
        <v>1990</v>
      </c>
      <c r="L1874" t="s">
        <v>15</v>
      </c>
      <c r="M1874" s="7" t="str">
        <f t="shared" si="88"/>
        <v>Nov</v>
      </c>
      <c r="N1874">
        <v>21</v>
      </c>
      <c r="O1874">
        <v>4</v>
      </c>
      <c r="P1874">
        <v>21472.48</v>
      </c>
      <c r="Q1874" t="s">
        <v>11</v>
      </c>
      <c r="R1874" t="s">
        <v>11</v>
      </c>
      <c r="S1874" t="s">
        <v>23</v>
      </c>
      <c r="T1874" s="7" t="str">
        <f t="shared" si="89"/>
        <v>R1012</v>
      </c>
    </row>
    <row r="1875" spans="1:20" x14ac:dyDescent="0.3">
      <c r="A1875" t="s">
        <v>494</v>
      </c>
      <c r="B1875">
        <v>25.934999999999999</v>
      </c>
      <c r="C1875">
        <v>4.29</v>
      </c>
      <c r="D1875" t="s">
        <v>2380</v>
      </c>
      <c r="E1875" t="s">
        <v>2380</v>
      </c>
      <c r="F1875" t="s">
        <v>2380</v>
      </c>
      <c r="G1875" t="s">
        <v>2381</v>
      </c>
      <c r="H1875" t="s">
        <v>2380</v>
      </c>
      <c r="I1875" t="s">
        <v>1906</v>
      </c>
      <c r="J1875">
        <v>1999</v>
      </c>
      <c r="K1875" s="7">
        <f t="shared" si="87"/>
        <v>1999</v>
      </c>
      <c r="L1875" t="s">
        <v>18</v>
      </c>
      <c r="M1875" s="7" t="str">
        <f t="shared" si="88"/>
        <v>Jun</v>
      </c>
      <c r="N1875">
        <v>12</v>
      </c>
      <c r="O1875">
        <v>0</v>
      </c>
      <c r="P1875">
        <v>21595.38</v>
      </c>
      <c r="Q1875" t="s">
        <v>11</v>
      </c>
      <c r="R1875" t="s">
        <v>12</v>
      </c>
      <c r="S1875" t="s">
        <v>23</v>
      </c>
      <c r="T1875" s="7" t="str">
        <f t="shared" si="89"/>
        <v>R1012</v>
      </c>
    </row>
    <row r="1876" spans="1:20" x14ac:dyDescent="0.3">
      <c r="A1876" t="s">
        <v>493</v>
      </c>
      <c r="B1876">
        <v>27.645</v>
      </c>
      <c r="C1876">
        <v>5.25</v>
      </c>
      <c r="D1876" t="s">
        <v>2380</v>
      </c>
      <c r="E1876" t="s">
        <v>2380</v>
      </c>
      <c r="F1876" t="s">
        <v>2380</v>
      </c>
      <c r="G1876">
        <v>1</v>
      </c>
      <c r="H1876" t="s">
        <v>2380</v>
      </c>
      <c r="I1876" t="s">
        <v>1907</v>
      </c>
      <c r="J1876">
        <v>1983</v>
      </c>
      <c r="K1876" s="7">
        <f t="shared" si="87"/>
        <v>1983</v>
      </c>
      <c r="L1876" t="s">
        <v>30</v>
      </c>
      <c r="M1876" s="7" t="str">
        <f t="shared" si="88"/>
        <v>Dec</v>
      </c>
      <c r="N1876">
        <v>25</v>
      </c>
      <c r="O1876">
        <v>3</v>
      </c>
      <c r="P1876">
        <v>21659.93</v>
      </c>
      <c r="Q1876" t="s">
        <v>12</v>
      </c>
      <c r="R1876" t="s">
        <v>12</v>
      </c>
      <c r="S1876" t="s">
        <v>247</v>
      </c>
      <c r="T1876" s="7" t="str">
        <f t="shared" si="89"/>
        <v>R1024</v>
      </c>
    </row>
    <row r="1877" spans="1:20" x14ac:dyDescent="0.3">
      <c r="A1877" t="s">
        <v>492</v>
      </c>
      <c r="B1877">
        <v>30.1</v>
      </c>
      <c r="C1877">
        <v>4.04</v>
      </c>
      <c r="D1877" t="s">
        <v>2380</v>
      </c>
      <c r="E1877" t="s">
        <v>2380</v>
      </c>
      <c r="F1877" t="s">
        <v>2380</v>
      </c>
      <c r="G1877">
        <v>1</v>
      </c>
      <c r="H1877" t="s">
        <v>2380</v>
      </c>
      <c r="I1877" t="s">
        <v>1908</v>
      </c>
      <c r="J1877">
        <v>1962</v>
      </c>
      <c r="K1877" s="7">
        <f t="shared" si="87"/>
        <v>1962</v>
      </c>
      <c r="L1877" t="s">
        <v>15</v>
      </c>
      <c r="M1877" s="7" t="str">
        <f t="shared" si="88"/>
        <v>Nov</v>
      </c>
      <c r="N1877">
        <v>16</v>
      </c>
      <c r="O1877">
        <v>0</v>
      </c>
      <c r="P1877">
        <v>21661.16</v>
      </c>
      <c r="Q1877" t="s">
        <v>11</v>
      </c>
      <c r="R1877" t="s">
        <v>11</v>
      </c>
      <c r="S1877" t="s">
        <v>23</v>
      </c>
      <c r="T1877" s="7" t="str">
        <f t="shared" si="89"/>
        <v>R1012</v>
      </c>
    </row>
    <row r="1878" spans="1:20" x14ac:dyDescent="0.3">
      <c r="A1878" t="s">
        <v>491</v>
      </c>
      <c r="B1878">
        <v>26.79</v>
      </c>
      <c r="C1878">
        <v>5</v>
      </c>
      <c r="D1878" t="s">
        <v>2382</v>
      </c>
      <c r="E1878" t="s">
        <v>2380</v>
      </c>
      <c r="F1878" t="s">
        <v>2383</v>
      </c>
      <c r="G1878">
        <v>1</v>
      </c>
      <c r="H1878" t="s">
        <v>2380</v>
      </c>
      <c r="I1878" t="s">
        <v>1909</v>
      </c>
      <c r="J1878">
        <v>1976</v>
      </c>
      <c r="K1878" s="7">
        <f t="shared" si="87"/>
        <v>1976</v>
      </c>
      <c r="L1878" t="s">
        <v>10</v>
      </c>
      <c r="M1878" s="7" t="str">
        <f t="shared" si="88"/>
        <v>Jul</v>
      </c>
      <c r="N1878">
        <v>18</v>
      </c>
      <c r="O1878">
        <v>1</v>
      </c>
      <c r="P1878">
        <v>21677.279999999999</v>
      </c>
      <c r="Q1878" t="s">
        <v>12</v>
      </c>
      <c r="R1878" t="s">
        <v>16</v>
      </c>
      <c r="S1878" t="s">
        <v>23</v>
      </c>
      <c r="T1878" s="7" t="str">
        <f t="shared" si="89"/>
        <v>R1012</v>
      </c>
    </row>
    <row r="1879" spans="1:20" x14ac:dyDescent="0.3">
      <c r="A1879" t="s">
        <v>490</v>
      </c>
      <c r="B1879">
        <v>27.1</v>
      </c>
      <c r="C1879">
        <v>4.01</v>
      </c>
      <c r="D1879" t="s">
        <v>2382</v>
      </c>
      <c r="E1879" t="s">
        <v>2380</v>
      </c>
      <c r="F1879" t="s">
        <v>2380</v>
      </c>
      <c r="G1879">
        <v>1</v>
      </c>
      <c r="H1879" t="s">
        <v>2380</v>
      </c>
      <c r="I1879" t="s">
        <v>1910</v>
      </c>
      <c r="J1879">
        <v>1979</v>
      </c>
      <c r="K1879" s="7">
        <f t="shared" si="87"/>
        <v>1979</v>
      </c>
      <c r="L1879" t="s">
        <v>20</v>
      </c>
      <c r="M1879" s="7" t="str">
        <f t="shared" si="88"/>
        <v>Sep</v>
      </c>
      <c r="N1879">
        <v>20</v>
      </c>
      <c r="O1879">
        <v>1</v>
      </c>
      <c r="P1879">
        <v>21771.34</v>
      </c>
      <c r="Q1879" t="s">
        <v>12</v>
      </c>
      <c r="R1879" t="s">
        <v>16</v>
      </c>
      <c r="S1879" t="s">
        <v>247</v>
      </c>
      <c r="T1879" s="7" t="str">
        <f t="shared" si="89"/>
        <v>R1024</v>
      </c>
    </row>
    <row r="1880" spans="1:20" x14ac:dyDescent="0.3">
      <c r="A1880" t="s">
        <v>489</v>
      </c>
      <c r="B1880">
        <v>24.31</v>
      </c>
      <c r="C1880">
        <v>5.4</v>
      </c>
      <c r="D1880" t="s">
        <v>2380</v>
      </c>
      <c r="E1880" t="s">
        <v>2380</v>
      </c>
      <c r="F1880" t="s">
        <v>2380</v>
      </c>
      <c r="G1880" t="s">
        <v>2381</v>
      </c>
      <c r="H1880" t="s">
        <v>2380</v>
      </c>
      <c r="I1880" t="s">
        <v>1911</v>
      </c>
      <c r="J1880">
        <v>1979</v>
      </c>
      <c r="K1880" s="7">
        <f t="shared" si="87"/>
        <v>1979</v>
      </c>
      <c r="L1880" t="s">
        <v>20</v>
      </c>
      <c r="M1880" s="7" t="str">
        <f t="shared" si="88"/>
        <v>Sep</v>
      </c>
      <c r="N1880">
        <v>28</v>
      </c>
      <c r="O1880">
        <v>0</v>
      </c>
      <c r="P1880">
        <v>21774.32</v>
      </c>
      <c r="Q1880" t="s">
        <v>12</v>
      </c>
      <c r="R1880" t="s">
        <v>11</v>
      </c>
      <c r="S1880" t="s">
        <v>23</v>
      </c>
      <c r="T1880" s="7" t="str">
        <f t="shared" si="89"/>
        <v>R1012</v>
      </c>
    </row>
    <row r="1881" spans="1:20" x14ac:dyDescent="0.3">
      <c r="A1881" t="s">
        <v>488</v>
      </c>
      <c r="B1881">
        <v>15.53</v>
      </c>
      <c r="C1881">
        <v>5.81</v>
      </c>
      <c r="D1881" t="s">
        <v>2380</v>
      </c>
      <c r="E1881" t="s">
        <v>2380</v>
      </c>
      <c r="F1881" t="s">
        <v>2380</v>
      </c>
      <c r="G1881">
        <v>1</v>
      </c>
      <c r="H1881" t="s">
        <v>2380</v>
      </c>
      <c r="I1881" t="s">
        <v>1912</v>
      </c>
      <c r="J1881">
        <v>1963</v>
      </c>
      <c r="K1881" s="7">
        <f t="shared" si="87"/>
        <v>1963</v>
      </c>
      <c r="L1881" t="s">
        <v>35</v>
      </c>
      <c r="M1881" s="7" t="str">
        <f t="shared" si="88"/>
        <v>Aug</v>
      </c>
      <c r="N1881">
        <v>27</v>
      </c>
      <c r="O1881">
        <v>0</v>
      </c>
      <c r="P1881">
        <v>21797</v>
      </c>
      <c r="Q1881" t="s">
        <v>12</v>
      </c>
      <c r="R1881" t="s">
        <v>16</v>
      </c>
      <c r="S1881" t="s">
        <v>42</v>
      </c>
      <c r="T1881" s="7" t="str">
        <f t="shared" si="89"/>
        <v>R1011</v>
      </c>
    </row>
    <row r="1882" spans="1:20" x14ac:dyDescent="0.3">
      <c r="A1882" t="s">
        <v>487</v>
      </c>
      <c r="B1882">
        <v>30.7</v>
      </c>
      <c r="C1882">
        <v>5.82</v>
      </c>
      <c r="D1882" t="s">
        <v>2380</v>
      </c>
      <c r="E1882" t="s">
        <v>2380</v>
      </c>
      <c r="F1882" t="s">
        <v>2380</v>
      </c>
      <c r="G1882">
        <v>1</v>
      </c>
      <c r="H1882" t="s">
        <v>2380</v>
      </c>
      <c r="I1882" t="s">
        <v>1913</v>
      </c>
      <c r="J1882">
        <v>1979</v>
      </c>
      <c r="K1882" s="7">
        <f t="shared" si="87"/>
        <v>1979</v>
      </c>
      <c r="L1882" t="s">
        <v>35</v>
      </c>
      <c r="M1882" s="7" t="str">
        <f t="shared" si="88"/>
        <v>Aug</v>
      </c>
      <c r="N1882">
        <v>17</v>
      </c>
      <c r="O1882">
        <v>2</v>
      </c>
      <c r="P1882">
        <v>21880.82</v>
      </c>
      <c r="Q1882" t="s">
        <v>12</v>
      </c>
      <c r="R1882" t="s">
        <v>16</v>
      </c>
      <c r="S1882" t="s">
        <v>23</v>
      </c>
      <c r="T1882" s="7" t="str">
        <f t="shared" si="89"/>
        <v>R1012</v>
      </c>
    </row>
    <row r="1883" spans="1:20" x14ac:dyDescent="0.3">
      <c r="A1883" t="s">
        <v>486</v>
      </c>
      <c r="B1883">
        <v>33.33</v>
      </c>
      <c r="C1883">
        <v>4.82</v>
      </c>
      <c r="D1883" t="s">
        <v>2380</v>
      </c>
      <c r="E1883" t="s">
        <v>2380</v>
      </c>
      <c r="F1883" t="s">
        <v>2380</v>
      </c>
      <c r="G1883">
        <v>1</v>
      </c>
      <c r="H1883" t="s">
        <v>2380</v>
      </c>
      <c r="I1883" t="s">
        <v>1914</v>
      </c>
      <c r="J1883">
        <v>2003</v>
      </c>
      <c r="K1883" s="7">
        <f t="shared" si="87"/>
        <v>2003</v>
      </c>
      <c r="L1883" t="s">
        <v>20</v>
      </c>
      <c r="M1883" s="7" t="str">
        <f t="shared" si="88"/>
        <v>Sep</v>
      </c>
      <c r="N1883">
        <v>28</v>
      </c>
      <c r="O1883">
        <v>0</v>
      </c>
      <c r="P1883">
        <v>21882.400000000001</v>
      </c>
      <c r="Q1883" t="s">
        <v>11</v>
      </c>
      <c r="R1883" t="s">
        <v>16</v>
      </c>
      <c r="S1883" t="s">
        <v>42</v>
      </c>
      <c r="T1883" s="7" t="str">
        <f t="shared" si="89"/>
        <v>R1011</v>
      </c>
    </row>
    <row r="1884" spans="1:20" x14ac:dyDescent="0.3">
      <c r="A1884" t="s">
        <v>485</v>
      </c>
      <c r="B1884">
        <v>32.4</v>
      </c>
      <c r="C1884">
        <v>5.08</v>
      </c>
      <c r="D1884" t="s">
        <v>2380</v>
      </c>
      <c r="E1884" t="s">
        <v>2380</v>
      </c>
      <c r="F1884" t="s">
        <v>2380</v>
      </c>
      <c r="G1884">
        <v>1</v>
      </c>
      <c r="H1884" t="s">
        <v>2380</v>
      </c>
      <c r="I1884" t="s">
        <v>1915</v>
      </c>
      <c r="J1884">
        <v>1975</v>
      </c>
      <c r="K1884" s="7">
        <f t="shared" si="87"/>
        <v>1975</v>
      </c>
      <c r="L1884" t="s">
        <v>30</v>
      </c>
      <c r="M1884" s="7" t="str">
        <f t="shared" si="88"/>
        <v>Dec</v>
      </c>
      <c r="N1884">
        <v>19</v>
      </c>
      <c r="O1884">
        <v>1</v>
      </c>
      <c r="P1884">
        <v>21978.68</v>
      </c>
      <c r="Q1884" t="s">
        <v>12</v>
      </c>
      <c r="R1884" t="s">
        <v>12</v>
      </c>
      <c r="S1884" t="s">
        <v>13</v>
      </c>
      <c r="T1884" s="7" t="str">
        <f t="shared" si="89"/>
        <v>R1013</v>
      </c>
    </row>
    <row r="1885" spans="1:20" x14ac:dyDescent="0.3">
      <c r="A1885" t="s">
        <v>484</v>
      </c>
      <c r="B1885">
        <v>27.93</v>
      </c>
      <c r="C1885">
        <v>5.59</v>
      </c>
      <c r="D1885" t="s">
        <v>2380</v>
      </c>
      <c r="E1885" t="s">
        <v>2380</v>
      </c>
      <c r="F1885" t="s">
        <v>2380</v>
      </c>
      <c r="G1885">
        <v>1</v>
      </c>
      <c r="H1885" t="s">
        <v>2380</v>
      </c>
      <c r="I1885" t="s">
        <v>1916</v>
      </c>
      <c r="J1885">
        <v>1989</v>
      </c>
      <c r="K1885" s="7">
        <f t="shared" si="87"/>
        <v>1989</v>
      </c>
      <c r="L1885" t="s">
        <v>37</v>
      </c>
      <c r="M1885" s="7" t="str">
        <f t="shared" si="88"/>
        <v>Oct</v>
      </c>
      <c r="N1885">
        <v>14</v>
      </c>
      <c r="O1885">
        <v>0</v>
      </c>
      <c r="P1885">
        <v>21984.47</v>
      </c>
      <c r="Q1885" t="s">
        <v>12</v>
      </c>
      <c r="R1885" t="s">
        <v>16</v>
      </c>
      <c r="S1885" t="s">
        <v>23</v>
      </c>
      <c r="T1885" s="7" t="str">
        <f t="shared" si="89"/>
        <v>R1012</v>
      </c>
    </row>
    <row r="1886" spans="1:20" x14ac:dyDescent="0.3">
      <c r="A1886" t="s">
        <v>483</v>
      </c>
      <c r="B1886">
        <v>21.754999999999999</v>
      </c>
      <c r="C1886">
        <v>5.12</v>
      </c>
      <c r="D1886" t="s">
        <v>2380</v>
      </c>
      <c r="E1886" t="s">
        <v>2380</v>
      </c>
      <c r="F1886" t="s">
        <v>2380</v>
      </c>
      <c r="G1886" t="s">
        <v>2381</v>
      </c>
      <c r="H1886" t="s">
        <v>2380</v>
      </c>
      <c r="I1886" t="s">
        <v>1917</v>
      </c>
      <c r="J1886">
        <v>2001</v>
      </c>
      <c r="K1886" s="7">
        <f t="shared" si="87"/>
        <v>2001</v>
      </c>
      <c r="L1886" t="s">
        <v>35</v>
      </c>
      <c r="M1886" s="7" t="str">
        <f t="shared" si="88"/>
        <v>Aug</v>
      </c>
      <c r="N1886">
        <v>28</v>
      </c>
      <c r="O1886">
        <v>0</v>
      </c>
      <c r="P1886">
        <v>22097.62</v>
      </c>
      <c r="Q1886" t="s">
        <v>12</v>
      </c>
      <c r="R1886" t="s">
        <v>16</v>
      </c>
      <c r="S1886" t="s">
        <v>42</v>
      </c>
      <c r="T1886" s="7" t="str">
        <f t="shared" si="89"/>
        <v>R1011</v>
      </c>
    </row>
    <row r="1887" spans="1:20" x14ac:dyDescent="0.3">
      <c r="A1887" t="s">
        <v>482</v>
      </c>
      <c r="B1887">
        <v>25.934999999999999</v>
      </c>
      <c r="C1887">
        <v>4.95</v>
      </c>
      <c r="D1887" t="s">
        <v>2380</v>
      </c>
      <c r="E1887" t="s">
        <v>2380</v>
      </c>
      <c r="F1887" t="s">
        <v>2380</v>
      </c>
      <c r="G1887" t="s">
        <v>2381</v>
      </c>
      <c r="H1887" t="s">
        <v>2380</v>
      </c>
      <c r="I1887" t="s">
        <v>1918</v>
      </c>
      <c r="J1887">
        <v>1980</v>
      </c>
      <c r="K1887" s="7">
        <f t="shared" si="87"/>
        <v>1980</v>
      </c>
      <c r="L1887" t="s">
        <v>20</v>
      </c>
      <c r="M1887" s="7" t="str">
        <f t="shared" si="88"/>
        <v>Sep</v>
      </c>
      <c r="N1887">
        <v>12</v>
      </c>
      <c r="O1887">
        <v>0</v>
      </c>
      <c r="P1887">
        <v>22144.03</v>
      </c>
      <c r="Q1887" t="s">
        <v>11</v>
      </c>
      <c r="R1887" t="s">
        <v>11</v>
      </c>
      <c r="S1887" t="s">
        <v>42</v>
      </c>
      <c r="T1887" s="7" t="str">
        <f t="shared" si="89"/>
        <v>R1011</v>
      </c>
    </row>
    <row r="1888" spans="1:20" x14ac:dyDescent="0.3">
      <c r="A1888" t="s">
        <v>481</v>
      </c>
      <c r="B1888">
        <v>31.5</v>
      </c>
      <c r="C1888">
        <v>6.16</v>
      </c>
      <c r="D1888" t="s">
        <v>2380</v>
      </c>
      <c r="E1888" t="s">
        <v>2380</v>
      </c>
      <c r="F1888" t="s">
        <v>2380</v>
      </c>
      <c r="G1888" t="s">
        <v>2381</v>
      </c>
      <c r="H1888" t="s">
        <v>2380</v>
      </c>
      <c r="I1888" t="s">
        <v>1919</v>
      </c>
      <c r="J1888">
        <v>1965</v>
      </c>
      <c r="K1888" s="7">
        <f t="shared" si="87"/>
        <v>1965</v>
      </c>
      <c r="L1888" t="s">
        <v>35</v>
      </c>
      <c r="M1888" s="7" t="str">
        <f t="shared" si="88"/>
        <v>Aug</v>
      </c>
      <c r="N1888">
        <v>24</v>
      </c>
      <c r="O1888">
        <v>1</v>
      </c>
      <c r="P1888">
        <v>22192.44</v>
      </c>
      <c r="Q1888" t="s">
        <v>12</v>
      </c>
      <c r="R1888" t="s">
        <v>16</v>
      </c>
      <c r="S1888" t="s">
        <v>13</v>
      </c>
      <c r="T1888" s="7" t="str">
        <f t="shared" si="89"/>
        <v>R1013</v>
      </c>
    </row>
    <row r="1889" spans="1:20" x14ac:dyDescent="0.3">
      <c r="A1889" t="s">
        <v>480</v>
      </c>
      <c r="B1889">
        <v>30.03</v>
      </c>
      <c r="C1889">
        <v>6.41</v>
      </c>
      <c r="D1889" t="s">
        <v>2380</v>
      </c>
      <c r="E1889" t="s">
        <v>2380</v>
      </c>
      <c r="F1889" t="s">
        <v>2380</v>
      </c>
      <c r="G1889" t="s">
        <v>2381</v>
      </c>
      <c r="H1889" t="s">
        <v>2380</v>
      </c>
      <c r="I1889" t="s">
        <v>1920</v>
      </c>
      <c r="J1889">
        <v>1971</v>
      </c>
      <c r="K1889" s="7">
        <f t="shared" si="87"/>
        <v>1971</v>
      </c>
      <c r="L1889" t="s">
        <v>18</v>
      </c>
      <c r="M1889" s="7" t="str">
        <f t="shared" si="88"/>
        <v>Jun</v>
      </c>
      <c r="N1889">
        <v>16</v>
      </c>
      <c r="O1889">
        <v>1</v>
      </c>
      <c r="P1889">
        <v>22218.11</v>
      </c>
      <c r="Q1889" t="s">
        <v>11</v>
      </c>
      <c r="R1889" t="s">
        <v>12</v>
      </c>
      <c r="S1889" t="s">
        <v>13</v>
      </c>
      <c r="T1889" s="7" t="str">
        <f t="shared" si="89"/>
        <v>R1013</v>
      </c>
    </row>
    <row r="1890" spans="1:20" x14ac:dyDescent="0.3">
      <c r="A1890" t="s">
        <v>479</v>
      </c>
      <c r="B1890">
        <v>33.479999999999997</v>
      </c>
      <c r="C1890">
        <v>8.94</v>
      </c>
      <c r="D1890" t="s">
        <v>2380</v>
      </c>
      <c r="E1890" t="s">
        <v>2380</v>
      </c>
      <c r="F1890" t="s">
        <v>2380</v>
      </c>
      <c r="G1890" t="s">
        <v>2381</v>
      </c>
      <c r="H1890" t="s">
        <v>2380</v>
      </c>
      <c r="I1890" t="s">
        <v>1921</v>
      </c>
      <c r="J1890">
        <v>1982</v>
      </c>
      <c r="K1890" s="7">
        <f t="shared" si="87"/>
        <v>1982</v>
      </c>
      <c r="L1890" t="s">
        <v>30</v>
      </c>
      <c r="M1890" s="7" t="str">
        <f t="shared" si="88"/>
        <v>Dec</v>
      </c>
      <c r="N1890">
        <v>27</v>
      </c>
      <c r="O1890">
        <v>1</v>
      </c>
      <c r="P1890">
        <v>22331.57</v>
      </c>
      <c r="Q1890" t="s">
        <v>11</v>
      </c>
      <c r="R1890" t="s">
        <v>12</v>
      </c>
      <c r="S1890" t="s">
        <v>247</v>
      </c>
      <c r="T1890" s="7" t="str">
        <f t="shared" si="89"/>
        <v>R1024</v>
      </c>
    </row>
    <row r="1891" spans="1:20" x14ac:dyDescent="0.3">
      <c r="A1891" t="s">
        <v>478</v>
      </c>
      <c r="B1891">
        <v>16.510000000000002</v>
      </c>
      <c r="C1891">
        <v>4.42</v>
      </c>
      <c r="D1891" t="s">
        <v>2382</v>
      </c>
      <c r="E1891" t="s">
        <v>2380</v>
      </c>
      <c r="F1891" t="s">
        <v>2383</v>
      </c>
      <c r="G1891">
        <v>1</v>
      </c>
      <c r="H1891" t="s">
        <v>2380</v>
      </c>
      <c r="I1891" t="s">
        <v>1922</v>
      </c>
      <c r="J1891">
        <v>1999</v>
      </c>
      <c r="K1891" s="7">
        <f t="shared" si="87"/>
        <v>1999</v>
      </c>
      <c r="L1891" t="s">
        <v>35</v>
      </c>
      <c r="M1891" s="7" t="str">
        <f t="shared" si="88"/>
        <v>Aug</v>
      </c>
      <c r="N1891">
        <v>26</v>
      </c>
      <c r="O1891">
        <v>2</v>
      </c>
      <c r="P1891">
        <v>22395.74</v>
      </c>
      <c r="Q1891" t="s">
        <v>12</v>
      </c>
      <c r="R1891" t="s">
        <v>11</v>
      </c>
      <c r="S1891" t="s">
        <v>247</v>
      </c>
      <c r="T1891" s="7" t="str">
        <f t="shared" si="89"/>
        <v>R1024</v>
      </c>
    </row>
    <row r="1892" spans="1:20" x14ac:dyDescent="0.3">
      <c r="A1892" t="s">
        <v>477</v>
      </c>
      <c r="B1892">
        <v>33.155000000000001</v>
      </c>
      <c r="C1892">
        <v>5.3</v>
      </c>
      <c r="D1892" t="s">
        <v>2382</v>
      </c>
      <c r="E1892" t="s">
        <v>2380</v>
      </c>
      <c r="F1892" t="s">
        <v>2380</v>
      </c>
      <c r="G1892">
        <v>1</v>
      </c>
      <c r="H1892" t="s">
        <v>2380</v>
      </c>
      <c r="I1892" t="s">
        <v>1923</v>
      </c>
      <c r="J1892">
        <v>1966</v>
      </c>
      <c r="K1892" s="7">
        <f t="shared" si="87"/>
        <v>1966</v>
      </c>
      <c r="L1892" t="s">
        <v>35</v>
      </c>
      <c r="M1892" s="7" t="str">
        <f t="shared" si="88"/>
        <v>Aug</v>
      </c>
      <c r="N1892">
        <v>18</v>
      </c>
      <c r="O1892">
        <v>0</v>
      </c>
      <c r="P1892">
        <v>22412.65</v>
      </c>
      <c r="Q1892" t="s">
        <v>12</v>
      </c>
      <c r="R1892" t="s">
        <v>12</v>
      </c>
      <c r="S1892" t="s">
        <v>276</v>
      </c>
      <c r="T1892" s="7" t="str">
        <f t="shared" si="89"/>
        <v>R1014</v>
      </c>
    </row>
    <row r="1893" spans="1:20" x14ac:dyDescent="0.3">
      <c r="A1893" t="s">
        <v>476</v>
      </c>
      <c r="B1893">
        <v>37.29</v>
      </c>
      <c r="C1893">
        <v>4.6399999999999997</v>
      </c>
      <c r="D1893" t="s">
        <v>2380</v>
      </c>
      <c r="E1893" t="s">
        <v>2380</v>
      </c>
      <c r="F1893" t="s">
        <v>2383</v>
      </c>
      <c r="G1893">
        <v>1</v>
      </c>
      <c r="H1893" t="s">
        <v>2380</v>
      </c>
      <c r="I1893" t="s">
        <v>1924</v>
      </c>
      <c r="J1893">
        <v>1983</v>
      </c>
      <c r="K1893" s="7">
        <f t="shared" si="87"/>
        <v>1983</v>
      </c>
      <c r="L1893" t="s">
        <v>30</v>
      </c>
      <c r="M1893" s="7" t="str">
        <f t="shared" si="88"/>
        <v>Dec</v>
      </c>
      <c r="N1893">
        <v>21</v>
      </c>
      <c r="O1893">
        <v>1</v>
      </c>
      <c r="P1893">
        <v>22462.04</v>
      </c>
      <c r="Q1893" t="s">
        <v>12</v>
      </c>
      <c r="R1893" t="s">
        <v>16</v>
      </c>
      <c r="S1893" t="s">
        <v>166</v>
      </c>
      <c r="T1893" s="7" t="str">
        <f t="shared" si="89"/>
        <v>R1019</v>
      </c>
    </row>
    <row r="1894" spans="1:20" x14ac:dyDescent="0.3">
      <c r="A1894" t="s">
        <v>475</v>
      </c>
      <c r="B1894">
        <v>20.23</v>
      </c>
      <c r="C1894">
        <v>6.16</v>
      </c>
      <c r="D1894" t="s">
        <v>2382</v>
      </c>
      <c r="E1894" t="s">
        <v>2380</v>
      </c>
      <c r="F1894" t="s">
        <v>2380</v>
      </c>
      <c r="G1894">
        <v>1</v>
      </c>
      <c r="H1894" t="s">
        <v>2380</v>
      </c>
      <c r="I1894" t="s">
        <v>1925</v>
      </c>
      <c r="J1894">
        <v>1979</v>
      </c>
      <c r="K1894" s="7">
        <f t="shared" si="87"/>
        <v>1979</v>
      </c>
      <c r="L1894" t="s">
        <v>15</v>
      </c>
      <c r="M1894" s="7" t="str">
        <f t="shared" si="88"/>
        <v>Nov</v>
      </c>
      <c r="N1894">
        <v>14</v>
      </c>
      <c r="O1894">
        <v>2</v>
      </c>
      <c r="P1894">
        <v>22478.6</v>
      </c>
      <c r="Q1894" t="s">
        <v>12</v>
      </c>
      <c r="R1894" t="s">
        <v>11</v>
      </c>
      <c r="S1894" t="s">
        <v>42</v>
      </c>
      <c r="T1894" s="7" t="str">
        <f t="shared" si="89"/>
        <v>R1011</v>
      </c>
    </row>
    <row r="1895" spans="1:20" x14ac:dyDescent="0.3">
      <c r="A1895" t="s">
        <v>474</v>
      </c>
      <c r="B1895">
        <v>28.975000000000001</v>
      </c>
      <c r="C1895">
        <v>4.12</v>
      </c>
      <c r="D1895" t="s">
        <v>2380</v>
      </c>
      <c r="E1895" t="s">
        <v>2380</v>
      </c>
      <c r="F1895" t="s">
        <v>2383</v>
      </c>
      <c r="G1895">
        <v>1</v>
      </c>
      <c r="H1895" t="s">
        <v>2380</v>
      </c>
      <c r="I1895" t="s">
        <v>1926</v>
      </c>
      <c r="J1895">
        <v>2003</v>
      </c>
      <c r="K1895" s="7">
        <f t="shared" si="87"/>
        <v>2003</v>
      </c>
      <c r="L1895" t="s">
        <v>10</v>
      </c>
      <c r="M1895" s="7" t="str">
        <f t="shared" si="88"/>
        <v>Jul</v>
      </c>
      <c r="N1895">
        <v>25</v>
      </c>
      <c r="O1895">
        <v>2</v>
      </c>
      <c r="P1895">
        <v>22493.66</v>
      </c>
      <c r="Q1895" t="s">
        <v>11</v>
      </c>
      <c r="R1895" t="s">
        <v>16</v>
      </c>
      <c r="S1895" t="s">
        <v>23</v>
      </c>
      <c r="T1895" s="7" t="str">
        <f t="shared" si="89"/>
        <v>R1012</v>
      </c>
    </row>
    <row r="1896" spans="1:20" x14ac:dyDescent="0.3">
      <c r="A1896" t="s">
        <v>473</v>
      </c>
      <c r="B1896">
        <v>16.420000000000002</v>
      </c>
      <c r="C1896">
        <v>5.77</v>
      </c>
      <c r="D1896" t="s">
        <v>2382</v>
      </c>
      <c r="E1896" t="s">
        <v>2380</v>
      </c>
      <c r="F1896" t="s">
        <v>2383</v>
      </c>
      <c r="G1896">
        <v>1</v>
      </c>
      <c r="H1896" t="s">
        <v>2380</v>
      </c>
      <c r="I1896" t="s">
        <v>1927</v>
      </c>
      <c r="J1896">
        <v>1970</v>
      </c>
      <c r="K1896" s="7">
        <f t="shared" si="87"/>
        <v>1970</v>
      </c>
      <c r="L1896" t="s">
        <v>15</v>
      </c>
      <c r="M1896" s="7" t="str">
        <f t="shared" si="88"/>
        <v>Nov</v>
      </c>
      <c r="N1896">
        <v>9</v>
      </c>
      <c r="O1896">
        <v>0</v>
      </c>
      <c r="P1896">
        <v>23045.57</v>
      </c>
      <c r="Q1896" t="s">
        <v>11</v>
      </c>
      <c r="R1896" t="s">
        <v>11</v>
      </c>
      <c r="S1896" t="s">
        <v>247</v>
      </c>
      <c r="T1896" s="7" t="str">
        <f t="shared" si="89"/>
        <v>R1024</v>
      </c>
    </row>
    <row r="1897" spans="1:20" x14ac:dyDescent="0.3">
      <c r="A1897" t="s">
        <v>472</v>
      </c>
      <c r="B1897">
        <v>17.559999999999999</v>
      </c>
      <c r="C1897">
        <v>6.2</v>
      </c>
      <c r="D1897" t="s">
        <v>2380</v>
      </c>
      <c r="E1897" t="s">
        <v>2380</v>
      </c>
      <c r="F1897" t="s">
        <v>2380</v>
      </c>
      <c r="G1897">
        <v>1</v>
      </c>
      <c r="H1897" t="s">
        <v>2380</v>
      </c>
      <c r="I1897" t="s">
        <v>1928</v>
      </c>
      <c r="J1897">
        <v>1975</v>
      </c>
      <c r="K1897" s="7">
        <f t="shared" si="87"/>
        <v>1975</v>
      </c>
      <c r="L1897" t="s">
        <v>20</v>
      </c>
      <c r="M1897" s="7" t="str">
        <f t="shared" si="88"/>
        <v>Sep</v>
      </c>
      <c r="N1897">
        <v>9</v>
      </c>
      <c r="O1897">
        <v>0</v>
      </c>
      <c r="P1897">
        <v>23065.42</v>
      </c>
      <c r="Q1897" t="s">
        <v>11</v>
      </c>
      <c r="R1897" t="s">
        <v>11</v>
      </c>
      <c r="S1897" t="s">
        <v>13</v>
      </c>
      <c r="T1897" s="7" t="str">
        <f t="shared" si="89"/>
        <v>R1013</v>
      </c>
    </row>
    <row r="1898" spans="1:20" x14ac:dyDescent="0.3">
      <c r="A1898" t="s">
        <v>471</v>
      </c>
      <c r="B1898">
        <v>24.13</v>
      </c>
      <c r="C1898">
        <v>4.3899999999999997</v>
      </c>
      <c r="D1898" t="s">
        <v>2380</v>
      </c>
      <c r="E1898" t="s">
        <v>2380</v>
      </c>
      <c r="F1898" t="s">
        <v>2380</v>
      </c>
      <c r="G1898">
        <v>1</v>
      </c>
      <c r="H1898" t="s">
        <v>2380</v>
      </c>
      <c r="I1898" t="s">
        <v>1929</v>
      </c>
      <c r="J1898">
        <v>2003</v>
      </c>
      <c r="K1898" s="7">
        <f t="shared" si="87"/>
        <v>2003</v>
      </c>
      <c r="L1898" t="s">
        <v>30</v>
      </c>
      <c r="M1898" s="7" t="str">
        <f t="shared" si="88"/>
        <v>Dec</v>
      </c>
      <c r="N1898">
        <v>14</v>
      </c>
      <c r="O1898">
        <v>0</v>
      </c>
      <c r="P1898">
        <v>23082.959999999999</v>
      </c>
      <c r="Q1898" t="s">
        <v>11</v>
      </c>
      <c r="R1898" t="s">
        <v>11</v>
      </c>
      <c r="S1898" t="s">
        <v>42</v>
      </c>
      <c r="T1898" s="7" t="str">
        <f t="shared" si="89"/>
        <v>R1011</v>
      </c>
    </row>
    <row r="1899" spans="1:20" x14ac:dyDescent="0.3">
      <c r="A1899" t="s">
        <v>470</v>
      </c>
      <c r="B1899">
        <v>19.95</v>
      </c>
      <c r="C1899">
        <v>5.13</v>
      </c>
      <c r="D1899" t="s">
        <v>2380</v>
      </c>
      <c r="E1899" t="s">
        <v>2382</v>
      </c>
      <c r="F1899" t="s">
        <v>2380</v>
      </c>
      <c r="G1899">
        <v>2</v>
      </c>
      <c r="H1899" t="s">
        <v>2380</v>
      </c>
      <c r="I1899" t="s">
        <v>1930</v>
      </c>
      <c r="J1899">
        <v>1997</v>
      </c>
      <c r="K1899" s="7">
        <f t="shared" si="87"/>
        <v>1997</v>
      </c>
      <c r="L1899" t="s">
        <v>35</v>
      </c>
      <c r="M1899" s="7" t="str">
        <f t="shared" si="88"/>
        <v>Aug</v>
      </c>
      <c r="N1899">
        <v>7</v>
      </c>
      <c r="O1899">
        <v>2</v>
      </c>
      <c r="P1899">
        <v>23241.47</v>
      </c>
      <c r="Q1899" t="s">
        <v>11</v>
      </c>
      <c r="R1899" t="s">
        <v>12</v>
      </c>
      <c r="S1899" t="s">
        <v>170</v>
      </c>
      <c r="T1899" s="7" t="str">
        <f t="shared" si="89"/>
        <v>R1018</v>
      </c>
    </row>
    <row r="1900" spans="1:20" x14ac:dyDescent="0.3">
      <c r="A1900" t="s">
        <v>469</v>
      </c>
      <c r="B1900">
        <v>21.24</v>
      </c>
      <c r="C1900">
        <v>4.49</v>
      </c>
      <c r="D1900" t="s">
        <v>2380</v>
      </c>
      <c r="E1900" t="s">
        <v>2380</v>
      </c>
      <c r="F1900" t="s">
        <v>2380</v>
      </c>
      <c r="G1900" t="s">
        <v>2381</v>
      </c>
      <c r="H1900" t="s">
        <v>2380</v>
      </c>
      <c r="I1900" t="s">
        <v>1931</v>
      </c>
      <c r="J1900">
        <v>1969</v>
      </c>
      <c r="K1900" s="7">
        <f t="shared" si="87"/>
        <v>1969</v>
      </c>
      <c r="L1900" t="s">
        <v>15</v>
      </c>
      <c r="M1900" s="7" t="str">
        <f t="shared" si="88"/>
        <v>Nov</v>
      </c>
      <c r="N1900">
        <v>14</v>
      </c>
      <c r="O1900">
        <v>1</v>
      </c>
      <c r="P1900">
        <v>23244.79</v>
      </c>
      <c r="Q1900" t="s">
        <v>11</v>
      </c>
      <c r="R1900" t="s">
        <v>12</v>
      </c>
      <c r="S1900" t="s">
        <v>13</v>
      </c>
      <c r="T1900" s="7" t="str">
        <f t="shared" si="89"/>
        <v>R1013</v>
      </c>
    </row>
    <row r="1901" spans="1:20" x14ac:dyDescent="0.3">
      <c r="A1901" t="s">
        <v>468</v>
      </c>
      <c r="B1901">
        <v>44.22</v>
      </c>
      <c r="C1901">
        <v>6.35</v>
      </c>
      <c r="D1901" t="s">
        <v>2380</v>
      </c>
      <c r="E1901" t="s">
        <v>2380</v>
      </c>
      <c r="F1901" t="s">
        <v>2380</v>
      </c>
      <c r="G1901" t="s">
        <v>2381</v>
      </c>
      <c r="H1901" t="s">
        <v>2380</v>
      </c>
      <c r="I1901" t="s">
        <v>1932</v>
      </c>
      <c r="J1901">
        <v>1994</v>
      </c>
      <c r="K1901" s="7">
        <f t="shared" si="87"/>
        <v>1994</v>
      </c>
      <c r="L1901" t="s">
        <v>37</v>
      </c>
      <c r="M1901" s="7" t="str">
        <f t="shared" si="88"/>
        <v>Oct</v>
      </c>
      <c r="N1901">
        <v>3</v>
      </c>
      <c r="O1901">
        <v>1</v>
      </c>
      <c r="P1901">
        <v>23288.93</v>
      </c>
      <c r="Q1901" t="s">
        <v>11</v>
      </c>
      <c r="R1901" t="s">
        <v>12</v>
      </c>
      <c r="S1901" t="s">
        <v>247</v>
      </c>
      <c r="T1901" s="7" t="str">
        <f t="shared" si="89"/>
        <v>R1024</v>
      </c>
    </row>
    <row r="1902" spans="1:20" x14ac:dyDescent="0.3">
      <c r="A1902" t="s">
        <v>467</v>
      </c>
      <c r="B1902">
        <v>41.1</v>
      </c>
      <c r="C1902">
        <v>5.79</v>
      </c>
      <c r="D1902" t="s">
        <v>2380</v>
      </c>
      <c r="E1902" t="s">
        <v>2380</v>
      </c>
      <c r="F1902" t="s">
        <v>2380</v>
      </c>
      <c r="G1902" t="s">
        <v>2381</v>
      </c>
      <c r="H1902" t="s">
        <v>2380</v>
      </c>
      <c r="I1902" t="s">
        <v>1933</v>
      </c>
      <c r="J1902">
        <v>1973</v>
      </c>
      <c r="K1902" s="7">
        <f t="shared" si="87"/>
        <v>1973</v>
      </c>
      <c r="L1902" t="s">
        <v>37</v>
      </c>
      <c r="M1902" s="7" t="str">
        <f t="shared" si="88"/>
        <v>Oct</v>
      </c>
      <c r="N1902">
        <v>22</v>
      </c>
      <c r="O1902">
        <v>2</v>
      </c>
      <c r="P1902">
        <v>23306.55</v>
      </c>
      <c r="Q1902" t="s">
        <v>11</v>
      </c>
      <c r="R1902" t="s">
        <v>11</v>
      </c>
      <c r="S1902" t="s">
        <v>42</v>
      </c>
      <c r="T1902" s="7" t="str">
        <f t="shared" si="89"/>
        <v>R1011</v>
      </c>
    </row>
    <row r="1903" spans="1:20" x14ac:dyDescent="0.3">
      <c r="A1903" t="s">
        <v>466</v>
      </c>
      <c r="B1903">
        <v>34.200000000000003</v>
      </c>
      <c r="C1903">
        <v>4.78</v>
      </c>
      <c r="D1903" t="s">
        <v>2382</v>
      </c>
      <c r="E1903" t="s">
        <v>2380</v>
      </c>
      <c r="F1903" t="s">
        <v>2380</v>
      </c>
      <c r="G1903" t="s">
        <v>2381</v>
      </c>
      <c r="H1903" t="s">
        <v>2380</v>
      </c>
      <c r="I1903" t="s">
        <v>1934</v>
      </c>
      <c r="J1903">
        <v>1975</v>
      </c>
      <c r="K1903" s="7">
        <f t="shared" si="87"/>
        <v>1975</v>
      </c>
      <c r="L1903" t="s">
        <v>15</v>
      </c>
      <c r="M1903" s="7" t="str">
        <f t="shared" si="88"/>
        <v>Nov</v>
      </c>
      <c r="N1903">
        <v>13</v>
      </c>
      <c r="O1903">
        <v>1</v>
      </c>
      <c r="P1903">
        <v>23401.31</v>
      </c>
      <c r="Q1903" t="s">
        <v>11</v>
      </c>
      <c r="R1903" t="s">
        <v>12</v>
      </c>
      <c r="S1903" t="s">
        <v>247</v>
      </c>
      <c r="T1903" s="7" t="str">
        <f t="shared" si="89"/>
        <v>R1024</v>
      </c>
    </row>
    <row r="1904" spans="1:20" x14ac:dyDescent="0.3">
      <c r="A1904" t="s">
        <v>465</v>
      </c>
      <c r="B1904">
        <v>29.92</v>
      </c>
      <c r="C1904">
        <v>6.02</v>
      </c>
      <c r="D1904" t="s">
        <v>2382</v>
      </c>
      <c r="E1904" t="s">
        <v>2380</v>
      </c>
      <c r="F1904" t="s">
        <v>2380</v>
      </c>
      <c r="G1904" t="s">
        <v>2381</v>
      </c>
      <c r="H1904" t="s">
        <v>2380</v>
      </c>
      <c r="I1904" t="s">
        <v>1935</v>
      </c>
      <c r="J1904">
        <v>1983</v>
      </c>
      <c r="K1904" s="7">
        <f t="shared" si="87"/>
        <v>1983</v>
      </c>
      <c r="L1904" t="s">
        <v>35</v>
      </c>
      <c r="M1904" s="7" t="str">
        <f t="shared" si="88"/>
        <v>Aug</v>
      </c>
      <c r="N1904">
        <v>26</v>
      </c>
      <c r="O1904">
        <v>2</v>
      </c>
      <c r="P1904">
        <v>23563.02</v>
      </c>
      <c r="Q1904" t="s">
        <v>11</v>
      </c>
      <c r="R1904" t="s">
        <v>11</v>
      </c>
      <c r="S1904" t="s">
        <v>13</v>
      </c>
      <c r="T1904" s="7" t="str">
        <f t="shared" si="89"/>
        <v>R1013</v>
      </c>
    </row>
    <row r="1905" spans="1:20" x14ac:dyDescent="0.3">
      <c r="A1905" t="s">
        <v>464</v>
      </c>
      <c r="B1905">
        <v>28.93</v>
      </c>
      <c r="C1905">
        <v>4.4400000000000004</v>
      </c>
      <c r="D1905" t="s">
        <v>2380</v>
      </c>
      <c r="E1905" t="s">
        <v>2380</v>
      </c>
      <c r="F1905" t="s">
        <v>2380</v>
      </c>
      <c r="G1905" t="s">
        <v>2381</v>
      </c>
      <c r="H1905" t="s">
        <v>2380</v>
      </c>
      <c r="I1905" t="s">
        <v>1936</v>
      </c>
      <c r="J1905">
        <v>1974</v>
      </c>
      <c r="K1905" s="7">
        <f t="shared" si="87"/>
        <v>1974</v>
      </c>
      <c r="L1905" t="s">
        <v>18</v>
      </c>
      <c r="M1905" s="7" t="str">
        <f t="shared" si="88"/>
        <v>Jun</v>
      </c>
      <c r="N1905">
        <v>2</v>
      </c>
      <c r="O1905">
        <v>1</v>
      </c>
      <c r="P1905">
        <v>23568.27</v>
      </c>
      <c r="Q1905" t="s">
        <v>11</v>
      </c>
      <c r="R1905" t="s">
        <v>11</v>
      </c>
      <c r="S1905" t="s">
        <v>42</v>
      </c>
      <c r="T1905" s="7" t="str">
        <f t="shared" si="89"/>
        <v>R1011</v>
      </c>
    </row>
    <row r="1906" spans="1:20" x14ac:dyDescent="0.3">
      <c r="A1906" t="s">
        <v>463</v>
      </c>
      <c r="B1906">
        <v>31.254999999999999</v>
      </c>
      <c r="C1906">
        <v>5.84</v>
      </c>
      <c r="D1906" t="s">
        <v>2382</v>
      </c>
      <c r="E1906" t="s">
        <v>2380</v>
      </c>
      <c r="F1906" t="s">
        <v>2380</v>
      </c>
      <c r="G1906">
        <v>1</v>
      </c>
      <c r="H1906" t="s">
        <v>2380</v>
      </c>
      <c r="I1906" t="s">
        <v>1937</v>
      </c>
      <c r="J1906">
        <v>1973</v>
      </c>
      <c r="K1906" s="7">
        <f t="shared" si="87"/>
        <v>1973</v>
      </c>
      <c r="L1906" t="s">
        <v>18</v>
      </c>
      <c r="M1906" s="7" t="str">
        <f t="shared" si="88"/>
        <v>Jun</v>
      </c>
      <c r="N1906">
        <v>27</v>
      </c>
      <c r="O1906">
        <v>2</v>
      </c>
      <c r="P1906">
        <v>23807.24</v>
      </c>
      <c r="Q1906" t="s">
        <v>11</v>
      </c>
      <c r="R1906" t="s">
        <v>12</v>
      </c>
      <c r="S1906" t="s">
        <v>23</v>
      </c>
      <c r="T1906" s="7" t="str">
        <f t="shared" si="89"/>
        <v>R1012</v>
      </c>
    </row>
    <row r="1907" spans="1:20" x14ac:dyDescent="0.3">
      <c r="A1907" t="s">
        <v>462</v>
      </c>
      <c r="B1907">
        <v>29.83</v>
      </c>
      <c r="C1907">
        <v>5.39</v>
      </c>
      <c r="D1907" t="s">
        <v>2380</v>
      </c>
      <c r="E1907" t="s">
        <v>2380</v>
      </c>
      <c r="F1907" t="s">
        <v>2380</v>
      </c>
      <c r="G1907" t="s">
        <v>2381</v>
      </c>
      <c r="H1907" t="s">
        <v>2380</v>
      </c>
      <c r="I1907" t="s">
        <v>1938</v>
      </c>
      <c r="J1907">
        <v>1970</v>
      </c>
      <c r="K1907" s="7">
        <f t="shared" si="87"/>
        <v>1970</v>
      </c>
      <c r="L1907" t="s">
        <v>35</v>
      </c>
      <c r="M1907" s="7" t="str">
        <f t="shared" si="88"/>
        <v>Aug</v>
      </c>
      <c r="N1907">
        <v>8</v>
      </c>
      <c r="O1907">
        <v>1</v>
      </c>
      <c r="P1907">
        <v>23887.66</v>
      </c>
      <c r="Q1907" t="s">
        <v>11</v>
      </c>
      <c r="R1907" t="s">
        <v>12</v>
      </c>
      <c r="S1907" t="s">
        <v>23</v>
      </c>
      <c r="T1907" s="7" t="str">
        <f t="shared" si="89"/>
        <v>R1012</v>
      </c>
    </row>
    <row r="1908" spans="1:20" x14ac:dyDescent="0.3">
      <c r="A1908" t="s">
        <v>461</v>
      </c>
      <c r="B1908">
        <v>29.59</v>
      </c>
      <c r="C1908">
        <v>6.16</v>
      </c>
      <c r="D1908" t="s">
        <v>2380</v>
      </c>
      <c r="E1908" t="s">
        <v>2380</v>
      </c>
      <c r="F1908" t="s">
        <v>2383</v>
      </c>
      <c r="G1908">
        <v>1</v>
      </c>
      <c r="H1908" t="s">
        <v>2380</v>
      </c>
      <c r="I1908" t="s">
        <v>1939</v>
      </c>
      <c r="J1908">
        <v>1971</v>
      </c>
      <c r="K1908" s="7">
        <f t="shared" si="87"/>
        <v>1971</v>
      </c>
      <c r="L1908" t="s">
        <v>10</v>
      </c>
      <c r="M1908" s="7" t="str">
        <f t="shared" si="88"/>
        <v>Jul</v>
      </c>
      <c r="N1908">
        <v>10</v>
      </c>
      <c r="O1908">
        <v>2</v>
      </c>
      <c r="P1908">
        <v>23967.38</v>
      </c>
      <c r="Q1908" t="s">
        <v>11</v>
      </c>
      <c r="R1908" t="s">
        <v>11</v>
      </c>
      <c r="S1908" t="s">
        <v>23</v>
      </c>
      <c r="T1908" s="7" t="str">
        <f t="shared" si="89"/>
        <v>R1012</v>
      </c>
    </row>
    <row r="1909" spans="1:20" x14ac:dyDescent="0.3">
      <c r="A1909" t="s">
        <v>460</v>
      </c>
      <c r="B1909">
        <v>31.16</v>
      </c>
      <c r="C1909">
        <v>4.49</v>
      </c>
      <c r="D1909" t="s">
        <v>2380</v>
      </c>
      <c r="E1909" t="s">
        <v>2380</v>
      </c>
      <c r="F1909" t="s">
        <v>2383</v>
      </c>
      <c r="G1909">
        <v>1</v>
      </c>
      <c r="H1909" t="s">
        <v>2380</v>
      </c>
      <c r="I1909" t="s">
        <v>1940</v>
      </c>
      <c r="J1909">
        <v>2003</v>
      </c>
      <c r="K1909" s="7">
        <f t="shared" si="87"/>
        <v>2003</v>
      </c>
      <c r="L1909" t="s">
        <v>30</v>
      </c>
      <c r="M1909" s="7" t="str">
        <f t="shared" si="88"/>
        <v>Dec</v>
      </c>
      <c r="N1909">
        <v>30</v>
      </c>
      <c r="O1909">
        <v>2</v>
      </c>
      <c r="P1909">
        <v>24059.68</v>
      </c>
      <c r="Q1909" t="s">
        <v>11</v>
      </c>
      <c r="R1909" t="s">
        <v>11</v>
      </c>
      <c r="S1909" t="s">
        <v>23</v>
      </c>
      <c r="T1909" s="7" t="str">
        <f t="shared" si="89"/>
        <v>R1012</v>
      </c>
    </row>
    <row r="1910" spans="1:20" x14ac:dyDescent="0.3">
      <c r="A1910" t="s">
        <v>459</v>
      </c>
      <c r="B1910">
        <v>34.21</v>
      </c>
      <c r="C1910">
        <v>4.4800000000000004</v>
      </c>
      <c r="D1910" t="s">
        <v>2382</v>
      </c>
      <c r="E1910" t="s">
        <v>2380</v>
      </c>
      <c r="F1910" t="s">
        <v>2380</v>
      </c>
      <c r="G1910">
        <v>1</v>
      </c>
      <c r="H1910" t="s">
        <v>2380</v>
      </c>
      <c r="I1910" t="s">
        <v>1941</v>
      </c>
      <c r="J1910">
        <v>1973</v>
      </c>
      <c r="K1910" s="7">
        <f t="shared" si="87"/>
        <v>1973</v>
      </c>
      <c r="L1910" t="s">
        <v>18</v>
      </c>
      <c r="M1910" s="7" t="str">
        <f t="shared" si="88"/>
        <v>Jun</v>
      </c>
      <c r="N1910">
        <v>13</v>
      </c>
      <c r="O1910">
        <v>3</v>
      </c>
      <c r="P1910">
        <v>24106.91</v>
      </c>
      <c r="Q1910" t="s">
        <v>11</v>
      </c>
      <c r="R1910" t="s">
        <v>11</v>
      </c>
      <c r="S1910" t="s">
        <v>247</v>
      </c>
      <c r="T1910" s="7" t="str">
        <f t="shared" si="89"/>
        <v>R1024</v>
      </c>
    </row>
    <row r="1911" spans="1:20" x14ac:dyDescent="0.3">
      <c r="A1911" t="s">
        <v>458</v>
      </c>
      <c r="B1911">
        <v>34.86</v>
      </c>
      <c r="C1911">
        <v>10.97</v>
      </c>
      <c r="D1911" t="s">
        <v>2380</v>
      </c>
      <c r="E1911" t="s">
        <v>2380</v>
      </c>
      <c r="F1911" t="s">
        <v>2380</v>
      </c>
      <c r="G1911" t="s">
        <v>2381</v>
      </c>
      <c r="H1911" t="s">
        <v>2380</v>
      </c>
      <c r="I1911" t="s">
        <v>1942</v>
      </c>
      <c r="J1911">
        <v>1974</v>
      </c>
      <c r="K1911" s="7">
        <f t="shared" si="87"/>
        <v>1974</v>
      </c>
      <c r="L1911" t="s">
        <v>20</v>
      </c>
      <c r="M1911" s="7" t="str">
        <f t="shared" si="88"/>
        <v>Sep</v>
      </c>
      <c r="N1911">
        <v>10</v>
      </c>
      <c r="O1911">
        <v>3</v>
      </c>
      <c r="P1911">
        <v>24180.93</v>
      </c>
      <c r="Q1911" t="s">
        <v>11</v>
      </c>
      <c r="R1911" t="s">
        <v>16</v>
      </c>
      <c r="S1911" t="s">
        <v>13</v>
      </c>
      <c r="T1911" s="7" t="str">
        <f t="shared" si="89"/>
        <v>R1013</v>
      </c>
    </row>
    <row r="1912" spans="1:20" x14ac:dyDescent="0.3">
      <c r="A1912" t="s">
        <v>457</v>
      </c>
      <c r="B1912">
        <v>34.58</v>
      </c>
      <c r="C1912">
        <v>5.14</v>
      </c>
      <c r="D1912" t="s">
        <v>2380</v>
      </c>
      <c r="E1912" t="s">
        <v>2382</v>
      </c>
      <c r="F1912" t="s">
        <v>2380</v>
      </c>
      <c r="G1912">
        <v>2</v>
      </c>
      <c r="H1912" t="s">
        <v>2380</v>
      </c>
      <c r="I1912" t="s">
        <v>1943</v>
      </c>
      <c r="J1912">
        <v>1964</v>
      </c>
      <c r="K1912" s="7">
        <f t="shared" si="87"/>
        <v>1964</v>
      </c>
      <c r="L1912" t="s">
        <v>30</v>
      </c>
      <c r="M1912" s="7" t="str">
        <f t="shared" si="88"/>
        <v>Dec</v>
      </c>
      <c r="N1912">
        <v>16</v>
      </c>
      <c r="O1912">
        <v>0</v>
      </c>
      <c r="P1912">
        <v>24227.34</v>
      </c>
      <c r="Q1912" t="s">
        <v>11</v>
      </c>
      <c r="R1912" t="s">
        <v>16</v>
      </c>
      <c r="S1912" t="s">
        <v>13</v>
      </c>
      <c r="T1912" s="7" t="str">
        <f t="shared" si="89"/>
        <v>R1013</v>
      </c>
    </row>
    <row r="1913" spans="1:20" x14ac:dyDescent="0.3">
      <c r="A1913" t="s">
        <v>456</v>
      </c>
      <c r="B1913">
        <v>17.940000000000001</v>
      </c>
      <c r="C1913">
        <v>5.17</v>
      </c>
      <c r="D1913" t="s">
        <v>2382</v>
      </c>
      <c r="E1913" t="s">
        <v>2380</v>
      </c>
      <c r="F1913" t="s">
        <v>2380</v>
      </c>
      <c r="G1913" t="s">
        <v>2381</v>
      </c>
      <c r="H1913" t="s">
        <v>2380</v>
      </c>
      <c r="I1913" t="s">
        <v>1944</v>
      </c>
      <c r="J1913">
        <v>2004</v>
      </c>
      <c r="K1913" s="7">
        <f t="shared" si="87"/>
        <v>2004</v>
      </c>
      <c r="L1913" t="s">
        <v>35</v>
      </c>
      <c r="M1913" s="7" t="str">
        <f t="shared" si="88"/>
        <v>Aug</v>
      </c>
      <c r="N1913">
        <v>3</v>
      </c>
      <c r="O1913">
        <v>0</v>
      </c>
      <c r="P1913">
        <v>24294.02</v>
      </c>
      <c r="Q1913" t="s">
        <v>11</v>
      </c>
      <c r="R1913" t="s">
        <v>16</v>
      </c>
      <c r="S1913" t="s">
        <v>42</v>
      </c>
      <c r="T1913" s="7" t="str">
        <f t="shared" si="89"/>
        <v>R1011</v>
      </c>
    </row>
    <row r="1914" spans="1:20" x14ac:dyDescent="0.3">
      <c r="A1914" t="s">
        <v>455</v>
      </c>
      <c r="B1914">
        <v>26.8</v>
      </c>
      <c r="C1914">
        <v>6.18</v>
      </c>
      <c r="D1914" t="s">
        <v>2382</v>
      </c>
      <c r="E1914" t="s">
        <v>2380</v>
      </c>
      <c r="F1914" t="s">
        <v>2383</v>
      </c>
      <c r="G1914">
        <v>1</v>
      </c>
      <c r="H1914" t="s">
        <v>2380</v>
      </c>
      <c r="I1914" t="s">
        <v>1945</v>
      </c>
      <c r="J1914">
        <v>1999</v>
      </c>
      <c r="K1914" s="7">
        <f t="shared" si="87"/>
        <v>1999</v>
      </c>
      <c r="L1914" t="s">
        <v>37</v>
      </c>
      <c r="M1914" s="7" t="str">
        <f t="shared" si="88"/>
        <v>Oct</v>
      </c>
      <c r="N1914">
        <v>7</v>
      </c>
      <c r="O1914">
        <v>0</v>
      </c>
      <c r="P1914">
        <v>24387.74</v>
      </c>
      <c r="Q1914" t="s">
        <v>11</v>
      </c>
      <c r="R1914" t="s">
        <v>16</v>
      </c>
      <c r="S1914" t="s">
        <v>42</v>
      </c>
      <c r="T1914" s="7" t="str">
        <f t="shared" si="89"/>
        <v>R1011</v>
      </c>
    </row>
    <row r="1915" spans="1:20" x14ac:dyDescent="0.3">
      <c r="A1915" t="s">
        <v>454</v>
      </c>
      <c r="B1915">
        <v>17.690000000000001</v>
      </c>
      <c r="C1915">
        <v>9.07</v>
      </c>
      <c r="D1915" t="s">
        <v>2382</v>
      </c>
      <c r="E1915" t="s">
        <v>2380</v>
      </c>
      <c r="F1915" t="s">
        <v>2380</v>
      </c>
      <c r="G1915" t="s">
        <v>2381</v>
      </c>
      <c r="H1915" t="s">
        <v>2380</v>
      </c>
      <c r="I1915" t="s">
        <v>1946</v>
      </c>
      <c r="J1915">
        <v>1970</v>
      </c>
      <c r="K1915" s="7">
        <f t="shared" si="87"/>
        <v>1970</v>
      </c>
      <c r="L1915" t="s">
        <v>15</v>
      </c>
      <c r="M1915" s="7" t="str">
        <f t="shared" si="88"/>
        <v>Nov</v>
      </c>
      <c r="N1915">
        <v>30</v>
      </c>
      <c r="O1915">
        <v>0</v>
      </c>
      <c r="P1915">
        <v>24393.62</v>
      </c>
      <c r="Q1915" t="s">
        <v>11</v>
      </c>
      <c r="R1915" t="s">
        <v>12</v>
      </c>
      <c r="S1915" t="s">
        <v>23</v>
      </c>
      <c r="T1915" s="7" t="str">
        <f t="shared" si="89"/>
        <v>R1012</v>
      </c>
    </row>
    <row r="1916" spans="1:20" x14ac:dyDescent="0.3">
      <c r="A1916" t="s">
        <v>453</v>
      </c>
      <c r="B1916">
        <v>25.77</v>
      </c>
      <c r="C1916">
        <v>4.43</v>
      </c>
      <c r="D1916" t="s">
        <v>2380</v>
      </c>
      <c r="E1916" t="s">
        <v>2380</v>
      </c>
      <c r="F1916" t="s">
        <v>2383</v>
      </c>
      <c r="G1916">
        <v>1</v>
      </c>
      <c r="H1916" t="s">
        <v>2380</v>
      </c>
      <c r="I1916" t="s">
        <v>1947</v>
      </c>
      <c r="J1916">
        <v>1968</v>
      </c>
      <c r="K1916" s="7">
        <f t="shared" si="87"/>
        <v>1968</v>
      </c>
      <c r="L1916" t="s">
        <v>10</v>
      </c>
      <c r="M1916" s="7" t="str">
        <f t="shared" si="88"/>
        <v>Jul</v>
      </c>
      <c r="N1916">
        <v>6</v>
      </c>
      <c r="O1916">
        <v>0</v>
      </c>
      <c r="P1916">
        <v>24476.48</v>
      </c>
      <c r="Q1916" t="s">
        <v>11</v>
      </c>
      <c r="R1916" t="s">
        <v>11</v>
      </c>
      <c r="S1916" t="s">
        <v>23</v>
      </c>
      <c r="T1916" s="7" t="str">
        <f t="shared" si="89"/>
        <v>R1012</v>
      </c>
    </row>
    <row r="1917" spans="1:20" x14ac:dyDescent="0.3">
      <c r="A1917" t="s">
        <v>452</v>
      </c>
      <c r="B1917">
        <v>34.46</v>
      </c>
      <c r="C1917">
        <v>4.17</v>
      </c>
      <c r="D1917" t="s">
        <v>2380</v>
      </c>
      <c r="E1917" t="s">
        <v>2382</v>
      </c>
      <c r="F1917" t="s">
        <v>2380</v>
      </c>
      <c r="G1917">
        <v>1</v>
      </c>
      <c r="H1917" t="s">
        <v>2380</v>
      </c>
      <c r="I1917" t="s">
        <v>1948</v>
      </c>
      <c r="J1917">
        <v>1961</v>
      </c>
      <c r="K1917" s="7">
        <f t="shared" si="87"/>
        <v>1961</v>
      </c>
      <c r="L1917" t="s">
        <v>37</v>
      </c>
      <c r="M1917" s="7" t="str">
        <f t="shared" si="88"/>
        <v>Oct</v>
      </c>
      <c r="N1917">
        <v>21</v>
      </c>
      <c r="O1917">
        <v>0</v>
      </c>
      <c r="P1917">
        <v>24513.09</v>
      </c>
      <c r="Q1917" t="s">
        <v>11</v>
      </c>
      <c r="R1917" t="s">
        <v>11</v>
      </c>
      <c r="S1917" t="s">
        <v>13</v>
      </c>
      <c r="T1917" s="7" t="str">
        <f t="shared" si="89"/>
        <v>R1013</v>
      </c>
    </row>
    <row r="1918" spans="1:20" x14ac:dyDescent="0.3">
      <c r="A1918" t="s">
        <v>451</v>
      </c>
      <c r="B1918">
        <v>30.875</v>
      </c>
      <c r="C1918">
        <v>4.95</v>
      </c>
      <c r="D1918" t="s">
        <v>2382</v>
      </c>
      <c r="E1918" t="s">
        <v>2380</v>
      </c>
      <c r="F1918" t="s">
        <v>2380</v>
      </c>
      <c r="G1918" t="s">
        <v>2381</v>
      </c>
      <c r="H1918" t="s">
        <v>2380</v>
      </c>
      <c r="I1918" t="s">
        <v>1949</v>
      </c>
      <c r="J1918">
        <v>1972</v>
      </c>
      <c r="K1918" s="7">
        <f t="shared" si="87"/>
        <v>1972</v>
      </c>
      <c r="L1918" t="s">
        <v>20</v>
      </c>
      <c r="M1918" s="7" t="str">
        <f t="shared" si="88"/>
        <v>Sep</v>
      </c>
      <c r="N1918">
        <v>14</v>
      </c>
      <c r="O1918">
        <v>1</v>
      </c>
      <c r="P1918">
        <v>24520.26</v>
      </c>
      <c r="Q1918" t="s">
        <v>11</v>
      </c>
      <c r="R1918" t="s">
        <v>12</v>
      </c>
      <c r="S1918" t="s">
        <v>42</v>
      </c>
      <c r="T1918" s="7" t="str">
        <f t="shared" si="89"/>
        <v>R1011</v>
      </c>
    </row>
    <row r="1919" spans="1:20" x14ac:dyDescent="0.3">
      <c r="A1919" t="s">
        <v>450</v>
      </c>
      <c r="B1919">
        <v>39.49</v>
      </c>
      <c r="C1919">
        <v>5.13</v>
      </c>
      <c r="D1919" t="s">
        <v>2380</v>
      </c>
      <c r="E1919" t="s">
        <v>2380</v>
      </c>
      <c r="F1919" t="s">
        <v>2380</v>
      </c>
      <c r="G1919" t="s">
        <v>2381</v>
      </c>
      <c r="H1919" t="s">
        <v>2380</v>
      </c>
      <c r="I1919" t="s">
        <v>1950</v>
      </c>
      <c r="J1919">
        <v>1975</v>
      </c>
      <c r="K1919" s="7">
        <f t="shared" si="87"/>
        <v>1975</v>
      </c>
      <c r="L1919" t="s">
        <v>18</v>
      </c>
      <c r="M1919" s="7" t="str">
        <f t="shared" si="88"/>
        <v>Jun</v>
      </c>
      <c r="N1919">
        <v>13</v>
      </c>
      <c r="O1919">
        <v>2</v>
      </c>
      <c r="P1919">
        <v>24535.7</v>
      </c>
      <c r="Q1919" t="s">
        <v>11</v>
      </c>
      <c r="R1919" t="s">
        <v>11</v>
      </c>
      <c r="S1919" t="s">
        <v>23</v>
      </c>
      <c r="T1919" s="7" t="str">
        <f t="shared" si="89"/>
        <v>R1012</v>
      </c>
    </row>
    <row r="1920" spans="1:20" x14ac:dyDescent="0.3">
      <c r="A1920" t="s">
        <v>449</v>
      </c>
      <c r="B1920">
        <v>28.88</v>
      </c>
      <c r="C1920">
        <v>4.0999999999999996</v>
      </c>
      <c r="D1920" t="s">
        <v>2380</v>
      </c>
      <c r="E1920" t="s">
        <v>2380</v>
      </c>
      <c r="F1920" t="s">
        <v>2380</v>
      </c>
      <c r="G1920" t="s">
        <v>2381</v>
      </c>
      <c r="H1920" t="s">
        <v>2380</v>
      </c>
      <c r="I1920" t="s">
        <v>1951</v>
      </c>
      <c r="J1920">
        <v>1976</v>
      </c>
      <c r="K1920" s="7">
        <f t="shared" si="87"/>
        <v>1976</v>
      </c>
      <c r="L1920" t="s">
        <v>37</v>
      </c>
      <c r="M1920" s="7" t="str">
        <f t="shared" si="88"/>
        <v>Oct</v>
      </c>
      <c r="N1920">
        <v>12</v>
      </c>
      <c r="O1920">
        <v>0</v>
      </c>
      <c r="P1920">
        <v>24603.05</v>
      </c>
      <c r="Q1920" t="s">
        <v>11</v>
      </c>
      <c r="R1920" t="s">
        <v>11</v>
      </c>
      <c r="S1920" t="s">
        <v>42</v>
      </c>
      <c r="T1920" s="7" t="str">
        <f t="shared" si="89"/>
        <v>R1011</v>
      </c>
    </row>
    <row r="1921" spans="1:20" x14ac:dyDescent="0.3">
      <c r="A1921" t="s">
        <v>448</v>
      </c>
      <c r="B1921">
        <v>20.234999999999999</v>
      </c>
      <c r="C1921">
        <v>5.01</v>
      </c>
      <c r="D1921" t="s">
        <v>2382</v>
      </c>
      <c r="E1921" t="s">
        <v>2380</v>
      </c>
      <c r="F1921" t="s">
        <v>2380</v>
      </c>
      <c r="G1921" t="s">
        <v>2381</v>
      </c>
      <c r="H1921" t="s">
        <v>2380</v>
      </c>
      <c r="I1921" t="s">
        <v>1952</v>
      </c>
      <c r="J1921">
        <v>1970</v>
      </c>
      <c r="K1921" s="7">
        <f t="shared" si="87"/>
        <v>1970</v>
      </c>
      <c r="L1921" t="s">
        <v>18</v>
      </c>
      <c r="M1921" s="7" t="str">
        <f t="shared" si="88"/>
        <v>Jun</v>
      </c>
      <c r="N1921">
        <v>12</v>
      </c>
      <c r="O1921">
        <v>2</v>
      </c>
      <c r="P1921">
        <v>24667.42</v>
      </c>
      <c r="Q1921" t="s">
        <v>11</v>
      </c>
      <c r="R1921" t="s">
        <v>12</v>
      </c>
      <c r="S1921" t="s">
        <v>13</v>
      </c>
      <c r="T1921" s="7" t="str">
        <f t="shared" si="89"/>
        <v>R1013</v>
      </c>
    </row>
    <row r="1922" spans="1:20" x14ac:dyDescent="0.3">
      <c r="A1922" t="s">
        <v>447</v>
      </c>
      <c r="B1922">
        <v>30.67</v>
      </c>
      <c r="C1922">
        <v>5.09</v>
      </c>
      <c r="D1922" t="s">
        <v>2382</v>
      </c>
      <c r="E1922" t="s">
        <v>2380</v>
      </c>
      <c r="F1922" t="s">
        <v>2380</v>
      </c>
      <c r="G1922" t="s">
        <v>2381</v>
      </c>
      <c r="H1922" t="s">
        <v>2380</v>
      </c>
      <c r="I1922" t="s">
        <v>1953</v>
      </c>
      <c r="J1922">
        <v>1996</v>
      </c>
      <c r="K1922" s="7">
        <f t="shared" si="87"/>
        <v>1996</v>
      </c>
      <c r="L1922" t="s">
        <v>35</v>
      </c>
      <c r="M1922" s="7" t="str">
        <f t="shared" si="88"/>
        <v>Aug</v>
      </c>
      <c r="N1922">
        <v>28</v>
      </c>
      <c r="O1922">
        <v>4</v>
      </c>
      <c r="P1922">
        <v>24671.66</v>
      </c>
      <c r="Q1922" t="s">
        <v>11</v>
      </c>
      <c r="R1922" t="s">
        <v>16</v>
      </c>
      <c r="S1922" t="s">
        <v>247</v>
      </c>
      <c r="T1922" s="7" t="str">
        <f t="shared" si="89"/>
        <v>R1024</v>
      </c>
    </row>
    <row r="1923" spans="1:20" x14ac:dyDescent="0.3">
      <c r="A1923" t="s">
        <v>446</v>
      </c>
      <c r="B1923">
        <v>30.875</v>
      </c>
      <c r="C1923">
        <v>6.49</v>
      </c>
      <c r="D1923" t="s">
        <v>2380</v>
      </c>
      <c r="E1923" t="s">
        <v>2380</v>
      </c>
      <c r="F1923" t="s">
        <v>2380</v>
      </c>
      <c r="G1923" t="s">
        <v>2381</v>
      </c>
      <c r="H1923" t="s">
        <v>2380</v>
      </c>
      <c r="I1923" t="s">
        <v>1954</v>
      </c>
      <c r="J1923">
        <v>1992</v>
      </c>
      <c r="K1923" s="7">
        <f t="shared" ref="K1923:K1986" si="90">IF(ISBLANK(J1923),AVERAGE(J1923:J1928),J1923)</f>
        <v>1992</v>
      </c>
      <c r="L1923" t="s">
        <v>37</v>
      </c>
      <c r="M1923" s="7" t="str">
        <f t="shared" ref="M1923:M1986" si="91">IF(ISBLANK(L1923),"sep",L1923)</f>
        <v>Oct</v>
      </c>
      <c r="N1923">
        <v>11</v>
      </c>
      <c r="O1923">
        <v>0</v>
      </c>
      <c r="P1923">
        <v>24795.040000000001</v>
      </c>
      <c r="Q1923" t="s">
        <v>11</v>
      </c>
      <c r="R1923" t="s">
        <v>12</v>
      </c>
      <c r="S1923" t="s">
        <v>42</v>
      </c>
      <c r="T1923" s="7" t="str">
        <f t="shared" ref="T1923:T1986" si="92">IF(ISBLANK(S1923),"unknown",S1923)</f>
        <v>R1011</v>
      </c>
    </row>
    <row r="1924" spans="1:20" x14ac:dyDescent="0.3">
      <c r="A1924" t="s">
        <v>445</v>
      </c>
      <c r="B1924">
        <v>23.8</v>
      </c>
      <c r="C1924">
        <v>4.08</v>
      </c>
      <c r="D1924" t="s">
        <v>2380</v>
      </c>
      <c r="E1924" t="s">
        <v>2380</v>
      </c>
      <c r="F1924" t="s">
        <v>2380</v>
      </c>
      <c r="G1924" t="s">
        <v>2381</v>
      </c>
      <c r="H1924" t="s">
        <v>2380</v>
      </c>
      <c r="I1924" t="s">
        <v>1955</v>
      </c>
      <c r="J1924">
        <v>1994</v>
      </c>
      <c r="K1924" s="7">
        <f t="shared" si="90"/>
        <v>1994</v>
      </c>
      <c r="L1924" t="s">
        <v>20</v>
      </c>
      <c r="M1924" s="7" t="str">
        <f t="shared" si="91"/>
        <v>Sep</v>
      </c>
      <c r="N1924">
        <v>9</v>
      </c>
      <c r="O1924">
        <v>0</v>
      </c>
      <c r="P1924">
        <v>24817.25</v>
      </c>
      <c r="Q1924" t="s">
        <v>11</v>
      </c>
      <c r="R1924" t="s">
        <v>11</v>
      </c>
      <c r="S1924" t="s">
        <v>42</v>
      </c>
      <c r="T1924" s="7" t="str">
        <f t="shared" si="92"/>
        <v>R1011</v>
      </c>
    </row>
    <row r="1925" spans="1:20" x14ac:dyDescent="0.3">
      <c r="A1925" t="s">
        <v>444</v>
      </c>
      <c r="B1925">
        <v>15.37</v>
      </c>
      <c r="C1925">
        <v>8.6300000000000008</v>
      </c>
      <c r="D1925" t="s">
        <v>2382</v>
      </c>
      <c r="E1925" t="s">
        <v>2380</v>
      </c>
      <c r="F1925" t="s">
        <v>2380</v>
      </c>
      <c r="G1925" t="s">
        <v>2381</v>
      </c>
      <c r="H1925" t="s">
        <v>2380</v>
      </c>
      <c r="I1925" t="s">
        <v>1956</v>
      </c>
      <c r="J1925">
        <v>1995</v>
      </c>
      <c r="K1925" s="7">
        <f t="shared" si="90"/>
        <v>1995</v>
      </c>
      <c r="L1925" t="s">
        <v>18</v>
      </c>
      <c r="M1925" s="7" t="str">
        <f t="shared" si="91"/>
        <v>Jun</v>
      </c>
      <c r="N1925">
        <v>10</v>
      </c>
      <c r="O1925">
        <v>0</v>
      </c>
      <c r="P1925">
        <v>24863.25</v>
      </c>
      <c r="Q1925" t="s">
        <v>11</v>
      </c>
      <c r="R1925" t="s">
        <v>12</v>
      </c>
      <c r="S1925" t="s">
        <v>42</v>
      </c>
      <c r="T1925" s="7" t="str">
        <f t="shared" si="92"/>
        <v>R1011</v>
      </c>
    </row>
    <row r="1926" spans="1:20" x14ac:dyDescent="0.3">
      <c r="A1926" t="s">
        <v>443</v>
      </c>
      <c r="B1926">
        <v>30.4</v>
      </c>
      <c r="C1926">
        <v>5.28</v>
      </c>
      <c r="D1926" t="s">
        <v>2380</v>
      </c>
      <c r="E1926" t="s">
        <v>2380</v>
      </c>
      <c r="F1926" t="s">
        <v>2380</v>
      </c>
      <c r="G1926" t="s">
        <v>2381</v>
      </c>
      <c r="H1926" t="s">
        <v>2380</v>
      </c>
      <c r="I1926" t="s">
        <v>1957</v>
      </c>
      <c r="J1926">
        <v>1970</v>
      </c>
      <c r="K1926" s="7">
        <f t="shared" si="90"/>
        <v>1970</v>
      </c>
      <c r="L1926" t="s">
        <v>15</v>
      </c>
      <c r="M1926" s="7" t="str">
        <f t="shared" si="91"/>
        <v>Nov</v>
      </c>
      <c r="N1926">
        <v>26</v>
      </c>
      <c r="O1926">
        <v>3</v>
      </c>
      <c r="P1926">
        <v>24869.84</v>
      </c>
      <c r="Q1926" t="s">
        <v>11</v>
      </c>
      <c r="R1926" t="s">
        <v>11</v>
      </c>
      <c r="S1926" t="s">
        <v>168</v>
      </c>
      <c r="T1926" s="7" t="str">
        <f t="shared" si="92"/>
        <v>R1016</v>
      </c>
    </row>
    <row r="1927" spans="1:20" x14ac:dyDescent="0.3">
      <c r="A1927" t="s">
        <v>442</v>
      </c>
      <c r="B1927">
        <v>19.48</v>
      </c>
      <c r="C1927">
        <v>5.63</v>
      </c>
      <c r="D1927" t="s">
        <v>2382</v>
      </c>
      <c r="E1927" t="s">
        <v>2380</v>
      </c>
      <c r="F1927" t="s">
        <v>2380</v>
      </c>
      <c r="G1927">
        <v>1</v>
      </c>
      <c r="H1927" t="s">
        <v>2380</v>
      </c>
      <c r="I1927" t="s">
        <v>1958</v>
      </c>
      <c r="J1927">
        <v>1969</v>
      </c>
      <c r="K1927" s="7">
        <f t="shared" si="90"/>
        <v>1969</v>
      </c>
      <c r="L1927" t="s">
        <v>10</v>
      </c>
      <c r="M1927" s="7" t="str">
        <f t="shared" si="91"/>
        <v>Jul</v>
      </c>
      <c r="N1927">
        <v>23</v>
      </c>
      <c r="O1927">
        <v>3</v>
      </c>
      <c r="P1927">
        <v>24873.38</v>
      </c>
      <c r="Q1927" t="s">
        <v>11</v>
      </c>
      <c r="R1927" t="s">
        <v>16</v>
      </c>
      <c r="S1927" t="s">
        <v>247</v>
      </c>
      <c r="T1927" s="7" t="str">
        <f t="shared" si="92"/>
        <v>R1024</v>
      </c>
    </row>
    <row r="1928" spans="1:20" x14ac:dyDescent="0.3">
      <c r="A1928" t="s">
        <v>441</v>
      </c>
      <c r="B1928">
        <v>16.96</v>
      </c>
      <c r="C1928">
        <v>11.47</v>
      </c>
      <c r="D1928" t="s">
        <v>2382</v>
      </c>
      <c r="E1928" t="s">
        <v>2380</v>
      </c>
      <c r="F1928" t="s">
        <v>2380</v>
      </c>
      <c r="G1928" t="s">
        <v>2381</v>
      </c>
      <c r="H1928" t="s">
        <v>2380</v>
      </c>
      <c r="I1928" t="s">
        <v>1959</v>
      </c>
      <c r="J1928">
        <v>1987</v>
      </c>
      <c r="K1928" s="7">
        <f t="shared" si="90"/>
        <v>1987</v>
      </c>
      <c r="L1928" t="s">
        <v>18</v>
      </c>
      <c r="M1928" s="7" t="str">
        <f t="shared" si="91"/>
        <v>Jun</v>
      </c>
      <c r="N1928">
        <v>14</v>
      </c>
      <c r="O1928">
        <v>2</v>
      </c>
      <c r="P1928">
        <v>24915.05</v>
      </c>
      <c r="Q1928" t="s">
        <v>11</v>
      </c>
      <c r="R1928" t="s">
        <v>16</v>
      </c>
      <c r="S1928" t="s">
        <v>247</v>
      </c>
      <c r="T1928" s="7" t="str">
        <f t="shared" si="92"/>
        <v>R1024</v>
      </c>
    </row>
    <row r="1929" spans="1:20" x14ac:dyDescent="0.3">
      <c r="A1929" t="s">
        <v>440</v>
      </c>
      <c r="B1929">
        <v>19.05</v>
      </c>
      <c r="C1929">
        <v>4.92</v>
      </c>
      <c r="D1929" t="s">
        <v>2380</v>
      </c>
      <c r="E1929" t="s">
        <v>2380</v>
      </c>
      <c r="F1929" t="s">
        <v>2380</v>
      </c>
      <c r="G1929">
        <v>1</v>
      </c>
      <c r="H1929" t="s">
        <v>2380</v>
      </c>
      <c r="I1929" t="s">
        <v>1960</v>
      </c>
      <c r="J1929">
        <v>1975</v>
      </c>
      <c r="K1929" s="7">
        <f t="shared" si="90"/>
        <v>1975</v>
      </c>
      <c r="L1929" t="s">
        <v>15</v>
      </c>
      <c r="M1929" s="7" t="str">
        <f t="shared" si="91"/>
        <v>Nov</v>
      </c>
      <c r="N1929">
        <v>14</v>
      </c>
      <c r="O1929">
        <v>3</v>
      </c>
      <c r="P1929">
        <v>24915.22</v>
      </c>
      <c r="Q1929" t="s">
        <v>11</v>
      </c>
      <c r="R1929" t="s">
        <v>12</v>
      </c>
      <c r="S1929" t="s">
        <v>23</v>
      </c>
      <c r="T1929" s="7" t="str">
        <f t="shared" si="92"/>
        <v>R1012</v>
      </c>
    </row>
    <row r="1930" spans="1:20" x14ac:dyDescent="0.3">
      <c r="A1930" t="s">
        <v>439</v>
      </c>
      <c r="B1930">
        <v>37.619999999999997</v>
      </c>
      <c r="C1930">
        <v>4.18</v>
      </c>
      <c r="D1930" t="s">
        <v>2380</v>
      </c>
      <c r="E1930" t="s">
        <v>2380</v>
      </c>
      <c r="F1930" t="s">
        <v>2380</v>
      </c>
      <c r="G1930" t="s">
        <v>2381</v>
      </c>
      <c r="H1930" t="s">
        <v>2380</v>
      </c>
      <c r="I1930" t="s">
        <v>1961</v>
      </c>
      <c r="J1930">
        <v>1995</v>
      </c>
      <c r="K1930" s="7">
        <f t="shared" si="90"/>
        <v>1995</v>
      </c>
      <c r="L1930" t="s">
        <v>30</v>
      </c>
      <c r="M1930" s="7" t="str">
        <f t="shared" si="91"/>
        <v>Dec</v>
      </c>
      <c r="N1930">
        <v>4</v>
      </c>
      <c r="O1930">
        <v>0</v>
      </c>
      <c r="P1930">
        <v>25075.97</v>
      </c>
      <c r="Q1930" t="s">
        <v>11</v>
      </c>
      <c r="R1930" t="s">
        <v>11</v>
      </c>
      <c r="S1930" t="s">
        <v>42</v>
      </c>
      <c r="T1930" s="7" t="str">
        <f t="shared" si="92"/>
        <v>R1011</v>
      </c>
    </row>
    <row r="1931" spans="1:20" x14ac:dyDescent="0.3">
      <c r="A1931" t="s">
        <v>438</v>
      </c>
      <c r="B1931">
        <v>29.1</v>
      </c>
      <c r="C1931">
        <v>4.67</v>
      </c>
      <c r="D1931" t="s">
        <v>2380</v>
      </c>
      <c r="E1931" t="s">
        <v>2380</v>
      </c>
      <c r="F1931" t="s">
        <v>2380</v>
      </c>
      <c r="G1931" t="s">
        <v>2381</v>
      </c>
      <c r="H1931" t="s">
        <v>2380</v>
      </c>
      <c r="I1931" t="s">
        <v>1962</v>
      </c>
      <c r="J1931">
        <v>1998</v>
      </c>
      <c r="K1931" s="7">
        <f t="shared" si="90"/>
        <v>1998</v>
      </c>
      <c r="L1931" t="s">
        <v>18</v>
      </c>
      <c r="M1931" s="7" t="str">
        <f t="shared" si="91"/>
        <v>Jun</v>
      </c>
      <c r="N1931">
        <v>14</v>
      </c>
      <c r="O1931">
        <v>0</v>
      </c>
      <c r="P1931">
        <v>25081.77</v>
      </c>
      <c r="Q1931" t="s">
        <v>11</v>
      </c>
      <c r="R1931" t="s">
        <v>11</v>
      </c>
      <c r="S1931" t="s">
        <v>13</v>
      </c>
      <c r="T1931" s="7" t="str">
        <f t="shared" si="92"/>
        <v>R1013</v>
      </c>
    </row>
    <row r="1932" spans="1:20" x14ac:dyDescent="0.3">
      <c r="A1932" t="s">
        <v>437</v>
      </c>
      <c r="B1932">
        <v>26.62</v>
      </c>
      <c r="C1932">
        <v>6.24</v>
      </c>
      <c r="D1932" t="s">
        <v>2380</v>
      </c>
      <c r="E1932" t="s">
        <v>2380</v>
      </c>
      <c r="F1932" t="s">
        <v>2380</v>
      </c>
      <c r="G1932" t="s">
        <v>2381</v>
      </c>
      <c r="H1932" t="s">
        <v>2380</v>
      </c>
      <c r="I1932" t="s">
        <v>1963</v>
      </c>
      <c r="J1932">
        <v>1998</v>
      </c>
      <c r="K1932" s="7">
        <f t="shared" si="90"/>
        <v>1998</v>
      </c>
      <c r="L1932" t="s">
        <v>15</v>
      </c>
      <c r="M1932" s="7" t="str">
        <f t="shared" si="91"/>
        <v>Nov</v>
      </c>
      <c r="N1932">
        <v>24</v>
      </c>
      <c r="O1932">
        <v>0</v>
      </c>
      <c r="P1932">
        <v>25127.22</v>
      </c>
      <c r="Q1932" t="s">
        <v>11</v>
      </c>
      <c r="R1932" t="s">
        <v>12</v>
      </c>
      <c r="S1932" t="s">
        <v>42</v>
      </c>
      <c r="T1932" s="7" t="str">
        <f t="shared" si="92"/>
        <v>R1011</v>
      </c>
    </row>
    <row r="1933" spans="1:20" x14ac:dyDescent="0.3">
      <c r="A1933" t="s">
        <v>436</v>
      </c>
      <c r="B1933">
        <v>25.74</v>
      </c>
      <c r="C1933">
        <v>5.99</v>
      </c>
      <c r="D1933" t="s">
        <v>2380</v>
      </c>
      <c r="E1933" t="s">
        <v>2380</v>
      </c>
      <c r="F1933" t="s">
        <v>2380</v>
      </c>
      <c r="G1933" t="s">
        <v>2381</v>
      </c>
      <c r="H1933" t="s">
        <v>2380</v>
      </c>
      <c r="I1933" t="s">
        <v>1964</v>
      </c>
      <c r="J1933">
        <v>1975</v>
      </c>
      <c r="K1933" s="7">
        <f t="shared" si="90"/>
        <v>1975</v>
      </c>
      <c r="L1933" t="s">
        <v>30</v>
      </c>
      <c r="M1933" s="7" t="str">
        <f t="shared" si="91"/>
        <v>Dec</v>
      </c>
      <c r="N1933">
        <v>14</v>
      </c>
      <c r="O1933">
        <v>3</v>
      </c>
      <c r="P1933">
        <v>25309.49</v>
      </c>
      <c r="Q1933" t="s">
        <v>11</v>
      </c>
      <c r="R1933" t="s">
        <v>16</v>
      </c>
      <c r="S1933" t="s">
        <v>42</v>
      </c>
      <c r="T1933" s="7" t="str">
        <f t="shared" si="92"/>
        <v>R1011</v>
      </c>
    </row>
    <row r="1934" spans="1:20" x14ac:dyDescent="0.3">
      <c r="A1934" t="s">
        <v>435</v>
      </c>
      <c r="B1934">
        <v>18.22</v>
      </c>
      <c r="C1934">
        <v>10.27</v>
      </c>
      <c r="D1934" t="s">
        <v>2382</v>
      </c>
      <c r="E1934" t="s">
        <v>2380</v>
      </c>
      <c r="F1934" t="s">
        <v>2380</v>
      </c>
      <c r="G1934">
        <v>1</v>
      </c>
      <c r="H1934" t="s">
        <v>2380</v>
      </c>
      <c r="I1934" t="s">
        <v>1965</v>
      </c>
      <c r="J1934">
        <v>1972</v>
      </c>
      <c r="K1934" s="7">
        <f t="shared" si="90"/>
        <v>1972</v>
      </c>
      <c r="L1934" t="s">
        <v>20</v>
      </c>
      <c r="M1934" s="7" t="str">
        <f t="shared" si="91"/>
        <v>Sep</v>
      </c>
      <c r="N1934">
        <v>26</v>
      </c>
      <c r="O1934">
        <v>2</v>
      </c>
      <c r="P1934">
        <v>25333.33</v>
      </c>
      <c r="Q1934" t="s">
        <v>11</v>
      </c>
      <c r="R1934" t="s">
        <v>11</v>
      </c>
      <c r="S1934" t="s">
        <v>356</v>
      </c>
      <c r="T1934" s="7" t="str">
        <f t="shared" si="92"/>
        <v>R1017</v>
      </c>
    </row>
    <row r="1935" spans="1:20" x14ac:dyDescent="0.3">
      <c r="A1935" t="s">
        <v>434</v>
      </c>
      <c r="B1935">
        <v>26.03</v>
      </c>
      <c r="C1935">
        <v>5.97</v>
      </c>
      <c r="D1935" t="s">
        <v>2380</v>
      </c>
      <c r="E1935" t="s">
        <v>2380</v>
      </c>
      <c r="F1935" t="s">
        <v>2383</v>
      </c>
      <c r="G1935">
        <v>1</v>
      </c>
      <c r="H1935" t="s">
        <v>2380</v>
      </c>
      <c r="I1935" t="s">
        <v>1966</v>
      </c>
      <c r="J1935">
        <v>1968</v>
      </c>
      <c r="K1935" s="7">
        <f t="shared" si="90"/>
        <v>1968</v>
      </c>
      <c r="L1935" t="s">
        <v>35</v>
      </c>
      <c r="M1935" s="7" t="str">
        <f t="shared" si="91"/>
        <v>Aug</v>
      </c>
      <c r="N1935">
        <v>22</v>
      </c>
      <c r="O1935">
        <v>3</v>
      </c>
      <c r="P1935">
        <v>25382.3</v>
      </c>
      <c r="Q1935" t="s">
        <v>11</v>
      </c>
      <c r="R1935" t="s">
        <v>11</v>
      </c>
      <c r="S1935" t="s">
        <v>42</v>
      </c>
      <c r="T1935" s="7" t="str">
        <f t="shared" si="92"/>
        <v>R1011</v>
      </c>
    </row>
    <row r="1936" spans="1:20" x14ac:dyDescent="0.3">
      <c r="A1936" t="s">
        <v>433</v>
      </c>
      <c r="B1936">
        <v>17.29</v>
      </c>
      <c r="C1936">
        <v>4.9800000000000004</v>
      </c>
      <c r="D1936" t="s">
        <v>2380</v>
      </c>
      <c r="E1936" t="s">
        <v>2380</v>
      </c>
      <c r="F1936" t="s">
        <v>2380</v>
      </c>
      <c r="G1936" t="s">
        <v>2381</v>
      </c>
      <c r="H1936" t="s">
        <v>2380</v>
      </c>
      <c r="I1936" t="s">
        <v>1967</v>
      </c>
      <c r="J1936">
        <v>1968</v>
      </c>
      <c r="K1936" s="7">
        <f t="shared" si="90"/>
        <v>1968</v>
      </c>
      <c r="L1936" t="s">
        <v>30</v>
      </c>
      <c r="M1936" s="7" t="str">
        <f t="shared" si="91"/>
        <v>Dec</v>
      </c>
      <c r="N1936">
        <v>11</v>
      </c>
      <c r="O1936">
        <v>1</v>
      </c>
      <c r="P1936">
        <v>25517.11</v>
      </c>
      <c r="Q1936" t="s">
        <v>11</v>
      </c>
      <c r="R1936" t="s">
        <v>12</v>
      </c>
      <c r="S1936" t="s">
        <v>356</v>
      </c>
      <c r="T1936" s="7" t="str">
        <f t="shared" si="92"/>
        <v>R1017</v>
      </c>
    </row>
    <row r="1937" spans="1:20" x14ac:dyDescent="0.3">
      <c r="A1937" t="s">
        <v>432</v>
      </c>
      <c r="B1937">
        <v>18.170000000000002</v>
      </c>
      <c r="C1937">
        <v>6.91</v>
      </c>
      <c r="D1937" t="s">
        <v>2382</v>
      </c>
      <c r="E1937" t="s">
        <v>2380</v>
      </c>
      <c r="F1937" t="s">
        <v>2380</v>
      </c>
      <c r="G1937">
        <v>1</v>
      </c>
      <c r="H1937" t="s">
        <v>2380</v>
      </c>
      <c r="I1937" t="s">
        <v>1968</v>
      </c>
      <c r="J1937">
        <v>2001</v>
      </c>
      <c r="K1937" s="7">
        <f t="shared" si="90"/>
        <v>2001</v>
      </c>
      <c r="L1937" t="s">
        <v>35</v>
      </c>
      <c r="M1937" s="7" t="str">
        <f t="shared" si="91"/>
        <v>Aug</v>
      </c>
      <c r="N1937">
        <v>2</v>
      </c>
      <c r="O1937">
        <v>0</v>
      </c>
      <c r="P1937">
        <v>25648.98</v>
      </c>
      <c r="Q1937" t="s">
        <v>11</v>
      </c>
      <c r="R1937" t="s">
        <v>16</v>
      </c>
      <c r="S1937" t="s">
        <v>42</v>
      </c>
      <c r="T1937" s="7" t="str">
        <f t="shared" si="92"/>
        <v>R1011</v>
      </c>
    </row>
    <row r="1938" spans="1:20" x14ac:dyDescent="0.3">
      <c r="A1938" t="s">
        <v>431</v>
      </c>
      <c r="B1938">
        <v>32.54</v>
      </c>
      <c r="C1938">
        <v>6.38</v>
      </c>
      <c r="D1938" t="s">
        <v>2380</v>
      </c>
      <c r="E1938" t="s">
        <v>2382</v>
      </c>
      <c r="F1938" t="s">
        <v>2380</v>
      </c>
      <c r="G1938">
        <v>1</v>
      </c>
      <c r="H1938" t="s">
        <v>2380</v>
      </c>
      <c r="I1938" t="s">
        <v>1969</v>
      </c>
      <c r="J1938">
        <v>1972</v>
      </c>
      <c r="K1938" s="7">
        <f t="shared" si="90"/>
        <v>1972</v>
      </c>
      <c r="L1938" t="s">
        <v>10</v>
      </c>
      <c r="M1938" s="7" t="str">
        <f t="shared" si="91"/>
        <v>Jul</v>
      </c>
      <c r="N1938">
        <v>17</v>
      </c>
      <c r="O1938">
        <v>0</v>
      </c>
      <c r="P1938">
        <v>25656.58</v>
      </c>
      <c r="Q1938" t="s">
        <v>11</v>
      </c>
      <c r="R1938" t="s">
        <v>12</v>
      </c>
      <c r="S1938" t="s">
        <v>247</v>
      </c>
      <c r="T1938" s="7" t="str">
        <f t="shared" si="92"/>
        <v>R1024</v>
      </c>
    </row>
    <row r="1939" spans="1:20" x14ac:dyDescent="0.3">
      <c r="A1939" t="s">
        <v>430</v>
      </c>
      <c r="B1939">
        <v>30.25</v>
      </c>
      <c r="C1939">
        <v>4.7699999999999996</v>
      </c>
      <c r="D1939" t="s">
        <v>2380</v>
      </c>
      <c r="E1939" t="s">
        <v>2380</v>
      </c>
      <c r="F1939" t="s">
        <v>2380</v>
      </c>
      <c r="G1939" t="s">
        <v>2381</v>
      </c>
      <c r="H1939" t="s">
        <v>2380</v>
      </c>
      <c r="I1939" t="s">
        <v>1970</v>
      </c>
      <c r="J1939">
        <v>1963</v>
      </c>
      <c r="K1939" s="7">
        <f t="shared" si="90"/>
        <v>1963</v>
      </c>
      <c r="L1939" t="s">
        <v>35</v>
      </c>
      <c r="M1939" s="7" t="str">
        <f t="shared" si="91"/>
        <v>Aug</v>
      </c>
      <c r="N1939">
        <v>21</v>
      </c>
      <c r="O1939">
        <v>0</v>
      </c>
      <c r="P1939">
        <v>25678.78</v>
      </c>
      <c r="Q1939" t="s">
        <v>11</v>
      </c>
      <c r="R1939" t="s">
        <v>12</v>
      </c>
      <c r="S1939" t="s">
        <v>23</v>
      </c>
      <c r="T1939" s="7" t="str">
        <f t="shared" si="92"/>
        <v>R1012</v>
      </c>
    </row>
    <row r="1940" spans="1:20" x14ac:dyDescent="0.3">
      <c r="A1940" t="s">
        <v>429</v>
      </c>
      <c r="B1940">
        <v>19.59</v>
      </c>
      <c r="C1940">
        <v>6.04</v>
      </c>
      <c r="D1940" t="s">
        <v>2382</v>
      </c>
      <c r="E1940" t="s">
        <v>2380</v>
      </c>
      <c r="F1940" t="s">
        <v>2380</v>
      </c>
      <c r="G1940">
        <v>1</v>
      </c>
      <c r="H1940" t="s">
        <v>2380</v>
      </c>
      <c r="I1940" t="s">
        <v>1971</v>
      </c>
      <c r="J1940">
        <v>1970</v>
      </c>
      <c r="K1940" s="7">
        <f t="shared" si="90"/>
        <v>1970</v>
      </c>
      <c r="L1940" t="s">
        <v>30</v>
      </c>
      <c r="M1940" s="7" t="str">
        <f t="shared" si="91"/>
        <v>Dec</v>
      </c>
      <c r="N1940">
        <v>3</v>
      </c>
      <c r="O1940">
        <v>3</v>
      </c>
      <c r="P1940">
        <v>25992.82</v>
      </c>
      <c r="Q1940" t="s">
        <v>11</v>
      </c>
      <c r="R1940" t="s">
        <v>11</v>
      </c>
      <c r="S1940" t="s">
        <v>13</v>
      </c>
      <c r="T1940" s="7" t="str">
        <f t="shared" si="92"/>
        <v>R1013</v>
      </c>
    </row>
    <row r="1941" spans="1:20" x14ac:dyDescent="0.3">
      <c r="A1941" t="s">
        <v>428</v>
      </c>
      <c r="B1941">
        <v>45.9</v>
      </c>
      <c r="C1941">
        <v>4.3</v>
      </c>
      <c r="D1941" t="s">
        <v>2382</v>
      </c>
      <c r="E1941" t="s">
        <v>2380</v>
      </c>
      <c r="F1941" t="s">
        <v>2380</v>
      </c>
      <c r="G1941">
        <v>1</v>
      </c>
      <c r="H1941" t="s">
        <v>2380</v>
      </c>
      <c r="I1941" t="s">
        <v>1972</v>
      </c>
      <c r="J1941">
        <v>2001</v>
      </c>
      <c r="K1941" s="7">
        <f t="shared" si="90"/>
        <v>2001</v>
      </c>
      <c r="L1941" t="s">
        <v>18</v>
      </c>
      <c r="M1941" s="7" t="str">
        <f t="shared" si="91"/>
        <v>Jun</v>
      </c>
      <c r="N1941">
        <v>5</v>
      </c>
      <c r="O1941">
        <v>2</v>
      </c>
      <c r="P1941">
        <v>26018.95</v>
      </c>
      <c r="Q1941" t="s">
        <v>11</v>
      </c>
      <c r="R1941" t="s">
        <v>11</v>
      </c>
      <c r="S1941" t="s">
        <v>23</v>
      </c>
      <c r="T1941" s="7" t="str">
        <f t="shared" si="92"/>
        <v>R1012</v>
      </c>
    </row>
    <row r="1942" spans="1:20" x14ac:dyDescent="0.3">
      <c r="A1942" t="s">
        <v>427</v>
      </c>
      <c r="B1942">
        <v>17.059999999999999</v>
      </c>
      <c r="C1942">
        <v>8.75</v>
      </c>
      <c r="D1942" t="s">
        <v>2382</v>
      </c>
      <c r="E1942" t="s">
        <v>2380</v>
      </c>
      <c r="F1942" t="s">
        <v>2380</v>
      </c>
      <c r="G1942" t="s">
        <v>2381</v>
      </c>
      <c r="H1942" t="s">
        <v>2380</v>
      </c>
      <c r="I1942" t="s">
        <v>1973</v>
      </c>
      <c r="J1942">
        <v>2000</v>
      </c>
      <c r="K1942" s="7">
        <f t="shared" si="90"/>
        <v>2000</v>
      </c>
      <c r="L1942" t="s">
        <v>30</v>
      </c>
      <c r="M1942" s="7" t="str">
        <f t="shared" si="91"/>
        <v>Dec</v>
      </c>
      <c r="N1942">
        <v>26</v>
      </c>
      <c r="O1942">
        <v>0</v>
      </c>
      <c r="P1942">
        <v>26026.97</v>
      </c>
      <c r="Q1942" t="s">
        <v>11</v>
      </c>
      <c r="R1942" t="s">
        <v>12</v>
      </c>
      <c r="S1942" t="s">
        <v>42</v>
      </c>
      <c r="T1942" s="7" t="str">
        <f t="shared" si="92"/>
        <v>R1011</v>
      </c>
    </row>
    <row r="1943" spans="1:20" x14ac:dyDescent="0.3">
      <c r="A1943" t="s">
        <v>426</v>
      </c>
      <c r="B1943">
        <v>32.07</v>
      </c>
      <c r="C1943">
        <v>5.25</v>
      </c>
      <c r="D1943" t="s">
        <v>2380</v>
      </c>
      <c r="E1943" t="s">
        <v>2380</v>
      </c>
      <c r="F1943" t="s">
        <v>2383</v>
      </c>
      <c r="G1943">
        <v>1</v>
      </c>
      <c r="H1943" t="s">
        <v>2380</v>
      </c>
      <c r="I1943" t="s">
        <v>1974</v>
      </c>
      <c r="J1943">
        <v>1966</v>
      </c>
      <c r="K1943" s="7">
        <f t="shared" si="90"/>
        <v>1966</v>
      </c>
      <c r="L1943" t="s">
        <v>10</v>
      </c>
      <c r="M1943" s="7" t="str">
        <f t="shared" si="91"/>
        <v>Jul</v>
      </c>
      <c r="N1943">
        <v>9</v>
      </c>
      <c r="O1943">
        <v>1</v>
      </c>
      <c r="P1943">
        <v>26109.33</v>
      </c>
      <c r="Q1943" t="s">
        <v>11</v>
      </c>
      <c r="R1943" t="s">
        <v>12</v>
      </c>
      <c r="S1943" t="s">
        <v>23</v>
      </c>
      <c r="T1943" s="7" t="str">
        <f t="shared" si="92"/>
        <v>R1012</v>
      </c>
    </row>
    <row r="1944" spans="1:20" x14ac:dyDescent="0.3">
      <c r="A1944" t="s">
        <v>425</v>
      </c>
      <c r="B1944">
        <v>16.5</v>
      </c>
      <c r="C1944">
        <v>5.03</v>
      </c>
      <c r="D1944" t="s">
        <v>2380</v>
      </c>
      <c r="E1944" t="s">
        <v>2380</v>
      </c>
      <c r="F1944" t="s">
        <v>2380</v>
      </c>
      <c r="G1944">
        <v>1</v>
      </c>
      <c r="H1944" t="s">
        <v>2380</v>
      </c>
      <c r="I1944" t="s">
        <v>1975</v>
      </c>
      <c r="J1944">
        <v>2002</v>
      </c>
      <c r="K1944" s="7">
        <f t="shared" si="90"/>
        <v>2002</v>
      </c>
      <c r="L1944" t="s">
        <v>37</v>
      </c>
      <c r="M1944" s="7" t="str">
        <f t="shared" si="91"/>
        <v>Oct</v>
      </c>
      <c r="N1944">
        <v>11</v>
      </c>
      <c r="O1944">
        <v>0</v>
      </c>
      <c r="P1944">
        <v>26125.67</v>
      </c>
      <c r="Q1944" t="s">
        <v>11</v>
      </c>
      <c r="R1944" t="s">
        <v>16</v>
      </c>
      <c r="S1944" t="s">
        <v>13</v>
      </c>
      <c r="T1944" s="7" t="str">
        <f t="shared" si="92"/>
        <v>R1013</v>
      </c>
    </row>
    <row r="1945" spans="1:20" x14ac:dyDescent="0.3">
      <c r="A1945" t="s">
        <v>424</v>
      </c>
      <c r="B1945">
        <v>31.4</v>
      </c>
      <c r="C1945">
        <v>5.88</v>
      </c>
      <c r="D1945" t="s">
        <v>2380</v>
      </c>
      <c r="E1945" t="s">
        <v>2380</v>
      </c>
      <c r="F1945" t="s">
        <v>2380</v>
      </c>
      <c r="G1945">
        <v>1</v>
      </c>
      <c r="H1945" t="s">
        <v>2380</v>
      </c>
      <c r="I1945" t="s">
        <v>1976</v>
      </c>
      <c r="J1945">
        <v>1973</v>
      </c>
      <c r="K1945" s="7">
        <f t="shared" si="90"/>
        <v>1973</v>
      </c>
      <c r="L1945" t="s">
        <v>10</v>
      </c>
      <c r="M1945" s="7" t="str">
        <f t="shared" si="91"/>
        <v>Jul</v>
      </c>
      <c r="N1945">
        <v>7</v>
      </c>
      <c r="O1945">
        <v>1</v>
      </c>
      <c r="P1945">
        <v>26140.36</v>
      </c>
      <c r="Q1945" t="s">
        <v>11</v>
      </c>
      <c r="R1945" t="s">
        <v>12</v>
      </c>
      <c r="S1945" t="s">
        <v>42</v>
      </c>
      <c r="T1945" s="7" t="str">
        <f t="shared" si="92"/>
        <v>R1011</v>
      </c>
    </row>
    <row r="1946" spans="1:20" x14ac:dyDescent="0.3">
      <c r="A1946" t="s">
        <v>423</v>
      </c>
      <c r="B1946">
        <v>20.36</v>
      </c>
      <c r="C1946">
        <v>4.49</v>
      </c>
      <c r="D1946" t="s">
        <v>2380</v>
      </c>
      <c r="E1946" t="s">
        <v>2380</v>
      </c>
      <c r="F1946" t="s">
        <v>2380</v>
      </c>
      <c r="G1946" t="s">
        <v>2381</v>
      </c>
      <c r="H1946" t="s">
        <v>2380</v>
      </c>
      <c r="I1946" t="s">
        <v>1977</v>
      </c>
      <c r="J1946">
        <v>1975</v>
      </c>
      <c r="K1946" s="7">
        <f t="shared" si="90"/>
        <v>1975</v>
      </c>
      <c r="L1946" t="s">
        <v>18</v>
      </c>
      <c r="M1946" s="7" t="str">
        <f t="shared" si="91"/>
        <v>Jun</v>
      </c>
      <c r="N1946">
        <v>4</v>
      </c>
      <c r="O1946">
        <v>1</v>
      </c>
      <c r="P1946">
        <v>26236.58</v>
      </c>
      <c r="Q1946" t="s">
        <v>11</v>
      </c>
      <c r="R1946" t="s">
        <v>16</v>
      </c>
      <c r="S1946" t="s">
        <v>42</v>
      </c>
      <c r="T1946" s="7" t="str">
        <f t="shared" si="92"/>
        <v>R1011</v>
      </c>
    </row>
    <row r="1947" spans="1:20" x14ac:dyDescent="0.3">
      <c r="A1947" t="s">
        <v>422</v>
      </c>
      <c r="B1947">
        <v>25.46</v>
      </c>
      <c r="C1947">
        <v>4.1399999999999997</v>
      </c>
      <c r="D1947" t="s">
        <v>2380</v>
      </c>
      <c r="E1947" t="s">
        <v>2380</v>
      </c>
      <c r="F1947" t="s">
        <v>2380</v>
      </c>
      <c r="G1947">
        <v>1</v>
      </c>
      <c r="H1947" t="s">
        <v>2380</v>
      </c>
      <c r="I1947" t="s">
        <v>1978</v>
      </c>
      <c r="J1947">
        <v>2004</v>
      </c>
      <c r="K1947" s="7">
        <f t="shared" si="90"/>
        <v>2004</v>
      </c>
      <c r="L1947" t="s">
        <v>30</v>
      </c>
      <c r="M1947" s="7" t="str">
        <f t="shared" si="91"/>
        <v>Dec</v>
      </c>
      <c r="N1947">
        <v>5</v>
      </c>
      <c r="O1947">
        <v>0</v>
      </c>
      <c r="P1947">
        <v>26316.59</v>
      </c>
      <c r="Q1947" t="s">
        <v>11</v>
      </c>
      <c r="R1947" t="s">
        <v>12</v>
      </c>
      <c r="S1947" t="s">
        <v>42</v>
      </c>
      <c r="T1947" s="7" t="str">
        <f t="shared" si="92"/>
        <v>R1011</v>
      </c>
    </row>
    <row r="1948" spans="1:20" x14ac:dyDescent="0.3">
      <c r="A1948" t="s">
        <v>421</v>
      </c>
      <c r="B1948">
        <v>17.09</v>
      </c>
      <c r="C1948">
        <v>5.8</v>
      </c>
      <c r="D1948" t="s">
        <v>2382</v>
      </c>
      <c r="E1948" t="s">
        <v>2380</v>
      </c>
      <c r="F1948" t="s">
        <v>2380</v>
      </c>
      <c r="G1948" t="s">
        <v>2381</v>
      </c>
      <c r="H1948" t="s">
        <v>2380</v>
      </c>
      <c r="I1948" t="s">
        <v>1979</v>
      </c>
      <c r="J1948">
        <v>1974</v>
      </c>
      <c r="K1948" s="7">
        <f t="shared" si="90"/>
        <v>1974</v>
      </c>
      <c r="L1948" t="s">
        <v>20</v>
      </c>
      <c r="M1948" s="7" t="str">
        <f t="shared" si="91"/>
        <v>Sep</v>
      </c>
      <c r="N1948">
        <v>21</v>
      </c>
      <c r="O1948">
        <v>1</v>
      </c>
      <c r="P1948">
        <v>26392.26</v>
      </c>
      <c r="Q1948" t="s">
        <v>11</v>
      </c>
      <c r="R1948" t="s">
        <v>11</v>
      </c>
      <c r="S1948" t="s">
        <v>247</v>
      </c>
      <c r="T1948" s="7" t="str">
        <f t="shared" si="92"/>
        <v>R1024</v>
      </c>
    </row>
    <row r="1949" spans="1:20" x14ac:dyDescent="0.3">
      <c r="A1949" t="s">
        <v>420</v>
      </c>
      <c r="B1949">
        <v>20.83</v>
      </c>
      <c r="C1949">
        <v>5.12</v>
      </c>
      <c r="D1949" t="s">
        <v>2380</v>
      </c>
      <c r="E1949" t="s">
        <v>2380</v>
      </c>
      <c r="F1949" t="s">
        <v>2380</v>
      </c>
      <c r="G1949" t="s">
        <v>2381</v>
      </c>
      <c r="H1949" t="s">
        <v>2380</v>
      </c>
      <c r="I1949" t="s">
        <v>1980</v>
      </c>
      <c r="J1949">
        <v>1970</v>
      </c>
      <c r="K1949" s="7">
        <f t="shared" si="90"/>
        <v>1970</v>
      </c>
      <c r="L1949" t="s">
        <v>35</v>
      </c>
      <c r="M1949" s="7" t="str">
        <f t="shared" si="91"/>
        <v>Aug</v>
      </c>
      <c r="N1949">
        <v>27</v>
      </c>
      <c r="O1949">
        <v>2</v>
      </c>
      <c r="P1949">
        <v>26467.1</v>
      </c>
      <c r="Q1949" t="s">
        <v>11</v>
      </c>
      <c r="R1949" t="s">
        <v>12</v>
      </c>
      <c r="S1949" t="s">
        <v>23</v>
      </c>
      <c r="T1949" s="7" t="str">
        <f t="shared" si="92"/>
        <v>R1012</v>
      </c>
    </row>
    <row r="1950" spans="1:20" x14ac:dyDescent="0.3">
      <c r="A1950" t="s">
        <v>419</v>
      </c>
      <c r="B1950">
        <v>18.920000000000002</v>
      </c>
      <c r="C1950">
        <v>5.98</v>
      </c>
      <c r="D1950" t="s">
        <v>2382</v>
      </c>
      <c r="E1950" t="s">
        <v>2380</v>
      </c>
      <c r="F1950" t="s">
        <v>2380</v>
      </c>
      <c r="G1950">
        <v>1</v>
      </c>
      <c r="H1950" t="s">
        <v>2380</v>
      </c>
      <c r="I1950" t="s">
        <v>1981</v>
      </c>
      <c r="J1950">
        <v>2004</v>
      </c>
      <c r="K1950" s="7">
        <f t="shared" si="90"/>
        <v>2004</v>
      </c>
      <c r="L1950" t="s">
        <v>20</v>
      </c>
      <c r="M1950" s="7" t="str">
        <f t="shared" si="91"/>
        <v>Sep</v>
      </c>
      <c r="N1950">
        <v>5</v>
      </c>
      <c r="O1950">
        <v>0</v>
      </c>
      <c r="P1950">
        <v>26479.4</v>
      </c>
      <c r="Q1950" t="s">
        <v>11</v>
      </c>
      <c r="R1950" t="s">
        <v>11</v>
      </c>
      <c r="S1950" t="s">
        <v>42</v>
      </c>
      <c r="T1950" s="7" t="str">
        <f t="shared" si="92"/>
        <v>R1011</v>
      </c>
    </row>
    <row r="1951" spans="1:20" x14ac:dyDescent="0.3">
      <c r="A1951" t="s">
        <v>418</v>
      </c>
      <c r="B1951">
        <v>37.1</v>
      </c>
      <c r="C1951">
        <v>5.46</v>
      </c>
      <c r="D1951" t="s">
        <v>2380</v>
      </c>
      <c r="E1951" t="s">
        <v>2380</v>
      </c>
      <c r="F1951" t="s">
        <v>2380</v>
      </c>
      <c r="G1951" t="s">
        <v>2381</v>
      </c>
      <c r="H1951" t="s">
        <v>2380</v>
      </c>
      <c r="I1951" t="s">
        <v>1982</v>
      </c>
      <c r="J1951">
        <v>1988</v>
      </c>
      <c r="K1951" s="7">
        <f t="shared" si="90"/>
        <v>1988</v>
      </c>
      <c r="L1951" t="s">
        <v>10</v>
      </c>
      <c r="M1951" s="7" t="str">
        <f t="shared" si="91"/>
        <v>Jul</v>
      </c>
      <c r="N1951">
        <v>22</v>
      </c>
      <c r="O1951">
        <v>3</v>
      </c>
      <c r="P1951">
        <v>26607.89</v>
      </c>
      <c r="Q1951" t="s">
        <v>11</v>
      </c>
      <c r="R1951" t="s">
        <v>16</v>
      </c>
      <c r="S1951" t="s">
        <v>42</v>
      </c>
      <c r="T1951" s="7" t="str">
        <f t="shared" si="92"/>
        <v>R1011</v>
      </c>
    </row>
    <row r="1952" spans="1:20" x14ac:dyDescent="0.3">
      <c r="A1952" t="s">
        <v>417</v>
      </c>
      <c r="B1952">
        <v>22.515000000000001</v>
      </c>
      <c r="C1952">
        <v>4.91</v>
      </c>
      <c r="D1952" t="s">
        <v>2382</v>
      </c>
      <c r="E1952" t="s">
        <v>2380</v>
      </c>
      <c r="F1952" t="s">
        <v>2383</v>
      </c>
      <c r="G1952">
        <v>1</v>
      </c>
      <c r="H1952" t="s">
        <v>2380</v>
      </c>
      <c r="I1952" t="s">
        <v>1983</v>
      </c>
      <c r="J1952">
        <v>1991</v>
      </c>
      <c r="K1952" s="7">
        <f t="shared" si="90"/>
        <v>1991</v>
      </c>
      <c r="L1952" t="s">
        <v>35</v>
      </c>
      <c r="M1952" s="7" t="str">
        <f t="shared" si="91"/>
        <v>Aug</v>
      </c>
      <c r="N1952">
        <v>22</v>
      </c>
      <c r="O1952">
        <v>3</v>
      </c>
      <c r="P1952">
        <v>26912.560000000001</v>
      </c>
      <c r="Q1952" t="s">
        <v>11</v>
      </c>
      <c r="R1952" t="s">
        <v>11</v>
      </c>
      <c r="S1952" t="s">
        <v>42</v>
      </c>
      <c r="T1952" s="7" t="str">
        <f t="shared" si="92"/>
        <v>R1011</v>
      </c>
    </row>
    <row r="1953" spans="1:20" x14ac:dyDescent="0.3">
      <c r="A1953" t="s">
        <v>416</v>
      </c>
      <c r="B1953">
        <v>32.700000000000003</v>
      </c>
      <c r="C1953">
        <v>4.66</v>
      </c>
      <c r="D1953" t="s">
        <v>2380</v>
      </c>
      <c r="E1953" t="s">
        <v>2380</v>
      </c>
      <c r="F1953" t="s">
        <v>2380</v>
      </c>
      <c r="G1953" t="s">
        <v>2381</v>
      </c>
      <c r="H1953" t="s">
        <v>2380</v>
      </c>
      <c r="I1953" t="s">
        <v>1984</v>
      </c>
      <c r="J1953">
        <v>1958</v>
      </c>
      <c r="K1953" s="7">
        <f t="shared" si="90"/>
        <v>1958</v>
      </c>
      <c r="L1953" t="s">
        <v>30</v>
      </c>
      <c r="M1953" s="7" t="str">
        <f t="shared" si="91"/>
        <v>Dec</v>
      </c>
      <c r="N1953">
        <v>25</v>
      </c>
      <c r="O1953">
        <v>0</v>
      </c>
      <c r="P1953">
        <v>26926.51</v>
      </c>
      <c r="Q1953" t="s">
        <v>11</v>
      </c>
      <c r="R1953" t="s">
        <v>16</v>
      </c>
      <c r="S1953" t="s">
        <v>13</v>
      </c>
      <c r="T1953" s="7" t="str">
        <f t="shared" si="92"/>
        <v>R1013</v>
      </c>
    </row>
    <row r="1954" spans="1:20" x14ac:dyDescent="0.3">
      <c r="A1954" t="s">
        <v>415</v>
      </c>
      <c r="B1954">
        <v>17.75</v>
      </c>
      <c r="C1954">
        <v>6.8</v>
      </c>
      <c r="D1954" t="s">
        <v>2382</v>
      </c>
      <c r="E1954" t="s">
        <v>2380</v>
      </c>
      <c r="F1954" t="s">
        <v>2380</v>
      </c>
      <c r="G1954">
        <v>1</v>
      </c>
      <c r="H1954" t="s">
        <v>2380</v>
      </c>
      <c r="I1954" t="s">
        <v>1985</v>
      </c>
      <c r="J1954">
        <v>2002</v>
      </c>
      <c r="K1954" s="7">
        <f t="shared" si="90"/>
        <v>2002</v>
      </c>
      <c r="L1954" t="s">
        <v>18</v>
      </c>
      <c r="M1954" s="7" t="str">
        <f t="shared" si="91"/>
        <v>Jun</v>
      </c>
      <c r="N1954">
        <v>17</v>
      </c>
      <c r="O1954">
        <v>0</v>
      </c>
      <c r="P1954">
        <v>26927.69</v>
      </c>
      <c r="Q1954" t="s">
        <v>11</v>
      </c>
      <c r="R1954" t="s">
        <v>11</v>
      </c>
      <c r="S1954" t="s">
        <v>42</v>
      </c>
      <c r="T1954" s="7" t="str">
        <f t="shared" si="92"/>
        <v>R1011</v>
      </c>
    </row>
    <row r="1955" spans="1:20" x14ac:dyDescent="0.3">
      <c r="A1955" t="s">
        <v>414</v>
      </c>
      <c r="B1955">
        <v>33.630000000000003</v>
      </c>
      <c r="C1955">
        <v>4.47</v>
      </c>
      <c r="D1955" t="s">
        <v>2382</v>
      </c>
      <c r="E1955" t="s">
        <v>2380</v>
      </c>
      <c r="F1955" t="s">
        <v>2380</v>
      </c>
      <c r="G1955" t="s">
        <v>2381</v>
      </c>
      <c r="H1955" t="s">
        <v>2380</v>
      </c>
      <c r="I1955" t="s">
        <v>1986</v>
      </c>
      <c r="J1955">
        <v>2000</v>
      </c>
      <c r="K1955" s="7">
        <f t="shared" si="90"/>
        <v>2000</v>
      </c>
      <c r="L1955" t="s">
        <v>15</v>
      </c>
      <c r="M1955" s="7" t="str">
        <f t="shared" si="91"/>
        <v>Nov</v>
      </c>
      <c r="N1955">
        <v>9</v>
      </c>
      <c r="O1955">
        <v>0</v>
      </c>
      <c r="P1955">
        <v>26936.98</v>
      </c>
      <c r="Q1955" t="s">
        <v>11</v>
      </c>
      <c r="R1955" t="s">
        <v>12</v>
      </c>
      <c r="S1955" t="s">
        <v>42</v>
      </c>
      <c r="T1955" s="7" t="str">
        <f t="shared" si="92"/>
        <v>R1011</v>
      </c>
    </row>
    <row r="1956" spans="1:20" x14ac:dyDescent="0.3">
      <c r="A1956" t="s">
        <v>413</v>
      </c>
      <c r="B1956">
        <v>34.799999999999997</v>
      </c>
      <c r="C1956">
        <v>4.08</v>
      </c>
      <c r="D1956" t="s">
        <v>2382</v>
      </c>
      <c r="E1956" t="s">
        <v>2380</v>
      </c>
      <c r="F1956" t="s">
        <v>2380</v>
      </c>
      <c r="G1956">
        <v>1</v>
      </c>
      <c r="H1956" t="s">
        <v>2380</v>
      </c>
      <c r="I1956" t="s">
        <v>1987</v>
      </c>
      <c r="J1956">
        <v>1960</v>
      </c>
      <c r="K1956" s="7">
        <f t="shared" si="90"/>
        <v>1960</v>
      </c>
      <c r="L1956" t="s">
        <v>10</v>
      </c>
      <c r="M1956" s="7" t="str">
        <f t="shared" si="91"/>
        <v>Jul</v>
      </c>
      <c r="N1956">
        <v>9</v>
      </c>
      <c r="O1956">
        <v>1</v>
      </c>
      <c r="P1956">
        <v>27000.98</v>
      </c>
      <c r="Q1956" t="s">
        <v>11</v>
      </c>
      <c r="R1956" t="s">
        <v>11</v>
      </c>
      <c r="S1956" t="s">
        <v>13</v>
      </c>
      <c r="T1956" s="7" t="str">
        <f t="shared" si="92"/>
        <v>R1013</v>
      </c>
    </row>
    <row r="1957" spans="1:20" x14ac:dyDescent="0.3">
      <c r="A1957" t="s">
        <v>412</v>
      </c>
      <c r="B1957">
        <v>16.809999999999999</v>
      </c>
      <c r="C1957">
        <v>5.51</v>
      </c>
      <c r="D1957" t="s">
        <v>2382</v>
      </c>
      <c r="E1957" t="s">
        <v>2380</v>
      </c>
      <c r="F1957" t="s">
        <v>2380</v>
      </c>
      <c r="G1957">
        <v>1</v>
      </c>
      <c r="H1957" t="s">
        <v>2380</v>
      </c>
      <c r="I1957" t="s">
        <v>1988</v>
      </c>
      <c r="J1957">
        <v>1958</v>
      </c>
      <c r="K1957" s="7">
        <f t="shared" si="90"/>
        <v>1958</v>
      </c>
      <c r="L1957" t="s">
        <v>18</v>
      </c>
      <c r="M1957" s="7" t="str">
        <f t="shared" si="91"/>
        <v>Jun</v>
      </c>
      <c r="N1957">
        <v>30</v>
      </c>
      <c r="O1957">
        <v>0</v>
      </c>
      <c r="P1957">
        <v>27037.91</v>
      </c>
      <c r="Q1957" t="s">
        <v>11</v>
      </c>
      <c r="R1957" t="s">
        <v>11</v>
      </c>
      <c r="S1957" t="s">
        <v>13</v>
      </c>
      <c r="T1957" s="7" t="str">
        <f t="shared" si="92"/>
        <v>R1013</v>
      </c>
    </row>
    <row r="1958" spans="1:20" x14ac:dyDescent="0.3">
      <c r="A1958" t="s">
        <v>411</v>
      </c>
      <c r="B1958">
        <v>16.690000000000001</v>
      </c>
      <c r="C1958">
        <v>8.4</v>
      </c>
      <c r="D1958" t="s">
        <v>2382</v>
      </c>
      <c r="E1958" t="s">
        <v>2380</v>
      </c>
      <c r="F1958" t="s">
        <v>2380</v>
      </c>
      <c r="G1958" t="s">
        <v>2381</v>
      </c>
      <c r="H1958" t="s">
        <v>2380</v>
      </c>
      <c r="I1958" t="s">
        <v>1989</v>
      </c>
      <c r="J1958">
        <v>1994</v>
      </c>
      <c r="K1958" s="7">
        <f t="shared" si="90"/>
        <v>1994</v>
      </c>
      <c r="L1958" t="s">
        <v>10</v>
      </c>
      <c r="M1958" s="7" t="str">
        <f t="shared" si="91"/>
        <v>Jul</v>
      </c>
      <c r="N1958">
        <v>2</v>
      </c>
      <c r="O1958">
        <v>0</v>
      </c>
      <c r="P1958">
        <v>27080.639999999999</v>
      </c>
      <c r="Q1958" t="s">
        <v>11</v>
      </c>
      <c r="R1958" t="s">
        <v>11</v>
      </c>
      <c r="S1958" t="s">
        <v>42</v>
      </c>
      <c r="T1958" s="7" t="str">
        <f t="shared" si="92"/>
        <v>R1011</v>
      </c>
    </row>
    <row r="1959" spans="1:20" x14ac:dyDescent="0.3">
      <c r="A1959" t="s">
        <v>410</v>
      </c>
      <c r="B1959">
        <v>23.21</v>
      </c>
      <c r="C1959">
        <v>5.14</v>
      </c>
      <c r="D1959" t="s">
        <v>2382</v>
      </c>
      <c r="E1959" t="s">
        <v>2380</v>
      </c>
      <c r="F1959" t="s">
        <v>2380</v>
      </c>
      <c r="G1959">
        <v>1</v>
      </c>
      <c r="H1959" t="s">
        <v>2380</v>
      </c>
      <c r="I1959" t="s">
        <v>1990</v>
      </c>
      <c r="J1959">
        <v>1990</v>
      </c>
      <c r="K1959" s="7">
        <f t="shared" si="90"/>
        <v>1990</v>
      </c>
      <c r="L1959" t="s">
        <v>30</v>
      </c>
      <c r="M1959" s="7" t="str">
        <f t="shared" si="91"/>
        <v>Dec</v>
      </c>
      <c r="N1959">
        <v>13</v>
      </c>
      <c r="O1959">
        <v>3</v>
      </c>
      <c r="P1959">
        <v>27092.38</v>
      </c>
      <c r="Q1959" t="s">
        <v>11</v>
      </c>
      <c r="R1959" t="s">
        <v>12</v>
      </c>
      <c r="S1959" t="s">
        <v>42</v>
      </c>
      <c r="T1959" s="7" t="str">
        <f t="shared" si="92"/>
        <v>R1011</v>
      </c>
    </row>
    <row r="1960" spans="1:20" x14ac:dyDescent="0.3">
      <c r="A1960" t="s">
        <v>409</v>
      </c>
      <c r="B1960">
        <v>25.175000000000001</v>
      </c>
      <c r="C1960">
        <v>5.21</v>
      </c>
      <c r="D1960" t="s">
        <v>2382</v>
      </c>
      <c r="E1960" t="s">
        <v>2380</v>
      </c>
      <c r="F1960" t="s">
        <v>2380</v>
      </c>
      <c r="G1960">
        <v>1</v>
      </c>
      <c r="H1960" t="s">
        <v>2380</v>
      </c>
      <c r="I1960" t="s">
        <v>1991</v>
      </c>
      <c r="J1960">
        <v>1970</v>
      </c>
      <c r="K1960" s="7">
        <f t="shared" si="90"/>
        <v>1970</v>
      </c>
      <c r="L1960" t="s">
        <v>37</v>
      </c>
      <c r="M1960" s="7" t="str">
        <f t="shared" si="91"/>
        <v>Oct</v>
      </c>
      <c r="N1960">
        <v>2</v>
      </c>
      <c r="O1960">
        <v>0</v>
      </c>
      <c r="P1960">
        <v>27117.99</v>
      </c>
      <c r="Q1960" t="s">
        <v>11</v>
      </c>
      <c r="R1960" t="s">
        <v>11</v>
      </c>
      <c r="S1960" t="s">
        <v>13</v>
      </c>
      <c r="T1960" s="7" t="str">
        <f t="shared" si="92"/>
        <v>R1013</v>
      </c>
    </row>
    <row r="1961" spans="1:20" x14ac:dyDescent="0.3">
      <c r="A1961" t="s">
        <v>408</v>
      </c>
      <c r="B1961">
        <v>34.770000000000003</v>
      </c>
      <c r="C1961">
        <v>6.23</v>
      </c>
      <c r="D1961" t="s">
        <v>2380</v>
      </c>
      <c r="E1961" t="s">
        <v>2380</v>
      </c>
      <c r="F1961" t="s">
        <v>2380</v>
      </c>
      <c r="G1961" t="s">
        <v>2381</v>
      </c>
      <c r="H1961" t="s">
        <v>2380</v>
      </c>
      <c r="I1961" t="s">
        <v>1992</v>
      </c>
      <c r="J1961">
        <v>1965</v>
      </c>
      <c r="K1961" s="7">
        <f t="shared" si="90"/>
        <v>1965</v>
      </c>
      <c r="L1961" t="s">
        <v>30</v>
      </c>
      <c r="M1961" s="7" t="str">
        <f t="shared" si="91"/>
        <v>Dec</v>
      </c>
      <c r="N1961">
        <v>21</v>
      </c>
      <c r="O1961">
        <v>0</v>
      </c>
      <c r="P1961">
        <v>27218.44</v>
      </c>
      <c r="Q1961" t="s">
        <v>11</v>
      </c>
      <c r="R1961" t="s">
        <v>16</v>
      </c>
      <c r="S1961" t="s">
        <v>356</v>
      </c>
      <c r="T1961" s="7" t="str">
        <f t="shared" si="92"/>
        <v>R1017</v>
      </c>
    </row>
    <row r="1962" spans="1:20" x14ac:dyDescent="0.3">
      <c r="A1962" t="s">
        <v>407</v>
      </c>
      <c r="B1962">
        <v>27.7</v>
      </c>
      <c r="C1962">
        <v>5.6</v>
      </c>
      <c r="D1962" t="s">
        <v>2380</v>
      </c>
      <c r="E1962" t="s">
        <v>2380</v>
      </c>
      <c r="F1962" t="s">
        <v>2380</v>
      </c>
      <c r="G1962">
        <v>1</v>
      </c>
      <c r="H1962" t="s">
        <v>2380</v>
      </c>
      <c r="I1962" t="s">
        <v>1993</v>
      </c>
      <c r="J1962">
        <v>1999</v>
      </c>
      <c r="K1962" s="7">
        <f t="shared" si="90"/>
        <v>1999</v>
      </c>
      <c r="L1962" t="s">
        <v>30</v>
      </c>
      <c r="M1962" s="7" t="str">
        <f t="shared" si="91"/>
        <v>Dec</v>
      </c>
      <c r="N1962">
        <v>2</v>
      </c>
      <c r="O1962">
        <v>0</v>
      </c>
      <c r="P1962">
        <v>27236.959999999999</v>
      </c>
      <c r="Q1962" t="s">
        <v>11</v>
      </c>
      <c r="R1962" t="s">
        <v>16</v>
      </c>
      <c r="S1962" t="s">
        <v>42</v>
      </c>
      <c r="T1962" s="7" t="str">
        <f t="shared" si="92"/>
        <v>R1011</v>
      </c>
    </row>
    <row r="1963" spans="1:20" x14ac:dyDescent="0.3">
      <c r="A1963" t="s">
        <v>406</v>
      </c>
      <c r="B1963">
        <v>19.12</v>
      </c>
      <c r="C1963">
        <v>4.72</v>
      </c>
      <c r="D1963" t="s">
        <v>2382</v>
      </c>
      <c r="E1963" t="s">
        <v>2380</v>
      </c>
      <c r="F1963" t="s">
        <v>2380</v>
      </c>
      <c r="G1963">
        <v>1</v>
      </c>
      <c r="H1963" t="s">
        <v>2380</v>
      </c>
      <c r="I1963" t="s">
        <v>1994</v>
      </c>
      <c r="J1963">
        <v>1968</v>
      </c>
      <c r="K1963" s="7">
        <f t="shared" si="90"/>
        <v>1968</v>
      </c>
      <c r="L1963" t="s">
        <v>18</v>
      </c>
      <c r="M1963" s="7" t="str">
        <f t="shared" si="91"/>
        <v>Jun</v>
      </c>
      <c r="N1963">
        <v>6</v>
      </c>
      <c r="O1963">
        <v>3</v>
      </c>
      <c r="P1963">
        <v>27322.73</v>
      </c>
      <c r="Q1963" t="s">
        <v>11</v>
      </c>
      <c r="R1963" t="s">
        <v>11</v>
      </c>
      <c r="S1963" t="s">
        <v>13</v>
      </c>
      <c r="T1963" s="7" t="str">
        <f t="shared" si="92"/>
        <v>R1013</v>
      </c>
    </row>
    <row r="1964" spans="1:20" x14ac:dyDescent="0.3">
      <c r="A1964" t="s">
        <v>405</v>
      </c>
      <c r="B1964">
        <v>32.67</v>
      </c>
      <c r="C1964">
        <v>4.67</v>
      </c>
      <c r="D1964" t="s">
        <v>2380</v>
      </c>
      <c r="E1964" t="s">
        <v>2380</v>
      </c>
      <c r="F1964" t="s">
        <v>2383</v>
      </c>
      <c r="G1964">
        <v>1</v>
      </c>
      <c r="H1964" t="s">
        <v>2380</v>
      </c>
      <c r="I1964" t="s">
        <v>1995</v>
      </c>
      <c r="J1964">
        <v>1969</v>
      </c>
      <c r="K1964" s="7">
        <f t="shared" si="90"/>
        <v>1969</v>
      </c>
      <c r="L1964" t="s">
        <v>37</v>
      </c>
      <c r="M1964" s="7" t="str">
        <f t="shared" si="91"/>
        <v>Oct</v>
      </c>
      <c r="N1964">
        <v>16</v>
      </c>
      <c r="O1964">
        <v>0</v>
      </c>
      <c r="P1964">
        <v>27346.04</v>
      </c>
      <c r="Q1964" t="s">
        <v>11</v>
      </c>
      <c r="R1964" t="s">
        <v>11</v>
      </c>
      <c r="S1964" t="s">
        <v>13</v>
      </c>
      <c r="T1964" s="7" t="str">
        <f t="shared" si="92"/>
        <v>R1013</v>
      </c>
    </row>
    <row r="1965" spans="1:20" x14ac:dyDescent="0.3">
      <c r="A1965" t="s">
        <v>404</v>
      </c>
      <c r="B1965">
        <v>28.5</v>
      </c>
      <c r="C1965">
        <v>6.11</v>
      </c>
      <c r="D1965" t="s">
        <v>2380</v>
      </c>
      <c r="E1965" t="s">
        <v>2380</v>
      </c>
      <c r="F1965" t="s">
        <v>2380</v>
      </c>
      <c r="G1965">
        <v>1</v>
      </c>
      <c r="H1965" t="s">
        <v>2380</v>
      </c>
      <c r="I1965" t="s">
        <v>1996</v>
      </c>
      <c r="J1965">
        <v>1988</v>
      </c>
      <c r="K1965" s="7">
        <f t="shared" si="90"/>
        <v>1988</v>
      </c>
      <c r="L1965" t="s">
        <v>20</v>
      </c>
      <c r="M1965" s="7" t="str">
        <f t="shared" si="91"/>
        <v>Sep</v>
      </c>
      <c r="N1965">
        <v>15</v>
      </c>
      <c r="O1965">
        <v>2</v>
      </c>
      <c r="P1965">
        <v>27375.9</v>
      </c>
      <c r="Q1965" t="s">
        <v>11</v>
      </c>
      <c r="R1965" t="s">
        <v>12</v>
      </c>
      <c r="S1965" t="s">
        <v>164</v>
      </c>
      <c r="T1965" s="7" t="str">
        <f t="shared" si="92"/>
        <v>R1015</v>
      </c>
    </row>
    <row r="1966" spans="1:20" x14ac:dyDescent="0.3">
      <c r="A1966" t="s">
        <v>403</v>
      </c>
      <c r="B1966">
        <v>39.270000000000003</v>
      </c>
      <c r="C1966">
        <v>6.25</v>
      </c>
      <c r="D1966" t="s">
        <v>2380</v>
      </c>
      <c r="E1966" t="s">
        <v>2380</v>
      </c>
      <c r="F1966" t="s">
        <v>2380</v>
      </c>
      <c r="G1966" t="s">
        <v>2381</v>
      </c>
      <c r="H1966" t="s">
        <v>2380</v>
      </c>
      <c r="I1966" t="s">
        <v>1997</v>
      </c>
      <c r="J1966">
        <v>1985</v>
      </c>
      <c r="K1966" s="7">
        <f t="shared" si="90"/>
        <v>1985</v>
      </c>
      <c r="L1966" t="s">
        <v>30</v>
      </c>
      <c r="M1966" s="7" t="str">
        <f t="shared" si="91"/>
        <v>Dec</v>
      </c>
      <c r="N1966">
        <v>5</v>
      </c>
      <c r="O1966">
        <v>3</v>
      </c>
      <c r="P1966">
        <v>27432.73</v>
      </c>
      <c r="Q1966" t="s">
        <v>11</v>
      </c>
      <c r="R1966" t="s">
        <v>16</v>
      </c>
      <c r="S1966" t="s">
        <v>42</v>
      </c>
      <c r="T1966" s="7" t="str">
        <f t="shared" si="92"/>
        <v>R1011</v>
      </c>
    </row>
    <row r="1967" spans="1:20" x14ac:dyDescent="0.3">
      <c r="A1967" t="s">
        <v>402</v>
      </c>
      <c r="B1967">
        <v>32.49</v>
      </c>
      <c r="C1967">
        <v>4</v>
      </c>
      <c r="D1967" t="s">
        <v>2382</v>
      </c>
      <c r="E1967" t="s">
        <v>2380</v>
      </c>
      <c r="F1967" t="s">
        <v>2380</v>
      </c>
      <c r="G1967" t="s">
        <v>2381</v>
      </c>
      <c r="H1967" t="s">
        <v>2380</v>
      </c>
      <c r="I1967" t="s">
        <v>1998</v>
      </c>
      <c r="J1967">
        <v>1981</v>
      </c>
      <c r="K1967" s="7">
        <f t="shared" si="90"/>
        <v>1981</v>
      </c>
      <c r="L1967" t="s">
        <v>37</v>
      </c>
      <c r="M1967" s="7" t="str">
        <f t="shared" si="91"/>
        <v>Oct</v>
      </c>
      <c r="N1967">
        <v>3</v>
      </c>
      <c r="O1967">
        <v>1</v>
      </c>
      <c r="P1967">
        <v>27495.59</v>
      </c>
      <c r="Q1967" t="s">
        <v>11</v>
      </c>
      <c r="R1967" t="s">
        <v>16</v>
      </c>
      <c r="S1967" t="s">
        <v>42</v>
      </c>
      <c r="T1967" s="7" t="str">
        <f t="shared" si="92"/>
        <v>R1011</v>
      </c>
    </row>
    <row r="1968" spans="1:20" x14ac:dyDescent="0.3">
      <c r="A1968" t="s">
        <v>401</v>
      </c>
      <c r="B1968">
        <v>23.7</v>
      </c>
      <c r="C1968">
        <v>5.55</v>
      </c>
      <c r="D1968" t="s">
        <v>2382</v>
      </c>
      <c r="E1968" t="s">
        <v>2380</v>
      </c>
      <c r="F1968" t="s">
        <v>2380</v>
      </c>
      <c r="G1968" t="s">
        <v>2381</v>
      </c>
      <c r="H1968" t="s">
        <v>2380</v>
      </c>
      <c r="I1968" t="s">
        <v>1999</v>
      </c>
      <c r="J1968">
        <v>1965</v>
      </c>
      <c r="K1968" s="7">
        <f t="shared" si="90"/>
        <v>1965</v>
      </c>
      <c r="L1968" t="s">
        <v>37</v>
      </c>
      <c r="M1968" s="7" t="str">
        <f t="shared" si="91"/>
        <v>Oct</v>
      </c>
      <c r="N1968">
        <v>19</v>
      </c>
      <c r="O1968">
        <v>0</v>
      </c>
      <c r="P1968">
        <v>27533.91</v>
      </c>
      <c r="Q1968" t="s">
        <v>11</v>
      </c>
      <c r="R1968" t="s">
        <v>12</v>
      </c>
      <c r="S1968" t="s">
        <v>13</v>
      </c>
      <c r="T1968" s="7" t="str">
        <f t="shared" si="92"/>
        <v>R1013</v>
      </c>
    </row>
    <row r="1969" spans="1:20" x14ac:dyDescent="0.3">
      <c r="A1969" t="s">
        <v>400</v>
      </c>
      <c r="B1969">
        <v>30.4</v>
      </c>
      <c r="C1969">
        <v>5.95</v>
      </c>
      <c r="D1969" t="s">
        <v>2380</v>
      </c>
      <c r="E1969" t="s">
        <v>2382</v>
      </c>
      <c r="F1969" t="s">
        <v>2380</v>
      </c>
      <c r="G1969">
        <v>1</v>
      </c>
      <c r="H1969" t="s">
        <v>2380</v>
      </c>
      <c r="I1969" t="s">
        <v>2000</v>
      </c>
      <c r="J1969">
        <v>1984</v>
      </c>
      <c r="K1969" s="7">
        <f t="shared" si="90"/>
        <v>1984</v>
      </c>
      <c r="L1969" t="s">
        <v>10</v>
      </c>
      <c r="M1969" s="7" t="str">
        <f t="shared" si="91"/>
        <v>Jul</v>
      </c>
      <c r="N1969">
        <v>22</v>
      </c>
      <c r="O1969">
        <v>3</v>
      </c>
      <c r="P1969">
        <v>27534.53</v>
      </c>
      <c r="Q1969" t="s">
        <v>11</v>
      </c>
      <c r="R1969" t="s">
        <v>11</v>
      </c>
      <c r="S1969" t="s">
        <v>42</v>
      </c>
      <c r="T1969" s="7" t="str">
        <f t="shared" si="92"/>
        <v>R1011</v>
      </c>
    </row>
    <row r="1970" spans="1:20" x14ac:dyDescent="0.3">
      <c r="A1970" t="s">
        <v>399</v>
      </c>
      <c r="B1970">
        <v>38.94</v>
      </c>
      <c r="C1970">
        <v>4.3600000000000003</v>
      </c>
      <c r="D1970" t="s">
        <v>2380</v>
      </c>
      <c r="E1970" t="s">
        <v>2380</v>
      </c>
      <c r="F1970" t="s">
        <v>2383</v>
      </c>
      <c r="G1970">
        <v>1</v>
      </c>
      <c r="H1970" t="s">
        <v>2380</v>
      </c>
      <c r="I1970" t="s">
        <v>2001</v>
      </c>
      <c r="J1970">
        <v>1985</v>
      </c>
      <c r="K1970" s="7">
        <f t="shared" si="90"/>
        <v>1985</v>
      </c>
      <c r="L1970" t="s">
        <v>15</v>
      </c>
      <c r="M1970" s="7" t="str">
        <f t="shared" si="91"/>
        <v>Nov</v>
      </c>
      <c r="N1970">
        <v>6</v>
      </c>
      <c r="O1970">
        <v>3</v>
      </c>
      <c r="P1970">
        <v>27598.93</v>
      </c>
      <c r="Q1970" t="s">
        <v>11</v>
      </c>
      <c r="R1970" t="s">
        <v>16</v>
      </c>
      <c r="S1970" t="s">
        <v>42</v>
      </c>
      <c r="T1970" s="7" t="str">
        <f t="shared" si="92"/>
        <v>R1011</v>
      </c>
    </row>
    <row r="1971" spans="1:20" x14ac:dyDescent="0.3">
      <c r="A1971" t="s">
        <v>398</v>
      </c>
      <c r="B1971">
        <v>31.02</v>
      </c>
      <c r="C1971">
        <v>4.84</v>
      </c>
      <c r="D1971" t="s">
        <v>2380</v>
      </c>
      <c r="E1971" t="s">
        <v>2380</v>
      </c>
      <c r="F1971" t="s">
        <v>2383</v>
      </c>
      <c r="G1971">
        <v>1</v>
      </c>
      <c r="H1971" t="s">
        <v>2380</v>
      </c>
      <c r="I1971" t="s">
        <v>2002</v>
      </c>
      <c r="J1971">
        <v>1992</v>
      </c>
      <c r="K1971" s="7">
        <f t="shared" si="90"/>
        <v>1992</v>
      </c>
      <c r="L1971" t="s">
        <v>18</v>
      </c>
      <c r="M1971" s="7" t="str">
        <f t="shared" si="91"/>
        <v>Jun</v>
      </c>
      <c r="N1971">
        <v>11</v>
      </c>
      <c r="O1971">
        <v>0</v>
      </c>
      <c r="P1971">
        <v>27614.71</v>
      </c>
      <c r="Q1971" t="s">
        <v>11</v>
      </c>
      <c r="R1971" t="s">
        <v>12</v>
      </c>
      <c r="S1971" t="s">
        <v>42</v>
      </c>
      <c r="T1971" s="7" t="str">
        <f t="shared" si="92"/>
        <v>R1011</v>
      </c>
    </row>
    <row r="1972" spans="1:20" x14ac:dyDescent="0.3">
      <c r="A1972" t="s">
        <v>397</v>
      </c>
      <c r="B1972">
        <v>17.5</v>
      </c>
      <c r="C1972">
        <v>4.5599999999999996</v>
      </c>
      <c r="D1972" t="s">
        <v>2380</v>
      </c>
      <c r="E1972" t="s">
        <v>2380</v>
      </c>
      <c r="F1972" t="s">
        <v>2380</v>
      </c>
      <c r="G1972">
        <v>1</v>
      </c>
      <c r="H1972" t="s">
        <v>2380</v>
      </c>
      <c r="I1972" t="s">
        <v>2003</v>
      </c>
      <c r="J1972">
        <v>1997</v>
      </c>
      <c r="K1972" s="7">
        <f t="shared" si="90"/>
        <v>1997</v>
      </c>
      <c r="L1972" t="s">
        <v>20</v>
      </c>
      <c r="M1972" s="7" t="str">
        <f t="shared" si="91"/>
        <v>Sep</v>
      </c>
      <c r="N1972">
        <v>9</v>
      </c>
      <c r="O1972">
        <v>0</v>
      </c>
      <c r="P1972">
        <v>27619.360000000001</v>
      </c>
      <c r="Q1972" t="s">
        <v>11</v>
      </c>
      <c r="R1972" t="s">
        <v>12</v>
      </c>
      <c r="S1972" t="s">
        <v>42</v>
      </c>
      <c r="T1972" s="7" t="str">
        <f t="shared" si="92"/>
        <v>R1011</v>
      </c>
    </row>
    <row r="1973" spans="1:20" x14ac:dyDescent="0.3">
      <c r="A1973" t="s">
        <v>396</v>
      </c>
      <c r="B1973">
        <v>34.799999999999997</v>
      </c>
      <c r="C1973">
        <v>4.42</v>
      </c>
      <c r="D1973" t="s">
        <v>2382</v>
      </c>
      <c r="E1973" t="s">
        <v>2382</v>
      </c>
      <c r="F1973" t="s">
        <v>2380</v>
      </c>
      <c r="G1973">
        <v>2</v>
      </c>
      <c r="H1973" t="s">
        <v>2380</v>
      </c>
      <c r="I1973" t="s">
        <v>2004</v>
      </c>
      <c r="J1973">
        <v>1997</v>
      </c>
      <c r="K1973" s="7">
        <f t="shared" si="90"/>
        <v>1997</v>
      </c>
      <c r="L1973" t="s">
        <v>37</v>
      </c>
      <c r="M1973" s="7" t="str">
        <f t="shared" si="91"/>
        <v>Oct</v>
      </c>
      <c r="N1973">
        <v>7</v>
      </c>
      <c r="O1973">
        <v>0</v>
      </c>
      <c r="P1973">
        <v>27625.17</v>
      </c>
      <c r="Q1973" t="s">
        <v>16</v>
      </c>
      <c r="R1973" t="s">
        <v>16</v>
      </c>
      <c r="S1973" t="s">
        <v>42</v>
      </c>
      <c r="T1973" s="7" t="str">
        <f t="shared" si="92"/>
        <v>R1011</v>
      </c>
    </row>
    <row r="1974" spans="1:20" x14ac:dyDescent="0.3">
      <c r="A1974" t="s">
        <v>395</v>
      </c>
      <c r="B1974">
        <v>17.3</v>
      </c>
      <c r="C1974">
        <v>7.66</v>
      </c>
      <c r="D1974" t="s">
        <v>2382</v>
      </c>
      <c r="E1974" t="s">
        <v>2380</v>
      </c>
      <c r="F1974" t="s">
        <v>2380</v>
      </c>
      <c r="G1974">
        <v>1</v>
      </c>
      <c r="H1974" t="s">
        <v>2380</v>
      </c>
      <c r="I1974" t="s">
        <v>2005</v>
      </c>
      <c r="J1974">
        <v>1992</v>
      </c>
      <c r="K1974" s="7">
        <f t="shared" si="90"/>
        <v>1992</v>
      </c>
      <c r="L1974" t="s">
        <v>10</v>
      </c>
      <c r="M1974" s="7" t="str">
        <f t="shared" si="91"/>
        <v>Jul</v>
      </c>
      <c r="N1974">
        <v>3</v>
      </c>
      <c r="O1974">
        <v>0</v>
      </c>
      <c r="P1974">
        <v>27696.11</v>
      </c>
      <c r="Q1974" t="s">
        <v>16</v>
      </c>
      <c r="R1974" t="s">
        <v>11</v>
      </c>
      <c r="S1974" t="s">
        <v>42</v>
      </c>
      <c r="T1974" s="7" t="str">
        <f t="shared" si="92"/>
        <v>R1011</v>
      </c>
    </row>
    <row r="1975" spans="1:20" x14ac:dyDescent="0.3">
      <c r="A1975" t="s">
        <v>394</v>
      </c>
      <c r="B1975">
        <v>32.25</v>
      </c>
      <c r="C1975">
        <v>5.2</v>
      </c>
      <c r="D1975" t="s">
        <v>2382</v>
      </c>
      <c r="E1975" t="s">
        <v>2380</v>
      </c>
      <c r="F1975" t="s">
        <v>2380</v>
      </c>
      <c r="G1975" t="s">
        <v>2381</v>
      </c>
      <c r="H1975" t="s">
        <v>2380</v>
      </c>
      <c r="I1975" t="s">
        <v>2006</v>
      </c>
      <c r="J1975">
        <v>2002</v>
      </c>
      <c r="K1975" s="7">
        <f t="shared" si="90"/>
        <v>2002</v>
      </c>
      <c r="L1975" t="s">
        <v>30</v>
      </c>
      <c r="M1975" s="7" t="str">
        <f t="shared" si="91"/>
        <v>Dec</v>
      </c>
      <c r="N1975">
        <v>6</v>
      </c>
      <c r="O1975">
        <v>1</v>
      </c>
      <c r="P1975">
        <v>27724.29</v>
      </c>
      <c r="Q1975" t="s">
        <v>16</v>
      </c>
      <c r="R1975" t="s">
        <v>12</v>
      </c>
      <c r="S1975" t="s">
        <v>13</v>
      </c>
      <c r="T1975" s="7" t="str">
        <f t="shared" si="92"/>
        <v>R1013</v>
      </c>
    </row>
    <row r="1976" spans="1:20" x14ac:dyDescent="0.3">
      <c r="A1976" t="s">
        <v>393</v>
      </c>
      <c r="B1976">
        <v>42.4</v>
      </c>
      <c r="C1976">
        <v>5.53</v>
      </c>
      <c r="D1976" t="s">
        <v>2382</v>
      </c>
      <c r="E1976" t="s">
        <v>2380</v>
      </c>
      <c r="F1976" t="s">
        <v>2380</v>
      </c>
      <c r="G1976" t="s">
        <v>2381</v>
      </c>
      <c r="H1976" t="s">
        <v>2380</v>
      </c>
      <c r="I1976" t="s">
        <v>2007</v>
      </c>
      <c r="J1976">
        <v>1960</v>
      </c>
      <c r="K1976" s="7">
        <f t="shared" si="90"/>
        <v>1960</v>
      </c>
      <c r="L1976" t="s">
        <v>10</v>
      </c>
      <c r="M1976" s="7" t="str">
        <f t="shared" si="91"/>
        <v>Jul</v>
      </c>
      <c r="N1976">
        <v>6</v>
      </c>
      <c r="O1976">
        <v>0</v>
      </c>
      <c r="P1976">
        <v>27808.73</v>
      </c>
      <c r="Q1976" t="s">
        <v>16</v>
      </c>
      <c r="R1976" t="s">
        <v>16</v>
      </c>
      <c r="S1976" t="s">
        <v>13</v>
      </c>
      <c r="T1976" s="7" t="str">
        <f t="shared" si="92"/>
        <v>R1013</v>
      </c>
    </row>
    <row r="1977" spans="1:20" x14ac:dyDescent="0.3">
      <c r="A1977" t="s">
        <v>392</v>
      </c>
      <c r="B1977">
        <v>38.664999999999999</v>
      </c>
      <c r="C1977">
        <v>4.8600000000000003</v>
      </c>
      <c r="D1977" t="s">
        <v>2380</v>
      </c>
      <c r="E1977" t="s">
        <v>2382</v>
      </c>
      <c r="F1977" t="s">
        <v>2380</v>
      </c>
      <c r="G1977">
        <v>1</v>
      </c>
      <c r="H1977" t="s">
        <v>2380</v>
      </c>
      <c r="I1977" t="s">
        <v>2008</v>
      </c>
      <c r="J1977">
        <v>1985</v>
      </c>
      <c r="K1977" s="7">
        <f t="shared" si="90"/>
        <v>1985</v>
      </c>
      <c r="L1977" t="s">
        <v>30</v>
      </c>
      <c r="M1977" s="7" t="str">
        <f t="shared" si="91"/>
        <v>Dec</v>
      </c>
      <c r="N1977">
        <v>4</v>
      </c>
      <c r="O1977">
        <v>3</v>
      </c>
      <c r="P1977">
        <v>27849.94</v>
      </c>
      <c r="Q1977" t="s">
        <v>16</v>
      </c>
      <c r="R1977" t="s">
        <v>16</v>
      </c>
      <c r="S1977" t="s">
        <v>42</v>
      </c>
      <c r="T1977" s="7" t="str">
        <f t="shared" si="92"/>
        <v>R1011</v>
      </c>
    </row>
    <row r="1978" spans="1:20" x14ac:dyDescent="0.3">
      <c r="A1978" t="s">
        <v>391</v>
      </c>
      <c r="B1978">
        <v>29.92</v>
      </c>
      <c r="C1978">
        <v>5.49</v>
      </c>
      <c r="D1978" t="s">
        <v>2382</v>
      </c>
      <c r="E1978" t="s">
        <v>2380</v>
      </c>
      <c r="F1978" t="s">
        <v>2380</v>
      </c>
      <c r="G1978" t="s">
        <v>2381</v>
      </c>
      <c r="H1978" t="s">
        <v>2380</v>
      </c>
      <c r="I1978" t="s">
        <v>2009</v>
      </c>
      <c r="J1978">
        <v>1989</v>
      </c>
      <c r="K1978" s="7">
        <f t="shared" si="90"/>
        <v>1989</v>
      </c>
      <c r="L1978" t="s">
        <v>15</v>
      </c>
      <c r="M1978" s="7" t="str">
        <f t="shared" si="91"/>
        <v>Nov</v>
      </c>
      <c r="N1978">
        <v>21</v>
      </c>
      <c r="O1978">
        <v>3</v>
      </c>
      <c r="P1978">
        <v>27925.86</v>
      </c>
      <c r="Q1978" t="s">
        <v>16</v>
      </c>
      <c r="R1978" t="s">
        <v>11</v>
      </c>
      <c r="S1978" t="s">
        <v>42</v>
      </c>
      <c r="T1978" s="7" t="str">
        <f t="shared" si="92"/>
        <v>R1011</v>
      </c>
    </row>
    <row r="1979" spans="1:20" x14ac:dyDescent="0.3">
      <c r="A1979" t="s">
        <v>390</v>
      </c>
      <c r="B1979">
        <v>29.48</v>
      </c>
      <c r="C1979">
        <v>4.09</v>
      </c>
      <c r="D1979" t="s">
        <v>2382</v>
      </c>
      <c r="E1979" t="s">
        <v>2380</v>
      </c>
      <c r="F1979" t="s">
        <v>2380</v>
      </c>
      <c r="G1979" t="s">
        <v>2381</v>
      </c>
      <c r="H1979" t="s">
        <v>2380</v>
      </c>
      <c r="I1979" t="s">
        <v>2010</v>
      </c>
      <c r="J1979">
        <v>1991</v>
      </c>
      <c r="K1979" s="7">
        <f t="shared" si="90"/>
        <v>1991</v>
      </c>
      <c r="L1979" t="s">
        <v>18</v>
      </c>
      <c r="M1979" s="7" t="str">
        <f t="shared" si="91"/>
        <v>Jun</v>
      </c>
      <c r="N1979">
        <v>4</v>
      </c>
      <c r="O1979">
        <v>3</v>
      </c>
      <c r="P1979">
        <v>27931.11</v>
      </c>
      <c r="Q1979" t="s">
        <v>16</v>
      </c>
      <c r="R1979" t="s">
        <v>12</v>
      </c>
      <c r="S1979" t="s">
        <v>42</v>
      </c>
      <c r="T1979" s="7" t="str">
        <f t="shared" si="92"/>
        <v>R1011</v>
      </c>
    </row>
    <row r="1980" spans="1:20" x14ac:dyDescent="0.3">
      <c r="A1980" t="s">
        <v>389</v>
      </c>
      <c r="B1980">
        <v>28.785</v>
      </c>
      <c r="C1980">
        <v>4.3099999999999996</v>
      </c>
      <c r="D1980" t="s">
        <v>2382</v>
      </c>
      <c r="E1980" t="s">
        <v>2380</v>
      </c>
      <c r="F1980" t="s">
        <v>2380</v>
      </c>
      <c r="G1980" t="s">
        <v>2381</v>
      </c>
      <c r="H1980" t="s">
        <v>2380</v>
      </c>
      <c r="I1980" t="s">
        <v>2011</v>
      </c>
      <c r="J1980">
        <v>1961</v>
      </c>
      <c r="K1980" s="7">
        <f t="shared" si="90"/>
        <v>1961</v>
      </c>
      <c r="L1980" t="s">
        <v>10</v>
      </c>
      <c r="M1980" s="7" t="str">
        <f t="shared" si="91"/>
        <v>Jul</v>
      </c>
      <c r="N1980">
        <v>28</v>
      </c>
      <c r="O1980">
        <v>3</v>
      </c>
      <c r="P1980">
        <v>27941.29</v>
      </c>
      <c r="Q1980" t="s">
        <v>16</v>
      </c>
      <c r="R1980" t="s">
        <v>12</v>
      </c>
      <c r="S1980" t="s">
        <v>42</v>
      </c>
      <c r="T1980" s="7" t="str">
        <f t="shared" si="92"/>
        <v>R1011</v>
      </c>
    </row>
    <row r="1981" spans="1:20" x14ac:dyDescent="0.3">
      <c r="A1981" t="s">
        <v>388</v>
      </c>
      <c r="B1981">
        <v>19.8</v>
      </c>
      <c r="C1981">
        <v>4</v>
      </c>
      <c r="D1981" t="s">
        <v>2382</v>
      </c>
      <c r="E1981" t="s">
        <v>2380</v>
      </c>
      <c r="F1981" t="s">
        <v>2380</v>
      </c>
      <c r="G1981" t="s">
        <v>2381</v>
      </c>
      <c r="H1981" t="s">
        <v>2380</v>
      </c>
      <c r="I1981" t="s">
        <v>2012</v>
      </c>
      <c r="J1981">
        <v>1999</v>
      </c>
      <c r="K1981" s="7">
        <f t="shared" si="90"/>
        <v>1999</v>
      </c>
      <c r="L1981" t="s">
        <v>30</v>
      </c>
      <c r="M1981" s="7" t="str">
        <f t="shared" si="91"/>
        <v>Dec</v>
      </c>
      <c r="N1981">
        <v>21</v>
      </c>
      <c r="O1981">
        <v>0</v>
      </c>
      <c r="P1981">
        <v>27980.77</v>
      </c>
      <c r="Q1981" t="s">
        <v>16</v>
      </c>
      <c r="R1981" t="s">
        <v>16</v>
      </c>
      <c r="S1981" t="s">
        <v>42</v>
      </c>
      <c r="T1981" s="7" t="str">
        <f t="shared" si="92"/>
        <v>R1011</v>
      </c>
    </row>
    <row r="1982" spans="1:20" x14ac:dyDescent="0.3">
      <c r="A1982" t="s">
        <v>387</v>
      </c>
      <c r="B1982">
        <v>35.53</v>
      </c>
      <c r="C1982">
        <v>4.68</v>
      </c>
      <c r="D1982" t="s">
        <v>2380</v>
      </c>
      <c r="E1982" t="s">
        <v>2380</v>
      </c>
      <c r="F1982" t="s">
        <v>2383</v>
      </c>
      <c r="G1982">
        <v>1</v>
      </c>
      <c r="H1982" t="s">
        <v>2380</v>
      </c>
      <c r="I1982" t="s">
        <v>2013</v>
      </c>
      <c r="J1982">
        <v>1985</v>
      </c>
      <c r="K1982" s="7">
        <f t="shared" si="90"/>
        <v>1985</v>
      </c>
      <c r="L1982" t="s">
        <v>15</v>
      </c>
      <c r="M1982" s="7" t="str">
        <f t="shared" si="91"/>
        <v>Nov</v>
      </c>
      <c r="N1982">
        <v>29</v>
      </c>
      <c r="O1982">
        <v>3</v>
      </c>
      <c r="P1982">
        <v>28006.94</v>
      </c>
      <c r="Q1982" t="s">
        <v>16</v>
      </c>
      <c r="R1982" t="s">
        <v>11</v>
      </c>
      <c r="S1982" t="s">
        <v>42</v>
      </c>
      <c r="T1982" s="7" t="str">
        <f t="shared" si="92"/>
        <v>R1011</v>
      </c>
    </row>
    <row r="1983" spans="1:20" x14ac:dyDescent="0.3">
      <c r="A1983" t="s">
        <v>386</v>
      </c>
      <c r="B1983">
        <v>21.47</v>
      </c>
      <c r="C1983">
        <v>4.0199999999999996</v>
      </c>
      <c r="D1983" t="s">
        <v>2382</v>
      </c>
      <c r="E1983" t="s">
        <v>2380</v>
      </c>
      <c r="F1983" t="s">
        <v>2380</v>
      </c>
      <c r="G1983">
        <v>1</v>
      </c>
      <c r="H1983" t="s">
        <v>2380</v>
      </c>
      <c r="I1983" t="s">
        <v>2014</v>
      </c>
      <c r="J1983">
        <v>1960</v>
      </c>
      <c r="K1983" s="7">
        <f t="shared" si="90"/>
        <v>1960</v>
      </c>
      <c r="L1983" t="s">
        <v>15</v>
      </c>
      <c r="M1983" s="7" t="str">
        <f t="shared" si="91"/>
        <v>Nov</v>
      </c>
      <c r="N1983">
        <v>22</v>
      </c>
      <c r="O1983">
        <v>0</v>
      </c>
      <c r="P1983">
        <v>28101.33</v>
      </c>
      <c r="Q1983" t="s">
        <v>16</v>
      </c>
      <c r="R1983" t="s">
        <v>11</v>
      </c>
      <c r="S1983" t="s">
        <v>166</v>
      </c>
      <c r="T1983" s="7" t="str">
        <f t="shared" si="92"/>
        <v>R1019</v>
      </c>
    </row>
    <row r="1984" spans="1:20" x14ac:dyDescent="0.3">
      <c r="A1984" t="s">
        <v>385</v>
      </c>
      <c r="B1984">
        <v>25.9</v>
      </c>
      <c r="C1984">
        <v>5.12</v>
      </c>
      <c r="D1984" t="s">
        <v>2380</v>
      </c>
      <c r="E1984" t="s">
        <v>2380</v>
      </c>
      <c r="F1984" t="s">
        <v>2383</v>
      </c>
      <c r="G1984">
        <v>1</v>
      </c>
      <c r="H1984" t="s">
        <v>2380</v>
      </c>
      <c r="I1984" t="s">
        <v>2015</v>
      </c>
      <c r="J1984">
        <v>1999</v>
      </c>
      <c r="K1984" s="7">
        <f t="shared" si="90"/>
        <v>1999</v>
      </c>
      <c r="L1984" t="s">
        <v>20</v>
      </c>
      <c r="M1984" s="7" t="str">
        <f t="shared" si="91"/>
        <v>Sep</v>
      </c>
      <c r="N1984">
        <v>6</v>
      </c>
      <c r="O1984">
        <v>0</v>
      </c>
      <c r="P1984">
        <v>28245.34</v>
      </c>
      <c r="Q1984" t="s">
        <v>16</v>
      </c>
      <c r="R1984" t="s">
        <v>12</v>
      </c>
      <c r="S1984" t="s">
        <v>42</v>
      </c>
      <c r="T1984" s="7" t="str">
        <f t="shared" si="92"/>
        <v>R1011</v>
      </c>
    </row>
    <row r="1985" spans="1:20" x14ac:dyDescent="0.3">
      <c r="A1985" t="s">
        <v>384</v>
      </c>
      <c r="B1985">
        <v>20.81</v>
      </c>
      <c r="C1985">
        <v>5.52</v>
      </c>
      <c r="D1985" t="s">
        <v>2380</v>
      </c>
      <c r="E1985" t="s">
        <v>2380</v>
      </c>
      <c r="F1985" t="s">
        <v>2380</v>
      </c>
      <c r="G1985" t="s">
        <v>2381</v>
      </c>
      <c r="H1985" t="s">
        <v>2380</v>
      </c>
      <c r="I1985" t="s">
        <v>2016</v>
      </c>
      <c r="J1985">
        <v>1963</v>
      </c>
      <c r="K1985" s="7">
        <f t="shared" si="90"/>
        <v>1963</v>
      </c>
      <c r="L1985" t="s">
        <v>15</v>
      </c>
      <c r="M1985" s="7" t="str">
        <f t="shared" si="91"/>
        <v>Nov</v>
      </c>
      <c r="N1985">
        <v>25</v>
      </c>
      <c r="O1985">
        <v>1</v>
      </c>
      <c r="P1985">
        <v>28287.9</v>
      </c>
      <c r="Q1985" t="s">
        <v>16</v>
      </c>
      <c r="R1985" t="s">
        <v>16</v>
      </c>
      <c r="S1985" t="s">
        <v>13</v>
      </c>
      <c r="T1985" s="7" t="str">
        <f t="shared" si="92"/>
        <v>R1013</v>
      </c>
    </row>
    <row r="1986" spans="1:20" x14ac:dyDescent="0.3">
      <c r="A1986" t="s">
        <v>383</v>
      </c>
      <c r="B1986">
        <v>25.84</v>
      </c>
      <c r="C1986">
        <v>5.81</v>
      </c>
      <c r="D1986" t="s">
        <v>2382</v>
      </c>
      <c r="E1986" t="s">
        <v>2380</v>
      </c>
      <c r="F1986" t="s">
        <v>2383</v>
      </c>
      <c r="G1986">
        <v>1</v>
      </c>
      <c r="H1986" t="s">
        <v>2380</v>
      </c>
      <c r="I1986" t="s">
        <v>2017</v>
      </c>
      <c r="J1986">
        <v>1990</v>
      </c>
      <c r="K1986" s="7">
        <f t="shared" si="90"/>
        <v>1990</v>
      </c>
      <c r="L1986" t="s">
        <v>30</v>
      </c>
      <c r="M1986" s="7" t="str">
        <f t="shared" si="91"/>
        <v>Dec</v>
      </c>
      <c r="N1986">
        <v>24</v>
      </c>
      <c r="O1986">
        <v>3</v>
      </c>
      <c r="P1986">
        <v>28302.33</v>
      </c>
      <c r="Q1986" t="s">
        <v>16</v>
      </c>
      <c r="R1986" t="s">
        <v>11</v>
      </c>
      <c r="S1986" t="s">
        <v>42</v>
      </c>
      <c r="T1986" s="7" t="str">
        <f t="shared" si="92"/>
        <v>R1011</v>
      </c>
    </row>
    <row r="1987" spans="1:20" x14ac:dyDescent="0.3">
      <c r="A1987" t="s">
        <v>382</v>
      </c>
      <c r="B1987">
        <v>30.95</v>
      </c>
      <c r="C1987">
        <v>5.16</v>
      </c>
      <c r="D1987" t="s">
        <v>2380</v>
      </c>
      <c r="E1987" t="s">
        <v>2380</v>
      </c>
      <c r="F1987" t="s">
        <v>2383</v>
      </c>
      <c r="G1987">
        <v>1</v>
      </c>
      <c r="H1987" t="s">
        <v>2380</v>
      </c>
      <c r="I1987" t="s">
        <v>2018</v>
      </c>
      <c r="J1987">
        <v>1977</v>
      </c>
      <c r="K1987" s="7">
        <f t="shared" ref="K1987:K2050" si="93">IF(ISBLANK(J1987),AVERAGE(J1987:J1992),J1987)</f>
        <v>1977</v>
      </c>
      <c r="L1987" t="s">
        <v>30</v>
      </c>
      <c r="M1987" s="7" t="str">
        <f t="shared" ref="M1987:M2050" si="94">IF(ISBLANK(L1987),"sep",L1987)</f>
        <v>Dec</v>
      </c>
      <c r="N1987">
        <v>2</v>
      </c>
      <c r="O1987">
        <v>1</v>
      </c>
      <c r="P1987">
        <v>28340.19</v>
      </c>
      <c r="Q1987" t="s">
        <v>16</v>
      </c>
      <c r="R1987" t="s">
        <v>11</v>
      </c>
      <c r="S1987" t="s">
        <v>23</v>
      </c>
      <c r="T1987" s="7" t="str">
        <f t="shared" ref="T1987:T2050" si="95">IF(ISBLANK(S1987),"unknown",S1987)</f>
        <v>R1012</v>
      </c>
    </row>
    <row r="1988" spans="1:20" x14ac:dyDescent="0.3">
      <c r="A1988" t="s">
        <v>381</v>
      </c>
      <c r="B1988">
        <v>30.54</v>
      </c>
      <c r="C1988">
        <v>5</v>
      </c>
      <c r="D1988" t="s">
        <v>2380</v>
      </c>
      <c r="E1988" t="s">
        <v>2380</v>
      </c>
      <c r="F1988" t="s">
        <v>2383</v>
      </c>
      <c r="G1988">
        <v>1</v>
      </c>
      <c r="H1988" t="s">
        <v>2380</v>
      </c>
      <c r="I1988" t="s">
        <v>2019</v>
      </c>
      <c r="J1988">
        <v>1974</v>
      </c>
      <c r="K1988" s="7">
        <f t="shared" si="93"/>
        <v>1974</v>
      </c>
      <c r="L1988" t="s">
        <v>20</v>
      </c>
      <c r="M1988" s="7" t="str">
        <f t="shared" si="94"/>
        <v>Sep</v>
      </c>
      <c r="N1988">
        <v>16</v>
      </c>
      <c r="O1988">
        <v>1</v>
      </c>
      <c r="P1988">
        <v>28468.92</v>
      </c>
      <c r="Q1988" t="s">
        <v>16</v>
      </c>
      <c r="R1988" t="s">
        <v>16</v>
      </c>
      <c r="S1988" t="s">
        <v>23</v>
      </c>
      <c r="T1988" s="7" t="str">
        <f t="shared" si="95"/>
        <v>R1012</v>
      </c>
    </row>
    <row r="1989" spans="1:20" x14ac:dyDescent="0.3">
      <c r="A1989" t="s">
        <v>380</v>
      </c>
      <c r="B1989">
        <v>33.914999999999999</v>
      </c>
      <c r="C1989">
        <v>5.84</v>
      </c>
      <c r="D1989" t="s">
        <v>2382</v>
      </c>
      <c r="E1989" t="s">
        <v>2380</v>
      </c>
      <c r="F1989" t="s">
        <v>2380</v>
      </c>
      <c r="G1989" t="s">
        <v>2381</v>
      </c>
      <c r="H1989" t="s">
        <v>2380</v>
      </c>
      <c r="I1989" t="s">
        <v>2020</v>
      </c>
      <c r="J1989">
        <v>1982</v>
      </c>
      <c r="K1989" s="7">
        <f t="shared" si="93"/>
        <v>1982</v>
      </c>
      <c r="L1989" t="s">
        <v>30</v>
      </c>
      <c r="M1989" s="7" t="str">
        <f t="shared" si="94"/>
        <v>Dec</v>
      </c>
      <c r="N1989">
        <v>11</v>
      </c>
      <c r="O1989">
        <v>1</v>
      </c>
      <c r="P1989">
        <v>28476.73</v>
      </c>
      <c r="Q1989" t="s">
        <v>16</v>
      </c>
      <c r="R1989" t="s">
        <v>11</v>
      </c>
      <c r="S1989" t="s">
        <v>23</v>
      </c>
      <c r="T1989" s="7" t="str">
        <f t="shared" si="95"/>
        <v>R1012</v>
      </c>
    </row>
    <row r="1990" spans="1:20" x14ac:dyDescent="0.3">
      <c r="A1990" t="s">
        <v>379</v>
      </c>
      <c r="B1990">
        <v>33.31</v>
      </c>
      <c r="C1990">
        <v>4.1900000000000004</v>
      </c>
      <c r="D1990" t="s">
        <v>2380</v>
      </c>
      <c r="E1990" t="s">
        <v>2380</v>
      </c>
      <c r="F1990" t="s">
        <v>2383</v>
      </c>
      <c r="G1990">
        <v>1</v>
      </c>
      <c r="H1990" t="s">
        <v>2380</v>
      </c>
      <c r="I1990" t="s">
        <v>2021</v>
      </c>
      <c r="J1990">
        <v>1985</v>
      </c>
      <c r="K1990" s="7">
        <f t="shared" si="93"/>
        <v>1985</v>
      </c>
      <c r="L1990" t="s">
        <v>20</v>
      </c>
      <c r="M1990" s="7" t="str">
        <f t="shared" si="94"/>
        <v>Sep</v>
      </c>
      <c r="N1990">
        <v>27</v>
      </c>
      <c r="O1990">
        <v>3</v>
      </c>
      <c r="P1990">
        <v>28542.86</v>
      </c>
      <c r="Q1990" t="s">
        <v>16</v>
      </c>
      <c r="R1990" t="s">
        <v>12</v>
      </c>
      <c r="S1990" t="s">
        <v>42</v>
      </c>
      <c r="T1990" s="7" t="str">
        <f t="shared" si="95"/>
        <v>R1011</v>
      </c>
    </row>
    <row r="1991" spans="1:20" x14ac:dyDescent="0.3">
      <c r="A1991" t="s">
        <v>378</v>
      </c>
      <c r="B1991">
        <v>25.745000000000001</v>
      </c>
      <c r="C1991">
        <v>4.62</v>
      </c>
      <c r="D1991" t="s">
        <v>2382</v>
      </c>
      <c r="E1991" t="s">
        <v>2380</v>
      </c>
      <c r="F1991" t="s">
        <v>2380</v>
      </c>
      <c r="G1991" t="s">
        <v>2381</v>
      </c>
      <c r="H1991" t="s">
        <v>2380</v>
      </c>
      <c r="I1991" t="s">
        <v>2022</v>
      </c>
      <c r="J1991">
        <v>1990</v>
      </c>
      <c r="K1991" s="7">
        <f t="shared" si="93"/>
        <v>1990</v>
      </c>
      <c r="L1991" t="s">
        <v>30</v>
      </c>
      <c r="M1991" s="7" t="str">
        <f t="shared" si="94"/>
        <v>Dec</v>
      </c>
      <c r="N1991">
        <v>5</v>
      </c>
      <c r="O1991">
        <v>3</v>
      </c>
      <c r="P1991">
        <v>28716.14</v>
      </c>
      <c r="Q1991" t="s">
        <v>16</v>
      </c>
      <c r="R1991" t="s">
        <v>12</v>
      </c>
      <c r="S1991" t="s">
        <v>42</v>
      </c>
      <c r="T1991" s="7" t="str">
        <f t="shared" si="95"/>
        <v>R1011</v>
      </c>
    </row>
    <row r="1992" spans="1:20" x14ac:dyDescent="0.3">
      <c r="A1992" t="s">
        <v>377</v>
      </c>
      <c r="B1992">
        <v>37.1</v>
      </c>
      <c r="C1992">
        <v>6.24</v>
      </c>
      <c r="D1992" t="s">
        <v>2380</v>
      </c>
      <c r="E1992" t="s">
        <v>2380</v>
      </c>
      <c r="F1992" t="s">
        <v>2380</v>
      </c>
      <c r="G1992" t="s">
        <v>2381</v>
      </c>
      <c r="H1992" t="s">
        <v>2380</v>
      </c>
      <c r="I1992" t="s">
        <v>2023</v>
      </c>
      <c r="J1992">
        <v>1961</v>
      </c>
      <c r="K1992" s="7">
        <f t="shared" si="93"/>
        <v>1961</v>
      </c>
      <c r="L1992" t="s">
        <v>35</v>
      </c>
      <c r="M1992" s="7" t="str">
        <f t="shared" si="94"/>
        <v>Aug</v>
      </c>
      <c r="N1992">
        <v>3</v>
      </c>
      <c r="O1992">
        <v>1</v>
      </c>
      <c r="P1992">
        <v>28868.66</v>
      </c>
      <c r="Q1992" t="s">
        <v>16</v>
      </c>
      <c r="R1992" t="s">
        <v>11</v>
      </c>
      <c r="S1992" t="s">
        <v>23</v>
      </c>
      <c r="T1992" s="7" t="str">
        <f t="shared" si="95"/>
        <v>R1012</v>
      </c>
    </row>
    <row r="1993" spans="1:20" x14ac:dyDescent="0.3">
      <c r="A1993" t="s">
        <v>376</v>
      </c>
      <c r="B1993">
        <v>35.435000000000002</v>
      </c>
      <c r="C1993">
        <v>5.81</v>
      </c>
      <c r="D1993" t="s">
        <v>2380</v>
      </c>
      <c r="E1993" t="s">
        <v>2380</v>
      </c>
      <c r="F1993" t="s">
        <v>2380</v>
      </c>
      <c r="G1993" t="s">
        <v>2381</v>
      </c>
      <c r="H1993" t="s">
        <v>2380</v>
      </c>
      <c r="I1993" t="s">
        <v>2024</v>
      </c>
      <c r="J1993">
        <v>1962</v>
      </c>
      <c r="K1993" s="7">
        <f t="shared" si="93"/>
        <v>1962</v>
      </c>
      <c r="L1993" t="s">
        <v>10</v>
      </c>
      <c r="M1993" s="7" t="str">
        <f t="shared" si="94"/>
        <v>Jul</v>
      </c>
      <c r="N1993">
        <v>25</v>
      </c>
      <c r="O1993">
        <v>0</v>
      </c>
      <c r="P1993">
        <v>28923.14</v>
      </c>
      <c r="Q1993" t="s">
        <v>16</v>
      </c>
      <c r="R1993" t="s">
        <v>16</v>
      </c>
      <c r="S1993" t="s">
        <v>23</v>
      </c>
      <c r="T1993" s="7" t="str">
        <f t="shared" si="95"/>
        <v>R1012</v>
      </c>
    </row>
    <row r="1994" spans="1:20" x14ac:dyDescent="0.3">
      <c r="A1994" t="s">
        <v>375</v>
      </c>
      <c r="B1994">
        <v>20.399999999999999</v>
      </c>
      <c r="C1994">
        <v>4.83</v>
      </c>
      <c r="D1994" t="s">
        <v>2380</v>
      </c>
      <c r="E1994" t="s">
        <v>2380</v>
      </c>
      <c r="F1994" t="s">
        <v>2380</v>
      </c>
      <c r="G1994" t="s">
        <v>2381</v>
      </c>
      <c r="H1994" t="s">
        <v>2380</v>
      </c>
      <c r="I1994" t="s">
        <v>2025</v>
      </c>
      <c r="J1994">
        <v>1959</v>
      </c>
      <c r="K1994" s="7">
        <f t="shared" si="93"/>
        <v>1959</v>
      </c>
      <c r="L1994" t="s">
        <v>30</v>
      </c>
      <c r="M1994" s="7" t="str">
        <f t="shared" si="94"/>
        <v>Dec</v>
      </c>
      <c r="N1994">
        <v>5</v>
      </c>
      <c r="O1994">
        <v>0</v>
      </c>
      <c r="P1994">
        <v>28950.47</v>
      </c>
      <c r="Q1994" t="s">
        <v>16</v>
      </c>
      <c r="R1994" t="s">
        <v>16</v>
      </c>
      <c r="S1994" t="s">
        <v>23</v>
      </c>
      <c r="T1994" s="7" t="str">
        <f t="shared" si="95"/>
        <v>R1012</v>
      </c>
    </row>
    <row r="1995" spans="1:20" x14ac:dyDescent="0.3">
      <c r="A1995" t="s">
        <v>374</v>
      </c>
      <c r="B1995">
        <v>42.13</v>
      </c>
      <c r="C1995">
        <v>5.72</v>
      </c>
      <c r="D1995" t="s">
        <v>2382</v>
      </c>
      <c r="E1995" t="s">
        <v>2380</v>
      </c>
      <c r="F1995" t="s">
        <v>2383</v>
      </c>
      <c r="G1995">
        <v>1</v>
      </c>
      <c r="H1995" t="s">
        <v>2380</v>
      </c>
      <c r="I1995" t="s">
        <v>2026</v>
      </c>
      <c r="J1995">
        <v>2003</v>
      </c>
      <c r="K1995" s="7">
        <f t="shared" si="93"/>
        <v>2003</v>
      </c>
      <c r="L1995" t="s">
        <v>20</v>
      </c>
      <c r="M1995" s="7" t="str">
        <f t="shared" si="94"/>
        <v>Sep</v>
      </c>
      <c r="N1995">
        <v>1</v>
      </c>
      <c r="O1995">
        <v>0</v>
      </c>
      <c r="P1995">
        <v>28998.68</v>
      </c>
      <c r="Q1995" t="s">
        <v>16</v>
      </c>
      <c r="R1995" t="s">
        <v>12</v>
      </c>
      <c r="S1995" t="s">
        <v>42</v>
      </c>
      <c r="T1995" s="7" t="str">
        <f t="shared" si="95"/>
        <v>R1011</v>
      </c>
    </row>
    <row r="1996" spans="1:20" x14ac:dyDescent="0.3">
      <c r="A1996" t="s">
        <v>373</v>
      </c>
      <c r="B1996">
        <v>33.99</v>
      </c>
      <c r="C1996">
        <v>4.83</v>
      </c>
      <c r="D1996" t="s">
        <v>2382</v>
      </c>
      <c r="E1996" t="s">
        <v>2380</v>
      </c>
      <c r="F1996" t="s">
        <v>2383</v>
      </c>
      <c r="G1996">
        <v>1</v>
      </c>
      <c r="H1996" t="s">
        <v>2380</v>
      </c>
      <c r="I1996" t="s">
        <v>2027</v>
      </c>
      <c r="J1996">
        <v>1992</v>
      </c>
      <c r="K1996" s="7">
        <f t="shared" si="93"/>
        <v>1992</v>
      </c>
      <c r="L1996" t="s">
        <v>10</v>
      </c>
      <c r="M1996" s="7" t="str">
        <f t="shared" si="94"/>
        <v>Jul</v>
      </c>
      <c r="N1996">
        <v>7</v>
      </c>
      <c r="O1996">
        <v>0</v>
      </c>
      <c r="P1996">
        <v>29007.82</v>
      </c>
      <c r="Q1996" t="s">
        <v>16</v>
      </c>
      <c r="R1996" t="s">
        <v>12</v>
      </c>
      <c r="S1996" t="s">
        <v>42</v>
      </c>
      <c r="T1996" s="7" t="str">
        <f t="shared" si="95"/>
        <v>R1011</v>
      </c>
    </row>
    <row r="1997" spans="1:20" x14ac:dyDescent="0.3">
      <c r="A1997" t="s">
        <v>372</v>
      </c>
      <c r="B1997">
        <v>28.594999999999999</v>
      </c>
      <c r="C1997">
        <v>4.1399999999999997</v>
      </c>
      <c r="D1997" t="s">
        <v>2382</v>
      </c>
      <c r="E1997" t="s">
        <v>2380</v>
      </c>
      <c r="F1997" t="s">
        <v>2383</v>
      </c>
      <c r="G1997">
        <v>1</v>
      </c>
      <c r="H1997" t="s">
        <v>2380</v>
      </c>
      <c r="I1997" t="s">
        <v>2028</v>
      </c>
      <c r="J1997">
        <v>1980</v>
      </c>
      <c r="K1997" s="7">
        <f t="shared" si="93"/>
        <v>1980</v>
      </c>
      <c r="L1997" t="s">
        <v>10</v>
      </c>
      <c r="M1997" s="7" t="str">
        <f t="shared" si="94"/>
        <v>Jul</v>
      </c>
      <c r="N1997">
        <v>14</v>
      </c>
      <c r="O1997">
        <v>2</v>
      </c>
      <c r="P1997">
        <v>29114.21</v>
      </c>
      <c r="Q1997" t="s">
        <v>16</v>
      </c>
      <c r="R1997" t="s">
        <v>12</v>
      </c>
      <c r="S1997" t="s">
        <v>42</v>
      </c>
      <c r="T1997" s="7" t="str">
        <f t="shared" si="95"/>
        <v>R1011</v>
      </c>
    </row>
    <row r="1998" spans="1:20" x14ac:dyDescent="0.3">
      <c r="A1998" t="s">
        <v>371</v>
      </c>
      <c r="B1998">
        <v>20.8</v>
      </c>
      <c r="C1998">
        <v>4.07</v>
      </c>
      <c r="D1998" t="s">
        <v>2382</v>
      </c>
      <c r="E1998" t="s">
        <v>2380</v>
      </c>
      <c r="F1998" t="s">
        <v>2383</v>
      </c>
      <c r="G1998">
        <v>1</v>
      </c>
      <c r="H1998" t="s">
        <v>2380</v>
      </c>
      <c r="I1998" t="s">
        <v>2029</v>
      </c>
      <c r="J1998">
        <v>1978</v>
      </c>
      <c r="K1998" s="7">
        <f t="shared" si="93"/>
        <v>1978</v>
      </c>
      <c r="L1998" t="s">
        <v>15</v>
      </c>
      <c r="M1998" s="7" t="str">
        <f t="shared" si="94"/>
        <v>Nov</v>
      </c>
      <c r="N1998">
        <v>29</v>
      </c>
      <c r="O1998">
        <v>2</v>
      </c>
      <c r="P1998">
        <v>29114.77</v>
      </c>
      <c r="Q1998" t="s">
        <v>16</v>
      </c>
      <c r="R1998" t="s">
        <v>16</v>
      </c>
      <c r="S1998" t="s">
        <v>42</v>
      </c>
      <c r="T1998" s="7" t="str">
        <f t="shared" si="95"/>
        <v>R1011</v>
      </c>
    </row>
    <row r="1999" spans="1:20" x14ac:dyDescent="0.3">
      <c r="A1999" t="s">
        <v>370</v>
      </c>
      <c r="B1999">
        <v>23.465</v>
      </c>
      <c r="C1999">
        <v>6.26</v>
      </c>
      <c r="D1999" t="s">
        <v>2382</v>
      </c>
      <c r="E1999" t="s">
        <v>2380</v>
      </c>
      <c r="F1999" t="s">
        <v>2383</v>
      </c>
      <c r="G1999">
        <v>1</v>
      </c>
      <c r="H1999" t="s">
        <v>2380</v>
      </c>
      <c r="I1999" t="s">
        <v>2030</v>
      </c>
      <c r="J1999">
        <v>1961</v>
      </c>
      <c r="K1999" s="7">
        <f t="shared" si="93"/>
        <v>1961</v>
      </c>
      <c r="L1999" t="s">
        <v>30</v>
      </c>
      <c r="M1999" s="7" t="str">
        <f t="shared" si="94"/>
        <v>Dec</v>
      </c>
      <c r="N1999">
        <v>24</v>
      </c>
      <c r="O1999">
        <v>0</v>
      </c>
      <c r="P1999">
        <v>29141.360000000001</v>
      </c>
      <c r="Q1999" t="s">
        <v>16</v>
      </c>
      <c r="R1999" t="s">
        <v>12</v>
      </c>
      <c r="S1999" t="s">
        <v>23</v>
      </c>
      <c r="T1999" s="7" t="str">
        <f t="shared" si="95"/>
        <v>R1012</v>
      </c>
    </row>
    <row r="2000" spans="1:20" x14ac:dyDescent="0.3">
      <c r="A2000" t="s">
        <v>369</v>
      </c>
      <c r="B2000">
        <v>40.185000000000002</v>
      </c>
      <c r="C2000">
        <v>5.88</v>
      </c>
      <c r="D2000" t="s">
        <v>2382</v>
      </c>
      <c r="E2000" t="s">
        <v>2380</v>
      </c>
      <c r="F2000" t="s">
        <v>2380</v>
      </c>
      <c r="G2000" t="s">
        <v>2381</v>
      </c>
      <c r="H2000" t="s">
        <v>2380</v>
      </c>
      <c r="I2000" t="s">
        <v>2031</v>
      </c>
      <c r="J2000">
        <v>1976</v>
      </c>
      <c r="K2000" s="7">
        <f t="shared" si="93"/>
        <v>1976</v>
      </c>
      <c r="L2000" t="s">
        <v>15</v>
      </c>
      <c r="M2000" s="7" t="str">
        <f t="shared" si="94"/>
        <v>Nov</v>
      </c>
      <c r="N2000">
        <v>8</v>
      </c>
      <c r="O2000">
        <v>2</v>
      </c>
      <c r="P2000">
        <v>29160.39</v>
      </c>
      <c r="Q2000" t="s">
        <v>16</v>
      </c>
      <c r="R2000" t="s">
        <v>11</v>
      </c>
      <c r="S2000" t="s">
        <v>42</v>
      </c>
      <c r="T2000" s="7" t="str">
        <f t="shared" si="95"/>
        <v>R1011</v>
      </c>
    </row>
    <row r="2001" spans="1:20" x14ac:dyDescent="0.3">
      <c r="A2001" t="s">
        <v>368</v>
      </c>
      <c r="B2001">
        <v>21.89</v>
      </c>
      <c r="C2001">
        <v>5.72</v>
      </c>
      <c r="D2001" t="s">
        <v>2382</v>
      </c>
      <c r="E2001" t="s">
        <v>2380</v>
      </c>
      <c r="F2001" t="s">
        <v>2380</v>
      </c>
      <c r="G2001" t="s">
        <v>2381</v>
      </c>
      <c r="H2001" t="s">
        <v>2380</v>
      </c>
      <c r="I2001" t="s">
        <v>2032</v>
      </c>
      <c r="J2001">
        <v>1969</v>
      </c>
      <c r="K2001" s="7">
        <f t="shared" si="93"/>
        <v>1969</v>
      </c>
      <c r="L2001" t="s">
        <v>10</v>
      </c>
      <c r="M2001" s="7" t="str">
        <f t="shared" si="94"/>
        <v>Jul</v>
      </c>
      <c r="N2001">
        <v>9</v>
      </c>
      <c r="O2001">
        <v>2</v>
      </c>
      <c r="P2001">
        <v>29186.48</v>
      </c>
      <c r="Q2001" t="s">
        <v>16</v>
      </c>
      <c r="R2001" t="s">
        <v>12</v>
      </c>
      <c r="S2001" t="s">
        <v>247</v>
      </c>
      <c r="T2001" s="7" t="str">
        <f t="shared" si="95"/>
        <v>R1024</v>
      </c>
    </row>
    <row r="2002" spans="1:20" x14ac:dyDescent="0.3">
      <c r="A2002" t="s">
        <v>367</v>
      </c>
      <c r="B2002">
        <v>29.34</v>
      </c>
      <c r="C2002">
        <v>6.09</v>
      </c>
      <c r="D2002" t="s">
        <v>2382</v>
      </c>
      <c r="E2002" t="s">
        <v>2382</v>
      </c>
      <c r="F2002" t="s">
        <v>2380</v>
      </c>
      <c r="G2002">
        <v>2</v>
      </c>
      <c r="H2002" t="s">
        <v>2380</v>
      </c>
      <c r="I2002" t="s">
        <v>2033</v>
      </c>
      <c r="J2002">
        <v>1978</v>
      </c>
      <c r="K2002" s="7">
        <f t="shared" si="93"/>
        <v>1978</v>
      </c>
      <c r="L2002" t="s">
        <v>10</v>
      </c>
      <c r="M2002" s="7" t="str">
        <f t="shared" si="94"/>
        <v>Jul</v>
      </c>
      <c r="N2002">
        <v>21</v>
      </c>
      <c r="O2002">
        <v>2</v>
      </c>
      <c r="P2002">
        <v>29227.599999999999</v>
      </c>
      <c r="Q2002" t="s">
        <v>16</v>
      </c>
      <c r="R2002" t="s">
        <v>12</v>
      </c>
      <c r="S2002" t="s">
        <v>23</v>
      </c>
      <c r="T2002" s="7" t="str">
        <f t="shared" si="95"/>
        <v>R1012</v>
      </c>
    </row>
    <row r="2003" spans="1:20" x14ac:dyDescent="0.3">
      <c r="A2003" t="s">
        <v>366</v>
      </c>
      <c r="B2003">
        <v>22.61</v>
      </c>
      <c r="C2003">
        <v>4.25</v>
      </c>
      <c r="D2003" t="s">
        <v>2382</v>
      </c>
      <c r="E2003" t="s">
        <v>2380</v>
      </c>
      <c r="F2003" t="s">
        <v>2380</v>
      </c>
      <c r="G2003" t="s">
        <v>2381</v>
      </c>
      <c r="H2003" t="s">
        <v>2380</v>
      </c>
      <c r="I2003" t="s">
        <v>2034</v>
      </c>
      <c r="J2003">
        <v>1958</v>
      </c>
      <c r="K2003" s="7">
        <f t="shared" si="93"/>
        <v>1958</v>
      </c>
      <c r="L2003" t="s">
        <v>18</v>
      </c>
      <c r="M2003" s="7" t="str">
        <f t="shared" si="94"/>
        <v>Jun</v>
      </c>
      <c r="N2003">
        <v>5</v>
      </c>
      <c r="O2003">
        <v>0</v>
      </c>
      <c r="P2003">
        <v>29330.98</v>
      </c>
      <c r="Q2003" t="s">
        <v>16</v>
      </c>
      <c r="R2003" t="s">
        <v>11</v>
      </c>
      <c r="S2003" t="s">
        <v>23</v>
      </c>
      <c r="T2003" s="7" t="str">
        <f t="shared" si="95"/>
        <v>R1012</v>
      </c>
    </row>
    <row r="2004" spans="1:20" x14ac:dyDescent="0.3">
      <c r="A2004" t="s">
        <v>365</v>
      </c>
      <c r="B2004">
        <v>22.23</v>
      </c>
      <c r="C2004">
        <v>6.09</v>
      </c>
      <c r="D2004" t="s">
        <v>2382</v>
      </c>
      <c r="E2004" t="s">
        <v>2380</v>
      </c>
      <c r="F2004" t="s">
        <v>2380</v>
      </c>
      <c r="G2004" t="s">
        <v>2381</v>
      </c>
      <c r="H2004" t="s">
        <v>2380</v>
      </c>
      <c r="I2004" t="s">
        <v>2035</v>
      </c>
      <c r="J2004">
        <v>1985</v>
      </c>
      <c r="K2004" s="7">
        <f t="shared" si="93"/>
        <v>1985</v>
      </c>
      <c r="L2004" t="s">
        <v>15</v>
      </c>
      <c r="M2004" s="7" t="str">
        <f t="shared" si="94"/>
        <v>Nov</v>
      </c>
      <c r="N2004">
        <v>7</v>
      </c>
      <c r="O2004">
        <v>3</v>
      </c>
      <c r="P2004">
        <v>29352.560000000001</v>
      </c>
      <c r="Q2004" t="s">
        <v>16</v>
      </c>
      <c r="R2004" t="s">
        <v>16</v>
      </c>
      <c r="S2004" t="s">
        <v>42</v>
      </c>
      <c r="T2004" s="7" t="str">
        <f t="shared" si="95"/>
        <v>R1011</v>
      </c>
    </row>
    <row r="2005" spans="1:20" x14ac:dyDescent="0.3">
      <c r="A2005" t="s">
        <v>364</v>
      </c>
      <c r="B2005">
        <v>33.4</v>
      </c>
      <c r="C2005">
        <v>5.51</v>
      </c>
      <c r="D2005" t="s">
        <v>2380</v>
      </c>
      <c r="E2005" t="s">
        <v>2380</v>
      </c>
      <c r="F2005" t="s">
        <v>2380</v>
      </c>
      <c r="G2005" t="s">
        <v>2381</v>
      </c>
      <c r="H2005" t="s">
        <v>2380</v>
      </c>
      <c r="I2005" t="s">
        <v>2036</v>
      </c>
      <c r="J2005">
        <v>1987</v>
      </c>
      <c r="K2005" s="7">
        <f t="shared" si="93"/>
        <v>1987</v>
      </c>
      <c r="L2005" t="s">
        <v>10</v>
      </c>
      <c r="M2005" s="7" t="str">
        <f t="shared" si="94"/>
        <v>Jul</v>
      </c>
      <c r="N2005">
        <v>16</v>
      </c>
      <c r="O2005">
        <v>3</v>
      </c>
      <c r="P2005">
        <v>29443.59</v>
      </c>
      <c r="Q2005" t="s">
        <v>16</v>
      </c>
      <c r="R2005" t="s">
        <v>16</v>
      </c>
      <c r="S2005" t="s">
        <v>42</v>
      </c>
      <c r="T2005" s="7" t="str">
        <f t="shared" si="95"/>
        <v>R1011</v>
      </c>
    </row>
    <row r="2006" spans="1:20" x14ac:dyDescent="0.3">
      <c r="A2006" t="s">
        <v>363</v>
      </c>
      <c r="B2006">
        <v>33.11</v>
      </c>
      <c r="C2006">
        <v>5.63</v>
      </c>
      <c r="D2006" t="s">
        <v>2380</v>
      </c>
      <c r="E2006" t="s">
        <v>2380</v>
      </c>
      <c r="F2006" t="s">
        <v>2380</v>
      </c>
      <c r="G2006" t="s">
        <v>2381</v>
      </c>
      <c r="H2006" t="s">
        <v>2380</v>
      </c>
      <c r="I2006" t="s">
        <v>2037</v>
      </c>
      <c r="J2006">
        <v>1959</v>
      </c>
      <c r="K2006" s="7">
        <f t="shared" si="93"/>
        <v>1959</v>
      </c>
      <c r="L2006" t="s">
        <v>37</v>
      </c>
      <c r="M2006" s="7" t="str">
        <f t="shared" si="94"/>
        <v>Oct</v>
      </c>
      <c r="N2006">
        <v>20</v>
      </c>
      <c r="O2006">
        <v>0</v>
      </c>
      <c r="P2006">
        <v>29523.17</v>
      </c>
      <c r="Q2006" t="s">
        <v>16</v>
      </c>
      <c r="R2006" t="s">
        <v>11</v>
      </c>
      <c r="S2006" t="s">
        <v>247</v>
      </c>
      <c r="T2006" s="7" t="str">
        <f t="shared" si="95"/>
        <v>R1024</v>
      </c>
    </row>
    <row r="2007" spans="1:20" x14ac:dyDescent="0.3">
      <c r="A2007" t="s">
        <v>362</v>
      </c>
      <c r="B2007">
        <v>16.815000000000001</v>
      </c>
      <c r="C2007">
        <v>5.29</v>
      </c>
      <c r="D2007" t="s">
        <v>2382</v>
      </c>
      <c r="E2007" t="s">
        <v>2380</v>
      </c>
      <c r="F2007" t="s">
        <v>2380</v>
      </c>
      <c r="G2007" t="s">
        <v>2381</v>
      </c>
      <c r="H2007" t="s">
        <v>2380</v>
      </c>
      <c r="I2007" t="s">
        <v>2038</v>
      </c>
      <c r="J2007">
        <v>1975</v>
      </c>
      <c r="K2007" s="7">
        <f t="shared" si="93"/>
        <v>1975</v>
      </c>
      <c r="L2007" t="s">
        <v>15</v>
      </c>
      <c r="M2007" s="7" t="str">
        <f t="shared" si="94"/>
        <v>Nov</v>
      </c>
      <c r="N2007">
        <v>3</v>
      </c>
      <c r="O2007">
        <v>1</v>
      </c>
      <c r="P2007">
        <v>29583.8</v>
      </c>
      <c r="Q2007" t="s">
        <v>16</v>
      </c>
      <c r="R2007" t="s">
        <v>16</v>
      </c>
      <c r="S2007" t="s">
        <v>42</v>
      </c>
      <c r="T2007" s="7" t="str">
        <f t="shared" si="95"/>
        <v>R1011</v>
      </c>
    </row>
    <row r="2008" spans="1:20" x14ac:dyDescent="0.3">
      <c r="A2008" t="s">
        <v>361</v>
      </c>
      <c r="B2008">
        <v>25.61</v>
      </c>
      <c r="C2008">
        <v>4</v>
      </c>
      <c r="D2008" t="s">
        <v>2380</v>
      </c>
      <c r="E2008" t="s">
        <v>2380</v>
      </c>
      <c r="F2008" t="s">
        <v>2383</v>
      </c>
      <c r="G2008">
        <v>1</v>
      </c>
      <c r="H2008" t="s">
        <v>2380</v>
      </c>
      <c r="I2008" t="s">
        <v>2039</v>
      </c>
      <c r="J2008">
        <v>1993</v>
      </c>
      <c r="K2008" s="7">
        <f t="shared" si="93"/>
        <v>1993</v>
      </c>
      <c r="L2008" t="s">
        <v>10</v>
      </c>
      <c r="M2008" s="7" t="str">
        <f t="shared" si="94"/>
        <v>Jul</v>
      </c>
      <c r="N2008">
        <v>27</v>
      </c>
      <c r="O2008">
        <v>0</v>
      </c>
      <c r="P2008">
        <v>29622.69</v>
      </c>
      <c r="Q2008" t="s">
        <v>16</v>
      </c>
      <c r="R2008" t="s">
        <v>16</v>
      </c>
      <c r="S2008" t="s">
        <v>42</v>
      </c>
      <c r="T2008" s="7" t="str">
        <f t="shared" si="95"/>
        <v>R1011</v>
      </c>
    </row>
    <row r="2009" spans="1:20" x14ac:dyDescent="0.3">
      <c r="A2009" t="s">
        <v>360</v>
      </c>
      <c r="B2009">
        <v>25.8</v>
      </c>
      <c r="C2009">
        <v>5.49</v>
      </c>
      <c r="D2009" t="s">
        <v>2380</v>
      </c>
      <c r="E2009" t="s">
        <v>2380</v>
      </c>
      <c r="F2009" t="s">
        <v>2380</v>
      </c>
      <c r="G2009" t="s">
        <v>2381</v>
      </c>
      <c r="H2009" t="s">
        <v>2380</v>
      </c>
      <c r="I2009" t="s">
        <v>2040</v>
      </c>
      <c r="J2009">
        <v>1973</v>
      </c>
      <c r="K2009" s="7">
        <f t="shared" si="93"/>
        <v>1973</v>
      </c>
      <c r="L2009" t="s">
        <v>35</v>
      </c>
      <c r="M2009" s="7" t="str">
        <f t="shared" si="94"/>
        <v>Aug</v>
      </c>
      <c r="N2009">
        <v>23</v>
      </c>
      <c r="O2009">
        <v>0</v>
      </c>
      <c r="P2009">
        <v>29757.69</v>
      </c>
      <c r="Q2009" t="s">
        <v>16</v>
      </c>
      <c r="R2009" t="s">
        <v>12</v>
      </c>
      <c r="S2009" t="s">
        <v>42</v>
      </c>
      <c r="T2009" s="7" t="str">
        <f t="shared" si="95"/>
        <v>R1011</v>
      </c>
    </row>
    <row r="2010" spans="1:20" x14ac:dyDescent="0.3">
      <c r="A2010" t="s">
        <v>359</v>
      </c>
      <c r="B2010">
        <v>27.39</v>
      </c>
      <c r="C2010">
        <v>5.34</v>
      </c>
      <c r="D2010" t="s">
        <v>2380</v>
      </c>
      <c r="E2010" t="s">
        <v>2380</v>
      </c>
      <c r="F2010" t="s">
        <v>2380</v>
      </c>
      <c r="G2010" t="s">
        <v>2381</v>
      </c>
      <c r="H2010" t="s">
        <v>2380</v>
      </c>
      <c r="I2010" t="s">
        <v>2041</v>
      </c>
      <c r="J2010">
        <v>1998</v>
      </c>
      <c r="K2010" s="7">
        <f t="shared" si="93"/>
        <v>1998</v>
      </c>
      <c r="L2010" t="s">
        <v>18</v>
      </c>
      <c r="M2010" s="7" t="str">
        <f t="shared" si="94"/>
        <v>Jun</v>
      </c>
      <c r="N2010">
        <v>20</v>
      </c>
      <c r="O2010">
        <v>0</v>
      </c>
      <c r="P2010">
        <v>29760.6</v>
      </c>
      <c r="Q2010" t="s">
        <v>16</v>
      </c>
      <c r="R2010" t="s">
        <v>11</v>
      </c>
      <c r="S2010" t="s">
        <v>42</v>
      </c>
      <c r="T2010" s="7" t="str">
        <f t="shared" si="95"/>
        <v>R1011</v>
      </c>
    </row>
    <row r="2011" spans="1:20" x14ac:dyDescent="0.3">
      <c r="A2011" t="s">
        <v>358</v>
      </c>
      <c r="B2011">
        <v>17.03</v>
      </c>
      <c r="C2011">
        <v>4.12</v>
      </c>
      <c r="D2011" t="s">
        <v>2380</v>
      </c>
      <c r="E2011" t="s">
        <v>2380</v>
      </c>
      <c r="F2011" t="s">
        <v>2380</v>
      </c>
      <c r="G2011">
        <v>1</v>
      </c>
      <c r="H2011" t="s">
        <v>2380</v>
      </c>
      <c r="I2011" t="s">
        <v>2042</v>
      </c>
      <c r="J2011">
        <v>1981</v>
      </c>
      <c r="K2011" s="7">
        <f t="shared" si="93"/>
        <v>1981</v>
      </c>
      <c r="L2011" t="s">
        <v>35</v>
      </c>
      <c r="M2011" s="7" t="str">
        <f t="shared" si="94"/>
        <v>Aug</v>
      </c>
      <c r="N2011">
        <v>13</v>
      </c>
      <c r="O2011">
        <v>1</v>
      </c>
      <c r="P2011">
        <v>29816.639999999999</v>
      </c>
      <c r="Q2011" t="s">
        <v>16</v>
      </c>
      <c r="R2011" t="s">
        <v>11</v>
      </c>
      <c r="S2011" t="s">
        <v>42</v>
      </c>
      <c r="T2011" s="7" t="str">
        <f t="shared" si="95"/>
        <v>R1011</v>
      </c>
    </row>
    <row r="2012" spans="1:20" x14ac:dyDescent="0.3">
      <c r="A2012" t="s">
        <v>357</v>
      </c>
      <c r="B2012">
        <v>23.75</v>
      </c>
      <c r="C2012">
        <v>5.49</v>
      </c>
      <c r="D2012" t="s">
        <v>2382</v>
      </c>
      <c r="E2012" t="s">
        <v>2380</v>
      </c>
      <c r="F2012" t="s">
        <v>2380</v>
      </c>
      <c r="G2012" t="s">
        <v>2381</v>
      </c>
      <c r="H2012" t="s">
        <v>2380</v>
      </c>
      <c r="I2012" t="s">
        <v>2043</v>
      </c>
      <c r="J2012">
        <v>1982</v>
      </c>
      <c r="K2012" s="7">
        <f t="shared" si="93"/>
        <v>1982</v>
      </c>
      <c r="L2012" t="s">
        <v>37</v>
      </c>
      <c r="M2012" s="7" t="str">
        <f t="shared" si="94"/>
        <v>Oct</v>
      </c>
      <c r="N2012">
        <v>29</v>
      </c>
      <c r="O2012">
        <v>3</v>
      </c>
      <c r="P2012">
        <v>29818.76</v>
      </c>
      <c r="Q2012" t="s">
        <v>16</v>
      </c>
      <c r="R2012" t="s">
        <v>16</v>
      </c>
      <c r="S2012" t="s">
        <v>23</v>
      </c>
      <c r="T2012" s="7" t="str">
        <f t="shared" si="95"/>
        <v>R1012</v>
      </c>
    </row>
    <row r="2013" spans="1:20" x14ac:dyDescent="0.3">
      <c r="A2013" t="s">
        <v>355</v>
      </c>
      <c r="B2013">
        <v>26.03</v>
      </c>
      <c r="C2013">
        <v>5.1100000000000003</v>
      </c>
      <c r="D2013" t="s">
        <v>2382</v>
      </c>
      <c r="E2013" t="s">
        <v>2380</v>
      </c>
      <c r="F2013" t="s">
        <v>2380</v>
      </c>
      <c r="G2013">
        <v>1</v>
      </c>
      <c r="H2013" t="s">
        <v>2380</v>
      </c>
      <c r="I2013" t="s">
        <v>2044</v>
      </c>
      <c r="J2013">
        <v>1989</v>
      </c>
      <c r="K2013" s="7">
        <f t="shared" si="93"/>
        <v>1989</v>
      </c>
      <c r="L2013" t="s">
        <v>30</v>
      </c>
      <c r="M2013" s="7" t="str">
        <f t="shared" si="94"/>
        <v>Dec</v>
      </c>
      <c r="N2013">
        <v>30</v>
      </c>
      <c r="O2013">
        <v>3</v>
      </c>
      <c r="P2013">
        <v>29852.48</v>
      </c>
      <c r="Q2013" t="s">
        <v>16</v>
      </c>
      <c r="R2013" t="s">
        <v>12</v>
      </c>
      <c r="S2013" t="s">
        <v>42</v>
      </c>
      <c r="T2013" s="7" t="str">
        <f t="shared" si="95"/>
        <v>R1011</v>
      </c>
    </row>
    <row r="2014" spans="1:20" x14ac:dyDescent="0.3">
      <c r="A2014" t="s">
        <v>354</v>
      </c>
      <c r="B2014">
        <v>16.079999999999998</v>
      </c>
      <c r="C2014">
        <v>5.94</v>
      </c>
      <c r="D2014" t="s">
        <v>2380</v>
      </c>
      <c r="E2014" t="s">
        <v>2380</v>
      </c>
      <c r="F2014" t="s">
        <v>2380</v>
      </c>
      <c r="G2014" t="s">
        <v>2381</v>
      </c>
      <c r="H2014" t="s">
        <v>2380</v>
      </c>
      <c r="I2014" t="s">
        <v>2045</v>
      </c>
      <c r="J2014">
        <v>1975</v>
      </c>
      <c r="K2014" s="7">
        <f t="shared" si="93"/>
        <v>1975</v>
      </c>
      <c r="L2014" t="s">
        <v>35</v>
      </c>
      <c r="M2014" s="7" t="str">
        <f t="shared" si="94"/>
        <v>Aug</v>
      </c>
      <c r="N2014">
        <v>19</v>
      </c>
      <c r="O2014">
        <v>1</v>
      </c>
      <c r="P2014">
        <v>29899.25</v>
      </c>
      <c r="Q2014" t="s">
        <v>16</v>
      </c>
      <c r="R2014" t="s">
        <v>12</v>
      </c>
      <c r="S2014" t="s">
        <v>42</v>
      </c>
      <c r="T2014" s="7" t="str">
        <f t="shared" si="95"/>
        <v>R1011</v>
      </c>
    </row>
    <row r="2015" spans="1:20" x14ac:dyDescent="0.3">
      <c r="A2015" t="s">
        <v>353</v>
      </c>
      <c r="B2015">
        <v>30.875</v>
      </c>
      <c r="C2015">
        <v>5.54</v>
      </c>
      <c r="D2015" t="s">
        <v>2380</v>
      </c>
      <c r="E2015" t="s">
        <v>2380</v>
      </c>
      <c r="F2015" t="s">
        <v>2380</v>
      </c>
      <c r="G2015" t="s">
        <v>2381</v>
      </c>
      <c r="H2015" t="s">
        <v>2380</v>
      </c>
      <c r="I2015" t="s">
        <v>2046</v>
      </c>
      <c r="J2015">
        <v>1988</v>
      </c>
      <c r="K2015" s="7">
        <f t="shared" si="93"/>
        <v>1988</v>
      </c>
      <c r="L2015" t="s">
        <v>30</v>
      </c>
      <c r="M2015" s="7" t="str">
        <f t="shared" si="94"/>
        <v>Dec</v>
      </c>
      <c r="N2015">
        <v>30</v>
      </c>
      <c r="O2015">
        <v>3</v>
      </c>
      <c r="P2015">
        <v>29929.56</v>
      </c>
      <c r="Q2015" t="s">
        <v>16</v>
      </c>
      <c r="R2015" t="s">
        <v>16</v>
      </c>
      <c r="S2015" t="s">
        <v>42</v>
      </c>
      <c r="T2015" s="7" t="str">
        <f t="shared" si="95"/>
        <v>R1011</v>
      </c>
    </row>
    <row r="2016" spans="1:20" x14ac:dyDescent="0.3">
      <c r="A2016" t="s">
        <v>352</v>
      </c>
      <c r="B2016">
        <v>31.79</v>
      </c>
      <c r="C2016">
        <v>7.09</v>
      </c>
      <c r="D2016" t="s">
        <v>2380</v>
      </c>
      <c r="E2016" t="s">
        <v>2380</v>
      </c>
      <c r="F2016" t="s">
        <v>2380</v>
      </c>
      <c r="G2016" t="s">
        <v>2381</v>
      </c>
      <c r="H2016" t="s">
        <v>2380</v>
      </c>
      <c r="I2016" t="s">
        <v>2047</v>
      </c>
      <c r="J2016">
        <v>1976</v>
      </c>
      <c r="K2016" s="7">
        <f t="shared" si="93"/>
        <v>1976</v>
      </c>
      <c r="L2016" t="s">
        <v>18</v>
      </c>
      <c r="M2016" s="7" t="str">
        <f t="shared" si="94"/>
        <v>Jun</v>
      </c>
      <c r="N2016">
        <v>12</v>
      </c>
      <c r="O2016">
        <v>2</v>
      </c>
      <c r="P2016">
        <v>29933.75</v>
      </c>
      <c r="Q2016" t="s">
        <v>16</v>
      </c>
      <c r="R2016" t="s">
        <v>16</v>
      </c>
      <c r="S2016" t="s">
        <v>42</v>
      </c>
      <c r="T2016" s="7" t="str">
        <f t="shared" si="95"/>
        <v>R1011</v>
      </c>
    </row>
    <row r="2017" spans="1:20" x14ac:dyDescent="0.3">
      <c r="A2017" t="s">
        <v>351</v>
      </c>
      <c r="B2017">
        <v>28.48</v>
      </c>
      <c r="C2017">
        <v>6.22</v>
      </c>
      <c r="D2017" t="s">
        <v>2382</v>
      </c>
      <c r="E2017" t="s">
        <v>2380</v>
      </c>
      <c r="F2017" t="s">
        <v>2383</v>
      </c>
      <c r="G2017">
        <v>1</v>
      </c>
      <c r="H2017" t="s">
        <v>2380</v>
      </c>
      <c r="I2017" t="s">
        <v>2048</v>
      </c>
      <c r="J2017">
        <v>1991</v>
      </c>
      <c r="K2017" s="7">
        <f t="shared" si="93"/>
        <v>1991</v>
      </c>
      <c r="L2017" t="s">
        <v>37</v>
      </c>
      <c r="M2017" s="7" t="str">
        <f t="shared" si="94"/>
        <v>Oct</v>
      </c>
      <c r="N2017">
        <v>5</v>
      </c>
      <c r="O2017">
        <v>3</v>
      </c>
      <c r="P2017">
        <v>29969.67</v>
      </c>
      <c r="Q2017" t="s">
        <v>16</v>
      </c>
      <c r="R2017" t="s">
        <v>16</v>
      </c>
      <c r="S2017" t="s">
        <v>42</v>
      </c>
      <c r="T2017" s="7" t="str">
        <f t="shared" si="95"/>
        <v>R1011</v>
      </c>
    </row>
    <row r="2018" spans="1:20" x14ac:dyDescent="0.3">
      <c r="A2018" t="s">
        <v>350</v>
      </c>
      <c r="B2018">
        <v>26.6</v>
      </c>
      <c r="C2018">
        <v>4.33</v>
      </c>
      <c r="D2018" t="s">
        <v>2380</v>
      </c>
      <c r="E2018" t="s">
        <v>2380</v>
      </c>
      <c r="F2018" t="s">
        <v>2380</v>
      </c>
      <c r="G2018">
        <v>1</v>
      </c>
      <c r="H2018" t="s">
        <v>2380</v>
      </c>
      <c r="I2018" t="s">
        <v>2049</v>
      </c>
      <c r="J2018">
        <v>1981</v>
      </c>
      <c r="K2018" s="7">
        <f t="shared" si="93"/>
        <v>1981</v>
      </c>
      <c r="L2018" t="s">
        <v>35</v>
      </c>
      <c r="M2018" s="7" t="str">
        <f t="shared" si="94"/>
        <v>Aug</v>
      </c>
      <c r="N2018">
        <v>4</v>
      </c>
      <c r="O2018">
        <v>1</v>
      </c>
      <c r="P2018">
        <v>30026.87</v>
      </c>
      <c r="Q2018" t="s">
        <v>11</v>
      </c>
      <c r="R2018" t="s">
        <v>12</v>
      </c>
      <c r="S2018" t="s">
        <v>23</v>
      </c>
      <c r="T2018" s="7" t="str">
        <f t="shared" si="95"/>
        <v>R1012</v>
      </c>
    </row>
    <row r="2019" spans="1:20" x14ac:dyDescent="0.3">
      <c r="A2019" t="s">
        <v>349</v>
      </c>
      <c r="B2019">
        <v>25.27</v>
      </c>
      <c r="C2019">
        <v>5.83</v>
      </c>
      <c r="D2019" t="s">
        <v>2380</v>
      </c>
      <c r="E2019" t="s">
        <v>2380</v>
      </c>
      <c r="F2019" t="s">
        <v>2380</v>
      </c>
      <c r="G2019">
        <v>1</v>
      </c>
      <c r="H2019" t="s">
        <v>2380</v>
      </c>
      <c r="I2019" t="s">
        <v>2050</v>
      </c>
      <c r="J2019">
        <v>1967</v>
      </c>
      <c r="K2019" s="7">
        <f t="shared" si="93"/>
        <v>1967</v>
      </c>
      <c r="L2019" t="s">
        <v>18</v>
      </c>
      <c r="M2019" s="7" t="str">
        <f t="shared" si="94"/>
        <v>Jun</v>
      </c>
      <c r="N2019">
        <v>16</v>
      </c>
      <c r="O2019">
        <v>3</v>
      </c>
      <c r="P2019">
        <v>30063.58</v>
      </c>
      <c r="Q2019" t="s">
        <v>16</v>
      </c>
      <c r="R2019" t="s">
        <v>16</v>
      </c>
      <c r="S2019" t="s">
        <v>23</v>
      </c>
      <c r="T2019" s="7" t="str">
        <f t="shared" si="95"/>
        <v>R1012</v>
      </c>
    </row>
    <row r="2020" spans="1:20" x14ac:dyDescent="0.3">
      <c r="A2020" t="s">
        <v>348</v>
      </c>
      <c r="B2020">
        <v>34.484999999999999</v>
      </c>
      <c r="C2020">
        <v>4.7</v>
      </c>
      <c r="D2020" t="s">
        <v>2382</v>
      </c>
      <c r="E2020" t="s">
        <v>2380</v>
      </c>
      <c r="F2020" t="s">
        <v>2383</v>
      </c>
      <c r="G2020">
        <v>1</v>
      </c>
      <c r="H2020" t="s">
        <v>2380</v>
      </c>
      <c r="I2020" t="s">
        <v>2051</v>
      </c>
      <c r="J2020">
        <v>1979</v>
      </c>
      <c r="K2020" s="7">
        <f t="shared" si="93"/>
        <v>1979</v>
      </c>
      <c r="L2020" t="s">
        <v>20</v>
      </c>
      <c r="M2020" s="7" t="str">
        <f t="shared" si="94"/>
        <v>Sep</v>
      </c>
      <c r="N2020">
        <v>2</v>
      </c>
      <c r="O2020">
        <v>2</v>
      </c>
      <c r="P2020">
        <v>30095.97</v>
      </c>
      <c r="Q2020" t="s">
        <v>11</v>
      </c>
      <c r="R2020" t="s">
        <v>12</v>
      </c>
      <c r="S2020" t="s">
        <v>42</v>
      </c>
      <c r="T2020" s="7" t="str">
        <f t="shared" si="95"/>
        <v>R1011</v>
      </c>
    </row>
    <row r="2021" spans="1:20" x14ac:dyDescent="0.3">
      <c r="A2021" t="s">
        <v>347</v>
      </c>
      <c r="B2021">
        <v>15.57</v>
      </c>
      <c r="C2021">
        <v>4.07</v>
      </c>
      <c r="D2021" t="s">
        <v>2382</v>
      </c>
      <c r="E2021" t="s">
        <v>2380</v>
      </c>
      <c r="F2021" t="s">
        <v>2380</v>
      </c>
      <c r="G2021">
        <v>1</v>
      </c>
      <c r="H2021" t="s">
        <v>2380</v>
      </c>
      <c r="I2021" t="s">
        <v>2052</v>
      </c>
      <c r="J2021">
        <v>1971</v>
      </c>
      <c r="K2021" s="7">
        <f t="shared" si="93"/>
        <v>1971</v>
      </c>
      <c r="L2021" t="s">
        <v>30</v>
      </c>
      <c r="M2021" s="7" t="str">
        <f t="shared" si="94"/>
        <v>Dec</v>
      </c>
      <c r="N2021">
        <v>25</v>
      </c>
      <c r="O2021">
        <v>0</v>
      </c>
      <c r="P2021">
        <v>30134.75</v>
      </c>
      <c r="Q2021" t="s">
        <v>11</v>
      </c>
      <c r="R2021" t="s">
        <v>12</v>
      </c>
      <c r="S2021" t="s">
        <v>42</v>
      </c>
      <c r="T2021" s="7" t="str">
        <f t="shared" si="95"/>
        <v>R1011</v>
      </c>
    </row>
    <row r="2022" spans="1:20" x14ac:dyDescent="0.3">
      <c r="A2022" t="s">
        <v>346</v>
      </c>
      <c r="B2022">
        <v>30.36</v>
      </c>
      <c r="C2022">
        <v>9.39</v>
      </c>
      <c r="D2022" t="s">
        <v>2380</v>
      </c>
      <c r="E2022" t="s">
        <v>2380</v>
      </c>
      <c r="F2022" t="s">
        <v>2380</v>
      </c>
      <c r="G2022" t="s">
        <v>2381</v>
      </c>
      <c r="H2022" t="s">
        <v>2380</v>
      </c>
      <c r="I2022" t="s">
        <v>2053</v>
      </c>
      <c r="J2022">
        <v>1958</v>
      </c>
      <c r="K2022" s="7">
        <f t="shared" si="93"/>
        <v>1958</v>
      </c>
      <c r="L2022" t="s">
        <v>35</v>
      </c>
      <c r="M2022" s="7" t="str">
        <f t="shared" si="94"/>
        <v>Aug</v>
      </c>
      <c r="N2022">
        <v>11</v>
      </c>
      <c r="O2022">
        <v>1</v>
      </c>
      <c r="P2022">
        <v>30166.62</v>
      </c>
      <c r="Q2022" t="s">
        <v>16</v>
      </c>
      <c r="R2022" t="s">
        <v>12</v>
      </c>
      <c r="S2022" t="s">
        <v>23</v>
      </c>
      <c r="T2022" s="7" t="str">
        <f t="shared" si="95"/>
        <v>R1012</v>
      </c>
    </row>
    <row r="2023" spans="1:20" x14ac:dyDescent="0.3">
      <c r="A2023" t="s">
        <v>345</v>
      </c>
      <c r="B2023">
        <v>19.37</v>
      </c>
      <c r="C2023">
        <v>4.18</v>
      </c>
      <c r="D2023" t="s">
        <v>2380</v>
      </c>
      <c r="E2023" t="s">
        <v>2380</v>
      </c>
      <c r="F2023" t="s">
        <v>2380</v>
      </c>
      <c r="G2023" t="s">
        <v>2381</v>
      </c>
      <c r="H2023" t="s">
        <v>2380</v>
      </c>
      <c r="I2023" t="s">
        <v>2054</v>
      </c>
      <c r="J2023">
        <v>1963</v>
      </c>
      <c r="K2023" s="7">
        <f t="shared" si="93"/>
        <v>1963</v>
      </c>
      <c r="L2023" t="s">
        <v>20</v>
      </c>
      <c r="M2023" s="7" t="str">
        <f t="shared" si="94"/>
        <v>Sep</v>
      </c>
      <c r="N2023">
        <v>13</v>
      </c>
      <c r="O2023">
        <v>3</v>
      </c>
      <c r="P2023">
        <v>30184.94</v>
      </c>
      <c r="Q2023" t="s">
        <v>16</v>
      </c>
      <c r="R2023" t="s">
        <v>16</v>
      </c>
      <c r="S2023" t="s">
        <v>276</v>
      </c>
      <c r="T2023" s="7" t="str">
        <f t="shared" si="95"/>
        <v>R1014</v>
      </c>
    </row>
    <row r="2024" spans="1:20" x14ac:dyDescent="0.3">
      <c r="A2024" t="s">
        <v>344</v>
      </c>
      <c r="B2024">
        <v>16.71</v>
      </c>
      <c r="C2024">
        <v>4.18</v>
      </c>
      <c r="D2024" t="s">
        <v>2380</v>
      </c>
      <c r="E2024" t="s">
        <v>2380</v>
      </c>
      <c r="F2024" t="s">
        <v>2380</v>
      </c>
      <c r="G2024">
        <v>1</v>
      </c>
      <c r="H2024" t="s">
        <v>2380</v>
      </c>
      <c r="I2024" t="s">
        <v>2055</v>
      </c>
      <c r="J2024">
        <v>1962</v>
      </c>
      <c r="K2024" s="7">
        <f t="shared" si="93"/>
        <v>1962</v>
      </c>
      <c r="L2024" t="s">
        <v>20</v>
      </c>
      <c r="M2024" s="7" t="str">
        <f t="shared" si="94"/>
        <v>Sep</v>
      </c>
      <c r="N2024">
        <v>15</v>
      </c>
      <c r="O2024">
        <v>0</v>
      </c>
      <c r="P2024">
        <v>30260</v>
      </c>
      <c r="Q2024" t="s">
        <v>16</v>
      </c>
      <c r="R2024" t="s">
        <v>16</v>
      </c>
      <c r="S2024" t="s">
        <v>276</v>
      </c>
      <c r="T2024" s="7" t="str">
        <f t="shared" si="95"/>
        <v>R1014</v>
      </c>
    </row>
    <row r="2025" spans="1:20" x14ac:dyDescent="0.3">
      <c r="A2025" t="s">
        <v>343</v>
      </c>
      <c r="B2025">
        <v>24.1</v>
      </c>
      <c r="C2025">
        <v>4.4000000000000004</v>
      </c>
      <c r="D2025" t="s">
        <v>2382</v>
      </c>
      <c r="E2025" t="s">
        <v>2380</v>
      </c>
      <c r="F2025" t="s">
        <v>2380</v>
      </c>
      <c r="G2025">
        <v>1</v>
      </c>
      <c r="H2025" t="s">
        <v>2380</v>
      </c>
      <c r="I2025" t="s">
        <v>2056</v>
      </c>
      <c r="J2025">
        <v>1972</v>
      </c>
      <c r="K2025" s="7">
        <f t="shared" si="93"/>
        <v>1972</v>
      </c>
      <c r="L2025" t="s">
        <v>10</v>
      </c>
      <c r="M2025" s="7" t="str">
        <f t="shared" si="94"/>
        <v>Jul</v>
      </c>
      <c r="N2025">
        <v>24</v>
      </c>
      <c r="O2025">
        <v>2</v>
      </c>
      <c r="P2025">
        <v>30284.639999999999</v>
      </c>
      <c r="Q2025" t="s">
        <v>16</v>
      </c>
      <c r="R2025" t="s">
        <v>16</v>
      </c>
      <c r="S2025" t="s">
        <v>23</v>
      </c>
      <c r="T2025" s="7" t="str">
        <f t="shared" si="95"/>
        <v>R1012</v>
      </c>
    </row>
    <row r="2026" spans="1:20" x14ac:dyDescent="0.3">
      <c r="A2026" t="s">
        <v>342</v>
      </c>
      <c r="B2026">
        <v>29.77</v>
      </c>
      <c r="C2026">
        <v>9.9</v>
      </c>
      <c r="D2026" t="s">
        <v>2380</v>
      </c>
      <c r="E2026" t="s">
        <v>2380</v>
      </c>
      <c r="F2026" t="s">
        <v>2380</v>
      </c>
      <c r="G2026" t="s">
        <v>2381</v>
      </c>
      <c r="H2026" t="s">
        <v>2380</v>
      </c>
      <c r="I2026" t="s">
        <v>2057</v>
      </c>
      <c r="J2026">
        <v>2004</v>
      </c>
      <c r="K2026" s="7">
        <f t="shared" si="93"/>
        <v>2004</v>
      </c>
      <c r="L2026" t="s">
        <v>18</v>
      </c>
      <c r="M2026" s="7" t="str">
        <f t="shared" si="94"/>
        <v>Jun</v>
      </c>
      <c r="N2026">
        <v>1</v>
      </c>
      <c r="O2026">
        <v>0</v>
      </c>
      <c r="P2026">
        <v>30328.27</v>
      </c>
      <c r="Q2026" t="s">
        <v>11</v>
      </c>
      <c r="R2026" t="s">
        <v>11</v>
      </c>
      <c r="S2026" t="s">
        <v>42</v>
      </c>
      <c r="T2026" s="7" t="str">
        <f t="shared" si="95"/>
        <v>R1011</v>
      </c>
    </row>
    <row r="2027" spans="1:20" x14ac:dyDescent="0.3">
      <c r="A2027" t="s">
        <v>341</v>
      </c>
      <c r="B2027">
        <v>46.53</v>
      </c>
      <c r="C2027">
        <v>4.84</v>
      </c>
      <c r="D2027" t="s">
        <v>2382</v>
      </c>
      <c r="E2027" t="s">
        <v>2380</v>
      </c>
      <c r="F2027" t="s">
        <v>2380</v>
      </c>
      <c r="G2027" t="s">
        <v>2381</v>
      </c>
      <c r="H2027" t="s">
        <v>2380</v>
      </c>
      <c r="I2027" t="s">
        <v>2058</v>
      </c>
      <c r="J2027">
        <v>1969</v>
      </c>
      <c r="K2027" s="7">
        <f t="shared" si="93"/>
        <v>1969</v>
      </c>
      <c r="L2027" t="s">
        <v>10</v>
      </c>
      <c r="M2027" s="7" t="str">
        <f t="shared" si="94"/>
        <v>Jul</v>
      </c>
      <c r="N2027">
        <v>30</v>
      </c>
      <c r="O2027">
        <v>0</v>
      </c>
      <c r="P2027">
        <v>30366.93</v>
      </c>
      <c r="Q2027" t="s">
        <v>11</v>
      </c>
      <c r="R2027" t="s">
        <v>11</v>
      </c>
      <c r="S2027" t="s">
        <v>42</v>
      </c>
      <c r="T2027" s="7" t="str">
        <f t="shared" si="95"/>
        <v>R1011</v>
      </c>
    </row>
    <row r="2028" spans="1:20" x14ac:dyDescent="0.3">
      <c r="A2028" t="s">
        <v>340</v>
      </c>
      <c r="B2028">
        <v>23.4</v>
      </c>
      <c r="C2028">
        <v>5.53</v>
      </c>
      <c r="D2028" t="s">
        <v>2380</v>
      </c>
      <c r="E2028" t="s">
        <v>2380</v>
      </c>
      <c r="F2028" t="s">
        <v>2383</v>
      </c>
      <c r="G2028">
        <v>1</v>
      </c>
      <c r="H2028" t="s">
        <v>2380</v>
      </c>
      <c r="I2028" t="s">
        <v>2059</v>
      </c>
      <c r="J2028">
        <v>1976</v>
      </c>
      <c r="K2028" s="7">
        <f t="shared" si="93"/>
        <v>1976</v>
      </c>
      <c r="L2028" t="s">
        <v>20</v>
      </c>
      <c r="M2028" s="7" t="str">
        <f t="shared" si="94"/>
        <v>Sep</v>
      </c>
      <c r="N2028">
        <v>3</v>
      </c>
      <c r="O2028">
        <v>2</v>
      </c>
      <c r="P2028">
        <v>30409.53</v>
      </c>
      <c r="Q2028" t="s">
        <v>11</v>
      </c>
      <c r="R2028" t="s">
        <v>12</v>
      </c>
      <c r="S2028" t="s">
        <v>23</v>
      </c>
      <c r="T2028" s="7" t="str">
        <f t="shared" si="95"/>
        <v>R1012</v>
      </c>
    </row>
    <row r="2029" spans="1:20" x14ac:dyDescent="0.3">
      <c r="A2029" t="s">
        <v>339</v>
      </c>
      <c r="B2029">
        <v>30</v>
      </c>
      <c r="C2029">
        <v>4.33</v>
      </c>
      <c r="D2029" t="s">
        <v>2382</v>
      </c>
      <c r="E2029" t="s">
        <v>2380</v>
      </c>
      <c r="F2029" t="s">
        <v>2380</v>
      </c>
      <c r="G2029" t="s">
        <v>2381</v>
      </c>
      <c r="H2029" t="s">
        <v>2380</v>
      </c>
      <c r="I2029" t="s">
        <v>2060</v>
      </c>
      <c r="J2029">
        <v>1998</v>
      </c>
      <c r="K2029" s="7">
        <f t="shared" si="93"/>
        <v>1998</v>
      </c>
      <c r="L2029" t="s">
        <v>37</v>
      </c>
      <c r="M2029" s="7" t="str">
        <f t="shared" si="94"/>
        <v>Oct</v>
      </c>
      <c r="N2029">
        <v>28</v>
      </c>
      <c r="O2029">
        <v>0</v>
      </c>
      <c r="P2029">
        <v>30422.03</v>
      </c>
      <c r="Q2029" t="s">
        <v>11</v>
      </c>
      <c r="R2029" t="s">
        <v>12</v>
      </c>
      <c r="S2029" t="s">
        <v>42</v>
      </c>
      <c r="T2029" s="7" t="str">
        <f t="shared" si="95"/>
        <v>R1011</v>
      </c>
    </row>
    <row r="2030" spans="1:20" x14ac:dyDescent="0.3">
      <c r="A2030" t="s">
        <v>338</v>
      </c>
      <c r="B2030">
        <v>29.15</v>
      </c>
      <c r="C2030">
        <v>4.91</v>
      </c>
      <c r="D2030" t="s">
        <v>2382</v>
      </c>
      <c r="E2030" t="s">
        <v>2380</v>
      </c>
      <c r="F2030" t="s">
        <v>2380</v>
      </c>
      <c r="G2030" t="s">
        <v>2381</v>
      </c>
      <c r="H2030" t="s">
        <v>2380</v>
      </c>
      <c r="I2030" t="s">
        <v>2061</v>
      </c>
      <c r="J2030">
        <v>1983</v>
      </c>
      <c r="K2030" s="7">
        <f t="shared" si="93"/>
        <v>1983</v>
      </c>
      <c r="L2030" t="s">
        <v>20</v>
      </c>
      <c r="M2030" s="7" t="str">
        <f t="shared" si="94"/>
        <v>Sep</v>
      </c>
      <c r="N2030">
        <v>3</v>
      </c>
      <c r="O2030">
        <v>3</v>
      </c>
      <c r="P2030">
        <v>30457.37</v>
      </c>
      <c r="Q2030" t="s">
        <v>11</v>
      </c>
      <c r="R2030" t="s">
        <v>16</v>
      </c>
      <c r="S2030" t="s">
        <v>23</v>
      </c>
      <c r="T2030" s="7" t="str">
        <f t="shared" si="95"/>
        <v>R1012</v>
      </c>
    </row>
    <row r="2031" spans="1:20" x14ac:dyDescent="0.3">
      <c r="A2031" t="s">
        <v>337</v>
      </c>
      <c r="B2031">
        <v>34.865000000000002</v>
      </c>
      <c r="C2031">
        <v>4.8</v>
      </c>
      <c r="D2031" t="s">
        <v>2380</v>
      </c>
      <c r="E2031" t="s">
        <v>2380</v>
      </c>
      <c r="F2031" t="s">
        <v>2380</v>
      </c>
      <c r="G2031" t="s">
        <v>2381</v>
      </c>
      <c r="H2031" t="s">
        <v>2380</v>
      </c>
      <c r="I2031" t="s">
        <v>2062</v>
      </c>
      <c r="J2031">
        <v>1986</v>
      </c>
      <c r="K2031" s="7">
        <f t="shared" si="93"/>
        <v>1986</v>
      </c>
      <c r="L2031" t="s">
        <v>35</v>
      </c>
      <c r="M2031" s="7" t="str">
        <f t="shared" si="94"/>
        <v>Aug</v>
      </c>
      <c r="N2031">
        <v>10</v>
      </c>
      <c r="O2031">
        <v>3</v>
      </c>
      <c r="P2031">
        <v>30530.5</v>
      </c>
      <c r="Q2031" t="s">
        <v>11</v>
      </c>
      <c r="R2031" t="s">
        <v>16</v>
      </c>
      <c r="S2031" t="s">
        <v>42</v>
      </c>
      <c r="T2031" s="7" t="str">
        <f t="shared" si="95"/>
        <v>R1011</v>
      </c>
    </row>
    <row r="2032" spans="1:20" x14ac:dyDescent="0.3">
      <c r="A2032" t="s">
        <v>336</v>
      </c>
      <c r="B2032">
        <v>28.12</v>
      </c>
      <c r="C2032">
        <v>5.55</v>
      </c>
      <c r="D2032" t="s">
        <v>2382</v>
      </c>
      <c r="E2032" t="s">
        <v>2382</v>
      </c>
      <c r="F2032" t="s">
        <v>2380</v>
      </c>
      <c r="G2032">
        <v>2</v>
      </c>
      <c r="H2032" t="s">
        <v>2380</v>
      </c>
      <c r="I2032" t="s">
        <v>2063</v>
      </c>
      <c r="J2032">
        <v>1970</v>
      </c>
      <c r="K2032" s="7">
        <f t="shared" si="93"/>
        <v>1970</v>
      </c>
      <c r="L2032" t="s">
        <v>15</v>
      </c>
      <c r="M2032" s="7" t="str">
        <f t="shared" si="94"/>
        <v>Nov</v>
      </c>
      <c r="N2032">
        <v>11</v>
      </c>
      <c r="O2032">
        <v>0</v>
      </c>
      <c r="P2032">
        <v>30625.65</v>
      </c>
      <c r="Q2032" t="s">
        <v>11</v>
      </c>
      <c r="R2032" t="s">
        <v>12</v>
      </c>
      <c r="S2032" t="s">
        <v>42</v>
      </c>
      <c r="T2032" s="7" t="str">
        <f t="shared" si="95"/>
        <v>R1011</v>
      </c>
    </row>
    <row r="2033" spans="1:20" x14ac:dyDescent="0.3">
      <c r="A2033" t="s">
        <v>335</v>
      </c>
      <c r="B2033">
        <v>29.45</v>
      </c>
      <c r="C2033">
        <v>5.24</v>
      </c>
      <c r="D2033" t="s">
        <v>2382</v>
      </c>
      <c r="E2033" t="s">
        <v>2380</v>
      </c>
      <c r="F2033" t="s">
        <v>2380</v>
      </c>
      <c r="G2033" t="s">
        <v>2381</v>
      </c>
      <c r="H2033" t="s">
        <v>2380</v>
      </c>
      <c r="I2033" t="s">
        <v>2064</v>
      </c>
      <c r="J2033">
        <v>1999</v>
      </c>
      <c r="K2033" s="7">
        <f t="shared" si="93"/>
        <v>1999</v>
      </c>
      <c r="L2033" t="s">
        <v>20</v>
      </c>
      <c r="M2033" s="7" t="str">
        <f t="shared" si="94"/>
        <v>Sep</v>
      </c>
      <c r="N2033">
        <v>21</v>
      </c>
      <c r="O2033">
        <v>0</v>
      </c>
      <c r="P2033">
        <v>30697.71</v>
      </c>
      <c r="Q2033" t="s">
        <v>16</v>
      </c>
      <c r="R2033" t="s">
        <v>11</v>
      </c>
      <c r="S2033" t="s">
        <v>42</v>
      </c>
      <c r="T2033" s="7" t="str">
        <f t="shared" si="95"/>
        <v>R1011</v>
      </c>
    </row>
    <row r="2034" spans="1:20" x14ac:dyDescent="0.3">
      <c r="A2034" t="s">
        <v>334</v>
      </c>
      <c r="B2034">
        <v>27.94</v>
      </c>
      <c r="C2034">
        <v>6.08</v>
      </c>
      <c r="D2034" t="s">
        <v>2380</v>
      </c>
      <c r="E2034" t="s">
        <v>2380</v>
      </c>
      <c r="F2034" t="s">
        <v>2383</v>
      </c>
      <c r="G2034">
        <v>1</v>
      </c>
      <c r="H2034" t="s">
        <v>2380</v>
      </c>
      <c r="I2034" t="s">
        <v>2065</v>
      </c>
      <c r="J2034">
        <v>1983</v>
      </c>
      <c r="K2034" s="7">
        <f t="shared" si="93"/>
        <v>1983</v>
      </c>
      <c r="L2034" t="s">
        <v>30</v>
      </c>
      <c r="M2034" s="7" t="str">
        <f t="shared" si="94"/>
        <v>Dec</v>
      </c>
      <c r="N2034">
        <v>21</v>
      </c>
      <c r="O2034">
        <v>3</v>
      </c>
      <c r="P2034">
        <v>30724.44</v>
      </c>
      <c r="Q2034" t="s">
        <v>11</v>
      </c>
      <c r="R2034" t="s">
        <v>12</v>
      </c>
      <c r="S2034" t="s">
        <v>42</v>
      </c>
      <c r="T2034" s="7" t="str">
        <f t="shared" si="95"/>
        <v>R1011</v>
      </c>
    </row>
    <row r="2035" spans="1:20" x14ac:dyDescent="0.3">
      <c r="A2035" t="s">
        <v>333</v>
      </c>
      <c r="B2035">
        <v>27.2</v>
      </c>
      <c r="C2035">
        <v>5.83</v>
      </c>
      <c r="D2035" t="s">
        <v>2380</v>
      </c>
      <c r="E2035" t="s">
        <v>2380</v>
      </c>
      <c r="F2035" t="s">
        <v>2383</v>
      </c>
      <c r="G2035">
        <v>1</v>
      </c>
      <c r="H2035" t="s">
        <v>2380</v>
      </c>
      <c r="I2035" t="s">
        <v>2066</v>
      </c>
      <c r="J2035">
        <v>1988</v>
      </c>
      <c r="K2035" s="7">
        <f t="shared" si="93"/>
        <v>1988</v>
      </c>
      <c r="L2035" t="s">
        <v>20</v>
      </c>
      <c r="M2035" s="7" t="str">
        <f t="shared" si="94"/>
        <v>Sep</v>
      </c>
      <c r="N2035">
        <v>5</v>
      </c>
      <c r="O2035">
        <v>3</v>
      </c>
      <c r="P2035">
        <v>30763.01</v>
      </c>
      <c r="Q2035" t="s">
        <v>11</v>
      </c>
      <c r="R2035" t="s">
        <v>16</v>
      </c>
      <c r="S2035" t="s">
        <v>42</v>
      </c>
      <c r="T2035" s="7" t="str">
        <f t="shared" si="95"/>
        <v>R1011</v>
      </c>
    </row>
    <row r="2036" spans="1:20" x14ac:dyDescent="0.3">
      <c r="A2036" t="s">
        <v>332</v>
      </c>
      <c r="B2036">
        <v>33.344999999999999</v>
      </c>
      <c r="C2036">
        <v>4.29</v>
      </c>
      <c r="D2036" t="s">
        <v>2380</v>
      </c>
      <c r="E2036" t="s">
        <v>2380</v>
      </c>
      <c r="F2036" t="s">
        <v>2380</v>
      </c>
      <c r="G2036">
        <v>1</v>
      </c>
      <c r="H2036" t="s">
        <v>2380</v>
      </c>
      <c r="I2036" t="s">
        <v>2067</v>
      </c>
      <c r="J2036">
        <v>1961</v>
      </c>
      <c r="K2036" s="7">
        <f t="shared" si="93"/>
        <v>1961</v>
      </c>
      <c r="L2036" t="s">
        <v>20</v>
      </c>
      <c r="M2036" s="7" t="str">
        <f t="shared" si="94"/>
        <v>Sep</v>
      </c>
      <c r="N2036">
        <v>9</v>
      </c>
      <c r="O2036">
        <v>3</v>
      </c>
      <c r="P2036">
        <v>30942.19</v>
      </c>
      <c r="Q2036" t="s">
        <v>11</v>
      </c>
      <c r="R2036" t="s">
        <v>11</v>
      </c>
      <c r="S2036" t="s">
        <v>13</v>
      </c>
      <c r="T2036" s="7" t="str">
        <f t="shared" si="95"/>
        <v>R1013</v>
      </c>
    </row>
    <row r="2037" spans="1:20" x14ac:dyDescent="0.3">
      <c r="A2037" t="s">
        <v>331</v>
      </c>
      <c r="B2037">
        <v>29.925000000000001</v>
      </c>
      <c r="C2037">
        <v>5.3</v>
      </c>
      <c r="D2037" t="s">
        <v>2380</v>
      </c>
      <c r="E2037" t="s">
        <v>2380</v>
      </c>
      <c r="F2037" t="s">
        <v>2380</v>
      </c>
      <c r="G2037">
        <v>1</v>
      </c>
      <c r="H2037" t="s">
        <v>2380</v>
      </c>
      <c r="I2037" t="s">
        <v>2068</v>
      </c>
      <c r="J2037">
        <v>2004</v>
      </c>
      <c r="K2037" s="7">
        <f t="shared" si="93"/>
        <v>2004</v>
      </c>
      <c r="L2037" t="s">
        <v>15</v>
      </c>
      <c r="M2037" s="7" t="str">
        <f t="shared" si="94"/>
        <v>Nov</v>
      </c>
      <c r="N2037">
        <v>9</v>
      </c>
      <c r="O2037">
        <v>0</v>
      </c>
      <c r="P2037">
        <v>31196.61</v>
      </c>
      <c r="Q2037" t="s">
        <v>11</v>
      </c>
      <c r="R2037" t="s">
        <v>16</v>
      </c>
      <c r="S2037" t="s">
        <v>42</v>
      </c>
      <c r="T2037" s="7" t="str">
        <f t="shared" si="95"/>
        <v>R1011</v>
      </c>
    </row>
    <row r="2038" spans="1:20" x14ac:dyDescent="0.3">
      <c r="A2038" t="s">
        <v>330</v>
      </c>
      <c r="B2038">
        <v>24.225000000000001</v>
      </c>
      <c r="C2038">
        <v>4.42</v>
      </c>
      <c r="D2038" t="s">
        <v>2380</v>
      </c>
      <c r="E2038" t="s">
        <v>2380</v>
      </c>
      <c r="F2038" t="s">
        <v>2380</v>
      </c>
      <c r="G2038">
        <v>1</v>
      </c>
      <c r="H2038" t="s">
        <v>2380</v>
      </c>
      <c r="I2038" t="s">
        <v>2069</v>
      </c>
      <c r="J2038">
        <v>2000</v>
      </c>
      <c r="K2038" s="7">
        <f t="shared" si="93"/>
        <v>2000</v>
      </c>
      <c r="L2038" t="s">
        <v>10</v>
      </c>
      <c r="M2038" s="7" t="str">
        <f t="shared" si="94"/>
        <v>Jul</v>
      </c>
      <c r="N2038">
        <v>22</v>
      </c>
      <c r="O2038">
        <v>0</v>
      </c>
      <c r="P2038">
        <v>31234.560000000001</v>
      </c>
      <c r="Q2038" t="s">
        <v>16</v>
      </c>
      <c r="R2038" t="s">
        <v>16</v>
      </c>
      <c r="S2038" t="s">
        <v>42</v>
      </c>
      <c r="T2038" s="7" t="str">
        <f t="shared" si="95"/>
        <v>R1011</v>
      </c>
    </row>
    <row r="2039" spans="1:20" x14ac:dyDescent="0.3">
      <c r="A2039" t="s">
        <v>329</v>
      </c>
      <c r="B2039">
        <v>29.68</v>
      </c>
      <c r="C2039">
        <v>5.68</v>
      </c>
      <c r="D2039" t="s">
        <v>2380</v>
      </c>
      <c r="E2039" t="s">
        <v>2382</v>
      </c>
      <c r="F2039" t="s">
        <v>2380</v>
      </c>
      <c r="G2039">
        <v>1</v>
      </c>
      <c r="H2039" t="s">
        <v>2380</v>
      </c>
      <c r="I2039" t="s">
        <v>2070</v>
      </c>
      <c r="J2039">
        <v>1968</v>
      </c>
      <c r="K2039" s="7">
        <f t="shared" si="93"/>
        <v>1968</v>
      </c>
      <c r="L2039" t="s">
        <v>10</v>
      </c>
      <c r="M2039" s="7" t="str">
        <f t="shared" si="94"/>
        <v>Jul</v>
      </c>
      <c r="N2039">
        <v>9</v>
      </c>
      <c r="O2039">
        <v>0</v>
      </c>
      <c r="P2039">
        <v>31322.53</v>
      </c>
      <c r="Q2039" t="s">
        <v>11</v>
      </c>
      <c r="R2039" t="s">
        <v>16</v>
      </c>
      <c r="S2039" t="s">
        <v>42</v>
      </c>
      <c r="T2039" s="7" t="str">
        <f t="shared" si="95"/>
        <v>R1011</v>
      </c>
    </row>
    <row r="2040" spans="1:20" x14ac:dyDescent="0.3">
      <c r="A2040" t="s">
        <v>328</v>
      </c>
      <c r="B2040">
        <v>20.614999999999998</v>
      </c>
      <c r="C2040">
        <v>6.05</v>
      </c>
      <c r="D2040" t="s">
        <v>2380</v>
      </c>
      <c r="E2040" t="s">
        <v>2380</v>
      </c>
      <c r="F2040" t="s">
        <v>2383</v>
      </c>
      <c r="G2040">
        <v>1</v>
      </c>
      <c r="H2040" t="s">
        <v>2380</v>
      </c>
      <c r="I2040" t="s">
        <v>2071</v>
      </c>
      <c r="J2040">
        <v>1995</v>
      </c>
      <c r="K2040" s="7">
        <f t="shared" si="93"/>
        <v>1995</v>
      </c>
      <c r="L2040" t="s">
        <v>20</v>
      </c>
      <c r="M2040" s="7" t="str">
        <f t="shared" si="94"/>
        <v>Sep</v>
      </c>
      <c r="N2040">
        <v>27</v>
      </c>
      <c r="O2040">
        <v>0</v>
      </c>
      <c r="P2040">
        <v>31328.27</v>
      </c>
      <c r="Q2040" t="s">
        <v>11</v>
      </c>
      <c r="R2040" t="s">
        <v>11</v>
      </c>
      <c r="S2040" t="s">
        <v>42</v>
      </c>
      <c r="T2040" s="7" t="str">
        <f t="shared" si="95"/>
        <v>R1011</v>
      </c>
    </row>
    <row r="2041" spans="1:20" x14ac:dyDescent="0.3">
      <c r="A2041" t="s">
        <v>327</v>
      </c>
      <c r="B2041">
        <v>32.119999999999997</v>
      </c>
      <c r="C2041">
        <v>5.33</v>
      </c>
      <c r="D2041" t="s">
        <v>2380</v>
      </c>
      <c r="E2041" t="s">
        <v>2382</v>
      </c>
      <c r="F2041" t="s">
        <v>2380</v>
      </c>
      <c r="G2041">
        <v>1</v>
      </c>
      <c r="H2041" t="s">
        <v>2380</v>
      </c>
      <c r="I2041" t="s">
        <v>2072</v>
      </c>
      <c r="J2041">
        <v>1974</v>
      </c>
      <c r="K2041" s="7">
        <f t="shared" si="93"/>
        <v>1974</v>
      </c>
      <c r="L2041" t="s">
        <v>37</v>
      </c>
      <c r="M2041" s="7" t="str">
        <f t="shared" si="94"/>
        <v>Oct</v>
      </c>
      <c r="N2041">
        <v>8</v>
      </c>
      <c r="O2041">
        <v>0</v>
      </c>
      <c r="P2041">
        <v>31368.81</v>
      </c>
      <c r="Q2041" t="s">
        <v>11</v>
      </c>
      <c r="R2041" t="s">
        <v>12</v>
      </c>
      <c r="S2041" t="s">
        <v>42</v>
      </c>
      <c r="T2041" s="7" t="str">
        <f t="shared" si="95"/>
        <v>R1011</v>
      </c>
    </row>
    <row r="2042" spans="1:20" x14ac:dyDescent="0.3">
      <c r="A2042" t="s">
        <v>326</v>
      </c>
      <c r="B2042">
        <v>27.36</v>
      </c>
      <c r="C2042">
        <v>6.22</v>
      </c>
      <c r="D2042" t="s">
        <v>2380</v>
      </c>
      <c r="E2042" t="s">
        <v>2380</v>
      </c>
      <c r="F2042" t="s">
        <v>2380</v>
      </c>
      <c r="G2042" t="s">
        <v>2381</v>
      </c>
      <c r="H2042" t="s">
        <v>2380</v>
      </c>
      <c r="I2042" t="s">
        <v>2073</v>
      </c>
      <c r="J2042">
        <v>1975</v>
      </c>
      <c r="K2042" s="7">
        <f t="shared" si="93"/>
        <v>1975</v>
      </c>
      <c r="L2042" t="s">
        <v>37</v>
      </c>
      <c r="M2042" s="7" t="str">
        <f t="shared" si="94"/>
        <v>Oct</v>
      </c>
      <c r="N2042">
        <v>29</v>
      </c>
      <c r="O2042">
        <v>1</v>
      </c>
      <c r="P2042">
        <v>31591.82</v>
      </c>
      <c r="Q2042" t="s">
        <v>11</v>
      </c>
      <c r="R2042" t="s">
        <v>16</v>
      </c>
      <c r="S2042" t="s">
        <v>42</v>
      </c>
      <c r="T2042" s="7" t="str">
        <f t="shared" si="95"/>
        <v>R1011</v>
      </c>
    </row>
    <row r="2043" spans="1:20" x14ac:dyDescent="0.3">
      <c r="A2043" t="s">
        <v>325</v>
      </c>
      <c r="B2043">
        <v>17.385000000000002</v>
      </c>
      <c r="C2043">
        <v>5.84</v>
      </c>
      <c r="D2043" t="s">
        <v>2380</v>
      </c>
      <c r="E2043" t="s">
        <v>2380</v>
      </c>
      <c r="F2043" t="s">
        <v>2380</v>
      </c>
      <c r="G2043" t="s">
        <v>2381</v>
      </c>
      <c r="H2043" t="s">
        <v>2380</v>
      </c>
      <c r="I2043" t="s">
        <v>2074</v>
      </c>
      <c r="J2043">
        <v>1960</v>
      </c>
      <c r="K2043" s="7">
        <f t="shared" si="93"/>
        <v>1960</v>
      </c>
      <c r="L2043" t="s">
        <v>30</v>
      </c>
      <c r="M2043" s="7" t="str">
        <f t="shared" si="94"/>
        <v>Dec</v>
      </c>
      <c r="N2043">
        <v>13</v>
      </c>
      <c r="O2043">
        <v>1</v>
      </c>
      <c r="P2043">
        <v>31620</v>
      </c>
      <c r="Q2043" t="s">
        <v>11</v>
      </c>
      <c r="R2043" t="s">
        <v>16</v>
      </c>
      <c r="S2043" t="s">
        <v>247</v>
      </c>
      <c r="T2043" s="7" t="str">
        <f t="shared" si="95"/>
        <v>R1024</v>
      </c>
    </row>
    <row r="2044" spans="1:20" x14ac:dyDescent="0.3">
      <c r="A2044" t="s">
        <v>324</v>
      </c>
      <c r="B2044">
        <v>30.13</v>
      </c>
      <c r="C2044">
        <v>5.71</v>
      </c>
      <c r="D2044" t="s">
        <v>2380</v>
      </c>
      <c r="E2044" t="s">
        <v>2382</v>
      </c>
      <c r="F2044" t="s">
        <v>2380</v>
      </c>
      <c r="G2044">
        <v>1</v>
      </c>
      <c r="H2044" t="s">
        <v>2380</v>
      </c>
      <c r="I2044" t="s">
        <v>2075</v>
      </c>
      <c r="J2044">
        <v>1977</v>
      </c>
      <c r="K2044" s="7">
        <f t="shared" si="93"/>
        <v>1977</v>
      </c>
      <c r="L2044" t="s">
        <v>37</v>
      </c>
      <c r="M2044" s="7" t="str">
        <f t="shared" si="94"/>
        <v>Oct</v>
      </c>
      <c r="N2044">
        <v>14</v>
      </c>
      <c r="O2044">
        <v>2</v>
      </c>
      <c r="P2044">
        <v>31736.7</v>
      </c>
      <c r="Q2044" t="s">
        <v>11</v>
      </c>
      <c r="R2044" t="s">
        <v>11</v>
      </c>
      <c r="S2044" t="s">
        <v>23</v>
      </c>
      <c r="T2044" s="7" t="str">
        <f t="shared" si="95"/>
        <v>R1012</v>
      </c>
    </row>
    <row r="2045" spans="1:20" x14ac:dyDescent="0.3">
      <c r="A2045" t="s">
        <v>323</v>
      </c>
      <c r="B2045">
        <v>25.44</v>
      </c>
      <c r="C2045">
        <v>6.04</v>
      </c>
      <c r="D2045" t="s">
        <v>2382</v>
      </c>
      <c r="E2045" t="s">
        <v>2380</v>
      </c>
      <c r="F2045" t="s">
        <v>2383</v>
      </c>
      <c r="G2045">
        <v>1</v>
      </c>
      <c r="H2045" t="s">
        <v>2380</v>
      </c>
      <c r="I2045" t="s">
        <v>2076</v>
      </c>
      <c r="J2045">
        <v>1984</v>
      </c>
      <c r="K2045" s="7">
        <f t="shared" si="93"/>
        <v>1984</v>
      </c>
      <c r="L2045" t="s">
        <v>20</v>
      </c>
      <c r="M2045" s="7" t="str">
        <f t="shared" si="94"/>
        <v>Sep</v>
      </c>
      <c r="N2045">
        <v>10</v>
      </c>
      <c r="O2045">
        <v>3</v>
      </c>
      <c r="P2045">
        <v>31743.919999999998</v>
      </c>
      <c r="Q2045" t="s">
        <v>11</v>
      </c>
      <c r="R2045" t="s">
        <v>16</v>
      </c>
      <c r="S2045" t="s">
        <v>42</v>
      </c>
      <c r="T2045" s="7" t="str">
        <f t="shared" si="95"/>
        <v>R1011</v>
      </c>
    </row>
    <row r="2046" spans="1:20" x14ac:dyDescent="0.3">
      <c r="A2046" t="s">
        <v>322</v>
      </c>
      <c r="B2046">
        <v>39.805</v>
      </c>
      <c r="C2046">
        <v>4.38</v>
      </c>
      <c r="D2046" t="s">
        <v>2380</v>
      </c>
      <c r="E2046" t="s">
        <v>2382</v>
      </c>
      <c r="F2046" t="s">
        <v>2380</v>
      </c>
      <c r="G2046">
        <v>1</v>
      </c>
      <c r="H2046" t="s">
        <v>2380</v>
      </c>
      <c r="I2046" t="s">
        <v>2077</v>
      </c>
      <c r="J2046">
        <v>1975</v>
      </c>
      <c r="K2046" s="7">
        <f t="shared" si="93"/>
        <v>1975</v>
      </c>
      <c r="L2046" t="s">
        <v>20</v>
      </c>
      <c r="M2046" s="7" t="str">
        <f t="shared" si="94"/>
        <v>Sep</v>
      </c>
      <c r="N2046">
        <v>25</v>
      </c>
      <c r="O2046">
        <v>1</v>
      </c>
      <c r="P2046">
        <v>31897.1</v>
      </c>
      <c r="Q2046" t="s">
        <v>11</v>
      </c>
      <c r="R2046" t="s">
        <v>12</v>
      </c>
      <c r="S2046" t="s">
        <v>42</v>
      </c>
      <c r="T2046" s="7" t="str">
        <f t="shared" si="95"/>
        <v>R1011</v>
      </c>
    </row>
    <row r="2047" spans="1:20" x14ac:dyDescent="0.3">
      <c r="A2047" t="s">
        <v>321</v>
      </c>
      <c r="B2047">
        <v>30.4</v>
      </c>
      <c r="C2047">
        <v>5.56</v>
      </c>
      <c r="D2047" t="s">
        <v>2382</v>
      </c>
      <c r="E2047" t="s">
        <v>2382</v>
      </c>
      <c r="F2047" t="s">
        <v>2380</v>
      </c>
      <c r="G2047">
        <v>1</v>
      </c>
      <c r="H2047" t="s">
        <v>2380</v>
      </c>
      <c r="I2047" t="s">
        <v>2078</v>
      </c>
      <c r="J2047">
        <v>1972</v>
      </c>
      <c r="K2047" s="7">
        <f t="shared" si="93"/>
        <v>1972</v>
      </c>
      <c r="L2047" t="s">
        <v>20</v>
      </c>
      <c r="M2047" s="7" t="str">
        <f t="shared" si="94"/>
        <v>Sep</v>
      </c>
      <c r="N2047">
        <v>21</v>
      </c>
      <c r="O2047">
        <v>0</v>
      </c>
      <c r="P2047">
        <v>31980.89</v>
      </c>
      <c r="Q2047" t="s">
        <v>11</v>
      </c>
      <c r="R2047" t="s">
        <v>16</v>
      </c>
      <c r="S2047" t="s">
        <v>42</v>
      </c>
      <c r="T2047" s="7" t="str">
        <f t="shared" si="95"/>
        <v>R1011</v>
      </c>
    </row>
    <row r="2048" spans="1:20" x14ac:dyDescent="0.3">
      <c r="A2048" t="s">
        <v>320</v>
      </c>
      <c r="B2048">
        <v>23.18</v>
      </c>
      <c r="C2048">
        <v>4.24</v>
      </c>
      <c r="D2048" t="s">
        <v>2380</v>
      </c>
      <c r="E2048" t="s">
        <v>2382</v>
      </c>
      <c r="F2048" t="s">
        <v>2380</v>
      </c>
      <c r="G2048">
        <v>1</v>
      </c>
      <c r="H2048" t="s">
        <v>2380</v>
      </c>
      <c r="I2048" t="s">
        <v>2079</v>
      </c>
      <c r="J2048">
        <v>1993</v>
      </c>
      <c r="K2048" s="7">
        <f t="shared" si="93"/>
        <v>1993</v>
      </c>
      <c r="L2048" t="s">
        <v>20</v>
      </c>
      <c r="M2048" s="7" t="str">
        <f t="shared" si="94"/>
        <v>Sep</v>
      </c>
      <c r="N2048">
        <v>13</v>
      </c>
      <c r="O2048">
        <v>0</v>
      </c>
      <c r="P2048">
        <v>32086.21</v>
      </c>
      <c r="Q2048" t="s">
        <v>16</v>
      </c>
      <c r="R2048" t="s">
        <v>12</v>
      </c>
      <c r="S2048" t="s">
        <v>42</v>
      </c>
      <c r="T2048" s="7" t="str">
        <f t="shared" si="95"/>
        <v>R1011</v>
      </c>
    </row>
    <row r="2049" spans="1:20" x14ac:dyDescent="0.3">
      <c r="A2049" t="s">
        <v>319</v>
      </c>
      <c r="B2049">
        <v>39.615000000000002</v>
      </c>
      <c r="C2049">
        <v>6.32</v>
      </c>
      <c r="D2049" t="s">
        <v>2380</v>
      </c>
      <c r="E2049" t="s">
        <v>2380</v>
      </c>
      <c r="F2049" t="s">
        <v>2383</v>
      </c>
      <c r="G2049">
        <v>1</v>
      </c>
      <c r="H2049" t="s">
        <v>2380</v>
      </c>
      <c r="I2049" t="s">
        <v>2080</v>
      </c>
      <c r="J2049">
        <v>1978</v>
      </c>
      <c r="K2049" s="7">
        <f t="shared" si="93"/>
        <v>1978</v>
      </c>
      <c r="L2049" t="s">
        <v>15</v>
      </c>
      <c r="M2049" s="7" t="str">
        <f t="shared" si="94"/>
        <v>Nov</v>
      </c>
      <c r="N2049">
        <v>10</v>
      </c>
      <c r="O2049">
        <v>2</v>
      </c>
      <c r="P2049">
        <v>32108.66</v>
      </c>
      <c r="Q2049" t="s">
        <v>16</v>
      </c>
      <c r="R2049" t="s">
        <v>12</v>
      </c>
      <c r="S2049" t="s">
        <v>356</v>
      </c>
      <c r="T2049" s="7" t="str">
        <f t="shared" si="95"/>
        <v>R1017</v>
      </c>
    </row>
    <row r="2050" spans="1:20" x14ac:dyDescent="0.3">
      <c r="A2050" t="s">
        <v>318</v>
      </c>
      <c r="B2050">
        <v>30.59</v>
      </c>
      <c r="C2050">
        <v>6.3</v>
      </c>
      <c r="D2050" t="s">
        <v>2382</v>
      </c>
      <c r="E2050" t="s">
        <v>2380</v>
      </c>
      <c r="F2050" t="s">
        <v>2383</v>
      </c>
      <c r="G2050">
        <v>1</v>
      </c>
      <c r="H2050" t="s">
        <v>2380</v>
      </c>
      <c r="I2050" t="s">
        <v>2081</v>
      </c>
      <c r="J2050">
        <v>1969</v>
      </c>
      <c r="K2050" s="7">
        <f t="shared" si="93"/>
        <v>1969</v>
      </c>
      <c r="L2050" t="s">
        <v>20</v>
      </c>
      <c r="M2050" s="7" t="str">
        <f t="shared" si="94"/>
        <v>Sep</v>
      </c>
      <c r="N2050">
        <v>11</v>
      </c>
      <c r="O2050">
        <v>0</v>
      </c>
      <c r="P2050">
        <v>32192.76</v>
      </c>
      <c r="Q2050" t="s">
        <v>16</v>
      </c>
      <c r="R2050" t="s">
        <v>11</v>
      </c>
      <c r="S2050" t="s">
        <v>42</v>
      </c>
      <c r="T2050" s="7" t="str">
        <f t="shared" si="95"/>
        <v>R1011</v>
      </c>
    </row>
    <row r="2051" spans="1:20" x14ac:dyDescent="0.3">
      <c r="A2051" t="s">
        <v>317</v>
      </c>
      <c r="B2051">
        <v>16.72</v>
      </c>
      <c r="C2051">
        <v>4.38</v>
      </c>
      <c r="D2051" t="s">
        <v>2382</v>
      </c>
      <c r="E2051" t="s">
        <v>2380</v>
      </c>
      <c r="F2051" t="s">
        <v>2380</v>
      </c>
      <c r="G2051">
        <v>1</v>
      </c>
      <c r="H2051" t="s">
        <v>2380</v>
      </c>
      <c r="I2051" t="s">
        <v>2082</v>
      </c>
      <c r="J2051">
        <v>1994</v>
      </c>
      <c r="K2051" s="7">
        <f t="shared" ref="K2051:K2114" si="96">IF(ISBLANK(J2051),AVERAGE(J2051:J2056),J2051)</f>
        <v>1994</v>
      </c>
      <c r="L2051" t="s">
        <v>20</v>
      </c>
      <c r="M2051" s="7" t="str">
        <f t="shared" ref="M2051:M2114" si="97">IF(ISBLANK(L2051),"sep",L2051)</f>
        <v>Sep</v>
      </c>
      <c r="N2051">
        <v>8</v>
      </c>
      <c r="O2051">
        <v>0</v>
      </c>
      <c r="P2051">
        <v>32222.81</v>
      </c>
      <c r="Q2051" t="s">
        <v>11</v>
      </c>
      <c r="R2051" t="s">
        <v>16</v>
      </c>
      <c r="S2051" t="s">
        <v>42</v>
      </c>
      <c r="T2051" s="7" t="str">
        <f t="shared" ref="T2051:T2114" si="98">IF(ISBLANK(S2051),"unknown",S2051)</f>
        <v>R1011</v>
      </c>
    </row>
    <row r="2052" spans="1:20" x14ac:dyDescent="0.3">
      <c r="A2052" t="s">
        <v>316</v>
      </c>
      <c r="B2052">
        <v>26.22</v>
      </c>
      <c r="C2052">
        <v>4.6500000000000004</v>
      </c>
      <c r="D2052" t="s">
        <v>2382</v>
      </c>
      <c r="E2052" t="s">
        <v>2380</v>
      </c>
      <c r="F2052" t="s">
        <v>2383</v>
      </c>
      <c r="G2052">
        <v>1</v>
      </c>
      <c r="H2052" t="s">
        <v>2380</v>
      </c>
      <c r="I2052" t="s">
        <v>2083</v>
      </c>
      <c r="J2052">
        <v>1975</v>
      </c>
      <c r="K2052" s="7">
        <f t="shared" si="96"/>
        <v>1975</v>
      </c>
      <c r="L2052" t="s">
        <v>30</v>
      </c>
      <c r="M2052" s="7" t="str">
        <f t="shared" si="97"/>
        <v>Dec</v>
      </c>
      <c r="N2052">
        <v>17</v>
      </c>
      <c r="O2052">
        <v>1</v>
      </c>
      <c r="P2052">
        <v>32259.96</v>
      </c>
      <c r="Q2052" t="s">
        <v>11</v>
      </c>
      <c r="R2052" t="s">
        <v>12</v>
      </c>
      <c r="S2052" t="s">
        <v>23</v>
      </c>
      <c r="T2052" s="7" t="str">
        <f t="shared" si="98"/>
        <v>R1012</v>
      </c>
    </row>
    <row r="2053" spans="1:20" x14ac:dyDescent="0.3">
      <c r="A2053" t="s">
        <v>315</v>
      </c>
      <c r="B2053">
        <v>31.824999999999999</v>
      </c>
      <c r="C2053">
        <v>4.7</v>
      </c>
      <c r="D2053" t="s">
        <v>2380</v>
      </c>
      <c r="E2053" t="s">
        <v>2380</v>
      </c>
      <c r="F2053" t="s">
        <v>2383</v>
      </c>
      <c r="G2053">
        <v>1</v>
      </c>
      <c r="H2053" t="s">
        <v>2380</v>
      </c>
      <c r="I2053" t="s">
        <v>2084</v>
      </c>
      <c r="J2053">
        <v>1986</v>
      </c>
      <c r="K2053" s="7">
        <f t="shared" si="96"/>
        <v>1986</v>
      </c>
      <c r="L2053" t="s">
        <v>30</v>
      </c>
      <c r="M2053" s="7" t="str">
        <f t="shared" si="97"/>
        <v>Dec</v>
      </c>
      <c r="N2053">
        <v>2</v>
      </c>
      <c r="O2053">
        <v>3</v>
      </c>
      <c r="P2053">
        <v>32288.49</v>
      </c>
      <c r="Q2053" t="s">
        <v>11</v>
      </c>
      <c r="R2053" t="s">
        <v>11</v>
      </c>
      <c r="S2053" t="s">
        <v>42</v>
      </c>
      <c r="T2053" s="7" t="str">
        <f t="shared" si="98"/>
        <v>R1011</v>
      </c>
    </row>
    <row r="2054" spans="1:20" x14ac:dyDescent="0.3">
      <c r="A2054" t="s">
        <v>314</v>
      </c>
      <c r="B2054">
        <v>25.745000000000001</v>
      </c>
      <c r="C2054">
        <v>4.34</v>
      </c>
      <c r="D2054" t="s">
        <v>2380</v>
      </c>
      <c r="E2054" t="s">
        <v>2380</v>
      </c>
      <c r="F2054" t="s">
        <v>2383</v>
      </c>
      <c r="G2054">
        <v>1</v>
      </c>
      <c r="H2054" t="s">
        <v>2380</v>
      </c>
      <c r="I2054" t="s">
        <v>2085</v>
      </c>
      <c r="J2054">
        <v>1972</v>
      </c>
      <c r="K2054" s="7">
        <f t="shared" si="96"/>
        <v>1972</v>
      </c>
      <c r="L2054" t="s">
        <v>37</v>
      </c>
      <c r="M2054" s="7" t="str">
        <f t="shared" si="97"/>
        <v>Oct</v>
      </c>
      <c r="N2054">
        <v>19</v>
      </c>
      <c r="O2054">
        <v>0</v>
      </c>
      <c r="P2054">
        <v>32428.63</v>
      </c>
      <c r="Q2054" t="s">
        <v>11</v>
      </c>
      <c r="R2054" t="s">
        <v>11</v>
      </c>
      <c r="S2054" t="s">
        <v>42</v>
      </c>
      <c r="T2054" s="7" t="str">
        <f t="shared" si="98"/>
        <v>R1011</v>
      </c>
    </row>
    <row r="2055" spans="1:20" x14ac:dyDescent="0.3">
      <c r="A2055" t="s">
        <v>313</v>
      </c>
      <c r="B2055">
        <v>24.605</v>
      </c>
      <c r="C2055">
        <v>5.62</v>
      </c>
      <c r="D2055" t="s">
        <v>2380</v>
      </c>
      <c r="E2055" t="s">
        <v>2380</v>
      </c>
      <c r="F2055" t="s">
        <v>2383</v>
      </c>
      <c r="G2055">
        <v>1</v>
      </c>
      <c r="H2055" t="s">
        <v>2380</v>
      </c>
      <c r="I2055" t="s">
        <v>2086</v>
      </c>
      <c r="J2055">
        <v>1976</v>
      </c>
      <c r="K2055" s="7">
        <f t="shared" si="96"/>
        <v>1976</v>
      </c>
      <c r="L2055" t="s">
        <v>35</v>
      </c>
      <c r="M2055" s="7" t="str">
        <f t="shared" si="97"/>
        <v>Aug</v>
      </c>
      <c r="N2055">
        <v>9</v>
      </c>
      <c r="O2055">
        <v>2</v>
      </c>
      <c r="P2055">
        <v>32430.22</v>
      </c>
      <c r="Q2055" t="s">
        <v>11</v>
      </c>
      <c r="R2055" t="s">
        <v>12</v>
      </c>
      <c r="S2055" t="s">
        <v>42</v>
      </c>
      <c r="T2055" s="7" t="str">
        <f t="shared" si="98"/>
        <v>R1011</v>
      </c>
    </row>
    <row r="2056" spans="1:20" x14ac:dyDescent="0.3">
      <c r="A2056" t="s">
        <v>312</v>
      </c>
      <c r="B2056">
        <v>24.51</v>
      </c>
      <c r="C2056">
        <v>4.24</v>
      </c>
      <c r="D2056" t="s">
        <v>2380</v>
      </c>
      <c r="E2056" t="s">
        <v>2380</v>
      </c>
      <c r="F2056" t="s">
        <v>2383</v>
      </c>
      <c r="G2056">
        <v>1</v>
      </c>
      <c r="H2056" t="s">
        <v>2380</v>
      </c>
      <c r="I2056" t="s">
        <v>2087</v>
      </c>
      <c r="J2056">
        <v>1981</v>
      </c>
      <c r="K2056" s="7">
        <f t="shared" si="96"/>
        <v>1981</v>
      </c>
      <c r="L2056" t="s">
        <v>20</v>
      </c>
      <c r="M2056" s="7" t="str">
        <f t="shared" si="97"/>
        <v>Sep</v>
      </c>
      <c r="N2056">
        <v>27</v>
      </c>
      <c r="O2056">
        <v>1</v>
      </c>
      <c r="P2056">
        <v>32462.35</v>
      </c>
      <c r="Q2056" t="s">
        <v>11</v>
      </c>
      <c r="R2056" t="s">
        <v>11</v>
      </c>
      <c r="S2056" t="s">
        <v>42</v>
      </c>
      <c r="T2056" s="7" t="str">
        <f t="shared" si="98"/>
        <v>R1011</v>
      </c>
    </row>
    <row r="2057" spans="1:20" x14ac:dyDescent="0.3">
      <c r="A2057" t="s">
        <v>311</v>
      </c>
      <c r="B2057">
        <v>31.065000000000001</v>
      </c>
      <c r="C2057">
        <v>4.57</v>
      </c>
      <c r="D2057" t="s">
        <v>2382</v>
      </c>
      <c r="E2057" t="s">
        <v>2380</v>
      </c>
      <c r="F2057" t="s">
        <v>2380</v>
      </c>
      <c r="G2057" t="s">
        <v>2381</v>
      </c>
      <c r="H2057" t="s">
        <v>2380</v>
      </c>
      <c r="I2057" t="s">
        <v>2088</v>
      </c>
      <c r="J2057">
        <v>1976</v>
      </c>
      <c r="K2057" s="7">
        <f t="shared" si="96"/>
        <v>1976</v>
      </c>
      <c r="L2057" t="s">
        <v>20</v>
      </c>
      <c r="M2057" s="7" t="str">
        <f t="shared" si="97"/>
        <v>Sep</v>
      </c>
      <c r="N2057">
        <v>19</v>
      </c>
      <c r="O2057">
        <v>2</v>
      </c>
      <c r="P2057">
        <v>32485.46</v>
      </c>
      <c r="Q2057" t="s">
        <v>11</v>
      </c>
      <c r="R2057" t="s">
        <v>16</v>
      </c>
      <c r="S2057" t="s">
        <v>42</v>
      </c>
      <c r="T2057" s="7" t="str">
        <f t="shared" si="98"/>
        <v>R1011</v>
      </c>
    </row>
    <row r="2058" spans="1:20" x14ac:dyDescent="0.3">
      <c r="A2058" t="s">
        <v>310</v>
      </c>
      <c r="B2058">
        <v>28.12</v>
      </c>
      <c r="C2058">
        <v>5.05</v>
      </c>
      <c r="D2058" t="s">
        <v>2380</v>
      </c>
      <c r="E2058" t="s">
        <v>2380</v>
      </c>
      <c r="F2058" t="s">
        <v>2380</v>
      </c>
      <c r="G2058" t="s">
        <v>2381</v>
      </c>
      <c r="H2058" t="s">
        <v>2380</v>
      </c>
      <c r="I2058" t="s">
        <v>2089</v>
      </c>
      <c r="J2058">
        <v>2003</v>
      </c>
      <c r="K2058" s="7">
        <f t="shared" si="96"/>
        <v>2003</v>
      </c>
      <c r="L2058" t="s">
        <v>37</v>
      </c>
      <c r="M2058" s="7" t="str">
        <f t="shared" si="97"/>
        <v>Oct</v>
      </c>
      <c r="N2058">
        <v>8</v>
      </c>
      <c r="O2058">
        <v>0</v>
      </c>
      <c r="P2058">
        <v>32548.34</v>
      </c>
      <c r="Q2058" t="s">
        <v>16</v>
      </c>
      <c r="R2058" t="s">
        <v>11</v>
      </c>
      <c r="S2058" t="s">
        <v>13</v>
      </c>
      <c r="T2058" s="7" t="str">
        <f t="shared" si="98"/>
        <v>R1013</v>
      </c>
    </row>
    <row r="2059" spans="1:20" x14ac:dyDescent="0.3">
      <c r="A2059" t="s">
        <v>309</v>
      </c>
      <c r="B2059">
        <v>38.06</v>
      </c>
      <c r="C2059">
        <v>6.16</v>
      </c>
      <c r="D2059" t="s">
        <v>2380</v>
      </c>
      <c r="E2059" t="s">
        <v>2380</v>
      </c>
      <c r="F2059" t="s">
        <v>2380</v>
      </c>
      <c r="G2059" t="s">
        <v>2381</v>
      </c>
      <c r="H2059" t="s">
        <v>2380</v>
      </c>
      <c r="I2059" t="s">
        <v>2090</v>
      </c>
      <c r="J2059">
        <v>1990</v>
      </c>
      <c r="K2059" s="7">
        <f t="shared" si="96"/>
        <v>1990</v>
      </c>
      <c r="L2059" t="s">
        <v>10</v>
      </c>
      <c r="M2059" s="7" t="str">
        <f t="shared" si="97"/>
        <v>Jul</v>
      </c>
      <c r="N2059">
        <v>13</v>
      </c>
      <c r="O2059">
        <v>3</v>
      </c>
      <c r="P2059">
        <v>32672.11</v>
      </c>
      <c r="Q2059" t="s">
        <v>16</v>
      </c>
      <c r="R2059" t="s">
        <v>16</v>
      </c>
      <c r="S2059" t="s">
        <v>42</v>
      </c>
      <c r="T2059" s="7" t="str">
        <f t="shared" si="98"/>
        <v>R1011</v>
      </c>
    </row>
    <row r="2060" spans="1:20" x14ac:dyDescent="0.3">
      <c r="A2060" t="s">
        <v>308</v>
      </c>
      <c r="B2060">
        <v>24.96</v>
      </c>
      <c r="C2060">
        <v>4.57</v>
      </c>
      <c r="D2060" t="s">
        <v>2380</v>
      </c>
      <c r="E2060" t="s">
        <v>2380</v>
      </c>
      <c r="F2060" t="s">
        <v>2380</v>
      </c>
      <c r="G2060" t="s">
        <v>2381</v>
      </c>
      <c r="H2060" t="s">
        <v>2380</v>
      </c>
      <c r="I2060" t="s">
        <v>2091</v>
      </c>
      <c r="J2060">
        <v>1968</v>
      </c>
      <c r="K2060" s="7">
        <f t="shared" si="96"/>
        <v>1968</v>
      </c>
      <c r="L2060" t="s">
        <v>15</v>
      </c>
      <c r="M2060" s="7" t="str">
        <f t="shared" si="97"/>
        <v>Nov</v>
      </c>
      <c r="N2060">
        <v>1</v>
      </c>
      <c r="O2060">
        <v>0</v>
      </c>
      <c r="P2060">
        <v>32686.080000000002</v>
      </c>
      <c r="Q2060" t="s">
        <v>11</v>
      </c>
      <c r="R2060" t="s">
        <v>12</v>
      </c>
      <c r="S2060" t="s">
        <v>42</v>
      </c>
      <c r="T2060" s="7" t="str">
        <f t="shared" si="98"/>
        <v>R1011</v>
      </c>
    </row>
    <row r="2061" spans="1:20" x14ac:dyDescent="0.3">
      <c r="A2061" t="s">
        <v>307</v>
      </c>
      <c r="B2061">
        <v>17.670000000000002</v>
      </c>
      <c r="C2061">
        <v>5.53</v>
      </c>
      <c r="D2061" t="s">
        <v>2382</v>
      </c>
      <c r="E2061" t="s">
        <v>2380</v>
      </c>
      <c r="F2061" t="s">
        <v>2380</v>
      </c>
      <c r="G2061" t="s">
        <v>2381</v>
      </c>
      <c r="H2061" t="s">
        <v>2380</v>
      </c>
      <c r="I2061" t="s">
        <v>2092</v>
      </c>
      <c r="J2061">
        <v>1990</v>
      </c>
      <c r="K2061" s="7">
        <f t="shared" si="96"/>
        <v>1990</v>
      </c>
      <c r="L2061" t="s">
        <v>20</v>
      </c>
      <c r="M2061" s="7" t="str">
        <f t="shared" si="97"/>
        <v>Sep</v>
      </c>
      <c r="N2061">
        <v>30</v>
      </c>
      <c r="O2061">
        <v>3</v>
      </c>
      <c r="P2061">
        <v>32716.2</v>
      </c>
      <c r="Q2061" t="s">
        <v>16</v>
      </c>
      <c r="R2061" t="s">
        <v>11</v>
      </c>
      <c r="S2061" t="s">
        <v>42</v>
      </c>
      <c r="T2061" s="7" t="str">
        <f t="shared" si="98"/>
        <v>R1011</v>
      </c>
    </row>
    <row r="2062" spans="1:20" x14ac:dyDescent="0.3">
      <c r="A2062" t="s">
        <v>306</v>
      </c>
      <c r="B2062">
        <v>31.35</v>
      </c>
      <c r="C2062">
        <v>5.84</v>
      </c>
      <c r="D2062" t="s">
        <v>2380</v>
      </c>
      <c r="E2062" t="s">
        <v>2382</v>
      </c>
      <c r="F2062" t="s">
        <v>2380</v>
      </c>
      <c r="G2062">
        <v>1</v>
      </c>
      <c r="H2062" t="s">
        <v>2380</v>
      </c>
      <c r="I2062" t="s">
        <v>2093</v>
      </c>
      <c r="J2062">
        <v>1990</v>
      </c>
      <c r="K2062" s="7">
        <f t="shared" si="96"/>
        <v>1990</v>
      </c>
      <c r="L2062" t="s">
        <v>10</v>
      </c>
      <c r="M2062" s="7" t="str">
        <f t="shared" si="97"/>
        <v>Jul</v>
      </c>
      <c r="N2062">
        <v>9</v>
      </c>
      <c r="O2062">
        <v>2</v>
      </c>
      <c r="P2062">
        <v>32734.19</v>
      </c>
      <c r="Q2062" t="s">
        <v>11</v>
      </c>
      <c r="R2062" t="s">
        <v>16</v>
      </c>
      <c r="S2062" t="s">
        <v>23</v>
      </c>
      <c r="T2062" s="7" t="str">
        <f t="shared" si="98"/>
        <v>R1012</v>
      </c>
    </row>
    <row r="2063" spans="1:20" x14ac:dyDescent="0.3">
      <c r="A2063" t="s">
        <v>305</v>
      </c>
      <c r="B2063">
        <v>28.31</v>
      </c>
      <c r="C2063">
        <v>6.41</v>
      </c>
      <c r="D2063" t="s">
        <v>2380</v>
      </c>
      <c r="E2063" t="s">
        <v>2382</v>
      </c>
      <c r="F2063" t="s">
        <v>2380</v>
      </c>
      <c r="G2063">
        <v>1</v>
      </c>
      <c r="H2063" t="s">
        <v>2380</v>
      </c>
      <c r="I2063" t="s">
        <v>2094</v>
      </c>
      <c r="J2063">
        <v>1974</v>
      </c>
      <c r="K2063" s="7">
        <f t="shared" si="96"/>
        <v>1974</v>
      </c>
      <c r="L2063" t="s">
        <v>30</v>
      </c>
      <c r="M2063" s="7" t="str">
        <f t="shared" si="97"/>
        <v>Dec</v>
      </c>
      <c r="N2063">
        <v>6</v>
      </c>
      <c r="O2063">
        <v>0</v>
      </c>
      <c r="P2063">
        <v>32760.48</v>
      </c>
      <c r="Q2063" t="s">
        <v>16</v>
      </c>
      <c r="R2063" t="s">
        <v>16</v>
      </c>
      <c r="S2063" t="s">
        <v>42</v>
      </c>
      <c r="T2063" s="7" t="str">
        <f t="shared" si="98"/>
        <v>R1011</v>
      </c>
    </row>
    <row r="2064" spans="1:20" x14ac:dyDescent="0.3">
      <c r="A2064" t="s">
        <v>304</v>
      </c>
      <c r="B2064">
        <v>30.3</v>
      </c>
      <c r="C2064">
        <v>4.7300000000000004</v>
      </c>
      <c r="D2064" t="s">
        <v>2382</v>
      </c>
      <c r="E2064" t="s">
        <v>2380</v>
      </c>
      <c r="F2064" t="s">
        <v>2383</v>
      </c>
      <c r="G2064">
        <v>1</v>
      </c>
      <c r="H2064" t="s">
        <v>2380</v>
      </c>
      <c r="I2064" t="s">
        <v>2095</v>
      </c>
      <c r="J2064">
        <v>1972</v>
      </c>
      <c r="K2064" s="7">
        <f t="shared" si="96"/>
        <v>1972</v>
      </c>
      <c r="L2064" t="s">
        <v>15</v>
      </c>
      <c r="M2064" s="7" t="str">
        <f t="shared" si="97"/>
        <v>Nov</v>
      </c>
      <c r="N2064">
        <v>7</v>
      </c>
      <c r="O2064">
        <v>0</v>
      </c>
      <c r="P2064">
        <v>32765.33</v>
      </c>
      <c r="Q2064" t="s">
        <v>11</v>
      </c>
      <c r="R2064" t="s">
        <v>11</v>
      </c>
      <c r="S2064" t="s">
        <v>23</v>
      </c>
      <c r="T2064" s="7" t="str">
        <f t="shared" si="98"/>
        <v>R1012</v>
      </c>
    </row>
    <row r="2065" spans="1:20" x14ac:dyDescent="0.3">
      <c r="A2065" t="s">
        <v>303</v>
      </c>
      <c r="B2065">
        <v>26.4</v>
      </c>
      <c r="C2065">
        <v>6.22</v>
      </c>
      <c r="D2065" t="s">
        <v>2382</v>
      </c>
      <c r="E2065" t="s">
        <v>2380</v>
      </c>
      <c r="F2065" t="s">
        <v>2380</v>
      </c>
      <c r="G2065" t="s">
        <v>2381</v>
      </c>
      <c r="H2065" t="s">
        <v>2380</v>
      </c>
      <c r="I2065" t="s">
        <v>2096</v>
      </c>
      <c r="J2065">
        <v>1980</v>
      </c>
      <c r="K2065" s="7">
        <f t="shared" si="96"/>
        <v>1980</v>
      </c>
      <c r="L2065" t="s">
        <v>30</v>
      </c>
      <c r="M2065" s="7" t="str">
        <f t="shared" si="97"/>
        <v>Dec</v>
      </c>
      <c r="N2065">
        <v>12</v>
      </c>
      <c r="O2065">
        <v>3</v>
      </c>
      <c r="P2065">
        <v>32787.46</v>
      </c>
      <c r="Q2065" t="s">
        <v>16</v>
      </c>
      <c r="R2065" t="s">
        <v>12</v>
      </c>
      <c r="S2065" t="s">
        <v>23</v>
      </c>
      <c r="T2065" s="7" t="str">
        <f t="shared" si="98"/>
        <v>R1012</v>
      </c>
    </row>
    <row r="2066" spans="1:20" x14ac:dyDescent="0.3">
      <c r="A2066" t="s">
        <v>302</v>
      </c>
      <c r="B2066">
        <v>22.135000000000002</v>
      </c>
      <c r="C2066">
        <v>4.46</v>
      </c>
      <c r="D2066" t="s">
        <v>2382</v>
      </c>
      <c r="E2066" t="s">
        <v>2380</v>
      </c>
      <c r="F2066" t="s">
        <v>2380</v>
      </c>
      <c r="G2066" t="s">
        <v>2381</v>
      </c>
      <c r="H2066" t="s">
        <v>2380</v>
      </c>
      <c r="I2066" t="s">
        <v>2097</v>
      </c>
      <c r="J2066">
        <v>1995</v>
      </c>
      <c r="K2066" s="7">
        <f t="shared" si="96"/>
        <v>1995</v>
      </c>
      <c r="L2066" t="s">
        <v>30</v>
      </c>
      <c r="M2066" s="7" t="str">
        <f t="shared" si="97"/>
        <v>Dec</v>
      </c>
      <c r="N2066">
        <v>4</v>
      </c>
      <c r="O2066">
        <v>0</v>
      </c>
      <c r="P2066">
        <v>32827.51</v>
      </c>
      <c r="Q2066" t="s">
        <v>16</v>
      </c>
      <c r="R2066" t="s">
        <v>11</v>
      </c>
      <c r="S2066" t="s">
        <v>42</v>
      </c>
      <c r="T2066" s="7" t="str">
        <f t="shared" si="98"/>
        <v>R1011</v>
      </c>
    </row>
    <row r="2067" spans="1:20" x14ac:dyDescent="0.3">
      <c r="A2067" t="s">
        <v>301</v>
      </c>
      <c r="B2067">
        <v>17.399999999999999</v>
      </c>
      <c r="C2067">
        <v>4.5</v>
      </c>
      <c r="D2067" t="s">
        <v>2382</v>
      </c>
      <c r="E2067" t="s">
        <v>2380</v>
      </c>
      <c r="F2067" t="s">
        <v>2380</v>
      </c>
      <c r="G2067" t="s">
        <v>2381</v>
      </c>
      <c r="H2067" t="s">
        <v>2380</v>
      </c>
      <c r="I2067" t="s">
        <v>2098</v>
      </c>
      <c r="J2067">
        <v>1981</v>
      </c>
      <c r="K2067" s="7">
        <f t="shared" si="96"/>
        <v>1981</v>
      </c>
      <c r="L2067" t="s">
        <v>15</v>
      </c>
      <c r="M2067" s="7" t="str">
        <f t="shared" si="97"/>
        <v>Nov</v>
      </c>
      <c r="N2067">
        <v>17</v>
      </c>
      <c r="O2067">
        <v>1</v>
      </c>
      <c r="P2067">
        <v>32906.69</v>
      </c>
      <c r="Q2067" t="s">
        <v>11</v>
      </c>
      <c r="R2067" t="s">
        <v>12</v>
      </c>
      <c r="S2067" t="s">
        <v>42</v>
      </c>
      <c r="T2067" s="7" t="str">
        <f t="shared" si="98"/>
        <v>R1011</v>
      </c>
    </row>
    <row r="2068" spans="1:20" x14ac:dyDescent="0.3">
      <c r="A2068" t="s">
        <v>299</v>
      </c>
      <c r="B2068">
        <v>28.06</v>
      </c>
      <c r="C2068">
        <v>8.93</v>
      </c>
      <c r="D2068" t="s">
        <v>2380</v>
      </c>
      <c r="E2068" t="s">
        <v>2380</v>
      </c>
      <c r="F2068" t="s">
        <v>2380</v>
      </c>
      <c r="G2068" t="s">
        <v>2381</v>
      </c>
      <c r="H2068" t="s">
        <v>2380</v>
      </c>
      <c r="I2068" t="s">
        <v>2099</v>
      </c>
      <c r="J2068">
        <v>1971</v>
      </c>
      <c r="K2068" s="7">
        <f t="shared" si="96"/>
        <v>1971</v>
      </c>
      <c r="L2068" t="s">
        <v>35</v>
      </c>
      <c r="M2068" s="7" t="str">
        <f t="shared" si="97"/>
        <v>Aug</v>
      </c>
      <c r="N2068">
        <v>24</v>
      </c>
      <c r="O2068">
        <v>0</v>
      </c>
      <c r="P2068">
        <v>32947.629999999997</v>
      </c>
      <c r="Q2068" t="s">
        <v>11</v>
      </c>
      <c r="R2068" t="s">
        <v>16</v>
      </c>
      <c r="S2068" t="s">
        <v>42</v>
      </c>
      <c r="T2068" s="7" t="str">
        <f t="shared" si="98"/>
        <v>R1011</v>
      </c>
    </row>
    <row r="2069" spans="1:20" x14ac:dyDescent="0.3">
      <c r="A2069" t="s">
        <v>298</v>
      </c>
      <c r="B2069">
        <v>31.13</v>
      </c>
      <c r="C2069">
        <v>11.02</v>
      </c>
      <c r="D2069" t="s">
        <v>2380</v>
      </c>
      <c r="E2069" t="s">
        <v>2380</v>
      </c>
      <c r="F2069" t="s">
        <v>2380</v>
      </c>
      <c r="G2069" t="s">
        <v>2381</v>
      </c>
      <c r="H2069" t="s">
        <v>2380</v>
      </c>
      <c r="I2069" t="s">
        <v>2100</v>
      </c>
      <c r="J2069">
        <v>1995</v>
      </c>
      <c r="K2069" s="7">
        <f t="shared" si="96"/>
        <v>1995</v>
      </c>
      <c r="L2069" t="s">
        <v>10</v>
      </c>
      <c r="M2069" s="7" t="str">
        <f t="shared" si="97"/>
        <v>Jul</v>
      </c>
      <c r="N2069">
        <v>8</v>
      </c>
      <c r="O2069">
        <v>0</v>
      </c>
      <c r="P2069">
        <v>33017.46</v>
      </c>
      <c r="Q2069" t="s">
        <v>16</v>
      </c>
      <c r="R2069" t="s">
        <v>16</v>
      </c>
      <c r="S2069" t="s">
        <v>42</v>
      </c>
      <c r="T2069" s="7" t="str">
        <f t="shared" si="98"/>
        <v>R1011</v>
      </c>
    </row>
    <row r="2070" spans="1:20" x14ac:dyDescent="0.3">
      <c r="A2070" t="s">
        <v>297</v>
      </c>
      <c r="B2070">
        <v>18.46</v>
      </c>
      <c r="C2070">
        <v>5.25</v>
      </c>
      <c r="D2070" t="s">
        <v>2380</v>
      </c>
      <c r="E2070" t="s">
        <v>2380</v>
      </c>
      <c r="F2070" t="s">
        <v>2380</v>
      </c>
      <c r="G2070" t="s">
        <v>2381</v>
      </c>
      <c r="H2070" t="s">
        <v>2380</v>
      </c>
      <c r="I2070" t="s">
        <v>2101</v>
      </c>
      <c r="J2070">
        <v>1967</v>
      </c>
      <c r="K2070" s="7">
        <f t="shared" si="96"/>
        <v>1967</v>
      </c>
      <c r="L2070" t="s">
        <v>10</v>
      </c>
      <c r="M2070" s="7" t="str">
        <f t="shared" si="97"/>
        <v>Jul</v>
      </c>
      <c r="N2070">
        <v>10</v>
      </c>
      <c r="O2070">
        <v>0</v>
      </c>
      <c r="P2070">
        <v>33025.32</v>
      </c>
      <c r="Q2070" t="s">
        <v>11</v>
      </c>
      <c r="R2070" t="s">
        <v>12</v>
      </c>
      <c r="S2070" t="s">
        <v>42</v>
      </c>
      <c r="T2070" s="7" t="str">
        <f t="shared" si="98"/>
        <v>R1011</v>
      </c>
    </row>
    <row r="2071" spans="1:20" x14ac:dyDescent="0.3">
      <c r="A2071" t="s">
        <v>296</v>
      </c>
      <c r="B2071">
        <v>17.3</v>
      </c>
      <c r="C2071">
        <v>4.75</v>
      </c>
      <c r="D2071" t="s">
        <v>2380</v>
      </c>
      <c r="E2071" t="s">
        <v>2380</v>
      </c>
      <c r="F2071" t="s">
        <v>2380</v>
      </c>
      <c r="G2071" t="s">
        <v>2381</v>
      </c>
      <c r="H2071" t="s">
        <v>2380</v>
      </c>
      <c r="I2071" t="s">
        <v>2102</v>
      </c>
      <c r="J2071">
        <v>1994</v>
      </c>
      <c r="K2071" s="7">
        <f t="shared" si="96"/>
        <v>1994</v>
      </c>
      <c r="L2071" t="s">
        <v>10</v>
      </c>
      <c r="M2071" s="7" t="str">
        <f t="shared" si="97"/>
        <v>Jul</v>
      </c>
      <c r="N2071">
        <v>28</v>
      </c>
      <c r="O2071">
        <v>0</v>
      </c>
      <c r="P2071">
        <v>33057.230000000003</v>
      </c>
      <c r="Q2071" t="s">
        <v>16</v>
      </c>
      <c r="R2071" t="s">
        <v>11</v>
      </c>
      <c r="S2071" t="s">
        <v>42</v>
      </c>
      <c r="T2071" s="7" t="str">
        <f t="shared" si="98"/>
        <v>R1011</v>
      </c>
    </row>
    <row r="2072" spans="1:20" x14ac:dyDescent="0.3">
      <c r="A2072" t="s">
        <v>295</v>
      </c>
      <c r="B2072">
        <v>35.625</v>
      </c>
      <c r="C2072">
        <v>4.68</v>
      </c>
      <c r="D2072" t="s">
        <v>2382</v>
      </c>
      <c r="E2072" t="s">
        <v>2380</v>
      </c>
      <c r="F2072" t="s">
        <v>2383</v>
      </c>
      <c r="G2072">
        <v>1</v>
      </c>
      <c r="H2072" t="s">
        <v>2380</v>
      </c>
      <c r="I2072" t="s">
        <v>2103</v>
      </c>
      <c r="J2072">
        <v>1962</v>
      </c>
      <c r="K2072" s="7">
        <f t="shared" si="96"/>
        <v>1962</v>
      </c>
      <c r="L2072" t="s">
        <v>10</v>
      </c>
      <c r="M2072" s="7" t="str">
        <f t="shared" si="97"/>
        <v>Jul</v>
      </c>
      <c r="N2072">
        <v>1</v>
      </c>
      <c r="O2072">
        <v>0</v>
      </c>
      <c r="P2072">
        <v>33074.94</v>
      </c>
      <c r="Q2072" t="s">
        <v>16</v>
      </c>
      <c r="R2072" t="s">
        <v>11</v>
      </c>
      <c r="S2072" t="s">
        <v>42</v>
      </c>
      <c r="T2072" s="7" t="str">
        <f t="shared" si="98"/>
        <v>R1011</v>
      </c>
    </row>
    <row r="2073" spans="1:20" x14ac:dyDescent="0.3">
      <c r="A2073" t="s">
        <v>294</v>
      </c>
      <c r="B2073">
        <v>20.234999999999999</v>
      </c>
      <c r="C2073">
        <v>6.17</v>
      </c>
      <c r="D2073" t="s">
        <v>2382</v>
      </c>
      <c r="E2073" t="s">
        <v>2382</v>
      </c>
      <c r="F2073" t="s">
        <v>2380</v>
      </c>
      <c r="G2073">
        <v>2</v>
      </c>
      <c r="H2073" t="s">
        <v>2380</v>
      </c>
      <c r="I2073" t="s">
        <v>2104</v>
      </c>
      <c r="J2073">
        <v>1969</v>
      </c>
      <c r="K2073" s="7">
        <f t="shared" si="96"/>
        <v>1969</v>
      </c>
      <c r="L2073" t="s">
        <v>37</v>
      </c>
      <c r="M2073" s="7" t="str">
        <f t="shared" si="97"/>
        <v>Oct</v>
      </c>
      <c r="N2073">
        <v>30</v>
      </c>
      <c r="O2073">
        <v>0</v>
      </c>
      <c r="P2073">
        <v>33090.660000000003</v>
      </c>
      <c r="Q2073" t="s">
        <v>11</v>
      </c>
      <c r="R2073" t="s">
        <v>11</v>
      </c>
      <c r="S2073" t="s">
        <v>42</v>
      </c>
      <c r="T2073" s="7" t="str">
        <f t="shared" si="98"/>
        <v>R1011</v>
      </c>
    </row>
    <row r="2074" spans="1:20" x14ac:dyDescent="0.3">
      <c r="A2074" t="s">
        <v>293</v>
      </c>
      <c r="B2074">
        <v>27.55</v>
      </c>
      <c r="C2074">
        <v>4.5599999999999996</v>
      </c>
      <c r="D2074" t="s">
        <v>2382</v>
      </c>
      <c r="E2074" t="s">
        <v>2380</v>
      </c>
      <c r="F2074" t="s">
        <v>2383</v>
      </c>
      <c r="G2074">
        <v>1</v>
      </c>
      <c r="H2074" t="s">
        <v>2380</v>
      </c>
      <c r="I2074" t="s">
        <v>2105</v>
      </c>
      <c r="J2074">
        <v>1985</v>
      </c>
      <c r="K2074" s="7">
        <f t="shared" si="96"/>
        <v>1985</v>
      </c>
      <c r="L2074" t="s">
        <v>10</v>
      </c>
      <c r="M2074" s="7" t="str">
        <f t="shared" si="97"/>
        <v>Jul</v>
      </c>
      <c r="N2074">
        <v>15</v>
      </c>
      <c r="O2074">
        <v>3</v>
      </c>
      <c r="P2074">
        <v>33121</v>
      </c>
      <c r="Q2074" t="s">
        <v>11</v>
      </c>
      <c r="R2074" t="s">
        <v>16</v>
      </c>
      <c r="S2074" t="s">
        <v>42</v>
      </c>
      <c r="T2074" s="7" t="str">
        <f t="shared" si="98"/>
        <v>R1011</v>
      </c>
    </row>
    <row r="2075" spans="1:20" x14ac:dyDescent="0.3">
      <c r="A2075" t="s">
        <v>292</v>
      </c>
      <c r="B2075">
        <v>17.97</v>
      </c>
      <c r="C2075">
        <v>6.3</v>
      </c>
      <c r="D2075" t="s">
        <v>2380</v>
      </c>
      <c r="E2075" t="s">
        <v>2380</v>
      </c>
      <c r="F2075" t="s">
        <v>2380</v>
      </c>
      <c r="G2075" t="s">
        <v>2381</v>
      </c>
      <c r="H2075" t="s">
        <v>2380</v>
      </c>
      <c r="I2075" t="s">
        <v>2106</v>
      </c>
      <c r="J2075">
        <v>1990</v>
      </c>
      <c r="K2075" s="7">
        <f t="shared" si="96"/>
        <v>1990</v>
      </c>
      <c r="L2075" t="s">
        <v>37</v>
      </c>
      <c r="M2075" s="7" t="str">
        <f t="shared" si="97"/>
        <v>Oct</v>
      </c>
      <c r="N2075">
        <v>12</v>
      </c>
      <c r="O2075">
        <v>3</v>
      </c>
      <c r="P2075">
        <v>33292.83</v>
      </c>
      <c r="Q2075" t="s">
        <v>11</v>
      </c>
      <c r="R2075" t="s">
        <v>16</v>
      </c>
      <c r="S2075" t="s">
        <v>42</v>
      </c>
      <c r="T2075" s="7" t="str">
        <f t="shared" si="98"/>
        <v>R1011</v>
      </c>
    </row>
    <row r="2076" spans="1:20" x14ac:dyDescent="0.3">
      <c r="A2076" t="s">
        <v>291</v>
      </c>
      <c r="B2076">
        <v>29.98</v>
      </c>
      <c r="C2076">
        <v>6.03</v>
      </c>
      <c r="D2076" t="s">
        <v>2380</v>
      </c>
      <c r="E2076" t="s">
        <v>2382</v>
      </c>
      <c r="F2076" t="s">
        <v>2380</v>
      </c>
      <c r="G2076">
        <v>1</v>
      </c>
      <c r="H2076" t="s">
        <v>2380</v>
      </c>
      <c r="I2076" t="s">
        <v>2107</v>
      </c>
      <c r="J2076">
        <v>2003</v>
      </c>
      <c r="K2076" s="7">
        <f t="shared" si="96"/>
        <v>2003</v>
      </c>
      <c r="L2076" t="s">
        <v>15</v>
      </c>
      <c r="M2076" s="7" t="str">
        <f t="shared" si="97"/>
        <v>Nov</v>
      </c>
      <c r="N2076">
        <v>28</v>
      </c>
      <c r="O2076">
        <v>0</v>
      </c>
      <c r="P2076">
        <v>33307.550000000003</v>
      </c>
      <c r="Q2076" t="s">
        <v>11</v>
      </c>
      <c r="R2076" t="s">
        <v>12</v>
      </c>
      <c r="S2076" t="s">
        <v>23</v>
      </c>
      <c r="T2076" s="7" t="str">
        <f t="shared" si="98"/>
        <v>R1012</v>
      </c>
    </row>
    <row r="2077" spans="1:20" x14ac:dyDescent="0.3">
      <c r="A2077" t="s">
        <v>290</v>
      </c>
      <c r="B2077">
        <v>33.659999999999997</v>
      </c>
      <c r="C2077">
        <v>4.2</v>
      </c>
      <c r="D2077" t="s">
        <v>2382</v>
      </c>
      <c r="E2077" t="s">
        <v>2380</v>
      </c>
      <c r="F2077" t="s">
        <v>2380</v>
      </c>
      <c r="G2077">
        <v>1</v>
      </c>
      <c r="H2077" t="s">
        <v>2380</v>
      </c>
      <c r="I2077" t="s">
        <v>2108</v>
      </c>
      <c r="J2077">
        <v>1972</v>
      </c>
      <c r="K2077" s="7">
        <f t="shared" si="96"/>
        <v>1972</v>
      </c>
      <c r="L2077" t="s">
        <v>20</v>
      </c>
      <c r="M2077" s="7" t="str">
        <f t="shared" si="97"/>
        <v>Sep</v>
      </c>
      <c r="N2077">
        <v>5</v>
      </c>
      <c r="O2077">
        <v>0</v>
      </c>
      <c r="P2077">
        <v>33344.449999999997</v>
      </c>
      <c r="Q2077" t="s">
        <v>11</v>
      </c>
      <c r="R2077" t="s">
        <v>12</v>
      </c>
      <c r="S2077" t="s">
        <v>42</v>
      </c>
      <c r="T2077" s="7" t="str">
        <f t="shared" si="98"/>
        <v>R1011</v>
      </c>
    </row>
    <row r="2078" spans="1:20" x14ac:dyDescent="0.3">
      <c r="A2078" t="s">
        <v>289</v>
      </c>
      <c r="B2078">
        <v>32.67</v>
      </c>
      <c r="C2078">
        <v>5.61</v>
      </c>
      <c r="D2078" t="s">
        <v>2382</v>
      </c>
      <c r="E2078" t="s">
        <v>2380</v>
      </c>
      <c r="F2078" t="s">
        <v>2380</v>
      </c>
      <c r="G2078">
        <v>1</v>
      </c>
      <c r="H2078" t="s">
        <v>2380</v>
      </c>
      <c r="I2078" t="s">
        <v>2109</v>
      </c>
      <c r="J2078">
        <v>1985</v>
      </c>
      <c r="K2078" s="7">
        <f t="shared" si="96"/>
        <v>1985</v>
      </c>
      <c r="L2078" t="s">
        <v>30</v>
      </c>
      <c r="M2078" s="7" t="str">
        <f t="shared" si="97"/>
        <v>Dec</v>
      </c>
      <c r="N2078">
        <v>7</v>
      </c>
      <c r="O2078">
        <v>3</v>
      </c>
      <c r="P2078">
        <v>33450.99</v>
      </c>
      <c r="Q2078" t="s">
        <v>11</v>
      </c>
      <c r="R2078" t="s">
        <v>11</v>
      </c>
      <c r="S2078" t="s">
        <v>42</v>
      </c>
      <c r="T2078" s="7" t="str">
        <f t="shared" si="98"/>
        <v>R1011</v>
      </c>
    </row>
    <row r="2079" spans="1:20" x14ac:dyDescent="0.3">
      <c r="A2079" t="s">
        <v>288</v>
      </c>
      <c r="B2079">
        <v>30.5</v>
      </c>
      <c r="C2079">
        <v>5.88</v>
      </c>
      <c r="D2079" t="s">
        <v>2382</v>
      </c>
      <c r="E2079" t="s">
        <v>2380</v>
      </c>
      <c r="F2079" t="s">
        <v>2380</v>
      </c>
      <c r="G2079">
        <v>1</v>
      </c>
      <c r="H2079" t="s">
        <v>2380</v>
      </c>
      <c r="I2079" t="s">
        <v>2110</v>
      </c>
      <c r="J2079">
        <v>1970</v>
      </c>
      <c r="K2079" s="7">
        <f t="shared" si="96"/>
        <v>1970</v>
      </c>
      <c r="L2079" t="s">
        <v>18</v>
      </c>
      <c r="M2079" s="7" t="str">
        <f t="shared" si="97"/>
        <v>Jun</v>
      </c>
      <c r="N2079">
        <v>18</v>
      </c>
      <c r="O2079">
        <v>2</v>
      </c>
      <c r="P2079">
        <v>33471.97</v>
      </c>
      <c r="Q2079" t="s">
        <v>11</v>
      </c>
      <c r="R2079" t="s">
        <v>11</v>
      </c>
      <c r="S2079" t="s">
        <v>23</v>
      </c>
      <c r="T2079" s="7" t="str">
        <f t="shared" si="98"/>
        <v>R1012</v>
      </c>
    </row>
    <row r="2080" spans="1:20" x14ac:dyDescent="0.3">
      <c r="A2080" t="s">
        <v>287</v>
      </c>
      <c r="B2080">
        <v>23.1</v>
      </c>
      <c r="C2080">
        <v>5.92</v>
      </c>
      <c r="D2080" t="s">
        <v>2382</v>
      </c>
      <c r="E2080" t="s">
        <v>2380</v>
      </c>
      <c r="F2080" t="s">
        <v>2380</v>
      </c>
      <c r="G2080">
        <v>1</v>
      </c>
      <c r="H2080" t="s">
        <v>2380</v>
      </c>
      <c r="I2080" t="s">
        <v>2111</v>
      </c>
      <c r="J2080">
        <v>2002</v>
      </c>
      <c r="K2080" s="7">
        <f t="shared" si="96"/>
        <v>2002</v>
      </c>
      <c r="L2080" t="s">
        <v>35</v>
      </c>
      <c r="M2080" s="7" t="str">
        <f t="shared" si="97"/>
        <v>Aug</v>
      </c>
      <c r="N2080">
        <v>25</v>
      </c>
      <c r="O2080">
        <v>0</v>
      </c>
      <c r="P2080">
        <v>33475.82</v>
      </c>
      <c r="Q2080" t="s">
        <v>16</v>
      </c>
      <c r="R2080" t="s">
        <v>16</v>
      </c>
      <c r="S2080" t="s">
        <v>170</v>
      </c>
      <c r="T2080" s="7" t="str">
        <f t="shared" si="98"/>
        <v>R1018</v>
      </c>
    </row>
    <row r="2081" spans="1:20" x14ac:dyDescent="0.3">
      <c r="A2081" t="s">
        <v>286</v>
      </c>
      <c r="B2081">
        <v>39.49</v>
      </c>
      <c r="C2081">
        <v>4.8099999999999996</v>
      </c>
      <c r="D2081" t="s">
        <v>2380</v>
      </c>
      <c r="E2081" t="s">
        <v>2380</v>
      </c>
      <c r="F2081" t="s">
        <v>2380</v>
      </c>
      <c r="G2081">
        <v>1</v>
      </c>
      <c r="H2081" t="s">
        <v>2380</v>
      </c>
      <c r="I2081" t="s">
        <v>2112</v>
      </c>
      <c r="J2081">
        <v>1984</v>
      </c>
      <c r="K2081" s="7">
        <f t="shared" si="96"/>
        <v>1984</v>
      </c>
      <c r="L2081" t="s">
        <v>10</v>
      </c>
      <c r="M2081" s="7" t="str">
        <f t="shared" si="97"/>
        <v>Jul</v>
      </c>
      <c r="N2081">
        <v>22</v>
      </c>
      <c r="O2081">
        <v>3</v>
      </c>
      <c r="P2081">
        <v>33527.1</v>
      </c>
      <c r="Q2081" t="s">
        <v>11</v>
      </c>
      <c r="R2081" t="s">
        <v>12</v>
      </c>
      <c r="S2081" t="s">
        <v>42</v>
      </c>
      <c r="T2081" s="7" t="str">
        <f t="shared" si="98"/>
        <v>R1011</v>
      </c>
    </row>
    <row r="2082" spans="1:20" x14ac:dyDescent="0.3">
      <c r="A2082" t="s">
        <v>285</v>
      </c>
      <c r="B2082">
        <v>33.99</v>
      </c>
      <c r="C2082">
        <v>4.55</v>
      </c>
      <c r="D2082" t="s">
        <v>2380</v>
      </c>
      <c r="E2082" t="s">
        <v>2380</v>
      </c>
      <c r="F2082" t="s">
        <v>2380</v>
      </c>
      <c r="G2082">
        <v>1</v>
      </c>
      <c r="H2082" t="s">
        <v>2380</v>
      </c>
      <c r="I2082" t="s">
        <v>2113</v>
      </c>
      <c r="J2082">
        <v>2003</v>
      </c>
      <c r="K2082" s="7">
        <f t="shared" si="96"/>
        <v>2003</v>
      </c>
      <c r="L2082" t="s">
        <v>20</v>
      </c>
      <c r="M2082" s="7" t="str">
        <f t="shared" si="97"/>
        <v>Sep</v>
      </c>
      <c r="N2082">
        <v>9</v>
      </c>
      <c r="O2082">
        <v>0</v>
      </c>
      <c r="P2082">
        <v>33611.71</v>
      </c>
      <c r="Q2082" t="s">
        <v>16</v>
      </c>
      <c r="R2082" t="s">
        <v>11</v>
      </c>
      <c r="S2082" t="s">
        <v>42</v>
      </c>
      <c r="T2082" s="7" t="str">
        <f t="shared" si="98"/>
        <v>R1011</v>
      </c>
    </row>
    <row r="2083" spans="1:20" x14ac:dyDescent="0.3">
      <c r="A2083" t="s">
        <v>284</v>
      </c>
      <c r="B2083">
        <v>27.72</v>
      </c>
      <c r="C2083">
        <v>6.43</v>
      </c>
      <c r="D2083" t="s">
        <v>2380</v>
      </c>
      <c r="E2083" t="s">
        <v>2380</v>
      </c>
      <c r="F2083" t="s">
        <v>2380</v>
      </c>
      <c r="G2083">
        <v>1</v>
      </c>
      <c r="H2083" t="s">
        <v>2380</v>
      </c>
      <c r="I2083" t="s">
        <v>2114</v>
      </c>
      <c r="J2083">
        <v>1993</v>
      </c>
      <c r="K2083" s="7">
        <f t="shared" si="96"/>
        <v>1993</v>
      </c>
      <c r="L2083" t="s">
        <v>15</v>
      </c>
      <c r="M2083" s="7" t="str">
        <f t="shared" si="97"/>
        <v>Nov</v>
      </c>
      <c r="N2083">
        <v>28</v>
      </c>
      <c r="O2083">
        <v>0</v>
      </c>
      <c r="P2083">
        <v>33707.550000000003</v>
      </c>
      <c r="Q2083" t="s">
        <v>11</v>
      </c>
      <c r="R2083" t="s">
        <v>11</v>
      </c>
      <c r="S2083" t="s">
        <v>42</v>
      </c>
      <c r="T2083" s="7" t="str">
        <f t="shared" si="98"/>
        <v>R1011</v>
      </c>
    </row>
    <row r="2084" spans="1:20" x14ac:dyDescent="0.3">
      <c r="A2084" t="s">
        <v>283</v>
      </c>
      <c r="B2084">
        <v>30.59</v>
      </c>
      <c r="C2084">
        <v>11.62</v>
      </c>
      <c r="D2084" t="s">
        <v>2380</v>
      </c>
      <c r="E2084" t="s">
        <v>2380</v>
      </c>
      <c r="F2084" t="s">
        <v>2380</v>
      </c>
      <c r="G2084" t="s">
        <v>2381</v>
      </c>
      <c r="H2084" t="s">
        <v>2380</v>
      </c>
      <c r="I2084" t="s">
        <v>2115</v>
      </c>
      <c r="J2084">
        <v>2004</v>
      </c>
      <c r="K2084" s="7">
        <f t="shared" si="96"/>
        <v>2004</v>
      </c>
      <c r="L2084" t="s">
        <v>15</v>
      </c>
      <c r="M2084" s="7" t="str">
        <f t="shared" si="97"/>
        <v>Nov</v>
      </c>
      <c r="N2084">
        <v>1</v>
      </c>
      <c r="O2084">
        <v>0</v>
      </c>
      <c r="P2084">
        <v>33732.69</v>
      </c>
      <c r="Q2084" t="s">
        <v>16</v>
      </c>
      <c r="R2084" t="s">
        <v>16</v>
      </c>
      <c r="S2084" t="s">
        <v>356</v>
      </c>
      <c r="T2084" s="7" t="str">
        <f t="shared" si="98"/>
        <v>R1017</v>
      </c>
    </row>
    <row r="2085" spans="1:20" x14ac:dyDescent="0.3">
      <c r="A2085" t="s">
        <v>282</v>
      </c>
      <c r="B2085">
        <v>22.6</v>
      </c>
      <c r="C2085">
        <v>6.04</v>
      </c>
      <c r="D2085" t="s">
        <v>2380</v>
      </c>
      <c r="E2085" t="s">
        <v>2380</v>
      </c>
      <c r="F2085" t="s">
        <v>2380</v>
      </c>
      <c r="G2085">
        <v>1</v>
      </c>
      <c r="H2085" t="s">
        <v>2380</v>
      </c>
      <c r="I2085" t="s">
        <v>2116</v>
      </c>
      <c r="J2085">
        <v>2003</v>
      </c>
      <c r="K2085" s="7">
        <f t="shared" si="96"/>
        <v>2003</v>
      </c>
      <c r="L2085" t="s">
        <v>20</v>
      </c>
      <c r="M2085" s="7" t="str">
        <f t="shared" si="97"/>
        <v>Sep</v>
      </c>
      <c r="N2085">
        <v>12</v>
      </c>
      <c r="O2085">
        <v>0</v>
      </c>
      <c r="P2085">
        <v>33750.29</v>
      </c>
      <c r="Q2085" t="s">
        <v>16</v>
      </c>
      <c r="R2085" t="s">
        <v>12</v>
      </c>
      <c r="S2085" t="s">
        <v>23</v>
      </c>
      <c r="T2085" s="7" t="str">
        <f t="shared" si="98"/>
        <v>R1012</v>
      </c>
    </row>
    <row r="2086" spans="1:20" x14ac:dyDescent="0.3">
      <c r="A2086" t="s">
        <v>281</v>
      </c>
      <c r="B2086">
        <v>28.785</v>
      </c>
      <c r="C2086">
        <v>8.82</v>
      </c>
      <c r="D2086" t="s">
        <v>2380</v>
      </c>
      <c r="E2086" t="s">
        <v>2380</v>
      </c>
      <c r="F2086" t="s">
        <v>2380</v>
      </c>
      <c r="G2086" t="s">
        <v>2381</v>
      </c>
      <c r="H2086" t="s">
        <v>2380</v>
      </c>
      <c r="I2086" t="s">
        <v>2117</v>
      </c>
      <c r="J2086">
        <v>1962</v>
      </c>
      <c r="K2086" s="7">
        <f t="shared" si="96"/>
        <v>1962</v>
      </c>
      <c r="L2086" t="s">
        <v>30</v>
      </c>
      <c r="M2086" s="7" t="str">
        <f t="shared" si="97"/>
        <v>Dec</v>
      </c>
      <c r="N2086">
        <v>11</v>
      </c>
      <c r="O2086">
        <v>0</v>
      </c>
      <c r="P2086">
        <v>33753.32</v>
      </c>
      <c r="Q2086" t="s">
        <v>16</v>
      </c>
      <c r="R2086" t="s">
        <v>12</v>
      </c>
      <c r="S2086" t="s">
        <v>42</v>
      </c>
      <c r="T2086" s="7" t="str">
        <f t="shared" si="98"/>
        <v>R1011</v>
      </c>
    </row>
    <row r="2087" spans="1:20" x14ac:dyDescent="0.3">
      <c r="A2087" t="s">
        <v>280</v>
      </c>
      <c r="B2087">
        <v>50.38</v>
      </c>
      <c r="C2087">
        <v>5.8</v>
      </c>
      <c r="D2087" t="s">
        <v>2380</v>
      </c>
      <c r="E2087" t="s">
        <v>2380</v>
      </c>
      <c r="F2087" t="s">
        <v>2380</v>
      </c>
      <c r="G2087" t="s">
        <v>2381</v>
      </c>
      <c r="H2087" t="s">
        <v>2380</v>
      </c>
      <c r="I2087" t="s">
        <v>2118</v>
      </c>
      <c r="J2087">
        <v>2000</v>
      </c>
      <c r="K2087" s="7">
        <f t="shared" si="96"/>
        <v>2000</v>
      </c>
      <c r="L2087" t="s">
        <v>37</v>
      </c>
      <c r="M2087" s="7" t="str">
        <f t="shared" si="97"/>
        <v>Oct</v>
      </c>
      <c r="N2087">
        <v>26</v>
      </c>
      <c r="O2087">
        <v>0</v>
      </c>
      <c r="P2087">
        <v>33829.39</v>
      </c>
      <c r="Q2087" t="s">
        <v>11</v>
      </c>
      <c r="R2087" t="s">
        <v>12</v>
      </c>
      <c r="S2087" t="s">
        <v>42</v>
      </c>
      <c r="T2087" s="7" t="str">
        <f t="shared" si="98"/>
        <v>R1011</v>
      </c>
    </row>
    <row r="2088" spans="1:20" x14ac:dyDescent="0.3">
      <c r="A2088" t="s">
        <v>279</v>
      </c>
      <c r="B2088">
        <v>35.200000000000003</v>
      </c>
      <c r="C2088">
        <v>4.28</v>
      </c>
      <c r="D2088" t="s">
        <v>2380</v>
      </c>
      <c r="E2088" t="s">
        <v>2380</v>
      </c>
      <c r="F2088" t="s">
        <v>2380</v>
      </c>
      <c r="G2088" t="s">
        <v>2381</v>
      </c>
      <c r="H2088" t="s">
        <v>2380</v>
      </c>
      <c r="I2088" t="s">
        <v>2119</v>
      </c>
      <c r="J2088">
        <v>1997</v>
      </c>
      <c r="K2088" s="7">
        <f t="shared" si="96"/>
        <v>1997</v>
      </c>
      <c r="L2088" t="s">
        <v>35</v>
      </c>
      <c r="M2088" s="7" t="str">
        <f t="shared" si="97"/>
        <v>Aug</v>
      </c>
      <c r="N2088">
        <v>9</v>
      </c>
      <c r="O2088">
        <v>0</v>
      </c>
      <c r="P2088">
        <v>33900.65</v>
      </c>
      <c r="Q2088" t="s">
        <v>11</v>
      </c>
      <c r="R2088" t="s">
        <v>12</v>
      </c>
      <c r="S2088" t="s">
        <v>42</v>
      </c>
      <c r="T2088" s="7" t="str">
        <f t="shared" si="98"/>
        <v>R1011</v>
      </c>
    </row>
    <row r="2089" spans="1:20" x14ac:dyDescent="0.3">
      <c r="A2089" t="s">
        <v>278</v>
      </c>
      <c r="B2089">
        <v>35.72</v>
      </c>
      <c r="C2089">
        <v>5.5</v>
      </c>
      <c r="D2089" t="s">
        <v>2382</v>
      </c>
      <c r="E2089" t="s">
        <v>2380</v>
      </c>
      <c r="F2089" t="s">
        <v>2380</v>
      </c>
      <c r="G2089" t="s">
        <v>2381</v>
      </c>
      <c r="H2089" t="s">
        <v>2380</v>
      </c>
      <c r="I2089" t="s">
        <v>2120</v>
      </c>
      <c r="J2089">
        <v>2000</v>
      </c>
      <c r="K2089" s="7">
        <f t="shared" si="96"/>
        <v>2000</v>
      </c>
      <c r="L2089" t="s">
        <v>30</v>
      </c>
      <c r="M2089" s="7" t="str">
        <f t="shared" si="97"/>
        <v>Dec</v>
      </c>
      <c r="N2089">
        <v>27</v>
      </c>
      <c r="O2089">
        <v>0</v>
      </c>
      <c r="P2089">
        <v>33907.550000000003</v>
      </c>
      <c r="Q2089" t="s">
        <v>11</v>
      </c>
      <c r="R2089" t="s">
        <v>11</v>
      </c>
      <c r="S2089" t="s">
        <v>23</v>
      </c>
      <c r="T2089" s="7" t="str">
        <f t="shared" si="98"/>
        <v>R1012</v>
      </c>
    </row>
    <row r="2090" spans="1:20" x14ac:dyDescent="0.3">
      <c r="A2090" t="s">
        <v>277</v>
      </c>
      <c r="B2090">
        <v>24.51</v>
      </c>
      <c r="C2090">
        <v>4.6900000000000004</v>
      </c>
      <c r="D2090" t="s">
        <v>2380</v>
      </c>
      <c r="E2090" t="s">
        <v>2380</v>
      </c>
      <c r="F2090" t="s">
        <v>2380</v>
      </c>
      <c r="G2090" t="s">
        <v>2381</v>
      </c>
      <c r="H2090" t="s">
        <v>2380</v>
      </c>
      <c r="I2090" t="s">
        <v>2121</v>
      </c>
      <c r="J2090">
        <v>1994</v>
      </c>
      <c r="K2090" s="7">
        <f t="shared" si="96"/>
        <v>1994</v>
      </c>
      <c r="L2090" t="s">
        <v>20</v>
      </c>
      <c r="M2090" s="7" t="str">
        <f t="shared" si="97"/>
        <v>Sep</v>
      </c>
      <c r="N2090">
        <v>25</v>
      </c>
      <c r="O2090">
        <v>0</v>
      </c>
      <c r="P2090">
        <v>33975.47</v>
      </c>
      <c r="Q2090" t="s">
        <v>11</v>
      </c>
      <c r="R2090" t="s">
        <v>11</v>
      </c>
      <c r="S2090" t="s">
        <v>42</v>
      </c>
      <c r="T2090" s="7" t="str">
        <f t="shared" si="98"/>
        <v>R1011</v>
      </c>
    </row>
    <row r="2091" spans="1:20" x14ac:dyDescent="0.3">
      <c r="A2091" t="s">
        <v>275</v>
      </c>
      <c r="B2091">
        <v>23.844999999999999</v>
      </c>
      <c r="C2091">
        <v>4.43</v>
      </c>
      <c r="D2091" t="s">
        <v>2380</v>
      </c>
      <c r="E2091" t="s">
        <v>2380</v>
      </c>
      <c r="F2091" t="s">
        <v>2380</v>
      </c>
      <c r="G2091" t="s">
        <v>2381</v>
      </c>
      <c r="H2091" t="s">
        <v>2380</v>
      </c>
      <c r="I2091" t="s">
        <v>2122</v>
      </c>
      <c r="J2091">
        <v>1972</v>
      </c>
      <c r="K2091" s="7">
        <f t="shared" si="96"/>
        <v>1972</v>
      </c>
      <c r="L2091" t="s">
        <v>10</v>
      </c>
      <c r="M2091" s="7" t="str">
        <f t="shared" si="97"/>
        <v>Jul</v>
      </c>
      <c r="N2091">
        <v>26</v>
      </c>
      <c r="O2091">
        <v>0</v>
      </c>
      <c r="P2091">
        <v>34053.360000000001</v>
      </c>
      <c r="Q2091" t="s">
        <v>11</v>
      </c>
      <c r="R2091" t="s">
        <v>11</v>
      </c>
      <c r="S2091" t="s">
        <v>42</v>
      </c>
      <c r="T2091" s="7" t="str">
        <f t="shared" si="98"/>
        <v>R1011</v>
      </c>
    </row>
    <row r="2092" spans="1:20" x14ac:dyDescent="0.3">
      <c r="A2092" t="s">
        <v>274</v>
      </c>
      <c r="B2092">
        <v>15.68</v>
      </c>
      <c r="C2092">
        <v>6.16</v>
      </c>
      <c r="D2092" t="s">
        <v>2382</v>
      </c>
      <c r="E2092" t="s">
        <v>2380</v>
      </c>
      <c r="F2092" t="s">
        <v>2380</v>
      </c>
      <c r="G2092">
        <v>1</v>
      </c>
      <c r="H2092" t="s">
        <v>2380</v>
      </c>
      <c r="I2092" t="s">
        <v>2123</v>
      </c>
      <c r="J2092">
        <v>2002</v>
      </c>
      <c r="K2092" s="7">
        <f t="shared" si="96"/>
        <v>2002</v>
      </c>
      <c r="L2092" t="s">
        <v>30</v>
      </c>
      <c r="M2092" s="7" t="str">
        <f t="shared" si="97"/>
        <v>Dec</v>
      </c>
      <c r="N2092">
        <v>26</v>
      </c>
      <c r="O2092">
        <v>0</v>
      </c>
      <c r="P2092">
        <v>34084.68</v>
      </c>
      <c r="Q2092" t="s">
        <v>11</v>
      </c>
      <c r="R2092" t="s">
        <v>12</v>
      </c>
      <c r="S2092" t="s">
        <v>42</v>
      </c>
      <c r="T2092" s="7" t="str">
        <f t="shared" si="98"/>
        <v>R1011</v>
      </c>
    </row>
    <row r="2093" spans="1:20" x14ac:dyDescent="0.3">
      <c r="A2093" t="s">
        <v>273</v>
      </c>
      <c r="B2093">
        <v>32.395000000000003</v>
      </c>
      <c r="C2093">
        <v>6.66</v>
      </c>
      <c r="D2093" t="s">
        <v>2380</v>
      </c>
      <c r="E2093" t="s">
        <v>2380</v>
      </c>
      <c r="F2093" t="s">
        <v>2380</v>
      </c>
      <c r="G2093" t="s">
        <v>2381</v>
      </c>
      <c r="H2093" t="s">
        <v>2380</v>
      </c>
      <c r="I2093" t="s">
        <v>2124</v>
      </c>
      <c r="J2093">
        <v>1999</v>
      </c>
      <c r="K2093" s="7">
        <f t="shared" si="96"/>
        <v>1999</v>
      </c>
      <c r="L2093" t="s">
        <v>15</v>
      </c>
      <c r="M2093" s="7" t="str">
        <f t="shared" si="97"/>
        <v>Nov</v>
      </c>
      <c r="N2093">
        <v>6</v>
      </c>
      <c r="O2093">
        <v>0</v>
      </c>
      <c r="P2093">
        <v>34166.269999999997</v>
      </c>
      <c r="Q2093" t="s">
        <v>11</v>
      </c>
      <c r="R2093" t="s">
        <v>12</v>
      </c>
      <c r="S2093" t="s">
        <v>42</v>
      </c>
      <c r="T2093" s="7" t="str">
        <f t="shared" si="98"/>
        <v>R1011</v>
      </c>
    </row>
    <row r="2094" spans="1:20" x14ac:dyDescent="0.3">
      <c r="A2094" t="s">
        <v>272</v>
      </c>
      <c r="B2094">
        <v>23.655000000000001</v>
      </c>
      <c r="C2094">
        <v>5.92</v>
      </c>
      <c r="D2094" t="s">
        <v>2380</v>
      </c>
      <c r="E2094" t="s">
        <v>2380</v>
      </c>
      <c r="F2094" t="s">
        <v>2380</v>
      </c>
      <c r="G2094">
        <v>1</v>
      </c>
      <c r="H2094" t="s">
        <v>2380</v>
      </c>
      <c r="I2094" t="s">
        <v>2125</v>
      </c>
      <c r="J2094">
        <v>1971</v>
      </c>
      <c r="K2094" s="7">
        <f t="shared" si="96"/>
        <v>1971</v>
      </c>
      <c r="L2094" t="s">
        <v>35</v>
      </c>
      <c r="M2094" s="7" t="str">
        <f t="shared" si="97"/>
        <v>Aug</v>
      </c>
      <c r="N2094">
        <v>25</v>
      </c>
      <c r="O2094">
        <v>0</v>
      </c>
      <c r="P2094">
        <v>34205.07</v>
      </c>
      <c r="Q2094" t="s">
        <v>11</v>
      </c>
      <c r="R2094" t="s">
        <v>11</v>
      </c>
      <c r="S2094" t="s">
        <v>42</v>
      </c>
      <c r="T2094" s="7" t="str">
        <f t="shared" si="98"/>
        <v>R1011</v>
      </c>
    </row>
    <row r="2095" spans="1:20" x14ac:dyDescent="0.3">
      <c r="A2095" t="s">
        <v>271</v>
      </c>
      <c r="B2095">
        <v>28.4</v>
      </c>
      <c r="C2095">
        <v>5.97</v>
      </c>
      <c r="D2095" t="s">
        <v>2380</v>
      </c>
      <c r="E2095" t="s">
        <v>2380</v>
      </c>
      <c r="F2095" t="s">
        <v>2383</v>
      </c>
      <c r="G2095">
        <v>1</v>
      </c>
      <c r="H2095" t="s">
        <v>2380</v>
      </c>
      <c r="I2095" t="s">
        <v>2126</v>
      </c>
      <c r="J2095">
        <v>1975</v>
      </c>
      <c r="K2095" s="7">
        <f t="shared" si="96"/>
        <v>1975</v>
      </c>
      <c r="L2095" t="s">
        <v>10</v>
      </c>
      <c r="M2095" s="7" t="str">
        <f t="shared" si="97"/>
        <v>Jul</v>
      </c>
      <c r="N2095">
        <v>21</v>
      </c>
      <c r="O2095">
        <v>1</v>
      </c>
      <c r="P2095">
        <v>34210.33</v>
      </c>
      <c r="Q2095" t="s">
        <v>11</v>
      </c>
      <c r="R2095" t="s">
        <v>16</v>
      </c>
      <c r="S2095" t="s">
        <v>23</v>
      </c>
      <c r="T2095" s="7" t="str">
        <f t="shared" si="98"/>
        <v>R1012</v>
      </c>
    </row>
    <row r="2096" spans="1:20" x14ac:dyDescent="0.3">
      <c r="A2096" t="s">
        <v>270</v>
      </c>
      <c r="B2096">
        <v>35.42</v>
      </c>
      <c r="C2096">
        <v>4.6399999999999997</v>
      </c>
      <c r="D2096" t="s">
        <v>2382</v>
      </c>
      <c r="E2096" t="s">
        <v>2380</v>
      </c>
      <c r="F2096" t="s">
        <v>2380</v>
      </c>
      <c r="G2096" t="s">
        <v>2381</v>
      </c>
      <c r="H2096" t="s">
        <v>2380</v>
      </c>
      <c r="I2096" t="s">
        <v>2127</v>
      </c>
      <c r="J2096">
        <v>1962</v>
      </c>
      <c r="K2096" s="7">
        <f t="shared" si="96"/>
        <v>1962</v>
      </c>
      <c r="L2096" t="s">
        <v>10</v>
      </c>
      <c r="M2096" s="7" t="str">
        <f t="shared" si="97"/>
        <v>Jul</v>
      </c>
      <c r="N2096">
        <v>5</v>
      </c>
      <c r="O2096">
        <v>0</v>
      </c>
      <c r="P2096">
        <v>34218.019999999997</v>
      </c>
      <c r="Q2096" t="s">
        <v>16</v>
      </c>
      <c r="R2096" t="s">
        <v>16</v>
      </c>
      <c r="S2096" t="s">
        <v>42</v>
      </c>
      <c r="T2096" s="7" t="str">
        <f t="shared" si="98"/>
        <v>R1011</v>
      </c>
    </row>
    <row r="2097" spans="1:20" x14ac:dyDescent="0.3">
      <c r="A2097" t="s">
        <v>269</v>
      </c>
      <c r="B2097">
        <v>26.18</v>
      </c>
      <c r="C2097">
        <v>6.12</v>
      </c>
      <c r="D2097" t="s">
        <v>2380</v>
      </c>
      <c r="E2097" t="s">
        <v>2382</v>
      </c>
      <c r="F2097" t="s">
        <v>2380</v>
      </c>
      <c r="G2097">
        <v>1</v>
      </c>
      <c r="H2097" t="s">
        <v>2380</v>
      </c>
      <c r="I2097" t="s">
        <v>2128</v>
      </c>
      <c r="J2097">
        <v>1998</v>
      </c>
      <c r="K2097" s="7">
        <f t="shared" si="96"/>
        <v>1998</v>
      </c>
      <c r="L2097" t="s">
        <v>18</v>
      </c>
      <c r="M2097" s="7" t="str">
        <f t="shared" si="97"/>
        <v>Jun</v>
      </c>
      <c r="N2097">
        <v>11</v>
      </c>
      <c r="O2097">
        <v>0</v>
      </c>
      <c r="P2097">
        <v>34254.050000000003</v>
      </c>
      <c r="Q2097" t="s">
        <v>16</v>
      </c>
      <c r="R2097" t="s">
        <v>12</v>
      </c>
      <c r="S2097" t="s">
        <v>166</v>
      </c>
      <c r="T2097" s="7" t="str">
        <f t="shared" si="98"/>
        <v>R1019</v>
      </c>
    </row>
    <row r="2098" spans="1:20" x14ac:dyDescent="0.3">
      <c r="A2098" t="s">
        <v>268</v>
      </c>
      <c r="B2098">
        <v>20.8</v>
      </c>
      <c r="C2098">
        <v>4.87</v>
      </c>
      <c r="D2098" t="s">
        <v>2382</v>
      </c>
      <c r="E2098" t="s">
        <v>2380</v>
      </c>
      <c r="F2098" t="s">
        <v>2380</v>
      </c>
      <c r="G2098" t="s">
        <v>2381</v>
      </c>
      <c r="H2098" t="s">
        <v>2380</v>
      </c>
      <c r="I2098" t="s">
        <v>2129</v>
      </c>
      <c r="J2098">
        <v>1995</v>
      </c>
      <c r="K2098" s="7">
        <f t="shared" si="96"/>
        <v>1995</v>
      </c>
      <c r="L2098" t="s">
        <v>37</v>
      </c>
      <c r="M2098" s="7" t="str">
        <f t="shared" si="97"/>
        <v>Oct</v>
      </c>
      <c r="N2098">
        <v>30</v>
      </c>
      <c r="O2098">
        <v>0</v>
      </c>
      <c r="P2098">
        <v>34289.43</v>
      </c>
      <c r="Q2098" t="s">
        <v>16</v>
      </c>
      <c r="R2098" t="s">
        <v>16</v>
      </c>
      <c r="S2098" t="s">
        <v>42</v>
      </c>
      <c r="T2098" s="7" t="str">
        <f t="shared" si="98"/>
        <v>R1011</v>
      </c>
    </row>
    <row r="2099" spans="1:20" x14ac:dyDescent="0.3">
      <c r="A2099" t="s">
        <v>267</v>
      </c>
      <c r="B2099">
        <v>15.82</v>
      </c>
      <c r="C2099">
        <v>4.5999999999999996</v>
      </c>
      <c r="D2099" t="s">
        <v>2380</v>
      </c>
      <c r="E2099" t="s">
        <v>2380</v>
      </c>
      <c r="F2099" t="s">
        <v>2380</v>
      </c>
      <c r="G2099" t="s">
        <v>2381</v>
      </c>
      <c r="H2099" t="s">
        <v>2380</v>
      </c>
      <c r="I2099" t="s">
        <v>2130</v>
      </c>
      <c r="J2099">
        <v>1986</v>
      </c>
      <c r="K2099" s="7">
        <f t="shared" si="96"/>
        <v>1986</v>
      </c>
      <c r="L2099" t="s">
        <v>37</v>
      </c>
      <c r="M2099" s="7" t="str">
        <f t="shared" si="97"/>
        <v>Oct</v>
      </c>
      <c r="N2099">
        <v>11</v>
      </c>
      <c r="O2099">
        <v>3</v>
      </c>
      <c r="P2099">
        <v>34293.120000000003</v>
      </c>
      <c r="Q2099" t="s">
        <v>16</v>
      </c>
      <c r="R2099" t="s">
        <v>11</v>
      </c>
      <c r="S2099" t="s">
        <v>42</v>
      </c>
      <c r="T2099" s="7" t="str">
        <f t="shared" si="98"/>
        <v>R1011</v>
      </c>
    </row>
    <row r="2100" spans="1:20" x14ac:dyDescent="0.3">
      <c r="A2100" t="s">
        <v>266</v>
      </c>
      <c r="B2100">
        <v>17.670000000000002</v>
      </c>
      <c r="C2100">
        <v>4.78</v>
      </c>
      <c r="D2100" t="s">
        <v>2380</v>
      </c>
      <c r="E2100" t="s">
        <v>2380</v>
      </c>
      <c r="F2100" t="s">
        <v>2380</v>
      </c>
      <c r="G2100" t="s">
        <v>2381</v>
      </c>
      <c r="H2100" t="s">
        <v>2380</v>
      </c>
      <c r="I2100" t="s">
        <v>2131</v>
      </c>
      <c r="J2100">
        <v>2004</v>
      </c>
      <c r="K2100" s="7">
        <f t="shared" si="96"/>
        <v>2004</v>
      </c>
      <c r="L2100" t="s">
        <v>15</v>
      </c>
      <c r="M2100" s="7" t="str">
        <f t="shared" si="97"/>
        <v>Nov</v>
      </c>
      <c r="N2100">
        <v>1</v>
      </c>
      <c r="O2100">
        <v>2</v>
      </c>
      <c r="P2100">
        <v>34303.17</v>
      </c>
      <c r="Q2100" t="s">
        <v>16</v>
      </c>
      <c r="R2100" t="s">
        <v>12</v>
      </c>
      <c r="S2100" t="s">
        <v>13</v>
      </c>
      <c r="T2100" s="7" t="str">
        <f t="shared" si="98"/>
        <v>R1013</v>
      </c>
    </row>
    <row r="2101" spans="1:20" x14ac:dyDescent="0.3">
      <c r="A2101" t="s">
        <v>265</v>
      </c>
      <c r="B2101">
        <v>31.92</v>
      </c>
      <c r="C2101">
        <v>11.05</v>
      </c>
      <c r="D2101" t="s">
        <v>2380</v>
      </c>
      <c r="E2101" t="s">
        <v>2380</v>
      </c>
      <c r="F2101" t="s">
        <v>2380</v>
      </c>
      <c r="G2101" t="s">
        <v>2381</v>
      </c>
      <c r="H2101" t="s">
        <v>2380</v>
      </c>
      <c r="I2101" t="s">
        <v>2132</v>
      </c>
      <c r="J2101">
        <v>1983</v>
      </c>
      <c r="K2101" s="7">
        <f t="shared" si="96"/>
        <v>1983</v>
      </c>
      <c r="L2101" t="s">
        <v>37</v>
      </c>
      <c r="M2101" s="7" t="str">
        <f t="shared" si="97"/>
        <v>Oct</v>
      </c>
      <c r="N2101">
        <v>2</v>
      </c>
      <c r="O2101">
        <v>3</v>
      </c>
      <c r="P2101">
        <v>34307.22</v>
      </c>
      <c r="Q2101" t="s">
        <v>11</v>
      </c>
      <c r="R2101" t="s">
        <v>11</v>
      </c>
      <c r="S2101" t="s">
        <v>23</v>
      </c>
      <c r="T2101" s="7" t="str">
        <f t="shared" si="98"/>
        <v>R1012</v>
      </c>
    </row>
    <row r="2102" spans="1:20" x14ac:dyDescent="0.3">
      <c r="A2102" t="s">
        <v>264</v>
      </c>
      <c r="B2102">
        <v>28.975000000000001</v>
      </c>
      <c r="C2102">
        <v>7.62</v>
      </c>
      <c r="D2102" t="s">
        <v>2380</v>
      </c>
      <c r="E2102" t="s">
        <v>2380</v>
      </c>
      <c r="F2102" t="s">
        <v>2380</v>
      </c>
      <c r="G2102" t="s">
        <v>2381</v>
      </c>
      <c r="H2102" t="s">
        <v>2380</v>
      </c>
      <c r="I2102" t="s">
        <v>2133</v>
      </c>
      <c r="J2102">
        <v>1984</v>
      </c>
      <c r="K2102" s="7">
        <f t="shared" si="96"/>
        <v>1984</v>
      </c>
      <c r="L2102" t="s">
        <v>37</v>
      </c>
      <c r="M2102" s="7" t="str">
        <f t="shared" si="97"/>
        <v>Oct</v>
      </c>
      <c r="N2102">
        <v>1</v>
      </c>
      <c r="O2102">
        <v>3</v>
      </c>
      <c r="P2102">
        <v>34402.22</v>
      </c>
      <c r="Q2102" t="s">
        <v>11</v>
      </c>
      <c r="R2102" t="s">
        <v>12</v>
      </c>
      <c r="S2102" t="s">
        <v>42</v>
      </c>
      <c r="T2102" s="7" t="str">
        <f t="shared" si="98"/>
        <v>R1011</v>
      </c>
    </row>
    <row r="2103" spans="1:20" x14ac:dyDescent="0.3">
      <c r="A2103" t="s">
        <v>263</v>
      </c>
      <c r="B2103">
        <v>31.73</v>
      </c>
      <c r="C2103">
        <v>4.78</v>
      </c>
      <c r="D2103" t="s">
        <v>2382</v>
      </c>
      <c r="E2103" t="s">
        <v>2382</v>
      </c>
      <c r="F2103" t="s">
        <v>2380</v>
      </c>
      <c r="G2103">
        <v>2</v>
      </c>
      <c r="H2103" t="s">
        <v>2380</v>
      </c>
      <c r="I2103" t="s">
        <v>2134</v>
      </c>
      <c r="J2103">
        <v>2003</v>
      </c>
      <c r="K2103" s="7">
        <f t="shared" si="96"/>
        <v>2003</v>
      </c>
      <c r="L2103" t="s">
        <v>37</v>
      </c>
      <c r="M2103" s="7" t="str">
        <f t="shared" si="97"/>
        <v>Oct</v>
      </c>
      <c r="N2103">
        <v>5</v>
      </c>
      <c r="O2103">
        <v>0</v>
      </c>
      <c r="P2103">
        <v>34439.86</v>
      </c>
      <c r="Q2103" t="s">
        <v>11</v>
      </c>
      <c r="R2103" t="s">
        <v>16</v>
      </c>
      <c r="S2103" t="s">
        <v>13</v>
      </c>
      <c r="T2103" s="7" t="str">
        <f t="shared" si="98"/>
        <v>R1013</v>
      </c>
    </row>
    <row r="2104" spans="1:20" x14ac:dyDescent="0.3">
      <c r="A2104" t="s">
        <v>262</v>
      </c>
      <c r="B2104">
        <v>28.88</v>
      </c>
      <c r="C2104">
        <v>6.09</v>
      </c>
      <c r="D2104" t="s">
        <v>2382</v>
      </c>
      <c r="E2104" t="s">
        <v>2382</v>
      </c>
      <c r="F2104" t="s">
        <v>2380</v>
      </c>
      <c r="G2104">
        <v>2</v>
      </c>
      <c r="H2104" t="s">
        <v>2380</v>
      </c>
      <c r="I2104" t="s">
        <v>2135</v>
      </c>
      <c r="J2104">
        <v>1990</v>
      </c>
      <c r="K2104" s="7">
        <f t="shared" si="96"/>
        <v>1990</v>
      </c>
      <c r="L2104" t="s">
        <v>20</v>
      </c>
      <c r="M2104" s="7" t="str">
        <f t="shared" si="97"/>
        <v>Sep</v>
      </c>
      <c r="N2104">
        <v>24</v>
      </c>
      <c r="O2104">
        <v>3</v>
      </c>
      <c r="P2104">
        <v>34456.269999999997</v>
      </c>
      <c r="Q2104" t="s">
        <v>16</v>
      </c>
      <c r="R2104" t="s">
        <v>11</v>
      </c>
      <c r="S2104" t="s">
        <v>42</v>
      </c>
      <c r="T2104" s="7" t="str">
        <f t="shared" si="98"/>
        <v>R1011</v>
      </c>
    </row>
    <row r="2105" spans="1:20" x14ac:dyDescent="0.3">
      <c r="A2105" t="s">
        <v>261</v>
      </c>
      <c r="B2105">
        <v>25.555</v>
      </c>
      <c r="C2105">
        <v>5.1100000000000003</v>
      </c>
      <c r="D2105" t="s">
        <v>2380</v>
      </c>
      <c r="E2105" t="s">
        <v>2380</v>
      </c>
      <c r="F2105" t="s">
        <v>2383</v>
      </c>
      <c r="G2105">
        <v>1</v>
      </c>
      <c r="H2105" t="s">
        <v>2380</v>
      </c>
      <c r="I2105" t="s">
        <v>2136</v>
      </c>
      <c r="J2105">
        <v>1998</v>
      </c>
      <c r="K2105" s="7">
        <f t="shared" si="96"/>
        <v>1998</v>
      </c>
      <c r="L2105" t="s">
        <v>18</v>
      </c>
      <c r="M2105" s="7" t="str">
        <f t="shared" si="97"/>
        <v>Jun</v>
      </c>
      <c r="N2105">
        <v>24</v>
      </c>
      <c r="O2105">
        <v>0</v>
      </c>
      <c r="P2105">
        <v>34472.839999999997</v>
      </c>
      <c r="Q2105" t="s">
        <v>16</v>
      </c>
      <c r="R2105" t="s">
        <v>12</v>
      </c>
      <c r="S2105" t="s">
        <v>42</v>
      </c>
      <c r="T2105" s="7" t="str">
        <f t="shared" si="98"/>
        <v>R1011</v>
      </c>
    </row>
    <row r="2106" spans="1:20" x14ac:dyDescent="0.3">
      <c r="A2106" t="s">
        <v>260</v>
      </c>
      <c r="B2106">
        <v>37.29</v>
      </c>
      <c r="C2106">
        <v>4.46</v>
      </c>
      <c r="D2106" t="s">
        <v>2380</v>
      </c>
      <c r="E2106" t="s">
        <v>2382</v>
      </c>
      <c r="F2106" t="s">
        <v>2380</v>
      </c>
      <c r="G2106">
        <v>1</v>
      </c>
      <c r="H2106" t="s">
        <v>2380</v>
      </c>
      <c r="I2106" t="s">
        <v>2137</v>
      </c>
      <c r="J2106">
        <v>1976</v>
      </c>
      <c r="K2106" s="7">
        <f t="shared" si="96"/>
        <v>1976</v>
      </c>
      <c r="L2106" t="s">
        <v>15</v>
      </c>
      <c r="M2106" s="7" t="str">
        <f t="shared" si="97"/>
        <v>Nov</v>
      </c>
      <c r="N2106">
        <v>25</v>
      </c>
      <c r="O2106">
        <v>2</v>
      </c>
      <c r="P2106">
        <v>34543.39</v>
      </c>
      <c r="Q2106" t="s">
        <v>11</v>
      </c>
      <c r="R2106" t="s">
        <v>12</v>
      </c>
      <c r="S2106" t="s">
        <v>42</v>
      </c>
      <c r="T2106" s="7" t="str">
        <f t="shared" si="98"/>
        <v>R1011</v>
      </c>
    </row>
    <row r="2107" spans="1:20" x14ac:dyDescent="0.3">
      <c r="A2107" t="s">
        <v>259</v>
      </c>
      <c r="B2107">
        <v>40.28</v>
      </c>
      <c r="C2107">
        <v>6.11</v>
      </c>
      <c r="D2107" t="s">
        <v>2380</v>
      </c>
      <c r="E2107" t="s">
        <v>2382</v>
      </c>
      <c r="F2107" t="s">
        <v>2380</v>
      </c>
      <c r="G2107">
        <v>1</v>
      </c>
      <c r="H2107" t="s">
        <v>2380</v>
      </c>
      <c r="I2107" t="s">
        <v>2138</v>
      </c>
      <c r="J2107">
        <v>2004</v>
      </c>
      <c r="K2107" s="7">
        <f t="shared" si="96"/>
        <v>2004</v>
      </c>
      <c r="L2107" t="s">
        <v>37</v>
      </c>
      <c r="M2107" s="7" t="str">
        <f t="shared" si="97"/>
        <v>Oct</v>
      </c>
      <c r="N2107">
        <v>9</v>
      </c>
      <c r="O2107">
        <v>0</v>
      </c>
      <c r="P2107">
        <v>34617.839999999997</v>
      </c>
      <c r="Q2107" t="s">
        <v>16</v>
      </c>
      <c r="R2107" t="s">
        <v>12</v>
      </c>
      <c r="S2107" t="s">
        <v>168</v>
      </c>
      <c r="T2107" s="7" t="str">
        <f t="shared" si="98"/>
        <v>R1016</v>
      </c>
    </row>
    <row r="2108" spans="1:20" x14ac:dyDescent="0.3">
      <c r="A2108" t="s">
        <v>258</v>
      </c>
      <c r="B2108">
        <v>40.185000000000002</v>
      </c>
      <c r="C2108">
        <v>4.66</v>
      </c>
      <c r="D2108" t="s">
        <v>2380</v>
      </c>
      <c r="E2108" t="s">
        <v>2382</v>
      </c>
      <c r="F2108" t="s">
        <v>2380</v>
      </c>
      <c r="G2108">
        <v>1</v>
      </c>
      <c r="H2108" t="s">
        <v>2380</v>
      </c>
      <c r="I2108" t="s">
        <v>2139</v>
      </c>
      <c r="J2108">
        <v>1994</v>
      </c>
      <c r="K2108" s="7">
        <f t="shared" si="96"/>
        <v>1994</v>
      </c>
      <c r="L2108" t="s">
        <v>10</v>
      </c>
      <c r="M2108" s="7" t="str">
        <f t="shared" si="97"/>
        <v>Jul</v>
      </c>
      <c r="N2108">
        <v>7</v>
      </c>
      <c r="O2108">
        <v>0</v>
      </c>
      <c r="P2108">
        <v>34672.15</v>
      </c>
      <c r="Q2108" t="s">
        <v>16</v>
      </c>
      <c r="R2108" t="s">
        <v>12</v>
      </c>
      <c r="S2108" t="s">
        <v>13</v>
      </c>
      <c r="T2108" s="7" t="str">
        <f t="shared" si="98"/>
        <v>R1013</v>
      </c>
    </row>
    <row r="2109" spans="1:20" x14ac:dyDescent="0.3">
      <c r="A2109" t="s">
        <v>257</v>
      </c>
      <c r="B2109">
        <v>23.57</v>
      </c>
      <c r="C2109">
        <v>6.14</v>
      </c>
      <c r="D2109" t="s">
        <v>2380</v>
      </c>
      <c r="E2109" t="s">
        <v>2380</v>
      </c>
      <c r="F2109" t="s">
        <v>2380</v>
      </c>
      <c r="G2109" t="s">
        <v>2381</v>
      </c>
      <c r="H2109" t="s">
        <v>2380</v>
      </c>
      <c r="I2109" t="s">
        <v>2140</v>
      </c>
      <c r="J2109">
        <v>2003</v>
      </c>
      <c r="K2109" s="7">
        <f t="shared" si="96"/>
        <v>2003</v>
      </c>
      <c r="L2109" t="s">
        <v>10</v>
      </c>
      <c r="M2109" s="7" t="str">
        <f t="shared" si="97"/>
        <v>Jul</v>
      </c>
      <c r="N2109">
        <v>3</v>
      </c>
      <c r="O2109">
        <v>0</v>
      </c>
      <c r="P2109">
        <v>34779.620000000003</v>
      </c>
      <c r="Q2109" t="s">
        <v>16</v>
      </c>
      <c r="R2109" t="s">
        <v>11</v>
      </c>
      <c r="S2109" t="s">
        <v>42</v>
      </c>
      <c r="T2109" s="7" t="str">
        <f t="shared" si="98"/>
        <v>R1011</v>
      </c>
    </row>
    <row r="2110" spans="1:20" x14ac:dyDescent="0.3">
      <c r="A2110" t="s">
        <v>256</v>
      </c>
      <c r="B2110">
        <v>35.625</v>
      </c>
      <c r="C2110">
        <v>6.21</v>
      </c>
      <c r="D2110" t="s">
        <v>2380</v>
      </c>
      <c r="E2110" t="s">
        <v>2382</v>
      </c>
      <c r="F2110" t="s">
        <v>2380</v>
      </c>
      <c r="G2110">
        <v>1</v>
      </c>
      <c r="H2110" t="s">
        <v>2380</v>
      </c>
      <c r="I2110" t="s">
        <v>2141</v>
      </c>
      <c r="J2110">
        <v>1995</v>
      </c>
      <c r="K2110" s="7">
        <f t="shared" si="96"/>
        <v>1995</v>
      </c>
      <c r="L2110" t="s">
        <v>30</v>
      </c>
      <c r="M2110" s="7" t="str">
        <f t="shared" si="97"/>
        <v>Dec</v>
      </c>
      <c r="N2110">
        <v>27</v>
      </c>
      <c r="O2110">
        <v>1</v>
      </c>
      <c r="P2110">
        <v>34806.47</v>
      </c>
      <c r="Q2110" t="s">
        <v>16</v>
      </c>
      <c r="R2110" t="s">
        <v>11</v>
      </c>
      <c r="S2110" t="s">
        <v>13</v>
      </c>
      <c r="T2110" s="7" t="str">
        <f t="shared" si="98"/>
        <v>R1013</v>
      </c>
    </row>
    <row r="2111" spans="1:20" x14ac:dyDescent="0.3">
      <c r="A2111" t="s">
        <v>255</v>
      </c>
      <c r="B2111">
        <v>33.155000000000001</v>
      </c>
      <c r="C2111">
        <v>4.5999999999999996</v>
      </c>
      <c r="D2111" t="s">
        <v>2380</v>
      </c>
      <c r="E2111" t="s">
        <v>2382</v>
      </c>
      <c r="F2111" t="s">
        <v>2380</v>
      </c>
      <c r="G2111">
        <v>1</v>
      </c>
      <c r="H2111" t="s">
        <v>2380</v>
      </c>
      <c r="I2111" t="s">
        <v>2142</v>
      </c>
      <c r="J2111">
        <v>2003</v>
      </c>
      <c r="K2111" s="7">
        <f t="shared" si="96"/>
        <v>2003</v>
      </c>
      <c r="L2111" t="s">
        <v>20</v>
      </c>
      <c r="M2111" s="7" t="str">
        <f t="shared" si="97"/>
        <v>Sep</v>
      </c>
      <c r="N2111">
        <v>17</v>
      </c>
      <c r="O2111">
        <v>0</v>
      </c>
      <c r="P2111">
        <v>34828.65</v>
      </c>
      <c r="Q2111" t="s">
        <v>16</v>
      </c>
      <c r="R2111" t="s">
        <v>12</v>
      </c>
      <c r="S2111" t="s">
        <v>42</v>
      </c>
      <c r="T2111" s="7" t="str">
        <f t="shared" si="98"/>
        <v>R1011</v>
      </c>
    </row>
    <row r="2112" spans="1:20" x14ac:dyDescent="0.3">
      <c r="A2112" t="s">
        <v>254</v>
      </c>
      <c r="B2112">
        <v>31.92</v>
      </c>
      <c r="C2112">
        <v>5.04</v>
      </c>
      <c r="D2112" t="s">
        <v>2380</v>
      </c>
      <c r="E2112" t="s">
        <v>2382</v>
      </c>
      <c r="F2112" t="s">
        <v>2380</v>
      </c>
      <c r="G2112">
        <v>1</v>
      </c>
      <c r="H2112" t="s">
        <v>2380</v>
      </c>
      <c r="I2112" t="s">
        <v>2143</v>
      </c>
      <c r="J2112">
        <v>1995</v>
      </c>
      <c r="K2112" s="7">
        <f t="shared" si="96"/>
        <v>1995</v>
      </c>
      <c r="L2112" t="s">
        <v>37</v>
      </c>
      <c r="M2112" s="7" t="str">
        <f t="shared" si="97"/>
        <v>Oct</v>
      </c>
      <c r="N2112">
        <v>17</v>
      </c>
      <c r="O2112">
        <v>0</v>
      </c>
      <c r="P2112">
        <v>34838.870000000003</v>
      </c>
      <c r="Q2112" t="s">
        <v>11</v>
      </c>
      <c r="R2112" t="s">
        <v>12</v>
      </c>
      <c r="S2112" t="s">
        <v>42</v>
      </c>
      <c r="T2112" s="7" t="str">
        <f t="shared" si="98"/>
        <v>R1011</v>
      </c>
    </row>
    <row r="2113" spans="1:20" x14ac:dyDescent="0.3">
      <c r="A2113" t="s">
        <v>253</v>
      </c>
      <c r="B2113">
        <v>30.305</v>
      </c>
      <c r="C2113">
        <v>5.08</v>
      </c>
      <c r="D2113" t="s">
        <v>2380</v>
      </c>
      <c r="E2113" t="s">
        <v>2382</v>
      </c>
      <c r="F2113" t="s">
        <v>2380</v>
      </c>
      <c r="G2113">
        <v>1</v>
      </c>
      <c r="H2113" t="s">
        <v>2380</v>
      </c>
      <c r="I2113" t="s">
        <v>2144</v>
      </c>
      <c r="J2113">
        <v>1983</v>
      </c>
      <c r="K2113" s="7">
        <f t="shared" si="96"/>
        <v>1983</v>
      </c>
      <c r="L2113" t="s">
        <v>10</v>
      </c>
      <c r="M2113" s="7" t="str">
        <f t="shared" si="97"/>
        <v>Jul</v>
      </c>
      <c r="N2113">
        <v>29</v>
      </c>
      <c r="O2113">
        <v>3</v>
      </c>
      <c r="P2113">
        <v>34940.61</v>
      </c>
      <c r="Q2113" t="s">
        <v>11</v>
      </c>
      <c r="R2113" t="s">
        <v>12</v>
      </c>
      <c r="S2113" t="s">
        <v>42</v>
      </c>
      <c r="T2113" s="7" t="str">
        <f t="shared" si="98"/>
        <v>R1011</v>
      </c>
    </row>
    <row r="2114" spans="1:20" x14ac:dyDescent="0.3">
      <c r="A2114" t="s">
        <v>252</v>
      </c>
      <c r="B2114">
        <v>30.114999999999998</v>
      </c>
      <c r="C2114">
        <v>4.38</v>
      </c>
      <c r="D2114" t="s">
        <v>2380</v>
      </c>
      <c r="E2114" t="s">
        <v>2382</v>
      </c>
      <c r="F2114" t="s">
        <v>2380</v>
      </c>
      <c r="G2114">
        <v>1</v>
      </c>
      <c r="H2114" t="s">
        <v>2380</v>
      </c>
      <c r="I2114" t="s">
        <v>2145</v>
      </c>
      <c r="J2114">
        <v>1967</v>
      </c>
      <c r="K2114" s="7">
        <f t="shared" si="96"/>
        <v>1967</v>
      </c>
      <c r="L2114" t="s">
        <v>37</v>
      </c>
      <c r="M2114" s="7" t="str">
        <f t="shared" si="97"/>
        <v>Oct</v>
      </c>
      <c r="N2114">
        <v>7</v>
      </c>
      <c r="O2114">
        <v>0</v>
      </c>
      <c r="P2114">
        <v>34975.68</v>
      </c>
      <c r="Q2114" t="s">
        <v>11</v>
      </c>
      <c r="R2114" t="s">
        <v>11</v>
      </c>
      <c r="S2114" t="s">
        <v>42</v>
      </c>
      <c r="T2114" s="7" t="str">
        <f t="shared" si="98"/>
        <v>R1011</v>
      </c>
    </row>
    <row r="2115" spans="1:20" x14ac:dyDescent="0.3">
      <c r="A2115" t="s">
        <v>251</v>
      </c>
      <c r="B2115">
        <v>24.09</v>
      </c>
      <c r="C2115">
        <v>4.79</v>
      </c>
      <c r="D2115" t="s">
        <v>2380</v>
      </c>
      <c r="E2115" t="s">
        <v>2382</v>
      </c>
      <c r="F2115" t="s">
        <v>2380</v>
      </c>
      <c r="G2115">
        <v>1</v>
      </c>
      <c r="H2115" t="s">
        <v>2380</v>
      </c>
      <c r="I2115" t="s">
        <v>2146</v>
      </c>
      <c r="J2115">
        <v>1998</v>
      </c>
      <c r="K2115" s="7">
        <f t="shared" ref="K2115:K2178" si="99">IF(ISBLANK(J2115),AVERAGE(J2115:J2120),J2115)</f>
        <v>1998</v>
      </c>
      <c r="L2115" t="s">
        <v>35</v>
      </c>
      <c r="M2115" s="7" t="str">
        <f t="shared" ref="M2115:M2178" si="100">IF(ISBLANK(L2115),"sep",L2115)</f>
        <v>Aug</v>
      </c>
      <c r="N2115">
        <v>22</v>
      </c>
      <c r="O2115">
        <v>0</v>
      </c>
      <c r="P2115">
        <v>34976.42</v>
      </c>
      <c r="Q2115" t="s">
        <v>11</v>
      </c>
      <c r="R2115" t="s">
        <v>16</v>
      </c>
      <c r="S2115" t="s">
        <v>42</v>
      </c>
      <c r="T2115" s="7" t="str">
        <f t="shared" ref="T2115:T2178" si="101">IF(ISBLANK(S2115),"unknown",S2115)</f>
        <v>R1011</v>
      </c>
    </row>
    <row r="2116" spans="1:20" x14ac:dyDescent="0.3">
      <c r="A2116" t="s">
        <v>250</v>
      </c>
      <c r="B2116">
        <v>28.215</v>
      </c>
      <c r="C2116">
        <v>4.21</v>
      </c>
      <c r="D2116" t="s">
        <v>2380</v>
      </c>
      <c r="E2116" t="s">
        <v>2382</v>
      </c>
      <c r="F2116" t="s">
        <v>2380</v>
      </c>
      <c r="G2116">
        <v>1</v>
      </c>
      <c r="H2116" t="s">
        <v>2380</v>
      </c>
      <c r="I2116" t="s">
        <v>2147</v>
      </c>
      <c r="J2116">
        <v>1997</v>
      </c>
      <c r="K2116" s="7">
        <f t="shared" si="99"/>
        <v>1997</v>
      </c>
      <c r="L2116" t="s">
        <v>35</v>
      </c>
      <c r="M2116" s="7" t="str">
        <f t="shared" si="100"/>
        <v>Aug</v>
      </c>
      <c r="N2116">
        <v>22</v>
      </c>
      <c r="O2116">
        <v>0</v>
      </c>
      <c r="P2116">
        <v>34979.86</v>
      </c>
      <c r="Q2116" t="s">
        <v>11</v>
      </c>
      <c r="R2116" t="s">
        <v>11</v>
      </c>
      <c r="S2116" t="s">
        <v>42</v>
      </c>
      <c r="T2116" s="7" t="str">
        <f t="shared" si="101"/>
        <v>R1011</v>
      </c>
    </row>
    <row r="2117" spans="1:20" x14ac:dyDescent="0.3">
      <c r="A2117" t="s">
        <v>248</v>
      </c>
      <c r="B2117">
        <v>26.315000000000001</v>
      </c>
      <c r="C2117">
        <v>5.47</v>
      </c>
      <c r="D2117" t="s">
        <v>2380</v>
      </c>
      <c r="E2117" t="s">
        <v>2382</v>
      </c>
      <c r="F2117" t="s">
        <v>2380</v>
      </c>
      <c r="G2117">
        <v>1</v>
      </c>
      <c r="H2117" t="s">
        <v>2380</v>
      </c>
      <c r="I2117" t="s">
        <v>2148</v>
      </c>
      <c r="J2117">
        <v>1982</v>
      </c>
      <c r="K2117" s="7">
        <f t="shared" si="99"/>
        <v>1982</v>
      </c>
      <c r="L2117" t="s">
        <v>10</v>
      </c>
      <c r="M2117" s="7" t="str">
        <f t="shared" si="100"/>
        <v>Jul</v>
      </c>
      <c r="N2117">
        <v>5</v>
      </c>
      <c r="O2117">
        <v>3</v>
      </c>
      <c r="P2117">
        <v>35000.730000000003</v>
      </c>
      <c r="Q2117" t="s">
        <v>11</v>
      </c>
      <c r="R2117" t="s">
        <v>12</v>
      </c>
      <c r="S2117" t="s">
        <v>42</v>
      </c>
      <c r="T2117" s="7" t="str">
        <f t="shared" si="101"/>
        <v>R1011</v>
      </c>
    </row>
    <row r="2118" spans="1:20" x14ac:dyDescent="0.3">
      <c r="A2118" t="s">
        <v>246</v>
      </c>
      <c r="B2118">
        <v>25.08</v>
      </c>
      <c r="C2118">
        <v>5.09</v>
      </c>
      <c r="D2118" t="s">
        <v>2380</v>
      </c>
      <c r="E2118" t="s">
        <v>2382</v>
      </c>
      <c r="F2118" t="s">
        <v>2380</v>
      </c>
      <c r="G2118">
        <v>1</v>
      </c>
      <c r="H2118" t="s">
        <v>2380</v>
      </c>
      <c r="I2118" t="s">
        <v>2149</v>
      </c>
      <c r="J2118">
        <v>1975</v>
      </c>
      <c r="K2118" s="7">
        <f t="shared" si="99"/>
        <v>1975</v>
      </c>
      <c r="L2118" t="s">
        <v>35</v>
      </c>
      <c r="M2118" s="7" t="str">
        <f t="shared" si="100"/>
        <v>Aug</v>
      </c>
      <c r="N2118">
        <v>29</v>
      </c>
      <c r="O2118">
        <v>1</v>
      </c>
      <c r="P2118">
        <v>35050.620000000003</v>
      </c>
      <c r="Q2118" t="s">
        <v>11</v>
      </c>
      <c r="R2118" t="s">
        <v>16</v>
      </c>
      <c r="S2118" t="s">
        <v>42</v>
      </c>
      <c r="T2118" s="7" t="str">
        <f t="shared" si="101"/>
        <v>R1011</v>
      </c>
    </row>
    <row r="2119" spans="1:20" x14ac:dyDescent="0.3">
      <c r="A2119" t="s">
        <v>245</v>
      </c>
      <c r="B2119">
        <v>15.41</v>
      </c>
      <c r="C2119">
        <v>5.08</v>
      </c>
      <c r="D2119" t="s">
        <v>2380</v>
      </c>
      <c r="E2119" t="s">
        <v>2380</v>
      </c>
      <c r="F2119" t="s">
        <v>2380</v>
      </c>
      <c r="G2119" t="s">
        <v>2381</v>
      </c>
      <c r="H2119" t="s">
        <v>2380</v>
      </c>
      <c r="I2119" t="s">
        <v>2150</v>
      </c>
      <c r="J2119">
        <v>1977</v>
      </c>
      <c r="K2119" s="7">
        <f t="shared" si="99"/>
        <v>1977</v>
      </c>
      <c r="L2119" t="s">
        <v>18</v>
      </c>
      <c r="M2119" s="7" t="str">
        <f t="shared" si="100"/>
        <v>Jun</v>
      </c>
      <c r="N2119">
        <v>29</v>
      </c>
      <c r="O2119">
        <v>0</v>
      </c>
      <c r="P2119">
        <v>35069.370000000003</v>
      </c>
      <c r="Q2119" t="s">
        <v>16</v>
      </c>
      <c r="R2119" t="s">
        <v>16</v>
      </c>
      <c r="S2119" t="s">
        <v>356</v>
      </c>
      <c r="T2119" s="7" t="str">
        <f t="shared" si="101"/>
        <v>R1017</v>
      </c>
    </row>
    <row r="2120" spans="1:20" x14ac:dyDescent="0.3">
      <c r="A2120" t="s">
        <v>244</v>
      </c>
      <c r="B2120">
        <v>23.83</v>
      </c>
      <c r="C2120">
        <v>5.68</v>
      </c>
      <c r="D2120" t="s">
        <v>2380</v>
      </c>
      <c r="E2120" t="s">
        <v>2380</v>
      </c>
      <c r="F2120" t="s">
        <v>2380</v>
      </c>
      <c r="G2120" t="s">
        <v>2381</v>
      </c>
      <c r="H2120" t="s">
        <v>2380</v>
      </c>
      <c r="I2120" t="s">
        <v>2151</v>
      </c>
      <c r="J2120">
        <v>1998</v>
      </c>
      <c r="K2120" s="7">
        <f t="shared" si="99"/>
        <v>1998</v>
      </c>
      <c r="L2120" t="s">
        <v>30</v>
      </c>
      <c r="M2120" s="7" t="str">
        <f t="shared" si="100"/>
        <v>Dec</v>
      </c>
      <c r="N2120">
        <v>22</v>
      </c>
      <c r="O2120">
        <v>0</v>
      </c>
      <c r="P2120">
        <v>35147.53</v>
      </c>
      <c r="Q2120" t="s">
        <v>16</v>
      </c>
      <c r="R2120" t="s">
        <v>16</v>
      </c>
      <c r="S2120" t="s">
        <v>168</v>
      </c>
      <c r="T2120" s="7" t="str">
        <f t="shared" si="101"/>
        <v>R1016</v>
      </c>
    </row>
    <row r="2121" spans="1:20" x14ac:dyDescent="0.3">
      <c r="A2121" t="s">
        <v>243</v>
      </c>
      <c r="B2121">
        <v>36</v>
      </c>
      <c r="C2121">
        <v>4.66</v>
      </c>
      <c r="D2121" t="s">
        <v>2380</v>
      </c>
      <c r="E2121" t="s">
        <v>2382</v>
      </c>
      <c r="F2121" t="s">
        <v>2380</v>
      </c>
      <c r="G2121">
        <v>1</v>
      </c>
      <c r="H2121" t="s">
        <v>2380</v>
      </c>
      <c r="I2121" t="s">
        <v>2152</v>
      </c>
      <c r="J2121">
        <v>1967</v>
      </c>
      <c r="K2121" s="7">
        <f t="shared" si="99"/>
        <v>1967</v>
      </c>
      <c r="L2121" t="s">
        <v>30</v>
      </c>
      <c r="M2121" s="7" t="str">
        <f t="shared" si="100"/>
        <v>Dec</v>
      </c>
      <c r="N2121">
        <v>30</v>
      </c>
      <c r="O2121">
        <v>1</v>
      </c>
      <c r="P2121">
        <v>35160.129999999997</v>
      </c>
      <c r="Q2121" t="s">
        <v>11</v>
      </c>
      <c r="R2121" t="s">
        <v>11</v>
      </c>
      <c r="S2121" t="s">
        <v>42</v>
      </c>
      <c r="T2121" s="7" t="str">
        <f t="shared" si="101"/>
        <v>R1011</v>
      </c>
    </row>
    <row r="2122" spans="1:20" x14ac:dyDescent="0.3">
      <c r="A2122" t="s">
        <v>242</v>
      </c>
      <c r="B2122">
        <v>28.82</v>
      </c>
      <c r="C2122">
        <v>5.59</v>
      </c>
      <c r="D2122" t="s">
        <v>2380</v>
      </c>
      <c r="E2122" t="s">
        <v>2382</v>
      </c>
      <c r="F2122" t="s">
        <v>2380</v>
      </c>
      <c r="G2122">
        <v>1</v>
      </c>
      <c r="H2122" t="s">
        <v>2380</v>
      </c>
      <c r="I2122" t="s">
        <v>2153</v>
      </c>
      <c r="J2122">
        <v>1997</v>
      </c>
      <c r="K2122" s="7">
        <f t="shared" si="99"/>
        <v>1997</v>
      </c>
      <c r="L2122" t="s">
        <v>10</v>
      </c>
      <c r="M2122" s="7" t="str">
        <f t="shared" si="100"/>
        <v>Jul</v>
      </c>
      <c r="N2122">
        <v>9</v>
      </c>
      <c r="O2122">
        <v>0</v>
      </c>
      <c r="P2122">
        <v>35302.089999999997</v>
      </c>
      <c r="Q2122" t="s">
        <v>16</v>
      </c>
      <c r="R2122" t="s">
        <v>11</v>
      </c>
      <c r="S2122" t="s">
        <v>42</v>
      </c>
      <c r="T2122" s="7" t="str">
        <f t="shared" si="101"/>
        <v>R1011</v>
      </c>
    </row>
    <row r="2123" spans="1:20" x14ac:dyDescent="0.3">
      <c r="A2123" t="s">
        <v>241</v>
      </c>
      <c r="B2123">
        <v>28.05</v>
      </c>
      <c r="C2123">
        <v>6.2</v>
      </c>
      <c r="D2123" t="s">
        <v>2380</v>
      </c>
      <c r="E2123" t="s">
        <v>2382</v>
      </c>
      <c r="F2123" t="s">
        <v>2380</v>
      </c>
      <c r="G2123">
        <v>1</v>
      </c>
      <c r="H2123" t="s">
        <v>2380</v>
      </c>
      <c r="I2123" t="s">
        <v>2154</v>
      </c>
      <c r="J2123">
        <v>1988</v>
      </c>
      <c r="K2123" s="7">
        <f t="shared" si="99"/>
        <v>1988</v>
      </c>
      <c r="L2123" t="s">
        <v>20</v>
      </c>
      <c r="M2123" s="7" t="str">
        <f t="shared" si="100"/>
        <v>Sep</v>
      </c>
      <c r="N2123">
        <v>19</v>
      </c>
      <c r="O2123">
        <v>3</v>
      </c>
      <c r="P2123">
        <v>35315.96</v>
      </c>
      <c r="Q2123" t="s">
        <v>11</v>
      </c>
      <c r="R2123" t="s">
        <v>16</v>
      </c>
      <c r="S2123" t="s">
        <v>42</v>
      </c>
      <c r="T2123" s="7" t="str">
        <f t="shared" si="101"/>
        <v>R1011</v>
      </c>
    </row>
    <row r="2124" spans="1:20" x14ac:dyDescent="0.3">
      <c r="A2124" t="s">
        <v>240</v>
      </c>
      <c r="B2124">
        <v>27.1</v>
      </c>
      <c r="C2124">
        <v>4.45</v>
      </c>
      <c r="D2124" t="s">
        <v>2380</v>
      </c>
      <c r="E2124" t="s">
        <v>2382</v>
      </c>
      <c r="F2124" t="s">
        <v>2380</v>
      </c>
      <c r="G2124">
        <v>1</v>
      </c>
      <c r="H2124" t="s">
        <v>2380</v>
      </c>
      <c r="I2124" t="s">
        <v>2155</v>
      </c>
      <c r="J2124">
        <v>1971</v>
      </c>
      <c r="K2124" s="7">
        <f t="shared" si="99"/>
        <v>1971</v>
      </c>
      <c r="L2124" t="s">
        <v>20</v>
      </c>
      <c r="M2124" s="7" t="str">
        <f t="shared" si="100"/>
        <v>Sep</v>
      </c>
      <c r="N2124">
        <v>22</v>
      </c>
      <c r="O2124">
        <v>0</v>
      </c>
      <c r="P2124">
        <v>35345.730000000003</v>
      </c>
      <c r="Q2124" t="s">
        <v>11</v>
      </c>
      <c r="R2124" t="s">
        <v>12</v>
      </c>
      <c r="S2124" t="s">
        <v>42</v>
      </c>
      <c r="T2124" s="7" t="str">
        <f t="shared" si="101"/>
        <v>R1011</v>
      </c>
    </row>
    <row r="2125" spans="1:20" x14ac:dyDescent="0.3">
      <c r="A2125" t="s">
        <v>239</v>
      </c>
      <c r="B2125">
        <v>24.3</v>
      </c>
      <c r="C2125">
        <v>6.1</v>
      </c>
      <c r="D2125" t="s">
        <v>2382</v>
      </c>
      <c r="E2125" t="s">
        <v>2382</v>
      </c>
      <c r="F2125" t="s">
        <v>2380</v>
      </c>
      <c r="G2125">
        <v>1</v>
      </c>
      <c r="H2125" t="s">
        <v>2380</v>
      </c>
      <c r="I2125" t="s">
        <v>2156</v>
      </c>
      <c r="J2125">
        <v>1988</v>
      </c>
      <c r="K2125" s="7">
        <f t="shared" si="99"/>
        <v>1988</v>
      </c>
      <c r="L2125" t="s">
        <v>15</v>
      </c>
      <c r="M2125" s="7" t="str">
        <f t="shared" si="100"/>
        <v>Nov</v>
      </c>
      <c r="N2125">
        <v>20</v>
      </c>
      <c r="O2125">
        <v>0</v>
      </c>
      <c r="P2125">
        <v>35491.64</v>
      </c>
      <c r="Q2125" t="s">
        <v>16</v>
      </c>
      <c r="R2125" t="s">
        <v>11</v>
      </c>
      <c r="S2125" t="s">
        <v>42</v>
      </c>
      <c r="T2125" s="7" t="str">
        <f t="shared" si="101"/>
        <v>R1011</v>
      </c>
    </row>
    <row r="2126" spans="1:20" x14ac:dyDescent="0.3">
      <c r="A2126" t="s">
        <v>238</v>
      </c>
      <c r="B2126">
        <v>30.72</v>
      </c>
      <c r="C2126">
        <v>6.06</v>
      </c>
      <c r="D2126" t="s">
        <v>2380</v>
      </c>
      <c r="E2126" t="s">
        <v>2382</v>
      </c>
      <c r="F2126" t="s">
        <v>2380</v>
      </c>
      <c r="G2126">
        <v>1</v>
      </c>
      <c r="H2126" t="s">
        <v>2380</v>
      </c>
      <c r="I2126" t="s">
        <v>2157</v>
      </c>
      <c r="J2126">
        <v>1973</v>
      </c>
      <c r="K2126" s="7">
        <f t="shared" si="99"/>
        <v>1973</v>
      </c>
      <c r="L2126" t="s">
        <v>30</v>
      </c>
      <c r="M2126" s="7" t="str">
        <f t="shared" si="100"/>
        <v>Dec</v>
      </c>
      <c r="N2126">
        <v>16</v>
      </c>
      <c r="O2126">
        <v>0</v>
      </c>
      <c r="P2126">
        <v>35517.19</v>
      </c>
      <c r="Q2126" t="s">
        <v>11</v>
      </c>
      <c r="R2126" t="s">
        <v>11</v>
      </c>
      <c r="S2126" t="s">
        <v>42</v>
      </c>
      <c r="T2126" s="7" t="str">
        <f t="shared" si="101"/>
        <v>R1011</v>
      </c>
    </row>
    <row r="2127" spans="1:20" x14ac:dyDescent="0.3">
      <c r="A2127" t="s">
        <v>237</v>
      </c>
      <c r="B2127">
        <v>37.43</v>
      </c>
      <c r="C2127">
        <v>4.5599999999999996</v>
      </c>
      <c r="D2127" t="s">
        <v>2380</v>
      </c>
      <c r="E2127" t="s">
        <v>2380</v>
      </c>
      <c r="F2127" t="s">
        <v>2383</v>
      </c>
      <c r="G2127">
        <v>1</v>
      </c>
      <c r="H2127" t="s">
        <v>2380</v>
      </c>
      <c r="I2127" t="s">
        <v>2158</v>
      </c>
      <c r="J2127">
        <v>1992</v>
      </c>
      <c r="K2127" s="7">
        <f t="shared" si="99"/>
        <v>1992</v>
      </c>
      <c r="L2127" t="s">
        <v>20</v>
      </c>
      <c r="M2127" s="7" t="str">
        <f t="shared" si="100"/>
        <v>Sep</v>
      </c>
      <c r="N2127">
        <v>13</v>
      </c>
      <c r="O2127">
        <v>0</v>
      </c>
      <c r="P2127">
        <v>35547.47</v>
      </c>
      <c r="Q2127" t="s">
        <v>11</v>
      </c>
      <c r="R2127" t="s">
        <v>12</v>
      </c>
      <c r="S2127" t="s">
        <v>42</v>
      </c>
      <c r="T2127" s="7" t="str">
        <f t="shared" si="101"/>
        <v>R1011</v>
      </c>
    </row>
    <row r="2128" spans="1:20" x14ac:dyDescent="0.3">
      <c r="A2128" t="s">
        <v>236</v>
      </c>
      <c r="B2128">
        <v>25.74</v>
      </c>
      <c r="C2128">
        <v>6.41</v>
      </c>
      <c r="D2128" t="s">
        <v>2382</v>
      </c>
      <c r="E2128" t="s">
        <v>2380</v>
      </c>
      <c r="F2128" t="s">
        <v>2383</v>
      </c>
      <c r="G2128">
        <v>1</v>
      </c>
      <c r="H2128" t="s">
        <v>2380</v>
      </c>
      <c r="I2128" t="s">
        <v>2159</v>
      </c>
      <c r="J2128">
        <v>1973</v>
      </c>
      <c r="K2128" s="7">
        <f t="shared" si="99"/>
        <v>1973</v>
      </c>
      <c r="L2128" t="s">
        <v>37</v>
      </c>
      <c r="M2128" s="7" t="str">
        <f t="shared" si="100"/>
        <v>Oct</v>
      </c>
      <c r="N2128">
        <v>27</v>
      </c>
      <c r="O2128">
        <v>0</v>
      </c>
      <c r="P2128">
        <v>35547.72</v>
      </c>
      <c r="Q2128" t="s">
        <v>16</v>
      </c>
      <c r="R2128" t="s">
        <v>16</v>
      </c>
      <c r="S2128" t="s">
        <v>42</v>
      </c>
      <c r="T2128" s="7" t="str">
        <f t="shared" si="101"/>
        <v>R1011</v>
      </c>
    </row>
    <row r="2129" spans="1:20" x14ac:dyDescent="0.3">
      <c r="A2129" t="s">
        <v>235</v>
      </c>
      <c r="B2129">
        <v>36.575000000000003</v>
      </c>
      <c r="C2129">
        <v>5.57</v>
      </c>
      <c r="D2129" t="s">
        <v>2380</v>
      </c>
      <c r="E2129" t="s">
        <v>2380</v>
      </c>
      <c r="F2129" t="s">
        <v>2383</v>
      </c>
      <c r="G2129">
        <v>1</v>
      </c>
      <c r="H2129" t="s">
        <v>2380</v>
      </c>
      <c r="I2129" t="s">
        <v>2160</v>
      </c>
      <c r="J2129">
        <v>1964</v>
      </c>
      <c r="K2129" s="7">
        <f t="shared" si="99"/>
        <v>1964</v>
      </c>
      <c r="L2129" t="s">
        <v>35</v>
      </c>
      <c r="M2129" s="7" t="str">
        <f t="shared" si="100"/>
        <v>Aug</v>
      </c>
      <c r="N2129">
        <v>29</v>
      </c>
      <c r="O2129">
        <v>0</v>
      </c>
      <c r="P2129">
        <v>35573.26</v>
      </c>
      <c r="Q2129" t="s">
        <v>11</v>
      </c>
      <c r="R2129" t="s">
        <v>16</v>
      </c>
      <c r="S2129" t="s">
        <v>42</v>
      </c>
      <c r="T2129" s="7" t="str">
        <f t="shared" si="101"/>
        <v>R1011</v>
      </c>
    </row>
    <row r="2130" spans="1:20" x14ac:dyDescent="0.3">
      <c r="A2130" t="s">
        <v>234</v>
      </c>
      <c r="B2130">
        <v>35.15</v>
      </c>
      <c r="C2130">
        <v>5.47</v>
      </c>
      <c r="D2130" t="s">
        <v>2380</v>
      </c>
      <c r="E2130" t="s">
        <v>2380</v>
      </c>
      <c r="F2130" t="s">
        <v>2383</v>
      </c>
      <c r="G2130">
        <v>1</v>
      </c>
      <c r="H2130" t="s">
        <v>2380</v>
      </c>
      <c r="I2130" t="s">
        <v>2161</v>
      </c>
      <c r="J2130">
        <v>1971</v>
      </c>
      <c r="K2130" s="7">
        <f t="shared" si="99"/>
        <v>1971</v>
      </c>
      <c r="L2130" t="s">
        <v>35</v>
      </c>
      <c r="M2130" s="7" t="str">
        <f t="shared" si="100"/>
        <v>Aug</v>
      </c>
      <c r="N2130">
        <v>10</v>
      </c>
      <c r="O2130">
        <v>0</v>
      </c>
      <c r="P2130">
        <v>35583.17</v>
      </c>
      <c r="Q2130" t="s">
        <v>16</v>
      </c>
      <c r="R2130" t="s">
        <v>12</v>
      </c>
      <c r="S2130" t="s">
        <v>42</v>
      </c>
      <c r="T2130" s="7" t="str">
        <f t="shared" si="101"/>
        <v>R1011</v>
      </c>
    </row>
    <row r="2131" spans="1:20" x14ac:dyDescent="0.3">
      <c r="A2131" t="s">
        <v>233</v>
      </c>
      <c r="B2131">
        <v>32.11</v>
      </c>
      <c r="C2131">
        <v>4.43</v>
      </c>
      <c r="D2131" t="s">
        <v>2380</v>
      </c>
      <c r="E2131" t="s">
        <v>2380</v>
      </c>
      <c r="F2131" t="s">
        <v>2383</v>
      </c>
      <c r="G2131">
        <v>1</v>
      </c>
      <c r="H2131" t="s">
        <v>2380</v>
      </c>
      <c r="I2131" s="7"/>
      <c r="J2131">
        <v>2000</v>
      </c>
      <c r="K2131" s="7">
        <f t="shared" si="99"/>
        <v>2000</v>
      </c>
      <c r="L2131" t="s">
        <v>37</v>
      </c>
      <c r="M2131" s="7" t="str">
        <f t="shared" si="100"/>
        <v>Oct</v>
      </c>
      <c r="N2131">
        <v>13</v>
      </c>
      <c r="O2131">
        <v>0</v>
      </c>
      <c r="P2131">
        <v>35585.58</v>
      </c>
      <c r="Q2131" t="s">
        <v>16</v>
      </c>
      <c r="R2131" t="s">
        <v>11</v>
      </c>
      <c r="S2131" t="s">
        <v>42</v>
      </c>
      <c r="T2131" s="7" t="str">
        <f t="shared" si="101"/>
        <v>R1011</v>
      </c>
    </row>
    <row r="2132" spans="1:20" x14ac:dyDescent="0.3">
      <c r="A2132" t="s">
        <v>232</v>
      </c>
      <c r="B2132">
        <v>30.495000000000001</v>
      </c>
      <c r="C2132">
        <v>4.95</v>
      </c>
      <c r="D2132" t="s">
        <v>2380</v>
      </c>
      <c r="E2132" t="s">
        <v>2380</v>
      </c>
      <c r="F2132" t="s">
        <v>2383</v>
      </c>
      <c r="G2132">
        <v>1</v>
      </c>
      <c r="H2132" t="s">
        <v>2380</v>
      </c>
      <c r="I2132" t="s">
        <v>2162</v>
      </c>
      <c r="J2132">
        <v>2000</v>
      </c>
      <c r="K2132" s="7">
        <f t="shared" si="99"/>
        <v>2000</v>
      </c>
      <c r="L2132" t="s">
        <v>15</v>
      </c>
      <c r="M2132" s="7" t="str">
        <f t="shared" si="100"/>
        <v>Nov</v>
      </c>
      <c r="N2132">
        <v>19</v>
      </c>
      <c r="O2132">
        <v>0</v>
      </c>
      <c r="P2132">
        <v>35585.58</v>
      </c>
      <c r="Q2132" t="s">
        <v>11</v>
      </c>
      <c r="R2132" t="s">
        <v>12</v>
      </c>
      <c r="S2132" t="s">
        <v>42</v>
      </c>
      <c r="T2132" s="7" t="str">
        <f t="shared" si="101"/>
        <v>R1011</v>
      </c>
    </row>
    <row r="2133" spans="1:20" x14ac:dyDescent="0.3">
      <c r="A2133" t="s">
        <v>231</v>
      </c>
      <c r="B2133">
        <v>29.24</v>
      </c>
      <c r="C2133">
        <v>4.04</v>
      </c>
      <c r="D2133" t="s">
        <v>2380</v>
      </c>
      <c r="E2133" t="s">
        <v>2382</v>
      </c>
      <c r="F2133" t="s">
        <v>2380</v>
      </c>
      <c r="G2133">
        <v>1</v>
      </c>
      <c r="H2133" t="s">
        <v>2380</v>
      </c>
      <c r="I2133" t="s">
        <v>2163</v>
      </c>
      <c r="J2133">
        <v>2000</v>
      </c>
      <c r="K2133" s="7">
        <f t="shared" si="99"/>
        <v>2000</v>
      </c>
      <c r="L2133" t="s">
        <v>30</v>
      </c>
      <c r="M2133" s="7" t="str">
        <f t="shared" si="100"/>
        <v>Dec</v>
      </c>
      <c r="N2133">
        <v>17</v>
      </c>
      <c r="O2133">
        <v>3</v>
      </c>
      <c r="P2133">
        <v>35595.589999999997</v>
      </c>
      <c r="Q2133" t="s">
        <v>11</v>
      </c>
      <c r="R2133" t="s">
        <v>12</v>
      </c>
      <c r="S2133" t="s">
        <v>13</v>
      </c>
      <c r="T2133" s="7" t="str">
        <f t="shared" si="101"/>
        <v>R1013</v>
      </c>
    </row>
    <row r="2134" spans="1:20" x14ac:dyDescent="0.3">
      <c r="A2134" t="s">
        <v>230</v>
      </c>
      <c r="B2134">
        <v>22.515000000000001</v>
      </c>
      <c r="C2134">
        <v>5.93</v>
      </c>
      <c r="D2134" t="s">
        <v>2380</v>
      </c>
      <c r="E2134" t="s">
        <v>2380</v>
      </c>
      <c r="F2134" t="s">
        <v>2383</v>
      </c>
      <c r="G2134">
        <v>1</v>
      </c>
      <c r="H2134" t="s">
        <v>2380</v>
      </c>
      <c r="I2134" t="s">
        <v>2164</v>
      </c>
      <c r="J2134">
        <v>1978</v>
      </c>
      <c r="K2134" s="7">
        <f t="shared" si="99"/>
        <v>1978</v>
      </c>
      <c r="L2134" t="s">
        <v>30</v>
      </c>
      <c r="M2134" s="7" t="str">
        <f t="shared" si="100"/>
        <v>Dec</v>
      </c>
      <c r="N2134">
        <v>19</v>
      </c>
      <c r="O2134">
        <v>2</v>
      </c>
      <c r="P2134">
        <v>35701.9</v>
      </c>
      <c r="Q2134" t="s">
        <v>11</v>
      </c>
      <c r="R2134" t="s">
        <v>16</v>
      </c>
      <c r="S2134" t="s">
        <v>42</v>
      </c>
      <c r="T2134" s="7" t="str">
        <f t="shared" si="101"/>
        <v>R1011</v>
      </c>
    </row>
    <row r="2135" spans="1:20" x14ac:dyDescent="0.3">
      <c r="A2135" t="s">
        <v>229</v>
      </c>
      <c r="B2135">
        <v>15.65</v>
      </c>
      <c r="C2135">
        <v>4.2300000000000004</v>
      </c>
      <c r="D2135" t="s">
        <v>2380</v>
      </c>
      <c r="E2135" t="s">
        <v>2380</v>
      </c>
      <c r="F2135" t="s">
        <v>2380</v>
      </c>
      <c r="G2135" t="s">
        <v>2381</v>
      </c>
      <c r="H2135" t="s">
        <v>2380</v>
      </c>
      <c r="I2135" t="s">
        <v>2165</v>
      </c>
      <c r="J2135">
        <v>1974</v>
      </c>
      <c r="K2135" s="7">
        <f t="shared" si="99"/>
        <v>1974</v>
      </c>
      <c r="L2135" t="s">
        <v>10</v>
      </c>
      <c r="M2135" s="7" t="str">
        <f t="shared" si="100"/>
        <v>Jul</v>
      </c>
      <c r="N2135">
        <v>15</v>
      </c>
      <c r="O2135">
        <v>0</v>
      </c>
      <c r="P2135">
        <v>35711.39</v>
      </c>
      <c r="Q2135" t="s">
        <v>11</v>
      </c>
      <c r="R2135" t="s">
        <v>12</v>
      </c>
      <c r="S2135" t="s">
        <v>23</v>
      </c>
      <c r="T2135" s="7" t="str">
        <f t="shared" si="101"/>
        <v>R1012</v>
      </c>
    </row>
    <row r="2136" spans="1:20" x14ac:dyDescent="0.3">
      <c r="A2136" t="s">
        <v>228</v>
      </c>
      <c r="B2136">
        <v>27.36</v>
      </c>
      <c r="C2136">
        <v>5.59</v>
      </c>
      <c r="D2136" t="s">
        <v>2382</v>
      </c>
      <c r="E2136" t="s">
        <v>2380</v>
      </c>
      <c r="F2136" t="s">
        <v>2380</v>
      </c>
      <c r="G2136" t="s">
        <v>2381</v>
      </c>
      <c r="H2136" t="s">
        <v>2380</v>
      </c>
      <c r="I2136" t="s">
        <v>2166</v>
      </c>
      <c r="J2136">
        <v>1976</v>
      </c>
      <c r="K2136" s="7">
        <f t="shared" si="99"/>
        <v>1976</v>
      </c>
      <c r="L2136" t="s">
        <v>37</v>
      </c>
      <c r="M2136" s="7" t="str">
        <f t="shared" si="100"/>
        <v>Oct</v>
      </c>
      <c r="N2136">
        <v>4</v>
      </c>
      <c r="O2136">
        <v>2</v>
      </c>
      <c r="P2136">
        <v>35733.96</v>
      </c>
      <c r="Q2136" t="s">
        <v>11</v>
      </c>
      <c r="R2136" t="s">
        <v>11</v>
      </c>
      <c r="S2136" t="s">
        <v>42</v>
      </c>
      <c r="T2136" s="7" t="str">
        <f t="shared" si="101"/>
        <v>R1011</v>
      </c>
    </row>
    <row r="2137" spans="1:20" x14ac:dyDescent="0.3">
      <c r="A2137" t="s">
        <v>227</v>
      </c>
      <c r="B2137">
        <v>22.3</v>
      </c>
      <c r="C2137">
        <v>4.8899999999999997</v>
      </c>
      <c r="D2137" t="s">
        <v>2382</v>
      </c>
      <c r="E2137" t="s">
        <v>2380</v>
      </c>
      <c r="F2137" t="s">
        <v>2380</v>
      </c>
      <c r="G2137" t="s">
        <v>2381</v>
      </c>
      <c r="H2137" t="s">
        <v>2380</v>
      </c>
      <c r="I2137" t="s">
        <v>2167</v>
      </c>
      <c r="J2137">
        <v>1992</v>
      </c>
      <c r="K2137" s="7">
        <f t="shared" si="99"/>
        <v>1992</v>
      </c>
      <c r="L2137" t="s">
        <v>18</v>
      </c>
      <c r="M2137" s="7" t="str">
        <f t="shared" si="100"/>
        <v>Jun</v>
      </c>
      <c r="N2137">
        <v>18</v>
      </c>
      <c r="O2137">
        <v>0</v>
      </c>
      <c r="P2137">
        <v>35883.269999999997</v>
      </c>
      <c r="Q2137" t="s">
        <v>11</v>
      </c>
      <c r="R2137" t="s">
        <v>16</v>
      </c>
      <c r="S2137" t="s">
        <v>42</v>
      </c>
      <c r="T2137" s="7" t="str">
        <f t="shared" si="101"/>
        <v>R1011</v>
      </c>
    </row>
    <row r="2138" spans="1:20" x14ac:dyDescent="0.3">
      <c r="A2138" t="s">
        <v>226</v>
      </c>
      <c r="B2138">
        <v>26.03</v>
      </c>
      <c r="C2138">
        <v>5.81</v>
      </c>
      <c r="D2138" t="s">
        <v>2382</v>
      </c>
      <c r="E2138" t="s">
        <v>2380</v>
      </c>
      <c r="F2138" t="s">
        <v>2380</v>
      </c>
      <c r="G2138" t="s">
        <v>2381</v>
      </c>
      <c r="H2138" t="s">
        <v>2380</v>
      </c>
      <c r="I2138" t="s">
        <v>2168</v>
      </c>
      <c r="J2138">
        <v>1981</v>
      </c>
      <c r="K2138" s="7">
        <f t="shared" si="99"/>
        <v>1981</v>
      </c>
      <c r="L2138" t="s">
        <v>15</v>
      </c>
      <c r="M2138" s="7" t="str">
        <f t="shared" si="100"/>
        <v>Nov</v>
      </c>
      <c r="N2138">
        <v>22</v>
      </c>
      <c r="O2138">
        <v>1</v>
      </c>
      <c r="P2138">
        <v>35952.65</v>
      </c>
      <c r="Q2138" t="s">
        <v>16</v>
      </c>
      <c r="R2138" t="s">
        <v>12</v>
      </c>
      <c r="S2138" t="s">
        <v>42</v>
      </c>
      <c r="T2138" s="7" t="str">
        <f t="shared" si="101"/>
        <v>R1011</v>
      </c>
    </row>
    <row r="2139" spans="1:20" x14ac:dyDescent="0.3">
      <c r="A2139" t="s">
        <v>225</v>
      </c>
      <c r="B2139">
        <v>27.74</v>
      </c>
      <c r="C2139">
        <v>4.29</v>
      </c>
      <c r="D2139" t="s">
        <v>2380</v>
      </c>
      <c r="E2139" t="s">
        <v>2382</v>
      </c>
      <c r="F2139" t="s">
        <v>2380</v>
      </c>
      <c r="G2139">
        <v>1</v>
      </c>
      <c r="H2139" t="s">
        <v>2380</v>
      </c>
      <c r="I2139" t="s">
        <v>2169</v>
      </c>
      <c r="J2139">
        <v>1999</v>
      </c>
      <c r="K2139" s="7">
        <f t="shared" si="99"/>
        <v>1999</v>
      </c>
      <c r="L2139" t="s">
        <v>20</v>
      </c>
      <c r="M2139" s="7" t="str">
        <f t="shared" si="100"/>
        <v>Sep</v>
      </c>
      <c r="N2139">
        <v>4</v>
      </c>
      <c r="O2139">
        <v>2</v>
      </c>
      <c r="P2139">
        <v>36021.01</v>
      </c>
      <c r="Q2139" t="s">
        <v>11</v>
      </c>
      <c r="R2139" t="s">
        <v>12</v>
      </c>
      <c r="S2139" t="s">
        <v>13</v>
      </c>
      <c r="T2139" s="7" t="str">
        <f t="shared" si="101"/>
        <v>R1013</v>
      </c>
    </row>
    <row r="2140" spans="1:20" x14ac:dyDescent="0.3">
      <c r="A2140" t="s">
        <v>224</v>
      </c>
      <c r="B2140">
        <v>32.11</v>
      </c>
      <c r="C2140">
        <v>4.03</v>
      </c>
      <c r="D2140" t="s">
        <v>2382</v>
      </c>
      <c r="E2140" t="s">
        <v>2382</v>
      </c>
      <c r="F2140" t="s">
        <v>2380</v>
      </c>
      <c r="G2140">
        <v>2</v>
      </c>
      <c r="H2140" t="s">
        <v>2380</v>
      </c>
      <c r="I2140" t="s">
        <v>2170</v>
      </c>
      <c r="J2140">
        <v>1963</v>
      </c>
      <c r="K2140" s="7">
        <f t="shared" si="99"/>
        <v>1963</v>
      </c>
      <c r="L2140" t="s">
        <v>10</v>
      </c>
      <c r="M2140" s="7" t="str">
        <f t="shared" si="100"/>
        <v>Jul</v>
      </c>
      <c r="N2140">
        <v>22</v>
      </c>
      <c r="O2140">
        <v>0</v>
      </c>
      <c r="P2140">
        <v>36074.339999999997</v>
      </c>
      <c r="Q2140" t="s">
        <v>11</v>
      </c>
      <c r="R2140" t="s">
        <v>16</v>
      </c>
      <c r="S2140" t="s">
        <v>42</v>
      </c>
      <c r="T2140" s="7" t="str">
        <f t="shared" si="101"/>
        <v>R1011</v>
      </c>
    </row>
    <row r="2141" spans="1:20" x14ac:dyDescent="0.3">
      <c r="A2141" t="s">
        <v>223</v>
      </c>
      <c r="B2141">
        <v>25.175000000000001</v>
      </c>
      <c r="C2141">
        <v>6.29</v>
      </c>
      <c r="D2141" t="s">
        <v>2382</v>
      </c>
      <c r="E2141" t="s">
        <v>2382</v>
      </c>
      <c r="F2141" t="s">
        <v>2380</v>
      </c>
      <c r="G2141">
        <v>2</v>
      </c>
      <c r="H2141" t="s">
        <v>2380</v>
      </c>
      <c r="I2141" t="s">
        <v>2171</v>
      </c>
      <c r="J2141">
        <v>1996</v>
      </c>
      <c r="K2141" s="7">
        <f t="shared" si="99"/>
        <v>1996</v>
      </c>
      <c r="L2141" t="s">
        <v>35</v>
      </c>
      <c r="M2141" s="7" t="str">
        <f t="shared" si="100"/>
        <v>Aug</v>
      </c>
      <c r="N2141">
        <v>20</v>
      </c>
      <c r="O2141">
        <v>2</v>
      </c>
      <c r="P2141">
        <v>36085.22</v>
      </c>
      <c r="Q2141" t="s">
        <v>16</v>
      </c>
      <c r="R2141" t="s">
        <v>16</v>
      </c>
      <c r="S2141" t="s">
        <v>42</v>
      </c>
      <c r="T2141" s="7" t="str">
        <f t="shared" si="101"/>
        <v>R1011</v>
      </c>
    </row>
    <row r="2142" spans="1:20" x14ac:dyDescent="0.3">
      <c r="A2142" t="s">
        <v>222</v>
      </c>
      <c r="B2142">
        <v>39.49</v>
      </c>
      <c r="C2142">
        <v>4.4800000000000004</v>
      </c>
      <c r="D2142" t="s">
        <v>2382</v>
      </c>
      <c r="E2142" t="s">
        <v>2380</v>
      </c>
      <c r="F2142" t="s">
        <v>2380</v>
      </c>
      <c r="G2142" t="s">
        <v>2381</v>
      </c>
      <c r="H2142" t="s">
        <v>2380</v>
      </c>
      <c r="I2142" t="s">
        <v>2172</v>
      </c>
      <c r="J2142">
        <v>1979</v>
      </c>
      <c r="K2142" s="7">
        <f t="shared" si="99"/>
        <v>1979</v>
      </c>
      <c r="L2142" t="s">
        <v>15</v>
      </c>
      <c r="M2142" s="7" t="str">
        <f t="shared" si="100"/>
        <v>Nov</v>
      </c>
      <c r="N2142">
        <v>4</v>
      </c>
      <c r="O2142">
        <v>2</v>
      </c>
      <c r="P2142">
        <v>36090.49</v>
      </c>
      <c r="Q2142" t="s">
        <v>11</v>
      </c>
      <c r="R2142" t="s">
        <v>11</v>
      </c>
      <c r="S2142" t="s">
        <v>42</v>
      </c>
      <c r="T2142" s="7" t="str">
        <f t="shared" si="101"/>
        <v>R1011</v>
      </c>
    </row>
    <row r="2143" spans="1:20" x14ac:dyDescent="0.3">
      <c r="A2143" t="s">
        <v>221</v>
      </c>
      <c r="B2143">
        <v>34.869999999999997</v>
      </c>
      <c r="C2143">
        <v>5.51</v>
      </c>
      <c r="D2143" t="s">
        <v>2382</v>
      </c>
      <c r="E2143" t="s">
        <v>2380</v>
      </c>
      <c r="F2143" t="s">
        <v>2380</v>
      </c>
      <c r="G2143" t="s">
        <v>2381</v>
      </c>
      <c r="H2143" t="s">
        <v>2380</v>
      </c>
      <c r="I2143" t="s">
        <v>2173</v>
      </c>
      <c r="J2143">
        <v>1997</v>
      </c>
      <c r="K2143" s="7">
        <f t="shared" si="99"/>
        <v>1997</v>
      </c>
      <c r="L2143" t="s">
        <v>18</v>
      </c>
      <c r="M2143" s="7" t="str">
        <f t="shared" si="100"/>
        <v>Jun</v>
      </c>
      <c r="N2143">
        <v>12</v>
      </c>
      <c r="O2143">
        <v>2</v>
      </c>
      <c r="P2143">
        <v>36124.57</v>
      </c>
      <c r="Q2143" t="s">
        <v>16</v>
      </c>
      <c r="R2143" t="s">
        <v>12</v>
      </c>
      <c r="S2143" t="s">
        <v>13</v>
      </c>
      <c r="T2143" s="7" t="str">
        <f t="shared" si="101"/>
        <v>R1013</v>
      </c>
    </row>
    <row r="2144" spans="1:20" x14ac:dyDescent="0.3">
      <c r="A2144" t="s">
        <v>220</v>
      </c>
      <c r="B2144">
        <v>34.6</v>
      </c>
      <c r="C2144">
        <v>4.5</v>
      </c>
      <c r="D2144" t="s">
        <v>2382</v>
      </c>
      <c r="E2144" t="s">
        <v>2380</v>
      </c>
      <c r="F2144" t="s">
        <v>2380</v>
      </c>
      <c r="G2144" t="s">
        <v>2381</v>
      </c>
      <c r="H2144" t="s">
        <v>2380</v>
      </c>
      <c r="I2144" t="s">
        <v>2174</v>
      </c>
      <c r="J2144">
        <v>2004</v>
      </c>
      <c r="K2144" s="7">
        <f t="shared" si="99"/>
        <v>2004</v>
      </c>
      <c r="L2144" t="s">
        <v>35</v>
      </c>
      <c r="M2144" s="7" t="str">
        <f t="shared" si="100"/>
        <v>Aug</v>
      </c>
      <c r="N2144">
        <v>30</v>
      </c>
      <c r="O2144">
        <v>0</v>
      </c>
      <c r="P2144">
        <v>36149.480000000003</v>
      </c>
      <c r="Q2144" t="s">
        <v>11</v>
      </c>
      <c r="R2144" t="s">
        <v>11</v>
      </c>
      <c r="S2144" t="s">
        <v>13</v>
      </c>
      <c r="T2144" s="7" t="str">
        <f t="shared" si="101"/>
        <v>R1013</v>
      </c>
    </row>
    <row r="2145" spans="1:20" x14ac:dyDescent="0.3">
      <c r="A2145" t="s">
        <v>219</v>
      </c>
      <c r="B2145">
        <v>25.8</v>
      </c>
      <c r="C2145">
        <v>6.29</v>
      </c>
      <c r="D2145" t="s">
        <v>2382</v>
      </c>
      <c r="E2145" t="s">
        <v>2380</v>
      </c>
      <c r="F2145" t="s">
        <v>2380</v>
      </c>
      <c r="G2145" t="s">
        <v>2381</v>
      </c>
      <c r="H2145" t="s">
        <v>2380</v>
      </c>
      <c r="I2145" t="s">
        <v>2175</v>
      </c>
      <c r="J2145">
        <v>1974</v>
      </c>
      <c r="K2145" s="7">
        <f t="shared" si="99"/>
        <v>1974</v>
      </c>
      <c r="L2145" t="s">
        <v>30</v>
      </c>
      <c r="M2145" s="7" t="str">
        <f t="shared" si="100"/>
        <v>Dec</v>
      </c>
      <c r="N2145">
        <v>6</v>
      </c>
      <c r="O2145">
        <v>0</v>
      </c>
      <c r="P2145">
        <v>36182.870000000003</v>
      </c>
      <c r="Q2145" t="s">
        <v>11</v>
      </c>
      <c r="R2145" t="s">
        <v>12</v>
      </c>
      <c r="S2145" t="s">
        <v>23</v>
      </c>
      <c r="T2145" s="7" t="str">
        <f t="shared" si="101"/>
        <v>R1012</v>
      </c>
    </row>
    <row r="2146" spans="1:20" x14ac:dyDescent="0.3">
      <c r="A2146" t="s">
        <v>218</v>
      </c>
      <c r="B2146">
        <v>35.86</v>
      </c>
      <c r="C2146">
        <v>4.33</v>
      </c>
      <c r="D2146" t="s">
        <v>2380</v>
      </c>
      <c r="E2146" t="s">
        <v>2380</v>
      </c>
      <c r="F2146" t="s">
        <v>2380</v>
      </c>
      <c r="G2146">
        <v>1</v>
      </c>
      <c r="H2146" t="s">
        <v>2380</v>
      </c>
      <c r="I2146" t="s">
        <v>2176</v>
      </c>
      <c r="J2146">
        <v>1999</v>
      </c>
      <c r="K2146" s="7">
        <f t="shared" si="99"/>
        <v>1999</v>
      </c>
      <c r="L2146" t="s">
        <v>37</v>
      </c>
      <c r="M2146" s="7" t="str">
        <f t="shared" si="100"/>
        <v>Oct</v>
      </c>
      <c r="N2146">
        <v>1</v>
      </c>
      <c r="O2146">
        <v>3</v>
      </c>
      <c r="P2146">
        <v>36189.1</v>
      </c>
      <c r="Q2146" t="s">
        <v>16</v>
      </c>
      <c r="R2146" t="s">
        <v>12</v>
      </c>
      <c r="S2146" t="s">
        <v>168</v>
      </c>
      <c r="T2146" s="7" t="str">
        <f t="shared" si="101"/>
        <v>R1016</v>
      </c>
    </row>
    <row r="2147" spans="1:20" x14ac:dyDescent="0.3">
      <c r="A2147" t="s">
        <v>217</v>
      </c>
      <c r="B2147">
        <v>40.47</v>
      </c>
      <c r="C2147">
        <v>11.15</v>
      </c>
      <c r="D2147" t="s">
        <v>2380</v>
      </c>
      <c r="E2147" t="s">
        <v>2380</v>
      </c>
      <c r="F2147" t="s">
        <v>2380</v>
      </c>
      <c r="G2147" t="s">
        <v>2381</v>
      </c>
      <c r="H2147" t="s">
        <v>2380</v>
      </c>
      <c r="I2147" t="s">
        <v>2177</v>
      </c>
      <c r="J2147">
        <v>1993</v>
      </c>
      <c r="K2147" s="7">
        <f t="shared" si="99"/>
        <v>1993</v>
      </c>
      <c r="L2147" t="s">
        <v>30</v>
      </c>
      <c r="M2147" s="7" t="str">
        <f t="shared" si="100"/>
        <v>Dec</v>
      </c>
      <c r="N2147">
        <v>28</v>
      </c>
      <c r="O2147">
        <v>0</v>
      </c>
      <c r="P2147">
        <v>36197.699999999997</v>
      </c>
      <c r="Q2147" t="s">
        <v>16</v>
      </c>
      <c r="R2147" t="s">
        <v>12</v>
      </c>
      <c r="S2147" t="s">
        <v>42</v>
      </c>
      <c r="T2147" s="7" t="str">
        <f t="shared" si="101"/>
        <v>R1011</v>
      </c>
    </row>
    <row r="2148" spans="1:20" x14ac:dyDescent="0.3">
      <c r="A2148" t="s">
        <v>216</v>
      </c>
      <c r="B2148">
        <v>32.01</v>
      </c>
      <c r="C2148">
        <v>6.45</v>
      </c>
      <c r="D2148" t="s">
        <v>2380</v>
      </c>
      <c r="E2148" t="s">
        <v>2380</v>
      </c>
      <c r="F2148" t="s">
        <v>2380</v>
      </c>
      <c r="G2148">
        <v>1</v>
      </c>
      <c r="H2148" t="s">
        <v>2380</v>
      </c>
      <c r="I2148" t="s">
        <v>2178</v>
      </c>
      <c r="J2148">
        <v>2003</v>
      </c>
      <c r="K2148" s="7">
        <f t="shared" si="99"/>
        <v>2003</v>
      </c>
      <c r="L2148" t="s">
        <v>20</v>
      </c>
      <c r="M2148" s="7" t="str">
        <f t="shared" si="100"/>
        <v>Sep</v>
      </c>
      <c r="N2148">
        <v>5</v>
      </c>
      <c r="O2148">
        <v>0</v>
      </c>
      <c r="P2148">
        <v>36219.410000000003</v>
      </c>
      <c r="Q2148" t="s">
        <v>16</v>
      </c>
      <c r="R2148" t="s">
        <v>16</v>
      </c>
      <c r="S2148" t="s">
        <v>23</v>
      </c>
      <c r="T2148" s="7" t="str">
        <f t="shared" si="101"/>
        <v>R1012</v>
      </c>
    </row>
    <row r="2149" spans="1:20" x14ac:dyDescent="0.3">
      <c r="A2149" t="s">
        <v>215</v>
      </c>
      <c r="B2149">
        <v>33</v>
      </c>
      <c r="C2149">
        <v>9.27</v>
      </c>
      <c r="D2149" t="s">
        <v>2380</v>
      </c>
      <c r="E2149" t="s">
        <v>2380</v>
      </c>
      <c r="F2149" t="s">
        <v>2380</v>
      </c>
      <c r="G2149" t="s">
        <v>2381</v>
      </c>
      <c r="H2149" t="s">
        <v>2380</v>
      </c>
      <c r="I2149" t="s">
        <v>2179</v>
      </c>
      <c r="J2149">
        <v>2004</v>
      </c>
      <c r="K2149" s="7">
        <f t="shared" si="99"/>
        <v>2004</v>
      </c>
      <c r="L2149" t="s">
        <v>30</v>
      </c>
      <c r="M2149" s="7" t="str">
        <f t="shared" si="100"/>
        <v>Dec</v>
      </c>
      <c r="N2149">
        <v>25</v>
      </c>
      <c r="O2149">
        <v>0</v>
      </c>
      <c r="P2149">
        <v>36307.800000000003</v>
      </c>
      <c r="Q2149" t="s">
        <v>16</v>
      </c>
      <c r="R2149" t="s">
        <v>11</v>
      </c>
      <c r="S2149" t="s">
        <v>13</v>
      </c>
      <c r="T2149" s="7" t="str">
        <f t="shared" si="101"/>
        <v>R1013</v>
      </c>
    </row>
    <row r="2150" spans="1:20" x14ac:dyDescent="0.3">
      <c r="A2150" t="s">
        <v>214</v>
      </c>
      <c r="B2150">
        <v>29.3</v>
      </c>
      <c r="C2150">
        <v>6.15</v>
      </c>
      <c r="D2150" t="s">
        <v>2380</v>
      </c>
      <c r="E2150" t="s">
        <v>2380</v>
      </c>
      <c r="F2150" t="s">
        <v>2380</v>
      </c>
      <c r="G2150">
        <v>1</v>
      </c>
      <c r="H2150" t="s">
        <v>2380</v>
      </c>
      <c r="I2150" t="s">
        <v>2180</v>
      </c>
      <c r="J2150">
        <v>1992</v>
      </c>
      <c r="K2150" s="7">
        <f t="shared" si="99"/>
        <v>1992</v>
      </c>
      <c r="L2150" t="s">
        <v>18</v>
      </c>
      <c r="M2150" s="7" t="str">
        <f t="shared" si="100"/>
        <v>Jun</v>
      </c>
      <c r="N2150">
        <v>16</v>
      </c>
      <c r="O2150">
        <v>0</v>
      </c>
      <c r="P2150">
        <v>36314.050000000003</v>
      </c>
      <c r="Q2150" t="s">
        <v>11</v>
      </c>
      <c r="R2150" t="s">
        <v>11</v>
      </c>
      <c r="S2150" t="s">
        <v>42</v>
      </c>
      <c r="T2150" s="7" t="str">
        <f t="shared" si="101"/>
        <v>R1011</v>
      </c>
    </row>
    <row r="2151" spans="1:20" x14ac:dyDescent="0.3">
      <c r="A2151" t="s">
        <v>213</v>
      </c>
      <c r="B2151">
        <v>25.8</v>
      </c>
      <c r="C2151">
        <v>4.13</v>
      </c>
      <c r="D2151" t="s">
        <v>2380</v>
      </c>
      <c r="E2151" t="s">
        <v>2380</v>
      </c>
      <c r="F2151" t="s">
        <v>2380</v>
      </c>
      <c r="G2151">
        <v>1</v>
      </c>
      <c r="H2151" t="s">
        <v>2380</v>
      </c>
      <c r="I2151" t="s">
        <v>2181</v>
      </c>
      <c r="J2151">
        <v>1967</v>
      </c>
      <c r="K2151" s="7">
        <f t="shared" si="99"/>
        <v>1967</v>
      </c>
      <c r="L2151" t="s">
        <v>37</v>
      </c>
      <c r="M2151" s="7" t="str">
        <f t="shared" si="100"/>
        <v>Oct</v>
      </c>
      <c r="N2151">
        <v>18</v>
      </c>
      <c r="O2151">
        <v>0</v>
      </c>
      <c r="P2151">
        <v>36332.449999999997</v>
      </c>
      <c r="Q2151" t="s">
        <v>16</v>
      </c>
      <c r="R2151" t="s">
        <v>12</v>
      </c>
      <c r="S2151" t="s">
        <v>42</v>
      </c>
      <c r="T2151" s="7" t="str">
        <f t="shared" si="101"/>
        <v>R1011</v>
      </c>
    </row>
    <row r="2152" spans="1:20" x14ac:dyDescent="0.3">
      <c r="A2152" t="s">
        <v>212</v>
      </c>
      <c r="B2152">
        <v>23.4</v>
      </c>
      <c r="C2152">
        <v>4.24</v>
      </c>
      <c r="D2152" t="s">
        <v>2380</v>
      </c>
      <c r="E2152" t="s">
        <v>2380</v>
      </c>
      <c r="F2152" t="s">
        <v>2380</v>
      </c>
      <c r="G2152">
        <v>1</v>
      </c>
      <c r="H2152" t="s">
        <v>2380</v>
      </c>
      <c r="I2152" t="s">
        <v>2182</v>
      </c>
      <c r="J2152">
        <v>1975</v>
      </c>
      <c r="K2152" s="7">
        <f t="shared" si="99"/>
        <v>1975</v>
      </c>
      <c r="L2152" t="s">
        <v>18</v>
      </c>
      <c r="M2152" s="7" t="str">
        <f t="shared" si="100"/>
        <v>Jun</v>
      </c>
      <c r="N2152">
        <v>5</v>
      </c>
      <c r="O2152">
        <v>1</v>
      </c>
      <c r="P2152">
        <v>36350.71</v>
      </c>
      <c r="Q2152" t="s">
        <v>16</v>
      </c>
      <c r="R2152" t="s">
        <v>11</v>
      </c>
      <c r="S2152" t="s">
        <v>42</v>
      </c>
      <c r="T2152" s="7" t="str">
        <f t="shared" si="101"/>
        <v>R1011</v>
      </c>
    </row>
    <row r="2153" spans="1:20" x14ac:dyDescent="0.3">
      <c r="A2153" t="s">
        <v>211</v>
      </c>
      <c r="B2153">
        <v>27.93</v>
      </c>
      <c r="C2153">
        <v>9.8800000000000008</v>
      </c>
      <c r="D2153" t="s">
        <v>2380</v>
      </c>
      <c r="E2153" t="s">
        <v>2380</v>
      </c>
      <c r="F2153" t="s">
        <v>2380</v>
      </c>
      <c r="G2153" t="s">
        <v>2381</v>
      </c>
      <c r="H2153" t="s">
        <v>2380</v>
      </c>
      <c r="I2153" t="s">
        <v>2183</v>
      </c>
      <c r="J2153">
        <v>2003</v>
      </c>
      <c r="K2153" s="7">
        <f t="shared" si="99"/>
        <v>2003</v>
      </c>
      <c r="L2153" t="s">
        <v>30</v>
      </c>
      <c r="M2153" s="7" t="str">
        <f t="shared" si="100"/>
        <v>Dec</v>
      </c>
      <c r="N2153">
        <v>9</v>
      </c>
      <c r="O2153">
        <v>2</v>
      </c>
      <c r="P2153">
        <v>36397.58</v>
      </c>
      <c r="Q2153" t="s">
        <v>11</v>
      </c>
      <c r="R2153" t="s">
        <v>12</v>
      </c>
      <c r="S2153" t="s">
        <v>42</v>
      </c>
      <c r="T2153" s="7" t="str">
        <f t="shared" si="101"/>
        <v>R1011</v>
      </c>
    </row>
    <row r="2154" spans="1:20" x14ac:dyDescent="0.3">
      <c r="A2154" t="s">
        <v>210</v>
      </c>
      <c r="B2154">
        <v>22</v>
      </c>
      <c r="C2154">
        <v>9.5</v>
      </c>
      <c r="D2154" t="s">
        <v>2380</v>
      </c>
      <c r="E2154" t="s">
        <v>2380</v>
      </c>
      <c r="F2154" t="s">
        <v>2380</v>
      </c>
      <c r="G2154" t="s">
        <v>2381</v>
      </c>
      <c r="H2154" t="s">
        <v>2380</v>
      </c>
      <c r="I2154" t="s">
        <v>2184</v>
      </c>
      <c r="J2154">
        <v>1962</v>
      </c>
      <c r="K2154" s="7">
        <f t="shared" si="99"/>
        <v>1962</v>
      </c>
      <c r="L2154" t="s">
        <v>15</v>
      </c>
      <c r="M2154" s="7" t="str">
        <f t="shared" si="100"/>
        <v>Nov</v>
      </c>
      <c r="N2154">
        <v>19</v>
      </c>
      <c r="O2154">
        <v>0</v>
      </c>
      <c r="P2154">
        <v>36445.550000000003</v>
      </c>
      <c r="Q2154" t="s">
        <v>11</v>
      </c>
      <c r="R2154" t="s">
        <v>11</v>
      </c>
      <c r="S2154" t="s">
        <v>42</v>
      </c>
      <c r="T2154" s="7" t="str">
        <f t="shared" si="101"/>
        <v>R1011</v>
      </c>
    </row>
    <row r="2155" spans="1:20" x14ac:dyDescent="0.3">
      <c r="A2155" t="s">
        <v>209</v>
      </c>
      <c r="B2155">
        <v>36.86</v>
      </c>
      <c r="C2155">
        <v>4.97</v>
      </c>
      <c r="D2155" t="s">
        <v>2382</v>
      </c>
      <c r="E2155" t="s">
        <v>2380</v>
      </c>
      <c r="F2155" t="s">
        <v>2380</v>
      </c>
      <c r="G2155" t="s">
        <v>2381</v>
      </c>
      <c r="H2155" t="s">
        <v>2380</v>
      </c>
      <c r="I2155" t="s">
        <v>2185</v>
      </c>
      <c r="J2155">
        <v>1973</v>
      </c>
      <c r="K2155" s="7">
        <f t="shared" si="99"/>
        <v>1973</v>
      </c>
      <c r="L2155" t="s">
        <v>35</v>
      </c>
      <c r="M2155" s="7" t="str">
        <f t="shared" si="100"/>
        <v>Aug</v>
      </c>
      <c r="N2155">
        <v>9</v>
      </c>
      <c r="O2155">
        <v>0</v>
      </c>
      <c r="P2155">
        <v>36541.550000000003</v>
      </c>
      <c r="Q2155" t="s">
        <v>11</v>
      </c>
      <c r="R2155" t="s">
        <v>12</v>
      </c>
      <c r="S2155" t="s">
        <v>42</v>
      </c>
      <c r="T2155" s="7" t="str">
        <f t="shared" si="101"/>
        <v>R1011</v>
      </c>
    </row>
    <row r="2156" spans="1:20" x14ac:dyDescent="0.3">
      <c r="A2156" t="s">
        <v>208</v>
      </c>
      <c r="B2156">
        <v>31.254999999999999</v>
      </c>
      <c r="C2156">
        <v>5.49</v>
      </c>
      <c r="D2156" t="s">
        <v>2382</v>
      </c>
      <c r="E2156" t="s">
        <v>2380</v>
      </c>
      <c r="F2156" t="s">
        <v>2380</v>
      </c>
      <c r="G2156" t="s">
        <v>2381</v>
      </c>
      <c r="H2156" t="s">
        <v>2380</v>
      </c>
      <c r="I2156" t="s">
        <v>2186</v>
      </c>
      <c r="J2156">
        <v>1992</v>
      </c>
      <c r="K2156" s="7">
        <f t="shared" si="99"/>
        <v>1992</v>
      </c>
      <c r="L2156" t="s">
        <v>37</v>
      </c>
      <c r="M2156" s="7" t="str">
        <f t="shared" si="100"/>
        <v>Oct</v>
      </c>
      <c r="N2156">
        <v>9</v>
      </c>
      <c r="O2156">
        <v>0</v>
      </c>
      <c r="P2156">
        <v>36572.800000000003</v>
      </c>
      <c r="Q2156" t="s">
        <v>16</v>
      </c>
      <c r="R2156" t="s">
        <v>11</v>
      </c>
      <c r="S2156" t="s">
        <v>42</v>
      </c>
      <c r="T2156" s="7" t="str">
        <f t="shared" si="101"/>
        <v>R1011</v>
      </c>
    </row>
    <row r="2157" spans="1:20" x14ac:dyDescent="0.3">
      <c r="A2157" t="s">
        <v>207</v>
      </c>
      <c r="B2157">
        <v>23.06</v>
      </c>
      <c r="C2157">
        <v>4.47</v>
      </c>
      <c r="D2157" t="s">
        <v>2380</v>
      </c>
      <c r="E2157" t="s">
        <v>2380</v>
      </c>
      <c r="F2157" t="s">
        <v>2380</v>
      </c>
      <c r="G2157" t="s">
        <v>2381</v>
      </c>
      <c r="H2157" t="s">
        <v>2380</v>
      </c>
      <c r="I2157" t="s">
        <v>2187</v>
      </c>
      <c r="J2157">
        <v>1961</v>
      </c>
      <c r="K2157" s="7">
        <f t="shared" si="99"/>
        <v>1961</v>
      </c>
      <c r="L2157" t="s">
        <v>10</v>
      </c>
      <c r="M2157" s="7" t="str">
        <f t="shared" si="100"/>
        <v>Jul</v>
      </c>
      <c r="N2157">
        <v>29</v>
      </c>
      <c r="O2157">
        <v>4</v>
      </c>
      <c r="P2157">
        <v>36580.28</v>
      </c>
      <c r="Q2157" t="s">
        <v>11</v>
      </c>
      <c r="R2157" t="s">
        <v>11</v>
      </c>
      <c r="S2157" t="s">
        <v>13</v>
      </c>
      <c r="T2157" s="7" t="str">
        <f t="shared" si="101"/>
        <v>R1013</v>
      </c>
    </row>
    <row r="2158" spans="1:20" x14ac:dyDescent="0.3">
      <c r="A2158" t="s">
        <v>206</v>
      </c>
      <c r="B2158">
        <v>28.975000000000001</v>
      </c>
      <c r="C2158">
        <v>4.34</v>
      </c>
      <c r="D2158" t="s">
        <v>2382</v>
      </c>
      <c r="E2158" t="s">
        <v>2380</v>
      </c>
      <c r="F2158" t="s">
        <v>2380</v>
      </c>
      <c r="G2158" t="s">
        <v>2381</v>
      </c>
      <c r="H2158" t="s">
        <v>2380</v>
      </c>
      <c r="I2158" t="s">
        <v>2188</v>
      </c>
      <c r="J2158">
        <v>1970</v>
      </c>
      <c r="K2158" s="7">
        <f t="shared" si="99"/>
        <v>1970</v>
      </c>
      <c r="L2158" t="s">
        <v>10</v>
      </c>
      <c r="M2158" s="7" t="str">
        <f t="shared" si="100"/>
        <v>Jul</v>
      </c>
      <c r="N2158">
        <v>14</v>
      </c>
      <c r="O2158">
        <v>0</v>
      </c>
      <c r="P2158">
        <v>36786.370000000003</v>
      </c>
      <c r="Q2158" t="s">
        <v>16</v>
      </c>
      <c r="R2158" t="s">
        <v>16</v>
      </c>
      <c r="S2158" t="s">
        <v>42</v>
      </c>
      <c r="T2158" s="7" t="str">
        <f t="shared" si="101"/>
        <v>R1011</v>
      </c>
    </row>
    <row r="2159" spans="1:20" x14ac:dyDescent="0.3">
      <c r="A2159" t="s">
        <v>205</v>
      </c>
      <c r="B2159">
        <v>33.299999999999997</v>
      </c>
      <c r="C2159">
        <v>9.49</v>
      </c>
      <c r="D2159" t="s">
        <v>2380</v>
      </c>
      <c r="E2159" t="s">
        <v>2380</v>
      </c>
      <c r="F2159" t="s">
        <v>2380</v>
      </c>
      <c r="G2159" t="s">
        <v>2381</v>
      </c>
      <c r="H2159" t="s">
        <v>2380</v>
      </c>
      <c r="I2159" t="s">
        <v>2189</v>
      </c>
      <c r="J2159">
        <v>1965</v>
      </c>
      <c r="K2159" s="7">
        <f t="shared" si="99"/>
        <v>1965</v>
      </c>
      <c r="L2159" t="s">
        <v>30</v>
      </c>
      <c r="M2159" s="7" t="str">
        <f t="shared" si="100"/>
        <v>Dec</v>
      </c>
      <c r="N2159">
        <v>28</v>
      </c>
      <c r="O2159">
        <v>0</v>
      </c>
      <c r="P2159">
        <v>36795.29</v>
      </c>
      <c r="Q2159" t="s">
        <v>11</v>
      </c>
      <c r="R2159" t="s">
        <v>16</v>
      </c>
      <c r="S2159" t="s">
        <v>42</v>
      </c>
      <c r="T2159" s="7" t="str">
        <f t="shared" si="101"/>
        <v>R1011</v>
      </c>
    </row>
    <row r="2160" spans="1:20" x14ac:dyDescent="0.3">
      <c r="A2160" t="s">
        <v>204</v>
      </c>
      <c r="B2160">
        <v>33</v>
      </c>
      <c r="C2160">
        <v>10.16</v>
      </c>
      <c r="D2160" t="s">
        <v>2380</v>
      </c>
      <c r="E2160" t="s">
        <v>2380</v>
      </c>
      <c r="F2160" t="s">
        <v>2380</v>
      </c>
      <c r="G2160" t="s">
        <v>2381</v>
      </c>
      <c r="H2160" t="s">
        <v>2380</v>
      </c>
      <c r="I2160" s="7"/>
      <c r="J2160">
        <v>1992</v>
      </c>
      <c r="K2160" s="7">
        <f t="shared" si="99"/>
        <v>1992</v>
      </c>
      <c r="L2160" t="s">
        <v>37</v>
      </c>
      <c r="M2160" s="7" t="str">
        <f t="shared" si="100"/>
        <v>Oct</v>
      </c>
      <c r="N2160">
        <v>6</v>
      </c>
      <c r="O2160">
        <v>0</v>
      </c>
      <c r="P2160">
        <v>36837.47</v>
      </c>
      <c r="Q2160" t="s">
        <v>16</v>
      </c>
      <c r="R2160" t="s">
        <v>11</v>
      </c>
      <c r="S2160" t="s">
        <v>42</v>
      </c>
      <c r="T2160" s="7" t="str">
        <f t="shared" si="101"/>
        <v>R1011</v>
      </c>
    </row>
    <row r="2161" spans="1:20" x14ac:dyDescent="0.3">
      <c r="A2161" t="s">
        <v>203</v>
      </c>
      <c r="B2161">
        <v>31.46</v>
      </c>
      <c r="C2161">
        <v>11.19</v>
      </c>
      <c r="D2161" t="s">
        <v>2380</v>
      </c>
      <c r="E2161" t="s">
        <v>2380</v>
      </c>
      <c r="F2161" t="s">
        <v>2380</v>
      </c>
      <c r="G2161" t="s">
        <v>2381</v>
      </c>
      <c r="H2161" t="s">
        <v>2380</v>
      </c>
      <c r="I2161" t="s">
        <v>2190</v>
      </c>
      <c r="J2161">
        <v>1992</v>
      </c>
      <c r="K2161" s="7">
        <f t="shared" si="99"/>
        <v>1992</v>
      </c>
      <c r="L2161" t="s">
        <v>10</v>
      </c>
      <c r="M2161" s="7" t="str">
        <f t="shared" si="100"/>
        <v>Jul</v>
      </c>
      <c r="N2161">
        <v>4</v>
      </c>
      <c r="O2161">
        <v>0</v>
      </c>
      <c r="P2161">
        <v>36837.47</v>
      </c>
      <c r="Q2161" t="s">
        <v>11</v>
      </c>
      <c r="R2161" t="s">
        <v>12</v>
      </c>
      <c r="S2161" t="s">
        <v>42</v>
      </c>
      <c r="T2161" s="7" t="str">
        <f t="shared" si="101"/>
        <v>R1011</v>
      </c>
    </row>
    <row r="2162" spans="1:20" x14ac:dyDescent="0.3">
      <c r="A2162" t="s">
        <v>202</v>
      </c>
      <c r="B2162">
        <v>29.6</v>
      </c>
      <c r="C2162">
        <v>11.03</v>
      </c>
      <c r="D2162" t="s">
        <v>2380</v>
      </c>
      <c r="E2162" t="s">
        <v>2380</v>
      </c>
      <c r="F2162" t="s">
        <v>2380</v>
      </c>
      <c r="G2162" t="s">
        <v>2381</v>
      </c>
      <c r="H2162" t="s">
        <v>2380</v>
      </c>
      <c r="I2162" t="s">
        <v>2191</v>
      </c>
      <c r="J2162">
        <v>1972</v>
      </c>
      <c r="K2162" s="7">
        <f t="shared" si="99"/>
        <v>1972</v>
      </c>
      <c r="L2162" t="s">
        <v>30</v>
      </c>
      <c r="M2162" s="7" t="str">
        <f t="shared" si="100"/>
        <v>Dec</v>
      </c>
      <c r="N2162">
        <v>5</v>
      </c>
      <c r="O2162">
        <v>0</v>
      </c>
      <c r="P2162">
        <v>36889.99</v>
      </c>
      <c r="Q2162" t="s">
        <v>16</v>
      </c>
      <c r="R2162" t="s">
        <v>12</v>
      </c>
      <c r="S2162" t="s">
        <v>42</v>
      </c>
      <c r="T2162" s="7" t="str">
        <f t="shared" si="101"/>
        <v>R1011</v>
      </c>
    </row>
    <row r="2163" spans="1:20" x14ac:dyDescent="0.3">
      <c r="A2163" t="s">
        <v>201</v>
      </c>
      <c r="B2163">
        <v>22.05</v>
      </c>
      <c r="C2163">
        <v>4.43</v>
      </c>
      <c r="D2163" t="s">
        <v>2382</v>
      </c>
      <c r="E2163" t="s">
        <v>2380</v>
      </c>
      <c r="F2163" t="s">
        <v>2380</v>
      </c>
      <c r="G2163" t="s">
        <v>2381</v>
      </c>
      <c r="H2163" t="s">
        <v>2380</v>
      </c>
      <c r="I2163" t="s">
        <v>2192</v>
      </c>
      <c r="J2163">
        <v>2003</v>
      </c>
      <c r="K2163" s="7">
        <f t="shared" si="99"/>
        <v>2003</v>
      </c>
      <c r="L2163" t="s">
        <v>18</v>
      </c>
      <c r="M2163" s="7" t="str">
        <f t="shared" si="100"/>
        <v>Jun</v>
      </c>
      <c r="N2163">
        <v>21</v>
      </c>
      <c r="O2163">
        <v>0</v>
      </c>
      <c r="P2163">
        <v>36898.730000000003</v>
      </c>
      <c r="Q2163" t="s">
        <v>11</v>
      </c>
      <c r="R2163" t="s">
        <v>16</v>
      </c>
      <c r="S2163" t="s">
        <v>23</v>
      </c>
      <c r="T2163" s="7" t="str">
        <f t="shared" si="101"/>
        <v>R1012</v>
      </c>
    </row>
    <row r="2164" spans="1:20" x14ac:dyDescent="0.3">
      <c r="A2164" t="s">
        <v>199</v>
      </c>
      <c r="B2164">
        <v>27.06</v>
      </c>
      <c r="C2164">
        <v>6.14</v>
      </c>
      <c r="D2164" t="s">
        <v>2380</v>
      </c>
      <c r="E2164" t="s">
        <v>2382</v>
      </c>
      <c r="F2164" t="s">
        <v>2380</v>
      </c>
      <c r="G2164">
        <v>1</v>
      </c>
      <c r="H2164" t="s">
        <v>2380</v>
      </c>
      <c r="I2164" t="s">
        <v>2193</v>
      </c>
      <c r="J2164">
        <v>1963</v>
      </c>
      <c r="K2164" s="7">
        <f t="shared" si="99"/>
        <v>1963</v>
      </c>
      <c r="L2164" t="s">
        <v>10</v>
      </c>
      <c r="M2164" s="7" t="str">
        <f t="shared" si="100"/>
        <v>Jul</v>
      </c>
      <c r="N2164">
        <v>24</v>
      </c>
      <c r="O2164">
        <v>2</v>
      </c>
      <c r="P2164">
        <v>36910.61</v>
      </c>
      <c r="Q2164" t="s">
        <v>11</v>
      </c>
      <c r="R2164" t="s">
        <v>11</v>
      </c>
      <c r="S2164" t="s">
        <v>42</v>
      </c>
      <c r="T2164" s="7" t="str">
        <f t="shared" si="101"/>
        <v>R1011</v>
      </c>
    </row>
    <row r="2165" spans="1:20" x14ac:dyDescent="0.3">
      <c r="A2165" t="s">
        <v>198</v>
      </c>
      <c r="B2165">
        <v>20.49</v>
      </c>
      <c r="C2165">
        <v>4.87</v>
      </c>
      <c r="D2165" t="s">
        <v>2380</v>
      </c>
      <c r="E2165" t="s">
        <v>2380</v>
      </c>
      <c r="F2165" t="s">
        <v>2380</v>
      </c>
      <c r="G2165" t="s">
        <v>2381</v>
      </c>
      <c r="H2165" t="s">
        <v>2380</v>
      </c>
      <c r="I2165" t="s">
        <v>2194</v>
      </c>
      <c r="J2165">
        <v>1991</v>
      </c>
      <c r="K2165" s="7">
        <f t="shared" si="99"/>
        <v>1991</v>
      </c>
      <c r="L2165" t="s">
        <v>18</v>
      </c>
      <c r="M2165" s="7" t="str">
        <f t="shared" si="100"/>
        <v>Jun</v>
      </c>
      <c r="N2165">
        <v>10</v>
      </c>
      <c r="O2165">
        <v>3</v>
      </c>
      <c r="P2165">
        <v>36911.99</v>
      </c>
      <c r="Q2165" t="s">
        <v>11</v>
      </c>
      <c r="R2165" t="s">
        <v>11</v>
      </c>
      <c r="S2165" t="s">
        <v>42</v>
      </c>
      <c r="T2165" s="7" t="str">
        <f t="shared" si="101"/>
        <v>R1011</v>
      </c>
    </row>
    <row r="2166" spans="1:20" x14ac:dyDescent="0.3">
      <c r="A2166" t="s">
        <v>197</v>
      </c>
      <c r="B2166">
        <v>28.4</v>
      </c>
      <c r="C2166">
        <v>4.3</v>
      </c>
      <c r="D2166" t="s">
        <v>2380</v>
      </c>
      <c r="E2166" t="s">
        <v>2380</v>
      </c>
      <c r="F2166" t="s">
        <v>2383</v>
      </c>
      <c r="G2166">
        <v>1</v>
      </c>
      <c r="H2166" t="s">
        <v>2380</v>
      </c>
      <c r="I2166" t="s">
        <v>2195</v>
      </c>
      <c r="J2166">
        <v>1968</v>
      </c>
      <c r="K2166" s="7">
        <f t="shared" si="99"/>
        <v>1968</v>
      </c>
      <c r="L2166" t="s">
        <v>37</v>
      </c>
      <c r="M2166" s="7" t="str">
        <f t="shared" si="100"/>
        <v>Oct</v>
      </c>
      <c r="N2166">
        <v>22</v>
      </c>
      <c r="O2166">
        <v>0</v>
      </c>
      <c r="P2166">
        <v>36922.61</v>
      </c>
      <c r="Q2166" t="s">
        <v>11</v>
      </c>
      <c r="R2166" t="s">
        <v>16</v>
      </c>
      <c r="S2166" t="s">
        <v>42</v>
      </c>
      <c r="T2166" s="7" t="str">
        <f t="shared" si="101"/>
        <v>R1011</v>
      </c>
    </row>
    <row r="2167" spans="1:20" x14ac:dyDescent="0.3">
      <c r="A2167" t="s">
        <v>196</v>
      </c>
      <c r="B2167">
        <v>41.91</v>
      </c>
      <c r="C2167">
        <v>6.19</v>
      </c>
      <c r="D2167" t="s">
        <v>2380</v>
      </c>
      <c r="E2167" t="s">
        <v>2380</v>
      </c>
      <c r="F2167" t="s">
        <v>2380</v>
      </c>
      <c r="G2167" t="s">
        <v>2381</v>
      </c>
      <c r="H2167" t="s">
        <v>2380</v>
      </c>
      <c r="I2167" t="s">
        <v>2196</v>
      </c>
      <c r="J2167">
        <v>1977</v>
      </c>
      <c r="K2167" s="7">
        <f t="shared" si="99"/>
        <v>1977</v>
      </c>
      <c r="L2167" t="s">
        <v>35</v>
      </c>
      <c r="M2167" s="7" t="str">
        <f t="shared" si="100"/>
        <v>Aug</v>
      </c>
      <c r="N2167">
        <v>13</v>
      </c>
      <c r="O2167">
        <v>2</v>
      </c>
      <c r="P2167">
        <v>36935.64</v>
      </c>
      <c r="Q2167" t="s">
        <v>11</v>
      </c>
      <c r="R2167" t="s">
        <v>16</v>
      </c>
      <c r="S2167" t="s">
        <v>42</v>
      </c>
      <c r="T2167" s="7" t="str">
        <f t="shared" si="101"/>
        <v>R1011</v>
      </c>
    </row>
    <row r="2168" spans="1:20" x14ac:dyDescent="0.3">
      <c r="A2168" t="s">
        <v>195</v>
      </c>
      <c r="B2168">
        <v>24.6</v>
      </c>
      <c r="C2168">
        <v>6.19</v>
      </c>
      <c r="D2168" t="s">
        <v>2380</v>
      </c>
      <c r="E2168" t="s">
        <v>2380</v>
      </c>
      <c r="F2168" t="s">
        <v>2383</v>
      </c>
      <c r="G2168">
        <v>1</v>
      </c>
      <c r="H2168" t="s">
        <v>2380</v>
      </c>
      <c r="I2168" t="s">
        <v>2197</v>
      </c>
      <c r="J2168">
        <v>1992</v>
      </c>
      <c r="K2168" s="7">
        <f t="shared" si="99"/>
        <v>1992</v>
      </c>
      <c r="L2168" t="s">
        <v>35</v>
      </c>
      <c r="M2168" s="7" t="str">
        <f t="shared" si="100"/>
        <v>Aug</v>
      </c>
      <c r="N2168">
        <v>25</v>
      </c>
      <c r="O2168">
        <v>0</v>
      </c>
      <c r="P2168">
        <v>36950.26</v>
      </c>
      <c r="Q2168" t="s">
        <v>16</v>
      </c>
      <c r="R2168" t="s">
        <v>16</v>
      </c>
      <c r="S2168" t="s">
        <v>13</v>
      </c>
      <c r="T2168" s="7" t="str">
        <f t="shared" si="101"/>
        <v>R1013</v>
      </c>
    </row>
    <row r="2169" spans="1:20" x14ac:dyDescent="0.3">
      <c r="A2169" t="s">
        <v>194</v>
      </c>
      <c r="B2169">
        <v>20.9</v>
      </c>
      <c r="C2169">
        <v>5.12</v>
      </c>
      <c r="D2169" t="s">
        <v>2380</v>
      </c>
      <c r="E2169" t="s">
        <v>2380</v>
      </c>
      <c r="F2169" t="s">
        <v>2383</v>
      </c>
      <c r="G2169">
        <v>1</v>
      </c>
      <c r="H2169" t="s">
        <v>2380</v>
      </c>
      <c r="I2169" t="s">
        <v>2198</v>
      </c>
      <c r="J2169">
        <v>1992</v>
      </c>
      <c r="K2169" s="7">
        <f t="shared" si="99"/>
        <v>1992</v>
      </c>
      <c r="L2169" t="s">
        <v>20</v>
      </c>
      <c r="M2169" s="7" t="str">
        <f t="shared" si="100"/>
        <v>Sep</v>
      </c>
      <c r="N2169">
        <v>13</v>
      </c>
      <c r="O2169">
        <v>0</v>
      </c>
      <c r="P2169">
        <v>36976.449999999997</v>
      </c>
      <c r="Q2169" t="s">
        <v>11</v>
      </c>
      <c r="R2169" t="s">
        <v>12</v>
      </c>
      <c r="S2169" t="s">
        <v>42</v>
      </c>
      <c r="T2169" s="7" t="str">
        <f t="shared" si="101"/>
        <v>R1011</v>
      </c>
    </row>
    <row r="2170" spans="1:20" x14ac:dyDescent="0.3">
      <c r="A2170" t="s">
        <v>193</v>
      </c>
      <c r="B2170">
        <v>34.4</v>
      </c>
      <c r="C2170">
        <v>4.04</v>
      </c>
      <c r="D2170" t="s">
        <v>2380</v>
      </c>
      <c r="E2170" t="s">
        <v>2380</v>
      </c>
      <c r="F2170" t="s">
        <v>2380</v>
      </c>
      <c r="G2170" t="s">
        <v>2381</v>
      </c>
      <c r="H2170" t="s">
        <v>2380</v>
      </c>
      <c r="I2170" t="s">
        <v>2199</v>
      </c>
      <c r="J2170">
        <v>1991</v>
      </c>
      <c r="K2170" s="7">
        <f t="shared" si="99"/>
        <v>1991</v>
      </c>
      <c r="L2170" t="s">
        <v>15</v>
      </c>
      <c r="M2170" s="7" t="str">
        <f t="shared" si="100"/>
        <v>Nov</v>
      </c>
      <c r="N2170">
        <v>1</v>
      </c>
      <c r="O2170">
        <v>3</v>
      </c>
      <c r="P2170">
        <v>37040.879999999997</v>
      </c>
      <c r="Q2170" t="s">
        <v>11</v>
      </c>
      <c r="R2170" t="s">
        <v>11</v>
      </c>
      <c r="S2170" t="s">
        <v>42</v>
      </c>
      <c r="T2170" s="7" t="str">
        <f t="shared" si="101"/>
        <v>R1011</v>
      </c>
    </row>
    <row r="2171" spans="1:20" x14ac:dyDescent="0.3">
      <c r="A2171" t="s">
        <v>192</v>
      </c>
      <c r="B2171">
        <v>32.56</v>
      </c>
      <c r="C2171">
        <v>5.36</v>
      </c>
      <c r="D2171" t="s">
        <v>2380</v>
      </c>
      <c r="E2171" t="s">
        <v>2380</v>
      </c>
      <c r="F2171" t="s">
        <v>2380</v>
      </c>
      <c r="G2171" t="s">
        <v>2381</v>
      </c>
      <c r="H2171" t="s">
        <v>2380</v>
      </c>
      <c r="I2171" t="s">
        <v>2200</v>
      </c>
      <c r="J2171">
        <v>1988</v>
      </c>
      <c r="K2171" s="7">
        <f t="shared" si="99"/>
        <v>1988</v>
      </c>
      <c r="L2171" t="s">
        <v>30</v>
      </c>
      <c r="M2171" s="7" t="str">
        <f t="shared" si="100"/>
        <v>Dec</v>
      </c>
      <c r="N2171">
        <v>17</v>
      </c>
      <c r="O2171">
        <v>3</v>
      </c>
      <c r="P2171">
        <v>37076.370000000003</v>
      </c>
      <c r="Q2171" t="s">
        <v>11</v>
      </c>
      <c r="R2171" t="s">
        <v>16</v>
      </c>
      <c r="S2171" t="s">
        <v>42</v>
      </c>
      <c r="T2171" s="7" t="str">
        <f t="shared" si="101"/>
        <v>R1011</v>
      </c>
    </row>
    <row r="2172" spans="1:20" x14ac:dyDescent="0.3">
      <c r="A2172" t="s">
        <v>191</v>
      </c>
      <c r="B2172">
        <v>27.98</v>
      </c>
      <c r="C2172">
        <v>4.38</v>
      </c>
      <c r="D2172" t="s">
        <v>2380</v>
      </c>
      <c r="E2172" t="s">
        <v>2382</v>
      </c>
      <c r="F2172" t="s">
        <v>2380</v>
      </c>
      <c r="G2172">
        <v>1</v>
      </c>
      <c r="H2172" t="s">
        <v>2380</v>
      </c>
      <c r="I2172" t="s">
        <v>2201</v>
      </c>
      <c r="J2172">
        <v>1989</v>
      </c>
      <c r="K2172" s="7">
        <f t="shared" si="99"/>
        <v>1989</v>
      </c>
      <c r="L2172" t="s">
        <v>18</v>
      </c>
      <c r="M2172" s="7" t="str">
        <f t="shared" si="100"/>
        <v>Jun</v>
      </c>
      <c r="N2172">
        <v>10</v>
      </c>
      <c r="O2172">
        <v>0</v>
      </c>
      <c r="P2172">
        <v>37079.370000000003</v>
      </c>
      <c r="Q2172" t="s">
        <v>11</v>
      </c>
      <c r="R2172" t="s">
        <v>12</v>
      </c>
      <c r="S2172" t="s">
        <v>42</v>
      </c>
      <c r="T2172" s="7" t="str">
        <f t="shared" si="101"/>
        <v>R1011</v>
      </c>
    </row>
    <row r="2173" spans="1:20" x14ac:dyDescent="0.3">
      <c r="A2173" t="s">
        <v>190</v>
      </c>
      <c r="B2173">
        <v>26.51</v>
      </c>
      <c r="C2173">
        <v>4.58</v>
      </c>
      <c r="D2173" t="s">
        <v>2380</v>
      </c>
      <c r="E2173" t="s">
        <v>2380</v>
      </c>
      <c r="F2173" t="s">
        <v>2380</v>
      </c>
      <c r="G2173" t="s">
        <v>2381</v>
      </c>
      <c r="H2173" t="s">
        <v>2380</v>
      </c>
      <c r="I2173" t="s">
        <v>2202</v>
      </c>
      <c r="J2173">
        <v>1995</v>
      </c>
      <c r="K2173" s="7">
        <f t="shared" si="99"/>
        <v>1995</v>
      </c>
      <c r="L2173" t="s">
        <v>37</v>
      </c>
      <c r="M2173" s="7" t="str">
        <f t="shared" si="100"/>
        <v>Oct</v>
      </c>
      <c r="N2173">
        <v>30</v>
      </c>
      <c r="O2173">
        <v>0</v>
      </c>
      <c r="P2173">
        <v>37133.9</v>
      </c>
      <c r="Q2173" t="s">
        <v>11</v>
      </c>
      <c r="R2173" t="s">
        <v>11</v>
      </c>
      <c r="S2173" t="s">
        <v>13</v>
      </c>
      <c r="T2173" s="7" t="str">
        <f t="shared" si="101"/>
        <v>R1013</v>
      </c>
    </row>
    <row r="2174" spans="1:20" x14ac:dyDescent="0.3">
      <c r="A2174" t="s">
        <v>189</v>
      </c>
      <c r="B2174">
        <v>29.734999999999999</v>
      </c>
      <c r="C2174">
        <v>11.92</v>
      </c>
      <c r="D2174" t="s">
        <v>2380</v>
      </c>
      <c r="E2174" t="s">
        <v>2380</v>
      </c>
      <c r="F2174" t="s">
        <v>2380</v>
      </c>
      <c r="G2174" t="s">
        <v>2381</v>
      </c>
      <c r="H2174" t="s">
        <v>2380</v>
      </c>
      <c r="I2174" t="s">
        <v>2203</v>
      </c>
      <c r="J2174">
        <v>2000</v>
      </c>
      <c r="K2174" s="7">
        <f t="shared" si="99"/>
        <v>2000</v>
      </c>
      <c r="L2174" t="s">
        <v>20</v>
      </c>
      <c r="M2174" s="7" t="str">
        <f t="shared" si="100"/>
        <v>Sep</v>
      </c>
      <c r="N2174">
        <v>5</v>
      </c>
      <c r="O2174">
        <v>1</v>
      </c>
      <c r="P2174">
        <v>37165.160000000003</v>
      </c>
      <c r="Q2174" t="s">
        <v>16</v>
      </c>
      <c r="R2174" t="s">
        <v>12</v>
      </c>
      <c r="S2174" s="7"/>
      <c r="T2174" s="7" t="str">
        <f t="shared" si="101"/>
        <v>unknown</v>
      </c>
    </row>
    <row r="2175" spans="1:20" x14ac:dyDescent="0.3">
      <c r="A2175" t="s">
        <v>188</v>
      </c>
      <c r="B2175">
        <v>40.5</v>
      </c>
      <c r="C2175">
        <v>5.4</v>
      </c>
      <c r="D2175" t="s">
        <v>2380</v>
      </c>
      <c r="E2175" t="s">
        <v>2380</v>
      </c>
      <c r="F2175" t="s">
        <v>2383</v>
      </c>
      <c r="G2175">
        <v>1</v>
      </c>
      <c r="H2175" t="s">
        <v>2380</v>
      </c>
      <c r="I2175" t="s">
        <v>2204</v>
      </c>
      <c r="J2175">
        <v>1990</v>
      </c>
      <c r="K2175" s="7">
        <f t="shared" si="99"/>
        <v>1990</v>
      </c>
      <c r="L2175" t="s">
        <v>37</v>
      </c>
      <c r="M2175" s="7" t="str">
        <f t="shared" si="100"/>
        <v>Oct</v>
      </c>
      <c r="N2175">
        <v>17</v>
      </c>
      <c r="O2175">
        <v>3</v>
      </c>
      <c r="P2175">
        <v>37251.22</v>
      </c>
      <c r="Q2175" t="s">
        <v>11</v>
      </c>
      <c r="R2175" t="s">
        <v>11</v>
      </c>
      <c r="S2175" t="s">
        <v>42</v>
      </c>
      <c r="T2175" s="7" t="str">
        <f t="shared" si="101"/>
        <v>R1011</v>
      </c>
    </row>
    <row r="2176" spans="1:20" x14ac:dyDescent="0.3">
      <c r="A2176" t="s">
        <v>187</v>
      </c>
      <c r="B2176">
        <v>25.64</v>
      </c>
      <c r="C2176">
        <v>4.76</v>
      </c>
      <c r="D2176" t="s">
        <v>2380</v>
      </c>
      <c r="E2176" t="s">
        <v>2380</v>
      </c>
      <c r="F2176" t="s">
        <v>2380</v>
      </c>
      <c r="G2176">
        <v>1</v>
      </c>
      <c r="H2176" t="s">
        <v>2380</v>
      </c>
      <c r="I2176" t="s">
        <v>2205</v>
      </c>
      <c r="J2176">
        <v>1985</v>
      </c>
      <c r="K2176" s="7">
        <f t="shared" si="99"/>
        <v>1985</v>
      </c>
      <c r="L2176" t="s">
        <v>15</v>
      </c>
      <c r="M2176" s="7" t="str">
        <f t="shared" si="100"/>
        <v>Nov</v>
      </c>
      <c r="N2176">
        <v>17</v>
      </c>
      <c r="O2176">
        <v>0</v>
      </c>
      <c r="P2176">
        <v>37270.15</v>
      </c>
      <c r="Q2176" t="s">
        <v>11</v>
      </c>
      <c r="R2176" t="s">
        <v>16</v>
      </c>
      <c r="S2176" t="s">
        <v>247</v>
      </c>
      <c r="T2176" s="7" t="str">
        <f t="shared" si="101"/>
        <v>R1024</v>
      </c>
    </row>
    <row r="2177" spans="1:20" x14ac:dyDescent="0.3">
      <c r="A2177" t="s">
        <v>186</v>
      </c>
      <c r="B2177">
        <v>32.9</v>
      </c>
      <c r="C2177">
        <v>4.78</v>
      </c>
      <c r="D2177" t="s">
        <v>2380</v>
      </c>
      <c r="E2177" t="s">
        <v>2380</v>
      </c>
      <c r="F2177" t="s">
        <v>2383</v>
      </c>
      <c r="G2177">
        <v>1</v>
      </c>
      <c r="H2177" t="s">
        <v>2380</v>
      </c>
      <c r="I2177" t="s">
        <v>2206</v>
      </c>
      <c r="J2177">
        <v>1975</v>
      </c>
      <c r="K2177" s="7">
        <f t="shared" si="99"/>
        <v>1975</v>
      </c>
      <c r="L2177" t="s">
        <v>15</v>
      </c>
      <c r="M2177" s="7" t="str">
        <f t="shared" si="100"/>
        <v>Nov</v>
      </c>
      <c r="N2177">
        <v>9</v>
      </c>
      <c r="O2177">
        <v>1</v>
      </c>
      <c r="P2177">
        <v>37272.339999999997</v>
      </c>
      <c r="Q2177" t="s">
        <v>11</v>
      </c>
      <c r="R2177" t="s">
        <v>12</v>
      </c>
      <c r="S2177" t="s">
        <v>42</v>
      </c>
      <c r="T2177" s="7" t="str">
        <f t="shared" si="101"/>
        <v>R1011</v>
      </c>
    </row>
    <row r="2178" spans="1:20" x14ac:dyDescent="0.3">
      <c r="A2178" t="s">
        <v>185</v>
      </c>
      <c r="B2178">
        <v>29.8</v>
      </c>
      <c r="C2178">
        <v>4.26</v>
      </c>
      <c r="D2178" t="s">
        <v>2380</v>
      </c>
      <c r="E2178" t="s">
        <v>2380</v>
      </c>
      <c r="F2178" t="s">
        <v>2383</v>
      </c>
      <c r="G2178">
        <v>1</v>
      </c>
      <c r="H2178" t="s">
        <v>2380</v>
      </c>
      <c r="I2178" t="s">
        <v>2207</v>
      </c>
      <c r="J2178">
        <v>1969</v>
      </c>
      <c r="K2178" s="7">
        <f t="shared" si="99"/>
        <v>1969</v>
      </c>
      <c r="L2178" t="s">
        <v>37</v>
      </c>
      <c r="M2178" s="7" t="str">
        <f t="shared" si="100"/>
        <v>Oct</v>
      </c>
      <c r="N2178">
        <v>30</v>
      </c>
      <c r="O2178">
        <v>0</v>
      </c>
      <c r="P2178">
        <v>37277.269999999997</v>
      </c>
      <c r="Q2178" t="s">
        <v>16</v>
      </c>
      <c r="R2178" t="s">
        <v>12</v>
      </c>
      <c r="S2178" t="s">
        <v>42</v>
      </c>
      <c r="T2178" s="7" t="str">
        <f t="shared" si="101"/>
        <v>R1011</v>
      </c>
    </row>
    <row r="2179" spans="1:20" x14ac:dyDescent="0.3">
      <c r="A2179" t="s">
        <v>184</v>
      </c>
      <c r="B2179">
        <v>28.9</v>
      </c>
      <c r="C2179">
        <v>5.85</v>
      </c>
      <c r="D2179" t="s">
        <v>2380</v>
      </c>
      <c r="E2179" t="s">
        <v>2380</v>
      </c>
      <c r="F2179" t="s">
        <v>2383</v>
      </c>
      <c r="G2179">
        <v>1</v>
      </c>
      <c r="H2179" t="s">
        <v>2380</v>
      </c>
      <c r="I2179" t="s">
        <v>2208</v>
      </c>
      <c r="J2179">
        <v>1979</v>
      </c>
      <c r="K2179" s="7">
        <f t="shared" ref="K2179:K2242" si="102">IF(ISBLANK(J2179),AVERAGE(J2179:J2184),J2179)</f>
        <v>1979</v>
      </c>
      <c r="L2179" t="s">
        <v>35</v>
      </c>
      <c r="M2179" s="7" t="str">
        <f t="shared" ref="M2179:M2242" si="103">IF(ISBLANK(L2179),"sep",L2179)</f>
        <v>Aug</v>
      </c>
      <c r="N2179">
        <v>3</v>
      </c>
      <c r="O2179">
        <v>2</v>
      </c>
      <c r="P2179">
        <v>37425.94</v>
      </c>
      <c r="Q2179" t="s">
        <v>11</v>
      </c>
      <c r="R2179" t="s">
        <v>16</v>
      </c>
      <c r="S2179" t="s">
        <v>42</v>
      </c>
      <c r="T2179" s="7" t="str">
        <f t="shared" ref="T2179:T2242" si="104">IF(ISBLANK(S2179),"unknown",S2179)</f>
        <v>R1011</v>
      </c>
    </row>
    <row r="2180" spans="1:20" x14ac:dyDescent="0.3">
      <c r="A2180" t="s">
        <v>183</v>
      </c>
      <c r="B2180">
        <v>24.7</v>
      </c>
      <c r="C2180">
        <v>5.32</v>
      </c>
      <c r="D2180" t="s">
        <v>2380</v>
      </c>
      <c r="E2180" t="s">
        <v>2380</v>
      </c>
      <c r="F2180" t="s">
        <v>2383</v>
      </c>
      <c r="G2180">
        <v>1</v>
      </c>
      <c r="H2180" t="s">
        <v>2380</v>
      </c>
      <c r="I2180" t="s">
        <v>2209</v>
      </c>
      <c r="J2180">
        <v>2002</v>
      </c>
      <c r="K2180" s="7">
        <f t="shared" si="102"/>
        <v>2002</v>
      </c>
      <c r="L2180" t="s">
        <v>20</v>
      </c>
      <c r="M2180" s="7" t="str">
        <f t="shared" si="103"/>
        <v>Sep</v>
      </c>
      <c r="N2180">
        <v>27</v>
      </c>
      <c r="O2180">
        <v>3</v>
      </c>
      <c r="P2180">
        <v>37465.339999999997</v>
      </c>
      <c r="Q2180" t="s">
        <v>16</v>
      </c>
      <c r="R2180" t="s">
        <v>11</v>
      </c>
      <c r="S2180" t="s">
        <v>23</v>
      </c>
      <c r="T2180" s="7" t="str">
        <f t="shared" si="104"/>
        <v>R1012</v>
      </c>
    </row>
    <row r="2181" spans="1:20" x14ac:dyDescent="0.3">
      <c r="A2181" t="s">
        <v>182</v>
      </c>
      <c r="B2181">
        <v>20.6</v>
      </c>
      <c r="C2181">
        <v>5.14</v>
      </c>
      <c r="D2181" t="s">
        <v>2380</v>
      </c>
      <c r="E2181" t="s">
        <v>2380</v>
      </c>
      <c r="F2181" t="s">
        <v>2383</v>
      </c>
      <c r="G2181">
        <v>1</v>
      </c>
      <c r="H2181" t="s">
        <v>2380</v>
      </c>
      <c r="I2181" t="s">
        <v>2210</v>
      </c>
      <c r="J2181">
        <v>2000</v>
      </c>
      <c r="K2181" s="7">
        <f t="shared" si="102"/>
        <v>2000</v>
      </c>
      <c r="L2181" t="s">
        <v>37</v>
      </c>
      <c r="M2181" s="7" t="str">
        <f t="shared" si="103"/>
        <v>Oct</v>
      </c>
      <c r="N2181">
        <v>12</v>
      </c>
      <c r="O2181">
        <v>2</v>
      </c>
      <c r="P2181">
        <v>37484.449999999997</v>
      </c>
      <c r="Q2181" t="s">
        <v>16</v>
      </c>
      <c r="R2181" t="s">
        <v>16</v>
      </c>
      <c r="S2181" t="s">
        <v>13</v>
      </c>
      <c r="T2181" s="7" t="str">
        <f t="shared" si="104"/>
        <v>R1013</v>
      </c>
    </row>
    <row r="2182" spans="1:20" x14ac:dyDescent="0.3">
      <c r="A2182" t="s">
        <v>181</v>
      </c>
      <c r="B2182">
        <v>18.600000000000001</v>
      </c>
      <c r="C2182">
        <v>5</v>
      </c>
      <c r="D2182" t="s">
        <v>2380</v>
      </c>
      <c r="E2182" t="s">
        <v>2380</v>
      </c>
      <c r="F2182" t="s">
        <v>2383</v>
      </c>
      <c r="G2182">
        <v>1</v>
      </c>
      <c r="H2182" t="s">
        <v>2380</v>
      </c>
      <c r="I2182" t="s">
        <v>2211</v>
      </c>
      <c r="J2182">
        <v>1990</v>
      </c>
      <c r="K2182" s="7">
        <f t="shared" si="102"/>
        <v>1990</v>
      </c>
      <c r="L2182" t="s">
        <v>15</v>
      </c>
      <c r="M2182" s="7" t="str">
        <f t="shared" si="103"/>
        <v>Nov</v>
      </c>
      <c r="N2182">
        <v>16</v>
      </c>
      <c r="O2182">
        <v>1</v>
      </c>
      <c r="P2182">
        <v>37607.53</v>
      </c>
      <c r="Q2182" t="s">
        <v>16</v>
      </c>
      <c r="R2182" t="s">
        <v>11</v>
      </c>
      <c r="S2182" t="s">
        <v>166</v>
      </c>
      <c r="T2182" s="7" t="str">
        <f t="shared" si="104"/>
        <v>R1019</v>
      </c>
    </row>
    <row r="2183" spans="1:20" x14ac:dyDescent="0.3">
      <c r="A2183" t="s">
        <v>180</v>
      </c>
      <c r="B2183">
        <v>17.8</v>
      </c>
      <c r="C2183">
        <v>4.55</v>
      </c>
      <c r="D2183" t="s">
        <v>2380</v>
      </c>
      <c r="E2183" t="s">
        <v>2380</v>
      </c>
      <c r="F2183" t="s">
        <v>2383</v>
      </c>
      <c r="G2183">
        <v>1</v>
      </c>
      <c r="H2183" t="s">
        <v>2380</v>
      </c>
      <c r="I2183" t="s">
        <v>2212</v>
      </c>
      <c r="J2183">
        <v>1982</v>
      </c>
      <c r="K2183" s="7">
        <f t="shared" si="102"/>
        <v>1982</v>
      </c>
      <c r="L2183" t="s">
        <v>18</v>
      </c>
      <c r="M2183" s="7" t="str">
        <f t="shared" si="103"/>
        <v>Jun</v>
      </c>
      <c r="N2183">
        <v>20</v>
      </c>
      <c r="O2183">
        <v>3</v>
      </c>
      <c r="P2183">
        <v>37650.74</v>
      </c>
      <c r="Q2183" t="s">
        <v>11</v>
      </c>
      <c r="R2183" t="s">
        <v>11</v>
      </c>
      <c r="S2183" t="s">
        <v>23</v>
      </c>
      <c r="T2183" s="7" t="str">
        <f t="shared" si="104"/>
        <v>R1012</v>
      </c>
    </row>
    <row r="2184" spans="1:20" x14ac:dyDescent="0.3">
      <c r="A2184" t="s">
        <v>179</v>
      </c>
      <c r="B2184">
        <v>35.200000000000003</v>
      </c>
      <c r="C2184">
        <v>5.97</v>
      </c>
      <c r="D2184" t="s">
        <v>2380</v>
      </c>
      <c r="E2184" t="s">
        <v>2382</v>
      </c>
      <c r="F2184" t="s">
        <v>2380</v>
      </c>
      <c r="G2184">
        <v>1</v>
      </c>
      <c r="H2184" t="s">
        <v>2380</v>
      </c>
      <c r="I2184" t="s">
        <v>2213</v>
      </c>
      <c r="J2184">
        <v>1970</v>
      </c>
      <c r="K2184" s="7">
        <f t="shared" si="102"/>
        <v>1970</v>
      </c>
      <c r="L2184" t="s">
        <v>37</v>
      </c>
      <c r="M2184" s="7" t="str">
        <f t="shared" si="103"/>
        <v>Oct</v>
      </c>
      <c r="N2184">
        <v>28</v>
      </c>
      <c r="O2184">
        <v>0</v>
      </c>
      <c r="P2184">
        <v>37675.06</v>
      </c>
      <c r="Q2184" t="s">
        <v>11</v>
      </c>
      <c r="R2184" t="s">
        <v>12</v>
      </c>
      <c r="S2184" t="s">
        <v>42</v>
      </c>
      <c r="T2184" s="7" t="str">
        <f t="shared" si="104"/>
        <v>R1011</v>
      </c>
    </row>
    <row r="2185" spans="1:20" x14ac:dyDescent="0.3">
      <c r="A2185" t="s">
        <v>178</v>
      </c>
      <c r="B2185">
        <v>33.770000000000003</v>
      </c>
      <c r="C2185">
        <v>4.0199999999999996</v>
      </c>
      <c r="D2185" t="s">
        <v>2380</v>
      </c>
      <c r="E2185" t="s">
        <v>2382</v>
      </c>
      <c r="F2185" t="s">
        <v>2380</v>
      </c>
      <c r="G2185">
        <v>1</v>
      </c>
      <c r="H2185" t="s">
        <v>2380</v>
      </c>
      <c r="I2185" t="s">
        <v>2214</v>
      </c>
      <c r="J2185">
        <v>1988</v>
      </c>
      <c r="K2185" s="7">
        <f t="shared" si="102"/>
        <v>1988</v>
      </c>
      <c r="L2185" t="s">
        <v>37</v>
      </c>
      <c r="M2185" s="7" t="str">
        <f t="shared" si="103"/>
        <v>Oct</v>
      </c>
      <c r="N2185">
        <v>10</v>
      </c>
      <c r="O2185">
        <v>1</v>
      </c>
      <c r="P2185">
        <v>37701.879999999997</v>
      </c>
      <c r="Q2185" t="s">
        <v>11</v>
      </c>
      <c r="R2185" t="s">
        <v>12</v>
      </c>
      <c r="S2185" t="s">
        <v>249</v>
      </c>
      <c r="T2185" s="7" t="str">
        <f t="shared" si="104"/>
        <v>R1023</v>
      </c>
    </row>
    <row r="2186" spans="1:20" x14ac:dyDescent="0.3">
      <c r="A2186" t="s">
        <v>177</v>
      </c>
      <c r="B2186">
        <v>30.03</v>
      </c>
      <c r="C2186">
        <v>4.04</v>
      </c>
      <c r="D2186" t="s">
        <v>2380</v>
      </c>
      <c r="E2186" t="s">
        <v>2382</v>
      </c>
      <c r="F2186" t="s">
        <v>2380</v>
      </c>
      <c r="G2186">
        <v>1</v>
      </c>
      <c r="H2186" t="s">
        <v>2380</v>
      </c>
      <c r="I2186" t="s">
        <v>2215</v>
      </c>
      <c r="J2186">
        <v>1976</v>
      </c>
      <c r="K2186" s="7">
        <f t="shared" si="102"/>
        <v>1976</v>
      </c>
      <c r="L2186" t="s">
        <v>20</v>
      </c>
      <c r="M2186" s="7" t="str">
        <f t="shared" si="103"/>
        <v>Sep</v>
      </c>
      <c r="N2186">
        <v>18</v>
      </c>
      <c r="O2186">
        <v>2</v>
      </c>
      <c r="P2186">
        <v>37735.199999999997</v>
      </c>
      <c r="Q2186" t="s">
        <v>11</v>
      </c>
      <c r="R2186" t="s">
        <v>11</v>
      </c>
      <c r="S2186" t="s">
        <v>42</v>
      </c>
      <c r="T2186" s="7" t="str">
        <f t="shared" si="104"/>
        <v>R1011</v>
      </c>
    </row>
    <row r="2187" spans="1:20" x14ac:dyDescent="0.3">
      <c r="A2187" t="s">
        <v>176</v>
      </c>
      <c r="B2187">
        <v>29.37</v>
      </c>
      <c r="C2187">
        <v>5.54</v>
      </c>
      <c r="D2187" t="s">
        <v>2380</v>
      </c>
      <c r="E2187" t="s">
        <v>2382</v>
      </c>
      <c r="F2187" t="s">
        <v>2380</v>
      </c>
      <c r="G2187">
        <v>1</v>
      </c>
      <c r="H2187" t="s">
        <v>2380</v>
      </c>
      <c r="I2187" t="s">
        <v>2216</v>
      </c>
      <c r="J2187">
        <v>1986</v>
      </c>
      <c r="K2187" s="7">
        <f t="shared" si="102"/>
        <v>1986</v>
      </c>
      <c r="L2187" t="s">
        <v>35</v>
      </c>
      <c r="M2187" s="7" t="str">
        <f t="shared" si="103"/>
        <v>Aug</v>
      </c>
      <c r="N2187">
        <v>15</v>
      </c>
      <c r="O2187">
        <v>0</v>
      </c>
      <c r="P2187">
        <v>37742.58</v>
      </c>
      <c r="Q2187" t="s">
        <v>16</v>
      </c>
      <c r="R2187" t="s">
        <v>16</v>
      </c>
      <c r="S2187" t="s">
        <v>13</v>
      </c>
      <c r="T2187" s="7" t="str">
        <f t="shared" si="104"/>
        <v>R1013</v>
      </c>
    </row>
    <row r="2188" spans="1:20" x14ac:dyDescent="0.3">
      <c r="A2188" t="s">
        <v>175</v>
      </c>
      <c r="B2188">
        <v>28.5</v>
      </c>
      <c r="C2188">
        <v>4.03</v>
      </c>
      <c r="D2188" t="s">
        <v>2380</v>
      </c>
      <c r="E2188" t="s">
        <v>2382</v>
      </c>
      <c r="F2188" t="s">
        <v>2380</v>
      </c>
      <c r="G2188">
        <v>1</v>
      </c>
      <c r="H2188" t="s">
        <v>2380</v>
      </c>
      <c r="I2188" t="s">
        <v>2217</v>
      </c>
      <c r="J2188">
        <v>1983</v>
      </c>
      <c r="K2188" s="7">
        <f t="shared" si="102"/>
        <v>1983</v>
      </c>
      <c r="L2188" t="s">
        <v>10</v>
      </c>
      <c r="M2188" s="7" t="str">
        <f t="shared" si="103"/>
        <v>Jul</v>
      </c>
      <c r="N2188">
        <v>26</v>
      </c>
      <c r="O2188">
        <v>3</v>
      </c>
      <c r="P2188">
        <v>37800.980000000003</v>
      </c>
      <c r="Q2188" t="s">
        <v>11</v>
      </c>
      <c r="R2188" t="s">
        <v>11</v>
      </c>
      <c r="S2188" t="s">
        <v>42</v>
      </c>
      <c r="T2188" s="7" t="str">
        <f t="shared" si="104"/>
        <v>R1011</v>
      </c>
    </row>
    <row r="2189" spans="1:20" x14ac:dyDescent="0.3">
      <c r="A2189" t="s">
        <v>174</v>
      </c>
      <c r="B2189">
        <v>23.32</v>
      </c>
      <c r="C2189">
        <v>5.62</v>
      </c>
      <c r="D2189" t="s">
        <v>2380</v>
      </c>
      <c r="E2189" t="s">
        <v>2382</v>
      </c>
      <c r="F2189" t="s">
        <v>2380</v>
      </c>
      <c r="G2189">
        <v>1</v>
      </c>
      <c r="H2189" t="s">
        <v>2380</v>
      </c>
      <c r="I2189" t="s">
        <v>2218</v>
      </c>
      <c r="J2189">
        <v>1979</v>
      </c>
      <c r="K2189" s="7">
        <f t="shared" si="102"/>
        <v>1979</v>
      </c>
      <c r="L2189" t="s">
        <v>20</v>
      </c>
      <c r="M2189" s="7" t="str">
        <f t="shared" si="103"/>
        <v>Sep</v>
      </c>
      <c r="N2189">
        <v>9</v>
      </c>
      <c r="O2189">
        <v>0</v>
      </c>
      <c r="P2189">
        <v>37829.72</v>
      </c>
      <c r="Q2189" t="s">
        <v>16</v>
      </c>
      <c r="R2189" t="s">
        <v>11</v>
      </c>
      <c r="S2189" t="s">
        <v>42</v>
      </c>
      <c r="T2189" s="7" t="str">
        <f t="shared" si="104"/>
        <v>R1011</v>
      </c>
    </row>
    <row r="2190" spans="1:20" x14ac:dyDescent="0.3">
      <c r="A2190" t="s">
        <v>173</v>
      </c>
      <c r="B2190">
        <v>26.125</v>
      </c>
      <c r="C2190">
        <v>5.27</v>
      </c>
      <c r="D2190" t="s">
        <v>2380</v>
      </c>
      <c r="E2190" t="s">
        <v>2382</v>
      </c>
      <c r="F2190" t="s">
        <v>2380</v>
      </c>
      <c r="G2190">
        <v>1</v>
      </c>
      <c r="H2190" t="s">
        <v>2380</v>
      </c>
      <c r="I2190" t="s">
        <v>2219</v>
      </c>
      <c r="J2190">
        <v>1998</v>
      </c>
      <c r="K2190" s="7">
        <f t="shared" si="102"/>
        <v>1998</v>
      </c>
      <c r="L2190" t="s">
        <v>10</v>
      </c>
      <c r="M2190" s="7" t="str">
        <f t="shared" si="103"/>
        <v>Jul</v>
      </c>
      <c r="N2190">
        <v>29</v>
      </c>
      <c r="O2190">
        <v>0</v>
      </c>
      <c r="P2190">
        <v>38126.25</v>
      </c>
      <c r="Q2190" t="s">
        <v>16</v>
      </c>
      <c r="R2190" t="s">
        <v>12</v>
      </c>
      <c r="S2190" t="s">
        <v>13</v>
      </c>
      <c r="T2190" s="7" t="str">
        <f t="shared" si="104"/>
        <v>R1013</v>
      </c>
    </row>
    <row r="2191" spans="1:20" x14ac:dyDescent="0.3">
      <c r="A2191" t="s">
        <v>172</v>
      </c>
      <c r="B2191">
        <v>25.46</v>
      </c>
      <c r="C2191">
        <v>5.18</v>
      </c>
      <c r="D2191" t="s">
        <v>2380</v>
      </c>
      <c r="E2191" t="s">
        <v>2382</v>
      </c>
      <c r="F2191" t="s">
        <v>2380</v>
      </c>
      <c r="G2191">
        <v>1</v>
      </c>
      <c r="H2191" t="s">
        <v>2380</v>
      </c>
      <c r="I2191" t="s">
        <v>2220</v>
      </c>
      <c r="J2191">
        <v>1972</v>
      </c>
      <c r="K2191" s="7">
        <f t="shared" si="102"/>
        <v>1972</v>
      </c>
      <c r="L2191" t="s">
        <v>15</v>
      </c>
      <c r="M2191" s="7" t="str">
        <f t="shared" si="103"/>
        <v>Nov</v>
      </c>
      <c r="N2191">
        <v>19</v>
      </c>
      <c r="O2191">
        <v>0</v>
      </c>
      <c r="P2191">
        <v>38189.1</v>
      </c>
      <c r="Q2191" t="s">
        <v>11</v>
      </c>
      <c r="R2191" t="s">
        <v>11</v>
      </c>
      <c r="S2191" t="s">
        <v>42</v>
      </c>
      <c r="T2191" s="7" t="str">
        <f t="shared" si="104"/>
        <v>R1011</v>
      </c>
    </row>
    <row r="2192" spans="1:20" x14ac:dyDescent="0.3">
      <c r="A2192" t="s">
        <v>171</v>
      </c>
      <c r="B2192">
        <v>23.75</v>
      </c>
      <c r="C2192">
        <v>5.27</v>
      </c>
      <c r="D2192" t="s">
        <v>2380</v>
      </c>
      <c r="E2192" t="s">
        <v>2382</v>
      </c>
      <c r="F2192" t="s">
        <v>2380</v>
      </c>
      <c r="G2192">
        <v>1</v>
      </c>
      <c r="H2192" t="s">
        <v>2380</v>
      </c>
      <c r="I2192" t="s">
        <v>2221</v>
      </c>
      <c r="J2192">
        <v>1989</v>
      </c>
      <c r="K2192" s="7">
        <f t="shared" si="102"/>
        <v>1989</v>
      </c>
      <c r="L2192" t="s">
        <v>20</v>
      </c>
      <c r="M2192" s="7" t="str">
        <f t="shared" si="103"/>
        <v>Sep</v>
      </c>
      <c r="N2192">
        <v>8</v>
      </c>
      <c r="O2192">
        <v>3</v>
      </c>
      <c r="P2192">
        <v>38237.339999999997</v>
      </c>
      <c r="Q2192" t="s">
        <v>11</v>
      </c>
      <c r="R2192" t="s">
        <v>12</v>
      </c>
      <c r="S2192" t="s">
        <v>42</v>
      </c>
      <c r="T2192" s="7" t="str">
        <f t="shared" si="104"/>
        <v>R1011</v>
      </c>
    </row>
    <row r="2193" spans="1:20" x14ac:dyDescent="0.3">
      <c r="A2193" t="s">
        <v>169</v>
      </c>
      <c r="B2193">
        <v>23.085000000000001</v>
      </c>
      <c r="C2193">
        <v>5.62</v>
      </c>
      <c r="D2193" t="s">
        <v>2380</v>
      </c>
      <c r="E2193" t="s">
        <v>2382</v>
      </c>
      <c r="F2193" t="s">
        <v>2380</v>
      </c>
      <c r="G2193">
        <v>1</v>
      </c>
      <c r="H2193" t="s">
        <v>2380</v>
      </c>
      <c r="I2193" t="s">
        <v>2222</v>
      </c>
      <c r="J2193">
        <v>1964</v>
      </c>
      <c r="K2193" s="7">
        <f t="shared" si="102"/>
        <v>1964</v>
      </c>
      <c r="L2193" t="s">
        <v>18</v>
      </c>
      <c r="M2193" s="7" t="str">
        <f t="shared" si="103"/>
        <v>Jun</v>
      </c>
      <c r="N2193">
        <v>16</v>
      </c>
      <c r="O2193">
        <v>0</v>
      </c>
      <c r="P2193">
        <v>38241.74</v>
      </c>
      <c r="Q2193" t="s">
        <v>11</v>
      </c>
      <c r="R2193" t="s">
        <v>12</v>
      </c>
      <c r="S2193" t="s">
        <v>42</v>
      </c>
      <c r="T2193" s="7" t="str">
        <f t="shared" si="104"/>
        <v>R1011</v>
      </c>
    </row>
    <row r="2194" spans="1:20" x14ac:dyDescent="0.3">
      <c r="A2194" t="s">
        <v>167</v>
      </c>
      <c r="B2194">
        <v>22.99</v>
      </c>
      <c r="C2194">
        <v>5.0599999999999996</v>
      </c>
      <c r="D2194" t="s">
        <v>2380</v>
      </c>
      <c r="E2194" t="s">
        <v>2382</v>
      </c>
      <c r="F2194" t="s">
        <v>2380</v>
      </c>
      <c r="G2194">
        <v>1</v>
      </c>
      <c r="H2194" t="s">
        <v>2380</v>
      </c>
      <c r="I2194" t="s">
        <v>2223</v>
      </c>
      <c r="J2194">
        <v>1980</v>
      </c>
      <c r="K2194" s="7">
        <f t="shared" si="102"/>
        <v>1980</v>
      </c>
      <c r="L2194" t="s">
        <v>35</v>
      </c>
      <c r="M2194" s="7" t="str">
        <f t="shared" si="103"/>
        <v>Aug</v>
      </c>
      <c r="N2194">
        <v>16</v>
      </c>
      <c r="O2194">
        <v>1</v>
      </c>
      <c r="P2194">
        <v>38245.589999999997</v>
      </c>
      <c r="Q2194" t="s">
        <v>16</v>
      </c>
      <c r="R2194" t="s">
        <v>11</v>
      </c>
      <c r="S2194" t="s">
        <v>13</v>
      </c>
      <c r="T2194" s="7" t="str">
        <f t="shared" si="104"/>
        <v>R1013</v>
      </c>
    </row>
    <row r="2195" spans="1:20" x14ac:dyDescent="0.3">
      <c r="A2195" t="s">
        <v>165</v>
      </c>
      <c r="B2195">
        <v>21.47</v>
      </c>
      <c r="C2195">
        <v>4.6900000000000004</v>
      </c>
      <c r="D2195" t="s">
        <v>2380</v>
      </c>
      <c r="E2195" t="s">
        <v>2382</v>
      </c>
      <c r="F2195" t="s">
        <v>2380</v>
      </c>
      <c r="G2195">
        <v>1</v>
      </c>
      <c r="H2195" t="s">
        <v>2380</v>
      </c>
      <c r="I2195" t="s">
        <v>2224</v>
      </c>
      <c r="J2195">
        <v>1989</v>
      </c>
      <c r="K2195" s="7">
        <f t="shared" si="102"/>
        <v>1989</v>
      </c>
      <c r="L2195" t="s">
        <v>37</v>
      </c>
      <c r="M2195" s="7" t="str">
        <f t="shared" si="103"/>
        <v>Oct</v>
      </c>
      <c r="N2195">
        <v>30</v>
      </c>
      <c r="O2195">
        <v>1</v>
      </c>
      <c r="P2195">
        <v>38282.75</v>
      </c>
      <c r="Q2195" t="s">
        <v>16</v>
      </c>
      <c r="R2195" t="s">
        <v>11</v>
      </c>
      <c r="S2195" t="s">
        <v>13</v>
      </c>
      <c r="T2195" s="7" t="str">
        <f t="shared" si="104"/>
        <v>R1013</v>
      </c>
    </row>
    <row r="2196" spans="1:20" x14ac:dyDescent="0.3">
      <c r="A2196" t="s">
        <v>163</v>
      </c>
      <c r="B2196">
        <v>15.96</v>
      </c>
      <c r="C2196">
        <v>5.44</v>
      </c>
      <c r="D2196" t="s">
        <v>2380</v>
      </c>
      <c r="E2196" t="s">
        <v>2382</v>
      </c>
      <c r="F2196" t="s">
        <v>2380</v>
      </c>
      <c r="G2196">
        <v>1</v>
      </c>
      <c r="H2196" t="s">
        <v>2380</v>
      </c>
      <c r="I2196" t="s">
        <v>2225</v>
      </c>
      <c r="J2196">
        <v>1980</v>
      </c>
      <c r="K2196" s="7">
        <f t="shared" si="102"/>
        <v>1980</v>
      </c>
      <c r="L2196" t="s">
        <v>18</v>
      </c>
      <c r="M2196" s="7" t="str">
        <f t="shared" si="103"/>
        <v>Jun</v>
      </c>
      <c r="N2196">
        <v>12</v>
      </c>
      <c r="O2196">
        <v>2</v>
      </c>
      <c r="P2196">
        <v>38313.129999999997</v>
      </c>
      <c r="Q2196" t="s">
        <v>16</v>
      </c>
      <c r="R2196" t="s">
        <v>12</v>
      </c>
      <c r="S2196" t="s">
        <v>42</v>
      </c>
      <c r="T2196" s="7" t="str">
        <f t="shared" si="104"/>
        <v>R1011</v>
      </c>
    </row>
    <row r="2197" spans="1:20" x14ac:dyDescent="0.3">
      <c r="A2197" t="s">
        <v>162</v>
      </c>
      <c r="B2197">
        <v>39.5</v>
      </c>
      <c r="C2197">
        <v>5.05</v>
      </c>
      <c r="D2197" t="s">
        <v>2380</v>
      </c>
      <c r="E2197" t="s">
        <v>2382</v>
      </c>
      <c r="F2197" t="s">
        <v>2380</v>
      </c>
      <c r="G2197">
        <v>1</v>
      </c>
      <c r="H2197" t="s">
        <v>2380</v>
      </c>
      <c r="I2197" t="s">
        <v>2226</v>
      </c>
      <c r="J2197">
        <v>2002</v>
      </c>
      <c r="K2197" s="7">
        <f t="shared" si="102"/>
        <v>2002</v>
      </c>
      <c r="L2197" t="s">
        <v>20</v>
      </c>
      <c r="M2197" s="7" t="str">
        <f t="shared" si="103"/>
        <v>Sep</v>
      </c>
      <c r="N2197">
        <v>17</v>
      </c>
      <c r="O2197">
        <v>2</v>
      </c>
      <c r="P2197">
        <v>38344.57</v>
      </c>
      <c r="Q2197" t="s">
        <v>16</v>
      </c>
      <c r="R2197" t="s">
        <v>12</v>
      </c>
      <c r="S2197" t="s">
        <v>42</v>
      </c>
      <c r="T2197" s="7" t="str">
        <f t="shared" si="104"/>
        <v>R1011</v>
      </c>
    </row>
    <row r="2198" spans="1:20" x14ac:dyDescent="0.3">
      <c r="A2198" t="s">
        <v>161</v>
      </c>
      <c r="B2198">
        <v>33.770000000000003</v>
      </c>
      <c r="C2198">
        <v>6</v>
      </c>
      <c r="D2198" t="s">
        <v>2380</v>
      </c>
      <c r="E2198" t="s">
        <v>2382</v>
      </c>
      <c r="F2198" t="s">
        <v>2380</v>
      </c>
      <c r="G2198">
        <v>1</v>
      </c>
      <c r="H2198" t="s">
        <v>2380</v>
      </c>
      <c r="I2198" t="s">
        <v>2227</v>
      </c>
      <c r="J2198">
        <v>1970</v>
      </c>
      <c r="K2198" s="7">
        <f t="shared" si="102"/>
        <v>1970</v>
      </c>
      <c r="L2198" t="s">
        <v>35</v>
      </c>
      <c r="M2198" s="7" t="str">
        <f t="shared" si="103"/>
        <v>Aug</v>
      </c>
      <c r="N2198">
        <v>22</v>
      </c>
      <c r="O2198">
        <v>0</v>
      </c>
      <c r="P2198">
        <v>38389.79</v>
      </c>
      <c r="Q2198" t="s">
        <v>11</v>
      </c>
      <c r="R2198" t="s">
        <v>12</v>
      </c>
      <c r="S2198" t="s">
        <v>42</v>
      </c>
      <c r="T2198" s="7" t="str">
        <f t="shared" si="104"/>
        <v>R1011</v>
      </c>
    </row>
    <row r="2199" spans="1:20" x14ac:dyDescent="0.3">
      <c r="A2199" t="s">
        <v>160</v>
      </c>
      <c r="B2199">
        <v>26.84</v>
      </c>
      <c r="C2199">
        <v>5.99</v>
      </c>
      <c r="D2199" t="s">
        <v>2382</v>
      </c>
      <c r="E2199" t="s">
        <v>2382</v>
      </c>
      <c r="F2199" t="s">
        <v>2380</v>
      </c>
      <c r="G2199">
        <v>1</v>
      </c>
      <c r="H2199" t="s">
        <v>2380</v>
      </c>
      <c r="I2199" t="s">
        <v>2228</v>
      </c>
      <c r="J2199">
        <v>1971</v>
      </c>
      <c r="K2199" s="7">
        <f t="shared" si="102"/>
        <v>1971</v>
      </c>
      <c r="L2199" t="s">
        <v>30</v>
      </c>
      <c r="M2199" s="7" t="str">
        <f t="shared" si="103"/>
        <v>Dec</v>
      </c>
      <c r="N2199">
        <v>23</v>
      </c>
      <c r="O2199">
        <v>0</v>
      </c>
      <c r="P2199">
        <v>38405.26</v>
      </c>
      <c r="Q2199" t="s">
        <v>11</v>
      </c>
      <c r="R2199" t="s">
        <v>16</v>
      </c>
      <c r="S2199" t="s">
        <v>42</v>
      </c>
      <c r="T2199" s="7" t="str">
        <f t="shared" si="104"/>
        <v>R1011</v>
      </c>
    </row>
    <row r="2200" spans="1:20" x14ac:dyDescent="0.3">
      <c r="A2200" t="s">
        <v>159</v>
      </c>
      <c r="B2200">
        <v>35.53</v>
      </c>
      <c r="C2200">
        <v>4.3600000000000003</v>
      </c>
      <c r="D2200" t="s">
        <v>2380</v>
      </c>
      <c r="E2200" t="s">
        <v>2380</v>
      </c>
      <c r="F2200" t="s">
        <v>2383</v>
      </c>
      <c r="G2200">
        <v>1</v>
      </c>
      <c r="H2200" t="s">
        <v>2380</v>
      </c>
      <c r="I2200" t="s">
        <v>2229</v>
      </c>
      <c r="J2200">
        <v>1986</v>
      </c>
      <c r="K2200" s="7">
        <f t="shared" si="102"/>
        <v>1986</v>
      </c>
      <c r="L2200" t="s">
        <v>18</v>
      </c>
      <c r="M2200" s="7" t="str">
        <f t="shared" si="103"/>
        <v>Jun</v>
      </c>
      <c r="N2200">
        <v>21</v>
      </c>
      <c r="O2200">
        <v>2</v>
      </c>
      <c r="P2200">
        <v>38415.47</v>
      </c>
      <c r="Q2200" t="s">
        <v>16</v>
      </c>
      <c r="R2200" t="s">
        <v>11</v>
      </c>
      <c r="S2200" t="s">
        <v>42</v>
      </c>
      <c r="T2200" s="7" t="str">
        <f t="shared" si="104"/>
        <v>R1011</v>
      </c>
    </row>
    <row r="2201" spans="1:20" x14ac:dyDescent="0.3">
      <c r="A2201" t="s">
        <v>158</v>
      </c>
      <c r="B2201">
        <v>30.59</v>
      </c>
      <c r="C2201">
        <v>4.41</v>
      </c>
      <c r="D2201" t="s">
        <v>2380</v>
      </c>
      <c r="E2201" t="s">
        <v>2380</v>
      </c>
      <c r="F2201" t="s">
        <v>2383</v>
      </c>
      <c r="G2201">
        <v>1</v>
      </c>
      <c r="H2201" t="s">
        <v>2380</v>
      </c>
      <c r="I2201" t="s">
        <v>2230</v>
      </c>
      <c r="J2201">
        <v>1999</v>
      </c>
      <c r="K2201" s="7">
        <f t="shared" si="102"/>
        <v>1999</v>
      </c>
      <c r="L2201" t="s">
        <v>15</v>
      </c>
      <c r="M2201" s="7" t="str">
        <f t="shared" si="103"/>
        <v>Nov</v>
      </c>
      <c r="N2201">
        <v>12</v>
      </c>
      <c r="O2201">
        <v>2</v>
      </c>
      <c r="P2201">
        <v>38511.629999999997</v>
      </c>
      <c r="Q2201" t="s">
        <v>11</v>
      </c>
      <c r="R2201" t="s">
        <v>11</v>
      </c>
      <c r="S2201" t="s">
        <v>247</v>
      </c>
      <c r="T2201" s="7" t="str">
        <f t="shared" si="104"/>
        <v>R1024</v>
      </c>
    </row>
    <row r="2202" spans="1:20" x14ac:dyDescent="0.3">
      <c r="A2202" t="s">
        <v>157</v>
      </c>
      <c r="B2202">
        <v>30.59</v>
      </c>
      <c r="C2202">
        <v>4.17</v>
      </c>
      <c r="D2202" t="s">
        <v>2380</v>
      </c>
      <c r="E2202" t="s">
        <v>2380</v>
      </c>
      <c r="F2202" t="s">
        <v>2383</v>
      </c>
      <c r="G2202">
        <v>1</v>
      </c>
      <c r="H2202" t="s">
        <v>2380</v>
      </c>
      <c r="I2202" t="s">
        <v>2231</v>
      </c>
      <c r="J2202">
        <v>1990</v>
      </c>
      <c r="K2202" s="7">
        <f t="shared" si="102"/>
        <v>1990</v>
      </c>
      <c r="L2202" t="s">
        <v>10</v>
      </c>
      <c r="M2202" s="7" t="str">
        <f t="shared" si="103"/>
        <v>Jul</v>
      </c>
      <c r="N2202">
        <v>13</v>
      </c>
      <c r="O2202">
        <v>3</v>
      </c>
      <c r="P2202">
        <v>38652.089999999997</v>
      </c>
      <c r="Q2202" t="s">
        <v>11</v>
      </c>
      <c r="R2202" t="s">
        <v>11</v>
      </c>
      <c r="S2202" t="s">
        <v>42</v>
      </c>
      <c r="T2202" s="7" t="str">
        <f t="shared" si="104"/>
        <v>R1011</v>
      </c>
    </row>
    <row r="2203" spans="1:20" x14ac:dyDescent="0.3">
      <c r="A2203" t="s">
        <v>156</v>
      </c>
      <c r="B2203">
        <v>27.835000000000001</v>
      </c>
      <c r="C2203">
        <v>4.4400000000000004</v>
      </c>
      <c r="D2203" t="s">
        <v>2380</v>
      </c>
      <c r="E2203" t="s">
        <v>2380</v>
      </c>
      <c r="F2203" t="s">
        <v>2383</v>
      </c>
      <c r="G2203">
        <v>1</v>
      </c>
      <c r="H2203" t="s">
        <v>2380</v>
      </c>
      <c r="I2203" t="s">
        <v>2232</v>
      </c>
      <c r="J2203">
        <v>1986</v>
      </c>
      <c r="K2203" s="7">
        <f t="shared" si="102"/>
        <v>1986</v>
      </c>
      <c r="L2203" t="s">
        <v>10</v>
      </c>
      <c r="M2203" s="7" t="str">
        <f t="shared" si="103"/>
        <v>Jul</v>
      </c>
      <c r="N2203">
        <v>20</v>
      </c>
      <c r="O2203">
        <v>1</v>
      </c>
      <c r="P2203">
        <v>38709.18</v>
      </c>
      <c r="Q2203" t="s">
        <v>16</v>
      </c>
      <c r="R2203" t="s">
        <v>12</v>
      </c>
      <c r="S2203" t="s">
        <v>13</v>
      </c>
      <c r="T2203" s="7" t="str">
        <f t="shared" si="104"/>
        <v>R1013</v>
      </c>
    </row>
    <row r="2204" spans="1:20" x14ac:dyDescent="0.3">
      <c r="A2204" t="s">
        <v>155</v>
      </c>
      <c r="B2204">
        <v>40.26</v>
      </c>
      <c r="C2204">
        <v>5.52</v>
      </c>
      <c r="D2204" t="s">
        <v>2380</v>
      </c>
      <c r="E2204" t="s">
        <v>2382</v>
      </c>
      <c r="F2204" t="s">
        <v>2380</v>
      </c>
      <c r="G2204">
        <v>1</v>
      </c>
      <c r="H2204" t="s">
        <v>2380</v>
      </c>
      <c r="I2204" s="7"/>
      <c r="J2204">
        <v>1991</v>
      </c>
      <c r="K2204" s="7">
        <f t="shared" si="102"/>
        <v>1991</v>
      </c>
      <c r="L2204" t="s">
        <v>15</v>
      </c>
      <c r="M2204" s="7" t="str">
        <f t="shared" si="103"/>
        <v>Nov</v>
      </c>
      <c r="N2204">
        <v>22</v>
      </c>
      <c r="O2204">
        <v>2</v>
      </c>
      <c r="P2204">
        <v>38711</v>
      </c>
      <c r="Q2204" t="s">
        <v>16</v>
      </c>
      <c r="R2204" t="s">
        <v>12</v>
      </c>
      <c r="S2204" t="s">
        <v>42</v>
      </c>
      <c r="T2204" s="7" t="str">
        <f t="shared" si="104"/>
        <v>R1011</v>
      </c>
    </row>
    <row r="2205" spans="1:20" x14ac:dyDescent="0.3">
      <c r="A2205" t="s">
        <v>154</v>
      </c>
      <c r="B2205">
        <v>39.82</v>
      </c>
      <c r="C2205">
        <v>6.01</v>
      </c>
      <c r="D2205" t="s">
        <v>2380</v>
      </c>
      <c r="E2205" t="s">
        <v>2382</v>
      </c>
      <c r="F2205" t="s">
        <v>2380</v>
      </c>
      <c r="G2205">
        <v>1</v>
      </c>
      <c r="H2205" t="s">
        <v>2380</v>
      </c>
      <c r="I2205" t="s">
        <v>2233</v>
      </c>
      <c r="J2205">
        <v>1991</v>
      </c>
      <c r="K2205" s="7">
        <f t="shared" si="102"/>
        <v>1991</v>
      </c>
      <c r="L2205" t="s">
        <v>15</v>
      </c>
      <c r="M2205" s="7" t="str">
        <f t="shared" si="103"/>
        <v>Nov</v>
      </c>
      <c r="N2205">
        <v>2</v>
      </c>
      <c r="O2205">
        <v>2</v>
      </c>
      <c r="P2205">
        <v>38711</v>
      </c>
      <c r="Q2205" t="s">
        <v>11</v>
      </c>
      <c r="R2205" t="s">
        <v>11</v>
      </c>
      <c r="S2205" t="s">
        <v>42</v>
      </c>
      <c r="T2205" s="7" t="str">
        <f t="shared" si="104"/>
        <v>R1011</v>
      </c>
    </row>
    <row r="2206" spans="1:20" x14ac:dyDescent="0.3">
      <c r="A2206" t="s">
        <v>153</v>
      </c>
      <c r="B2206">
        <v>39.159999999999997</v>
      </c>
      <c r="C2206">
        <v>5.81</v>
      </c>
      <c r="D2206" t="s">
        <v>2380</v>
      </c>
      <c r="E2206" t="s">
        <v>2382</v>
      </c>
      <c r="F2206" t="s">
        <v>2380</v>
      </c>
      <c r="G2206">
        <v>1</v>
      </c>
      <c r="H2206" t="s">
        <v>2380</v>
      </c>
      <c r="I2206" t="s">
        <v>2234</v>
      </c>
      <c r="J2206">
        <v>1976</v>
      </c>
      <c r="K2206" s="7">
        <f t="shared" si="102"/>
        <v>1976</v>
      </c>
      <c r="L2206" t="s">
        <v>18</v>
      </c>
      <c r="M2206" s="7" t="str">
        <f t="shared" si="103"/>
        <v>Jun</v>
      </c>
      <c r="N2206">
        <v>15</v>
      </c>
      <c r="O2206">
        <v>2</v>
      </c>
      <c r="P2206">
        <v>38740.120000000003</v>
      </c>
      <c r="Q2206" t="s">
        <v>11</v>
      </c>
      <c r="R2206" t="s">
        <v>11</v>
      </c>
      <c r="S2206" t="s">
        <v>23</v>
      </c>
      <c r="T2206" s="7" t="str">
        <f t="shared" si="104"/>
        <v>R1012</v>
      </c>
    </row>
    <row r="2207" spans="1:20" x14ac:dyDescent="0.3">
      <c r="A2207" t="s">
        <v>152</v>
      </c>
      <c r="B2207">
        <v>25.555</v>
      </c>
      <c r="C2207">
        <v>4.37</v>
      </c>
      <c r="D2207" t="s">
        <v>2380</v>
      </c>
      <c r="E2207" t="s">
        <v>2380</v>
      </c>
      <c r="F2207" t="s">
        <v>2383</v>
      </c>
      <c r="G2207">
        <v>1</v>
      </c>
      <c r="H2207" t="s">
        <v>2380</v>
      </c>
      <c r="I2207" t="s">
        <v>2235</v>
      </c>
      <c r="J2207">
        <v>1991</v>
      </c>
      <c r="K2207" s="7">
        <f t="shared" si="102"/>
        <v>1991</v>
      </c>
      <c r="L2207" t="s">
        <v>15</v>
      </c>
      <c r="M2207" s="7" t="str">
        <f t="shared" si="103"/>
        <v>Nov</v>
      </c>
      <c r="N2207">
        <v>8</v>
      </c>
      <c r="O2207">
        <v>3</v>
      </c>
      <c r="P2207">
        <v>38746.36</v>
      </c>
      <c r="Q2207" t="s">
        <v>16</v>
      </c>
      <c r="R2207" t="s">
        <v>11</v>
      </c>
      <c r="S2207" t="s">
        <v>23</v>
      </c>
      <c r="T2207" s="7" t="str">
        <f t="shared" si="104"/>
        <v>R1012</v>
      </c>
    </row>
    <row r="2208" spans="1:20" x14ac:dyDescent="0.3">
      <c r="A2208" t="s">
        <v>151</v>
      </c>
      <c r="B2208">
        <v>25.175000000000001</v>
      </c>
      <c r="C2208">
        <v>5.74</v>
      </c>
      <c r="D2208" t="s">
        <v>2380</v>
      </c>
      <c r="E2208" t="s">
        <v>2380</v>
      </c>
      <c r="F2208" t="s">
        <v>2383</v>
      </c>
      <c r="G2208">
        <v>1</v>
      </c>
      <c r="H2208" t="s">
        <v>2380</v>
      </c>
      <c r="I2208" t="s">
        <v>2236</v>
      </c>
      <c r="J2208">
        <v>2004</v>
      </c>
      <c r="K2208" s="7">
        <f t="shared" si="102"/>
        <v>2004</v>
      </c>
      <c r="L2208" t="s">
        <v>30</v>
      </c>
      <c r="M2208" s="7" t="str">
        <f t="shared" si="103"/>
        <v>Dec</v>
      </c>
      <c r="N2208">
        <v>5</v>
      </c>
      <c r="O2208">
        <v>0</v>
      </c>
      <c r="P2208">
        <v>38792.69</v>
      </c>
      <c r="Q2208" t="s">
        <v>11</v>
      </c>
      <c r="R2208" t="s">
        <v>11</v>
      </c>
      <c r="S2208" t="s">
        <v>13</v>
      </c>
      <c r="T2208" s="7" t="str">
        <f t="shared" si="104"/>
        <v>R1013</v>
      </c>
    </row>
    <row r="2209" spans="1:20" x14ac:dyDescent="0.3">
      <c r="A2209" t="s">
        <v>150</v>
      </c>
      <c r="B2209">
        <v>38.28</v>
      </c>
      <c r="C2209">
        <v>5.39</v>
      </c>
      <c r="D2209" t="s">
        <v>2380</v>
      </c>
      <c r="E2209" t="s">
        <v>2382</v>
      </c>
      <c r="F2209" t="s">
        <v>2380</v>
      </c>
      <c r="G2209">
        <v>1</v>
      </c>
      <c r="H2209" t="s">
        <v>2380</v>
      </c>
      <c r="I2209" t="s">
        <v>2237</v>
      </c>
      <c r="J2209">
        <v>1979</v>
      </c>
      <c r="K2209" s="7">
        <f t="shared" si="102"/>
        <v>1979</v>
      </c>
      <c r="L2209" t="s">
        <v>30</v>
      </c>
      <c r="M2209" s="7" t="str">
        <f t="shared" si="103"/>
        <v>Dec</v>
      </c>
      <c r="N2209">
        <v>3</v>
      </c>
      <c r="O2209">
        <v>2</v>
      </c>
      <c r="P2209">
        <v>38836.980000000003</v>
      </c>
      <c r="Q2209" t="s">
        <v>11</v>
      </c>
      <c r="R2209" t="s">
        <v>16</v>
      </c>
      <c r="S2209" t="s">
        <v>42</v>
      </c>
      <c r="T2209" s="7" t="str">
        <f t="shared" si="104"/>
        <v>R1011</v>
      </c>
    </row>
    <row r="2210" spans="1:20" x14ac:dyDescent="0.3">
      <c r="A2210" t="s">
        <v>149</v>
      </c>
      <c r="B2210">
        <v>38.17</v>
      </c>
      <c r="C2210">
        <v>4.07</v>
      </c>
      <c r="D2210" t="s">
        <v>2380</v>
      </c>
      <c r="E2210" t="s">
        <v>2382</v>
      </c>
      <c r="F2210" t="s">
        <v>2380</v>
      </c>
      <c r="G2210">
        <v>1</v>
      </c>
      <c r="H2210" t="s">
        <v>2380</v>
      </c>
      <c r="I2210" t="s">
        <v>2238</v>
      </c>
      <c r="J2210">
        <v>1964</v>
      </c>
      <c r="K2210" s="7">
        <f t="shared" si="102"/>
        <v>1964</v>
      </c>
      <c r="L2210" t="s">
        <v>18</v>
      </c>
      <c r="M2210" s="7" t="str">
        <f t="shared" si="103"/>
        <v>Jun</v>
      </c>
      <c r="N2210">
        <v>6</v>
      </c>
      <c r="O2210">
        <v>0</v>
      </c>
      <c r="P2210">
        <v>38869.25</v>
      </c>
      <c r="Q2210" t="s">
        <v>11</v>
      </c>
      <c r="R2210" t="s">
        <v>11</v>
      </c>
      <c r="S2210" t="s">
        <v>42</v>
      </c>
      <c r="T2210" s="7" t="str">
        <f t="shared" si="104"/>
        <v>R1011</v>
      </c>
    </row>
    <row r="2211" spans="1:20" x14ac:dyDescent="0.3">
      <c r="A2211" t="s">
        <v>148</v>
      </c>
      <c r="B2211">
        <v>36.85</v>
      </c>
      <c r="C2211">
        <v>5.49</v>
      </c>
      <c r="D2211" t="s">
        <v>2380</v>
      </c>
      <c r="E2211" t="s">
        <v>2382</v>
      </c>
      <c r="F2211" t="s">
        <v>2380</v>
      </c>
      <c r="G2211">
        <v>1</v>
      </c>
      <c r="H2211" t="s">
        <v>2380</v>
      </c>
      <c r="I2211" t="s">
        <v>2239</v>
      </c>
      <c r="J2211">
        <v>1967</v>
      </c>
      <c r="K2211" s="7">
        <f t="shared" si="102"/>
        <v>1967</v>
      </c>
      <c r="L2211" t="s">
        <v>10</v>
      </c>
      <c r="M2211" s="7" t="str">
        <f t="shared" si="103"/>
        <v>Jul</v>
      </c>
      <c r="N2211">
        <v>30</v>
      </c>
      <c r="O2211">
        <v>0</v>
      </c>
      <c r="P2211">
        <v>38893.360000000001</v>
      </c>
      <c r="Q2211" t="s">
        <v>16</v>
      </c>
      <c r="R2211" t="s">
        <v>11</v>
      </c>
      <c r="S2211" t="s">
        <v>42</v>
      </c>
      <c r="T2211" s="7" t="str">
        <f t="shared" si="104"/>
        <v>R1011</v>
      </c>
    </row>
    <row r="2212" spans="1:20" x14ac:dyDescent="0.3">
      <c r="A2212" t="s">
        <v>147</v>
      </c>
      <c r="B2212">
        <v>22.61</v>
      </c>
      <c r="C2212">
        <v>5.68</v>
      </c>
      <c r="D2212" t="s">
        <v>2380</v>
      </c>
      <c r="E2212" t="s">
        <v>2380</v>
      </c>
      <c r="F2212" t="s">
        <v>2383</v>
      </c>
      <c r="G2212">
        <v>1</v>
      </c>
      <c r="H2212" t="s">
        <v>2380</v>
      </c>
      <c r="I2212" t="s">
        <v>2240</v>
      </c>
      <c r="J2212">
        <v>1987</v>
      </c>
      <c r="K2212" s="7">
        <f t="shared" si="102"/>
        <v>1987</v>
      </c>
      <c r="L2212" t="s">
        <v>18</v>
      </c>
      <c r="M2212" s="7" t="str">
        <f t="shared" si="103"/>
        <v>Jun</v>
      </c>
      <c r="N2212">
        <v>16</v>
      </c>
      <c r="O2212">
        <v>3</v>
      </c>
      <c r="P2212">
        <v>38924.04</v>
      </c>
      <c r="Q2212" t="s">
        <v>11</v>
      </c>
      <c r="R2212" t="s">
        <v>11</v>
      </c>
      <c r="S2212" t="s">
        <v>42</v>
      </c>
      <c r="T2212" s="7" t="str">
        <f t="shared" si="104"/>
        <v>R1011</v>
      </c>
    </row>
    <row r="2213" spans="1:20" x14ac:dyDescent="0.3">
      <c r="A2213" t="s">
        <v>146</v>
      </c>
      <c r="B2213">
        <v>21.754999999999999</v>
      </c>
      <c r="C2213">
        <v>6.09</v>
      </c>
      <c r="D2213" t="s">
        <v>2380</v>
      </c>
      <c r="E2213" t="s">
        <v>2380</v>
      </c>
      <c r="F2213" t="s">
        <v>2383</v>
      </c>
      <c r="G2213">
        <v>1</v>
      </c>
      <c r="H2213" t="s">
        <v>2380</v>
      </c>
      <c r="I2213" t="s">
        <v>2241</v>
      </c>
      <c r="J2213">
        <v>1976</v>
      </c>
      <c r="K2213" s="7">
        <f t="shared" si="102"/>
        <v>1976</v>
      </c>
      <c r="L2213" t="s">
        <v>30</v>
      </c>
      <c r="M2213" s="7" t="str">
        <f t="shared" si="103"/>
        <v>Dec</v>
      </c>
      <c r="N2213">
        <v>15</v>
      </c>
      <c r="O2213">
        <v>2</v>
      </c>
      <c r="P2213">
        <v>38932.559999999998</v>
      </c>
      <c r="Q2213" t="s">
        <v>11</v>
      </c>
      <c r="R2213" t="s">
        <v>12</v>
      </c>
      <c r="S2213" t="s">
        <v>42</v>
      </c>
      <c r="T2213" s="7" t="str">
        <f t="shared" si="104"/>
        <v>R1011</v>
      </c>
    </row>
    <row r="2214" spans="1:20" x14ac:dyDescent="0.3">
      <c r="A2214" t="s">
        <v>145</v>
      </c>
      <c r="B2214">
        <v>20.425000000000001</v>
      </c>
      <c r="C2214">
        <v>5.53</v>
      </c>
      <c r="D2214" t="s">
        <v>2380</v>
      </c>
      <c r="E2214" t="s">
        <v>2380</v>
      </c>
      <c r="F2214" t="s">
        <v>2383</v>
      </c>
      <c r="G2214">
        <v>1</v>
      </c>
      <c r="H2214" t="s">
        <v>2380</v>
      </c>
      <c r="I2214" t="s">
        <v>2242</v>
      </c>
      <c r="J2214">
        <v>1980</v>
      </c>
      <c r="K2214" s="7">
        <f t="shared" si="102"/>
        <v>1980</v>
      </c>
      <c r="L2214" t="s">
        <v>20</v>
      </c>
      <c r="M2214" s="7" t="str">
        <f t="shared" si="103"/>
        <v>Sep</v>
      </c>
      <c r="N2214">
        <v>24</v>
      </c>
      <c r="O2214">
        <v>2</v>
      </c>
      <c r="P2214">
        <v>38947.43</v>
      </c>
      <c r="Q2214" t="s">
        <v>11</v>
      </c>
      <c r="R2214" t="s">
        <v>12</v>
      </c>
      <c r="S2214" t="s">
        <v>42</v>
      </c>
      <c r="T2214" s="7" t="str">
        <f t="shared" si="104"/>
        <v>R1011</v>
      </c>
    </row>
    <row r="2215" spans="1:20" x14ac:dyDescent="0.3">
      <c r="A2215" t="s">
        <v>144</v>
      </c>
      <c r="B2215">
        <v>31.35</v>
      </c>
      <c r="C2215">
        <v>4.28</v>
      </c>
      <c r="D2215" t="s">
        <v>2380</v>
      </c>
      <c r="E2215" t="s">
        <v>2382</v>
      </c>
      <c r="F2215" t="s">
        <v>2380</v>
      </c>
      <c r="G2215">
        <v>1</v>
      </c>
      <c r="H2215" t="s">
        <v>2380</v>
      </c>
      <c r="I2215" t="s">
        <v>2243</v>
      </c>
      <c r="J2215">
        <v>1978</v>
      </c>
      <c r="K2215" s="7">
        <f t="shared" si="102"/>
        <v>1978</v>
      </c>
      <c r="L2215" t="s">
        <v>37</v>
      </c>
      <c r="M2215" s="7" t="str">
        <f t="shared" si="103"/>
        <v>Oct</v>
      </c>
      <c r="N2215">
        <v>12</v>
      </c>
      <c r="O2215">
        <v>2</v>
      </c>
      <c r="P2215">
        <v>38998.550000000003</v>
      </c>
      <c r="Q2215" t="s">
        <v>16</v>
      </c>
      <c r="R2215" t="s">
        <v>16</v>
      </c>
      <c r="S2215" t="s">
        <v>42</v>
      </c>
      <c r="T2215" s="7" t="str">
        <f t="shared" si="104"/>
        <v>R1011</v>
      </c>
    </row>
    <row r="2216" spans="1:20" x14ac:dyDescent="0.3">
      <c r="A2216" t="s">
        <v>143</v>
      </c>
      <c r="B2216">
        <v>31.13</v>
      </c>
      <c r="C2216">
        <v>6.01</v>
      </c>
      <c r="D2216" t="s">
        <v>2380</v>
      </c>
      <c r="E2216" t="s">
        <v>2382</v>
      </c>
      <c r="F2216" t="s">
        <v>2380</v>
      </c>
      <c r="G2216">
        <v>1</v>
      </c>
      <c r="H2216" t="s">
        <v>2380</v>
      </c>
      <c r="I2216" t="s">
        <v>2244</v>
      </c>
      <c r="J2216">
        <v>1985</v>
      </c>
      <c r="K2216" s="7">
        <f t="shared" si="102"/>
        <v>1985</v>
      </c>
      <c r="L2216" t="s">
        <v>20</v>
      </c>
      <c r="M2216" s="7" t="str">
        <f t="shared" si="103"/>
        <v>Sep</v>
      </c>
      <c r="N2216">
        <v>20</v>
      </c>
      <c r="O2216">
        <v>1</v>
      </c>
      <c r="P2216">
        <v>39047.29</v>
      </c>
      <c r="Q2216" t="s">
        <v>16</v>
      </c>
      <c r="R2216" t="s">
        <v>12</v>
      </c>
      <c r="S2216" t="s">
        <v>356</v>
      </c>
      <c r="T2216" s="7" t="str">
        <f t="shared" si="104"/>
        <v>R1017</v>
      </c>
    </row>
    <row r="2217" spans="1:20" x14ac:dyDescent="0.3">
      <c r="A2217" t="s">
        <v>142</v>
      </c>
      <c r="B2217">
        <v>17.48</v>
      </c>
      <c r="C2217">
        <v>4.59</v>
      </c>
      <c r="D2217" t="s">
        <v>2380</v>
      </c>
      <c r="E2217" t="s">
        <v>2380</v>
      </c>
      <c r="F2217" t="s">
        <v>2383</v>
      </c>
      <c r="G2217">
        <v>1</v>
      </c>
      <c r="H2217" t="s">
        <v>2380</v>
      </c>
      <c r="I2217" t="s">
        <v>2245</v>
      </c>
      <c r="J2217">
        <v>1982</v>
      </c>
      <c r="K2217" s="7">
        <f t="shared" si="102"/>
        <v>1982</v>
      </c>
      <c r="L2217" t="s">
        <v>35</v>
      </c>
      <c r="M2217" s="7" t="str">
        <f t="shared" si="103"/>
        <v>Aug</v>
      </c>
      <c r="N2217">
        <v>4</v>
      </c>
      <c r="O2217">
        <v>1</v>
      </c>
      <c r="P2217">
        <v>39125.33</v>
      </c>
      <c r="Q2217" t="s">
        <v>16</v>
      </c>
      <c r="R2217" t="s">
        <v>16</v>
      </c>
      <c r="S2217" t="s">
        <v>168</v>
      </c>
      <c r="T2217" s="7" t="str">
        <f t="shared" si="104"/>
        <v>R1016</v>
      </c>
    </row>
    <row r="2218" spans="1:20" x14ac:dyDescent="0.3">
      <c r="A2218" t="s">
        <v>141</v>
      </c>
      <c r="B2218">
        <v>22.57</v>
      </c>
      <c r="C2218">
        <v>5.8</v>
      </c>
      <c r="D2218" t="s">
        <v>2382</v>
      </c>
      <c r="E2218" t="s">
        <v>2380</v>
      </c>
      <c r="F2218" t="s">
        <v>2380</v>
      </c>
      <c r="G2218">
        <v>1</v>
      </c>
      <c r="H2218" t="s">
        <v>2380</v>
      </c>
      <c r="I2218" t="s">
        <v>2246</v>
      </c>
      <c r="J2218">
        <v>1962</v>
      </c>
      <c r="K2218" s="7">
        <f t="shared" si="102"/>
        <v>1962</v>
      </c>
      <c r="L2218" t="s">
        <v>10</v>
      </c>
      <c r="M2218" s="7" t="str">
        <f t="shared" si="103"/>
        <v>Jul</v>
      </c>
      <c r="N2218">
        <v>7</v>
      </c>
      <c r="O2218">
        <v>0</v>
      </c>
      <c r="P2218">
        <v>39221.120000000003</v>
      </c>
      <c r="Q2218" t="s">
        <v>11</v>
      </c>
      <c r="R2218" t="s">
        <v>16</v>
      </c>
      <c r="S2218" t="s">
        <v>42</v>
      </c>
      <c r="T2218" s="7" t="str">
        <f t="shared" si="104"/>
        <v>R1011</v>
      </c>
    </row>
    <row r="2219" spans="1:20" x14ac:dyDescent="0.3">
      <c r="A2219" t="s">
        <v>140</v>
      </c>
      <c r="B2219">
        <v>26.73</v>
      </c>
      <c r="C2219">
        <v>5.08</v>
      </c>
      <c r="D2219" t="s">
        <v>2380</v>
      </c>
      <c r="E2219" t="s">
        <v>2382</v>
      </c>
      <c r="F2219" t="s">
        <v>2380</v>
      </c>
      <c r="G2219">
        <v>1</v>
      </c>
      <c r="H2219" t="s">
        <v>2380</v>
      </c>
      <c r="I2219" t="s">
        <v>2247</v>
      </c>
      <c r="J2219">
        <v>1992</v>
      </c>
      <c r="K2219" s="7">
        <f t="shared" si="102"/>
        <v>1992</v>
      </c>
      <c r="L2219" t="s">
        <v>15</v>
      </c>
      <c r="M2219" s="7" t="str">
        <f t="shared" si="103"/>
        <v>Nov</v>
      </c>
      <c r="N2219">
        <v>30</v>
      </c>
      <c r="O2219">
        <v>2</v>
      </c>
      <c r="P2219">
        <v>39241.440000000002</v>
      </c>
      <c r="Q2219" t="s">
        <v>16</v>
      </c>
      <c r="R2219" t="s">
        <v>12</v>
      </c>
      <c r="S2219" t="s">
        <v>42</v>
      </c>
      <c r="T2219" s="7" t="str">
        <f t="shared" si="104"/>
        <v>R1011</v>
      </c>
    </row>
    <row r="2220" spans="1:20" x14ac:dyDescent="0.3">
      <c r="A2220" t="s">
        <v>139</v>
      </c>
      <c r="B2220">
        <v>20.79</v>
      </c>
      <c r="C2220">
        <v>5.84</v>
      </c>
      <c r="D2220" t="s">
        <v>2380</v>
      </c>
      <c r="E2220" t="s">
        <v>2382</v>
      </c>
      <c r="F2220" t="s">
        <v>2380</v>
      </c>
      <c r="G2220">
        <v>1</v>
      </c>
      <c r="H2220" t="s">
        <v>2380</v>
      </c>
      <c r="I2220" t="s">
        <v>2248</v>
      </c>
      <c r="J2220">
        <v>1982</v>
      </c>
      <c r="K2220" s="7">
        <f t="shared" si="102"/>
        <v>1982</v>
      </c>
      <c r="L2220" t="s">
        <v>35</v>
      </c>
      <c r="M2220" s="7" t="str">
        <f t="shared" si="103"/>
        <v>Aug</v>
      </c>
      <c r="N2220">
        <v>16</v>
      </c>
      <c r="O2220">
        <v>3</v>
      </c>
      <c r="P2220">
        <v>39315.279999999999</v>
      </c>
      <c r="Q2220" t="s">
        <v>11</v>
      </c>
      <c r="R2220" t="s">
        <v>12</v>
      </c>
      <c r="S2220" t="s">
        <v>42</v>
      </c>
      <c r="T2220" s="7" t="str">
        <f t="shared" si="104"/>
        <v>R1011</v>
      </c>
    </row>
    <row r="2221" spans="1:20" x14ac:dyDescent="0.3">
      <c r="A2221" t="s">
        <v>138</v>
      </c>
      <c r="B2221">
        <v>20.149999999999999</v>
      </c>
      <c r="C2221">
        <v>4.1500000000000004</v>
      </c>
      <c r="D2221" t="s">
        <v>2380</v>
      </c>
      <c r="E2221" t="s">
        <v>2380</v>
      </c>
      <c r="F2221" t="s">
        <v>2380</v>
      </c>
      <c r="G2221">
        <v>1</v>
      </c>
      <c r="H2221" t="s">
        <v>2380</v>
      </c>
      <c r="I2221" t="s">
        <v>2249</v>
      </c>
      <c r="J2221">
        <v>1978</v>
      </c>
      <c r="K2221" s="7">
        <f t="shared" si="102"/>
        <v>1978</v>
      </c>
      <c r="L2221" t="s">
        <v>35</v>
      </c>
      <c r="M2221" s="7" t="str">
        <f t="shared" si="103"/>
        <v>Aug</v>
      </c>
      <c r="N2221">
        <v>5</v>
      </c>
      <c r="O2221">
        <v>2</v>
      </c>
      <c r="P2221">
        <v>39352.6</v>
      </c>
      <c r="Q2221" t="s">
        <v>11</v>
      </c>
      <c r="R2221" t="s">
        <v>12</v>
      </c>
      <c r="S2221" t="s">
        <v>42</v>
      </c>
      <c r="T2221" s="7" t="str">
        <f t="shared" si="104"/>
        <v>R1011</v>
      </c>
    </row>
    <row r="2222" spans="1:20" x14ac:dyDescent="0.3">
      <c r="A2222" t="s">
        <v>137</v>
      </c>
      <c r="B2222">
        <v>36.85</v>
      </c>
      <c r="C2222">
        <v>4.3600000000000003</v>
      </c>
      <c r="D2222" t="s">
        <v>2382</v>
      </c>
      <c r="E2222" t="s">
        <v>2380</v>
      </c>
      <c r="F2222" t="s">
        <v>2380</v>
      </c>
      <c r="G2222" t="s">
        <v>2381</v>
      </c>
      <c r="H2222" t="s">
        <v>2380</v>
      </c>
      <c r="I2222" t="s">
        <v>2250</v>
      </c>
      <c r="J2222">
        <v>1966</v>
      </c>
      <c r="K2222" s="7">
        <f t="shared" si="102"/>
        <v>1966</v>
      </c>
      <c r="L2222" t="s">
        <v>18</v>
      </c>
      <c r="M2222" s="7" t="str">
        <f t="shared" si="103"/>
        <v>Jun</v>
      </c>
      <c r="N2222">
        <v>24</v>
      </c>
      <c r="O2222">
        <v>0</v>
      </c>
      <c r="P2222">
        <v>39396.86</v>
      </c>
      <c r="Q2222" t="s">
        <v>11</v>
      </c>
      <c r="R2222" t="s">
        <v>11</v>
      </c>
      <c r="S2222" t="s">
        <v>42</v>
      </c>
      <c r="T2222" s="7" t="str">
        <f t="shared" si="104"/>
        <v>R1011</v>
      </c>
    </row>
    <row r="2223" spans="1:20" x14ac:dyDescent="0.3">
      <c r="A2223" t="s">
        <v>136</v>
      </c>
      <c r="B2223">
        <v>35.53</v>
      </c>
      <c r="C2223">
        <v>4.55</v>
      </c>
      <c r="D2223" t="s">
        <v>2382</v>
      </c>
      <c r="E2223" t="s">
        <v>2380</v>
      </c>
      <c r="F2223" t="s">
        <v>2380</v>
      </c>
      <c r="G2223" t="s">
        <v>2381</v>
      </c>
      <c r="H2223" t="s">
        <v>2380</v>
      </c>
      <c r="I2223" t="s">
        <v>2251</v>
      </c>
      <c r="J2223">
        <v>1978</v>
      </c>
      <c r="K2223" s="7">
        <f t="shared" si="102"/>
        <v>1978</v>
      </c>
      <c r="L2223" t="s">
        <v>10</v>
      </c>
      <c r="M2223" s="7" t="str">
        <f t="shared" si="103"/>
        <v>Jul</v>
      </c>
      <c r="N2223">
        <v>12</v>
      </c>
      <c r="O2223">
        <v>1</v>
      </c>
      <c r="P2223">
        <v>39556.49</v>
      </c>
      <c r="Q2223" t="s">
        <v>16</v>
      </c>
      <c r="R2223" t="s">
        <v>11</v>
      </c>
      <c r="S2223" t="s">
        <v>164</v>
      </c>
      <c r="T2223" s="7" t="str">
        <f t="shared" si="104"/>
        <v>R1015</v>
      </c>
    </row>
    <row r="2224" spans="1:20" x14ac:dyDescent="0.3">
      <c r="A2224" t="s">
        <v>135</v>
      </c>
      <c r="B2224">
        <v>31.1</v>
      </c>
      <c r="C2224">
        <v>4.37</v>
      </c>
      <c r="D2224" t="s">
        <v>2382</v>
      </c>
      <c r="E2224" t="s">
        <v>2380</v>
      </c>
      <c r="F2224" t="s">
        <v>2380</v>
      </c>
      <c r="G2224" t="s">
        <v>2381</v>
      </c>
      <c r="H2224" t="s">
        <v>2380</v>
      </c>
      <c r="I2224" t="s">
        <v>2252</v>
      </c>
      <c r="J2224">
        <v>1981</v>
      </c>
      <c r="K2224" s="7">
        <f t="shared" si="102"/>
        <v>1981</v>
      </c>
      <c r="L2224" t="s">
        <v>10</v>
      </c>
      <c r="M2224" s="7" t="str">
        <f t="shared" si="103"/>
        <v>Jul</v>
      </c>
      <c r="N2224">
        <v>5</v>
      </c>
      <c r="O2224">
        <v>3</v>
      </c>
      <c r="P2224">
        <v>39597.410000000003</v>
      </c>
      <c r="Q2224" t="s">
        <v>16</v>
      </c>
      <c r="R2224" t="s">
        <v>11</v>
      </c>
      <c r="S2224" t="s">
        <v>356</v>
      </c>
      <c r="T2224" s="7" t="str">
        <f t="shared" si="104"/>
        <v>R1017</v>
      </c>
    </row>
    <row r="2225" spans="1:20" x14ac:dyDescent="0.3">
      <c r="A2225" t="s">
        <v>134</v>
      </c>
      <c r="B2225">
        <v>23.21</v>
      </c>
      <c r="C2225">
        <v>5.24</v>
      </c>
      <c r="D2225" t="s">
        <v>2382</v>
      </c>
      <c r="E2225" t="s">
        <v>2380</v>
      </c>
      <c r="F2225" t="s">
        <v>2380</v>
      </c>
      <c r="G2225" t="s">
        <v>2381</v>
      </c>
      <c r="H2225" t="s">
        <v>2380</v>
      </c>
      <c r="I2225" t="s">
        <v>2253</v>
      </c>
      <c r="J2225">
        <v>1995</v>
      </c>
      <c r="K2225" s="7">
        <f t="shared" si="102"/>
        <v>1995</v>
      </c>
      <c r="L2225" t="s">
        <v>35</v>
      </c>
      <c r="M2225" s="7" t="str">
        <f t="shared" si="103"/>
        <v>Aug</v>
      </c>
      <c r="N2225">
        <v>7</v>
      </c>
      <c r="O2225">
        <v>0</v>
      </c>
      <c r="P2225">
        <v>39611.760000000002</v>
      </c>
      <c r="Q2225" t="s">
        <v>16</v>
      </c>
      <c r="R2225" t="s">
        <v>12</v>
      </c>
      <c r="S2225" t="s">
        <v>13</v>
      </c>
      <c r="T2225" s="7" t="str">
        <f t="shared" si="104"/>
        <v>R1013</v>
      </c>
    </row>
    <row r="2226" spans="1:20" x14ac:dyDescent="0.3">
      <c r="A2226" t="s">
        <v>133</v>
      </c>
      <c r="B2226">
        <v>18.36</v>
      </c>
      <c r="C2226">
        <v>5.96</v>
      </c>
      <c r="D2226" t="s">
        <v>2380</v>
      </c>
      <c r="E2226" t="s">
        <v>2380</v>
      </c>
      <c r="F2226" t="s">
        <v>2380</v>
      </c>
      <c r="G2226">
        <v>1</v>
      </c>
      <c r="H2226" t="s">
        <v>2380</v>
      </c>
      <c r="I2226" t="s">
        <v>2254</v>
      </c>
      <c r="J2226">
        <v>1977</v>
      </c>
      <c r="K2226" s="7">
        <f t="shared" si="102"/>
        <v>1977</v>
      </c>
      <c r="L2226" t="s">
        <v>30</v>
      </c>
      <c r="M2226" s="7" t="str">
        <f t="shared" si="103"/>
        <v>Dec</v>
      </c>
      <c r="N2226">
        <v>17</v>
      </c>
      <c r="O2226">
        <v>2</v>
      </c>
      <c r="P2226">
        <v>39670.44</v>
      </c>
      <c r="Q2226" t="s">
        <v>11</v>
      </c>
      <c r="R2226" t="s">
        <v>16</v>
      </c>
      <c r="S2226" t="s">
        <v>23</v>
      </c>
      <c r="T2226" s="7" t="str">
        <f t="shared" si="104"/>
        <v>R1012</v>
      </c>
    </row>
    <row r="2227" spans="1:20" x14ac:dyDescent="0.3">
      <c r="A2227" t="s">
        <v>132</v>
      </c>
      <c r="B2227">
        <v>15.92</v>
      </c>
      <c r="C2227">
        <v>4.76</v>
      </c>
      <c r="D2227" t="s">
        <v>2382</v>
      </c>
      <c r="E2227" t="s">
        <v>2380</v>
      </c>
      <c r="F2227" t="s">
        <v>2380</v>
      </c>
      <c r="G2227">
        <v>1</v>
      </c>
      <c r="H2227" t="s">
        <v>2380</v>
      </c>
      <c r="I2227" t="s">
        <v>2255</v>
      </c>
      <c r="J2227">
        <v>1968</v>
      </c>
      <c r="K2227" s="7">
        <f t="shared" si="102"/>
        <v>1968</v>
      </c>
      <c r="L2227" t="s">
        <v>20</v>
      </c>
      <c r="M2227" s="7" t="str">
        <f t="shared" si="103"/>
        <v>Sep</v>
      </c>
      <c r="N2227">
        <v>29</v>
      </c>
      <c r="O2227">
        <v>0</v>
      </c>
      <c r="P2227">
        <v>39721.93</v>
      </c>
      <c r="Q2227" t="s">
        <v>11</v>
      </c>
      <c r="R2227" t="s">
        <v>11</v>
      </c>
      <c r="S2227" t="s">
        <v>42</v>
      </c>
      <c r="T2227" s="7" t="str">
        <f t="shared" si="104"/>
        <v>R1011</v>
      </c>
    </row>
    <row r="2228" spans="1:20" x14ac:dyDescent="0.3">
      <c r="A2228" t="s">
        <v>131</v>
      </c>
      <c r="B2228">
        <v>15.17</v>
      </c>
      <c r="C2228">
        <v>4.3</v>
      </c>
      <c r="D2228" t="s">
        <v>2382</v>
      </c>
      <c r="E2228" t="s">
        <v>2380</v>
      </c>
      <c r="F2228" t="s">
        <v>2383</v>
      </c>
      <c r="G2228">
        <v>1</v>
      </c>
      <c r="H2228" t="s">
        <v>2380</v>
      </c>
      <c r="I2228" t="s">
        <v>2256</v>
      </c>
      <c r="J2228">
        <v>2003</v>
      </c>
      <c r="K2228" s="7">
        <f t="shared" si="102"/>
        <v>2003</v>
      </c>
      <c r="L2228" t="s">
        <v>10</v>
      </c>
      <c r="M2228" s="7" t="str">
        <f t="shared" si="103"/>
        <v>Jul</v>
      </c>
      <c r="N2228">
        <v>16</v>
      </c>
      <c r="O2228">
        <v>0</v>
      </c>
      <c r="P2228">
        <v>39722.75</v>
      </c>
      <c r="Q2228" t="s">
        <v>16</v>
      </c>
      <c r="R2228" t="s">
        <v>16</v>
      </c>
      <c r="S2228" t="s">
        <v>13</v>
      </c>
      <c r="T2228" s="7" t="str">
        <f t="shared" si="104"/>
        <v>R1013</v>
      </c>
    </row>
    <row r="2229" spans="1:20" x14ac:dyDescent="0.3">
      <c r="A2229" t="s">
        <v>130</v>
      </c>
      <c r="B2229">
        <v>16.63</v>
      </c>
      <c r="C2229">
        <v>4.5</v>
      </c>
      <c r="D2229" t="s">
        <v>2380</v>
      </c>
      <c r="E2229" t="s">
        <v>2380</v>
      </c>
      <c r="F2229" t="s">
        <v>2380</v>
      </c>
      <c r="G2229">
        <v>1</v>
      </c>
      <c r="H2229" t="s">
        <v>2380</v>
      </c>
      <c r="I2229" t="s">
        <v>2257</v>
      </c>
      <c r="J2229">
        <v>1977</v>
      </c>
      <c r="K2229" s="7">
        <f t="shared" si="102"/>
        <v>1977</v>
      </c>
      <c r="L2229" t="s">
        <v>35</v>
      </c>
      <c r="M2229" s="7" t="str">
        <f t="shared" si="103"/>
        <v>Aug</v>
      </c>
      <c r="N2229">
        <v>12</v>
      </c>
      <c r="O2229">
        <v>1</v>
      </c>
      <c r="P2229">
        <v>39725.519999999997</v>
      </c>
      <c r="Q2229" t="s">
        <v>11</v>
      </c>
      <c r="R2229" t="s">
        <v>16</v>
      </c>
      <c r="S2229" t="s">
        <v>23</v>
      </c>
      <c r="T2229" s="7" t="str">
        <f t="shared" si="104"/>
        <v>R1012</v>
      </c>
    </row>
    <row r="2230" spans="1:20" x14ac:dyDescent="0.3">
      <c r="A2230" t="s">
        <v>129</v>
      </c>
      <c r="B2230">
        <v>19.39</v>
      </c>
      <c r="C2230">
        <v>5.59</v>
      </c>
      <c r="D2230" t="s">
        <v>2380</v>
      </c>
      <c r="E2230" t="s">
        <v>2380</v>
      </c>
      <c r="F2230" t="s">
        <v>2383</v>
      </c>
      <c r="G2230">
        <v>1</v>
      </c>
      <c r="H2230" t="s">
        <v>2380</v>
      </c>
      <c r="I2230" t="s">
        <v>2258</v>
      </c>
      <c r="J2230">
        <v>1973</v>
      </c>
      <c r="K2230" s="7">
        <f t="shared" si="102"/>
        <v>1973</v>
      </c>
      <c r="L2230" t="s">
        <v>30</v>
      </c>
      <c r="M2230" s="7" t="str">
        <f t="shared" si="103"/>
        <v>Dec</v>
      </c>
      <c r="N2230">
        <v>17</v>
      </c>
      <c r="O2230">
        <v>0</v>
      </c>
      <c r="P2230">
        <v>39727.61</v>
      </c>
      <c r="Q2230" t="s">
        <v>16</v>
      </c>
      <c r="R2230" t="s">
        <v>11</v>
      </c>
      <c r="S2230" t="s">
        <v>42</v>
      </c>
      <c r="T2230" s="7" t="str">
        <f t="shared" si="104"/>
        <v>R1011</v>
      </c>
    </row>
    <row r="2231" spans="1:20" x14ac:dyDescent="0.3">
      <c r="A2231" t="s">
        <v>128</v>
      </c>
      <c r="B2231">
        <v>17.34</v>
      </c>
      <c r="C2231">
        <v>6.29</v>
      </c>
      <c r="D2231" t="s">
        <v>2382</v>
      </c>
      <c r="E2231" t="s">
        <v>2380</v>
      </c>
      <c r="F2231" t="s">
        <v>2383</v>
      </c>
      <c r="G2231">
        <v>1</v>
      </c>
      <c r="H2231" t="s">
        <v>2380</v>
      </c>
      <c r="I2231" t="s">
        <v>2259</v>
      </c>
      <c r="J2231">
        <v>1987</v>
      </c>
      <c r="K2231" s="7">
        <f t="shared" si="102"/>
        <v>1987</v>
      </c>
      <c r="L2231" t="s">
        <v>10</v>
      </c>
      <c r="M2231" s="7" t="str">
        <f t="shared" si="103"/>
        <v>Jul</v>
      </c>
      <c r="N2231">
        <v>24</v>
      </c>
      <c r="O2231">
        <v>1</v>
      </c>
      <c r="P2231">
        <v>39774.28</v>
      </c>
      <c r="Q2231" t="s">
        <v>16</v>
      </c>
      <c r="R2231" t="s">
        <v>16</v>
      </c>
      <c r="S2231" t="s">
        <v>276</v>
      </c>
      <c r="T2231" s="7" t="str">
        <f t="shared" si="104"/>
        <v>R1014</v>
      </c>
    </row>
    <row r="2232" spans="1:20" x14ac:dyDescent="0.3">
      <c r="A2232" t="s">
        <v>127</v>
      </c>
      <c r="B2232">
        <v>17.940000000000001</v>
      </c>
      <c r="C2232">
        <v>4.1900000000000004</v>
      </c>
      <c r="D2232" t="s">
        <v>2380</v>
      </c>
      <c r="E2232" t="s">
        <v>2382</v>
      </c>
      <c r="F2232" t="s">
        <v>2380</v>
      </c>
      <c r="G2232">
        <v>1</v>
      </c>
      <c r="H2232" t="s">
        <v>2380</v>
      </c>
      <c r="I2232" t="s">
        <v>2260</v>
      </c>
      <c r="J2232">
        <v>1985</v>
      </c>
      <c r="K2232" s="7">
        <f t="shared" si="102"/>
        <v>1985</v>
      </c>
      <c r="L2232" t="s">
        <v>10</v>
      </c>
      <c r="M2232" s="7" t="str">
        <f t="shared" si="103"/>
        <v>Jul</v>
      </c>
      <c r="N2232">
        <v>17</v>
      </c>
      <c r="O2232">
        <v>2</v>
      </c>
      <c r="P2232">
        <v>39836.519999999997</v>
      </c>
      <c r="Q2232" t="s">
        <v>11</v>
      </c>
      <c r="R2232" t="s">
        <v>16</v>
      </c>
      <c r="S2232" t="s">
        <v>42</v>
      </c>
      <c r="T2232" s="7" t="str">
        <f t="shared" si="104"/>
        <v>R1011</v>
      </c>
    </row>
    <row r="2233" spans="1:20" x14ac:dyDescent="0.3">
      <c r="A2233" t="s">
        <v>126</v>
      </c>
      <c r="B2233">
        <v>16.670000000000002</v>
      </c>
      <c r="C2233">
        <v>4.7</v>
      </c>
      <c r="D2233" t="s">
        <v>2382</v>
      </c>
      <c r="E2233" t="s">
        <v>2380</v>
      </c>
      <c r="F2233" t="s">
        <v>2383</v>
      </c>
      <c r="G2233">
        <v>1</v>
      </c>
      <c r="H2233" t="s">
        <v>2380</v>
      </c>
      <c r="I2233" t="s">
        <v>2261</v>
      </c>
      <c r="J2233">
        <v>1983</v>
      </c>
      <c r="K2233" s="7">
        <f t="shared" si="102"/>
        <v>1983</v>
      </c>
      <c r="L2233" t="s">
        <v>18</v>
      </c>
      <c r="M2233" s="7" t="str">
        <f t="shared" si="103"/>
        <v>Jun</v>
      </c>
      <c r="N2233">
        <v>1</v>
      </c>
      <c r="O2233">
        <v>3</v>
      </c>
      <c r="P2233">
        <v>39865.699999999997</v>
      </c>
      <c r="Q2233" t="s">
        <v>11</v>
      </c>
      <c r="R2233" t="s">
        <v>11</v>
      </c>
      <c r="S2233" t="s">
        <v>42</v>
      </c>
      <c r="T2233" s="7" t="str">
        <f t="shared" si="104"/>
        <v>R1011</v>
      </c>
    </row>
    <row r="2234" spans="1:20" x14ac:dyDescent="0.3">
      <c r="A2234" t="s">
        <v>125</v>
      </c>
      <c r="B2234">
        <v>20.58</v>
      </c>
      <c r="C2234">
        <v>5.64</v>
      </c>
      <c r="D2234" t="s">
        <v>2382</v>
      </c>
      <c r="E2234" t="s">
        <v>2380</v>
      </c>
      <c r="F2234" t="s">
        <v>2380</v>
      </c>
      <c r="G2234" t="s">
        <v>2381</v>
      </c>
      <c r="H2234" t="s">
        <v>2380</v>
      </c>
      <c r="I2234" t="s">
        <v>2262</v>
      </c>
      <c r="J2234">
        <v>1985</v>
      </c>
      <c r="K2234" s="7">
        <f t="shared" si="102"/>
        <v>1985</v>
      </c>
      <c r="L2234" t="s">
        <v>35</v>
      </c>
      <c r="M2234" s="7" t="str">
        <f t="shared" si="103"/>
        <v>Aug</v>
      </c>
      <c r="N2234">
        <v>22</v>
      </c>
      <c r="O2234">
        <v>1</v>
      </c>
      <c r="P2234">
        <v>39871.699999999997</v>
      </c>
      <c r="Q2234" t="s">
        <v>16</v>
      </c>
      <c r="R2234" t="s">
        <v>11</v>
      </c>
      <c r="S2234" t="s">
        <v>13</v>
      </c>
      <c r="T2234" s="7" t="str">
        <f t="shared" si="104"/>
        <v>R1013</v>
      </c>
    </row>
    <row r="2235" spans="1:20" x14ac:dyDescent="0.3">
      <c r="A2235" t="s">
        <v>124</v>
      </c>
      <c r="B2235">
        <v>16.5</v>
      </c>
      <c r="C2235">
        <v>4.1100000000000003</v>
      </c>
      <c r="D2235" t="s">
        <v>2382</v>
      </c>
      <c r="E2235" t="s">
        <v>2380</v>
      </c>
      <c r="F2235" t="s">
        <v>2380</v>
      </c>
      <c r="G2235" t="s">
        <v>2381</v>
      </c>
      <c r="H2235" t="s">
        <v>2380</v>
      </c>
      <c r="I2235" t="s">
        <v>2263</v>
      </c>
      <c r="J2235">
        <v>1975</v>
      </c>
      <c r="K2235" s="7">
        <f t="shared" si="102"/>
        <v>1975</v>
      </c>
      <c r="L2235" t="s">
        <v>30</v>
      </c>
      <c r="M2235" s="7" t="str">
        <f t="shared" si="103"/>
        <v>Dec</v>
      </c>
      <c r="N2235">
        <v>2</v>
      </c>
      <c r="O2235">
        <v>1</v>
      </c>
      <c r="P2235">
        <v>39963.120000000003</v>
      </c>
      <c r="Q2235" t="s">
        <v>11</v>
      </c>
      <c r="R2235" t="s">
        <v>11</v>
      </c>
      <c r="S2235" t="s">
        <v>42</v>
      </c>
      <c r="T2235" s="7" t="str">
        <f t="shared" si="104"/>
        <v>R1011</v>
      </c>
    </row>
    <row r="2236" spans="1:20" x14ac:dyDescent="0.3">
      <c r="A2236" t="s">
        <v>123</v>
      </c>
      <c r="B2236">
        <v>15.41</v>
      </c>
      <c r="C2236">
        <v>5.43</v>
      </c>
      <c r="D2236" t="s">
        <v>2382</v>
      </c>
      <c r="E2236" t="s">
        <v>2380</v>
      </c>
      <c r="F2236" t="s">
        <v>2383</v>
      </c>
      <c r="G2236">
        <v>1</v>
      </c>
      <c r="H2236" t="s">
        <v>2380</v>
      </c>
      <c r="I2236" t="s">
        <v>2264</v>
      </c>
      <c r="J2236">
        <v>1987</v>
      </c>
      <c r="K2236" s="7">
        <f t="shared" si="102"/>
        <v>1987</v>
      </c>
      <c r="L2236" t="s">
        <v>35</v>
      </c>
      <c r="M2236" s="7" t="str">
        <f t="shared" si="103"/>
        <v>Aug</v>
      </c>
      <c r="N2236">
        <v>8</v>
      </c>
      <c r="O2236">
        <v>3</v>
      </c>
      <c r="P2236">
        <v>39983.43</v>
      </c>
      <c r="Q2236" t="s">
        <v>11</v>
      </c>
      <c r="R2236" t="s">
        <v>12</v>
      </c>
      <c r="S2236" t="s">
        <v>23</v>
      </c>
      <c r="T2236" s="7" t="str">
        <f t="shared" si="104"/>
        <v>R1012</v>
      </c>
    </row>
    <row r="2237" spans="1:20" x14ac:dyDescent="0.3">
      <c r="A2237" t="s">
        <v>122</v>
      </c>
      <c r="B2237">
        <v>24.59</v>
      </c>
      <c r="C2237">
        <v>4.38</v>
      </c>
      <c r="D2237" t="s">
        <v>2380</v>
      </c>
      <c r="E2237" t="s">
        <v>2380</v>
      </c>
      <c r="F2237" t="s">
        <v>2380</v>
      </c>
      <c r="G2237">
        <v>1</v>
      </c>
      <c r="H2237" t="s">
        <v>2380</v>
      </c>
      <c r="I2237" t="s">
        <v>2265</v>
      </c>
      <c r="J2237">
        <v>1982</v>
      </c>
      <c r="K2237" s="7">
        <f t="shared" si="102"/>
        <v>1982</v>
      </c>
      <c r="L2237" t="s">
        <v>30</v>
      </c>
      <c r="M2237" s="7" t="str">
        <f t="shared" si="103"/>
        <v>Dec</v>
      </c>
      <c r="N2237">
        <v>25</v>
      </c>
      <c r="O2237">
        <v>2</v>
      </c>
      <c r="P2237">
        <v>40003.33</v>
      </c>
      <c r="Q2237" t="s">
        <v>16</v>
      </c>
      <c r="R2237" t="s">
        <v>16</v>
      </c>
      <c r="S2237" t="s">
        <v>23</v>
      </c>
      <c r="T2237" s="7" t="str">
        <f t="shared" si="104"/>
        <v>R1012</v>
      </c>
    </row>
    <row r="2238" spans="1:20" x14ac:dyDescent="0.3">
      <c r="A2238" t="s">
        <v>121</v>
      </c>
      <c r="B2238">
        <v>33.33</v>
      </c>
      <c r="C2238">
        <v>9.7899999999999991</v>
      </c>
      <c r="D2238" t="s">
        <v>2380</v>
      </c>
      <c r="E2238" t="s">
        <v>2380</v>
      </c>
      <c r="F2238" t="s">
        <v>2380</v>
      </c>
      <c r="G2238" t="s">
        <v>2381</v>
      </c>
      <c r="H2238" t="s">
        <v>2380</v>
      </c>
      <c r="I2238" t="s">
        <v>2266</v>
      </c>
      <c r="J2238">
        <v>1978</v>
      </c>
      <c r="K2238" s="7">
        <f t="shared" si="102"/>
        <v>1978</v>
      </c>
      <c r="L2238" t="s">
        <v>30</v>
      </c>
      <c r="M2238" s="7" t="str">
        <f t="shared" si="103"/>
        <v>Dec</v>
      </c>
      <c r="N2238">
        <v>20</v>
      </c>
      <c r="O2238">
        <v>2</v>
      </c>
      <c r="P2238">
        <v>40054.730000000003</v>
      </c>
      <c r="Q2238" t="s">
        <v>16</v>
      </c>
      <c r="R2238" t="s">
        <v>12</v>
      </c>
      <c r="S2238" t="s">
        <v>42</v>
      </c>
      <c r="T2238" s="7" t="str">
        <f t="shared" si="104"/>
        <v>R1011</v>
      </c>
    </row>
    <row r="2239" spans="1:20" x14ac:dyDescent="0.3">
      <c r="A2239" t="s">
        <v>120</v>
      </c>
      <c r="B2239">
        <v>18.5</v>
      </c>
      <c r="C2239">
        <v>11.84</v>
      </c>
      <c r="D2239" t="s">
        <v>2380</v>
      </c>
      <c r="E2239" t="s">
        <v>2380</v>
      </c>
      <c r="F2239" t="s">
        <v>2380</v>
      </c>
      <c r="G2239" t="s">
        <v>2381</v>
      </c>
      <c r="H2239" t="s">
        <v>2380</v>
      </c>
      <c r="I2239" t="s">
        <v>2267</v>
      </c>
      <c r="J2239">
        <v>1966</v>
      </c>
      <c r="K2239" s="7">
        <f t="shared" si="102"/>
        <v>1966</v>
      </c>
      <c r="L2239" t="s">
        <v>35</v>
      </c>
      <c r="M2239" s="7" t="str">
        <f t="shared" si="103"/>
        <v>Aug</v>
      </c>
      <c r="N2239">
        <v>12</v>
      </c>
      <c r="O2239">
        <v>0</v>
      </c>
      <c r="P2239">
        <v>40069.440000000002</v>
      </c>
      <c r="Q2239" t="s">
        <v>16</v>
      </c>
      <c r="R2239" t="s">
        <v>12</v>
      </c>
      <c r="S2239" t="s">
        <v>42</v>
      </c>
      <c r="T2239" s="7" t="str">
        <f t="shared" si="104"/>
        <v>R1011</v>
      </c>
    </row>
    <row r="2240" spans="1:20" x14ac:dyDescent="0.3">
      <c r="A2240" t="s">
        <v>119</v>
      </c>
      <c r="B2240">
        <v>18.579999999999998</v>
      </c>
      <c r="C2240">
        <v>6.22</v>
      </c>
      <c r="D2240" t="s">
        <v>2380</v>
      </c>
      <c r="E2240" t="s">
        <v>2380</v>
      </c>
      <c r="F2240" t="s">
        <v>2380</v>
      </c>
      <c r="G2240" t="s">
        <v>2381</v>
      </c>
      <c r="H2240" t="s">
        <v>2380</v>
      </c>
      <c r="I2240" t="s">
        <v>2268</v>
      </c>
      <c r="J2240">
        <v>1983</v>
      </c>
      <c r="K2240" s="7">
        <f t="shared" si="102"/>
        <v>1983</v>
      </c>
      <c r="L2240" t="s">
        <v>37</v>
      </c>
      <c r="M2240" s="7" t="str">
        <f t="shared" si="103"/>
        <v>Oct</v>
      </c>
      <c r="N2240">
        <v>14</v>
      </c>
      <c r="O2240">
        <v>2</v>
      </c>
      <c r="P2240">
        <v>40103.89</v>
      </c>
      <c r="Q2240" t="s">
        <v>16</v>
      </c>
      <c r="R2240" t="s">
        <v>11</v>
      </c>
      <c r="S2240" t="s">
        <v>42</v>
      </c>
      <c r="T2240" s="7" t="str">
        <f t="shared" si="104"/>
        <v>R1011</v>
      </c>
    </row>
    <row r="2241" spans="1:20" x14ac:dyDescent="0.3">
      <c r="A2241" t="s">
        <v>118</v>
      </c>
      <c r="B2241">
        <v>16.64</v>
      </c>
      <c r="C2241">
        <v>10.01</v>
      </c>
      <c r="D2241" t="s">
        <v>2380</v>
      </c>
      <c r="E2241" t="s">
        <v>2380</v>
      </c>
      <c r="F2241" t="s">
        <v>2380</v>
      </c>
      <c r="G2241" t="s">
        <v>2381</v>
      </c>
      <c r="H2241" t="s">
        <v>2380</v>
      </c>
      <c r="I2241" t="s">
        <v>2269</v>
      </c>
      <c r="J2241">
        <v>1985</v>
      </c>
      <c r="K2241" s="7">
        <f t="shared" si="102"/>
        <v>1985</v>
      </c>
      <c r="L2241" t="s">
        <v>37</v>
      </c>
      <c r="M2241" s="7" t="str">
        <f t="shared" si="103"/>
        <v>Oct</v>
      </c>
      <c r="N2241">
        <v>21</v>
      </c>
      <c r="O2241">
        <v>4</v>
      </c>
      <c r="P2241">
        <v>40182.25</v>
      </c>
      <c r="Q2241" t="s">
        <v>16</v>
      </c>
      <c r="R2241" t="s">
        <v>11</v>
      </c>
      <c r="S2241" t="s">
        <v>42</v>
      </c>
      <c r="T2241" s="7" t="str">
        <f t="shared" si="104"/>
        <v>R1011</v>
      </c>
    </row>
    <row r="2242" spans="1:20" x14ac:dyDescent="0.3">
      <c r="A2242" t="s">
        <v>117</v>
      </c>
      <c r="B2242">
        <v>19.329999999999998</v>
      </c>
      <c r="C2242">
        <v>4.32</v>
      </c>
      <c r="D2242" t="s">
        <v>2380</v>
      </c>
      <c r="E2242" t="s">
        <v>2380</v>
      </c>
      <c r="F2242" t="s">
        <v>2380</v>
      </c>
      <c r="G2242">
        <v>1</v>
      </c>
      <c r="H2242" t="s">
        <v>2380</v>
      </c>
      <c r="I2242" t="s">
        <v>2270</v>
      </c>
      <c r="J2242">
        <v>1979</v>
      </c>
      <c r="K2242" s="7">
        <f t="shared" si="102"/>
        <v>1979</v>
      </c>
      <c r="L2242" t="s">
        <v>35</v>
      </c>
      <c r="M2242" s="7" t="str">
        <f t="shared" si="103"/>
        <v>Aug</v>
      </c>
      <c r="N2242">
        <v>18</v>
      </c>
      <c r="O2242">
        <v>2</v>
      </c>
      <c r="P2242">
        <v>40204.83</v>
      </c>
      <c r="Q2242" t="s">
        <v>16</v>
      </c>
      <c r="R2242" t="s">
        <v>12</v>
      </c>
      <c r="S2242" t="s">
        <v>23</v>
      </c>
      <c r="T2242" s="7" t="str">
        <f t="shared" si="104"/>
        <v>R1012</v>
      </c>
    </row>
    <row r="2243" spans="1:20" x14ac:dyDescent="0.3">
      <c r="A2243" t="s">
        <v>116</v>
      </c>
      <c r="B2243">
        <v>21.26</v>
      </c>
      <c r="C2243">
        <v>5.65</v>
      </c>
      <c r="D2243" t="s">
        <v>2382</v>
      </c>
      <c r="E2243" t="s">
        <v>2380</v>
      </c>
      <c r="F2243" t="s">
        <v>2383</v>
      </c>
      <c r="G2243">
        <v>1</v>
      </c>
      <c r="H2243" t="s">
        <v>2380</v>
      </c>
      <c r="I2243" t="s">
        <v>2271</v>
      </c>
      <c r="J2243">
        <v>1981</v>
      </c>
      <c r="K2243" s="7">
        <f t="shared" ref="K2243:K2306" si="105">IF(ISBLANK(J2243),AVERAGE(J2243:J2248),J2243)</f>
        <v>1981</v>
      </c>
      <c r="L2243" t="s">
        <v>10</v>
      </c>
      <c r="M2243" s="7" t="str">
        <f t="shared" ref="M2243:M2306" si="106">IF(ISBLANK(L2243),"sep",L2243)</f>
        <v>Jul</v>
      </c>
      <c r="N2243">
        <v>28</v>
      </c>
      <c r="O2243">
        <v>1</v>
      </c>
      <c r="P2243">
        <v>40208.559999999998</v>
      </c>
      <c r="Q2243" t="s">
        <v>16</v>
      </c>
      <c r="R2243" t="s">
        <v>11</v>
      </c>
      <c r="S2243" t="s">
        <v>42</v>
      </c>
      <c r="T2243" s="7" t="str">
        <f t="shared" ref="T2243:T2306" si="107">IF(ISBLANK(S2243),"unknown",S2243)</f>
        <v>R1011</v>
      </c>
    </row>
    <row r="2244" spans="1:20" x14ac:dyDescent="0.3">
      <c r="A2244" t="s">
        <v>115</v>
      </c>
      <c r="B2244">
        <v>15.6</v>
      </c>
      <c r="C2244">
        <v>4.12</v>
      </c>
      <c r="D2244" t="s">
        <v>2382</v>
      </c>
      <c r="E2244" t="s">
        <v>2380</v>
      </c>
      <c r="F2244" t="s">
        <v>2380</v>
      </c>
      <c r="G2244">
        <v>1</v>
      </c>
      <c r="H2244" t="s">
        <v>2380</v>
      </c>
      <c r="I2244" t="s">
        <v>2272</v>
      </c>
      <c r="J2244">
        <v>1981</v>
      </c>
      <c r="K2244" s="7">
        <f t="shared" si="105"/>
        <v>1981</v>
      </c>
      <c r="L2244" t="s">
        <v>37</v>
      </c>
      <c r="M2244" s="7" t="str">
        <f t="shared" si="106"/>
        <v>Oct</v>
      </c>
      <c r="N2244">
        <v>4</v>
      </c>
      <c r="O2244">
        <v>1</v>
      </c>
      <c r="P2244">
        <v>40273.65</v>
      </c>
      <c r="Q2244" t="s">
        <v>16</v>
      </c>
      <c r="R2244" t="s">
        <v>12</v>
      </c>
      <c r="S2244" t="s">
        <v>13</v>
      </c>
      <c r="T2244" s="7" t="str">
        <f t="shared" si="107"/>
        <v>R1013</v>
      </c>
    </row>
    <row r="2245" spans="1:20" x14ac:dyDescent="0.3">
      <c r="A2245" t="s">
        <v>114</v>
      </c>
      <c r="B2245">
        <v>24.39</v>
      </c>
      <c r="C2245">
        <v>6.24</v>
      </c>
      <c r="D2245" t="s">
        <v>2380</v>
      </c>
      <c r="E2245" t="s">
        <v>2380</v>
      </c>
      <c r="F2245" t="s">
        <v>2380</v>
      </c>
      <c r="G2245">
        <v>1</v>
      </c>
      <c r="H2245" t="s">
        <v>2380</v>
      </c>
      <c r="I2245" t="s">
        <v>2273</v>
      </c>
      <c r="J2245">
        <v>1977</v>
      </c>
      <c r="K2245" s="7">
        <f t="shared" si="105"/>
        <v>1977</v>
      </c>
      <c r="L2245" t="s">
        <v>18</v>
      </c>
      <c r="M2245" s="7" t="str">
        <f t="shared" si="106"/>
        <v>Jun</v>
      </c>
      <c r="N2245">
        <v>27</v>
      </c>
      <c r="O2245">
        <v>2</v>
      </c>
      <c r="P2245">
        <v>40284.379999999997</v>
      </c>
      <c r="Q2245" t="s">
        <v>16</v>
      </c>
      <c r="R2245" t="s">
        <v>12</v>
      </c>
      <c r="S2245" t="s">
        <v>23</v>
      </c>
      <c r="T2245" s="7" t="str">
        <f t="shared" si="107"/>
        <v>R1012</v>
      </c>
    </row>
    <row r="2246" spans="1:20" x14ac:dyDescent="0.3">
      <c r="A2246" t="s">
        <v>113</v>
      </c>
      <c r="B2246">
        <v>24.75</v>
      </c>
      <c r="C2246">
        <v>4.83</v>
      </c>
      <c r="D2246" t="s">
        <v>2380</v>
      </c>
      <c r="E2246" t="s">
        <v>2380</v>
      </c>
      <c r="F2246" t="s">
        <v>2380</v>
      </c>
      <c r="G2246" t="s">
        <v>2381</v>
      </c>
      <c r="H2246" t="s">
        <v>2380</v>
      </c>
      <c r="I2246" t="s">
        <v>2274</v>
      </c>
      <c r="J2246">
        <v>1962</v>
      </c>
      <c r="K2246" s="7">
        <f t="shared" si="105"/>
        <v>1962</v>
      </c>
      <c r="L2246" t="s">
        <v>20</v>
      </c>
      <c r="M2246" s="7" t="str">
        <f t="shared" si="106"/>
        <v>Sep</v>
      </c>
      <c r="N2246">
        <v>4</v>
      </c>
      <c r="O2246">
        <v>0</v>
      </c>
      <c r="P2246">
        <v>40309.93</v>
      </c>
      <c r="Q2246" t="s">
        <v>16</v>
      </c>
      <c r="R2246" t="s">
        <v>12</v>
      </c>
      <c r="S2246" t="s">
        <v>42</v>
      </c>
      <c r="T2246" s="7" t="str">
        <f t="shared" si="107"/>
        <v>R1011</v>
      </c>
    </row>
    <row r="2247" spans="1:20" x14ac:dyDescent="0.3">
      <c r="A2247" t="s">
        <v>112</v>
      </c>
      <c r="B2247">
        <v>20.88</v>
      </c>
      <c r="C2247">
        <v>7.4</v>
      </c>
      <c r="D2247" t="s">
        <v>2380</v>
      </c>
      <c r="E2247" t="s">
        <v>2380</v>
      </c>
      <c r="F2247" t="s">
        <v>2380</v>
      </c>
      <c r="G2247" t="s">
        <v>2381</v>
      </c>
      <c r="H2247" t="s">
        <v>2380</v>
      </c>
      <c r="I2247" t="s">
        <v>2275</v>
      </c>
      <c r="J2247">
        <v>1966</v>
      </c>
      <c r="K2247" s="7">
        <f t="shared" si="105"/>
        <v>1966</v>
      </c>
      <c r="L2247" t="s">
        <v>35</v>
      </c>
      <c r="M2247" s="7" t="str">
        <f t="shared" si="106"/>
        <v>Aug</v>
      </c>
      <c r="N2247">
        <v>12</v>
      </c>
      <c r="O2247">
        <v>0</v>
      </c>
      <c r="P2247">
        <v>40373.74</v>
      </c>
      <c r="Q2247" t="s">
        <v>16</v>
      </c>
      <c r="R2247" t="s">
        <v>12</v>
      </c>
      <c r="S2247" t="s">
        <v>42</v>
      </c>
      <c r="T2247" s="7" t="str">
        <f t="shared" si="107"/>
        <v>R1011</v>
      </c>
    </row>
    <row r="2248" spans="1:20" x14ac:dyDescent="0.3">
      <c r="A2248" t="s">
        <v>111</v>
      </c>
      <c r="B2248">
        <v>20.43</v>
      </c>
      <c r="C2248">
        <v>4.54</v>
      </c>
      <c r="D2248" t="s">
        <v>2380</v>
      </c>
      <c r="E2248" t="s">
        <v>2380</v>
      </c>
      <c r="F2248" t="s">
        <v>2380</v>
      </c>
      <c r="G2248" t="s">
        <v>2381</v>
      </c>
      <c r="H2248" t="s">
        <v>2380</v>
      </c>
      <c r="I2248" t="s">
        <v>2276</v>
      </c>
      <c r="J2248">
        <v>1985</v>
      </c>
      <c r="K2248" s="7">
        <f t="shared" si="105"/>
        <v>1985</v>
      </c>
      <c r="L2248" t="s">
        <v>15</v>
      </c>
      <c r="M2248" s="7" t="str">
        <f t="shared" si="106"/>
        <v>Nov</v>
      </c>
      <c r="N2248">
        <v>3</v>
      </c>
      <c r="O2248">
        <v>0</v>
      </c>
      <c r="P2248">
        <v>40419.019999999997</v>
      </c>
      <c r="Q2248" t="s">
        <v>16</v>
      </c>
      <c r="R2248" t="s">
        <v>11</v>
      </c>
      <c r="S2248" t="s">
        <v>13</v>
      </c>
      <c r="T2248" s="7" t="str">
        <f t="shared" si="107"/>
        <v>R1013</v>
      </c>
    </row>
    <row r="2249" spans="1:20" x14ac:dyDescent="0.3">
      <c r="A2249" t="s">
        <v>110</v>
      </c>
      <c r="B2249">
        <v>15.18</v>
      </c>
      <c r="C2249">
        <v>11.11</v>
      </c>
      <c r="D2249" t="s">
        <v>2380</v>
      </c>
      <c r="E2249" t="s">
        <v>2380</v>
      </c>
      <c r="F2249" t="s">
        <v>2380</v>
      </c>
      <c r="G2249" t="s">
        <v>2381</v>
      </c>
      <c r="H2249" t="s">
        <v>2380</v>
      </c>
      <c r="I2249" t="s">
        <v>2277</v>
      </c>
      <c r="J2249">
        <v>1975</v>
      </c>
      <c r="K2249" s="7">
        <f t="shared" si="105"/>
        <v>1975</v>
      </c>
      <c r="L2249" t="s">
        <v>10</v>
      </c>
      <c r="M2249" s="7" t="str">
        <f t="shared" si="106"/>
        <v>Jul</v>
      </c>
      <c r="N2249">
        <v>10</v>
      </c>
      <c r="O2249">
        <v>1</v>
      </c>
      <c r="P2249">
        <v>40590.550000000003</v>
      </c>
      <c r="Q2249" t="s">
        <v>16</v>
      </c>
      <c r="R2249" t="s">
        <v>12</v>
      </c>
      <c r="S2249" t="s">
        <v>23</v>
      </c>
      <c r="T2249" s="7" t="str">
        <f t="shared" si="107"/>
        <v>R1012</v>
      </c>
    </row>
    <row r="2250" spans="1:20" x14ac:dyDescent="0.3">
      <c r="A2250" t="s">
        <v>109</v>
      </c>
      <c r="B2250">
        <v>15.12</v>
      </c>
      <c r="C2250">
        <v>4.03</v>
      </c>
      <c r="D2250" t="s">
        <v>2382</v>
      </c>
      <c r="E2250" t="s">
        <v>2380</v>
      </c>
      <c r="F2250" t="s">
        <v>2380</v>
      </c>
      <c r="G2250" t="s">
        <v>2381</v>
      </c>
      <c r="H2250" t="s">
        <v>2380</v>
      </c>
      <c r="I2250" t="s">
        <v>2278</v>
      </c>
      <c r="J2250">
        <v>1970</v>
      </c>
      <c r="K2250" s="7">
        <f t="shared" si="105"/>
        <v>1970</v>
      </c>
      <c r="L2250" t="s">
        <v>20</v>
      </c>
      <c r="M2250" s="7" t="str">
        <f t="shared" si="106"/>
        <v>Sep</v>
      </c>
      <c r="N2250">
        <v>25</v>
      </c>
      <c r="O2250">
        <v>0</v>
      </c>
      <c r="P2250">
        <v>40692.910000000003</v>
      </c>
      <c r="Q2250" t="s">
        <v>16</v>
      </c>
      <c r="R2250" t="s">
        <v>16</v>
      </c>
      <c r="S2250" t="s">
        <v>42</v>
      </c>
      <c r="T2250" s="7" t="str">
        <f t="shared" si="107"/>
        <v>R1011</v>
      </c>
    </row>
    <row r="2251" spans="1:20" x14ac:dyDescent="0.3">
      <c r="A2251" t="s">
        <v>108</v>
      </c>
      <c r="B2251">
        <v>23.88</v>
      </c>
      <c r="C2251">
        <v>4.51</v>
      </c>
      <c r="D2251" t="s">
        <v>2380</v>
      </c>
      <c r="E2251" t="s">
        <v>2380</v>
      </c>
      <c r="F2251" t="s">
        <v>2380</v>
      </c>
      <c r="G2251">
        <v>1</v>
      </c>
      <c r="H2251" t="s">
        <v>2380</v>
      </c>
      <c r="I2251" t="s">
        <v>2279</v>
      </c>
      <c r="J2251">
        <v>1976</v>
      </c>
      <c r="K2251" s="7">
        <f t="shared" si="105"/>
        <v>1976</v>
      </c>
      <c r="L2251" t="s">
        <v>30</v>
      </c>
      <c r="M2251" s="7" t="str">
        <f t="shared" si="106"/>
        <v>Dec</v>
      </c>
      <c r="N2251">
        <v>26</v>
      </c>
      <c r="O2251">
        <v>3</v>
      </c>
      <c r="P2251">
        <v>40720.550000000003</v>
      </c>
      <c r="Q2251" t="s">
        <v>16</v>
      </c>
      <c r="R2251" t="s">
        <v>12</v>
      </c>
      <c r="S2251" t="s">
        <v>23</v>
      </c>
      <c r="T2251" s="7" t="str">
        <f t="shared" si="107"/>
        <v>R1012</v>
      </c>
    </row>
    <row r="2252" spans="1:20" x14ac:dyDescent="0.3">
      <c r="A2252" t="s">
        <v>107</v>
      </c>
      <c r="B2252">
        <v>16.13</v>
      </c>
      <c r="C2252">
        <v>5.56</v>
      </c>
      <c r="D2252" t="s">
        <v>2380</v>
      </c>
      <c r="E2252" t="s">
        <v>2382</v>
      </c>
      <c r="F2252" t="s">
        <v>2380</v>
      </c>
      <c r="G2252">
        <v>1</v>
      </c>
      <c r="H2252" t="s">
        <v>2380</v>
      </c>
      <c r="I2252" t="s">
        <v>2280</v>
      </c>
      <c r="J2252">
        <v>1972</v>
      </c>
      <c r="K2252" s="7">
        <f t="shared" si="105"/>
        <v>1972</v>
      </c>
      <c r="L2252" t="s">
        <v>18</v>
      </c>
      <c r="M2252" s="7" t="str">
        <f t="shared" si="106"/>
        <v>Jun</v>
      </c>
      <c r="N2252">
        <v>10</v>
      </c>
      <c r="O2252">
        <v>0</v>
      </c>
      <c r="P2252">
        <v>40817.85</v>
      </c>
      <c r="Q2252" t="s">
        <v>16</v>
      </c>
      <c r="R2252" t="s">
        <v>12</v>
      </c>
      <c r="S2252" t="s">
        <v>42</v>
      </c>
      <c r="T2252" s="7" t="str">
        <f t="shared" si="107"/>
        <v>R1011</v>
      </c>
    </row>
    <row r="2253" spans="1:20" x14ac:dyDescent="0.3">
      <c r="A2253" t="s">
        <v>106</v>
      </c>
      <c r="B2253">
        <v>24.09</v>
      </c>
      <c r="C2253">
        <v>4.0999999999999996</v>
      </c>
      <c r="D2253" t="s">
        <v>2380</v>
      </c>
      <c r="E2253" t="s">
        <v>2382</v>
      </c>
      <c r="F2253" t="s">
        <v>2380</v>
      </c>
      <c r="G2253">
        <v>1</v>
      </c>
      <c r="H2253" t="s">
        <v>2380</v>
      </c>
      <c r="I2253" t="s">
        <v>2281</v>
      </c>
      <c r="J2253">
        <v>1999</v>
      </c>
      <c r="K2253" s="7">
        <f t="shared" si="105"/>
        <v>1999</v>
      </c>
      <c r="L2253" t="s">
        <v>10</v>
      </c>
      <c r="M2253" s="7" t="str">
        <f t="shared" si="106"/>
        <v>Jul</v>
      </c>
      <c r="N2253">
        <v>2</v>
      </c>
      <c r="O2253">
        <v>1</v>
      </c>
      <c r="P2253">
        <v>40904.199999999997</v>
      </c>
      <c r="Q2253" t="s">
        <v>16</v>
      </c>
      <c r="R2253" t="s">
        <v>16</v>
      </c>
      <c r="S2253" t="s">
        <v>247</v>
      </c>
      <c r="T2253" s="7" t="str">
        <f t="shared" si="107"/>
        <v>R1024</v>
      </c>
    </row>
    <row r="2254" spans="1:20" x14ac:dyDescent="0.3">
      <c r="A2254" t="s">
        <v>105</v>
      </c>
      <c r="B2254">
        <v>19.43</v>
      </c>
      <c r="C2254">
        <v>5.85</v>
      </c>
      <c r="D2254" t="s">
        <v>2380</v>
      </c>
      <c r="E2254" t="s">
        <v>2382</v>
      </c>
      <c r="F2254" t="s">
        <v>2380</v>
      </c>
      <c r="G2254">
        <v>1</v>
      </c>
      <c r="H2254" t="s">
        <v>2380</v>
      </c>
      <c r="I2254" t="s">
        <v>2282</v>
      </c>
      <c r="J2254">
        <v>1992</v>
      </c>
      <c r="K2254" s="7">
        <f t="shared" si="105"/>
        <v>1992</v>
      </c>
      <c r="L2254" t="s">
        <v>35</v>
      </c>
      <c r="M2254" s="7" t="str">
        <f t="shared" si="106"/>
        <v>Aug</v>
      </c>
      <c r="N2254">
        <v>4</v>
      </c>
      <c r="O2254">
        <v>3</v>
      </c>
      <c r="P2254">
        <v>40932.43</v>
      </c>
      <c r="Q2254" t="s">
        <v>16</v>
      </c>
      <c r="R2254" t="s">
        <v>11</v>
      </c>
      <c r="S2254" t="s">
        <v>13</v>
      </c>
      <c r="T2254" s="7" t="str">
        <f t="shared" si="107"/>
        <v>R1013</v>
      </c>
    </row>
    <row r="2255" spans="1:20" x14ac:dyDescent="0.3">
      <c r="A2255" t="s">
        <v>104</v>
      </c>
      <c r="B2255">
        <v>15.22</v>
      </c>
      <c r="C2255">
        <v>4.92</v>
      </c>
      <c r="D2255" t="s">
        <v>2382</v>
      </c>
      <c r="E2255" t="s">
        <v>2380</v>
      </c>
      <c r="F2255" t="s">
        <v>2383</v>
      </c>
      <c r="G2255">
        <v>1</v>
      </c>
      <c r="H2255" t="s">
        <v>2380</v>
      </c>
      <c r="I2255" t="s">
        <v>2283</v>
      </c>
      <c r="J2255">
        <v>1979</v>
      </c>
      <c r="K2255" s="7">
        <f t="shared" si="105"/>
        <v>1979</v>
      </c>
      <c r="L2255" t="s">
        <v>20</v>
      </c>
      <c r="M2255" s="7" t="str">
        <f t="shared" si="106"/>
        <v>Sep</v>
      </c>
      <c r="N2255">
        <v>16</v>
      </c>
      <c r="O2255">
        <v>3</v>
      </c>
      <c r="P2255">
        <v>40941.29</v>
      </c>
      <c r="Q2255" t="s">
        <v>16</v>
      </c>
      <c r="R2255" t="s">
        <v>11</v>
      </c>
      <c r="S2255" t="s">
        <v>13</v>
      </c>
      <c r="T2255" s="7" t="str">
        <f t="shared" si="107"/>
        <v>R1013</v>
      </c>
    </row>
    <row r="2256" spans="1:20" x14ac:dyDescent="0.3">
      <c r="A2256" t="s">
        <v>103</v>
      </c>
      <c r="B2256">
        <v>20.72</v>
      </c>
      <c r="C2256">
        <v>9.4600000000000009</v>
      </c>
      <c r="D2256" t="s">
        <v>2380</v>
      </c>
      <c r="E2256" t="s">
        <v>2380</v>
      </c>
      <c r="F2256" t="s">
        <v>2380</v>
      </c>
      <c r="G2256" t="s">
        <v>2381</v>
      </c>
      <c r="H2256" t="s">
        <v>2380</v>
      </c>
      <c r="I2256" t="s">
        <v>2284</v>
      </c>
      <c r="J2256">
        <v>1983</v>
      </c>
      <c r="K2256" s="7">
        <f t="shared" si="105"/>
        <v>1983</v>
      </c>
      <c r="L2256" t="s">
        <v>20</v>
      </c>
      <c r="M2256" s="7" t="str">
        <f t="shared" si="106"/>
        <v>Sep</v>
      </c>
      <c r="N2256">
        <v>8</v>
      </c>
      <c r="O2256">
        <v>3</v>
      </c>
      <c r="P2256">
        <v>40961.29</v>
      </c>
      <c r="Q2256" t="s">
        <v>16</v>
      </c>
      <c r="R2256" t="s">
        <v>11</v>
      </c>
      <c r="S2256" t="s">
        <v>42</v>
      </c>
      <c r="T2256" s="7" t="str">
        <f t="shared" si="107"/>
        <v>R1011</v>
      </c>
    </row>
    <row r="2257" spans="1:20" x14ac:dyDescent="0.3">
      <c r="A2257" t="s">
        <v>102</v>
      </c>
      <c r="B2257">
        <v>35.4</v>
      </c>
      <c r="C2257">
        <v>5.94</v>
      </c>
      <c r="D2257" t="s">
        <v>2380</v>
      </c>
      <c r="E2257" t="s">
        <v>2380</v>
      </c>
      <c r="F2257" t="s">
        <v>2383</v>
      </c>
      <c r="G2257">
        <v>1</v>
      </c>
      <c r="H2257" t="s">
        <v>2380</v>
      </c>
      <c r="I2257" t="s">
        <v>2285</v>
      </c>
      <c r="J2257">
        <v>1974</v>
      </c>
      <c r="K2257" s="7">
        <f t="shared" si="105"/>
        <v>1974</v>
      </c>
      <c r="L2257" t="s">
        <v>18</v>
      </c>
      <c r="M2257" s="7" t="str">
        <f t="shared" si="106"/>
        <v>Jun</v>
      </c>
      <c r="N2257">
        <v>5</v>
      </c>
      <c r="O2257">
        <v>0</v>
      </c>
      <c r="P2257">
        <v>40974.160000000003</v>
      </c>
      <c r="Q2257" t="s">
        <v>16</v>
      </c>
      <c r="R2257" t="s">
        <v>11</v>
      </c>
      <c r="S2257" t="s">
        <v>13</v>
      </c>
      <c r="T2257" s="7" t="str">
        <f t="shared" si="107"/>
        <v>R1013</v>
      </c>
    </row>
    <row r="2258" spans="1:20" x14ac:dyDescent="0.3">
      <c r="A2258" t="s">
        <v>101</v>
      </c>
      <c r="B2258">
        <v>34.4</v>
      </c>
      <c r="C2258">
        <v>5.7</v>
      </c>
      <c r="D2258" t="s">
        <v>2380</v>
      </c>
      <c r="E2258" t="s">
        <v>2380</v>
      </c>
      <c r="F2258" t="s">
        <v>2383</v>
      </c>
      <c r="G2258">
        <v>1</v>
      </c>
      <c r="H2258" t="s">
        <v>2380</v>
      </c>
      <c r="I2258" t="s">
        <v>2286</v>
      </c>
      <c r="J2258">
        <v>1979</v>
      </c>
      <c r="K2258" s="7">
        <f t="shared" si="105"/>
        <v>1979</v>
      </c>
      <c r="L2258" t="s">
        <v>37</v>
      </c>
      <c r="M2258" s="7" t="str">
        <f t="shared" si="106"/>
        <v>Oct</v>
      </c>
      <c r="N2258">
        <v>11</v>
      </c>
      <c r="O2258">
        <v>1</v>
      </c>
      <c r="P2258">
        <v>41034.22</v>
      </c>
      <c r="Q2258" t="s">
        <v>16</v>
      </c>
      <c r="R2258" t="s">
        <v>12</v>
      </c>
      <c r="S2258" t="s">
        <v>356</v>
      </c>
      <c r="T2258" s="7" t="str">
        <f t="shared" si="107"/>
        <v>R1017</v>
      </c>
    </row>
    <row r="2259" spans="1:20" x14ac:dyDescent="0.3">
      <c r="A2259" t="s">
        <v>100</v>
      </c>
      <c r="B2259">
        <v>34.1</v>
      </c>
      <c r="C2259">
        <v>4.13</v>
      </c>
      <c r="D2259" t="s">
        <v>2380</v>
      </c>
      <c r="E2259" t="s">
        <v>2380</v>
      </c>
      <c r="F2259" t="s">
        <v>2383</v>
      </c>
      <c r="G2259">
        <v>1</v>
      </c>
      <c r="H2259" t="s">
        <v>2380</v>
      </c>
      <c r="I2259" t="s">
        <v>2287</v>
      </c>
      <c r="J2259">
        <v>1972</v>
      </c>
      <c r="K2259" s="7">
        <f t="shared" si="105"/>
        <v>1972</v>
      </c>
      <c r="L2259" t="s">
        <v>35</v>
      </c>
      <c r="M2259" s="7" t="str">
        <f t="shared" si="106"/>
        <v>Aug</v>
      </c>
      <c r="N2259">
        <v>12</v>
      </c>
      <c r="O2259">
        <v>0</v>
      </c>
      <c r="P2259">
        <v>41055.29</v>
      </c>
      <c r="Q2259" t="s">
        <v>16</v>
      </c>
      <c r="R2259" t="s">
        <v>11</v>
      </c>
      <c r="S2259" t="s">
        <v>42</v>
      </c>
      <c r="T2259" s="7" t="str">
        <f t="shared" si="107"/>
        <v>R1011</v>
      </c>
    </row>
    <row r="2260" spans="1:20" x14ac:dyDescent="0.3">
      <c r="A2260" t="s">
        <v>99</v>
      </c>
      <c r="B2260">
        <v>30.4</v>
      </c>
      <c r="C2260">
        <v>4.7699999999999996</v>
      </c>
      <c r="D2260" t="s">
        <v>2380</v>
      </c>
      <c r="E2260" t="s">
        <v>2380</v>
      </c>
      <c r="F2260" t="s">
        <v>2383</v>
      </c>
      <c r="G2260">
        <v>1</v>
      </c>
      <c r="H2260" t="s">
        <v>2380</v>
      </c>
      <c r="I2260" t="s">
        <v>2288</v>
      </c>
      <c r="J2260">
        <v>1972</v>
      </c>
      <c r="K2260" s="7">
        <f t="shared" si="105"/>
        <v>1972</v>
      </c>
      <c r="L2260" t="s">
        <v>20</v>
      </c>
      <c r="M2260" s="7" t="str">
        <f t="shared" si="106"/>
        <v>Sep</v>
      </c>
      <c r="N2260">
        <v>6</v>
      </c>
      <c r="O2260">
        <v>0</v>
      </c>
      <c r="P2260">
        <v>41097.160000000003</v>
      </c>
      <c r="Q2260" t="s">
        <v>16</v>
      </c>
      <c r="R2260" t="s">
        <v>12</v>
      </c>
      <c r="S2260" t="s">
        <v>168</v>
      </c>
      <c r="T2260" s="7" t="str">
        <f t="shared" si="107"/>
        <v>R1016</v>
      </c>
    </row>
    <row r="2261" spans="1:20" x14ac:dyDescent="0.3">
      <c r="A2261" t="s">
        <v>98</v>
      </c>
      <c r="B2261">
        <v>28.7</v>
      </c>
      <c r="C2261">
        <v>4.99</v>
      </c>
      <c r="D2261" t="s">
        <v>2380</v>
      </c>
      <c r="E2261" t="s">
        <v>2380</v>
      </c>
      <c r="F2261" t="s">
        <v>2383</v>
      </c>
      <c r="G2261">
        <v>1</v>
      </c>
      <c r="H2261" t="s">
        <v>2380</v>
      </c>
      <c r="I2261" t="s">
        <v>2289</v>
      </c>
      <c r="J2261">
        <v>1969</v>
      </c>
      <c r="K2261" s="7">
        <f t="shared" si="105"/>
        <v>1969</v>
      </c>
      <c r="L2261" t="s">
        <v>35</v>
      </c>
      <c r="M2261" s="7" t="str">
        <f t="shared" si="106"/>
        <v>Aug</v>
      </c>
      <c r="N2261">
        <v>8</v>
      </c>
      <c r="O2261">
        <v>0</v>
      </c>
      <c r="P2261">
        <v>41191.57</v>
      </c>
      <c r="Q2261" t="s">
        <v>16</v>
      </c>
      <c r="R2261" t="s">
        <v>11</v>
      </c>
      <c r="S2261" t="s">
        <v>42</v>
      </c>
      <c r="T2261" s="7" t="str">
        <f t="shared" si="107"/>
        <v>R1011</v>
      </c>
    </row>
    <row r="2262" spans="1:20" x14ac:dyDescent="0.3">
      <c r="A2262" t="s">
        <v>97</v>
      </c>
      <c r="B2262">
        <v>17.440000000000001</v>
      </c>
      <c r="C2262">
        <v>4.42</v>
      </c>
      <c r="D2262" t="s">
        <v>2382</v>
      </c>
      <c r="E2262" t="s">
        <v>2380</v>
      </c>
      <c r="F2262" t="s">
        <v>2383</v>
      </c>
      <c r="G2262">
        <v>1</v>
      </c>
      <c r="H2262" t="s">
        <v>2380</v>
      </c>
      <c r="I2262" t="s">
        <v>2290</v>
      </c>
      <c r="J2262">
        <v>1964</v>
      </c>
      <c r="K2262" s="7">
        <f t="shared" si="105"/>
        <v>1964</v>
      </c>
      <c r="L2262" t="s">
        <v>18</v>
      </c>
      <c r="M2262" s="7" t="str">
        <f t="shared" si="106"/>
        <v>Jun</v>
      </c>
      <c r="N2262">
        <v>6</v>
      </c>
      <c r="O2262">
        <v>0</v>
      </c>
      <c r="P2262">
        <v>41250.39</v>
      </c>
      <c r="Q2262" t="s">
        <v>16</v>
      </c>
      <c r="R2262" t="s">
        <v>12</v>
      </c>
      <c r="S2262" t="s">
        <v>42</v>
      </c>
      <c r="T2262" s="7" t="str">
        <f t="shared" si="107"/>
        <v>R1011</v>
      </c>
    </row>
    <row r="2263" spans="1:20" x14ac:dyDescent="0.3">
      <c r="A2263" t="s">
        <v>96</v>
      </c>
      <c r="B2263">
        <v>27.6</v>
      </c>
      <c r="C2263">
        <v>4.01</v>
      </c>
      <c r="D2263" t="s">
        <v>2380</v>
      </c>
      <c r="E2263" t="s">
        <v>2380</v>
      </c>
      <c r="F2263" t="s">
        <v>2383</v>
      </c>
      <c r="G2263">
        <v>1</v>
      </c>
      <c r="H2263" t="s">
        <v>2380</v>
      </c>
      <c r="I2263" t="s">
        <v>2291</v>
      </c>
      <c r="J2263">
        <v>1977</v>
      </c>
      <c r="K2263" s="7">
        <f t="shared" si="105"/>
        <v>1977</v>
      </c>
      <c r="L2263" t="s">
        <v>35</v>
      </c>
      <c r="M2263" s="7" t="str">
        <f t="shared" si="106"/>
        <v>Aug</v>
      </c>
      <c r="N2263">
        <v>27</v>
      </c>
      <c r="O2263">
        <v>2</v>
      </c>
      <c r="P2263">
        <v>41271.5</v>
      </c>
      <c r="Q2263" t="s">
        <v>16</v>
      </c>
      <c r="R2263" t="s">
        <v>11</v>
      </c>
      <c r="S2263" t="s">
        <v>42</v>
      </c>
      <c r="T2263" s="7" t="str">
        <f t="shared" si="107"/>
        <v>R1011</v>
      </c>
    </row>
    <row r="2264" spans="1:20" x14ac:dyDescent="0.3">
      <c r="A2264" t="s">
        <v>95</v>
      </c>
      <c r="B2264">
        <v>20.7</v>
      </c>
      <c r="C2264">
        <v>4.49</v>
      </c>
      <c r="D2264" t="s">
        <v>2380</v>
      </c>
      <c r="E2264" t="s">
        <v>2380</v>
      </c>
      <c r="F2264" t="s">
        <v>2383</v>
      </c>
      <c r="G2264">
        <v>1</v>
      </c>
      <c r="H2264" t="s">
        <v>2380</v>
      </c>
      <c r="I2264" t="s">
        <v>2292</v>
      </c>
      <c r="J2264">
        <v>1964</v>
      </c>
      <c r="K2264" s="7">
        <f t="shared" si="105"/>
        <v>1964</v>
      </c>
      <c r="L2264" t="s">
        <v>37</v>
      </c>
      <c r="M2264" s="7" t="str">
        <f t="shared" si="106"/>
        <v>Oct</v>
      </c>
      <c r="N2264">
        <v>7</v>
      </c>
      <c r="O2264">
        <v>0</v>
      </c>
      <c r="P2264">
        <v>41331.79</v>
      </c>
      <c r="Q2264" t="s">
        <v>16</v>
      </c>
      <c r="R2264" t="s">
        <v>11</v>
      </c>
      <c r="S2264" t="s">
        <v>42</v>
      </c>
      <c r="T2264" s="7" t="str">
        <f t="shared" si="107"/>
        <v>R1011</v>
      </c>
    </row>
    <row r="2265" spans="1:20" x14ac:dyDescent="0.3">
      <c r="A2265" t="s">
        <v>94</v>
      </c>
      <c r="B2265">
        <v>20.3</v>
      </c>
      <c r="C2265">
        <v>6.37</v>
      </c>
      <c r="D2265" t="s">
        <v>2380</v>
      </c>
      <c r="E2265" t="s">
        <v>2380</v>
      </c>
      <c r="F2265" t="s">
        <v>2383</v>
      </c>
      <c r="G2265">
        <v>1</v>
      </c>
      <c r="H2265" t="s">
        <v>2380</v>
      </c>
      <c r="I2265" t="s">
        <v>2293</v>
      </c>
      <c r="J2265">
        <v>1971</v>
      </c>
      <c r="K2265" s="7">
        <f t="shared" si="105"/>
        <v>1971</v>
      </c>
      <c r="L2265" t="s">
        <v>37</v>
      </c>
      <c r="M2265" s="7" t="str">
        <f t="shared" si="106"/>
        <v>Oct</v>
      </c>
      <c r="N2265">
        <v>16</v>
      </c>
      <c r="O2265">
        <v>0</v>
      </c>
      <c r="P2265">
        <v>41351.879999999997</v>
      </c>
      <c r="Q2265" t="s">
        <v>16</v>
      </c>
      <c r="R2265" t="s">
        <v>11</v>
      </c>
      <c r="S2265" t="s">
        <v>42</v>
      </c>
      <c r="T2265" s="7" t="str">
        <f t="shared" si="107"/>
        <v>R1011</v>
      </c>
    </row>
    <row r="2266" spans="1:20" x14ac:dyDescent="0.3">
      <c r="A2266" t="s">
        <v>93</v>
      </c>
      <c r="B2266">
        <v>19.8</v>
      </c>
      <c r="C2266">
        <v>5.12</v>
      </c>
      <c r="D2266" t="s">
        <v>2380</v>
      </c>
      <c r="E2266" t="s">
        <v>2380</v>
      </c>
      <c r="F2266" t="s">
        <v>2383</v>
      </c>
      <c r="G2266">
        <v>1</v>
      </c>
      <c r="H2266" t="s">
        <v>2380</v>
      </c>
      <c r="I2266" t="s">
        <v>2294</v>
      </c>
      <c r="J2266">
        <v>1967</v>
      </c>
      <c r="K2266" s="7">
        <f t="shared" si="105"/>
        <v>1967</v>
      </c>
      <c r="L2266" t="s">
        <v>30</v>
      </c>
      <c r="M2266" s="7" t="str">
        <f t="shared" si="106"/>
        <v>Dec</v>
      </c>
      <c r="N2266">
        <v>22</v>
      </c>
      <c r="O2266">
        <v>0</v>
      </c>
      <c r="P2266">
        <v>41505.15</v>
      </c>
      <c r="Q2266" t="s">
        <v>16</v>
      </c>
      <c r="R2266" t="s">
        <v>11</v>
      </c>
      <c r="S2266" t="s">
        <v>42</v>
      </c>
      <c r="T2266" s="7" t="str">
        <f t="shared" si="107"/>
        <v>R1011</v>
      </c>
    </row>
    <row r="2267" spans="1:20" x14ac:dyDescent="0.3">
      <c r="A2267" t="s">
        <v>92</v>
      </c>
      <c r="B2267">
        <v>21.87</v>
      </c>
      <c r="C2267">
        <v>8.59</v>
      </c>
      <c r="D2267" t="s">
        <v>2380</v>
      </c>
      <c r="E2267" t="s">
        <v>2380</v>
      </c>
      <c r="F2267" t="s">
        <v>2380</v>
      </c>
      <c r="G2267" t="s">
        <v>2381</v>
      </c>
      <c r="H2267" t="s">
        <v>2380</v>
      </c>
      <c r="I2267" t="s">
        <v>2295</v>
      </c>
      <c r="J2267">
        <v>1974</v>
      </c>
      <c r="K2267" s="7">
        <f t="shared" si="105"/>
        <v>1974</v>
      </c>
      <c r="L2267" t="s">
        <v>15</v>
      </c>
      <c r="M2267" s="7" t="str">
        <f t="shared" si="106"/>
        <v>Nov</v>
      </c>
      <c r="N2267">
        <v>24</v>
      </c>
      <c r="O2267">
        <v>0</v>
      </c>
      <c r="P2267">
        <v>41636.199999999997</v>
      </c>
      <c r="Q2267" t="s">
        <v>16</v>
      </c>
      <c r="R2267" t="s">
        <v>16</v>
      </c>
      <c r="S2267" t="s">
        <v>42</v>
      </c>
      <c r="T2267" s="7" t="str">
        <f t="shared" si="107"/>
        <v>R1011</v>
      </c>
    </row>
    <row r="2268" spans="1:20" x14ac:dyDescent="0.3">
      <c r="A2268" t="s">
        <v>91</v>
      </c>
      <c r="B2268">
        <v>16.600000000000001</v>
      </c>
      <c r="C2268">
        <v>5.87</v>
      </c>
      <c r="D2268" t="s">
        <v>2380</v>
      </c>
      <c r="E2268" t="s">
        <v>2380</v>
      </c>
      <c r="F2268" t="s">
        <v>2380</v>
      </c>
      <c r="G2268">
        <v>1</v>
      </c>
      <c r="H2268" t="s">
        <v>2380</v>
      </c>
      <c r="I2268" t="s">
        <v>2296</v>
      </c>
      <c r="J2268">
        <v>1976</v>
      </c>
      <c r="K2268" s="7">
        <f t="shared" si="105"/>
        <v>1976</v>
      </c>
      <c r="L2268" t="s">
        <v>37</v>
      </c>
      <c r="M2268" s="7" t="str">
        <f t="shared" si="106"/>
        <v>Oct</v>
      </c>
      <c r="N2268">
        <v>29</v>
      </c>
      <c r="O2268">
        <v>1</v>
      </c>
      <c r="P2268">
        <v>41661.599999999999</v>
      </c>
      <c r="Q2268" t="s">
        <v>16</v>
      </c>
      <c r="R2268" t="s">
        <v>12</v>
      </c>
      <c r="S2268" t="s">
        <v>42</v>
      </c>
      <c r="T2268" s="7" t="str">
        <f t="shared" si="107"/>
        <v>R1011</v>
      </c>
    </row>
    <row r="2269" spans="1:20" x14ac:dyDescent="0.3">
      <c r="A2269" t="s">
        <v>90</v>
      </c>
      <c r="B2269">
        <v>21.98</v>
      </c>
      <c r="C2269">
        <v>7.03</v>
      </c>
      <c r="D2269" t="s">
        <v>2380</v>
      </c>
      <c r="E2269" t="s">
        <v>2380</v>
      </c>
      <c r="F2269" t="s">
        <v>2380</v>
      </c>
      <c r="G2269" t="s">
        <v>2381</v>
      </c>
      <c r="H2269" t="s">
        <v>2380</v>
      </c>
      <c r="I2269" t="s">
        <v>2297</v>
      </c>
      <c r="J2269">
        <v>1975</v>
      </c>
      <c r="K2269" s="7">
        <f t="shared" si="105"/>
        <v>1975</v>
      </c>
      <c r="L2269" t="s">
        <v>15</v>
      </c>
      <c r="M2269" s="7" t="str">
        <f t="shared" si="106"/>
        <v>Nov</v>
      </c>
      <c r="N2269">
        <v>14</v>
      </c>
      <c r="O2269">
        <v>0</v>
      </c>
      <c r="P2269">
        <v>41676.080000000002</v>
      </c>
      <c r="Q2269" t="s">
        <v>16</v>
      </c>
      <c r="R2269" t="s">
        <v>11</v>
      </c>
      <c r="S2269" t="s">
        <v>13</v>
      </c>
      <c r="T2269" s="7" t="str">
        <f t="shared" si="107"/>
        <v>R1013</v>
      </c>
    </row>
    <row r="2270" spans="1:20" x14ac:dyDescent="0.3">
      <c r="A2270" t="s">
        <v>89</v>
      </c>
      <c r="B2270">
        <v>19.7</v>
      </c>
      <c r="C2270">
        <v>5.51</v>
      </c>
      <c r="D2270" t="s">
        <v>2380</v>
      </c>
      <c r="E2270" t="s">
        <v>2380</v>
      </c>
      <c r="F2270" t="s">
        <v>2380</v>
      </c>
      <c r="G2270">
        <v>1</v>
      </c>
      <c r="H2270" t="s">
        <v>2380</v>
      </c>
      <c r="I2270" t="s">
        <v>2298</v>
      </c>
      <c r="J2270">
        <v>1975</v>
      </c>
      <c r="K2270" s="7">
        <f t="shared" si="105"/>
        <v>1975</v>
      </c>
      <c r="L2270" t="s">
        <v>20</v>
      </c>
      <c r="M2270" s="7" t="str">
        <f t="shared" si="106"/>
        <v>Sep</v>
      </c>
      <c r="N2270">
        <v>29</v>
      </c>
      <c r="O2270">
        <v>1</v>
      </c>
      <c r="P2270">
        <v>41681.86</v>
      </c>
      <c r="Q2270" t="s">
        <v>16</v>
      </c>
      <c r="R2270" t="s">
        <v>16</v>
      </c>
      <c r="S2270" t="s">
        <v>42</v>
      </c>
      <c r="T2270" s="7" t="str">
        <f t="shared" si="107"/>
        <v>R1011</v>
      </c>
    </row>
    <row r="2271" spans="1:20" x14ac:dyDescent="0.3">
      <c r="A2271" t="s">
        <v>88</v>
      </c>
      <c r="B2271">
        <v>19.21</v>
      </c>
      <c r="C2271">
        <v>4.76</v>
      </c>
      <c r="D2271" t="s">
        <v>2380</v>
      </c>
      <c r="E2271" t="s">
        <v>2382</v>
      </c>
      <c r="F2271" t="s">
        <v>2380</v>
      </c>
      <c r="G2271">
        <v>1</v>
      </c>
      <c r="H2271" t="s">
        <v>2380</v>
      </c>
      <c r="I2271" t="s">
        <v>2299</v>
      </c>
      <c r="J2271">
        <v>1962</v>
      </c>
      <c r="K2271" s="7">
        <f t="shared" si="105"/>
        <v>1962</v>
      </c>
      <c r="L2271" t="s">
        <v>20</v>
      </c>
      <c r="M2271" s="7" t="str">
        <f t="shared" si="106"/>
        <v>Sep</v>
      </c>
      <c r="N2271">
        <v>22</v>
      </c>
      <c r="O2271">
        <v>0</v>
      </c>
      <c r="P2271">
        <v>41794.629999999997</v>
      </c>
      <c r="Q2271" t="s">
        <v>16</v>
      </c>
      <c r="R2271" t="s">
        <v>12</v>
      </c>
      <c r="S2271" t="s">
        <v>42</v>
      </c>
      <c r="T2271" s="7" t="str">
        <f t="shared" si="107"/>
        <v>R1011</v>
      </c>
    </row>
    <row r="2272" spans="1:20" x14ac:dyDescent="0.3">
      <c r="A2272" t="s">
        <v>87</v>
      </c>
      <c r="B2272">
        <v>19.3</v>
      </c>
      <c r="C2272">
        <v>4.7</v>
      </c>
      <c r="D2272" t="s">
        <v>2380</v>
      </c>
      <c r="E2272" t="s">
        <v>2382</v>
      </c>
      <c r="F2272" t="s">
        <v>2380</v>
      </c>
      <c r="G2272">
        <v>1</v>
      </c>
      <c r="H2272" t="s">
        <v>2380</v>
      </c>
      <c r="I2272" t="s">
        <v>2300</v>
      </c>
      <c r="J2272">
        <v>1966</v>
      </c>
      <c r="K2272" s="7">
        <f t="shared" si="105"/>
        <v>1966</v>
      </c>
      <c r="L2272" t="s">
        <v>20</v>
      </c>
      <c r="M2272" s="7" t="str">
        <f t="shared" si="106"/>
        <v>Sep</v>
      </c>
      <c r="N2272">
        <v>21</v>
      </c>
      <c r="O2272">
        <v>0</v>
      </c>
      <c r="P2272">
        <v>41886.54</v>
      </c>
      <c r="Q2272" t="s">
        <v>16</v>
      </c>
      <c r="R2272" t="s">
        <v>12</v>
      </c>
      <c r="S2272" t="s">
        <v>42</v>
      </c>
      <c r="T2272" s="7" t="str">
        <f t="shared" si="107"/>
        <v>R1011</v>
      </c>
    </row>
    <row r="2273" spans="1:20" x14ac:dyDescent="0.3">
      <c r="A2273" t="s">
        <v>86</v>
      </c>
      <c r="B2273">
        <v>16.22</v>
      </c>
      <c r="C2273">
        <v>6.21</v>
      </c>
      <c r="D2273" t="s">
        <v>2382</v>
      </c>
      <c r="E2273" t="s">
        <v>2380</v>
      </c>
      <c r="F2273" t="s">
        <v>2380</v>
      </c>
      <c r="G2273" t="s">
        <v>2381</v>
      </c>
      <c r="H2273" t="s">
        <v>2380</v>
      </c>
      <c r="I2273" t="s">
        <v>2301</v>
      </c>
      <c r="J2273">
        <v>1972</v>
      </c>
      <c r="K2273" s="7">
        <f t="shared" si="105"/>
        <v>1972</v>
      </c>
      <c r="L2273" t="s">
        <v>18</v>
      </c>
      <c r="M2273" s="7" t="str">
        <f t="shared" si="106"/>
        <v>Jun</v>
      </c>
      <c r="N2273">
        <v>8</v>
      </c>
      <c r="O2273">
        <v>1</v>
      </c>
      <c r="P2273">
        <v>41919.1</v>
      </c>
      <c r="Q2273" t="s">
        <v>16</v>
      </c>
      <c r="R2273" t="s">
        <v>16</v>
      </c>
      <c r="S2273" t="s">
        <v>168</v>
      </c>
      <c r="T2273" s="7" t="str">
        <f t="shared" si="107"/>
        <v>R1016</v>
      </c>
    </row>
    <row r="2274" spans="1:20" x14ac:dyDescent="0.3">
      <c r="A2274" t="s">
        <v>85</v>
      </c>
      <c r="B2274">
        <v>17.12</v>
      </c>
      <c r="C2274">
        <v>4.5199999999999996</v>
      </c>
      <c r="D2274" t="s">
        <v>2380</v>
      </c>
      <c r="E2274" t="s">
        <v>2382</v>
      </c>
      <c r="F2274" t="s">
        <v>2380</v>
      </c>
      <c r="G2274">
        <v>1</v>
      </c>
      <c r="H2274" t="s">
        <v>2380</v>
      </c>
      <c r="I2274" t="s">
        <v>2302</v>
      </c>
      <c r="J2274">
        <v>1984</v>
      </c>
      <c r="K2274" s="7">
        <f t="shared" si="105"/>
        <v>1984</v>
      </c>
      <c r="L2274" t="s">
        <v>15</v>
      </c>
      <c r="M2274" s="7" t="str">
        <f t="shared" si="106"/>
        <v>Nov</v>
      </c>
      <c r="N2274">
        <v>10</v>
      </c>
      <c r="O2274">
        <v>3</v>
      </c>
      <c r="P2274">
        <v>41949.24</v>
      </c>
      <c r="Q2274" t="s">
        <v>16</v>
      </c>
      <c r="R2274" t="s">
        <v>16</v>
      </c>
      <c r="S2274" t="s">
        <v>13</v>
      </c>
      <c r="T2274" s="7" t="str">
        <f t="shared" si="107"/>
        <v>R1013</v>
      </c>
    </row>
    <row r="2275" spans="1:20" x14ac:dyDescent="0.3">
      <c r="A2275" t="s">
        <v>84</v>
      </c>
      <c r="B2275">
        <v>19.07</v>
      </c>
      <c r="C2275">
        <v>5.45</v>
      </c>
      <c r="D2275" t="s">
        <v>2380</v>
      </c>
      <c r="E2275" t="s">
        <v>2380</v>
      </c>
      <c r="F2275" t="s">
        <v>2380</v>
      </c>
      <c r="G2275">
        <v>1</v>
      </c>
      <c r="H2275" t="s">
        <v>2380</v>
      </c>
      <c r="I2275" t="s">
        <v>2303</v>
      </c>
      <c r="J2275">
        <v>1968</v>
      </c>
      <c r="K2275" s="7">
        <f t="shared" si="105"/>
        <v>1968</v>
      </c>
      <c r="L2275" t="s">
        <v>30</v>
      </c>
      <c r="M2275" s="7" t="str">
        <f t="shared" si="106"/>
        <v>Dec</v>
      </c>
      <c r="N2275">
        <v>19</v>
      </c>
      <c r="O2275">
        <v>1</v>
      </c>
      <c r="P2275">
        <v>41999.519999999997</v>
      </c>
      <c r="Q2275" t="s">
        <v>16</v>
      </c>
      <c r="R2275" t="s">
        <v>12</v>
      </c>
      <c r="S2275" t="s">
        <v>13</v>
      </c>
      <c r="T2275" s="7" t="str">
        <f t="shared" si="107"/>
        <v>R1013</v>
      </c>
    </row>
    <row r="2276" spans="1:20" x14ac:dyDescent="0.3">
      <c r="A2276" t="s">
        <v>83</v>
      </c>
      <c r="B2276">
        <v>15.56</v>
      </c>
      <c r="C2276">
        <v>4.42</v>
      </c>
      <c r="D2276" t="s">
        <v>2380</v>
      </c>
      <c r="E2276" t="s">
        <v>2380</v>
      </c>
      <c r="F2276" t="s">
        <v>2380</v>
      </c>
      <c r="G2276" t="s">
        <v>2381</v>
      </c>
      <c r="H2276" t="s">
        <v>2380</v>
      </c>
      <c r="I2276" t="s">
        <v>2304</v>
      </c>
      <c r="J2276">
        <v>1976</v>
      </c>
      <c r="K2276" s="7">
        <f t="shared" si="105"/>
        <v>1976</v>
      </c>
      <c r="L2276" t="s">
        <v>15</v>
      </c>
      <c r="M2276" s="7" t="str">
        <f t="shared" si="106"/>
        <v>Nov</v>
      </c>
      <c r="N2276">
        <v>28</v>
      </c>
      <c r="O2276">
        <v>0</v>
      </c>
      <c r="P2276">
        <v>42111.66</v>
      </c>
      <c r="Q2276" t="s">
        <v>16</v>
      </c>
      <c r="R2276" t="s">
        <v>16</v>
      </c>
      <c r="S2276" t="s">
        <v>247</v>
      </c>
      <c r="T2276" s="7" t="str">
        <f t="shared" si="107"/>
        <v>R1024</v>
      </c>
    </row>
    <row r="2277" spans="1:20" x14ac:dyDescent="0.3">
      <c r="A2277" t="s">
        <v>82</v>
      </c>
      <c r="B2277">
        <v>22.76</v>
      </c>
      <c r="C2277">
        <v>9.44</v>
      </c>
      <c r="D2277" t="s">
        <v>2380</v>
      </c>
      <c r="E2277" t="s">
        <v>2380</v>
      </c>
      <c r="F2277" t="s">
        <v>2380</v>
      </c>
      <c r="G2277" t="s">
        <v>2381</v>
      </c>
      <c r="H2277" t="s">
        <v>2380</v>
      </c>
      <c r="I2277" t="s">
        <v>2305</v>
      </c>
      <c r="J2277">
        <v>1997</v>
      </c>
      <c r="K2277" s="7">
        <f t="shared" si="105"/>
        <v>1997</v>
      </c>
      <c r="L2277" t="s">
        <v>30</v>
      </c>
      <c r="M2277" s="7" t="str">
        <f t="shared" si="106"/>
        <v>Dec</v>
      </c>
      <c r="N2277">
        <v>9</v>
      </c>
      <c r="O2277">
        <v>2</v>
      </c>
      <c r="P2277">
        <v>42112.24</v>
      </c>
      <c r="Q2277" t="s">
        <v>16</v>
      </c>
      <c r="R2277" t="s">
        <v>12</v>
      </c>
      <c r="S2277" t="s">
        <v>13</v>
      </c>
      <c r="T2277" s="7" t="str">
        <f t="shared" si="107"/>
        <v>R1013</v>
      </c>
    </row>
    <row r="2278" spans="1:20" x14ac:dyDescent="0.3">
      <c r="A2278" t="s">
        <v>81</v>
      </c>
      <c r="B2278">
        <v>22.79</v>
      </c>
      <c r="C2278">
        <v>6.15</v>
      </c>
      <c r="D2278" t="s">
        <v>2382</v>
      </c>
      <c r="E2278" t="s">
        <v>2380</v>
      </c>
      <c r="F2278" t="s">
        <v>2383</v>
      </c>
      <c r="G2278">
        <v>1</v>
      </c>
      <c r="H2278" t="s">
        <v>2380</v>
      </c>
      <c r="I2278" t="s">
        <v>2306</v>
      </c>
      <c r="J2278">
        <v>1979</v>
      </c>
      <c r="K2278" s="7">
        <f t="shared" si="105"/>
        <v>1979</v>
      </c>
      <c r="L2278" t="s">
        <v>10</v>
      </c>
      <c r="M2278" s="7" t="str">
        <f t="shared" si="106"/>
        <v>Jul</v>
      </c>
      <c r="N2278">
        <v>3</v>
      </c>
      <c r="O2278">
        <v>3</v>
      </c>
      <c r="P2278">
        <v>42124.52</v>
      </c>
      <c r="Q2278" t="s">
        <v>16</v>
      </c>
      <c r="R2278" t="s">
        <v>16</v>
      </c>
      <c r="S2278" t="s">
        <v>13</v>
      </c>
      <c r="T2278" s="7" t="str">
        <f t="shared" si="107"/>
        <v>R1013</v>
      </c>
    </row>
    <row r="2279" spans="1:20" x14ac:dyDescent="0.3">
      <c r="A2279" t="s">
        <v>80</v>
      </c>
      <c r="B2279">
        <v>17.41</v>
      </c>
      <c r="C2279">
        <v>5.13</v>
      </c>
      <c r="D2279" t="s">
        <v>2382</v>
      </c>
      <c r="E2279" t="s">
        <v>2380</v>
      </c>
      <c r="F2279" t="s">
        <v>2380</v>
      </c>
      <c r="G2279" t="s">
        <v>2381</v>
      </c>
      <c r="H2279" t="s">
        <v>2380</v>
      </c>
      <c r="I2279" t="s">
        <v>2307</v>
      </c>
      <c r="J2279">
        <v>1973</v>
      </c>
      <c r="K2279" s="7">
        <f t="shared" si="105"/>
        <v>1973</v>
      </c>
      <c r="L2279" t="s">
        <v>20</v>
      </c>
      <c r="M2279" s="7" t="str">
        <f t="shared" si="106"/>
        <v>Sep</v>
      </c>
      <c r="N2279">
        <v>18</v>
      </c>
      <c r="O2279">
        <v>0</v>
      </c>
      <c r="P2279">
        <v>42188.15</v>
      </c>
      <c r="Q2279" t="s">
        <v>16</v>
      </c>
      <c r="R2279" t="s">
        <v>16</v>
      </c>
      <c r="S2279" t="s">
        <v>42</v>
      </c>
      <c r="T2279" s="7" t="str">
        <f t="shared" si="107"/>
        <v>R1011</v>
      </c>
    </row>
    <row r="2280" spans="1:20" x14ac:dyDescent="0.3">
      <c r="A2280" t="s">
        <v>79</v>
      </c>
      <c r="B2280">
        <v>19.32</v>
      </c>
      <c r="C2280">
        <v>4.96</v>
      </c>
      <c r="D2280" t="s">
        <v>2382</v>
      </c>
      <c r="E2280" t="s">
        <v>2380</v>
      </c>
      <c r="F2280" t="s">
        <v>2380</v>
      </c>
      <c r="G2280" t="s">
        <v>2381</v>
      </c>
      <c r="H2280" t="s">
        <v>2380</v>
      </c>
      <c r="I2280" t="s">
        <v>2308</v>
      </c>
      <c r="J2280">
        <v>1975</v>
      </c>
      <c r="K2280" s="7">
        <f t="shared" si="105"/>
        <v>1975</v>
      </c>
      <c r="L2280" t="s">
        <v>35</v>
      </c>
      <c r="M2280" s="7" t="str">
        <f t="shared" si="106"/>
        <v>Aug</v>
      </c>
      <c r="N2280">
        <v>15</v>
      </c>
      <c r="O2280">
        <v>1</v>
      </c>
      <c r="P2280">
        <v>42211.14</v>
      </c>
      <c r="Q2280" t="s">
        <v>16</v>
      </c>
      <c r="R2280" t="s">
        <v>12</v>
      </c>
      <c r="S2280" t="s">
        <v>13</v>
      </c>
      <c r="T2280" s="7" t="str">
        <f t="shared" si="107"/>
        <v>R1013</v>
      </c>
    </row>
    <row r="2281" spans="1:20" x14ac:dyDescent="0.3">
      <c r="A2281" t="s">
        <v>78</v>
      </c>
      <c r="B2281">
        <v>18.25</v>
      </c>
      <c r="C2281">
        <v>10.95</v>
      </c>
      <c r="D2281" t="s">
        <v>2380</v>
      </c>
      <c r="E2281" t="s">
        <v>2380</v>
      </c>
      <c r="F2281" t="s">
        <v>2380</v>
      </c>
      <c r="G2281" t="s">
        <v>2381</v>
      </c>
      <c r="H2281" t="s">
        <v>2380</v>
      </c>
      <c r="I2281" t="s">
        <v>2309</v>
      </c>
      <c r="J2281">
        <v>1967</v>
      </c>
      <c r="K2281" s="7">
        <f t="shared" si="105"/>
        <v>1967</v>
      </c>
      <c r="L2281" t="s">
        <v>18</v>
      </c>
      <c r="M2281" s="7" t="str">
        <f t="shared" si="106"/>
        <v>Jun</v>
      </c>
      <c r="N2281">
        <v>28</v>
      </c>
      <c r="O2281">
        <v>0</v>
      </c>
      <c r="P2281">
        <v>42303.69</v>
      </c>
      <c r="Q2281" t="s">
        <v>16</v>
      </c>
      <c r="R2281" t="s">
        <v>11</v>
      </c>
      <c r="S2281" t="s">
        <v>168</v>
      </c>
      <c r="T2281" s="7" t="str">
        <f t="shared" si="107"/>
        <v>R1016</v>
      </c>
    </row>
    <row r="2282" spans="1:20" x14ac:dyDescent="0.3">
      <c r="A2282" t="s">
        <v>77</v>
      </c>
      <c r="B2282">
        <v>53.13</v>
      </c>
      <c r="C2282">
        <v>4.4400000000000004</v>
      </c>
      <c r="D2282" t="s">
        <v>2380</v>
      </c>
      <c r="E2282" t="s">
        <v>2382</v>
      </c>
      <c r="F2282" t="s">
        <v>2380</v>
      </c>
      <c r="G2282">
        <v>1</v>
      </c>
      <c r="H2282" t="s">
        <v>2380</v>
      </c>
      <c r="I2282" t="s">
        <v>2310</v>
      </c>
      <c r="J2282">
        <v>1968</v>
      </c>
      <c r="K2282" s="7">
        <f t="shared" si="105"/>
        <v>1968</v>
      </c>
      <c r="L2282" t="s">
        <v>35</v>
      </c>
      <c r="M2282" s="7" t="str">
        <f t="shared" si="106"/>
        <v>Aug</v>
      </c>
      <c r="N2282">
        <v>3</v>
      </c>
      <c r="O2282">
        <v>0</v>
      </c>
      <c r="P2282">
        <v>42478.6</v>
      </c>
      <c r="Q2282" t="s">
        <v>16</v>
      </c>
      <c r="R2282" t="s">
        <v>11</v>
      </c>
      <c r="S2282" t="s">
        <v>42</v>
      </c>
      <c r="T2282" s="7" t="str">
        <f t="shared" si="107"/>
        <v>R1011</v>
      </c>
    </row>
    <row r="2283" spans="1:20" x14ac:dyDescent="0.3">
      <c r="A2283" t="s">
        <v>76</v>
      </c>
      <c r="B2283">
        <v>20.46</v>
      </c>
      <c r="C2283">
        <v>4.0199999999999996</v>
      </c>
      <c r="D2283" t="s">
        <v>2380</v>
      </c>
      <c r="E2283" t="s">
        <v>2380</v>
      </c>
      <c r="F2283" t="s">
        <v>2380</v>
      </c>
      <c r="G2283" t="s">
        <v>2381</v>
      </c>
      <c r="H2283" t="s">
        <v>2380</v>
      </c>
      <c r="I2283" t="s">
        <v>2311</v>
      </c>
      <c r="J2283">
        <v>1967</v>
      </c>
      <c r="K2283" s="7">
        <f t="shared" si="105"/>
        <v>1967</v>
      </c>
      <c r="L2283" t="s">
        <v>18</v>
      </c>
      <c r="M2283" s="7" t="str">
        <f t="shared" si="106"/>
        <v>Jun</v>
      </c>
      <c r="N2283">
        <v>27</v>
      </c>
      <c r="O2283">
        <v>0</v>
      </c>
      <c r="P2283">
        <v>42538.720000000001</v>
      </c>
      <c r="Q2283" t="s">
        <v>16</v>
      </c>
      <c r="R2283" t="s">
        <v>12</v>
      </c>
      <c r="S2283" t="s">
        <v>42</v>
      </c>
      <c r="T2283" s="7" t="str">
        <f t="shared" si="107"/>
        <v>R1011</v>
      </c>
    </row>
    <row r="2284" spans="1:20" x14ac:dyDescent="0.3">
      <c r="A2284" t="s">
        <v>75</v>
      </c>
      <c r="B2284">
        <v>43.01</v>
      </c>
      <c r="C2284">
        <v>5.44</v>
      </c>
      <c r="D2284" t="s">
        <v>2380</v>
      </c>
      <c r="E2284" t="s">
        <v>2382</v>
      </c>
      <c r="F2284" t="s">
        <v>2380</v>
      </c>
      <c r="G2284">
        <v>1</v>
      </c>
      <c r="H2284" t="s">
        <v>2380</v>
      </c>
      <c r="I2284" t="s">
        <v>2312</v>
      </c>
      <c r="J2284">
        <v>1979</v>
      </c>
      <c r="K2284" s="7">
        <f t="shared" si="105"/>
        <v>1979</v>
      </c>
      <c r="L2284" t="s">
        <v>30</v>
      </c>
      <c r="M2284" s="7" t="str">
        <f t="shared" si="106"/>
        <v>Dec</v>
      </c>
      <c r="N2284">
        <v>27</v>
      </c>
      <c r="O2284">
        <v>2</v>
      </c>
      <c r="P2284">
        <v>42560.43</v>
      </c>
      <c r="Q2284" t="s">
        <v>16</v>
      </c>
      <c r="R2284" t="s">
        <v>12</v>
      </c>
      <c r="S2284" t="s">
        <v>13</v>
      </c>
      <c r="T2284" s="7" t="str">
        <f t="shared" si="107"/>
        <v>R1013</v>
      </c>
    </row>
    <row r="2285" spans="1:20" x14ac:dyDescent="0.3">
      <c r="A2285" t="s">
        <v>74</v>
      </c>
      <c r="B2285">
        <v>15.01</v>
      </c>
      <c r="C2285">
        <v>4.1500000000000004</v>
      </c>
      <c r="D2285" t="s">
        <v>2380</v>
      </c>
      <c r="E2285" t="s">
        <v>2380</v>
      </c>
      <c r="F2285" t="s">
        <v>2383</v>
      </c>
      <c r="G2285">
        <v>1</v>
      </c>
      <c r="H2285" t="s">
        <v>2380</v>
      </c>
      <c r="I2285" t="s">
        <v>2313</v>
      </c>
      <c r="J2285">
        <v>1971</v>
      </c>
      <c r="K2285" s="7">
        <f t="shared" si="105"/>
        <v>1971</v>
      </c>
      <c r="L2285" t="s">
        <v>15</v>
      </c>
      <c r="M2285" s="7" t="str">
        <f t="shared" si="106"/>
        <v>Nov</v>
      </c>
      <c r="N2285">
        <v>3</v>
      </c>
      <c r="O2285">
        <v>0</v>
      </c>
      <c r="P2285">
        <v>42644.2</v>
      </c>
      <c r="Q2285" t="s">
        <v>16</v>
      </c>
      <c r="R2285" t="s">
        <v>12</v>
      </c>
      <c r="S2285" t="s">
        <v>42</v>
      </c>
      <c r="T2285" s="7" t="str">
        <f t="shared" si="107"/>
        <v>R1011</v>
      </c>
    </row>
    <row r="2286" spans="1:20" x14ac:dyDescent="0.3">
      <c r="A2286" t="s">
        <v>73</v>
      </c>
      <c r="B2286">
        <v>41.14</v>
      </c>
      <c r="C2286">
        <v>6.02</v>
      </c>
      <c r="D2286" t="s">
        <v>2380</v>
      </c>
      <c r="E2286" t="s">
        <v>2382</v>
      </c>
      <c r="F2286" t="s">
        <v>2380</v>
      </c>
      <c r="G2286">
        <v>1</v>
      </c>
      <c r="H2286" t="s">
        <v>2380</v>
      </c>
      <c r="I2286" t="s">
        <v>2314</v>
      </c>
      <c r="J2286">
        <v>1977</v>
      </c>
      <c r="K2286" s="7">
        <f t="shared" si="105"/>
        <v>1977</v>
      </c>
      <c r="L2286" t="s">
        <v>37</v>
      </c>
      <c r="M2286" s="7" t="str">
        <f t="shared" si="106"/>
        <v>Oct</v>
      </c>
      <c r="N2286">
        <v>21</v>
      </c>
      <c r="O2286">
        <v>2</v>
      </c>
      <c r="P2286">
        <v>42760.5</v>
      </c>
      <c r="Q2286" t="s">
        <v>16</v>
      </c>
      <c r="R2286" t="s">
        <v>11</v>
      </c>
      <c r="S2286" t="s">
        <v>23</v>
      </c>
      <c r="T2286" s="7" t="str">
        <f t="shared" si="107"/>
        <v>R1012</v>
      </c>
    </row>
    <row r="2287" spans="1:20" x14ac:dyDescent="0.3">
      <c r="A2287" t="s">
        <v>72</v>
      </c>
      <c r="B2287">
        <v>16.55</v>
      </c>
      <c r="C2287">
        <v>7.73</v>
      </c>
      <c r="D2287" t="s">
        <v>2380</v>
      </c>
      <c r="E2287" t="s">
        <v>2380</v>
      </c>
      <c r="F2287" t="s">
        <v>2380</v>
      </c>
      <c r="G2287" t="s">
        <v>2381</v>
      </c>
      <c r="H2287" t="s">
        <v>2380</v>
      </c>
      <c r="I2287" t="s">
        <v>2315</v>
      </c>
      <c r="J2287">
        <v>1965</v>
      </c>
      <c r="K2287" s="7">
        <f t="shared" si="105"/>
        <v>1965</v>
      </c>
      <c r="L2287" t="s">
        <v>37</v>
      </c>
      <c r="M2287" s="7" t="str">
        <f t="shared" si="106"/>
        <v>Oct</v>
      </c>
      <c r="N2287">
        <v>29</v>
      </c>
      <c r="O2287">
        <v>0</v>
      </c>
      <c r="P2287">
        <v>42764.12</v>
      </c>
      <c r="Q2287" t="s">
        <v>16</v>
      </c>
      <c r="R2287" t="s">
        <v>11</v>
      </c>
      <c r="S2287" t="s">
        <v>42</v>
      </c>
      <c r="T2287" s="7" t="str">
        <f t="shared" si="107"/>
        <v>R1011</v>
      </c>
    </row>
    <row r="2288" spans="1:20" x14ac:dyDescent="0.3">
      <c r="A2288" t="s">
        <v>71</v>
      </c>
      <c r="B2288">
        <v>37.29</v>
      </c>
      <c r="C2288">
        <v>5.03</v>
      </c>
      <c r="D2288" t="s">
        <v>2380</v>
      </c>
      <c r="E2288" t="s">
        <v>2382</v>
      </c>
      <c r="F2288" t="s">
        <v>2380</v>
      </c>
      <c r="G2288">
        <v>1</v>
      </c>
      <c r="H2288" t="s">
        <v>2380</v>
      </c>
      <c r="I2288" t="s">
        <v>2316</v>
      </c>
      <c r="J2288">
        <v>1972</v>
      </c>
      <c r="K2288" s="7">
        <f t="shared" si="105"/>
        <v>1972</v>
      </c>
      <c r="L2288" t="s">
        <v>20</v>
      </c>
      <c r="M2288" s="7" t="str">
        <f t="shared" si="106"/>
        <v>Sep</v>
      </c>
      <c r="N2288">
        <v>10</v>
      </c>
      <c r="O2288">
        <v>2</v>
      </c>
      <c r="P2288">
        <v>42856.84</v>
      </c>
      <c r="Q2288" t="s">
        <v>16</v>
      </c>
      <c r="R2288" t="s">
        <v>16</v>
      </c>
      <c r="S2288" t="s">
        <v>42</v>
      </c>
      <c r="T2288" s="7" t="str">
        <f t="shared" si="107"/>
        <v>R1011</v>
      </c>
    </row>
    <row r="2289" spans="1:20" x14ac:dyDescent="0.3">
      <c r="A2289" t="s">
        <v>70</v>
      </c>
      <c r="B2289">
        <v>16.739999999999998</v>
      </c>
      <c r="C2289">
        <v>4.08</v>
      </c>
      <c r="D2289" t="s">
        <v>2382</v>
      </c>
      <c r="E2289" t="s">
        <v>2380</v>
      </c>
      <c r="F2289" t="s">
        <v>2380</v>
      </c>
      <c r="G2289" t="s">
        <v>2381</v>
      </c>
      <c r="H2289" t="s">
        <v>2380</v>
      </c>
      <c r="I2289" t="s">
        <v>2317</v>
      </c>
      <c r="J2289">
        <v>1975</v>
      </c>
      <c r="K2289" s="7">
        <f t="shared" si="105"/>
        <v>1975</v>
      </c>
      <c r="L2289" t="s">
        <v>37</v>
      </c>
      <c r="M2289" s="7" t="str">
        <f t="shared" si="106"/>
        <v>Oct</v>
      </c>
      <c r="N2289">
        <v>23</v>
      </c>
      <c r="O2289">
        <v>1</v>
      </c>
      <c r="P2289">
        <v>42969.85</v>
      </c>
      <c r="Q2289" t="s">
        <v>16</v>
      </c>
      <c r="R2289" t="s">
        <v>12</v>
      </c>
      <c r="S2289" t="s">
        <v>13</v>
      </c>
      <c r="T2289" s="7" t="str">
        <f t="shared" si="107"/>
        <v>R1013</v>
      </c>
    </row>
    <row r="2290" spans="1:20" x14ac:dyDescent="0.3">
      <c r="A2290" t="s">
        <v>69</v>
      </c>
      <c r="B2290">
        <v>34.43</v>
      </c>
      <c r="C2290">
        <v>4.2699999999999996</v>
      </c>
      <c r="D2290" t="s">
        <v>2380</v>
      </c>
      <c r="E2290" t="s">
        <v>2382</v>
      </c>
      <c r="F2290" t="s">
        <v>2380</v>
      </c>
      <c r="G2290">
        <v>1</v>
      </c>
      <c r="H2290" t="s">
        <v>2380</v>
      </c>
      <c r="I2290" t="s">
        <v>2318</v>
      </c>
      <c r="J2290">
        <v>1978</v>
      </c>
      <c r="K2290" s="7">
        <f t="shared" si="105"/>
        <v>1978</v>
      </c>
      <c r="L2290" t="s">
        <v>15</v>
      </c>
      <c r="M2290" s="7" t="str">
        <f t="shared" si="106"/>
        <v>Nov</v>
      </c>
      <c r="N2290">
        <v>4</v>
      </c>
      <c r="O2290">
        <v>0</v>
      </c>
      <c r="P2290">
        <v>42983.46</v>
      </c>
      <c r="Q2290" t="s">
        <v>16</v>
      </c>
      <c r="R2290" t="s">
        <v>11</v>
      </c>
      <c r="S2290" t="s">
        <v>23</v>
      </c>
      <c r="T2290" s="7" t="str">
        <f t="shared" si="107"/>
        <v>R1012</v>
      </c>
    </row>
    <row r="2291" spans="1:20" x14ac:dyDescent="0.3">
      <c r="A2291" t="s">
        <v>68</v>
      </c>
      <c r="B2291">
        <v>34.1</v>
      </c>
      <c r="C2291">
        <v>4.07</v>
      </c>
      <c r="D2291" t="s">
        <v>2380</v>
      </c>
      <c r="E2291" t="s">
        <v>2382</v>
      </c>
      <c r="F2291" t="s">
        <v>2380</v>
      </c>
      <c r="G2291">
        <v>1</v>
      </c>
      <c r="H2291" t="s">
        <v>2380</v>
      </c>
      <c r="I2291" t="s">
        <v>2319</v>
      </c>
      <c r="J2291">
        <v>1965</v>
      </c>
      <c r="K2291" s="7">
        <f t="shared" si="105"/>
        <v>1965</v>
      </c>
      <c r="L2291" t="s">
        <v>15</v>
      </c>
      <c r="M2291" s="7" t="str">
        <f t="shared" si="106"/>
        <v>Nov</v>
      </c>
      <c r="N2291">
        <v>29</v>
      </c>
      <c r="O2291">
        <v>0</v>
      </c>
      <c r="P2291">
        <v>43073.760000000002</v>
      </c>
      <c r="Q2291" t="s">
        <v>11</v>
      </c>
      <c r="R2291" t="s">
        <v>11</v>
      </c>
      <c r="S2291" t="s">
        <v>42</v>
      </c>
      <c r="T2291" s="7" t="str">
        <f t="shared" si="107"/>
        <v>R1011</v>
      </c>
    </row>
    <row r="2292" spans="1:20" x14ac:dyDescent="0.3">
      <c r="A2292" t="s">
        <v>67</v>
      </c>
      <c r="B2292">
        <v>19.3</v>
      </c>
      <c r="C2292">
        <v>10.36</v>
      </c>
      <c r="D2292" t="s">
        <v>2380</v>
      </c>
      <c r="E2292" t="s">
        <v>2380</v>
      </c>
      <c r="F2292" t="s">
        <v>2380</v>
      </c>
      <c r="G2292" t="s">
        <v>2381</v>
      </c>
      <c r="H2292" t="s">
        <v>2380</v>
      </c>
      <c r="I2292" t="s">
        <v>2320</v>
      </c>
      <c r="J2292">
        <v>1969</v>
      </c>
      <c r="K2292" s="7">
        <f t="shared" si="105"/>
        <v>1969</v>
      </c>
      <c r="L2292" t="s">
        <v>30</v>
      </c>
      <c r="M2292" s="7" t="str">
        <f t="shared" si="106"/>
        <v>Dec</v>
      </c>
      <c r="N2292">
        <v>3</v>
      </c>
      <c r="O2292">
        <v>0</v>
      </c>
      <c r="P2292">
        <v>43254.42</v>
      </c>
      <c r="Q2292" t="s">
        <v>11</v>
      </c>
      <c r="R2292" t="s">
        <v>11</v>
      </c>
      <c r="S2292" t="s">
        <v>168</v>
      </c>
      <c r="T2292" s="7" t="str">
        <f t="shared" si="107"/>
        <v>R1016</v>
      </c>
    </row>
    <row r="2293" spans="1:20" x14ac:dyDescent="0.3">
      <c r="A2293" t="s">
        <v>66</v>
      </c>
      <c r="B2293">
        <v>33.659999999999997</v>
      </c>
      <c r="C2293">
        <v>5.71</v>
      </c>
      <c r="D2293" t="s">
        <v>2380</v>
      </c>
      <c r="E2293" t="s">
        <v>2382</v>
      </c>
      <c r="F2293" t="s">
        <v>2380</v>
      </c>
      <c r="G2293">
        <v>1</v>
      </c>
      <c r="H2293" t="s">
        <v>2380</v>
      </c>
      <c r="I2293" t="s">
        <v>2321</v>
      </c>
      <c r="J2293">
        <v>1965</v>
      </c>
      <c r="K2293" s="7">
        <f t="shared" si="105"/>
        <v>1965</v>
      </c>
      <c r="L2293" t="s">
        <v>35</v>
      </c>
      <c r="M2293" s="7" t="str">
        <f t="shared" si="106"/>
        <v>Aug</v>
      </c>
      <c r="N2293">
        <v>22</v>
      </c>
      <c r="O2293">
        <v>0</v>
      </c>
      <c r="P2293">
        <v>43578.94</v>
      </c>
      <c r="Q2293" t="s">
        <v>11</v>
      </c>
      <c r="R2293" t="s">
        <v>11</v>
      </c>
      <c r="S2293" t="s">
        <v>23</v>
      </c>
      <c r="T2293" s="7" t="str">
        <f t="shared" si="107"/>
        <v>R1012</v>
      </c>
    </row>
    <row r="2294" spans="1:20" x14ac:dyDescent="0.3">
      <c r="A2294" t="s">
        <v>65</v>
      </c>
      <c r="B2294">
        <v>33.33</v>
      </c>
      <c r="C2294">
        <v>6.08</v>
      </c>
      <c r="D2294" t="s">
        <v>2380</v>
      </c>
      <c r="E2294" t="s">
        <v>2382</v>
      </c>
      <c r="F2294" t="s">
        <v>2380</v>
      </c>
      <c r="G2294">
        <v>1</v>
      </c>
      <c r="H2294" t="s">
        <v>2380</v>
      </c>
      <c r="I2294" t="s">
        <v>2322</v>
      </c>
      <c r="J2294">
        <v>1986</v>
      </c>
      <c r="K2294" s="7">
        <f t="shared" si="105"/>
        <v>1986</v>
      </c>
      <c r="L2294" t="s">
        <v>30</v>
      </c>
      <c r="M2294" s="7" t="str">
        <f t="shared" si="106"/>
        <v>Dec</v>
      </c>
      <c r="N2294">
        <v>29</v>
      </c>
      <c r="O2294">
        <v>3</v>
      </c>
      <c r="P2294">
        <v>43753.34</v>
      </c>
      <c r="Q2294" t="s">
        <v>11</v>
      </c>
      <c r="R2294" t="s">
        <v>16</v>
      </c>
      <c r="S2294" t="s">
        <v>164</v>
      </c>
      <c r="T2294" s="7" t="str">
        <f t="shared" si="107"/>
        <v>R1015</v>
      </c>
    </row>
    <row r="2295" spans="1:20" x14ac:dyDescent="0.3">
      <c r="A2295" t="s">
        <v>64</v>
      </c>
      <c r="B2295">
        <v>21.84</v>
      </c>
      <c r="C2295">
        <v>5.71</v>
      </c>
      <c r="D2295" t="s">
        <v>2380</v>
      </c>
      <c r="E2295" t="s">
        <v>2382</v>
      </c>
      <c r="F2295" t="s">
        <v>2380</v>
      </c>
      <c r="G2295">
        <v>1</v>
      </c>
      <c r="H2295" t="s">
        <v>2380</v>
      </c>
      <c r="I2295" t="s">
        <v>2323</v>
      </c>
      <c r="J2295">
        <v>1966</v>
      </c>
      <c r="K2295" s="7">
        <f t="shared" si="105"/>
        <v>1966</v>
      </c>
      <c r="L2295" t="s">
        <v>37</v>
      </c>
      <c r="M2295" s="7" t="str">
        <f t="shared" si="106"/>
        <v>Oct</v>
      </c>
      <c r="N2295">
        <v>25</v>
      </c>
      <c r="O2295">
        <v>2</v>
      </c>
      <c r="P2295">
        <v>43813.87</v>
      </c>
      <c r="Q2295" t="s">
        <v>11</v>
      </c>
      <c r="R2295" t="s">
        <v>11</v>
      </c>
      <c r="S2295" t="s">
        <v>13</v>
      </c>
      <c r="T2295" s="7" t="str">
        <f t="shared" si="107"/>
        <v>R1013</v>
      </c>
    </row>
    <row r="2296" spans="1:20" x14ac:dyDescent="0.3">
      <c r="A2296" t="s">
        <v>63</v>
      </c>
      <c r="B2296">
        <v>16.87</v>
      </c>
      <c r="C2296">
        <v>9.1300000000000008</v>
      </c>
      <c r="D2296" t="s">
        <v>2380</v>
      </c>
      <c r="E2296" t="s">
        <v>2380</v>
      </c>
      <c r="F2296" t="s">
        <v>2380</v>
      </c>
      <c r="G2296" t="s">
        <v>2381</v>
      </c>
      <c r="H2296" t="s">
        <v>2380</v>
      </c>
      <c r="I2296" t="s">
        <v>2324</v>
      </c>
      <c r="J2296">
        <v>1966</v>
      </c>
      <c r="K2296" s="7">
        <f t="shared" si="105"/>
        <v>1966</v>
      </c>
      <c r="L2296" t="s">
        <v>10</v>
      </c>
      <c r="M2296" s="7" t="str">
        <f t="shared" si="106"/>
        <v>Jul</v>
      </c>
      <c r="N2296">
        <v>2</v>
      </c>
      <c r="O2296">
        <v>0</v>
      </c>
      <c r="P2296">
        <v>43817.45</v>
      </c>
      <c r="Q2296" t="s">
        <v>11</v>
      </c>
      <c r="R2296" t="s">
        <v>12</v>
      </c>
      <c r="S2296" t="s">
        <v>23</v>
      </c>
      <c r="T2296" s="7" t="str">
        <f t="shared" si="107"/>
        <v>R1012</v>
      </c>
    </row>
    <row r="2297" spans="1:20" x14ac:dyDescent="0.3">
      <c r="A2297" t="s">
        <v>62</v>
      </c>
      <c r="B2297">
        <v>30.14</v>
      </c>
      <c r="C2297">
        <v>5.49</v>
      </c>
      <c r="D2297" t="s">
        <v>2380</v>
      </c>
      <c r="E2297" t="s">
        <v>2382</v>
      </c>
      <c r="F2297" t="s">
        <v>2380</v>
      </c>
      <c r="G2297">
        <v>1</v>
      </c>
      <c r="H2297" t="s">
        <v>2380</v>
      </c>
      <c r="I2297" t="s">
        <v>2325</v>
      </c>
      <c r="J2297">
        <v>1980</v>
      </c>
      <c r="K2297" s="7">
        <f t="shared" si="105"/>
        <v>1980</v>
      </c>
      <c r="L2297" t="s">
        <v>15</v>
      </c>
      <c r="M2297" s="7" t="str">
        <f t="shared" si="106"/>
        <v>Nov</v>
      </c>
      <c r="N2297">
        <v>10</v>
      </c>
      <c r="O2297">
        <v>2</v>
      </c>
      <c r="P2297">
        <v>43896.38</v>
      </c>
      <c r="Q2297" t="s">
        <v>11</v>
      </c>
      <c r="R2297" t="s">
        <v>16</v>
      </c>
      <c r="S2297" t="s">
        <v>13</v>
      </c>
      <c r="T2297" s="7" t="str">
        <f t="shared" si="107"/>
        <v>R1013</v>
      </c>
    </row>
    <row r="2298" spans="1:20" x14ac:dyDescent="0.3">
      <c r="A2298" t="s">
        <v>61</v>
      </c>
      <c r="B2298">
        <v>23.21</v>
      </c>
      <c r="C2298">
        <v>4.37</v>
      </c>
      <c r="D2298" t="s">
        <v>2380</v>
      </c>
      <c r="E2298" t="s">
        <v>2382</v>
      </c>
      <c r="F2298" t="s">
        <v>2380</v>
      </c>
      <c r="G2298">
        <v>1</v>
      </c>
      <c r="H2298" t="s">
        <v>2380</v>
      </c>
      <c r="I2298" t="s">
        <v>2326</v>
      </c>
      <c r="J2298">
        <v>1966</v>
      </c>
      <c r="K2298" s="7">
        <f t="shared" si="105"/>
        <v>1966</v>
      </c>
      <c r="L2298" t="s">
        <v>37</v>
      </c>
      <c r="M2298" s="7" t="str">
        <f t="shared" si="106"/>
        <v>Oct</v>
      </c>
      <c r="N2298">
        <v>5</v>
      </c>
      <c r="O2298">
        <v>0</v>
      </c>
      <c r="P2298">
        <v>43921.18</v>
      </c>
      <c r="Q2298" t="s">
        <v>11</v>
      </c>
      <c r="R2298" t="s">
        <v>11</v>
      </c>
      <c r="S2298" t="s">
        <v>23</v>
      </c>
      <c r="T2298" s="7" t="str">
        <f t="shared" si="107"/>
        <v>R1012</v>
      </c>
    </row>
    <row r="2299" spans="1:20" x14ac:dyDescent="0.3">
      <c r="A2299" t="s">
        <v>60</v>
      </c>
      <c r="B2299">
        <v>17.170000000000002</v>
      </c>
      <c r="C2299">
        <v>8.4600000000000009</v>
      </c>
      <c r="D2299" t="s">
        <v>2380</v>
      </c>
      <c r="E2299" t="s">
        <v>2380</v>
      </c>
      <c r="F2299" t="s">
        <v>2380</v>
      </c>
      <c r="G2299" t="s">
        <v>2381</v>
      </c>
      <c r="H2299" t="s">
        <v>2380</v>
      </c>
      <c r="I2299" t="s">
        <v>2327</v>
      </c>
      <c r="J2299">
        <v>1988</v>
      </c>
      <c r="K2299" s="7">
        <f t="shared" si="105"/>
        <v>1988</v>
      </c>
      <c r="L2299" t="s">
        <v>10</v>
      </c>
      <c r="M2299" s="7" t="str">
        <f t="shared" si="106"/>
        <v>Jul</v>
      </c>
      <c r="N2299">
        <v>16</v>
      </c>
      <c r="O2299">
        <v>1</v>
      </c>
      <c r="P2299">
        <v>43943.88</v>
      </c>
      <c r="Q2299" t="s">
        <v>11</v>
      </c>
      <c r="R2299" t="s">
        <v>16</v>
      </c>
      <c r="S2299" t="s">
        <v>23</v>
      </c>
      <c r="T2299" s="7" t="str">
        <f t="shared" si="107"/>
        <v>R1012</v>
      </c>
    </row>
    <row r="2300" spans="1:20" x14ac:dyDescent="0.3">
      <c r="A2300" t="s">
        <v>59</v>
      </c>
      <c r="B2300">
        <v>15.61</v>
      </c>
      <c r="C2300">
        <v>5.28</v>
      </c>
      <c r="D2300" t="s">
        <v>2380</v>
      </c>
      <c r="E2300" t="s">
        <v>2380</v>
      </c>
      <c r="F2300" t="s">
        <v>2380</v>
      </c>
      <c r="G2300">
        <v>1</v>
      </c>
      <c r="H2300" t="s">
        <v>2380</v>
      </c>
      <c r="I2300" t="s">
        <v>2328</v>
      </c>
      <c r="J2300">
        <v>1975</v>
      </c>
      <c r="K2300" s="7">
        <f t="shared" si="105"/>
        <v>1975</v>
      </c>
      <c r="L2300" t="s">
        <v>18</v>
      </c>
      <c r="M2300" s="7" t="str">
        <f t="shared" si="106"/>
        <v>Jun</v>
      </c>
      <c r="N2300">
        <v>1</v>
      </c>
      <c r="O2300">
        <v>2</v>
      </c>
      <c r="P2300">
        <v>44202.65</v>
      </c>
      <c r="Q2300" t="s">
        <v>11</v>
      </c>
      <c r="R2300" t="s">
        <v>11</v>
      </c>
      <c r="S2300" t="s">
        <v>13</v>
      </c>
      <c r="T2300" s="7" t="str">
        <f t="shared" si="107"/>
        <v>R1013</v>
      </c>
    </row>
    <row r="2301" spans="1:20" x14ac:dyDescent="0.3">
      <c r="A2301" t="s">
        <v>58</v>
      </c>
      <c r="B2301">
        <v>17.98</v>
      </c>
      <c r="C2301">
        <v>5.33</v>
      </c>
      <c r="D2301" t="s">
        <v>2382</v>
      </c>
      <c r="E2301" t="s">
        <v>2380</v>
      </c>
      <c r="F2301" t="s">
        <v>2383</v>
      </c>
      <c r="G2301">
        <v>1</v>
      </c>
      <c r="H2301" t="s">
        <v>2380</v>
      </c>
      <c r="I2301" t="s">
        <v>2329</v>
      </c>
      <c r="J2301">
        <v>1968</v>
      </c>
      <c r="K2301" s="7">
        <f t="shared" si="105"/>
        <v>1968</v>
      </c>
      <c r="L2301" t="s">
        <v>15</v>
      </c>
      <c r="M2301" s="7" t="str">
        <f t="shared" si="106"/>
        <v>Nov</v>
      </c>
      <c r="N2301">
        <v>24</v>
      </c>
      <c r="O2301">
        <v>2</v>
      </c>
      <c r="P2301">
        <v>44260.75</v>
      </c>
      <c r="Q2301" t="s">
        <v>11</v>
      </c>
      <c r="R2301" t="s">
        <v>16</v>
      </c>
      <c r="S2301" t="s">
        <v>13</v>
      </c>
      <c r="T2301" s="7" t="str">
        <f t="shared" si="107"/>
        <v>R1013</v>
      </c>
    </row>
    <row r="2302" spans="1:20" x14ac:dyDescent="0.3">
      <c r="A2302" t="s">
        <v>57</v>
      </c>
      <c r="B2302">
        <v>21.64</v>
      </c>
      <c r="C2302">
        <v>5.5</v>
      </c>
      <c r="D2302" t="s">
        <v>2380</v>
      </c>
      <c r="E2302" t="s">
        <v>2382</v>
      </c>
      <c r="F2302" t="s">
        <v>2380</v>
      </c>
      <c r="G2302">
        <v>1</v>
      </c>
      <c r="H2302" t="s">
        <v>2380</v>
      </c>
      <c r="I2302" t="s">
        <v>2330</v>
      </c>
      <c r="J2302">
        <v>1971</v>
      </c>
      <c r="K2302" s="7">
        <f t="shared" si="105"/>
        <v>1971</v>
      </c>
      <c r="L2302" t="s">
        <v>37</v>
      </c>
      <c r="M2302" s="7" t="str">
        <f t="shared" si="106"/>
        <v>Oct</v>
      </c>
      <c r="N2302">
        <v>29</v>
      </c>
      <c r="O2302">
        <v>0</v>
      </c>
      <c r="P2302">
        <v>44400.41</v>
      </c>
      <c r="Q2302" t="s">
        <v>11</v>
      </c>
      <c r="R2302" t="s">
        <v>11</v>
      </c>
      <c r="S2302" t="s">
        <v>13</v>
      </c>
      <c r="T2302" s="7" t="str">
        <f t="shared" si="107"/>
        <v>R1013</v>
      </c>
    </row>
    <row r="2303" spans="1:20" x14ac:dyDescent="0.3">
      <c r="A2303" t="s">
        <v>56</v>
      </c>
      <c r="B2303">
        <v>16.399999999999999</v>
      </c>
      <c r="C2303">
        <v>5.4</v>
      </c>
      <c r="D2303" t="s">
        <v>2380</v>
      </c>
      <c r="E2303" t="s">
        <v>2380</v>
      </c>
      <c r="F2303" t="s">
        <v>2383</v>
      </c>
      <c r="G2303">
        <v>1</v>
      </c>
      <c r="H2303" t="s">
        <v>2380</v>
      </c>
      <c r="I2303" t="s">
        <v>2331</v>
      </c>
      <c r="J2303">
        <v>1967</v>
      </c>
      <c r="K2303" s="7">
        <f t="shared" si="105"/>
        <v>1967</v>
      </c>
      <c r="L2303" t="s">
        <v>20</v>
      </c>
      <c r="M2303" s="7" t="str">
        <f t="shared" si="106"/>
        <v>Sep</v>
      </c>
      <c r="N2303">
        <v>14</v>
      </c>
      <c r="O2303">
        <v>0</v>
      </c>
      <c r="P2303">
        <v>44423.8</v>
      </c>
      <c r="Q2303" t="s">
        <v>11</v>
      </c>
      <c r="R2303" t="s">
        <v>12</v>
      </c>
      <c r="S2303" t="s">
        <v>13</v>
      </c>
      <c r="T2303" s="7" t="str">
        <f t="shared" si="107"/>
        <v>R1013</v>
      </c>
    </row>
    <row r="2304" spans="1:20" x14ac:dyDescent="0.3">
      <c r="A2304" t="s">
        <v>55</v>
      </c>
      <c r="B2304">
        <v>15.77</v>
      </c>
      <c r="C2304">
        <v>6.05</v>
      </c>
      <c r="D2304" t="s">
        <v>2382</v>
      </c>
      <c r="E2304" t="s">
        <v>2380</v>
      </c>
      <c r="F2304" t="s">
        <v>2380</v>
      </c>
      <c r="G2304">
        <v>1</v>
      </c>
      <c r="H2304" t="s">
        <v>2380</v>
      </c>
      <c r="I2304" t="s">
        <v>2332</v>
      </c>
      <c r="J2304">
        <v>2000</v>
      </c>
      <c r="K2304" s="7">
        <f t="shared" si="105"/>
        <v>2000</v>
      </c>
      <c r="L2304" t="s">
        <v>35</v>
      </c>
      <c r="M2304" s="7" t="str">
        <f t="shared" si="106"/>
        <v>Aug</v>
      </c>
      <c r="N2304">
        <v>2</v>
      </c>
      <c r="O2304">
        <v>1</v>
      </c>
      <c r="P2304">
        <v>44501.4</v>
      </c>
      <c r="Q2304" t="s">
        <v>11</v>
      </c>
      <c r="R2304" t="s">
        <v>12</v>
      </c>
      <c r="S2304" t="s">
        <v>13</v>
      </c>
      <c r="T2304" s="7" t="str">
        <f t="shared" si="107"/>
        <v>R1013</v>
      </c>
    </row>
    <row r="2305" spans="1:20" x14ac:dyDescent="0.3">
      <c r="A2305" t="s">
        <v>54</v>
      </c>
      <c r="B2305">
        <v>18.27</v>
      </c>
      <c r="C2305">
        <v>11.46</v>
      </c>
      <c r="D2305" t="s">
        <v>2380</v>
      </c>
      <c r="E2305" t="s">
        <v>2380</v>
      </c>
      <c r="F2305" t="s">
        <v>2380</v>
      </c>
      <c r="G2305" t="s">
        <v>2381</v>
      </c>
      <c r="H2305" t="s">
        <v>2380</v>
      </c>
      <c r="I2305" t="s">
        <v>2333</v>
      </c>
      <c r="J2305">
        <v>1993</v>
      </c>
      <c r="K2305" s="7">
        <f t="shared" si="105"/>
        <v>1993</v>
      </c>
      <c r="L2305" t="s">
        <v>37</v>
      </c>
      <c r="M2305" s="7" t="str">
        <f t="shared" si="106"/>
        <v>Oct</v>
      </c>
      <c r="N2305">
        <v>11</v>
      </c>
      <c r="O2305">
        <v>2</v>
      </c>
      <c r="P2305">
        <v>44585.46</v>
      </c>
      <c r="Q2305" t="s">
        <v>11</v>
      </c>
      <c r="R2305" t="s">
        <v>11</v>
      </c>
      <c r="S2305" t="s">
        <v>42</v>
      </c>
      <c r="T2305" s="7" t="str">
        <f t="shared" si="107"/>
        <v>R1011</v>
      </c>
    </row>
    <row r="2306" spans="1:20" x14ac:dyDescent="0.3">
      <c r="A2306" t="s">
        <v>53</v>
      </c>
      <c r="B2306">
        <v>16.489999999999998</v>
      </c>
      <c r="C2306">
        <v>8.48</v>
      </c>
      <c r="D2306" t="s">
        <v>2380</v>
      </c>
      <c r="E2306" t="s">
        <v>2380</v>
      </c>
      <c r="F2306" t="s">
        <v>2380</v>
      </c>
      <c r="G2306" t="s">
        <v>2381</v>
      </c>
      <c r="H2306" t="s">
        <v>2380</v>
      </c>
      <c r="I2306" t="s">
        <v>2334</v>
      </c>
      <c r="J2306">
        <v>1971</v>
      </c>
      <c r="K2306" s="7">
        <f t="shared" si="105"/>
        <v>1971</v>
      </c>
      <c r="L2306" t="s">
        <v>35</v>
      </c>
      <c r="M2306" s="7" t="str">
        <f t="shared" si="106"/>
        <v>Aug</v>
      </c>
      <c r="N2306">
        <v>13</v>
      </c>
      <c r="O2306">
        <v>2</v>
      </c>
      <c r="P2306">
        <v>44641.2</v>
      </c>
      <c r="Q2306" t="s">
        <v>11</v>
      </c>
      <c r="R2306" t="s">
        <v>12</v>
      </c>
      <c r="S2306" t="s">
        <v>247</v>
      </c>
      <c r="T2306" s="7" t="str">
        <f t="shared" si="107"/>
        <v>R1024</v>
      </c>
    </row>
    <row r="2307" spans="1:20" x14ac:dyDescent="0.3">
      <c r="A2307" t="s">
        <v>52</v>
      </c>
      <c r="B2307">
        <v>16.14</v>
      </c>
      <c r="C2307">
        <v>4.8600000000000003</v>
      </c>
      <c r="D2307" t="s">
        <v>2380</v>
      </c>
      <c r="E2307" t="s">
        <v>2380</v>
      </c>
      <c r="F2307" t="s">
        <v>2380</v>
      </c>
      <c r="G2307" t="s">
        <v>2381</v>
      </c>
      <c r="H2307" t="s">
        <v>2380</v>
      </c>
      <c r="I2307" t="s">
        <v>2335</v>
      </c>
      <c r="J2307">
        <v>1962</v>
      </c>
      <c r="K2307" s="7">
        <f t="shared" ref="K2307:K2344" si="108">IF(ISBLANK(J2307),AVERAGE(J2307:J2312),J2307)</f>
        <v>1962</v>
      </c>
      <c r="L2307" t="s">
        <v>30</v>
      </c>
      <c r="M2307" s="7" t="str">
        <f t="shared" ref="M2307:M2344" si="109">IF(ISBLANK(L2307),"sep",L2307)</f>
        <v>Dec</v>
      </c>
      <c r="N2307">
        <v>17</v>
      </c>
      <c r="O2307">
        <v>0</v>
      </c>
      <c r="P2307">
        <v>45008.959999999999</v>
      </c>
      <c r="Q2307" t="s">
        <v>11</v>
      </c>
      <c r="R2307" t="s">
        <v>11</v>
      </c>
      <c r="S2307" t="s">
        <v>13</v>
      </c>
      <c r="T2307" s="7" t="str">
        <f t="shared" ref="T2307:T2344" si="110">IF(ISBLANK(S2307),"unknown",S2307)</f>
        <v>R1013</v>
      </c>
    </row>
    <row r="2308" spans="1:20" x14ac:dyDescent="0.3">
      <c r="A2308" t="s">
        <v>51</v>
      </c>
      <c r="B2308">
        <v>20.85</v>
      </c>
      <c r="C2308">
        <v>4.45</v>
      </c>
      <c r="D2308" t="s">
        <v>2382</v>
      </c>
      <c r="E2308" t="s">
        <v>2380</v>
      </c>
      <c r="F2308" t="s">
        <v>2380</v>
      </c>
      <c r="G2308">
        <v>1</v>
      </c>
      <c r="H2308" t="s">
        <v>2380</v>
      </c>
      <c r="I2308" t="s">
        <v>2336</v>
      </c>
      <c r="J2308">
        <v>1974</v>
      </c>
      <c r="K2308" s="7">
        <f t="shared" si="108"/>
        <v>1974</v>
      </c>
      <c r="L2308" t="s">
        <v>35</v>
      </c>
      <c r="M2308" s="7" t="str">
        <f t="shared" si="109"/>
        <v>Aug</v>
      </c>
      <c r="N2308">
        <v>9</v>
      </c>
      <c r="O2308">
        <v>2</v>
      </c>
      <c r="P2308">
        <v>45702.02</v>
      </c>
      <c r="Q2308" t="s">
        <v>11</v>
      </c>
      <c r="R2308" t="s">
        <v>11</v>
      </c>
      <c r="S2308" t="s">
        <v>23</v>
      </c>
      <c r="T2308" s="7" t="str">
        <f t="shared" si="110"/>
        <v>R1012</v>
      </c>
    </row>
    <row r="2309" spans="1:20" x14ac:dyDescent="0.3">
      <c r="A2309" t="s">
        <v>50</v>
      </c>
      <c r="B2309">
        <v>15.88</v>
      </c>
      <c r="C2309">
        <v>4.3600000000000003</v>
      </c>
      <c r="D2309" t="s">
        <v>2380</v>
      </c>
      <c r="E2309" t="s">
        <v>2380</v>
      </c>
      <c r="F2309" t="s">
        <v>2380</v>
      </c>
      <c r="G2309" t="s">
        <v>2381</v>
      </c>
      <c r="H2309" t="s">
        <v>2380</v>
      </c>
      <c r="I2309" t="s">
        <v>2337</v>
      </c>
      <c r="J2309">
        <v>1960</v>
      </c>
      <c r="K2309" s="7">
        <f t="shared" si="108"/>
        <v>1960</v>
      </c>
      <c r="L2309" t="s">
        <v>30</v>
      </c>
      <c r="M2309" s="7" t="str">
        <f t="shared" si="109"/>
        <v>Dec</v>
      </c>
      <c r="N2309">
        <v>21</v>
      </c>
      <c r="O2309">
        <v>0</v>
      </c>
      <c r="P2309">
        <v>45710.21</v>
      </c>
      <c r="Q2309" t="s">
        <v>11</v>
      </c>
      <c r="R2309" t="s">
        <v>11</v>
      </c>
      <c r="S2309" t="s">
        <v>168</v>
      </c>
      <c r="T2309" s="7" t="str">
        <f t="shared" si="110"/>
        <v>R1016</v>
      </c>
    </row>
    <row r="2310" spans="1:20" x14ac:dyDescent="0.3">
      <c r="A2310" t="s">
        <v>49</v>
      </c>
      <c r="B2310">
        <v>20.66</v>
      </c>
      <c r="C2310">
        <v>5.8</v>
      </c>
      <c r="D2310" t="s">
        <v>2380</v>
      </c>
      <c r="E2310" t="s">
        <v>2382</v>
      </c>
      <c r="F2310" t="s">
        <v>2380</v>
      </c>
      <c r="G2310">
        <v>1</v>
      </c>
      <c r="H2310" t="s">
        <v>2380</v>
      </c>
      <c r="I2310" t="s">
        <v>2338</v>
      </c>
      <c r="J2310">
        <v>1979</v>
      </c>
      <c r="K2310" s="7">
        <f t="shared" si="108"/>
        <v>1979</v>
      </c>
      <c r="L2310" t="s">
        <v>35</v>
      </c>
      <c r="M2310" s="7" t="str">
        <f t="shared" si="109"/>
        <v>Aug</v>
      </c>
      <c r="N2310">
        <v>12</v>
      </c>
      <c r="O2310">
        <v>0</v>
      </c>
      <c r="P2310">
        <v>45863.21</v>
      </c>
      <c r="Q2310" t="s">
        <v>11</v>
      </c>
      <c r="R2310" t="s">
        <v>16</v>
      </c>
      <c r="S2310" t="s">
        <v>13</v>
      </c>
      <c r="T2310" s="7" t="str">
        <f t="shared" si="110"/>
        <v>R1013</v>
      </c>
    </row>
    <row r="2311" spans="1:20" x14ac:dyDescent="0.3">
      <c r="A2311" t="s">
        <v>48</v>
      </c>
      <c r="B2311">
        <v>20.399999999999999</v>
      </c>
      <c r="C2311">
        <v>5.27</v>
      </c>
      <c r="D2311" t="s">
        <v>2380</v>
      </c>
      <c r="E2311" t="s">
        <v>2380</v>
      </c>
      <c r="F2311" t="s">
        <v>2380</v>
      </c>
      <c r="G2311" t="s">
        <v>2381</v>
      </c>
      <c r="H2311" t="s">
        <v>2380</v>
      </c>
      <c r="I2311" t="s">
        <v>2339</v>
      </c>
      <c r="J2311">
        <v>1985</v>
      </c>
      <c r="K2311" s="7">
        <f t="shared" si="108"/>
        <v>1985</v>
      </c>
      <c r="L2311" t="s">
        <v>20</v>
      </c>
      <c r="M2311" s="7" t="str">
        <f t="shared" si="109"/>
        <v>Sep</v>
      </c>
      <c r="N2311">
        <v>30</v>
      </c>
      <c r="O2311">
        <v>2</v>
      </c>
      <c r="P2311">
        <v>46113.51</v>
      </c>
      <c r="Q2311" t="s">
        <v>11</v>
      </c>
      <c r="R2311" t="s">
        <v>12</v>
      </c>
      <c r="S2311" t="s">
        <v>42</v>
      </c>
      <c r="T2311" s="7" t="str">
        <f t="shared" si="110"/>
        <v>R1011</v>
      </c>
    </row>
    <row r="2312" spans="1:20" x14ac:dyDescent="0.3">
      <c r="A2312" t="s">
        <v>47</v>
      </c>
      <c r="B2312">
        <v>25.19</v>
      </c>
      <c r="C2312">
        <v>5.64</v>
      </c>
      <c r="D2312" t="s">
        <v>2382</v>
      </c>
      <c r="E2312" t="s">
        <v>2380</v>
      </c>
      <c r="F2312" t="s">
        <v>2380</v>
      </c>
      <c r="G2312" t="s">
        <v>2381</v>
      </c>
      <c r="H2312" t="s">
        <v>2380</v>
      </c>
      <c r="I2312" t="s">
        <v>2340</v>
      </c>
      <c r="J2312">
        <v>1962</v>
      </c>
      <c r="K2312" s="7">
        <f t="shared" si="108"/>
        <v>1962</v>
      </c>
      <c r="L2312" t="s">
        <v>30</v>
      </c>
      <c r="M2312" s="7" t="str">
        <f t="shared" si="109"/>
        <v>Dec</v>
      </c>
      <c r="N2312">
        <v>4</v>
      </c>
      <c r="O2312">
        <v>3</v>
      </c>
      <c r="P2312">
        <v>46130.53</v>
      </c>
      <c r="Q2312" t="s">
        <v>16</v>
      </c>
      <c r="R2312" t="s">
        <v>16</v>
      </c>
      <c r="S2312" t="s">
        <v>23</v>
      </c>
      <c r="T2312" s="7" t="str">
        <f t="shared" si="110"/>
        <v>R1012</v>
      </c>
    </row>
    <row r="2313" spans="1:20" x14ac:dyDescent="0.3">
      <c r="A2313" t="s">
        <v>46</v>
      </c>
      <c r="B2313">
        <v>20.54</v>
      </c>
      <c r="C2313">
        <v>4.2</v>
      </c>
      <c r="D2313" t="s">
        <v>2382</v>
      </c>
      <c r="E2313" t="s">
        <v>2380</v>
      </c>
      <c r="F2313" t="s">
        <v>2380</v>
      </c>
      <c r="G2313">
        <v>1</v>
      </c>
      <c r="H2313" t="s">
        <v>2380</v>
      </c>
      <c r="I2313" t="s">
        <v>2341</v>
      </c>
      <c r="J2313">
        <v>1976</v>
      </c>
      <c r="K2313" s="7">
        <f t="shared" si="108"/>
        <v>1976</v>
      </c>
      <c r="L2313" t="s">
        <v>30</v>
      </c>
      <c r="M2313" s="7" t="str">
        <f t="shared" si="109"/>
        <v>Dec</v>
      </c>
      <c r="N2313">
        <v>2</v>
      </c>
      <c r="O2313">
        <v>3</v>
      </c>
      <c r="P2313">
        <v>46151.12</v>
      </c>
      <c r="Q2313" t="s">
        <v>16</v>
      </c>
      <c r="R2313" t="s">
        <v>12</v>
      </c>
      <c r="S2313" t="s">
        <v>13</v>
      </c>
      <c r="T2313" s="7" t="str">
        <f t="shared" si="110"/>
        <v>R1013</v>
      </c>
    </row>
    <row r="2314" spans="1:20" x14ac:dyDescent="0.3">
      <c r="A2314" t="s">
        <v>45</v>
      </c>
      <c r="B2314">
        <v>20.13</v>
      </c>
      <c r="C2314">
        <v>5.42</v>
      </c>
      <c r="D2314" t="s">
        <v>2380</v>
      </c>
      <c r="E2314" t="s">
        <v>2380</v>
      </c>
      <c r="F2314" t="s">
        <v>2380</v>
      </c>
      <c r="G2314" t="s">
        <v>2381</v>
      </c>
      <c r="H2314" t="s">
        <v>2380</v>
      </c>
      <c r="I2314" t="s">
        <v>2342</v>
      </c>
      <c r="J2314">
        <v>1978</v>
      </c>
      <c r="K2314" s="7">
        <f t="shared" si="108"/>
        <v>1978</v>
      </c>
      <c r="L2314" t="s">
        <v>35</v>
      </c>
      <c r="M2314" s="7" t="str">
        <f t="shared" si="109"/>
        <v>Aug</v>
      </c>
      <c r="N2314">
        <v>17</v>
      </c>
      <c r="O2314">
        <v>2</v>
      </c>
      <c r="P2314">
        <v>46200.99</v>
      </c>
      <c r="Q2314" t="s">
        <v>16</v>
      </c>
      <c r="R2314" t="s">
        <v>16</v>
      </c>
      <c r="S2314" t="s">
        <v>13</v>
      </c>
      <c r="T2314" s="7" t="str">
        <f t="shared" si="110"/>
        <v>R1013</v>
      </c>
    </row>
    <row r="2315" spans="1:20" x14ac:dyDescent="0.3">
      <c r="A2315" t="s">
        <v>44</v>
      </c>
      <c r="B2315">
        <v>18.93</v>
      </c>
      <c r="C2315">
        <v>6.11</v>
      </c>
      <c r="D2315" t="s">
        <v>2380</v>
      </c>
      <c r="E2315" t="s">
        <v>2380</v>
      </c>
      <c r="F2315" t="s">
        <v>2383</v>
      </c>
      <c r="G2315">
        <v>1</v>
      </c>
      <c r="H2315" t="s">
        <v>2380</v>
      </c>
      <c r="I2315" t="s">
        <v>2343</v>
      </c>
      <c r="J2315">
        <v>1971</v>
      </c>
      <c r="K2315" s="7">
        <f t="shared" si="108"/>
        <v>1971</v>
      </c>
      <c r="L2315" t="s">
        <v>30</v>
      </c>
      <c r="M2315" s="7" t="str">
        <f t="shared" si="109"/>
        <v>Dec</v>
      </c>
      <c r="N2315">
        <v>6</v>
      </c>
      <c r="O2315">
        <v>3</v>
      </c>
      <c r="P2315">
        <v>46255.11</v>
      </c>
      <c r="Q2315" t="s">
        <v>16</v>
      </c>
      <c r="R2315" t="s">
        <v>12</v>
      </c>
      <c r="S2315" t="s">
        <v>247</v>
      </c>
      <c r="T2315" s="7" t="str">
        <f t="shared" si="110"/>
        <v>R1024</v>
      </c>
    </row>
    <row r="2316" spans="1:20" x14ac:dyDescent="0.3">
      <c r="A2316" t="s">
        <v>43</v>
      </c>
      <c r="B2316">
        <v>24.14</v>
      </c>
      <c r="C2316">
        <v>5.29</v>
      </c>
      <c r="D2316" t="s">
        <v>2380</v>
      </c>
      <c r="E2316" t="s">
        <v>2382</v>
      </c>
      <c r="F2316" t="s">
        <v>2380</v>
      </c>
      <c r="G2316">
        <v>1</v>
      </c>
      <c r="H2316" t="s">
        <v>2380</v>
      </c>
      <c r="I2316" t="s">
        <v>2344</v>
      </c>
      <c r="J2316">
        <v>1961</v>
      </c>
      <c r="K2316" s="7">
        <f t="shared" si="108"/>
        <v>1961</v>
      </c>
      <c r="L2316" t="s">
        <v>35</v>
      </c>
      <c r="M2316" s="7" t="str">
        <f t="shared" si="109"/>
        <v>Aug</v>
      </c>
      <c r="N2316">
        <v>8</v>
      </c>
      <c r="O2316">
        <v>0</v>
      </c>
      <c r="P2316">
        <v>46599.11</v>
      </c>
      <c r="Q2316" t="s">
        <v>16</v>
      </c>
      <c r="R2316" t="s">
        <v>16</v>
      </c>
      <c r="S2316" t="s">
        <v>13</v>
      </c>
      <c r="T2316" s="7" t="str">
        <f t="shared" si="110"/>
        <v>R1013</v>
      </c>
    </row>
    <row r="2317" spans="1:20" x14ac:dyDescent="0.3">
      <c r="A2317" t="s">
        <v>41</v>
      </c>
      <c r="B2317">
        <v>25.03</v>
      </c>
      <c r="C2317">
        <v>5.91</v>
      </c>
      <c r="D2317" t="s">
        <v>2380</v>
      </c>
      <c r="E2317" t="s">
        <v>2382</v>
      </c>
      <c r="F2317" t="s">
        <v>2380</v>
      </c>
      <c r="G2317">
        <v>1</v>
      </c>
      <c r="H2317" t="s">
        <v>2380</v>
      </c>
      <c r="I2317" t="s">
        <v>2345</v>
      </c>
      <c r="J2317">
        <v>1969</v>
      </c>
      <c r="K2317" s="7">
        <f t="shared" si="108"/>
        <v>1969</v>
      </c>
      <c r="L2317" t="s">
        <v>18</v>
      </c>
      <c r="M2317" s="7" t="str">
        <f t="shared" si="109"/>
        <v>Jun</v>
      </c>
      <c r="N2317">
        <v>23</v>
      </c>
      <c r="O2317">
        <v>3</v>
      </c>
      <c r="P2317">
        <v>46661.440000000002</v>
      </c>
      <c r="Q2317" t="s">
        <v>16</v>
      </c>
      <c r="R2317" t="s">
        <v>12</v>
      </c>
      <c r="S2317" t="s">
        <v>23</v>
      </c>
      <c r="T2317" s="7" t="str">
        <f t="shared" si="110"/>
        <v>R1012</v>
      </c>
    </row>
    <row r="2318" spans="1:20" x14ac:dyDescent="0.3">
      <c r="A2318" t="s">
        <v>40</v>
      </c>
      <c r="B2318">
        <v>20.47</v>
      </c>
      <c r="C2318">
        <v>5.81</v>
      </c>
      <c r="D2318" t="s">
        <v>2382</v>
      </c>
      <c r="E2318" t="s">
        <v>2380</v>
      </c>
      <c r="F2318" t="s">
        <v>2380</v>
      </c>
      <c r="G2318">
        <v>1</v>
      </c>
      <c r="H2318" t="s">
        <v>2380</v>
      </c>
      <c r="I2318" t="s">
        <v>2346</v>
      </c>
      <c r="J2318">
        <v>1960</v>
      </c>
      <c r="K2318" s="7">
        <f t="shared" si="108"/>
        <v>1960</v>
      </c>
      <c r="L2318" t="s">
        <v>15</v>
      </c>
      <c r="M2318" s="7" t="str">
        <f t="shared" si="109"/>
        <v>Nov</v>
      </c>
      <c r="N2318">
        <v>17</v>
      </c>
      <c r="O2318">
        <v>3</v>
      </c>
      <c r="P2318">
        <v>46718.16</v>
      </c>
      <c r="Q2318" t="s">
        <v>16</v>
      </c>
      <c r="R2318" t="s">
        <v>16</v>
      </c>
      <c r="S2318" t="s">
        <v>23</v>
      </c>
      <c r="T2318" s="7" t="str">
        <f t="shared" si="110"/>
        <v>R1012</v>
      </c>
    </row>
    <row r="2319" spans="1:20" x14ac:dyDescent="0.3">
      <c r="A2319" t="s">
        <v>39</v>
      </c>
      <c r="B2319">
        <v>18.82</v>
      </c>
      <c r="C2319">
        <v>5.51</v>
      </c>
      <c r="D2319" t="s">
        <v>2382</v>
      </c>
      <c r="E2319" t="s">
        <v>2380</v>
      </c>
      <c r="F2319" t="s">
        <v>2380</v>
      </c>
      <c r="G2319" t="s">
        <v>2381</v>
      </c>
      <c r="H2319" t="s">
        <v>2380</v>
      </c>
      <c r="I2319" t="s">
        <v>2347</v>
      </c>
      <c r="J2319">
        <v>1958</v>
      </c>
      <c r="K2319" s="7">
        <f t="shared" si="108"/>
        <v>1958</v>
      </c>
      <c r="L2319" t="s">
        <v>20</v>
      </c>
      <c r="M2319" s="7" t="str">
        <f t="shared" si="109"/>
        <v>Sep</v>
      </c>
      <c r="N2319">
        <v>15</v>
      </c>
      <c r="O2319">
        <v>0</v>
      </c>
      <c r="P2319">
        <v>46889.26</v>
      </c>
      <c r="Q2319" t="s">
        <v>11</v>
      </c>
      <c r="R2319" t="s">
        <v>12</v>
      </c>
      <c r="S2319" t="s">
        <v>13</v>
      </c>
      <c r="T2319" s="7" t="str">
        <f t="shared" si="110"/>
        <v>R1013</v>
      </c>
    </row>
    <row r="2320" spans="1:20" x14ac:dyDescent="0.3">
      <c r="A2320" t="s">
        <v>38</v>
      </c>
      <c r="B2320">
        <v>17.079999999999998</v>
      </c>
      <c r="C2320">
        <v>5.73</v>
      </c>
      <c r="D2320" t="s">
        <v>2380</v>
      </c>
      <c r="E2320" t="s">
        <v>2380</v>
      </c>
      <c r="F2320" t="s">
        <v>2383</v>
      </c>
      <c r="G2320">
        <v>1</v>
      </c>
      <c r="H2320" t="s">
        <v>2380</v>
      </c>
      <c r="I2320" t="s">
        <v>2348</v>
      </c>
      <c r="J2320">
        <v>1959</v>
      </c>
      <c r="K2320" s="7">
        <f t="shared" si="108"/>
        <v>1959</v>
      </c>
      <c r="L2320" t="s">
        <v>10</v>
      </c>
      <c r="M2320" s="7" t="str">
        <f t="shared" si="109"/>
        <v>Jul</v>
      </c>
      <c r="N2320">
        <v>14</v>
      </c>
      <c r="O2320">
        <v>0</v>
      </c>
      <c r="P2320">
        <v>47055.53</v>
      </c>
      <c r="Q2320" t="s">
        <v>11</v>
      </c>
      <c r="R2320" t="s">
        <v>16</v>
      </c>
      <c r="S2320" t="s">
        <v>13</v>
      </c>
      <c r="T2320" s="7" t="str">
        <f t="shared" si="110"/>
        <v>R1013</v>
      </c>
    </row>
    <row r="2321" spans="1:20" x14ac:dyDescent="0.3">
      <c r="A2321" t="s">
        <v>36</v>
      </c>
      <c r="B2321">
        <v>19.21</v>
      </c>
      <c r="C2321">
        <v>5.53</v>
      </c>
      <c r="D2321" t="s">
        <v>2382</v>
      </c>
      <c r="E2321" t="s">
        <v>2380</v>
      </c>
      <c r="F2321" t="s">
        <v>2380</v>
      </c>
      <c r="G2321" t="s">
        <v>2381</v>
      </c>
      <c r="H2321" t="s">
        <v>2380</v>
      </c>
      <c r="I2321" t="s">
        <v>2349</v>
      </c>
      <c r="J2321">
        <v>1970</v>
      </c>
      <c r="K2321" s="7">
        <f t="shared" si="108"/>
        <v>1970</v>
      </c>
      <c r="L2321" t="s">
        <v>30</v>
      </c>
      <c r="M2321" s="7" t="str">
        <f t="shared" si="109"/>
        <v>Dec</v>
      </c>
      <c r="N2321">
        <v>28</v>
      </c>
      <c r="O2321">
        <v>2</v>
      </c>
      <c r="P2321">
        <v>47269.85</v>
      </c>
      <c r="Q2321" t="s">
        <v>16</v>
      </c>
      <c r="R2321" t="s">
        <v>11</v>
      </c>
      <c r="S2321" t="s">
        <v>13</v>
      </c>
      <c r="T2321" s="7" t="str">
        <f t="shared" si="110"/>
        <v>R1013</v>
      </c>
    </row>
    <row r="2322" spans="1:20" x14ac:dyDescent="0.3">
      <c r="A2322" t="s">
        <v>34</v>
      </c>
      <c r="B2322">
        <v>17.86</v>
      </c>
      <c r="C2322">
        <v>5.43</v>
      </c>
      <c r="D2322" t="s">
        <v>2380</v>
      </c>
      <c r="E2322" t="s">
        <v>2380</v>
      </c>
      <c r="F2322" t="s">
        <v>2383</v>
      </c>
      <c r="G2322">
        <v>1</v>
      </c>
      <c r="H2322" t="s">
        <v>2380</v>
      </c>
      <c r="I2322" t="s">
        <v>2350</v>
      </c>
      <c r="J2322">
        <v>1958</v>
      </c>
      <c r="K2322" s="7">
        <f t="shared" si="108"/>
        <v>1958</v>
      </c>
      <c r="L2322" t="s">
        <v>20</v>
      </c>
      <c r="M2322" s="7" t="str">
        <f t="shared" si="109"/>
        <v>Sep</v>
      </c>
      <c r="N2322">
        <v>3</v>
      </c>
      <c r="O2322">
        <v>2</v>
      </c>
      <c r="P2322">
        <v>47291.06</v>
      </c>
      <c r="Q2322" t="s">
        <v>11</v>
      </c>
      <c r="R2322" t="s">
        <v>16</v>
      </c>
      <c r="S2322" t="s">
        <v>42</v>
      </c>
      <c r="T2322" s="7" t="str">
        <f t="shared" si="110"/>
        <v>R1011</v>
      </c>
    </row>
    <row r="2323" spans="1:20" x14ac:dyDescent="0.3">
      <c r="A2323" t="s">
        <v>33</v>
      </c>
      <c r="B2323">
        <v>21.38</v>
      </c>
      <c r="C2323">
        <v>8.01</v>
      </c>
      <c r="D2323" t="s">
        <v>2380</v>
      </c>
      <c r="E2323" t="s">
        <v>2380</v>
      </c>
      <c r="F2323" t="s">
        <v>2380</v>
      </c>
      <c r="G2323" t="s">
        <v>2381</v>
      </c>
      <c r="H2323" t="s">
        <v>2380</v>
      </c>
      <c r="I2323" t="s">
        <v>2351</v>
      </c>
      <c r="J2323">
        <v>1959</v>
      </c>
      <c r="K2323" s="7">
        <f t="shared" si="108"/>
        <v>1959</v>
      </c>
      <c r="L2323" t="s">
        <v>37</v>
      </c>
      <c r="M2323" s="7" t="str">
        <f t="shared" si="109"/>
        <v>Oct</v>
      </c>
      <c r="N2323">
        <v>4</v>
      </c>
      <c r="O2323">
        <v>2</v>
      </c>
      <c r="P2323">
        <v>47305.31</v>
      </c>
      <c r="Q2323" t="s">
        <v>11</v>
      </c>
      <c r="R2323" t="s">
        <v>16</v>
      </c>
      <c r="S2323" t="s">
        <v>42</v>
      </c>
      <c r="T2323" s="7" t="str">
        <f t="shared" si="110"/>
        <v>R1011</v>
      </c>
    </row>
    <row r="2324" spans="1:20" x14ac:dyDescent="0.3">
      <c r="A2324" t="s">
        <v>32</v>
      </c>
      <c r="B2324">
        <v>23.35</v>
      </c>
      <c r="C2324">
        <v>5.94</v>
      </c>
      <c r="D2324" t="s">
        <v>2380</v>
      </c>
      <c r="E2324" t="s">
        <v>2380</v>
      </c>
      <c r="F2324" t="s">
        <v>2380</v>
      </c>
      <c r="G2324" t="s">
        <v>2381</v>
      </c>
      <c r="H2324" t="s">
        <v>2380</v>
      </c>
      <c r="I2324" t="s">
        <v>2352</v>
      </c>
      <c r="J2324">
        <v>1961</v>
      </c>
      <c r="K2324" s="7">
        <f t="shared" si="108"/>
        <v>1961</v>
      </c>
      <c r="L2324" t="s">
        <v>18</v>
      </c>
      <c r="M2324" s="7" t="str">
        <f t="shared" si="109"/>
        <v>Jun</v>
      </c>
      <c r="N2324">
        <v>13</v>
      </c>
      <c r="O2324">
        <v>1</v>
      </c>
      <c r="P2324">
        <v>47403.88</v>
      </c>
      <c r="Q2324" t="s">
        <v>16</v>
      </c>
      <c r="R2324" t="s">
        <v>12</v>
      </c>
      <c r="S2324" t="s">
        <v>42</v>
      </c>
      <c r="T2324" s="7" t="str">
        <f t="shared" si="110"/>
        <v>R1011</v>
      </c>
    </row>
    <row r="2325" spans="1:20" x14ac:dyDescent="0.3">
      <c r="A2325" t="s">
        <v>29</v>
      </c>
      <c r="B2325">
        <v>22.24</v>
      </c>
      <c r="C2325">
        <v>5.04</v>
      </c>
      <c r="D2325" t="s">
        <v>2380</v>
      </c>
      <c r="E2325" t="s">
        <v>2380</v>
      </c>
      <c r="F2325" t="s">
        <v>2380</v>
      </c>
      <c r="G2325" t="s">
        <v>2381</v>
      </c>
      <c r="H2325" t="s">
        <v>2380</v>
      </c>
      <c r="I2325" t="s">
        <v>2353</v>
      </c>
      <c r="J2325">
        <v>1971</v>
      </c>
      <c r="K2325" s="7">
        <f t="shared" si="108"/>
        <v>1971</v>
      </c>
      <c r="L2325" t="s">
        <v>20</v>
      </c>
      <c r="M2325" s="7" t="str">
        <f t="shared" si="109"/>
        <v>Sep</v>
      </c>
      <c r="N2325">
        <v>27</v>
      </c>
      <c r="O2325">
        <v>2</v>
      </c>
      <c r="P2325">
        <v>47462.89</v>
      </c>
      <c r="Q2325" t="s">
        <v>16</v>
      </c>
      <c r="R2325" t="s">
        <v>11</v>
      </c>
      <c r="S2325" t="s">
        <v>13</v>
      </c>
      <c r="T2325" s="7" t="str">
        <f t="shared" si="110"/>
        <v>R1013</v>
      </c>
    </row>
    <row r="2326" spans="1:20" x14ac:dyDescent="0.3">
      <c r="A2326" t="s">
        <v>28</v>
      </c>
      <c r="B2326">
        <v>24.76</v>
      </c>
      <c r="C2326">
        <v>4.54</v>
      </c>
      <c r="D2326" t="s">
        <v>2382</v>
      </c>
      <c r="E2326" t="s">
        <v>2380</v>
      </c>
      <c r="F2326" t="s">
        <v>2380</v>
      </c>
      <c r="G2326" t="s">
        <v>2381</v>
      </c>
      <c r="H2326" t="s">
        <v>2380</v>
      </c>
      <c r="I2326" t="s">
        <v>2354</v>
      </c>
      <c r="J2326">
        <v>1964</v>
      </c>
      <c r="K2326" s="7">
        <f t="shared" si="108"/>
        <v>1964</v>
      </c>
      <c r="L2326" t="s">
        <v>15</v>
      </c>
      <c r="M2326" s="7" t="str">
        <f t="shared" si="109"/>
        <v>Nov</v>
      </c>
      <c r="N2326">
        <v>7</v>
      </c>
      <c r="O2326">
        <v>2</v>
      </c>
      <c r="P2326">
        <v>47496.49</v>
      </c>
      <c r="Q2326" t="s">
        <v>16</v>
      </c>
      <c r="R2326" t="s">
        <v>12</v>
      </c>
      <c r="S2326" t="s">
        <v>23</v>
      </c>
      <c r="T2326" s="7" t="str">
        <f t="shared" si="110"/>
        <v>R1012</v>
      </c>
    </row>
    <row r="2327" spans="1:20" x14ac:dyDescent="0.3">
      <c r="A2327" t="s">
        <v>27</v>
      </c>
      <c r="B2327">
        <v>20.100000000000001</v>
      </c>
      <c r="C2327">
        <v>5.6</v>
      </c>
      <c r="D2327" t="s">
        <v>2382</v>
      </c>
      <c r="E2327" t="s">
        <v>2380</v>
      </c>
      <c r="F2327" t="s">
        <v>2383</v>
      </c>
      <c r="G2327">
        <v>1</v>
      </c>
      <c r="H2327" t="s">
        <v>2380</v>
      </c>
      <c r="I2327" t="s">
        <v>2355</v>
      </c>
      <c r="J2327">
        <v>1963</v>
      </c>
      <c r="K2327" s="7">
        <f t="shared" si="108"/>
        <v>1963</v>
      </c>
      <c r="L2327" t="s">
        <v>35</v>
      </c>
      <c r="M2327" s="7" t="str">
        <f t="shared" si="109"/>
        <v>Aug</v>
      </c>
      <c r="N2327">
        <v>5</v>
      </c>
      <c r="O2327">
        <v>1</v>
      </c>
      <c r="P2327">
        <v>47896.79</v>
      </c>
      <c r="Q2327" t="s">
        <v>16</v>
      </c>
      <c r="R2327" t="s">
        <v>12</v>
      </c>
      <c r="S2327" t="s">
        <v>247</v>
      </c>
      <c r="T2327" s="7" t="str">
        <f t="shared" si="110"/>
        <v>R1024</v>
      </c>
    </row>
    <row r="2328" spans="1:20" x14ac:dyDescent="0.3">
      <c r="A2328" t="s">
        <v>26</v>
      </c>
      <c r="B2328">
        <v>21.77</v>
      </c>
      <c r="C2328">
        <v>10.67</v>
      </c>
      <c r="D2328" t="s">
        <v>2380</v>
      </c>
      <c r="E2328" t="s">
        <v>2380</v>
      </c>
      <c r="F2328" t="s">
        <v>2380</v>
      </c>
      <c r="G2328" t="s">
        <v>2381</v>
      </c>
      <c r="H2328" t="s">
        <v>2380</v>
      </c>
      <c r="I2328" t="s">
        <v>2356</v>
      </c>
      <c r="J2328">
        <v>1958</v>
      </c>
      <c r="K2328" s="7">
        <f t="shared" si="108"/>
        <v>1958</v>
      </c>
      <c r="L2328" t="s">
        <v>15</v>
      </c>
      <c r="M2328" s="7" t="str">
        <f t="shared" si="109"/>
        <v>Nov</v>
      </c>
      <c r="N2328">
        <v>16</v>
      </c>
      <c r="O2328">
        <v>1</v>
      </c>
      <c r="P2328">
        <v>47928.03</v>
      </c>
      <c r="Q2328" t="s">
        <v>11</v>
      </c>
      <c r="R2328" t="s">
        <v>12</v>
      </c>
      <c r="S2328" t="s">
        <v>42</v>
      </c>
      <c r="T2328" s="7" t="str">
        <f t="shared" si="110"/>
        <v>R1011</v>
      </c>
    </row>
    <row r="2329" spans="1:20" x14ac:dyDescent="0.3">
      <c r="A2329" t="s">
        <v>25</v>
      </c>
      <c r="B2329">
        <v>17.82</v>
      </c>
      <c r="C2329">
        <v>5.26</v>
      </c>
      <c r="D2329" t="s">
        <v>2382</v>
      </c>
      <c r="E2329" t="s">
        <v>2380</v>
      </c>
      <c r="F2329" t="s">
        <v>2380</v>
      </c>
      <c r="G2329">
        <v>1</v>
      </c>
      <c r="H2329" t="s">
        <v>2380</v>
      </c>
      <c r="I2329" t="s">
        <v>2357</v>
      </c>
      <c r="J2329">
        <v>1962</v>
      </c>
      <c r="K2329" s="7">
        <f t="shared" si="108"/>
        <v>1962</v>
      </c>
      <c r="L2329" t="s">
        <v>35</v>
      </c>
      <c r="M2329" s="7" t="str">
        <f t="shared" si="109"/>
        <v>Aug</v>
      </c>
      <c r="N2329">
        <v>27</v>
      </c>
      <c r="O2329">
        <v>0</v>
      </c>
      <c r="P2329">
        <v>48173.36</v>
      </c>
      <c r="Q2329" t="s">
        <v>16</v>
      </c>
      <c r="R2329" t="s">
        <v>12</v>
      </c>
      <c r="S2329" t="s">
        <v>42</v>
      </c>
      <c r="T2329" s="7" t="str">
        <f t="shared" si="110"/>
        <v>R1011</v>
      </c>
    </row>
    <row r="2330" spans="1:20" x14ac:dyDescent="0.3">
      <c r="A2330" t="s">
        <v>24</v>
      </c>
      <c r="B2330">
        <v>17.07</v>
      </c>
      <c r="C2330">
        <v>5.22</v>
      </c>
      <c r="D2330" t="s">
        <v>2380</v>
      </c>
      <c r="E2330" t="s">
        <v>2380</v>
      </c>
      <c r="F2330" t="s">
        <v>2383</v>
      </c>
      <c r="G2330">
        <v>1</v>
      </c>
      <c r="H2330" t="s">
        <v>2380</v>
      </c>
      <c r="I2330" t="s">
        <v>2358</v>
      </c>
      <c r="J2330">
        <v>1961</v>
      </c>
      <c r="K2330" s="7">
        <f t="shared" si="108"/>
        <v>1961</v>
      </c>
      <c r="L2330" t="s">
        <v>30</v>
      </c>
      <c r="M2330" s="7" t="str">
        <f t="shared" si="109"/>
        <v>Dec</v>
      </c>
      <c r="N2330">
        <v>21</v>
      </c>
      <c r="O2330">
        <v>1</v>
      </c>
      <c r="P2330">
        <v>48517.56</v>
      </c>
      <c r="Q2330" t="s">
        <v>16</v>
      </c>
      <c r="R2330" t="s">
        <v>12</v>
      </c>
      <c r="S2330" t="s">
        <v>247</v>
      </c>
      <c r="T2330" s="7" t="str">
        <f t="shared" si="110"/>
        <v>R1024</v>
      </c>
    </row>
    <row r="2331" spans="1:20" x14ac:dyDescent="0.3">
      <c r="A2331" t="s">
        <v>22</v>
      </c>
      <c r="B2331">
        <v>22.24</v>
      </c>
      <c r="C2331">
        <v>4.29</v>
      </c>
      <c r="D2331" t="s">
        <v>2382</v>
      </c>
      <c r="E2331" t="s">
        <v>2380</v>
      </c>
      <c r="F2331" t="s">
        <v>2380</v>
      </c>
      <c r="G2331" t="s">
        <v>2381</v>
      </c>
      <c r="H2331" t="s">
        <v>2380</v>
      </c>
      <c r="I2331" t="s">
        <v>2359</v>
      </c>
      <c r="J2331">
        <v>1968</v>
      </c>
      <c r="K2331" s="7">
        <f t="shared" si="108"/>
        <v>1968</v>
      </c>
      <c r="L2331" t="s">
        <v>30</v>
      </c>
      <c r="M2331" s="7" t="str">
        <f t="shared" si="109"/>
        <v>Dec</v>
      </c>
      <c r="N2331">
        <v>1</v>
      </c>
      <c r="O2331">
        <v>3</v>
      </c>
      <c r="P2331">
        <v>48549.18</v>
      </c>
      <c r="Q2331" t="s">
        <v>16</v>
      </c>
      <c r="R2331" t="s">
        <v>12</v>
      </c>
      <c r="S2331" t="s">
        <v>168</v>
      </c>
      <c r="T2331" s="7" t="str">
        <f t="shared" si="110"/>
        <v>R1016</v>
      </c>
    </row>
    <row r="2332" spans="1:20" x14ac:dyDescent="0.3">
      <c r="A2332" t="s">
        <v>21</v>
      </c>
      <c r="B2332">
        <v>22.34</v>
      </c>
      <c r="C2332">
        <v>5.57</v>
      </c>
      <c r="D2332" t="s">
        <v>2380</v>
      </c>
      <c r="E2332" t="s">
        <v>2380</v>
      </c>
      <c r="F2332" t="s">
        <v>2380</v>
      </c>
      <c r="G2332">
        <v>1</v>
      </c>
      <c r="H2332" t="s">
        <v>2380</v>
      </c>
      <c r="I2332" t="s">
        <v>2360</v>
      </c>
      <c r="J2332">
        <v>1962</v>
      </c>
      <c r="K2332" s="7">
        <f t="shared" si="108"/>
        <v>1962</v>
      </c>
      <c r="L2332" t="s">
        <v>37</v>
      </c>
      <c r="M2332" s="7" t="str">
        <f t="shared" si="109"/>
        <v>Oct</v>
      </c>
      <c r="N2332">
        <v>11</v>
      </c>
      <c r="O2332">
        <v>0</v>
      </c>
      <c r="P2332">
        <v>48673.56</v>
      </c>
      <c r="Q2332" t="s">
        <v>16</v>
      </c>
      <c r="R2332" t="s">
        <v>11</v>
      </c>
      <c r="S2332" t="s">
        <v>13</v>
      </c>
      <c r="T2332" s="7" t="str">
        <f t="shared" si="110"/>
        <v>R1013</v>
      </c>
    </row>
    <row r="2333" spans="1:20" x14ac:dyDescent="0.3">
      <c r="A2333" t="s">
        <v>19</v>
      </c>
      <c r="B2333">
        <v>17.7</v>
      </c>
      <c r="C2333">
        <v>6.28</v>
      </c>
      <c r="D2333" t="s">
        <v>2380</v>
      </c>
      <c r="E2333" t="s">
        <v>2380</v>
      </c>
      <c r="F2333" t="s">
        <v>2380</v>
      </c>
      <c r="G2333">
        <v>1</v>
      </c>
      <c r="H2333" t="s">
        <v>2380</v>
      </c>
      <c r="I2333" t="s">
        <v>2361</v>
      </c>
      <c r="J2333">
        <v>1965</v>
      </c>
      <c r="K2333" s="7">
        <f t="shared" si="108"/>
        <v>1965</v>
      </c>
      <c r="L2333" t="s">
        <v>37</v>
      </c>
      <c r="M2333" s="7" t="str">
        <f t="shared" si="109"/>
        <v>Oct</v>
      </c>
      <c r="N2333">
        <v>27</v>
      </c>
      <c r="O2333">
        <v>1</v>
      </c>
      <c r="P2333">
        <v>48675.519999999997</v>
      </c>
      <c r="Q2333" t="s">
        <v>16</v>
      </c>
      <c r="R2333" t="s">
        <v>11</v>
      </c>
      <c r="S2333" t="s">
        <v>13</v>
      </c>
      <c r="T2333" s="7" t="str">
        <f t="shared" si="110"/>
        <v>R1013</v>
      </c>
    </row>
    <row r="2334" spans="1:20" x14ac:dyDescent="0.3">
      <c r="A2334" t="s">
        <v>17</v>
      </c>
      <c r="B2334">
        <v>16.47</v>
      </c>
      <c r="C2334">
        <v>6.35</v>
      </c>
      <c r="D2334" t="s">
        <v>2380</v>
      </c>
      <c r="E2334" t="s">
        <v>2380</v>
      </c>
      <c r="F2334" t="s">
        <v>2383</v>
      </c>
      <c r="G2334">
        <v>1</v>
      </c>
      <c r="H2334" t="s">
        <v>2380</v>
      </c>
      <c r="I2334" t="s">
        <v>2362</v>
      </c>
      <c r="J2334">
        <v>1959</v>
      </c>
      <c r="K2334" s="7">
        <f t="shared" si="108"/>
        <v>1959</v>
      </c>
      <c r="L2334" t="s">
        <v>10</v>
      </c>
      <c r="M2334" s="7" t="str">
        <f t="shared" si="109"/>
        <v>Jul</v>
      </c>
      <c r="N2334">
        <v>22</v>
      </c>
      <c r="O2334">
        <v>0</v>
      </c>
      <c r="P2334">
        <v>48824.45</v>
      </c>
      <c r="Q2334" t="s">
        <v>11</v>
      </c>
      <c r="R2334" t="s">
        <v>16</v>
      </c>
      <c r="S2334" t="s">
        <v>42</v>
      </c>
      <c r="T2334" s="7" t="str">
        <f t="shared" si="110"/>
        <v>R1011</v>
      </c>
    </row>
    <row r="2335" spans="1:20" x14ac:dyDescent="0.3">
      <c r="A2335" t="s">
        <v>14</v>
      </c>
      <c r="B2335">
        <v>17.600000000000001</v>
      </c>
      <c r="C2335">
        <v>4.3899999999999997</v>
      </c>
      <c r="D2335" t="s">
        <v>2380</v>
      </c>
      <c r="E2335" t="s">
        <v>2380</v>
      </c>
      <c r="F2335" t="s">
        <v>2380</v>
      </c>
      <c r="G2335">
        <v>1</v>
      </c>
      <c r="H2335" t="s">
        <v>2380</v>
      </c>
      <c r="I2335" t="s">
        <v>2363</v>
      </c>
      <c r="J2335">
        <v>1978</v>
      </c>
      <c r="K2335" s="7">
        <f t="shared" si="108"/>
        <v>1978</v>
      </c>
      <c r="L2335" t="s">
        <v>30</v>
      </c>
      <c r="M2335" s="7" t="str">
        <f t="shared" si="109"/>
        <v>Dec</v>
      </c>
      <c r="N2335">
        <v>29</v>
      </c>
      <c r="O2335">
        <v>0</v>
      </c>
      <c r="P2335">
        <v>48885.14</v>
      </c>
      <c r="Q2335" t="s">
        <v>16</v>
      </c>
      <c r="R2335" t="s">
        <v>11</v>
      </c>
      <c r="S2335" t="s">
        <v>13</v>
      </c>
      <c r="T2335" s="7" t="str">
        <f t="shared" si="110"/>
        <v>R1013</v>
      </c>
    </row>
    <row r="2336" spans="1:20" x14ac:dyDescent="0.3">
      <c r="A2336" t="s">
        <v>9</v>
      </c>
      <c r="B2336">
        <v>17.579999999999998</v>
      </c>
      <c r="C2336">
        <v>4.51</v>
      </c>
      <c r="D2336" t="s">
        <v>2380</v>
      </c>
      <c r="E2336" t="s">
        <v>2380</v>
      </c>
      <c r="F2336" t="s">
        <v>2380</v>
      </c>
      <c r="G2336">
        <v>1</v>
      </c>
      <c r="H2336" t="s">
        <v>2380</v>
      </c>
      <c r="I2336" t="s">
        <v>2364</v>
      </c>
      <c r="J2336">
        <v>1963</v>
      </c>
      <c r="K2336" s="7">
        <f t="shared" si="108"/>
        <v>1963</v>
      </c>
      <c r="L2336" t="s">
        <v>20</v>
      </c>
      <c r="M2336" s="7" t="str">
        <f t="shared" si="109"/>
        <v>Sep</v>
      </c>
      <c r="N2336">
        <v>4</v>
      </c>
      <c r="O2336">
        <v>1</v>
      </c>
      <c r="P2336">
        <v>48970.25</v>
      </c>
      <c r="Q2336" t="s">
        <v>16</v>
      </c>
      <c r="R2336" t="s">
        <v>11</v>
      </c>
      <c r="S2336" t="s">
        <v>13</v>
      </c>
      <c r="T2336" s="7" t="str">
        <f t="shared" si="110"/>
        <v>R1013</v>
      </c>
    </row>
    <row r="2337" spans="9:20" x14ac:dyDescent="0.3">
      <c r="I2337" t="s">
        <v>2365</v>
      </c>
      <c r="J2337">
        <v>1958</v>
      </c>
      <c r="K2337" s="7">
        <f t="shared" si="108"/>
        <v>1958</v>
      </c>
      <c r="L2337" t="s">
        <v>18</v>
      </c>
      <c r="M2337" s="7" t="str">
        <f t="shared" si="109"/>
        <v>Jun</v>
      </c>
      <c r="N2337">
        <v>27</v>
      </c>
      <c r="O2337">
        <v>2</v>
      </c>
      <c r="P2337">
        <v>49577.66</v>
      </c>
      <c r="Q2337" t="s">
        <v>11</v>
      </c>
      <c r="R2337" t="s">
        <v>11</v>
      </c>
      <c r="S2337" t="s">
        <v>13</v>
      </c>
      <c r="T2337" s="7" t="str">
        <f t="shared" si="110"/>
        <v>R1013</v>
      </c>
    </row>
    <row r="2338" spans="9:20" x14ac:dyDescent="0.3">
      <c r="I2338" t="s">
        <v>2366</v>
      </c>
      <c r="J2338">
        <v>1994</v>
      </c>
      <c r="K2338" s="7">
        <f t="shared" si="108"/>
        <v>1994</v>
      </c>
      <c r="L2338" t="s">
        <v>37</v>
      </c>
      <c r="M2338" s="7" t="str">
        <f t="shared" si="109"/>
        <v>Oct</v>
      </c>
      <c r="N2338">
        <v>27</v>
      </c>
      <c r="O2338">
        <v>1</v>
      </c>
      <c r="P2338">
        <v>51194.559999999998</v>
      </c>
      <c r="Q2338" t="s">
        <v>16</v>
      </c>
      <c r="R2338" t="s">
        <v>12</v>
      </c>
      <c r="S2338" t="s">
        <v>42</v>
      </c>
      <c r="T2338" s="7" t="str">
        <f t="shared" si="110"/>
        <v>R1011</v>
      </c>
    </row>
    <row r="2339" spans="9:20" x14ac:dyDescent="0.3">
      <c r="I2339" t="s">
        <v>2367</v>
      </c>
      <c r="J2339">
        <v>1962</v>
      </c>
      <c r="K2339" s="7">
        <f t="shared" si="108"/>
        <v>1962</v>
      </c>
      <c r="L2339" t="s">
        <v>35</v>
      </c>
      <c r="M2339" s="7" t="str">
        <f t="shared" si="109"/>
        <v>Aug</v>
      </c>
      <c r="N2339">
        <v>4</v>
      </c>
      <c r="O2339">
        <v>0</v>
      </c>
      <c r="P2339">
        <v>52590.83</v>
      </c>
      <c r="Q2339" t="s">
        <v>16</v>
      </c>
      <c r="R2339" t="s">
        <v>12</v>
      </c>
      <c r="S2339" t="s">
        <v>42</v>
      </c>
      <c r="T2339" s="7" t="str">
        <f t="shared" si="110"/>
        <v>R1011</v>
      </c>
    </row>
    <row r="2340" spans="9:20" x14ac:dyDescent="0.3">
      <c r="I2340" t="s">
        <v>2368</v>
      </c>
      <c r="J2340">
        <v>1989</v>
      </c>
      <c r="K2340" s="7">
        <f t="shared" si="108"/>
        <v>1989</v>
      </c>
      <c r="L2340" t="s">
        <v>18</v>
      </c>
      <c r="M2340" s="7" t="str">
        <f t="shared" si="109"/>
        <v>Jun</v>
      </c>
      <c r="N2340">
        <v>19</v>
      </c>
      <c r="O2340">
        <v>0</v>
      </c>
      <c r="P2340">
        <v>55135.4</v>
      </c>
      <c r="Q2340" t="s">
        <v>16</v>
      </c>
      <c r="R2340" t="s">
        <v>11</v>
      </c>
      <c r="S2340" t="s">
        <v>23</v>
      </c>
      <c r="T2340" s="7" t="str">
        <f t="shared" si="110"/>
        <v>R1012</v>
      </c>
    </row>
    <row r="2341" spans="9:20" x14ac:dyDescent="0.3">
      <c r="I2341" t="s">
        <v>2369</v>
      </c>
      <c r="J2341">
        <v>1991</v>
      </c>
      <c r="K2341" s="7">
        <f t="shared" si="108"/>
        <v>1991</v>
      </c>
      <c r="L2341" t="s">
        <v>18</v>
      </c>
      <c r="M2341" s="7" t="str">
        <f t="shared" si="109"/>
        <v>Jun</v>
      </c>
      <c r="N2341">
        <v>6</v>
      </c>
      <c r="O2341">
        <v>1</v>
      </c>
      <c r="P2341">
        <v>58571.07</v>
      </c>
      <c r="Q2341" t="s">
        <v>16</v>
      </c>
      <c r="R2341" t="s">
        <v>12</v>
      </c>
      <c r="S2341" t="s">
        <v>247</v>
      </c>
      <c r="T2341" s="7" t="str">
        <f t="shared" si="110"/>
        <v>R1024</v>
      </c>
    </row>
    <row r="2342" spans="9:20" x14ac:dyDescent="0.3">
      <c r="I2342" t="s">
        <v>2370</v>
      </c>
      <c r="J2342">
        <v>1970</v>
      </c>
      <c r="K2342" s="7">
        <f t="shared" si="108"/>
        <v>1970</v>
      </c>
      <c r="L2342" s="7"/>
      <c r="M2342" s="7" t="str">
        <f t="shared" si="109"/>
        <v>sep</v>
      </c>
      <c r="N2342">
        <v>11</v>
      </c>
      <c r="O2342">
        <v>3</v>
      </c>
      <c r="P2342">
        <v>60021.4</v>
      </c>
      <c r="Q2342" t="s">
        <v>16</v>
      </c>
      <c r="R2342" t="s">
        <v>16</v>
      </c>
      <c r="S2342" t="s">
        <v>23</v>
      </c>
      <c r="T2342" s="7" t="str">
        <f t="shared" si="110"/>
        <v>R1012</v>
      </c>
    </row>
    <row r="2343" spans="9:20" x14ac:dyDescent="0.3">
      <c r="I2343" t="s">
        <v>2371</v>
      </c>
      <c r="J2343">
        <v>1977</v>
      </c>
      <c r="K2343" s="7">
        <f t="shared" si="108"/>
        <v>1977</v>
      </c>
      <c r="L2343" t="s">
        <v>18</v>
      </c>
      <c r="M2343" s="7" t="str">
        <f t="shared" si="109"/>
        <v>Jun</v>
      </c>
      <c r="N2343">
        <v>8</v>
      </c>
      <c r="O2343">
        <v>0</v>
      </c>
      <c r="P2343">
        <v>62592.87</v>
      </c>
      <c r="Q2343" t="s">
        <v>11</v>
      </c>
      <c r="R2343" t="s">
        <v>12</v>
      </c>
      <c r="S2343" t="s">
        <v>13</v>
      </c>
      <c r="T2343" s="7" t="str">
        <f t="shared" si="110"/>
        <v>R1013</v>
      </c>
    </row>
    <row r="2344" spans="9:20" x14ac:dyDescent="0.3">
      <c r="I2344" t="s">
        <v>2372</v>
      </c>
      <c r="J2344">
        <v>1968</v>
      </c>
      <c r="K2344" s="7">
        <f t="shared" si="108"/>
        <v>1968</v>
      </c>
      <c r="L2344" t="s">
        <v>37</v>
      </c>
      <c r="M2344" s="7" t="str">
        <f t="shared" si="109"/>
        <v>Oct</v>
      </c>
      <c r="N2344">
        <v>12</v>
      </c>
      <c r="O2344">
        <v>0</v>
      </c>
      <c r="P2344">
        <v>63770.43</v>
      </c>
      <c r="Q2344" t="s">
        <v>16</v>
      </c>
      <c r="R2344" t="s">
        <v>12</v>
      </c>
      <c r="S2344" t="s">
        <v>13</v>
      </c>
      <c r="T2344" s="7" t="str">
        <f t="shared" si="110"/>
        <v>R1013</v>
      </c>
    </row>
  </sheetData>
  <autoFilter ref="A1:U2344" xr:uid="{76BDBA43-046C-402B-B6AC-79BDD57D9CBF}"/>
  <pageMargins left="0.7" right="0.7" top="0.75" bottom="0.75" header="0.3" footer="0.3"/>
  <ignoredErrors>
    <ignoredError sqref="K2 K3:K234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1694-A28C-43C7-B2E8-7852FED4B7D9}">
  <dimension ref="A1:S2344"/>
  <sheetViews>
    <sheetView topLeftCell="C2325" zoomScale="106" zoomScaleNormal="106" workbookViewId="0">
      <selection activeCell="Q1" sqref="Q1"/>
    </sheetView>
  </sheetViews>
  <sheetFormatPr defaultRowHeight="14.4" x14ac:dyDescent="0.3"/>
  <cols>
    <col min="1" max="1" width="15.5546875" customWidth="1"/>
    <col min="2" max="2" width="37.44140625" bestFit="1" customWidth="1"/>
    <col min="7" max="7" width="24.33203125" bestFit="1" customWidth="1"/>
    <col min="8" max="8" width="11.6640625" bestFit="1" customWidth="1"/>
    <col min="11" max="11" width="11.77734375" bestFit="1" customWidth="1"/>
    <col min="17" max="17" width="11.77734375" style="10" bestFit="1" customWidth="1"/>
    <col min="19" max="19" width="10.33203125" style="12" bestFit="1" customWidth="1"/>
  </cols>
  <sheetData>
    <row r="1" spans="1:19" s="2" customFormat="1" ht="18.899999999999999" customHeight="1" x14ac:dyDescent="0.3">
      <c r="A1" s="5" t="s">
        <v>0</v>
      </c>
      <c r="B1" s="6" t="s">
        <v>2384</v>
      </c>
      <c r="G1" s="4" t="s">
        <v>2378</v>
      </c>
      <c r="H1" s="4" t="s">
        <v>2375</v>
      </c>
      <c r="I1" s="4" t="s">
        <v>2379</v>
      </c>
      <c r="J1" s="4" t="s">
        <v>2373</v>
      </c>
      <c r="K1" s="2" t="s">
        <v>8324</v>
      </c>
      <c r="L1" s="4" t="s">
        <v>2374</v>
      </c>
      <c r="M1" s="2" t="s">
        <v>8325</v>
      </c>
      <c r="N1" s="3" t="s">
        <v>1</v>
      </c>
      <c r="O1" s="3" t="s">
        <v>2</v>
      </c>
      <c r="P1" s="3" t="s">
        <v>3</v>
      </c>
      <c r="Q1" s="10" t="s">
        <v>8326</v>
      </c>
      <c r="R1" s="2" t="s">
        <v>8327</v>
      </c>
      <c r="S1" s="11" t="s">
        <v>5</v>
      </c>
    </row>
    <row r="2" spans="1:19" ht="15.6" x14ac:dyDescent="0.3">
      <c r="A2" s="1" t="s">
        <v>2372</v>
      </c>
      <c r="B2" s="1" t="s">
        <v>2385</v>
      </c>
      <c r="C2" t="s">
        <v>4723</v>
      </c>
      <c r="D2" t="s">
        <v>4724</v>
      </c>
      <c r="E2" t="s">
        <v>4722</v>
      </c>
      <c r="G2">
        <v>0</v>
      </c>
      <c r="H2" t="s">
        <v>2380</v>
      </c>
      <c r="I2" t="s">
        <v>2382</v>
      </c>
      <c r="J2">
        <v>47.41</v>
      </c>
      <c r="K2" t="str" cm="1">
        <f t="array" ref="K2">_xlfn.IFS(J2&lt;18.5,"underweight",J2&lt;25,"normal weight",J2&lt;30,"overweight",J2&gt;30,"obesity")</f>
        <v>obesity</v>
      </c>
      <c r="L2">
        <v>7.47</v>
      </c>
      <c r="M2" t="str" cm="1">
        <f t="array" ref="M2">_xlfn.IFS(L2&lt;5.7,"Normal",L2&lt;6.5,"Prediabetes",L2&gt;6.5,"Diabetes")</f>
        <v>Diabetes</v>
      </c>
      <c r="N2">
        <v>1992</v>
      </c>
      <c r="O2" t="s">
        <v>10</v>
      </c>
      <c r="P2">
        <v>9</v>
      </c>
      <c r="Q2" s="10" t="str">
        <f>P2&amp;"-"&amp;O2&amp;"-"&amp;N2</f>
        <v>9-Jul-1992</v>
      </c>
      <c r="R2">
        <f>DATEDIF(Q2,"8-6-2023","y")</f>
        <v>31</v>
      </c>
      <c r="S2" s="12">
        <v>563.84</v>
      </c>
    </row>
    <row r="3" spans="1:19" ht="15.6" x14ac:dyDescent="0.3">
      <c r="A3" s="1" t="s">
        <v>2371</v>
      </c>
      <c r="B3" s="1" t="s">
        <v>2386</v>
      </c>
      <c r="C3" t="s">
        <v>4726</v>
      </c>
      <c r="D3" t="s">
        <v>4727</v>
      </c>
      <c r="E3" t="s">
        <v>4725</v>
      </c>
      <c r="G3">
        <v>0</v>
      </c>
      <c r="H3" t="s">
        <v>2380</v>
      </c>
      <c r="I3" t="s">
        <v>2382</v>
      </c>
      <c r="J3">
        <v>30.36</v>
      </c>
      <c r="K3" t="str" cm="1">
        <f t="array" ref="K3">_xlfn.IFS(J3&lt;18.5,"underweight",J3&lt;25,"normal weight",J3&lt;30,"overweight",J3&gt;30,"obesity")</f>
        <v>obesity</v>
      </c>
      <c r="L3">
        <v>5.77</v>
      </c>
      <c r="M3" t="str" cm="1">
        <f t="array" ref="M3">_xlfn.IFS(L3&lt;5.7,"Normal",L3&lt;6.5,"Prediabetes",L3&gt;6.5,"Diabetes")</f>
        <v>Prediabetes</v>
      </c>
      <c r="N3">
        <v>1992</v>
      </c>
      <c r="O3" t="s">
        <v>15</v>
      </c>
      <c r="P3">
        <v>30</v>
      </c>
      <c r="Q3" s="10" t="str">
        <f t="shared" ref="Q3:Q66" si="0">P3&amp;"-"&amp;O3&amp;"-"&amp;N3</f>
        <v>30-Nov-1992</v>
      </c>
      <c r="R3">
        <f t="shared" ref="R3:R66" si="1">DATEDIF(Q3,"8-6-2023","y")</f>
        <v>30</v>
      </c>
      <c r="S3" s="12">
        <v>570.62</v>
      </c>
    </row>
    <row r="4" spans="1:19" ht="15.6" x14ac:dyDescent="0.3">
      <c r="A4" s="1" t="s">
        <v>2370</v>
      </c>
      <c r="B4" s="1" t="s">
        <v>2387</v>
      </c>
      <c r="C4" t="s">
        <v>4726</v>
      </c>
      <c r="D4" t="s">
        <v>4729</v>
      </c>
      <c r="E4" t="s">
        <v>4728</v>
      </c>
      <c r="G4">
        <v>2</v>
      </c>
      <c r="H4" t="s">
        <v>2380</v>
      </c>
      <c r="I4" t="s">
        <v>2382</v>
      </c>
      <c r="J4">
        <v>38.094999999999999</v>
      </c>
      <c r="K4" t="str" cm="1">
        <f t="array" ref="K4">_xlfn.IFS(J4&lt;18.5,"underweight",J4&lt;25,"normal weight",J4&lt;30,"overweight",J4&gt;30,"obesity")</f>
        <v>obesity</v>
      </c>
      <c r="L4">
        <v>6.05</v>
      </c>
      <c r="M4" t="str" cm="1">
        <f t="array" ref="M4">_xlfn.IFS(L4&lt;5.7,"Normal",L4&lt;6.5,"Prediabetes",L4&gt;6.5,"Diabetes")</f>
        <v>Prediabetes</v>
      </c>
      <c r="N4">
        <v>1993</v>
      </c>
      <c r="O4" t="s">
        <v>18</v>
      </c>
      <c r="P4">
        <v>30</v>
      </c>
      <c r="Q4" s="10" t="str">
        <f t="shared" si="0"/>
        <v>30-Jun-1993</v>
      </c>
      <c r="R4">
        <f t="shared" si="1"/>
        <v>30</v>
      </c>
      <c r="S4" s="12">
        <v>600</v>
      </c>
    </row>
    <row r="5" spans="1:19" ht="15.6" x14ac:dyDescent="0.3">
      <c r="A5" s="1" t="s">
        <v>2369</v>
      </c>
      <c r="B5" s="1" t="s">
        <v>2388</v>
      </c>
      <c r="C5" t="s">
        <v>4723</v>
      </c>
      <c r="D5" t="s">
        <v>4731</v>
      </c>
      <c r="E5" t="s">
        <v>4730</v>
      </c>
      <c r="G5">
        <v>0</v>
      </c>
      <c r="H5" t="s">
        <v>2380</v>
      </c>
      <c r="I5" t="s">
        <v>2382</v>
      </c>
      <c r="J5">
        <v>35.53</v>
      </c>
      <c r="K5" t="str" cm="1">
        <f t="array" ref="K5">_xlfn.IFS(J5&lt;18.5,"underweight",J5&lt;25,"normal weight",J5&lt;30,"overweight",J5&gt;30,"obesity")</f>
        <v>obesity</v>
      </c>
      <c r="L5">
        <v>5.45</v>
      </c>
      <c r="M5" t="str" cm="1">
        <f t="array" ref="M5">_xlfn.IFS(L5&lt;5.7,"Normal",L5&lt;6.5,"Prediabetes",L5&gt;6.5,"Diabetes")</f>
        <v>Normal</v>
      </c>
      <c r="N5">
        <v>1992</v>
      </c>
      <c r="O5" t="s">
        <v>20</v>
      </c>
      <c r="P5">
        <v>13</v>
      </c>
      <c r="Q5" s="10" t="str">
        <f t="shared" si="0"/>
        <v>13-Sep-1992</v>
      </c>
      <c r="R5">
        <f t="shared" si="1"/>
        <v>30</v>
      </c>
      <c r="S5" s="12">
        <v>604.54</v>
      </c>
    </row>
    <row r="6" spans="1:19" ht="15.6" x14ac:dyDescent="0.3">
      <c r="A6" s="1" t="s">
        <v>2368</v>
      </c>
      <c r="B6" s="1" t="s">
        <v>2389</v>
      </c>
      <c r="C6" t="s">
        <v>4723</v>
      </c>
      <c r="D6" t="s">
        <v>4733</v>
      </c>
      <c r="E6" t="s">
        <v>4732</v>
      </c>
      <c r="G6">
        <v>0</v>
      </c>
      <c r="H6" t="s">
        <v>2380</v>
      </c>
      <c r="I6" t="s">
        <v>2382</v>
      </c>
      <c r="J6">
        <v>32.799999999999997</v>
      </c>
      <c r="K6" t="str" cm="1">
        <f t="array" ref="K6">_xlfn.IFS(J6&lt;18.5,"underweight",J6&lt;25,"normal weight",J6&lt;30,"overweight",J6&gt;30,"obesity")</f>
        <v>obesity</v>
      </c>
      <c r="L6">
        <v>6.59</v>
      </c>
      <c r="M6" t="str" cm="1">
        <f t="array" ref="M6">_xlfn.IFS(L6&lt;5.7,"Normal",L6&lt;6.5,"Prediabetes",L6&gt;6.5,"Diabetes")</f>
        <v>Diabetes</v>
      </c>
      <c r="N6">
        <v>1998</v>
      </c>
      <c r="O6" t="s">
        <v>10</v>
      </c>
      <c r="P6">
        <v>27</v>
      </c>
      <c r="Q6" s="10" t="str">
        <f t="shared" si="0"/>
        <v>27-Jul-1998</v>
      </c>
      <c r="R6">
        <f t="shared" si="1"/>
        <v>25</v>
      </c>
      <c r="S6" s="12">
        <v>637.26</v>
      </c>
    </row>
    <row r="7" spans="1:19" ht="15.6" x14ac:dyDescent="0.3">
      <c r="A7" s="1" t="s">
        <v>2367</v>
      </c>
      <c r="B7" s="1" t="s">
        <v>2390</v>
      </c>
      <c r="C7" t="s">
        <v>4726</v>
      </c>
      <c r="D7" t="s">
        <v>4735</v>
      </c>
      <c r="E7" t="s">
        <v>4734</v>
      </c>
      <c r="G7">
        <v>0</v>
      </c>
      <c r="H7" t="s">
        <v>2380</v>
      </c>
      <c r="I7" t="s">
        <v>2382</v>
      </c>
      <c r="J7">
        <v>36.4</v>
      </c>
      <c r="K7" t="str" cm="1">
        <f t="array" ref="K7">_xlfn.IFS(J7&lt;18.5,"underweight",J7&lt;25,"normal weight",J7&lt;30,"overweight",J7&gt;30,"obesity")</f>
        <v>obesity</v>
      </c>
      <c r="L7">
        <v>6.07</v>
      </c>
      <c r="M7" t="str" cm="1">
        <f t="array" ref="M7">_xlfn.IFS(L7&lt;5.7,"Normal",L7&lt;6.5,"Prediabetes",L7&gt;6.5,"Diabetes")</f>
        <v>Prediabetes</v>
      </c>
      <c r="N7">
        <v>2001</v>
      </c>
      <c r="O7" t="s">
        <v>15</v>
      </c>
      <c r="P7">
        <v>20</v>
      </c>
      <c r="Q7" s="10" t="str">
        <f t="shared" si="0"/>
        <v>20-Nov-2001</v>
      </c>
      <c r="R7">
        <f t="shared" si="1"/>
        <v>21</v>
      </c>
      <c r="S7" s="12">
        <v>646.14</v>
      </c>
    </row>
    <row r="8" spans="1:19" ht="15.6" x14ac:dyDescent="0.3">
      <c r="A8" s="1" t="s">
        <v>2366</v>
      </c>
      <c r="B8" s="1" t="s">
        <v>2391</v>
      </c>
      <c r="C8" t="s">
        <v>4726</v>
      </c>
      <c r="D8" t="s">
        <v>4737</v>
      </c>
      <c r="E8" t="s">
        <v>4736</v>
      </c>
      <c r="G8">
        <v>0</v>
      </c>
      <c r="H8" t="s">
        <v>2380</v>
      </c>
      <c r="I8" t="s">
        <v>2382</v>
      </c>
      <c r="J8">
        <v>36.96</v>
      </c>
      <c r="K8" t="str" cm="1">
        <f t="array" ref="K8">_xlfn.IFS(J8&lt;18.5,"underweight",J8&lt;25,"normal weight",J8&lt;30,"overweight",J8&gt;30,"obesity")</f>
        <v>obesity</v>
      </c>
      <c r="L8">
        <v>7.93</v>
      </c>
      <c r="M8" t="str" cm="1">
        <f t="array" ref="M8">_xlfn.IFS(L8&lt;5.7,"Normal",L8&lt;6.5,"Prediabetes",L8&gt;6.5,"Diabetes")</f>
        <v>Diabetes</v>
      </c>
      <c r="N8">
        <v>1993</v>
      </c>
      <c r="O8" t="s">
        <v>18</v>
      </c>
      <c r="P8">
        <v>1</v>
      </c>
      <c r="Q8" s="10" t="str">
        <f t="shared" si="0"/>
        <v>1-Jun-1993</v>
      </c>
      <c r="R8">
        <f t="shared" si="1"/>
        <v>30</v>
      </c>
      <c r="S8" s="12">
        <v>650</v>
      </c>
    </row>
    <row r="9" spans="1:19" ht="15.6" x14ac:dyDescent="0.3">
      <c r="A9" s="1" t="s">
        <v>2365</v>
      </c>
      <c r="B9" s="1" t="s">
        <v>2392</v>
      </c>
      <c r="C9" t="s">
        <v>4726</v>
      </c>
      <c r="D9" t="s">
        <v>4739</v>
      </c>
      <c r="E9" t="s">
        <v>4738</v>
      </c>
      <c r="G9">
        <v>3</v>
      </c>
      <c r="H9" t="s">
        <v>2380</v>
      </c>
      <c r="I9" t="s">
        <v>2382</v>
      </c>
      <c r="J9">
        <v>38.06</v>
      </c>
      <c r="K9" t="str" cm="1">
        <f t="array" ref="K9">_xlfn.IFS(J9&lt;18.5,"underweight",J9&lt;25,"normal weight",J9&lt;30,"overweight",J9&gt;30,"obesity")</f>
        <v>obesity</v>
      </c>
      <c r="L9">
        <v>10.79</v>
      </c>
      <c r="M9" t="str" cm="1">
        <f t="array" ref="M9">_xlfn.IFS(L9&lt;5.7,"Normal",L9&lt;6.5,"Prediabetes",L9&gt;6.5,"Diabetes")</f>
        <v>Diabetes</v>
      </c>
      <c r="N9">
        <v>1995</v>
      </c>
      <c r="O9" t="s">
        <v>10</v>
      </c>
      <c r="P9">
        <v>4</v>
      </c>
      <c r="Q9" s="10" t="str">
        <f t="shared" si="0"/>
        <v>4-Jul-1995</v>
      </c>
      <c r="R9">
        <f t="shared" si="1"/>
        <v>28</v>
      </c>
      <c r="S9" s="12">
        <v>650</v>
      </c>
    </row>
    <row r="10" spans="1:19" ht="15.6" x14ac:dyDescent="0.3">
      <c r="A10" s="1" t="s">
        <v>2364</v>
      </c>
      <c r="B10" s="1" t="s">
        <v>2393</v>
      </c>
      <c r="C10" t="s">
        <v>4726</v>
      </c>
      <c r="D10" t="s">
        <v>4741</v>
      </c>
      <c r="E10" t="s">
        <v>4740</v>
      </c>
      <c r="G10">
        <v>1</v>
      </c>
      <c r="H10" t="s">
        <v>2380</v>
      </c>
      <c r="I10" t="s">
        <v>2382</v>
      </c>
      <c r="J10">
        <v>42.13</v>
      </c>
      <c r="K10" t="str" cm="1">
        <f t="array" ref="K10">_xlfn.IFS(J10&lt;18.5,"underweight",J10&lt;25,"normal weight",J10&lt;30,"overweight",J10&gt;30,"obesity")</f>
        <v>obesity</v>
      </c>
      <c r="L10">
        <v>11.9</v>
      </c>
      <c r="M10" t="str" cm="1">
        <f t="array" ref="M10">_xlfn.IFS(L10&lt;5.7,"Normal",L10&lt;6.5,"Prediabetes",L10&gt;6.5,"Diabetes")</f>
        <v>Diabetes</v>
      </c>
      <c r="N10">
        <v>2002</v>
      </c>
      <c r="O10" t="s">
        <v>15</v>
      </c>
      <c r="P10">
        <v>29</v>
      </c>
      <c r="Q10" s="10" t="str">
        <f t="shared" si="0"/>
        <v>29-Nov-2002</v>
      </c>
      <c r="R10">
        <f t="shared" si="1"/>
        <v>20</v>
      </c>
      <c r="S10" s="12">
        <v>668</v>
      </c>
    </row>
    <row r="11" spans="1:19" ht="15.6" x14ac:dyDescent="0.3">
      <c r="A11" s="1" t="s">
        <v>2363</v>
      </c>
      <c r="B11" s="1" t="s">
        <v>2394</v>
      </c>
      <c r="C11" t="s">
        <v>4723</v>
      </c>
      <c r="D11" t="s">
        <v>4743</v>
      </c>
      <c r="E11" t="s">
        <v>4742</v>
      </c>
      <c r="G11">
        <v>0</v>
      </c>
      <c r="H11" t="s">
        <v>2380</v>
      </c>
      <c r="I11" t="s">
        <v>2382</v>
      </c>
      <c r="J11">
        <v>40.92</v>
      </c>
      <c r="K11" t="str" cm="1">
        <f t="array" ref="K11">_xlfn.IFS(J11&lt;18.5,"underweight",J11&lt;25,"normal weight",J11&lt;30,"overweight",J11&gt;30,"obesity")</f>
        <v>obesity</v>
      </c>
      <c r="L11">
        <v>8.41</v>
      </c>
      <c r="M11" t="str" cm="1">
        <f t="array" ref="M11">_xlfn.IFS(L11&lt;5.7,"Normal",L11&lt;6.5,"Prediabetes",L11&gt;6.5,"Diabetes")</f>
        <v>Diabetes</v>
      </c>
      <c r="N11">
        <v>1997</v>
      </c>
      <c r="O11" t="s">
        <v>15</v>
      </c>
      <c r="P11">
        <v>9</v>
      </c>
      <c r="Q11" s="10" t="str">
        <f t="shared" si="0"/>
        <v>9-Nov-1997</v>
      </c>
      <c r="R11">
        <f t="shared" si="1"/>
        <v>25</v>
      </c>
      <c r="S11" s="12">
        <v>670</v>
      </c>
    </row>
    <row r="12" spans="1:19" ht="15.6" x14ac:dyDescent="0.3">
      <c r="A12" s="1" t="s">
        <v>2362</v>
      </c>
      <c r="B12" s="1" t="s">
        <v>2395</v>
      </c>
      <c r="C12" t="s">
        <v>4723</v>
      </c>
      <c r="D12" t="s">
        <v>4745</v>
      </c>
      <c r="E12" t="s">
        <v>4744</v>
      </c>
      <c r="G12">
        <v>2</v>
      </c>
      <c r="H12" t="s">
        <v>2380</v>
      </c>
      <c r="I12" t="s">
        <v>2382</v>
      </c>
      <c r="J12">
        <v>40.564999999999998</v>
      </c>
      <c r="K12" t="str" cm="1">
        <f t="array" ref="K12">_xlfn.IFS(J12&lt;18.5,"underweight",J12&lt;25,"normal weight",J12&lt;30,"overweight",J12&gt;30,"obesity")</f>
        <v>obesity</v>
      </c>
      <c r="L12">
        <v>7.02</v>
      </c>
      <c r="M12" t="str" cm="1">
        <f t="array" ref="M12">_xlfn.IFS(L12&lt;5.7,"Normal",L12&lt;6.5,"Prediabetes",L12&gt;6.5,"Diabetes")</f>
        <v>Diabetes</v>
      </c>
      <c r="N12">
        <v>2001</v>
      </c>
      <c r="O12" t="s">
        <v>20</v>
      </c>
      <c r="P12">
        <v>12</v>
      </c>
      <c r="Q12" s="10" t="str">
        <f t="shared" si="0"/>
        <v>12-Sep-2001</v>
      </c>
      <c r="R12">
        <f t="shared" si="1"/>
        <v>21</v>
      </c>
      <c r="S12" s="12">
        <v>687.54</v>
      </c>
    </row>
    <row r="13" spans="1:19" ht="15.6" x14ac:dyDescent="0.3">
      <c r="A13" s="1" t="s">
        <v>2361</v>
      </c>
      <c r="B13" s="1" t="s">
        <v>2396</v>
      </c>
      <c r="C13" t="s">
        <v>4726</v>
      </c>
      <c r="D13" t="s">
        <v>4747</v>
      </c>
      <c r="E13" t="s">
        <v>4746</v>
      </c>
      <c r="G13">
        <v>0</v>
      </c>
      <c r="H13" t="s">
        <v>2380</v>
      </c>
      <c r="I13" t="s">
        <v>2382</v>
      </c>
      <c r="J13">
        <v>39.9</v>
      </c>
      <c r="K13" t="str" cm="1">
        <f t="array" ref="K13">_xlfn.IFS(J13&lt;18.5,"underweight",J13&lt;25,"normal weight",J13&lt;30,"overweight",J13&gt;30,"obesity")</f>
        <v>obesity</v>
      </c>
      <c r="L13">
        <v>11.32</v>
      </c>
      <c r="M13" t="str" cm="1">
        <f t="array" ref="M13">_xlfn.IFS(L13&lt;5.7,"Normal",L13&lt;6.5,"Prediabetes",L13&gt;6.5,"Diabetes")</f>
        <v>Diabetes</v>
      </c>
      <c r="N13">
        <v>1999</v>
      </c>
      <c r="O13" t="s">
        <v>30</v>
      </c>
      <c r="P13">
        <v>26</v>
      </c>
      <c r="Q13" s="10" t="str">
        <f t="shared" si="0"/>
        <v>26-Dec-1999</v>
      </c>
      <c r="R13">
        <f t="shared" si="1"/>
        <v>23</v>
      </c>
      <c r="S13" s="12">
        <v>700</v>
      </c>
    </row>
    <row r="14" spans="1:19" ht="15.6" x14ac:dyDescent="0.3">
      <c r="A14" s="1" t="s">
        <v>2360</v>
      </c>
      <c r="B14" s="1" t="s">
        <v>2397</v>
      </c>
      <c r="C14" t="s">
        <v>4726</v>
      </c>
      <c r="D14" t="s">
        <v>4749</v>
      </c>
      <c r="E14" t="s">
        <v>4748</v>
      </c>
      <c r="G14">
        <v>0</v>
      </c>
      <c r="H14" t="s">
        <v>2380</v>
      </c>
      <c r="I14" t="s">
        <v>2382</v>
      </c>
      <c r="J14">
        <v>33.799999999999997</v>
      </c>
      <c r="K14" t="str" cm="1">
        <f t="array" ref="K14">_xlfn.IFS(J14&lt;18.5,"underweight",J14&lt;25,"normal weight",J14&lt;30,"overweight",J14&gt;30,"obesity")</f>
        <v>obesity</v>
      </c>
      <c r="L14">
        <v>7.67</v>
      </c>
      <c r="M14" t="str" cm="1">
        <f t="array" ref="M14">_xlfn.IFS(L14&lt;5.7,"Normal",L14&lt;6.5,"Prediabetes",L14&gt;6.5,"Diabetes")</f>
        <v>Diabetes</v>
      </c>
      <c r="N14">
        <v>1999</v>
      </c>
      <c r="O14" t="s">
        <v>30</v>
      </c>
      <c r="P14">
        <v>14</v>
      </c>
      <c r="Q14" s="10" t="str">
        <f t="shared" si="0"/>
        <v>14-Dec-1999</v>
      </c>
      <c r="R14">
        <f t="shared" si="1"/>
        <v>23</v>
      </c>
      <c r="S14" s="12">
        <v>722.99</v>
      </c>
    </row>
    <row r="15" spans="1:19" ht="15.6" x14ac:dyDescent="0.3">
      <c r="A15" s="1" t="s">
        <v>2359</v>
      </c>
      <c r="B15" s="1" t="s">
        <v>2398</v>
      </c>
      <c r="C15" t="s">
        <v>4726</v>
      </c>
      <c r="D15" t="s">
        <v>4751</v>
      </c>
      <c r="E15" t="s">
        <v>4750</v>
      </c>
      <c r="G15">
        <v>0</v>
      </c>
      <c r="H15" t="s">
        <v>2380</v>
      </c>
      <c r="I15" t="s">
        <v>2382</v>
      </c>
      <c r="J15">
        <v>42.9</v>
      </c>
      <c r="K15" t="str" cm="1">
        <f t="array" ref="K15">_xlfn.IFS(J15&lt;18.5,"underweight",J15&lt;25,"normal weight",J15&lt;30,"overweight",J15&gt;30,"obesity")</f>
        <v>obesity</v>
      </c>
      <c r="L15">
        <v>11.41</v>
      </c>
      <c r="M15" t="str" cm="1">
        <f t="array" ref="M15">_xlfn.IFS(L15&lt;5.7,"Normal",L15&lt;6.5,"Prediabetes",L15&gt;6.5,"Diabetes")</f>
        <v>Diabetes</v>
      </c>
      <c r="N15">
        <v>2002</v>
      </c>
      <c r="O15" t="s">
        <v>8328</v>
      </c>
      <c r="P15">
        <v>19</v>
      </c>
      <c r="Q15" s="10" t="str">
        <f t="shared" si="0"/>
        <v>19-unknown-2002</v>
      </c>
      <c r="R15" t="e">
        <f t="shared" si="1"/>
        <v>#VALUE!</v>
      </c>
      <c r="S15" s="12">
        <v>750</v>
      </c>
    </row>
    <row r="16" spans="1:19" ht="15.6" x14ac:dyDescent="0.3">
      <c r="A16" s="1" t="s">
        <v>2358</v>
      </c>
      <c r="B16" s="1" t="s">
        <v>2399</v>
      </c>
      <c r="C16" t="s">
        <v>4723</v>
      </c>
      <c r="D16" t="s">
        <v>4753</v>
      </c>
      <c r="E16" t="s">
        <v>4752</v>
      </c>
      <c r="G16">
        <v>2</v>
      </c>
      <c r="H16" t="s">
        <v>2380</v>
      </c>
      <c r="I16" t="s">
        <v>2382</v>
      </c>
      <c r="J16">
        <v>31.3</v>
      </c>
      <c r="K16" t="str" cm="1">
        <f t="array" ref="K16">_xlfn.IFS(J16&lt;18.5,"underweight",J16&lt;25,"normal weight",J16&lt;30,"overweight",J16&gt;30,"obesity")</f>
        <v>obesity</v>
      </c>
      <c r="L16">
        <v>11.38</v>
      </c>
      <c r="M16" t="str" cm="1">
        <f t="array" ref="M16">_xlfn.IFS(L16&lt;5.7,"Normal",L16&lt;6.5,"Prediabetes",L16&gt;6.5,"Diabetes")</f>
        <v>Diabetes</v>
      </c>
      <c r="N16">
        <v>1993</v>
      </c>
      <c r="O16" t="s">
        <v>35</v>
      </c>
      <c r="P16">
        <v>9</v>
      </c>
      <c r="Q16" s="10" t="str">
        <f t="shared" si="0"/>
        <v>9-Aug-1993</v>
      </c>
      <c r="R16">
        <f t="shared" si="1"/>
        <v>29</v>
      </c>
      <c r="S16" s="12">
        <v>760</v>
      </c>
    </row>
    <row r="17" spans="1:19" ht="15.6" x14ac:dyDescent="0.3">
      <c r="A17" s="1" t="s">
        <v>2357</v>
      </c>
      <c r="B17" s="1" t="s">
        <v>2400</v>
      </c>
      <c r="C17" t="s">
        <v>4726</v>
      </c>
      <c r="D17" t="s">
        <v>4755</v>
      </c>
      <c r="E17" t="s">
        <v>4754</v>
      </c>
      <c r="G17">
        <v>0</v>
      </c>
      <c r="H17" t="s">
        <v>2380</v>
      </c>
      <c r="I17" t="s">
        <v>2382</v>
      </c>
      <c r="J17">
        <v>33.880000000000003</v>
      </c>
      <c r="K17" t="str" cm="1">
        <f t="array" ref="K17">_xlfn.IFS(J17&lt;18.5,"underweight",J17&lt;25,"normal weight",J17&lt;30,"overweight",J17&gt;30,"obesity")</f>
        <v>obesity</v>
      </c>
      <c r="L17">
        <v>7.01</v>
      </c>
      <c r="M17" t="str" cm="1">
        <f t="array" ref="M17">_xlfn.IFS(L17&lt;5.7,"Normal",L17&lt;6.5,"Prediabetes",L17&gt;6.5,"Diabetes")</f>
        <v>Diabetes</v>
      </c>
      <c r="N17">
        <v>1996</v>
      </c>
      <c r="O17" t="s">
        <v>37</v>
      </c>
      <c r="P17">
        <v>22</v>
      </c>
      <c r="Q17" s="10" t="str">
        <f t="shared" si="0"/>
        <v>22-Oct-1996</v>
      </c>
      <c r="R17">
        <f t="shared" si="1"/>
        <v>26</v>
      </c>
      <c r="S17" s="12">
        <v>760</v>
      </c>
    </row>
    <row r="18" spans="1:19" ht="15.6" x14ac:dyDescent="0.3">
      <c r="A18" s="1" t="s">
        <v>2356</v>
      </c>
      <c r="B18" s="1" t="s">
        <v>2401</v>
      </c>
      <c r="C18" t="s">
        <v>4723</v>
      </c>
      <c r="D18" t="s">
        <v>4757</v>
      </c>
      <c r="E18" t="s">
        <v>4756</v>
      </c>
      <c r="G18">
        <v>3</v>
      </c>
      <c r="H18" t="s">
        <v>2380</v>
      </c>
      <c r="I18" t="s">
        <v>2382</v>
      </c>
      <c r="J18">
        <v>30.875</v>
      </c>
      <c r="K18" t="str" cm="1">
        <f t="array" ref="K18">_xlfn.IFS(J18&lt;18.5,"underweight",J18&lt;25,"normal weight",J18&lt;30,"overweight",J18&gt;30,"obesity")</f>
        <v>obesity</v>
      </c>
      <c r="L18">
        <v>11.88</v>
      </c>
      <c r="M18" t="str" cm="1">
        <f t="array" ref="M18">_xlfn.IFS(L18&lt;5.7,"Normal",L18&lt;6.5,"Prediabetes",L18&gt;6.5,"Diabetes")</f>
        <v>Diabetes</v>
      </c>
      <c r="N18">
        <v>1993</v>
      </c>
      <c r="O18" t="s">
        <v>18</v>
      </c>
      <c r="P18">
        <v>28</v>
      </c>
      <c r="Q18" s="10" t="str">
        <f t="shared" si="0"/>
        <v>28-Jun-1993</v>
      </c>
      <c r="R18">
        <f t="shared" si="1"/>
        <v>30</v>
      </c>
      <c r="S18" s="12">
        <v>770</v>
      </c>
    </row>
    <row r="19" spans="1:19" ht="15.6" x14ac:dyDescent="0.3">
      <c r="A19" s="1" t="s">
        <v>2355</v>
      </c>
      <c r="B19" s="1" t="s">
        <v>2402</v>
      </c>
      <c r="C19" t="s">
        <v>4723</v>
      </c>
      <c r="D19" t="s">
        <v>4759</v>
      </c>
      <c r="E19" t="s">
        <v>4758</v>
      </c>
      <c r="G19">
        <v>1</v>
      </c>
      <c r="H19" t="s">
        <v>2380</v>
      </c>
      <c r="I19" t="s">
        <v>2382</v>
      </c>
      <c r="J19">
        <v>37.049999999999997</v>
      </c>
      <c r="K19" t="str" cm="1">
        <f t="array" ref="K19">_xlfn.IFS(J19&lt;18.5,"underweight",J19&lt;25,"normal weight",J19&lt;30,"overweight",J19&gt;30,"obesity")</f>
        <v>obesity</v>
      </c>
      <c r="L19">
        <v>8.44</v>
      </c>
      <c r="M19" t="str" cm="1">
        <f t="array" ref="M19">_xlfn.IFS(L19&lt;5.7,"Normal",L19&lt;6.5,"Prediabetes",L19&gt;6.5,"Diabetes")</f>
        <v>Diabetes</v>
      </c>
      <c r="N19">
        <v>1996</v>
      </c>
      <c r="O19" t="s">
        <v>8328</v>
      </c>
      <c r="P19">
        <v>18</v>
      </c>
      <c r="Q19" s="10" t="str">
        <f t="shared" si="0"/>
        <v>18-unknown-1996</v>
      </c>
      <c r="R19" t="e">
        <f t="shared" si="1"/>
        <v>#VALUE!</v>
      </c>
      <c r="S19" s="12">
        <v>770.38</v>
      </c>
    </row>
    <row r="20" spans="1:19" ht="15.6" x14ac:dyDescent="0.3">
      <c r="A20" s="1" t="s">
        <v>2354</v>
      </c>
      <c r="B20" s="1" t="s">
        <v>2403</v>
      </c>
      <c r="C20" t="s">
        <v>4726</v>
      </c>
      <c r="D20" t="s">
        <v>4761</v>
      </c>
      <c r="E20" t="s">
        <v>4760</v>
      </c>
      <c r="G20">
        <v>1</v>
      </c>
      <c r="H20" t="s">
        <v>2380</v>
      </c>
      <c r="I20" t="s">
        <v>2382</v>
      </c>
      <c r="J20">
        <v>43.89</v>
      </c>
      <c r="K20" t="str" cm="1">
        <f t="array" ref="K20">_xlfn.IFS(J20&lt;18.5,"underweight",J20&lt;25,"normal weight",J20&lt;30,"overweight",J20&gt;30,"obesity")</f>
        <v>obesity</v>
      </c>
      <c r="L20">
        <v>8.7100000000000009</v>
      </c>
      <c r="M20" t="str" cm="1">
        <f t="array" ref="M20">_xlfn.IFS(L20&lt;5.7,"Normal",L20&lt;6.5,"Prediabetes",L20&gt;6.5,"Diabetes")</f>
        <v>Diabetes</v>
      </c>
      <c r="N20">
        <v>1995</v>
      </c>
      <c r="O20" t="s">
        <v>30</v>
      </c>
      <c r="P20">
        <v>7</v>
      </c>
      <c r="Q20" s="10" t="str">
        <f t="shared" si="0"/>
        <v>7-Dec-1995</v>
      </c>
      <c r="R20">
        <f t="shared" si="1"/>
        <v>27</v>
      </c>
      <c r="S20" s="12">
        <v>773.54</v>
      </c>
    </row>
    <row r="21" spans="1:19" ht="15.6" x14ac:dyDescent="0.3">
      <c r="A21" s="1" t="s">
        <v>2353</v>
      </c>
      <c r="B21" s="1" t="s">
        <v>2404</v>
      </c>
      <c r="C21" t="s">
        <v>4726</v>
      </c>
      <c r="D21" t="s">
        <v>4763</v>
      </c>
      <c r="E21" t="s">
        <v>4762</v>
      </c>
      <c r="G21">
        <v>0</v>
      </c>
      <c r="H21" t="s">
        <v>2380</v>
      </c>
      <c r="I21" t="s">
        <v>2382</v>
      </c>
      <c r="J21">
        <v>31.35</v>
      </c>
      <c r="K21" t="str" cm="1">
        <f t="array" ref="K21">_xlfn.IFS(J21&lt;18.5,"underweight",J21&lt;25,"normal weight",J21&lt;30,"overweight",J21&gt;30,"obesity")</f>
        <v>obesity</v>
      </c>
      <c r="L21">
        <v>6.86</v>
      </c>
      <c r="M21" t="str" cm="1">
        <f t="array" ref="M21">_xlfn.IFS(L21&lt;5.7,"Normal",L21&lt;6.5,"Prediabetes",L21&gt;6.5,"Diabetes")</f>
        <v>Diabetes</v>
      </c>
      <c r="N21">
        <v>2004</v>
      </c>
      <c r="O21" t="s">
        <v>37</v>
      </c>
      <c r="P21">
        <v>7</v>
      </c>
      <c r="Q21" s="10" t="str">
        <f t="shared" si="0"/>
        <v>7-Oct-2004</v>
      </c>
      <c r="R21">
        <f t="shared" si="1"/>
        <v>18</v>
      </c>
      <c r="S21" s="12">
        <v>830.52</v>
      </c>
    </row>
    <row r="22" spans="1:19" ht="15.6" x14ac:dyDescent="0.3">
      <c r="A22" s="1" t="s">
        <v>2352</v>
      </c>
      <c r="B22" s="1" t="s">
        <v>2405</v>
      </c>
      <c r="C22" t="s">
        <v>4726</v>
      </c>
      <c r="D22" t="s">
        <v>4765</v>
      </c>
      <c r="E22" t="s">
        <v>4764</v>
      </c>
      <c r="G22">
        <v>2</v>
      </c>
      <c r="H22" t="s">
        <v>2380</v>
      </c>
      <c r="I22" t="s">
        <v>2382</v>
      </c>
      <c r="J22">
        <v>46.2</v>
      </c>
      <c r="K22" t="str" cm="1">
        <f t="array" ref="K22">_xlfn.IFS(J22&lt;18.5,"underweight",J22&lt;25,"normal weight",J22&lt;30,"overweight",J22&gt;30,"obesity")</f>
        <v>obesity</v>
      </c>
      <c r="L22">
        <v>6.09</v>
      </c>
      <c r="M22" t="str" cm="1">
        <f t="array" ref="M22">_xlfn.IFS(L22&lt;5.7,"Normal",L22&lt;6.5,"Prediabetes",L22&gt;6.5,"Diabetes")</f>
        <v>Prediabetes</v>
      </c>
      <c r="N22">
        <v>2000</v>
      </c>
      <c r="O22" t="s">
        <v>15</v>
      </c>
      <c r="P22">
        <v>18</v>
      </c>
      <c r="Q22" s="10" t="str">
        <f t="shared" si="0"/>
        <v>18-Nov-2000</v>
      </c>
      <c r="R22">
        <f t="shared" si="1"/>
        <v>22</v>
      </c>
      <c r="S22" s="12">
        <v>865.41</v>
      </c>
    </row>
    <row r="23" spans="1:19" ht="15.6" x14ac:dyDescent="0.3">
      <c r="A23" s="1" t="s">
        <v>2351</v>
      </c>
      <c r="B23" s="1" t="s">
        <v>2406</v>
      </c>
      <c r="C23" t="s">
        <v>4723</v>
      </c>
      <c r="D23" t="s">
        <v>4767</v>
      </c>
      <c r="E23" t="s">
        <v>4766</v>
      </c>
      <c r="G23">
        <v>2</v>
      </c>
      <c r="H23" t="s">
        <v>2380</v>
      </c>
      <c r="I23" t="s">
        <v>2382</v>
      </c>
      <c r="J23">
        <v>32.015000000000001</v>
      </c>
      <c r="K23" t="str" cm="1">
        <f t="array" ref="K23">_xlfn.IFS(J23&lt;18.5,"underweight",J23&lt;25,"normal weight",J23&lt;30,"overweight",J23&gt;30,"obesity")</f>
        <v>obesity</v>
      </c>
      <c r="L23">
        <v>11.75</v>
      </c>
      <c r="M23" t="str" cm="1">
        <f t="array" ref="M23">_xlfn.IFS(L23&lt;5.7,"Normal",L23&lt;6.5,"Prediabetes",L23&gt;6.5,"Diabetes")</f>
        <v>Diabetes</v>
      </c>
      <c r="N23">
        <v>1993</v>
      </c>
      <c r="O23" t="s">
        <v>15</v>
      </c>
      <c r="P23">
        <v>27</v>
      </c>
      <c r="Q23" s="10" t="str">
        <f t="shared" si="0"/>
        <v>27-Nov-1993</v>
      </c>
      <c r="R23">
        <f t="shared" si="1"/>
        <v>29</v>
      </c>
      <c r="S23" s="12">
        <v>896.21</v>
      </c>
    </row>
    <row r="24" spans="1:19" ht="15.6" x14ac:dyDescent="0.3">
      <c r="A24" s="1" t="s">
        <v>2350</v>
      </c>
      <c r="B24" s="1" t="s">
        <v>2407</v>
      </c>
      <c r="C24" t="s">
        <v>4723</v>
      </c>
      <c r="D24" t="s">
        <v>4769</v>
      </c>
      <c r="E24" t="s">
        <v>4768</v>
      </c>
      <c r="G24">
        <v>3</v>
      </c>
      <c r="H24" t="s">
        <v>2380</v>
      </c>
      <c r="I24" t="s">
        <v>2382</v>
      </c>
      <c r="J24">
        <v>40.564999999999998</v>
      </c>
      <c r="K24" t="str" cm="1">
        <f t="array" ref="K24">_xlfn.IFS(J24&lt;18.5,"underweight",J24&lt;25,"normal weight",J24&lt;30,"overweight",J24&gt;30,"obesity")</f>
        <v>obesity</v>
      </c>
      <c r="L24">
        <v>7.37</v>
      </c>
      <c r="M24" t="str" cm="1">
        <f t="array" ref="M24">_xlfn.IFS(L24&lt;5.7,"Normal",L24&lt;6.5,"Prediabetes",L24&gt;6.5,"Diabetes")</f>
        <v>Diabetes</v>
      </c>
      <c r="N24">
        <v>1994</v>
      </c>
      <c r="O24" t="s">
        <v>37</v>
      </c>
      <c r="P24">
        <v>30</v>
      </c>
      <c r="Q24" s="10" t="str">
        <f t="shared" si="0"/>
        <v>30-Oct-1994</v>
      </c>
      <c r="R24">
        <f t="shared" si="1"/>
        <v>28</v>
      </c>
      <c r="S24" s="12">
        <v>915.07</v>
      </c>
    </row>
    <row r="25" spans="1:19" ht="15.6" x14ac:dyDescent="0.3">
      <c r="A25" s="1" t="s">
        <v>2349</v>
      </c>
      <c r="B25" s="1" t="s">
        <v>2408</v>
      </c>
      <c r="C25" t="s">
        <v>4726</v>
      </c>
      <c r="D25" t="s">
        <v>4771</v>
      </c>
      <c r="E25" t="s">
        <v>4770</v>
      </c>
      <c r="G25">
        <v>2</v>
      </c>
      <c r="H25" t="s">
        <v>2380</v>
      </c>
      <c r="I25" t="s">
        <v>2382</v>
      </c>
      <c r="J25">
        <v>32.450000000000003</v>
      </c>
      <c r="K25" t="str" cm="1">
        <f t="array" ref="K25">_xlfn.IFS(J25&lt;18.5,"underweight",J25&lt;25,"normal weight",J25&lt;30,"overweight",J25&gt;30,"obesity")</f>
        <v>obesity</v>
      </c>
      <c r="L25">
        <v>11.91</v>
      </c>
      <c r="M25" t="str" cm="1">
        <f t="array" ref="M25">_xlfn.IFS(L25&lt;5.7,"Normal",L25&lt;6.5,"Prediabetes",L25&gt;6.5,"Diabetes")</f>
        <v>Diabetes</v>
      </c>
      <c r="N25">
        <v>1995</v>
      </c>
      <c r="O25" t="s">
        <v>37</v>
      </c>
      <c r="P25">
        <v>28</v>
      </c>
      <c r="Q25" s="10" t="str">
        <f t="shared" si="0"/>
        <v>28-Oct-1995</v>
      </c>
      <c r="R25">
        <f t="shared" si="1"/>
        <v>27</v>
      </c>
      <c r="S25" s="12">
        <v>928.59</v>
      </c>
    </row>
    <row r="26" spans="1:19" ht="15.6" x14ac:dyDescent="0.3">
      <c r="A26" s="1" t="s">
        <v>2348</v>
      </c>
      <c r="B26" s="1" t="s">
        <v>2409</v>
      </c>
      <c r="C26" t="s">
        <v>4726</v>
      </c>
      <c r="D26" t="s">
        <v>4773</v>
      </c>
      <c r="E26" t="s">
        <v>4772</v>
      </c>
      <c r="G26">
        <v>2</v>
      </c>
      <c r="H26" t="s">
        <v>2380</v>
      </c>
      <c r="I26" t="s">
        <v>2382</v>
      </c>
      <c r="J26">
        <v>34.96</v>
      </c>
      <c r="K26" t="str" cm="1">
        <f t="array" ref="K26">_xlfn.IFS(J26&lt;18.5,"underweight",J26&lt;25,"normal weight",J26&lt;30,"overweight",J26&gt;30,"obesity")</f>
        <v>obesity</v>
      </c>
      <c r="L26">
        <v>6.52</v>
      </c>
      <c r="M26" t="str" cm="1">
        <f t="array" ref="M26">_xlfn.IFS(L26&lt;5.7,"Normal",L26&lt;6.5,"Prediabetes",L26&gt;6.5,"Diabetes")</f>
        <v>Diabetes</v>
      </c>
      <c r="N26">
        <v>2001</v>
      </c>
      <c r="O26" t="s">
        <v>35</v>
      </c>
      <c r="P26">
        <v>19</v>
      </c>
      <c r="Q26" s="10" t="str">
        <f t="shared" si="0"/>
        <v>19-Aug-2001</v>
      </c>
      <c r="R26">
        <f t="shared" si="1"/>
        <v>21</v>
      </c>
      <c r="S26" s="12">
        <v>964.71</v>
      </c>
    </row>
    <row r="27" spans="1:19" ht="15.6" x14ac:dyDescent="0.3">
      <c r="A27" s="1" t="s">
        <v>2347</v>
      </c>
      <c r="B27" s="1" t="s">
        <v>2410</v>
      </c>
      <c r="C27" t="s">
        <v>4726</v>
      </c>
      <c r="D27" t="s">
        <v>4775</v>
      </c>
      <c r="E27" t="s">
        <v>4774</v>
      </c>
      <c r="G27">
        <v>3</v>
      </c>
      <c r="H27" t="s">
        <v>2380</v>
      </c>
      <c r="I27" t="s">
        <v>2382</v>
      </c>
      <c r="J27">
        <v>35.5</v>
      </c>
      <c r="K27" t="str" cm="1">
        <f t="array" ref="K27">_xlfn.IFS(J27&lt;18.5,"underweight",J27&lt;25,"normal weight",J27&lt;30,"overweight",J27&gt;30,"obesity")</f>
        <v>obesity</v>
      </c>
      <c r="L27">
        <v>5.14</v>
      </c>
      <c r="M27" t="str" cm="1">
        <f t="array" ref="M27">_xlfn.IFS(L27&lt;5.7,"Normal",L27&lt;6.5,"Prediabetes",L27&gt;6.5,"Diabetes")</f>
        <v>Normal</v>
      </c>
      <c r="N27">
        <v>1994</v>
      </c>
      <c r="O27" t="s">
        <v>15</v>
      </c>
      <c r="P27">
        <v>22</v>
      </c>
      <c r="Q27" s="10" t="str">
        <f t="shared" si="0"/>
        <v>22-Nov-1994</v>
      </c>
      <c r="R27">
        <f t="shared" si="1"/>
        <v>28</v>
      </c>
      <c r="S27" s="12">
        <v>1006.65</v>
      </c>
    </row>
    <row r="28" spans="1:19" ht="15.6" x14ac:dyDescent="0.3">
      <c r="A28" s="1" t="s">
        <v>2346</v>
      </c>
      <c r="B28" s="1" t="s">
        <v>2411</v>
      </c>
      <c r="C28" t="s">
        <v>4726</v>
      </c>
      <c r="D28" t="s">
        <v>4777</v>
      </c>
      <c r="E28" t="s">
        <v>4776</v>
      </c>
      <c r="G28">
        <v>0</v>
      </c>
      <c r="H28" t="s">
        <v>2380</v>
      </c>
      <c r="I28" t="s">
        <v>2382</v>
      </c>
      <c r="J28">
        <v>52.58</v>
      </c>
      <c r="K28" t="str" cm="1">
        <f t="array" ref="K28">_xlfn.IFS(J28&lt;18.5,"underweight",J28&lt;25,"normal weight",J28&lt;30,"overweight",J28&gt;30,"obesity")</f>
        <v>obesity</v>
      </c>
      <c r="L28">
        <v>4.1900000000000004</v>
      </c>
      <c r="M28" t="str" cm="1">
        <f t="array" ref="M28">_xlfn.IFS(L28&lt;5.7,"Normal",L28&lt;6.5,"Prediabetes",L28&gt;6.5,"Diabetes")</f>
        <v>Normal</v>
      </c>
      <c r="N28">
        <v>2000</v>
      </c>
      <c r="O28" t="s">
        <v>37</v>
      </c>
      <c r="P28">
        <v>9</v>
      </c>
      <c r="Q28" s="10" t="str">
        <f t="shared" si="0"/>
        <v>9-Oct-2000</v>
      </c>
      <c r="R28">
        <f t="shared" si="1"/>
        <v>22</v>
      </c>
      <c r="S28" s="12">
        <v>1012</v>
      </c>
    </row>
    <row r="29" spans="1:19" ht="15.6" x14ac:dyDescent="0.3">
      <c r="A29" s="1" t="s">
        <v>2345</v>
      </c>
      <c r="B29" s="1" t="s">
        <v>2412</v>
      </c>
      <c r="C29" t="s">
        <v>4723</v>
      </c>
      <c r="D29" t="s">
        <v>4779</v>
      </c>
      <c r="E29" t="s">
        <v>4778</v>
      </c>
      <c r="G29">
        <v>1</v>
      </c>
      <c r="H29" t="s">
        <v>2380</v>
      </c>
      <c r="I29" t="s">
        <v>2382</v>
      </c>
      <c r="J29">
        <v>38.06</v>
      </c>
      <c r="K29" t="str" cm="1">
        <f t="array" ref="K29">_xlfn.IFS(J29&lt;18.5,"underweight",J29&lt;25,"normal weight",J29&lt;30,"overweight",J29&gt;30,"obesity")</f>
        <v>obesity</v>
      </c>
      <c r="L29">
        <v>6.98</v>
      </c>
      <c r="M29" t="str" cm="1">
        <f t="array" ref="M29">_xlfn.IFS(L29&lt;5.7,"Normal",L29&lt;6.5,"Prediabetes",L29&gt;6.5,"Diabetes")</f>
        <v>Diabetes</v>
      </c>
      <c r="N29">
        <v>1999</v>
      </c>
      <c r="O29" t="s">
        <v>35</v>
      </c>
      <c r="P29">
        <v>5</v>
      </c>
      <c r="Q29" s="10" t="str">
        <f t="shared" si="0"/>
        <v>5-Aug-1999</v>
      </c>
      <c r="R29">
        <f t="shared" si="1"/>
        <v>24</v>
      </c>
      <c r="S29" s="12">
        <v>1019</v>
      </c>
    </row>
    <row r="30" spans="1:19" ht="15.6" x14ac:dyDescent="0.3">
      <c r="A30" s="1" t="s">
        <v>2344</v>
      </c>
      <c r="B30" s="1" t="s">
        <v>2413</v>
      </c>
      <c r="C30" t="s">
        <v>4726</v>
      </c>
      <c r="D30" t="s">
        <v>4739</v>
      </c>
      <c r="E30" t="s">
        <v>4780</v>
      </c>
      <c r="G30">
        <v>2</v>
      </c>
      <c r="H30" t="s">
        <v>2380</v>
      </c>
      <c r="I30" t="s">
        <v>2382</v>
      </c>
      <c r="J30">
        <v>34.21</v>
      </c>
      <c r="K30" t="str" cm="1">
        <f t="array" ref="K30">_xlfn.IFS(J30&lt;18.5,"underweight",J30&lt;25,"normal weight",J30&lt;30,"overweight",J30&gt;30,"obesity")</f>
        <v>obesity</v>
      </c>
      <c r="L30">
        <v>8.34</v>
      </c>
      <c r="M30" t="str" cm="1">
        <f t="array" ref="M30">_xlfn.IFS(L30&lt;5.7,"Normal",L30&lt;6.5,"Prediabetes",L30&gt;6.5,"Diabetes")</f>
        <v>Diabetes</v>
      </c>
      <c r="N30">
        <v>1995</v>
      </c>
      <c r="O30" t="s">
        <v>37</v>
      </c>
      <c r="P30">
        <v>5</v>
      </c>
      <c r="Q30" s="10" t="str">
        <f t="shared" si="0"/>
        <v>5-Oct-1995</v>
      </c>
      <c r="R30">
        <f t="shared" si="1"/>
        <v>27</v>
      </c>
      <c r="S30" s="12">
        <v>1033.74</v>
      </c>
    </row>
    <row r="31" spans="1:19" ht="15.6" x14ac:dyDescent="0.3">
      <c r="A31" s="1" t="s">
        <v>2343</v>
      </c>
      <c r="B31" s="1" t="s">
        <v>2414</v>
      </c>
      <c r="C31" t="s">
        <v>4723</v>
      </c>
      <c r="D31" t="s">
        <v>4782</v>
      </c>
      <c r="E31" t="s">
        <v>4781</v>
      </c>
      <c r="G31">
        <v>0</v>
      </c>
      <c r="H31" t="s">
        <v>2380</v>
      </c>
      <c r="I31" t="s">
        <v>2382</v>
      </c>
      <c r="J31">
        <v>40.369999999999997</v>
      </c>
      <c r="K31" t="str" cm="1">
        <f t="array" ref="K31">_xlfn.IFS(J31&lt;18.5,"underweight",J31&lt;25,"normal weight",J31&lt;30,"overweight",J31&gt;30,"obesity")</f>
        <v>obesity</v>
      </c>
      <c r="L31">
        <v>4.47</v>
      </c>
      <c r="M31" t="str" cm="1">
        <f t="array" ref="M31">_xlfn.IFS(L31&lt;5.7,"Normal",L31&lt;6.5,"Prediabetes",L31&gt;6.5,"Diabetes")</f>
        <v>Normal</v>
      </c>
      <c r="N31">
        <v>1994</v>
      </c>
      <c r="O31" t="s">
        <v>15</v>
      </c>
      <c r="P31">
        <v>17</v>
      </c>
      <c r="Q31" s="10" t="str">
        <f t="shared" si="0"/>
        <v>17-Nov-1994</v>
      </c>
      <c r="R31">
        <f t="shared" si="1"/>
        <v>28</v>
      </c>
      <c r="S31" s="12">
        <v>1044</v>
      </c>
    </row>
    <row r="32" spans="1:19" ht="15.6" x14ac:dyDescent="0.3">
      <c r="A32" s="1" t="s">
        <v>2342</v>
      </c>
      <c r="B32" s="1" t="s">
        <v>2415</v>
      </c>
      <c r="C32" t="s">
        <v>4723</v>
      </c>
      <c r="D32" t="s">
        <v>4784</v>
      </c>
      <c r="E32" t="s">
        <v>4783</v>
      </c>
      <c r="G32">
        <v>0</v>
      </c>
      <c r="H32" t="s">
        <v>2380</v>
      </c>
      <c r="I32" t="s">
        <v>2382</v>
      </c>
      <c r="J32">
        <v>31.16</v>
      </c>
      <c r="K32" t="str" cm="1">
        <f t="array" ref="K32">_xlfn.IFS(J32&lt;18.5,"underweight",J32&lt;25,"normal weight",J32&lt;30,"overweight",J32&gt;30,"obesity")</f>
        <v>obesity</v>
      </c>
      <c r="L32">
        <v>9.34</v>
      </c>
      <c r="M32" t="str" cm="1">
        <f t="array" ref="M32">_xlfn.IFS(L32&lt;5.7,"Normal",L32&lt;6.5,"Prediabetes",L32&gt;6.5,"Diabetes")</f>
        <v>Diabetes</v>
      </c>
      <c r="N32">
        <v>2002</v>
      </c>
      <c r="O32" t="s">
        <v>10</v>
      </c>
      <c r="P32">
        <v>20</v>
      </c>
      <c r="Q32" s="10" t="str">
        <f t="shared" si="0"/>
        <v>20-Jul-2002</v>
      </c>
      <c r="R32">
        <f t="shared" si="1"/>
        <v>21</v>
      </c>
      <c r="S32" s="12">
        <v>1047</v>
      </c>
    </row>
    <row r="33" spans="1:19" ht="15.6" x14ac:dyDescent="0.3">
      <c r="A33" s="1" t="s">
        <v>2341</v>
      </c>
      <c r="B33" s="1" t="s">
        <v>2416</v>
      </c>
      <c r="C33" t="s">
        <v>4726</v>
      </c>
      <c r="D33" t="s">
        <v>4786</v>
      </c>
      <c r="E33" t="s">
        <v>4785</v>
      </c>
      <c r="G33">
        <v>0</v>
      </c>
      <c r="H33" t="s">
        <v>2380</v>
      </c>
      <c r="I33" t="s">
        <v>2382</v>
      </c>
      <c r="J33">
        <v>51.93</v>
      </c>
      <c r="K33" t="str" cm="1">
        <f t="array" ref="K33">_xlfn.IFS(J33&lt;18.5,"underweight",J33&lt;25,"normal weight",J33&lt;30,"overweight",J33&gt;30,"obesity")</f>
        <v>obesity</v>
      </c>
      <c r="L33">
        <v>11.05</v>
      </c>
      <c r="M33" t="str" cm="1">
        <f t="array" ref="M33">_xlfn.IFS(L33&lt;5.7,"Normal",L33&lt;6.5,"Prediabetes",L33&gt;6.5,"Diabetes")</f>
        <v>Diabetes</v>
      </c>
      <c r="N33">
        <v>2002</v>
      </c>
      <c r="O33" t="s">
        <v>10</v>
      </c>
      <c r="P33">
        <v>1</v>
      </c>
      <c r="Q33" s="10" t="str">
        <f t="shared" si="0"/>
        <v>1-Jul-2002</v>
      </c>
      <c r="R33">
        <f t="shared" si="1"/>
        <v>21</v>
      </c>
      <c r="S33" s="12">
        <v>1049</v>
      </c>
    </row>
    <row r="34" spans="1:19" ht="15.6" x14ac:dyDescent="0.3">
      <c r="A34" s="1" t="s">
        <v>2340</v>
      </c>
      <c r="B34" s="1" t="s">
        <v>2417</v>
      </c>
      <c r="C34" t="s">
        <v>4726</v>
      </c>
      <c r="D34" t="s">
        <v>4788</v>
      </c>
      <c r="E34" t="s">
        <v>4787</v>
      </c>
      <c r="G34">
        <v>0</v>
      </c>
      <c r="H34" t="s">
        <v>2380</v>
      </c>
      <c r="I34" t="s">
        <v>2382</v>
      </c>
      <c r="J34">
        <v>38.950000000000003</v>
      </c>
      <c r="K34" t="str" cm="1">
        <f t="array" ref="K34">_xlfn.IFS(J34&lt;18.5,"underweight",J34&lt;25,"normal weight",J34&lt;30,"overweight",J34&gt;30,"obesity")</f>
        <v>obesity</v>
      </c>
      <c r="L34">
        <v>11.95</v>
      </c>
      <c r="M34" t="str" cm="1">
        <f t="array" ref="M34">_xlfn.IFS(L34&lt;5.7,"Normal",L34&lt;6.5,"Prediabetes",L34&gt;6.5,"Diabetes")</f>
        <v>Diabetes</v>
      </c>
      <c r="N34">
        <v>1995</v>
      </c>
      <c r="O34" t="s">
        <v>18</v>
      </c>
      <c r="P34">
        <v>1</v>
      </c>
      <c r="Q34" s="10" t="str">
        <f t="shared" si="0"/>
        <v>1-Jun-1995</v>
      </c>
      <c r="R34">
        <f t="shared" si="1"/>
        <v>28</v>
      </c>
      <c r="S34" s="12">
        <v>1056</v>
      </c>
    </row>
    <row r="35" spans="1:19" ht="15.6" x14ac:dyDescent="0.3">
      <c r="A35" s="1" t="s">
        <v>2339</v>
      </c>
      <c r="B35" s="1" t="s">
        <v>2418</v>
      </c>
      <c r="C35" t="s">
        <v>4723</v>
      </c>
      <c r="D35" t="s">
        <v>4790</v>
      </c>
      <c r="E35" t="s">
        <v>4789</v>
      </c>
      <c r="G35">
        <v>0</v>
      </c>
      <c r="H35" t="s">
        <v>2380</v>
      </c>
      <c r="I35" t="s">
        <v>2382</v>
      </c>
      <c r="J35">
        <v>34.200000000000003</v>
      </c>
      <c r="K35" t="str" cm="1">
        <f t="array" ref="K35">_xlfn.IFS(J35&lt;18.5,"underweight",J35&lt;25,"normal weight",J35&lt;30,"overweight",J35&gt;30,"obesity")</f>
        <v>obesity</v>
      </c>
      <c r="L35">
        <v>5.75</v>
      </c>
      <c r="M35" t="str" cm="1">
        <f t="array" ref="M35">_xlfn.IFS(L35&lt;5.7,"Normal",L35&lt;6.5,"Prediabetes",L35&gt;6.5,"Diabetes")</f>
        <v>Prediabetes</v>
      </c>
      <c r="N35">
        <v>1993</v>
      </c>
      <c r="O35" t="s">
        <v>20</v>
      </c>
      <c r="P35">
        <v>28</v>
      </c>
      <c r="Q35" s="10" t="str">
        <f t="shared" si="0"/>
        <v>28-Sep-1993</v>
      </c>
      <c r="R35">
        <f t="shared" si="1"/>
        <v>29</v>
      </c>
      <c r="S35" s="12">
        <v>1068</v>
      </c>
    </row>
    <row r="36" spans="1:19" ht="15.6" x14ac:dyDescent="0.3">
      <c r="A36" s="1" t="s">
        <v>2338</v>
      </c>
      <c r="B36" s="1" t="s">
        <v>2419</v>
      </c>
      <c r="C36" t="s">
        <v>4723</v>
      </c>
      <c r="D36" t="s">
        <v>4792</v>
      </c>
      <c r="E36" t="s">
        <v>4791</v>
      </c>
      <c r="G36">
        <v>1</v>
      </c>
      <c r="H36" t="s">
        <v>2380</v>
      </c>
      <c r="I36" t="s">
        <v>2382</v>
      </c>
      <c r="J36">
        <v>50.63</v>
      </c>
      <c r="K36" t="str" cm="1">
        <f t="array" ref="K36">_xlfn.IFS(J36&lt;18.5,"underweight",J36&lt;25,"normal weight",J36&lt;30,"overweight",J36&gt;30,"obesity")</f>
        <v>obesity</v>
      </c>
      <c r="L36">
        <v>11.89</v>
      </c>
      <c r="M36" t="str" cm="1">
        <f t="array" ref="M36">_xlfn.IFS(L36&lt;5.7,"Normal",L36&lt;6.5,"Prediabetes",L36&gt;6.5,"Diabetes")</f>
        <v>Diabetes</v>
      </c>
      <c r="N36">
        <v>2004</v>
      </c>
      <c r="O36" t="s">
        <v>35</v>
      </c>
      <c r="P36">
        <v>24</v>
      </c>
      <c r="Q36" s="10" t="str">
        <f t="shared" si="0"/>
        <v>24-Aug-2004</v>
      </c>
      <c r="R36">
        <f t="shared" si="1"/>
        <v>18</v>
      </c>
      <c r="S36" s="12">
        <v>1070</v>
      </c>
    </row>
    <row r="37" spans="1:19" ht="15.6" x14ac:dyDescent="0.3">
      <c r="A37" s="1" t="s">
        <v>2337</v>
      </c>
      <c r="B37" s="1" t="s">
        <v>2420</v>
      </c>
      <c r="C37" t="s">
        <v>4726</v>
      </c>
      <c r="D37" t="s">
        <v>4794</v>
      </c>
      <c r="E37" t="s">
        <v>4793</v>
      </c>
      <c r="G37">
        <v>0</v>
      </c>
      <c r="H37" t="s">
        <v>2380</v>
      </c>
      <c r="I37" t="s">
        <v>2382</v>
      </c>
      <c r="J37">
        <v>36.479999999999997</v>
      </c>
      <c r="K37" t="str" cm="1">
        <f t="array" ref="K37">_xlfn.IFS(J37&lt;18.5,"underweight",J37&lt;25,"normal weight",J37&lt;30,"overweight",J37&gt;30,"obesity")</f>
        <v>obesity</v>
      </c>
      <c r="L37">
        <v>6.2</v>
      </c>
      <c r="M37" t="str" cm="1">
        <f t="array" ref="M37">_xlfn.IFS(L37&lt;5.7,"Normal",L37&lt;6.5,"Prediabetes",L37&gt;6.5,"Diabetes")</f>
        <v>Prediabetes</v>
      </c>
      <c r="N37">
        <v>1997</v>
      </c>
      <c r="O37" t="s">
        <v>35</v>
      </c>
      <c r="P37">
        <v>13</v>
      </c>
      <c r="Q37" s="10" t="str">
        <f t="shared" si="0"/>
        <v>13-Aug-1997</v>
      </c>
      <c r="R37">
        <f t="shared" si="1"/>
        <v>25</v>
      </c>
      <c r="S37" s="12">
        <v>1071</v>
      </c>
    </row>
    <row r="38" spans="1:19" ht="15.6" x14ac:dyDescent="0.3">
      <c r="A38" s="1" t="s">
        <v>2336</v>
      </c>
      <c r="B38" s="1" t="s">
        <v>2421</v>
      </c>
      <c r="C38" t="s">
        <v>4726</v>
      </c>
      <c r="D38" t="s">
        <v>4796</v>
      </c>
      <c r="E38" t="s">
        <v>4795</v>
      </c>
      <c r="G38">
        <v>0</v>
      </c>
      <c r="H38" t="s">
        <v>2380</v>
      </c>
      <c r="I38" t="s">
        <v>2382</v>
      </c>
      <c r="J38">
        <v>54.82</v>
      </c>
      <c r="K38" t="str" cm="1">
        <f t="array" ref="K38">_xlfn.IFS(J38&lt;18.5,"underweight",J38&lt;25,"normal weight",J38&lt;30,"overweight",J38&gt;30,"obesity")</f>
        <v>obesity</v>
      </c>
      <c r="L38">
        <v>10.61</v>
      </c>
      <c r="M38" t="str" cm="1">
        <f t="array" ref="M38">_xlfn.IFS(L38&lt;5.7,"Normal",L38&lt;6.5,"Prediabetes",L38&gt;6.5,"Diabetes")</f>
        <v>Diabetes</v>
      </c>
      <c r="N38">
        <v>1998</v>
      </c>
      <c r="O38" t="s">
        <v>30</v>
      </c>
      <c r="P38">
        <v>26</v>
      </c>
      <c r="Q38" s="10" t="str">
        <f t="shared" si="0"/>
        <v>26-Dec-1998</v>
      </c>
      <c r="R38">
        <f t="shared" si="1"/>
        <v>24</v>
      </c>
      <c r="S38" s="12">
        <v>1082</v>
      </c>
    </row>
    <row r="39" spans="1:19" ht="15.6" x14ac:dyDescent="0.3">
      <c r="A39" s="1" t="s">
        <v>2335</v>
      </c>
      <c r="B39" s="1" t="s">
        <v>2422</v>
      </c>
      <c r="C39" t="s">
        <v>4723</v>
      </c>
      <c r="D39" t="s">
        <v>4798</v>
      </c>
      <c r="E39" t="s">
        <v>4797</v>
      </c>
      <c r="G39">
        <v>0</v>
      </c>
      <c r="H39" t="s">
        <v>2380</v>
      </c>
      <c r="I39" t="s">
        <v>2382</v>
      </c>
      <c r="J39">
        <v>38.06</v>
      </c>
      <c r="K39" t="str" cm="1">
        <f t="array" ref="K39">_xlfn.IFS(J39&lt;18.5,"underweight",J39&lt;25,"normal weight",J39&lt;30,"overweight",J39&gt;30,"obesity")</f>
        <v>obesity</v>
      </c>
      <c r="L39">
        <v>6.04</v>
      </c>
      <c r="M39" t="str" cm="1">
        <f t="array" ref="M39">_xlfn.IFS(L39&lt;5.7,"Normal",L39&lt;6.5,"Prediabetes",L39&gt;6.5,"Diabetes")</f>
        <v>Prediabetes</v>
      </c>
      <c r="N39">
        <v>2002</v>
      </c>
      <c r="O39" t="s">
        <v>35</v>
      </c>
      <c r="P39">
        <v>13</v>
      </c>
      <c r="Q39" s="10" t="str">
        <f t="shared" si="0"/>
        <v>13-Aug-2002</v>
      </c>
      <c r="R39">
        <f t="shared" si="1"/>
        <v>20</v>
      </c>
      <c r="S39" s="12">
        <v>1086</v>
      </c>
    </row>
    <row r="40" spans="1:19" ht="15.6" x14ac:dyDescent="0.3">
      <c r="A40" s="1" t="s">
        <v>2334</v>
      </c>
      <c r="B40" s="1" t="s">
        <v>2423</v>
      </c>
      <c r="C40" t="s">
        <v>4723</v>
      </c>
      <c r="D40" t="s">
        <v>4800</v>
      </c>
      <c r="E40" t="s">
        <v>4799</v>
      </c>
      <c r="G40">
        <v>0</v>
      </c>
      <c r="H40" t="s">
        <v>2380</v>
      </c>
      <c r="I40" t="s">
        <v>2382</v>
      </c>
      <c r="J40">
        <v>52.06</v>
      </c>
      <c r="K40" t="str" cm="1">
        <f t="array" ref="K40">_xlfn.IFS(J40&lt;18.5,"underweight",J40&lt;25,"normal weight",J40&lt;30,"overweight",J40&gt;30,"obesity")</f>
        <v>obesity</v>
      </c>
      <c r="L40">
        <v>11.47</v>
      </c>
      <c r="M40" t="str" cm="1">
        <f t="array" ref="M40">_xlfn.IFS(L40&lt;5.7,"Normal",L40&lt;6.5,"Prediabetes",L40&gt;6.5,"Diabetes")</f>
        <v>Diabetes</v>
      </c>
      <c r="N40">
        <v>2004</v>
      </c>
      <c r="O40" t="s">
        <v>15</v>
      </c>
      <c r="P40">
        <v>12</v>
      </c>
      <c r="Q40" s="10" t="str">
        <f t="shared" si="0"/>
        <v>12-Nov-2004</v>
      </c>
      <c r="R40">
        <f t="shared" si="1"/>
        <v>18</v>
      </c>
      <c r="S40" s="12">
        <v>1121.8699999999999</v>
      </c>
    </row>
    <row r="41" spans="1:19" ht="15.6" x14ac:dyDescent="0.3">
      <c r="A41" s="1" t="s">
        <v>2333</v>
      </c>
      <c r="B41" s="1" t="s">
        <v>2424</v>
      </c>
      <c r="C41" t="s">
        <v>4726</v>
      </c>
      <c r="D41" t="s">
        <v>4802</v>
      </c>
      <c r="E41" t="s">
        <v>4801</v>
      </c>
      <c r="G41">
        <v>1</v>
      </c>
      <c r="H41" t="s">
        <v>2380</v>
      </c>
      <c r="I41" t="s">
        <v>2382</v>
      </c>
      <c r="J41">
        <v>54.99</v>
      </c>
      <c r="K41" t="str" cm="1">
        <f t="array" ref="K41">_xlfn.IFS(J41&lt;18.5,"underweight",J41&lt;25,"normal weight",J41&lt;30,"overweight",J41&gt;30,"obesity")</f>
        <v>obesity</v>
      </c>
      <c r="L41">
        <v>8.68</v>
      </c>
      <c r="M41" t="str" cm="1">
        <f t="array" ref="M41">_xlfn.IFS(L41&lt;5.7,"Normal",L41&lt;6.5,"Prediabetes",L41&gt;6.5,"Diabetes")</f>
        <v>Diabetes</v>
      </c>
      <c r="N41">
        <v>2004</v>
      </c>
      <c r="O41" t="s">
        <v>18</v>
      </c>
      <c r="P41">
        <v>14</v>
      </c>
      <c r="Q41" s="10" t="str">
        <f t="shared" si="0"/>
        <v>14-Jun-2004</v>
      </c>
      <c r="R41">
        <f t="shared" si="1"/>
        <v>19</v>
      </c>
      <c r="S41" s="12">
        <v>1131.51</v>
      </c>
    </row>
    <row r="42" spans="1:19" ht="15.6" x14ac:dyDescent="0.3">
      <c r="A42" s="1" t="s">
        <v>2332</v>
      </c>
      <c r="B42" s="1" t="s">
        <v>2425</v>
      </c>
      <c r="C42" t="s">
        <v>4726</v>
      </c>
      <c r="D42" t="s">
        <v>4804</v>
      </c>
      <c r="E42" t="s">
        <v>4803</v>
      </c>
      <c r="G42">
        <v>1</v>
      </c>
      <c r="H42" t="s">
        <v>2380</v>
      </c>
      <c r="I42" t="s">
        <v>2382</v>
      </c>
      <c r="J42">
        <v>35.97</v>
      </c>
      <c r="K42" t="str" cm="1">
        <f t="array" ref="K42">_xlfn.IFS(J42&lt;18.5,"underweight",J42&lt;25,"normal weight",J42&lt;30,"overweight",J42&gt;30,"obesity")</f>
        <v>obesity</v>
      </c>
      <c r="L42">
        <v>6.12</v>
      </c>
      <c r="M42" t="str" cm="1">
        <f t="array" ref="M42">_xlfn.IFS(L42&lt;5.7,"Normal",L42&lt;6.5,"Prediabetes",L42&gt;6.5,"Diabetes")</f>
        <v>Prediabetes</v>
      </c>
      <c r="N42">
        <v>2002</v>
      </c>
      <c r="O42" t="s">
        <v>10</v>
      </c>
      <c r="P42">
        <v>19</v>
      </c>
      <c r="Q42" s="10" t="str">
        <f t="shared" si="0"/>
        <v>19-Jul-2002</v>
      </c>
      <c r="R42">
        <f t="shared" si="1"/>
        <v>21</v>
      </c>
      <c r="S42" s="12">
        <v>1132</v>
      </c>
    </row>
    <row r="43" spans="1:19" ht="15.6" x14ac:dyDescent="0.3">
      <c r="A43" s="1" t="s">
        <v>2331</v>
      </c>
      <c r="B43" s="1" t="s">
        <v>2426</v>
      </c>
      <c r="C43" t="s">
        <v>4723</v>
      </c>
      <c r="D43" t="s">
        <v>4806</v>
      </c>
      <c r="E43" t="s">
        <v>4805</v>
      </c>
      <c r="G43">
        <v>0</v>
      </c>
      <c r="H43" t="s">
        <v>2380</v>
      </c>
      <c r="I43" t="s">
        <v>2382</v>
      </c>
      <c r="J43">
        <v>30.8</v>
      </c>
      <c r="K43" t="str" cm="1">
        <f t="array" ref="K43">_xlfn.IFS(J43&lt;18.5,"underweight",J43&lt;25,"normal weight",J43&lt;30,"overweight",J43&gt;30,"obesity")</f>
        <v>obesity</v>
      </c>
      <c r="L43">
        <v>9.77</v>
      </c>
      <c r="M43" t="str" cm="1">
        <f t="array" ref="M43">_xlfn.IFS(L43&lt;5.7,"Normal",L43&lt;6.5,"Prediabetes",L43&gt;6.5,"Diabetes")</f>
        <v>Diabetes</v>
      </c>
      <c r="N43">
        <v>2004</v>
      </c>
      <c r="O43" t="s">
        <v>37</v>
      </c>
      <c r="P43">
        <v>6</v>
      </c>
      <c r="Q43" s="10" t="str">
        <f t="shared" si="0"/>
        <v>6-Oct-2004</v>
      </c>
      <c r="R43">
        <f t="shared" si="1"/>
        <v>18</v>
      </c>
      <c r="S43" s="12">
        <v>1135</v>
      </c>
    </row>
    <row r="44" spans="1:19" ht="15.6" x14ac:dyDescent="0.3">
      <c r="A44" s="1" t="s">
        <v>2330</v>
      </c>
      <c r="B44" s="1" t="s">
        <v>2427</v>
      </c>
      <c r="C44" t="s">
        <v>4723</v>
      </c>
      <c r="D44" t="s">
        <v>4769</v>
      </c>
      <c r="E44" t="s">
        <v>4807</v>
      </c>
      <c r="G44">
        <v>0</v>
      </c>
      <c r="H44" t="s">
        <v>2380</v>
      </c>
      <c r="I44" t="s">
        <v>2382</v>
      </c>
      <c r="J44">
        <v>38.39</v>
      </c>
      <c r="K44" t="str" cm="1">
        <f t="array" ref="K44">_xlfn.IFS(J44&lt;18.5,"underweight",J44&lt;25,"normal weight",J44&lt;30,"overweight",J44&gt;30,"obesity")</f>
        <v>obesity</v>
      </c>
      <c r="L44">
        <v>4.25</v>
      </c>
      <c r="M44" t="str" cm="1">
        <f t="array" ref="M44">_xlfn.IFS(L44&lt;5.7,"Normal",L44&lt;6.5,"Prediabetes",L44&gt;6.5,"Diabetes")</f>
        <v>Normal</v>
      </c>
      <c r="N44">
        <v>2004</v>
      </c>
      <c r="O44" t="s">
        <v>18</v>
      </c>
      <c r="P44">
        <v>11</v>
      </c>
      <c r="Q44" s="10" t="str">
        <f t="shared" si="0"/>
        <v>11-Jun-2004</v>
      </c>
      <c r="R44">
        <f t="shared" si="1"/>
        <v>19</v>
      </c>
      <c r="S44" s="12">
        <v>1135.94</v>
      </c>
    </row>
    <row r="45" spans="1:19" ht="15.6" x14ac:dyDescent="0.3">
      <c r="A45" s="1" t="s">
        <v>2329</v>
      </c>
      <c r="B45" s="1" t="s">
        <v>2428</v>
      </c>
      <c r="C45" t="s">
        <v>4726</v>
      </c>
      <c r="D45" t="s">
        <v>4809</v>
      </c>
      <c r="E45" t="s">
        <v>4808</v>
      </c>
      <c r="G45">
        <v>0</v>
      </c>
      <c r="H45" t="s">
        <v>2380</v>
      </c>
      <c r="I45" t="s">
        <v>2382</v>
      </c>
      <c r="J45">
        <v>32.299999999999997</v>
      </c>
      <c r="K45" t="str" cm="1">
        <f t="array" ref="K45">_xlfn.IFS(J45&lt;18.5,"underweight",J45&lt;25,"normal weight",J45&lt;30,"overweight",J45&gt;30,"obesity")</f>
        <v>obesity</v>
      </c>
      <c r="L45">
        <v>4.76</v>
      </c>
      <c r="M45" t="str" cm="1">
        <f t="array" ref="M45">_xlfn.IFS(L45&lt;5.7,"Normal",L45&lt;6.5,"Prediabetes",L45&gt;6.5,"Diabetes")</f>
        <v>Normal</v>
      </c>
      <c r="N45">
        <v>2004</v>
      </c>
      <c r="O45" t="s">
        <v>15</v>
      </c>
      <c r="P45">
        <v>28</v>
      </c>
      <c r="Q45" s="10" t="str">
        <f t="shared" si="0"/>
        <v>28-Nov-2004</v>
      </c>
      <c r="R45">
        <f t="shared" si="1"/>
        <v>18</v>
      </c>
      <c r="S45" s="12">
        <v>1136.4000000000001</v>
      </c>
    </row>
    <row r="46" spans="1:19" ht="15.6" x14ac:dyDescent="0.3">
      <c r="A46" s="1" t="s">
        <v>2328</v>
      </c>
      <c r="B46" s="1" t="s">
        <v>2429</v>
      </c>
      <c r="C46" t="s">
        <v>4726</v>
      </c>
      <c r="D46" t="s">
        <v>4811</v>
      </c>
      <c r="E46" t="s">
        <v>4810</v>
      </c>
      <c r="G46">
        <v>1</v>
      </c>
      <c r="H46" t="s">
        <v>2380</v>
      </c>
      <c r="I46" t="s">
        <v>2382</v>
      </c>
      <c r="J46">
        <v>45.5</v>
      </c>
      <c r="K46" t="str" cm="1">
        <f t="array" ref="K46">_xlfn.IFS(J46&lt;18.5,"underweight",J46&lt;25,"normal weight",J46&lt;30,"overweight",J46&gt;30,"obesity")</f>
        <v>obesity</v>
      </c>
      <c r="L46">
        <v>7.96</v>
      </c>
      <c r="M46" t="str" cm="1">
        <f t="array" ref="M46">_xlfn.IFS(L46&lt;5.7,"Normal",L46&lt;6.5,"Prediabetes",L46&gt;6.5,"Diabetes")</f>
        <v>Diabetes</v>
      </c>
      <c r="N46">
        <v>2002</v>
      </c>
      <c r="O46" t="s">
        <v>35</v>
      </c>
      <c r="P46">
        <v>11</v>
      </c>
      <c r="Q46" s="10" t="str">
        <f t="shared" si="0"/>
        <v>11-Aug-2002</v>
      </c>
      <c r="R46">
        <f t="shared" si="1"/>
        <v>20</v>
      </c>
      <c r="S46" s="12">
        <v>1137</v>
      </c>
    </row>
    <row r="47" spans="1:19" ht="15.6" x14ac:dyDescent="0.3">
      <c r="A47" s="1" t="s">
        <v>2327</v>
      </c>
      <c r="B47" s="1" t="s">
        <v>2430</v>
      </c>
      <c r="C47" t="s">
        <v>4723</v>
      </c>
      <c r="D47" t="s">
        <v>4813</v>
      </c>
      <c r="E47" t="s">
        <v>4812</v>
      </c>
      <c r="G47">
        <v>1</v>
      </c>
      <c r="H47" t="s">
        <v>2380</v>
      </c>
      <c r="I47" t="s">
        <v>2382</v>
      </c>
      <c r="J47">
        <v>54.12</v>
      </c>
      <c r="K47" t="str" cm="1">
        <f t="array" ref="K47">_xlfn.IFS(J47&lt;18.5,"underweight",J47&lt;25,"normal weight",J47&lt;30,"overweight",J47&gt;30,"obesity")</f>
        <v>obesity</v>
      </c>
      <c r="L47">
        <v>11.57</v>
      </c>
      <c r="M47" t="str" cm="1">
        <f t="array" ref="M47">_xlfn.IFS(L47&lt;5.7,"Normal",L47&lt;6.5,"Prediabetes",L47&gt;6.5,"Diabetes")</f>
        <v>Diabetes</v>
      </c>
      <c r="N47">
        <v>2004</v>
      </c>
      <c r="O47" t="s">
        <v>15</v>
      </c>
      <c r="P47">
        <v>6</v>
      </c>
      <c r="Q47" s="10" t="str">
        <f t="shared" si="0"/>
        <v>6-Nov-2004</v>
      </c>
      <c r="R47">
        <f t="shared" si="1"/>
        <v>18</v>
      </c>
      <c r="S47" s="12">
        <v>1137.01</v>
      </c>
    </row>
    <row r="48" spans="1:19" ht="15.6" x14ac:dyDescent="0.3">
      <c r="A48" s="1" t="s">
        <v>2326</v>
      </c>
      <c r="B48" s="1" t="s">
        <v>2431</v>
      </c>
      <c r="C48" t="s">
        <v>4726</v>
      </c>
      <c r="D48" t="s">
        <v>4815</v>
      </c>
      <c r="E48" t="s">
        <v>4814</v>
      </c>
      <c r="G48">
        <v>2</v>
      </c>
      <c r="H48" t="s">
        <v>2380</v>
      </c>
      <c r="I48" t="s">
        <v>2382</v>
      </c>
      <c r="J48">
        <v>51.01</v>
      </c>
      <c r="K48" t="str" cm="1">
        <f t="array" ref="K48">_xlfn.IFS(J48&lt;18.5,"underweight",J48&lt;25,"normal weight",J48&lt;30,"overweight",J48&gt;30,"obesity")</f>
        <v>obesity</v>
      </c>
      <c r="L48">
        <v>9.1999999999999993</v>
      </c>
      <c r="M48" t="str" cm="1">
        <f t="array" ref="M48">_xlfn.IFS(L48&lt;5.7,"Normal",L48&lt;6.5,"Prediabetes",L48&gt;6.5,"Diabetes")</f>
        <v>Diabetes</v>
      </c>
      <c r="N48">
        <v>2004</v>
      </c>
      <c r="O48" t="s">
        <v>37</v>
      </c>
      <c r="P48">
        <v>15</v>
      </c>
      <c r="Q48" s="10" t="str">
        <f t="shared" si="0"/>
        <v>15-Oct-2004</v>
      </c>
      <c r="R48">
        <f t="shared" si="1"/>
        <v>18</v>
      </c>
      <c r="S48" s="12">
        <v>1137.01</v>
      </c>
    </row>
    <row r="49" spans="1:19" ht="15.6" x14ac:dyDescent="0.3">
      <c r="A49" s="1" t="s">
        <v>2325</v>
      </c>
      <c r="B49" s="1" t="s">
        <v>2432</v>
      </c>
      <c r="C49" t="s">
        <v>4723</v>
      </c>
      <c r="D49" t="s">
        <v>4816</v>
      </c>
      <c r="E49" t="s">
        <v>4805</v>
      </c>
      <c r="G49">
        <v>0</v>
      </c>
      <c r="H49" t="s">
        <v>2380</v>
      </c>
      <c r="I49" t="s">
        <v>2382</v>
      </c>
      <c r="J49">
        <v>52.9</v>
      </c>
      <c r="K49" t="str" cm="1">
        <f t="array" ref="K49">_xlfn.IFS(J49&lt;18.5,"underweight",J49&lt;25,"normal weight",J49&lt;30,"overweight",J49&gt;30,"obesity")</f>
        <v>obesity</v>
      </c>
      <c r="L49">
        <v>5.34</v>
      </c>
      <c r="M49" t="str" cm="1">
        <f t="array" ref="M49">_xlfn.IFS(L49&lt;5.7,"Normal",L49&lt;6.5,"Prediabetes",L49&gt;6.5,"Diabetes")</f>
        <v>Normal</v>
      </c>
      <c r="N49">
        <v>2004</v>
      </c>
      <c r="O49" t="s">
        <v>15</v>
      </c>
      <c r="P49">
        <v>27</v>
      </c>
      <c r="Q49" s="10" t="str">
        <f t="shared" si="0"/>
        <v>27-Nov-2004</v>
      </c>
      <c r="R49">
        <f t="shared" si="1"/>
        <v>18</v>
      </c>
      <c r="S49" s="12">
        <v>1137.47</v>
      </c>
    </row>
    <row r="50" spans="1:19" ht="15.6" x14ac:dyDescent="0.3">
      <c r="A50" s="1" t="s">
        <v>2324</v>
      </c>
      <c r="B50" s="1" t="s">
        <v>2433</v>
      </c>
      <c r="C50" t="s">
        <v>4726</v>
      </c>
      <c r="D50" t="s">
        <v>4818</v>
      </c>
      <c r="E50" t="s">
        <v>4817</v>
      </c>
      <c r="G50">
        <v>2</v>
      </c>
      <c r="H50" t="s">
        <v>2380</v>
      </c>
      <c r="I50" t="s">
        <v>2382</v>
      </c>
      <c r="J50">
        <v>31.824999999999999</v>
      </c>
      <c r="K50" t="str" cm="1">
        <f t="array" ref="K50">_xlfn.IFS(J50&lt;18.5,"underweight",J50&lt;25,"normal weight",J50&lt;30,"overweight",J50&gt;30,"obesity")</f>
        <v>obesity</v>
      </c>
      <c r="L50">
        <v>4.0599999999999996</v>
      </c>
      <c r="M50" t="str" cm="1">
        <f t="array" ref="M50">_xlfn.IFS(L50&lt;5.7,"Normal",L50&lt;6.5,"Prediabetes",L50&gt;6.5,"Diabetes")</f>
        <v>Normal</v>
      </c>
      <c r="N50">
        <v>2001</v>
      </c>
      <c r="O50" t="s">
        <v>37</v>
      </c>
      <c r="P50">
        <v>25</v>
      </c>
      <c r="Q50" s="10" t="str">
        <f t="shared" si="0"/>
        <v>25-Oct-2001</v>
      </c>
      <c r="R50">
        <f t="shared" si="1"/>
        <v>21</v>
      </c>
      <c r="S50" s="12">
        <v>1141</v>
      </c>
    </row>
    <row r="51" spans="1:19" ht="15.6" x14ac:dyDescent="0.3">
      <c r="A51" s="1" t="s">
        <v>2323</v>
      </c>
      <c r="B51" s="1" t="s">
        <v>2434</v>
      </c>
      <c r="C51" t="s">
        <v>4726</v>
      </c>
      <c r="D51" t="s">
        <v>4820</v>
      </c>
      <c r="E51" t="s">
        <v>4819</v>
      </c>
      <c r="G51">
        <v>2</v>
      </c>
      <c r="H51" t="s">
        <v>2380</v>
      </c>
      <c r="I51" t="s">
        <v>2382</v>
      </c>
      <c r="J51">
        <v>51.28</v>
      </c>
      <c r="K51" t="str" cm="1">
        <f t="array" ref="K51">_xlfn.IFS(J51&lt;18.5,"underweight",J51&lt;25,"normal weight",J51&lt;30,"overweight",J51&gt;30,"obesity")</f>
        <v>obesity</v>
      </c>
      <c r="L51">
        <v>4.68</v>
      </c>
      <c r="M51" t="str" cm="1">
        <f t="array" ref="M51">_xlfn.IFS(L51&lt;5.7,"Normal",L51&lt;6.5,"Prediabetes",L51&gt;6.5,"Diabetes")</f>
        <v>Normal</v>
      </c>
      <c r="N51">
        <v>2004</v>
      </c>
      <c r="O51" t="s">
        <v>20</v>
      </c>
      <c r="P51">
        <v>12</v>
      </c>
      <c r="Q51" s="10" t="str">
        <f t="shared" si="0"/>
        <v>12-Sep-2004</v>
      </c>
      <c r="R51">
        <f t="shared" si="1"/>
        <v>18</v>
      </c>
      <c r="S51" s="12">
        <v>1141.45</v>
      </c>
    </row>
    <row r="52" spans="1:19" ht="15.6" x14ac:dyDescent="0.3">
      <c r="A52" s="1" t="s">
        <v>2322</v>
      </c>
      <c r="B52" s="1" t="s">
        <v>2435</v>
      </c>
      <c r="C52" t="s">
        <v>4726</v>
      </c>
      <c r="D52" t="s">
        <v>4822</v>
      </c>
      <c r="E52" t="s">
        <v>4821</v>
      </c>
      <c r="G52">
        <v>1</v>
      </c>
      <c r="H52" t="s">
        <v>2380</v>
      </c>
      <c r="I52" t="s">
        <v>2382</v>
      </c>
      <c r="J52">
        <v>34.96</v>
      </c>
      <c r="K52" t="str" cm="1">
        <f t="array" ref="K52">_xlfn.IFS(J52&lt;18.5,"underweight",J52&lt;25,"normal weight",J52&lt;30,"overweight",J52&gt;30,"obesity")</f>
        <v>obesity</v>
      </c>
      <c r="L52">
        <v>4.34</v>
      </c>
      <c r="M52" t="str" cm="1">
        <f t="array" ref="M52">_xlfn.IFS(L52&lt;5.7,"Normal",L52&lt;6.5,"Prediabetes",L52&gt;6.5,"Diabetes")</f>
        <v>Normal</v>
      </c>
      <c r="N52">
        <v>2002</v>
      </c>
      <c r="O52" t="s">
        <v>37</v>
      </c>
      <c r="P52">
        <v>1</v>
      </c>
      <c r="Q52" s="10" t="str">
        <f t="shared" si="0"/>
        <v>1-Oct-2002</v>
      </c>
      <c r="R52">
        <f t="shared" si="1"/>
        <v>20</v>
      </c>
      <c r="S52" s="12">
        <v>1142</v>
      </c>
    </row>
    <row r="53" spans="1:19" ht="15.6" x14ac:dyDescent="0.3">
      <c r="A53" s="1" t="s">
        <v>2321</v>
      </c>
      <c r="B53" s="1" t="s">
        <v>2436</v>
      </c>
      <c r="C53" t="s">
        <v>4723</v>
      </c>
      <c r="D53" t="s">
        <v>4824</v>
      </c>
      <c r="E53" t="s">
        <v>4823</v>
      </c>
      <c r="G53">
        <v>0</v>
      </c>
      <c r="H53" t="s">
        <v>2380</v>
      </c>
      <c r="I53" t="s">
        <v>2382</v>
      </c>
      <c r="J53">
        <v>33.11</v>
      </c>
      <c r="K53" t="str" cm="1">
        <f t="array" ref="K53">_xlfn.IFS(J53&lt;18.5,"underweight",J53&lt;25,"normal weight",J53&lt;30,"overweight",J53&gt;30,"obesity")</f>
        <v>obesity</v>
      </c>
      <c r="L53">
        <v>10.51</v>
      </c>
      <c r="M53" t="str" cm="1">
        <f t="array" ref="M53">_xlfn.IFS(L53&lt;5.7,"Normal",L53&lt;6.5,"Prediabetes",L53&gt;6.5,"Diabetes")</f>
        <v>Diabetes</v>
      </c>
      <c r="N53">
        <v>2004</v>
      </c>
      <c r="O53" t="s">
        <v>18</v>
      </c>
      <c r="P53">
        <v>10</v>
      </c>
      <c r="Q53" s="10" t="str">
        <f t="shared" si="0"/>
        <v>10-Jun-2004</v>
      </c>
      <c r="R53">
        <f t="shared" si="1"/>
        <v>19</v>
      </c>
      <c r="S53" s="12">
        <v>1146.8</v>
      </c>
    </row>
    <row r="54" spans="1:19" ht="15.6" x14ac:dyDescent="0.3">
      <c r="A54" s="1" t="s">
        <v>2320</v>
      </c>
      <c r="B54" s="1" t="s">
        <v>2437</v>
      </c>
      <c r="C54" t="s">
        <v>4726</v>
      </c>
      <c r="D54" t="s">
        <v>4747</v>
      </c>
      <c r="E54" t="s">
        <v>4825</v>
      </c>
      <c r="G54">
        <v>1</v>
      </c>
      <c r="H54" t="s">
        <v>2380</v>
      </c>
      <c r="I54" t="s">
        <v>2382</v>
      </c>
      <c r="J54">
        <v>32.56</v>
      </c>
      <c r="K54" t="str" cm="1">
        <f t="array" ref="K54">_xlfn.IFS(J54&lt;18.5,"underweight",J54&lt;25,"normal weight",J54&lt;30,"overweight",J54&gt;30,"obesity")</f>
        <v>obesity</v>
      </c>
      <c r="L54">
        <v>5.41</v>
      </c>
      <c r="M54" t="str" cm="1">
        <f t="array" ref="M54">_xlfn.IFS(L54&lt;5.7,"Normal",L54&lt;6.5,"Prediabetes",L54&gt;6.5,"Diabetes")</f>
        <v>Normal</v>
      </c>
      <c r="N54">
        <v>2003</v>
      </c>
      <c r="O54" t="s">
        <v>18</v>
      </c>
      <c r="P54">
        <v>12</v>
      </c>
      <c r="Q54" s="10" t="str">
        <f t="shared" si="0"/>
        <v>12-Jun-2003</v>
      </c>
      <c r="R54">
        <f t="shared" si="1"/>
        <v>20</v>
      </c>
      <c r="S54" s="12">
        <v>1149</v>
      </c>
    </row>
    <row r="55" spans="1:19" ht="15.6" x14ac:dyDescent="0.3">
      <c r="A55" s="1" t="s">
        <v>2319</v>
      </c>
      <c r="B55" s="1" t="s">
        <v>2438</v>
      </c>
      <c r="C55" t="s">
        <v>4726</v>
      </c>
      <c r="D55" t="s">
        <v>4827</v>
      </c>
      <c r="E55" t="s">
        <v>4826</v>
      </c>
      <c r="G55">
        <v>0</v>
      </c>
      <c r="H55" t="s">
        <v>2380</v>
      </c>
      <c r="I55" t="s">
        <v>2382</v>
      </c>
      <c r="J55">
        <v>39.049999999999997</v>
      </c>
      <c r="K55" t="str" cm="1">
        <f t="array" ref="K55">_xlfn.IFS(J55&lt;18.5,"underweight",J55&lt;25,"normal weight",J55&lt;30,"overweight",J55&gt;30,"obesity")</f>
        <v>obesity</v>
      </c>
      <c r="L55">
        <v>6.06</v>
      </c>
      <c r="M55" t="str" cm="1">
        <f t="array" ref="M55">_xlfn.IFS(L55&lt;5.7,"Normal",L55&lt;6.5,"Prediabetes",L55&gt;6.5,"Diabetes")</f>
        <v>Prediabetes</v>
      </c>
      <c r="N55">
        <v>2004</v>
      </c>
      <c r="O55" t="s">
        <v>10</v>
      </c>
      <c r="P55">
        <v>18</v>
      </c>
      <c r="Q55" s="10" t="str">
        <f t="shared" si="0"/>
        <v>18-Jul-2004</v>
      </c>
      <c r="R55">
        <f t="shared" si="1"/>
        <v>19</v>
      </c>
      <c r="S55" s="12">
        <v>1149.4000000000001</v>
      </c>
    </row>
    <row r="56" spans="1:19" ht="15.6" x14ac:dyDescent="0.3">
      <c r="A56" s="1" t="s">
        <v>2318</v>
      </c>
      <c r="B56" s="1" t="s">
        <v>2439</v>
      </c>
      <c r="C56" t="s">
        <v>4723</v>
      </c>
      <c r="D56" t="s">
        <v>4829</v>
      </c>
      <c r="E56" t="s">
        <v>4828</v>
      </c>
      <c r="G56">
        <v>0</v>
      </c>
      <c r="H56" t="s">
        <v>2380</v>
      </c>
      <c r="I56" t="s">
        <v>2382</v>
      </c>
      <c r="J56">
        <v>42.75</v>
      </c>
      <c r="K56" t="str" cm="1">
        <f t="array" ref="K56">_xlfn.IFS(J56&lt;18.5,"underweight",J56&lt;25,"normal weight",J56&lt;30,"overweight",J56&gt;30,"obesity")</f>
        <v>obesity</v>
      </c>
      <c r="L56">
        <v>4.22</v>
      </c>
      <c r="M56" t="str" cm="1">
        <f t="array" ref="M56">_xlfn.IFS(L56&lt;5.7,"Normal",L56&lt;6.5,"Prediabetes",L56&gt;6.5,"Diabetes")</f>
        <v>Normal</v>
      </c>
      <c r="N56">
        <v>1994</v>
      </c>
      <c r="O56" t="s">
        <v>10</v>
      </c>
      <c r="P56">
        <v>26</v>
      </c>
      <c r="Q56" s="10" t="str">
        <f t="shared" si="0"/>
        <v>26-Jul-1994</v>
      </c>
      <c r="R56">
        <f t="shared" si="1"/>
        <v>29</v>
      </c>
      <c r="S56" s="12">
        <v>1158.32</v>
      </c>
    </row>
    <row r="57" spans="1:19" ht="15.6" x14ac:dyDescent="0.3">
      <c r="A57" s="1" t="s">
        <v>2317</v>
      </c>
      <c r="B57" s="1" t="s">
        <v>2440</v>
      </c>
      <c r="C57" t="s">
        <v>4723</v>
      </c>
      <c r="D57" t="s">
        <v>4831</v>
      </c>
      <c r="E57" t="s">
        <v>4830</v>
      </c>
      <c r="G57">
        <v>1</v>
      </c>
      <c r="H57" t="s">
        <v>2380</v>
      </c>
      <c r="I57" t="s">
        <v>2382</v>
      </c>
      <c r="J57">
        <v>50.58</v>
      </c>
      <c r="K57" t="str" cm="1">
        <f t="array" ref="K57">_xlfn.IFS(J57&lt;18.5,"underweight",J57&lt;25,"normal weight",J57&lt;30,"overweight",J57&gt;30,"obesity")</f>
        <v>obesity</v>
      </c>
      <c r="L57">
        <v>5.12</v>
      </c>
      <c r="M57" t="str" cm="1">
        <f t="array" ref="M57">_xlfn.IFS(L57&lt;5.7,"Normal",L57&lt;6.5,"Prediabetes",L57&gt;6.5,"Diabetes")</f>
        <v>Normal</v>
      </c>
      <c r="N57">
        <v>2004</v>
      </c>
      <c r="O57" t="s">
        <v>15</v>
      </c>
      <c r="P57">
        <v>11</v>
      </c>
      <c r="Q57" s="10" t="str">
        <f t="shared" si="0"/>
        <v>11-Nov-2004</v>
      </c>
      <c r="R57">
        <f t="shared" si="1"/>
        <v>18</v>
      </c>
      <c r="S57" s="12">
        <v>1163.46</v>
      </c>
    </row>
    <row r="58" spans="1:19" ht="15.6" x14ac:dyDescent="0.3">
      <c r="A58" s="1" t="s">
        <v>2316</v>
      </c>
      <c r="B58" s="1" t="s">
        <v>2441</v>
      </c>
      <c r="C58" t="s">
        <v>4726</v>
      </c>
      <c r="D58" t="s">
        <v>4833</v>
      </c>
      <c r="E58" t="s">
        <v>4832</v>
      </c>
      <c r="G58">
        <v>2</v>
      </c>
      <c r="H58" t="s">
        <v>2380</v>
      </c>
      <c r="I58" t="s">
        <v>2382</v>
      </c>
      <c r="J58">
        <v>41.51</v>
      </c>
      <c r="K58" t="str" cm="1">
        <f t="array" ref="K58">_xlfn.IFS(J58&lt;18.5,"underweight",J58&lt;25,"normal weight",J58&lt;30,"overweight",J58&gt;30,"obesity")</f>
        <v>obesity</v>
      </c>
      <c r="L58">
        <v>6.92</v>
      </c>
      <c r="M58" t="str" cm="1">
        <f t="array" ref="M58">_xlfn.IFS(L58&lt;5.7,"Normal",L58&lt;6.5,"Prediabetes",L58&gt;6.5,"Diabetes")</f>
        <v>Diabetes</v>
      </c>
      <c r="N58">
        <v>2002</v>
      </c>
      <c r="O58" t="s">
        <v>18</v>
      </c>
      <c r="P58">
        <v>11</v>
      </c>
      <c r="Q58" s="10" t="str">
        <f t="shared" si="0"/>
        <v>11-Jun-2002</v>
      </c>
      <c r="R58">
        <f t="shared" si="1"/>
        <v>21</v>
      </c>
      <c r="S58" s="12">
        <v>1165</v>
      </c>
    </row>
    <row r="59" spans="1:19" ht="15.6" x14ac:dyDescent="0.3">
      <c r="A59" s="1" t="s">
        <v>2315</v>
      </c>
      <c r="B59" s="1" t="s">
        <v>2442</v>
      </c>
      <c r="C59" t="s">
        <v>4723</v>
      </c>
      <c r="D59" t="s">
        <v>4835</v>
      </c>
      <c r="E59" t="s">
        <v>4834</v>
      </c>
      <c r="G59">
        <v>0</v>
      </c>
      <c r="H59" t="s">
        <v>2380</v>
      </c>
      <c r="I59" t="s">
        <v>2382</v>
      </c>
      <c r="J59">
        <v>48.2</v>
      </c>
      <c r="K59" t="str" cm="1">
        <f t="array" ref="K59">_xlfn.IFS(J59&lt;18.5,"underweight",J59&lt;25,"normal weight",J59&lt;30,"overweight",J59&gt;30,"obesity")</f>
        <v>obesity</v>
      </c>
      <c r="L59">
        <v>4.84</v>
      </c>
      <c r="M59" t="str" cm="1">
        <f t="array" ref="M59">_xlfn.IFS(L59&lt;5.7,"Normal",L59&lt;6.5,"Prediabetes",L59&gt;6.5,"Diabetes")</f>
        <v>Normal</v>
      </c>
      <c r="N59">
        <v>2001</v>
      </c>
      <c r="O59" t="s">
        <v>15</v>
      </c>
      <c r="P59">
        <v>12</v>
      </c>
      <c r="Q59" s="10" t="str">
        <f t="shared" si="0"/>
        <v>12-Nov-2001</v>
      </c>
      <c r="R59">
        <f t="shared" si="1"/>
        <v>21</v>
      </c>
      <c r="S59" s="12">
        <v>1167</v>
      </c>
    </row>
    <row r="60" spans="1:19" ht="15.6" x14ac:dyDescent="0.3">
      <c r="A60" s="1" t="s">
        <v>2314</v>
      </c>
      <c r="B60" s="1" t="s">
        <v>2443</v>
      </c>
      <c r="C60" t="s">
        <v>4726</v>
      </c>
      <c r="D60" t="s">
        <v>4837</v>
      </c>
      <c r="E60" t="s">
        <v>4836</v>
      </c>
      <c r="G60">
        <v>0</v>
      </c>
      <c r="H60" t="s">
        <v>2380</v>
      </c>
      <c r="I60" t="s">
        <v>2382</v>
      </c>
      <c r="J60">
        <v>49.48</v>
      </c>
      <c r="K60" t="str" cm="1">
        <f t="array" ref="K60">_xlfn.IFS(J60&lt;18.5,"underweight",J60&lt;25,"normal weight",J60&lt;30,"overweight",J60&gt;30,"obesity")</f>
        <v>obesity</v>
      </c>
      <c r="L60">
        <v>4.96</v>
      </c>
      <c r="M60" t="str" cm="1">
        <f t="array" ref="M60">_xlfn.IFS(L60&lt;5.7,"Normal",L60&lt;6.5,"Prediabetes",L60&gt;6.5,"Diabetes")</f>
        <v>Normal</v>
      </c>
      <c r="N60">
        <v>1996</v>
      </c>
      <c r="O60" t="s">
        <v>35</v>
      </c>
      <c r="P60">
        <v>11</v>
      </c>
      <c r="Q60" s="10" t="str">
        <f t="shared" si="0"/>
        <v>11-Aug-1996</v>
      </c>
      <c r="R60">
        <f t="shared" si="1"/>
        <v>26</v>
      </c>
      <c r="S60" s="12">
        <v>1178</v>
      </c>
    </row>
    <row r="61" spans="1:19" ht="15.6" x14ac:dyDescent="0.3">
      <c r="A61" s="1" t="s">
        <v>2313</v>
      </c>
      <c r="B61" s="1" t="s">
        <v>2444</v>
      </c>
      <c r="C61" t="s">
        <v>4723</v>
      </c>
      <c r="D61" t="s">
        <v>4839</v>
      </c>
      <c r="E61" t="s">
        <v>4838</v>
      </c>
      <c r="G61">
        <v>0</v>
      </c>
      <c r="H61" t="s">
        <v>2380</v>
      </c>
      <c r="I61" t="s">
        <v>2382</v>
      </c>
      <c r="J61">
        <v>50.07</v>
      </c>
      <c r="K61" t="str" cm="1">
        <f t="array" ref="K61">_xlfn.IFS(J61&lt;18.5,"underweight",J61&lt;25,"normal weight",J61&lt;30,"overweight",J61&gt;30,"obesity")</f>
        <v>obesity</v>
      </c>
      <c r="L61">
        <v>9.27</v>
      </c>
      <c r="M61" t="str" cm="1">
        <f t="array" ref="M61">_xlfn.IFS(L61&lt;5.7,"Normal",L61&lt;6.5,"Prediabetes",L61&gt;6.5,"Diabetes")</f>
        <v>Diabetes</v>
      </c>
      <c r="N61">
        <v>1997</v>
      </c>
      <c r="O61" t="s">
        <v>18</v>
      </c>
      <c r="P61">
        <v>28</v>
      </c>
      <c r="Q61" s="10" t="str">
        <f t="shared" si="0"/>
        <v>28-Jun-1997</v>
      </c>
      <c r="R61">
        <f t="shared" si="1"/>
        <v>26</v>
      </c>
      <c r="S61" s="12">
        <v>1178.07</v>
      </c>
    </row>
    <row r="62" spans="1:19" ht="15.6" x14ac:dyDescent="0.3">
      <c r="A62" s="1" t="s">
        <v>2312</v>
      </c>
      <c r="B62" s="1" t="s">
        <v>2445</v>
      </c>
      <c r="C62" t="s">
        <v>4726</v>
      </c>
      <c r="D62" t="s">
        <v>4841</v>
      </c>
      <c r="E62" t="s">
        <v>4840</v>
      </c>
      <c r="G62">
        <v>1</v>
      </c>
      <c r="H62" t="s">
        <v>2380</v>
      </c>
      <c r="I62" t="s">
        <v>2382</v>
      </c>
      <c r="J62">
        <v>32.774999999999999</v>
      </c>
      <c r="K62" t="str" cm="1">
        <f t="array" ref="K62">_xlfn.IFS(J62&lt;18.5,"underweight",J62&lt;25,"normal weight",J62&lt;30,"overweight",J62&gt;30,"obesity")</f>
        <v>obesity</v>
      </c>
      <c r="L62">
        <v>5.53</v>
      </c>
      <c r="M62" t="str" cm="1">
        <f t="array" ref="M62">_xlfn.IFS(L62&lt;5.7,"Normal",L62&lt;6.5,"Prediabetes",L62&gt;6.5,"Diabetes")</f>
        <v>Normal</v>
      </c>
      <c r="N62">
        <v>2002</v>
      </c>
      <c r="O62" t="s">
        <v>35</v>
      </c>
      <c r="P62">
        <v>26</v>
      </c>
      <c r="Q62" s="10" t="str">
        <f t="shared" si="0"/>
        <v>26-Aug-2002</v>
      </c>
      <c r="R62">
        <f t="shared" si="1"/>
        <v>20</v>
      </c>
      <c r="S62" s="12">
        <v>1191</v>
      </c>
    </row>
    <row r="63" spans="1:19" ht="15.6" x14ac:dyDescent="0.3">
      <c r="A63" s="1" t="s">
        <v>2311</v>
      </c>
      <c r="B63" s="1" t="s">
        <v>2446</v>
      </c>
      <c r="C63" t="s">
        <v>4723</v>
      </c>
      <c r="D63" t="s">
        <v>4843</v>
      </c>
      <c r="E63" t="s">
        <v>4842</v>
      </c>
      <c r="G63">
        <v>0</v>
      </c>
      <c r="H63" t="s">
        <v>2380</v>
      </c>
      <c r="I63" t="s">
        <v>2382</v>
      </c>
      <c r="J63">
        <v>34.104999999999997</v>
      </c>
      <c r="K63" t="str" cm="1">
        <f t="array" ref="K63">_xlfn.IFS(J63&lt;18.5,"underweight",J63&lt;25,"normal weight",J63&lt;30,"overweight",J63&gt;30,"obesity")</f>
        <v>obesity</v>
      </c>
      <c r="L63">
        <v>5.07</v>
      </c>
      <c r="M63" t="str" cm="1">
        <f t="array" ref="M63">_xlfn.IFS(L63&lt;5.7,"Normal",L63&lt;6.5,"Prediabetes",L63&gt;6.5,"Diabetes")</f>
        <v>Normal</v>
      </c>
      <c r="N63">
        <v>1999</v>
      </c>
      <c r="O63" t="s">
        <v>18</v>
      </c>
      <c r="P63">
        <v>28</v>
      </c>
      <c r="Q63" s="10" t="str">
        <f t="shared" si="0"/>
        <v>28-Jun-1999</v>
      </c>
      <c r="R63">
        <f t="shared" si="1"/>
        <v>24</v>
      </c>
      <c r="S63" s="12">
        <v>1200</v>
      </c>
    </row>
    <row r="64" spans="1:19" ht="15.6" x14ac:dyDescent="0.3">
      <c r="A64" s="1" t="s">
        <v>2310</v>
      </c>
      <c r="B64" s="1" t="s">
        <v>2447</v>
      </c>
      <c r="C64" t="s">
        <v>4723</v>
      </c>
      <c r="D64" t="s">
        <v>4845</v>
      </c>
      <c r="E64" t="s">
        <v>4844</v>
      </c>
      <c r="G64">
        <v>0</v>
      </c>
      <c r="H64" t="s">
        <v>2380</v>
      </c>
      <c r="I64" t="s">
        <v>2382</v>
      </c>
      <c r="J64">
        <v>36.67</v>
      </c>
      <c r="K64" t="str" cm="1">
        <f t="array" ref="K64">_xlfn.IFS(J64&lt;18.5,"underweight",J64&lt;25,"normal weight",J64&lt;30,"overweight",J64&gt;30,"obesity")</f>
        <v>obesity</v>
      </c>
      <c r="L64">
        <v>5.18</v>
      </c>
      <c r="M64" t="str" cm="1">
        <f t="array" ref="M64">_xlfn.IFS(L64&lt;5.7,"Normal",L64&lt;6.5,"Prediabetes",L64&gt;6.5,"Diabetes")</f>
        <v>Normal</v>
      </c>
      <c r="N64">
        <v>1992</v>
      </c>
      <c r="O64" t="s">
        <v>37</v>
      </c>
      <c r="P64">
        <v>6</v>
      </c>
      <c r="Q64" s="10" t="str">
        <f t="shared" si="0"/>
        <v>6-Oct-1992</v>
      </c>
      <c r="R64">
        <f t="shared" si="1"/>
        <v>30</v>
      </c>
      <c r="S64" s="12">
        <v>1200.55</v>
      </c>
    </row>
    <row r="65" spans="1:19" ht="15.6" x14ac:dyDescent="0.3">
      <c r="A65" s="1" t="s">
        <v>2309</v>
      </c>
      <c r="B65" s="1" t="s">
        <v>2448</v>
      </c>
      <c r="C65" t="s">
        <v>4726</v>
      </c>
      <c r="D65" t="s">
        <v>4747</v>
      </c>
      <c r="E65" t="s">
        <v>4846</v>
      </c>
      <c r="G65">
        <v>0</v>
      </c>
      <c r="H65" t="s">
        <v>2380</v>
      </c>
      <c r="I65" t="s">
        <v>2382</v>
      </c>
      <c r="J65">
        <v>30.9</v>
      </c>
      <c r="K65" t="str" cm="1">
        <f t="array" ref="K65">_xlfn.IFS(J65&lt;18.5,"underweight",J65&lt;25,"normal weight",J65&lt;30,"overweight",J65&gt;30,"obesity")</f>
        <v>obesity</v>
      </c>
      <c r="L65">
        <v>9.4</v>
      </c>
      <c r="M65" t="str" cm="1">
        <f t="array" ref="M65">_xlfn.IFS(L65&lt;5.7,"Normal",L65&lt;6.5,"Prediabetes",L65&gt;6.5,"Diabetes")</f>
        <v>Diabetes</v>
      </c>
      <c r="N65">
        <v>2004</v>
      </c>
      <c r="O65" t="s">
        <v>18</v>
      </c>
      <c r="P65">
        <v>2</v>
      </c>
      <c r="Q65" s="10" t="str">
        <f t="shared" si="0"/>
        <v>2-Jun-2004</v>
      </c>
      <c r="R65">
        <f t="shared" si="1"/>
        <v>19</v>
      </c>
      <c r="S65" s="12">
        <v>1210</v>
      </c>
    </row>
    <row r="66" spans="1:19" ht="15.6" x14ac:dyDescent="0.3">
      <c r="A66" s="1" t="s">
        <v>2308</v>
      </c>
      <c r="B66" s="1" t="s">
        <v>2449</v>
      </c>
      <c r="C66" t="s">
        <v>4726</v>
      </c>
      <c r="D66" t="s">
        <v>4848</v>
      </c>
      <c r="E66" t="s">
        <v>4847</v>
      </c>
      <c r="G66">
        <v>1</v>
      </c>
      <c r="H66" t="s">
        <v>2380</v>
      </c>
      <c r="I66" t="s">
        <v>2382</v>
      </c>
      <c r="J66">
        <v>30.495000000000001</v>
      </c>
      <c r="K66" t="str" cm="1">
        <f t="array" ref="K66">_xlfn.IFS(J66&lt;18.5,"underweight",J66&lt;25,"normal weight",J66&lt;30,"overweight",J66&gt;30,"obesity")</f>
        <v>obesity</v>
      </c>
      <c r="L66">
        <v>6.29</v>
      </c>
      <c r="M66" t="str" cm="1">
        <f t="array" ref="M66">_xlfn.IFS(L66&lt;5.7,"Normal",L66&lt;6.5,"Prediabetes",L66&gt;6.5,"Diabetes")</f>
        <v>Prediabetes</v>
      </c>
      <c r="N66">
        <v>1996</v>
      </c>
      <c r="O66" t="s">
        <v>15</v>
      </c>
      <c r="P66">
        <v>4</v>
      </c>
      <c r="Q66" s="10" t="str">
        <f t="shared" si="0"/>
        <v>4-Nov-1996</v>
      </c>
      <c r="R66">
        <f t="shared" si="1"/>
        <v>26</v>
      </c>
      <c r="S66" s="12">
        <v>1220</v>
      </c>
    </row>
    <row r="67" spans="1:19" ht="15.6" x14ac:dyDescent="0.3">
      <c r="A67" s="1" t="s">
        <v>2307</v>
      </c>
      <c r="B67" s="1" t="s">
        <v>2450</v>
      </c>
      <c r="C67" t="s">
        <v>4723</v>
      </c>
      <c r="D67" t="s">
        <v>4850</v>
      </c>
      <c r="E67" t="s">
        <v>4849</v>
      </c>
      <c r="G67">
        <v>2</v>
      </c>
      <c r="H67" t="s">
        <v>2380</v>
      </c>
      <c r="I67" t="s">
        <v>2382</v>
      </c>
      <c r="J67">
        <v>44.88</v>
      </c>
      <c r="K67" t="str" cm="1">
        <f t="array" ref="K67">_xlfn.IFS(J67&lt;18.5,"underweight",J67&lt;25,"normal weight",J67&lt;30,"overweight",J67&gt;30,"obesity")</f>
        <v>obesity</v>
      </c>
      <c r="L67">
        <v>6.04</v>
      </c>
      <c r="M67" t="str" cm="1">
        <f t="array" ref="M67">_xlfn.IFS(L67&lt;5.7,"Normal",L67&lt;6.5,"Prediabetes",L67&gt;6.5,"Diabetes")</f>
        <v>Prediabetes</v>
      </c>
      <c r="N67">
        <v>2004</v>
      </c>
      <c r="O67" t="s">
        <v>10</v>
      </c>
      <c r="P67">
        <v>9</v>
      </c>
      <c r="Q67" s="10" t="str">
        <f t="shared" ref="Q67:Q130" si="2">P67&amp;"-"&amp;O67&amp;"-"&amp;N67</f>
        <v>9-Jul-2004</v>
      </c>
      <c r="R67">
        <f t="shared" ref="R67:R130" si="3">DATEDIF(Q67,"8-6-2023","y")</f>
        <v>19</v>
      </c>
      <c r="S67" s="12">
        <v>1224</v>
      </c>
    </row>
    <row r="68" spans="1:19" ht="15.6" x14ac:dyDescent="0.3">
      <c r="A68" s="1" t="s">
        <v>2306</v>
      </c>
      <c r="B68" s="1" t="s">
        <v>2451</v>
      </c>
      <c r="C68" t="s">
        <v>4726</v>
      </c>
      <c r="D68" t="s">
        <v>4852</v>
      </c>
      <c r="E68" t="s">
        <v>4851</v>
      </c>
      <c r="G68">
        <v>1</v>
      </c>
      <c r="H68" t="s">
        <v>2380</v>
      </c>
      <c r="I68" t="s">
        <v>2382</v>
      </c>
      <c r="J68">
        <v>44.32</v>
      </c>
      <c r="K68" t="str" cm="1">
        <f t="array" ref="K68">_xlfn.IFS(J68&lt;18.5,"underweight",J68&lt;25,"normal weight",J68&lt;30,"overweight",J68&gt;30,"obesity")</f>
        <v>obesity</v>
      </c>
      <c r="L68">
        <v>10.55</v>
      </c>
      <c r="M68" t="str" cm="1">
        <f t="array" ref="M68">_xlfn.IFS(L68&lt;5.7,"Normal",L68&lt;6.5,"Prediabetes",L68&gt;6.5,"Diabetes")</f>
        <v>Diabetes</v>
      </c>
      <c r="N68">
        <v>2004</v>
      </c>
      <c r="O68" t="s">
        <v>37</v>
      </c>
      <c r="P68">
        <v>16</v>
      </c>
      <c r="Q68" s="10" t="str">
        <f t="shared" si="2"/>
        <v>16-Oct-2004</v>
      </c>
      <c r="R68">
        <f t="shared" si="3"/>
        <v>18</v>
      </c>
      <c r="S68" s="12">
        <v>1228</v>
      </c>
    </row>
    <row r="69" spans="1:19" ht="15.6" x14ac:dyDescent="0.3">
      <c r="A69" s="1" t="s">
        <v>2305</v>
      </c>
      <c r="B69" s="1" t="s">
        <v>2452</v>
      </c>
      <c r="C69" t="s">
        <v>4726</v>
      </c>
      <c r="D69" t="s">
        <v>4854</v>
      </c>
      <c r="E69" t="s">
        <v>4853</v>
      </c>
      <c r="G69">
        <v>1</v>
      </c>
      <c r="H69" t="s">
        <v>2380</v>
      </c>
      <c r="I69" t="s">
        <v>2382</v>
      </c>
      <c r="J69">
        <v>46.39</v>
      </c>
      <c r="K69" t="str" cm="1">
        <f t="array" ref="K69">_xlfn.IFS(J69&lt;18.5,"underweight",J69&lt;25,"normal weight",J69&lt;30,"overweight",J69&gt;30,"obesity")</f>
        <v>obesity</v>
      </c>
      <c r="L69">
        <v>5.09</v>
      </c>
      <c r="M69" t="str" cm="1">
        <f t="array" ref="M69">_xlfn.IFS(L69&lt;5.7,"Normal",L69&lt;6.5,"Prediabetes",L69&gt;6.5,"Diabetes")</f>
        <v>Normal</v>
      </c>
      <c r="N69">
        <v>1998</v>
      </c>
      <c r="O69" t="s">
        <v>10</v>
      </c>
      <c r="P69">
        <v>13</v>
      </c>
      <c r="Q69" s="10" t="str">
        <f t="shared" si="2"/>
        <v>13-Jul-1998</v>
      </c>
      <c r="R69">
        <f t="shared" si="3"/>
        <v>25</v>
      </c>
      <c r="S69" s="12">
        <v>1234</v>
      </c>
    </row>
    <row r="70" spans="1:19" ht="15.6" x14ac:dyDescent="0.3">
      <c r="A70" s="1" t="s">
        <v>2304</v>
      </c>
      <c r="B70" s="1" t="s">
        <v>2453</v>
      </c>
      <c r="C70" t="s">
        <v>4723</v>
      </c>
      <c r="D70" t="s">
        <v>4856</v>
      </c>
      <c r="E70" t="s">
        <v>4855</v>
      </c>
      <c r="G70">
        <v>0</v>
      </c>
      <c r="H70" t="s">
        <v>2380</v>
      </c>
      <c r="I70" t="s">
        <v>2382</v>
      </c>
      <c r="J70">
        <v>31.35</v>
      </c>
      <c r="K70" t="str" cm="1">
        <f t="array" ref="K70">_xlfn.IFS(J70&lt;18.5,"underweight",J70&lt;25,"normal weight",J70&lt;30,"overweight",J70&gt;30,"obesity")</f>
        <v>obesity</v>
      </c>
      <c r="L70">
        <v>9.5399999999999991</v>
      </c>
      <c r="M70" t="str" cm="1">
        <f t="array" ref="M70">_xlfn.IFS(L70&lt;5.7,"Normal",L70&lt;6.5,"Prediabetes",L70&gt;6.5,"Diabetes")</f>
        <v>Diabetes</v>
      </c>
      <c r="N70">
        <v>2002</v>
      </c>
      <c r="O70" t="s">
        <v>30</v>
      </c>
      <c r="P70">
        <v>12</v>
      </c>
      <c r="Q70" s="10" t="str">
        <f t="shared" si="2"/>
        <v>12-Dec-2002</v>
      </c>
      <c r="R70">
        <f t="shared" si="3"/>
        <v>20</v>
      </c>
      <c r="S70" s="12">
        <v>1237</v>
      </c>
    </row>
    <row r="71" spans="1:19" ht="15.6" x14ac:dyDescent="0.3">
      <c r="A71" s="1" t="s">
        <v>2303</v>
      </c>
      <c r="B71" s="1" t="s">
        <v>2454</v>
      </c>
      <c r="C71" t="s">
        <v>4726</v>
      </c>
      <c r="D71" t="s">
        <v>4858</v>
      </c>
      <c r="E71" t="s">
        <v>4857</v>
      </c>
      <c r="G71">
        <v>0</v>
      </c>
      <c r="H71" t="s">
        <v>2380</v>
      </c>
      <c r="I71" t="s">
        <v>2382</v>
      </c>
      <c r="J71">
        <v>48</v>
      </c>
      <c r="K71" t="str" cm="1">
        <f t="array" ref="K71">_xlfn.IFS(J71&lt;18.5,"underweight",J71&lt;25,"normal weight",J71&lt;30,"overweight",J71&gt;30,"obesity")</f>
        <v>obesity</v>
      </c>
      <c r="L71">
        <v>10.54</v>
      </c>
      <c r="M71" t="str" cm="1">
        <f t="array" ref="M71">_xlfn.IFS(L71&lt;5.7,"Normal",L71&lt;6.5,"Prediabetes",L71&gt;6.5,"Diabetes")</f>
        <v>Diabetes</v>
      </c>
      <c r="N71">
        <v>1998</v>
      </c>
      <c r="O71" t="s">
        <v>37</v>
      </c>
      <c r="P71">
        <v>11</v>
      </c>
      <c r="Q71" s="10" t="str">
        <f t="shared" si="2"/>
        <v>11-Oct-1998</v>
      </c>
      <c r="R71">
        <f t="shared" si="3"/>
        <v>24</v>
      </c>
      <c r="S71" s="12">
        <v>1240</v>
      </c>
    </row>
    <row r="72" spans="1:19" ht="15.6" x14ac:dyDescent="0.3">
      <c r="A72" s="1" t="s">
        <v>2302</v>
      </c>
      <c r="B72" s="1" t="s">
        <v>2455</v>
      </c>
      <c r="C72" t="s">
        <v>4726</v>
      </c>
      <c r="D72" t="s">
        <v>4860</v>
      </c>
      <c r="E72" t="s">
        <v>4859</v>
      </c>
      <c r="G72">
        <v>1</v>
      </c>
      <c r="H72" t="s">
        <v>2380</v>
      </c>
      <c r="I72" t="s">
        <v>2382</v>
      </c>
      <c r="J72">
        <v>49.13</v>
      </c>
      <c r="K72" t="str" cm="1">
        <f t="array" ref="K72">_xlfn.IFS(J72&lt;18.5,"underweight",J72&lt;25,"normal weight",J72&lt;30,"overweight",J72&gt;30,"obesity")</f>
        <v>obesity</v>
      </c>
      <c r="L72">
        <v>4.54</v>
      </c>
      <c r="M72" t="str" cm="1">
        <f t="array" ref="M72">_xlfn.IFS(L72&lt;5.7,"Normal",L72&lt;6.5,"Prediabetes",L72&gt;6.5,"Diabetes")</f>
        <v>Normal</v>
      </c>
      <c r="N72">
        <v>2002</v>
      </c>
      <c r="O72" t="s">
        <v>10</v>
      </c>
      <c r="P72">
        <v>1</v>
      </c>
      <c r="Q72" s="10" t="str">
        <f t="shared" si="2"/>
        <v>1-Jul-2002</v>
      </c>
      <c r="R72">
        <f t="shared" si="3"/>
        <v>21</v>
      </c>
      <c r="S72" s="12">
        <v>1241</v>
      </c>
    </row>
    <row r="73" spans="1:19" ht="15.6" x14ac:dyDescent="0.3">
      <c r="A73" s="1" t="s">
        <v>2301</v>
      </c>
      <c r="B73" s="1" t="s">
        <v>2456</v>
      </c>
      <c r="C73" t="s">
        <v>4726</v>
      </c>
      <c r="D73" t="s">
        <v>4862</v>
      </c>
      <c r="E73" t="s">
        <v>4861</v>
      </c>
      <c r="G73">
        <v>2</v>
      </c>
      <c r="H73" t="s">
        <v>2380</v>
      </c>
      <c r="I73" t="s">
        <v>2382</v>
      </c>
      <c r="J73">
        <v>37.799999999999997</v>
      </c>
      <c r="K73" t="str" cm="1">
        <f t="array" ref="K73">_xlfn.IFS(J73&lt;18.5,"underweight",J73&lt;25,"normal weight",J73&lt;30,"overweight",J73&gt;30,"obesity")</f>
        <v>obesity</v>
      </c>
      <c r="L73">
        <v>6.29</v>
      </c>
      <c r="M73" t="str" cm="1">
        <f t="array" ref="M73">_xlfn.IFS(L73&lt;5.7,"Normal",L73&lt;6.5,"Prediabetes",L73&gt;6.5,"Diabetes")</f>
        <v>Prediabetes</v>
      </c>
      <c r="N73">
        <v>2003</v>
      </c>
      <c r="O73" t="s">
        <v>35</v>
      </c>
      <c r="P73">
        <v>2</v>
      </c>
      <c r="Q73" s="10" t="str">
        <f t="shared" si="2"/>
        <v>2-Aug-2003</v>
      </c>
      <c r="R73">
        <f t="shared" si="3"/>
        <v>20</v>
      </c>
      <c r="S73" s="12">
        <v>1241.57</v>
      </c>
    </row>
    <row r="74" spans="1:19" ht="15.6" x14ac:dyDescent="0.3">
      <c r="A74" s="1" t="s">
        <v>2300</v>
      </c>
      <c r="B74" s="1" t="s">
        <v>2457</v>
      </c>
      <c r="C74" t="s">
        <v>4723</v>
      </c>
      <c r="D74" t="s">
        <v>4864</v>
      </c>
      <c r="E74" t="s">
        <v>4863</v>
      </c>
      <c r="G74">
        <v>2</v>
      </c>
      <c r="H74" t="s">
        <v>2380</v>
      </c>
      <c r="I74" t="s">
        <v>2382</v>
      </c>
      <c r="J74">
        <v>38.299999999999997</v>
      </c>
      <c r="K74" t="str" cm="1">
        <f t="array" ref="K74">_xlfn.IFS(J74&lt;18.5,"underweight",J74&lt;25,"normal weight",J74&lt;30,"overweight",J74&gt;30,"obesity")</f>
        <v>obesity</v>
      </c>
      <c r="L74">
        <v>9.51</v>
      </c>
      <c r="M74" t="str" cm="1">
        <f t="array" ref="M74">_xlfn.IFS(L74&lt;5.7,"Normal",L74&lt;6.5,"Prediabetes",L74&gt;6.5,"Diabetes")</f>
        <v>Diabetes</v>
      </c>
      <c r="N74">
        <v>2003</v>
      </c>
      <c r="O74" t="s">
        <v>20</v>
      </c>
      <c r="P74">
        <v>15</v>
      </c>
      <c r="Q74" s="10" t="str">
        <f t="shared" si="2"/>
        <v>15-Sep-2003</v>
      </c>
      <c r="R74">
        <f t="shared" si="3"/>
        <v>19</v>
      </c>
      <c r="S74" s="12">
        <v>1242.26</v>
      </c>
    </row>
    <row r="75" spans="1:19" ht="15.6" x14ac:dyDescent="0.3">
      <c r="A75" s="1" t="s">
        <v>2299</v>
      </c>
      <c r="B75" s="1" t="s">
        <v>2458</v>
      </c>
      <c r="C75" t="s">
        <v>4723</v>
      </c>
      <c r="D75" t="s">
        <v>4866</v>
      </c>
      <c r="E75" t="s">
        <v>4865</v>
      </c>
      <c r="G75">
        <v>0</v>
      </c>
      <c r="H75" t="s">
        <v>2380</v>
      </c>
      <c r="I75" t="s">
        <v>2382</v>
      </c>
      <c r="J75">
        <v>32.774999999999999</v>
      </c>
      <c r="K75" t="str" cm="1">
        <f t="array" ref="K75">_xlfn.IFS(J75&lt;18.5,"underweight",J75&lt;25,"normal weight",J75&lt;30,"overweight",J75&gt;30,"obesity")</f>
        <v>obesity</v>
      </c>
      <c r="L75">
        <v>4.72</v>
      </c>
      <c r="M75" t="str" cm="1">
        <f t="array" ref="M75">_xlfn.IFS(L75&lt;5.7,"Normal",L75&lt;6.5,"Prediabetes",L75&gt;6.5,"Diabetes")</f>
        <v>Normal</v>
      </c>
      <c r="N75">
        <v>2003</v>
      </c>
      <c r="O75" t="s">
        <v>20</v>
      </c>
      <c r="P75">
        <v>8</v>
      </c>
      <c r="Q75" s="10" t="str">
        <f t="shared" si="2"/>
        <v>8-Sep-2003</v>
      </c>
      <c r="R75">
        <f t="shared" si="3"/>
        <v>19</v>
      </c>
      <c r="S75" s="12">
        <v>1242.82</v>
      </c>
    </row>
    <row r="76" spans="1:19" ht="15.6" x14ac:dyDescent="0.3">
      <c r="A76" s="1" t="s">
        <v>2298</v>
      </c>
      <c r="B76" s="1" t="s">
        <v>2459</v>
      </c>
      <c r="C76" t="s">
        <v>4723</v>
      </c>
      <c r="D76" t="s">
        <v>4868</v>
      </c>
      <c r="E76" t="s">
        <v>4867</v>
      </c>
      <c r="G76">
        <v>1</v>
      </c>
      <c r="H76" t="s">
        <v>2380</v>
      </c>
      <c r="I76" t="s">
        <v>2382</v>
      </c>
      <c r="J76">
        <v>30.2</v>
      </c>
      <c r="K76" t="str" cm="1">
        <f t="array" ref="K76">_xlfn.IFS(J76&lt;18.5,"underweight",J76&lt;25,"normal weight",J76&lt;30,"overweight",J76&gt;30,"obesity")</f>
        <v>obesity</v>
      </c>
      <c r="L76">
        <v>9.58</v>
      </c>
      <c r="M76" t="str" cm="1">
        <f t="array" ref="M76">_xlfn.IFS(L76&lt;5.7,"Normal",L76&lt;6.5,"Prediabetes",L76&gt;6.5,"Diabetes")</f>
        <v>Diabetes</v>
      </c>
      <c r="N76">
        <v>2003</v>
      </c>
      <c r="O76" t="s">
        <v>20</v>
      </c>
      <c r="P76">
        <v>15</v>
      </c>
      <c r="Q76" s="10" t="str">
        <f t="shared" si="2"/>
        <v>15-Sep-2003</v>
      </c>
      <c r="R76">
        <f t="shared" si="3"/>
        <v>19</v>
      </c>
      <c r="S76" s="12">
        <v>1252.4100000000001</v>
      </c>
    </row>
    <row r="77" spans="1:19" ht="15.6" x14ac:dyDescent="0.3">
      <c r="A77" s="1" t="s">
        <v>2297</v>
      </c>
      <c r="B77" s="1" t="s">
        <v>2460</v>
      </c>
      <c r="C77" t="s">
        <v>4726</v>
      </c>
      <c r="D77" t="s">
        <v>4870</v>
      </c>
      <c r="E77" t="s">
        <v>4869</v>
      </c>
      <c r="G77">
        <v>1</v>
      </c>
      <c r="H77" t="s">
        <v>2380</v>
      </c>
      <c r="I77" t="s">
        <v>2382</v>
      </c>
      <c r="J77">
        <v>48.32</v>
      </c>
      <c r="K77" t="str" cm="1">
        <f t="array" ref="K77">_xlfn.IFS(J77&lt;18.5,"underweight",J77&lt;25,"normal weight",J77&lt;30,"overweight",J77&gt;30,"obesity")</f>
        <v>obesity</v>
      </c>
      <c r="L77">
        <v>5.77</v>
      </c>
      <c r="M77" t="str" cm="1">
        <f t="array" ref="M77">_xlfn.IFS(L77&lt;5.7,"Normal",L77&lt;6.5,"Prediabetes",L77&gt;6.5,"Diabetes")</f>
        <v>Prediabetes</v>
      </c>
      <c r="N77">
        <v>1997</v>
      </c>
      <c r="O77" t="s">
        <v>15</v>
      </c>
      <c r="P77">
        <v>4</v>
      </c>
      <c r="Q77" s="10" t="str">
        <f t="shared" si="2"/>
        <v>4-Nov-1997</v>
      </c>
      <c r="R77">
        <f t="shared" si="3"/>
        <v>25</v>
      </c>
      <c r="S77" s="12">
        <v>1253</v>
      </c>
    </row>
    <row r="78" spans="1:19" ht="15.6" x14ac:dyDescent="0.3">
      <c r="A78" s="1" t="s">
        <v>2296</v>
      </c>
      <c r="B78" s="1" t="s">
        <v>2461</v>
      </c>
      <c r="C78" t="s">
        <v>4723</v>
      </c>
      <c r="D78" t="s">
        <v>4872</v>
      </c>
      <c r="E78" t="s">
        <v>4871</v>
      </c>
      <c r="G78">
        <v>0</v>
      </c>
      <c r="H78" t="s">
        <v>2380</v>
      </c>
      <c r="I78" t="s">
        <v>2382</v>
      </c>
      <c r="J78">
        <v>52.15</v>
      </c>
      <c r="K78" t="str" cm="1">
        <f t="array" ref="K78">_xlfn.IFS(J78&lt;18.5,"underweight",J78&lt;25,"normal weight",J78&lt;30,"overweight",J78&gt;30,"obesity")</f>
        <v>obesity</v>
      </c>
      <c r="L78">
        <v>5.65</v>
      </c>
      <c r="M78" t="str" cm="1">
        <f t="array" ref="M78">_xlfn.IFS(L78&lt;5.7,"Normal",L78&lt;6.5,"Prediabetes",L78&gt;6.5,"Diabetes")</f>
        <v>Normal</v>
      </c>
      <c r="N78">
        <v>2003</v>
      </c>
      <c r="O78" t="s">
        <v>30</v>
      </c>
      <c r="P78">
        <v>10</v>
      </c>
      <c r="Q78" s="10" t="str">
        <f t="shared" si="2"/>
        <v>10-Dec-2003</v>
      </c>
      <c r="R78">
        <f t="shared" si="3"/>
        <v>19</v>
      </c>
      <c r="S78" s="12">
        <v>1253.94</v>
      </c>
    </row>
    <row r="79" spans="1:19" ht="15.6" x14ac:dyDescent="0.3">
      <c r="A79" s="1" t="s">
        <v>2295</v>
      </c>
      <c r="B79" s="1" t="s">
        <v>2462</v>
      </c>
      <c r="C79" t="s">
        <v>4723</v>
      </c>
      <c r="D79" t="s">
        <v>4874</v>
      </c>
      <c r="E79" t="s">
        <v>4873</v>
      </c>
      <c r="G79">
        <v>0</v>
      </c>
      <c r="H79" t="s">
        <v>2380</v>
      </c>
      <c r="I79" t="s">
        <v>2382</v>
      </c>
      <c r="J79">
        <v>46.85</v>
      </c>
      <c r="K79" t="str" cm="1">
        <f t="array" ref="K79">_xlfn.IFS(J79&lt;18.5,"underweight",J79&lt;25,"normal weight",J79&lt;30,"overweight",J79&gt;30,"obesity")</f>
        <v>obesity</v>
      </c>
      <c r="L79">
        <v>4.25</v>
      </c>
      <c r="M79" t="str" cm="1">
        <f t="array" ref="M79">_xlfn.IFS(L79&lt;5.7,"Normal",L79&lt;6.5,"Prediabetes",L79&gt;6.5,"Diabetes")</f>
        <v>Normal</v>
      </c>
      <c r="N79">
        <v>2003</v>
      </c>
      <c r="O79" t="s">
        <v>37</v>
      </c>
      <c r="P79">
        <v>13</v>
      </c>
      <c r="Q79" s="10" t="str">
        <f t="shared" si="2"/>
        <v>13-Oct-2003</v>
      </c>
      <c r="R79">
        <f t="shared" si="3"/>
        <v>19</v>
      </c>
      <c r="S79" s="12">
        <v>1256.3</v>
      </c>
    </row>
    <row r="80" spans="1:19" ht="15.6" x14ac:dyDescent="0.3">
      <c r="A80" s="1" t="s">
        <v>2294</v>
      </c>
      <c r="B80" s="1" t="s">
        <v>2463</v>
      </c>
      <c r="C80" t="s">
        <v>4726</v>
      </c>
      <c r="D80" t="s">
        <v>4876</v>
      </c>
      <c r="E80" t="s">
        <v>4875</v>
      </c>
      <c r="G80">
        <v>0</v>
      </c>
      <c r="H80" t="s">
        <v>2380</v>
      </c>
      <c r="I80" t="s">
        <v>2382</v>
      </c>
      <c r="J80">
        <v>42.24</v>
      </c>
      <c r="K80" t="str" cm="1">
        <f t="array" ref="K80">_xlfn.IFS(J80&lt;18.5,"underweight",J80&lt;25,"normal weight",J80&lt;30,"overweight",J80&gt;30,"obesity")</f>
        <v>obesity</v>
      </c>
      <c r="L80">
        <v>5.55</v>
      </c>
      <c r="M80" t="str" cm="1">
        <f t="array" ref="M80">_xlfn.IFS(L80&lt;5.7,"Normal",L80&lt;6.5,"Prediabetes",L80&gt;6.5,"Diabetes")</f>
        <v>Normal</v>
      </c>
      <c r="N80">
        <v>2003</v>
      </c>
      <c r="O80" t="s">
        <v>37</v>
      </c>
      <c r="P80">
        <v>30</v>
      </c>
      <c r="Q80" s="10" t="str">
        <f t="shared" si="2"/>
        <v>30-Oct-2003</v>
      </c>
      <c r="R80">
        <f t="shared" si="3"/>
        <v>19</v>
      </c>
      <c r="S80" s="12">
        <v>1261.44</v>
      </c>
    </row>
    <row r="81" spans="1:19" ht="15.6" x14ac:dyDescent="0.3">
      <c r="A81" s="1" t="s">
        <v>2293</v>
      </c>
      <c r="B81" s="1" t="s">
        <v>2464</v>
      </c>
      <c r="C81" t="s">
        <v>4723</v>
      </c>
      <c r="D81" t="s">
        <v>4878</v>
      </c>
      <c r="E81" t="s">
        <v>4877</v>
      </c>
      <c r="G81">
        <v>0</v>
      </c>
      <c r="H81" t="s">
        <v>2380</v>
      </c>
      <c r="I81" t="s">
        <v>2382</v>
      </c>
      <c r="J81">
        <v>34.39</v>
      </c>
      <c r="K81" t="str" cm="1">
        <f t="array" ref="K81">_xlfn.IFS(J81&lt;18.5,"underweight",J81&lt;25,"normal weight",J81&lt;30,"overweight",J81&gt;30,"obesity")</f>
        <v>obesity</v>
      </c>
      <c r="L81">
        <v>5.78</v>
      </c>
      <c r="M81" t="str" cm="1">
        <f t="array" ref="M81">_xlfn.IFS(L81&lt;5.7,"Normal",L81&lt;6.5,"Prediabetes",L81&gt;6.5,"Diabetes")</f>
        <v>Prediabetes</v>
      </c>
      <c r="N81">
        <v>2003</v>
      </c>
      <c r="O81" t="s">
        <v>35</v>
      </c>
      <c r="P81">
        <v>15</v>
      </c>
      <c r="Q81" s="10" t="str">
        <f t="shared" si="2"/>
        <v>15-Aug-2003</v>
      </c>
      <c r="R81">
        <f t="shared" si="3"/>
        <v>19</v>
      </c>
      <c r="S81" s="12">
        <v>1261.8599999999999</v>
      </c>
    </row>
    <row r="82" spans="1:19" ht="15.6" x14ac:dyDescent="0.3">
      <c r="A82" s="1" t="s">
        <v>2292</v>
      </c>
      <c r="B82" s="1" t="s">
        <v>2465</v>
      </c>
      <c r="C82" t="s">
        <v>4723</v>
      </c>
      <c r="D82" t="s">
        <v>4880</v>
      </c>
      <c r="E82" t="s">
        <v>4879</v>
      </c>
      <c r="G82">
        <v>1</v>
      </c>
      <c r="H82" t="s">
        <v>2380</v>
      </c>
      <c r="I82" t="s">
        <v>2382</v>
      </c>
      <c r="J82">
        <v>36.299999999999997</v>
      </c>
      <c r="K82" t="str" cm="1">
        <f t="array" ref="K82">_xlfn.IFS(J82&lt;18.5,"underweight",J82&lt;25,"normal weight",J82&lt;30,"overweight",J82&gt;30,"obesity")</f>
        <v>obesity</v>
      </c>
      <c r="L82">
        <v>5.39</v>
      </c>
      <c r="M82" t="str" cm="1">
        <f t="array" ref="M82">_xlfn.IFS(L82&lt;5.7,"Normal",L82&lt;6.5,"Prediabetes",L82&gt;6.5,"Diabetes")</f>
        <v>Normal</v>
      </c>
      <c r="N82">
        <v>2003</v>
      </c>
      <c r="O82" t="s">
        <v>15</v>
      </c>
      <c r="P82">
        <v>21</v>
      </c>
      <c r="Q82" s="10" t="str">
        <f t="shared" si="2"/>
        <v>21-Nov-2003</v>
      </c>
      <c r="R82">
        <f t="shared" si="3"/>
        <v>19</v>
      </c>
      <c r="S82" s="12">
        <v>1263.25</v>
      </c>
    </row>
    <row r="83" spans="1:19" ht="15.6" x14ac:dyDescent="0.3">
      <c r="A83" s="1" t="s">
        <v>2291</v>
      </c>
      <c r="B83" s="1" t="s">
        <v>2466</v>
      </c>
      <c r="C83" t="s">
        <v>4726</v>
      </c>
      <c r="D83" t="s">
        <v>4882</v>
      </c>
      <c r="E83" t="s">
        <v>4881</v>
      </c>
      <c r="G83">
        <v>0</v>
      </c>
      <c r="H83" t="s">
        <v>2380</v>
      </c>
      <c r="I83" t="s">
        <v>2382</v>
      </c>
      <c r="J83">
        <v>53.62</v>
      </c>
      <c r="K83" t="str" cm="1">
        <f t="array" ref="K83">_xlfn.IFS(J83&lt;18.5,"underweight",J83&lt;25,"normal weight",J83&lt;30,"overweight",J83&gt;30,"obesity")</f>
        <v>obesity</v>
      </c>
      <c r="L83">
        <v>5.21</v>
      </c>
      <c r="M83" t="str" cm="1">
        <f t="array" ref="M83">_xlfn.IFS(L83&lt;5.7,"Normal",L83&lt;6.5,"Prediabetes",L83&gt;6.5,"Diabetes")</f>
        <v>Normal</v>
      </c>
      <c r="N83">
        <v>2002</v>
      </c>
      <c r="O83" t="s">
        <v>30</v>
      </c>
      <c r="P83">
        <v>4</v>
      </c>
      <c r="Q83" s="10" t="str">
        <f t="shared" si="2"/>
        <v>4-Dec-2002</v>
      </c>
      <c r="R83">
        <f t="shared" si="3"/>
        <v>20</v>
      </c>
      <c r="S83" s="12">
        <v>1267</v>
      </c>
    </row>
    <row r="84" spans="1:19" ht="15.6" x14ac:dyDescent="0.3">
      <c r="A84" s="1" t="s">
        <v>2290</v>
      </c>
      <c r="B84" s="1" t="s">
        <v>2467</v>
      </c>
      <c r="C84" t="s">
        <v>4723</v>
      </c>
      <c r="D84" t="s">
        <v>4884</v>
      </c>
      <c r="E84" t="s">
        <v>4883</v>
      </c>
      <c r="G84">
        <v>1</v>
      </c>
      <c r="H84" t="s">
        <v>2380</v>
      </c>
      <c r="I84" t="s">
        <v>2382</v>
      </c>
      <c r="J84">
        <v>36.67</v>
      </c>
      <c r="K84" t="str" cm="1">
        <f t="array" ref="K84">_xlfn.IFS(J84&lt;18.5,"underweight",J84&lt;25,"normal weight",J84&lt;30,"overweight",J84&gt;30,"obesity")</f>
        <v>obesity</v>
      </c>
      <c r="L84">
        <v>6.27</v>
      </c>
      <c r="M84" t="str" cm="1">
        <f t="array" ref="M84">_xlfn.IFS(L84&lt;5.7,"Normal",L84&lt;6.5,"Prediabetes",L84&gt;6.5,"Diabetes")</f>
        <v>Prediabetes</v>
      </c>
      <c r="N84">
        <v>1997</v>
      </c>
      <c r="O84" t="s">
        <v>37</v>
      </c>
      <c r="P84">
        <v>26</v>
      </c>
      <c r="Q84" s="10" t="str">
        <f t="shared" si="2"/>
        <v>26-Oct-1997</v>
      </c>
      <c r="R84">
        <f t="shared" si="3"/>
        <v>25</v>
      </c>
      <c r="S84" s="12">
        <v>1276</v>
      </c>
    </row>
    <row r="85" spans="1:19" ht="15.6" x14ac:dyDescent="0.3">
      <c r="A85" s="1" t="s">
        <v>2289</v>
      </c>
      <c r="B85" s="1" t="s">
        <v>2468</v>
      </c>
      <c r="C85" t="s">
        <v>4726</v>
      </c>
      <c r="D85" t="s">
        <v>4886</v>
      </c>
      <c r="E85" t="s">
        <v>4885</v>
      </c>
      <c r="G85">
        <v>1</v>
      </c>
      <c r="H85" t="s">
        <v>2380</v>
      </c>
      <c r="I85" t="s">
        <v>2382</v>
      </c>
      <c r="J85">
        <v>42.71</v>
      </c>
      <c r="K85" t="str" cm="1">
        <f t="array" ref="K85">_xlfn.IFS(J85&lt;18.5,"underweight",J85&lt;25,"normal weight",J85&lt;30,"overweight",J85&gt;30,"obesity")</f>
        <v>obesity</v>
      </c>
      <c r="L85">
        <v>10.52</v>
      </c>
      <c r="M85" t="str" cm="1">
        <f t="array" ref="M85">_xlfn.IFS(L85&lt;5.7,"Normal",L85&lt;6.5,"Prediabetes",L85&gt;6.5,"Diabetes")</f>
        <v>Diabetes</v>
      </c>
      <c r="N85">
        <v>2004</v>
      </c>
      <c r="O85" t="s">
        <v>20</v>
      </c>
      <c r="P85">
        <v>30</v>
      </c>
      <c r="Q85" s="10" t="str">
        <f t="shared" si="2"/>
        <v>30-Sep-2004</v>
      </c>
      <c r="R85">
        <f t="shared" si="3"/>
        <v>18</v>
      </c>
      <c r="S85" s="12">
        <v>1283</v>
      </c>
    </row>
    <row r="86" spans="1:19" ht="15.6" x14ac:dyDescent="0.3">
      <c r="A86" s="1" t="s">
        <v>2288</v>
      </c>
      <c r="B86" s="1" t="s">
        <v>2469</v>
      </c>
      <c r="C86" t="s">
        <v>4726</v>
      </c>
      <c r="D86" t="s">
        <v>4888</v>
      </c>
      <c r="E86" t="s">
        <v>4887</v>
      </c>
      <c r="G86">
        <v>2</v>
      </c>
      <c r="H86" t="s">
        <v>2380</v>
      </c>
      <c r="I86" t="s">
        <v>2382</v>
      </c>
      <c r="J86">
        <v>39.4</v>
      </c>
      <c r="K86" t="str" cm="1">
        <f t="array" ref="K86">_xlfn.IFS(J86&lt;18.5,"underweight",J86&lt;25,"normal weight",J86&lt;30,"overweight",J86&gt;30,"obesity")</f>
        <v>obesity</v>
      </c>
      <c r="L86">
        <v>6.76</v>
      </c>
      <c r="M86" t="str" cm="1">
        <f t="array" ref="M86">_xlfn.IFS(L86&lt;5.7,"Normal",L86&lt;6.5,"Prediabetes",L86&gt;6.5,"Diabetes")</f>
        <v>Diabetes</v>
      </c>
      <c r="N86">
        <v>2004</v>
      </c>
      <c r="O86" t="s">
        <v>10</v>
      </c>
      <c r="P86">
        <v>28</v>
      </c>
      <c r="Q86" s="10" t="str">
        <f t="shared" si="2"/>
        <v>28-Jul-2004</v>
      </c>
      <c r="R86">
        <f t="shared" si="3"/>
        <v>19</v>
      </c>
      <c r="S86" s="12">
        <v>1285</v>
      </c>
    </row>
    <row r="87" spans="1:19" ht="15.6" x14ac:dyDescent="0.3">
      <c r="A87" s="1" t="s">
        <v>2287</v>
      </c>
      <c r="B87" s="1" t="s">
        <v>2470</v>
      </c>
      <c r="C87" t="s">
        <v>4726</v>
      </c>
      <c r="D87" t="s">
        <v>4890</v>
      </c>
      <c r="E87" t="s">
        <v>4889</v>
      </c>
      <c r="G87">
        <v>2</v>
      </c>
      <c r="H87" t="s">
        <v>2380</v>
      </c>
      <c r="I87" t="s">
        <v>2382</v>
      </c>
      <c r="J87">
        <v>46.45</v>
      </c>
      <c r="K87" t="str" cm="1">
        <f t="array" ref="K87">_xlfn.IFS(J87&lt;18.5,"underweight",J87&lt;25,"normal weight",J87&lt;30,"overweight",J87&gt;30,"obesity")</f>
        <v>obesity</v>
      </c>
      <c r="L87">
        <v>5.62</v>
      </c>
      <c r="M87" t="str" cm="1">
        <f t="array" ref="M87">_xlfn.IFS(L87&lt;5.7,"Normal",L87&lt;6.5,"Prediabetes",L87&gt;6.5,"Diabetes")</f>
        <v>Normal</v>
      </c>
      <c r="N87">
        <v>2000</v>
      </c>
      <c r="O87" t="s">
        <v>18</v>
      </c>
      <c r="P87">
        <v>26</v>
      </c>
      <c r="Q87" s="10" t="str">
        <f t="shared" si="2"/>
        <v>26-Jun-2000</v>
      </c>
      <c r="R87">
        <f t="shared" si="3"/>
        <v>23</v>
      </c>
      <c r="S87" s="12">
        <v>1286</v>
      </c>
    </row>
    <row r="88" spans="1:19" ht="15.6" x14ac:dyDescent="0.3">
      <c r="A88" s="1" t="s">
        <v>2286</v>
      </c>
      <c r="B88" s="1" t="s">
        <v>2471</v>
      </c>
      <c r="C88" t="s">
        <v>4726</v>
      </c>
      <c r="D88" t="s">
        <v>4892</v>
      </c>
      <c r="E88" t="s">
        <v>4891</v>
      </c>
      <c r="G88">
        <v>1</v>
      </c>
      <c r="H88" t="s">
        <v>2380</v>
      </c>
      <c r="I88" t="s">
        <v>2382</v>
      </c>
      <c r="J88">
        <v>35.75</v>
      </c>
      <c r="K88" t="str" cm="1">
        <f t="array" ref="K88">_xlfn.IFS(J88&lt;18.5,"underweight",J88&lt;25,"normal weight",J88&lt;30,"overweight",J88&gt;30,"obesity")</f>
        <v>obesity</v>
      </c>
      <c r="L88">
        <v>4.1900000000000004</v>
      </c>
      <c r="M88" t="str" cm="1">
        <f t="array" ref="M88">_xlfn.IFS(L88&lt;5.7,"Normal",L88&lt;6.5,"Prediabetes",L88&gt;6.5,"Diabetes")</f>
        <v>Normal</v>
      </c>
      <c r="N88">
        <v>1998</v>
      </c>
      <c r="O88" t="s">
        <v>18</v>
      </c>
      <c r="P88">
        <v>4</v>
      </c>
      <c r="Q88" s="10" t="str">
        <f t="shared" si="2"/>
        <v>4-Jun-1998</v>
      </c>
      <c r="R88">
        <f t="shared" si="3"/>
        <v>25</v>
      </c>
      <c r="S88" s="12">
        <v>1290.93</v>
      </c>
    </row>
    <row r="89" spans="1:19" ht="15.6" x14ac:dyDescent="0.3">
      <c r="A89" s="1" t="s">
        <v>2285</v>
      </c>
      <c r="B89" s="1" t="s">
        <v>2472</v>
      </c>
      <c r="C89" t="s">
        <v>4723</v>
      </c>
      <c r="D89" t="s">
        <v>4894</v>
      </c>
      <c r="E89" t="s">
        <v>4893</v>
      </c>
      <c r="G89">
        <v>0</v>
      </c>
      <c r="H89" t="s">
        <v>2380</v>
      </c>
      <c r="I89" t="s">
        <v>2382</v>
      </c>
      <c r="J89">
        <v>26.07</v>
      </c>
      <c r="K89" t="str" cm="1">
        <f t="array" ref="K89">_xlfn.IFS(J89&lt;18.5,"underweight",J89&lt;25,"normal weight",J89&lt;30,"overweight",J89&gt;30,"obesity")</f>
        <v>overweight</v>
      </c>
      <c r="L89">
        <v>5.32</v>
      </c>
      <c r="M89" t="str" cm="1">
        <f t="array" ref="M89">_xlfn.IFS(L89&lt;5.7,"Normal",L89&lt;6.5,"Prediabetes",L89&gt;6.5,"Diabetes")</f>
        <v>Normal</v>
      </c>
      <c r="N89">
        <v>2001</v>
      </c>
      <c r="O89" t="s">
        <v>15</v>
      </c>
      <c r="P89">
        <v>29</v>
      </c>
      <c r="Q89" s="10" t="str">
        <f t="shared" si="2"/>
        <v>29-Nov-2001</v>
      </c>
      <c r="R89">
        <f t="shared" si="3"/>
        <v>21</v>
      </c>
      <c r="S89" s="12">
        <v>1293</v>
      </c>
    </row>
    <row r="90" spans="1:19" ht="15.6" x14ac:dyDescent="0.3">
      <c r="A90" s="1" t="s">
        <v>2284</v>
      </c>
      <c r="B90" s="1" t="s">
        <v>2473</v>
      </c>
      <c r="C90" t="s">
        <v>4723</v>
      </c>
      <c r="D90" t="s">
        <v>4896</v>
      </c>
      <c r="E90" t="s">
        <v>4895</v>
      </c>
      <c r="G90">
        <v>1</v>
      </c>
      <c r="H90" t="s">
        <v>2380</v>
      </c>
      <c r="I90" t="s">
        <v>2382</v>
      </c>
      <c r="J90">
        <v>51.64</v>
      </c>
      <c r="K90" t="str" cm="1">
        <f t="array" ref="K90">_xlfn.IFS(J90&lt;18.5,"underweight",J90&lt;25,"normal weight",J90&lt;30,"overweight",J90&gt;30,"obesity")</f>
        <v>obesity</v>
      </c>
      <c r="L90">
        <v>5.65</v>
      </c>
      <c r="M90" t="str" cm="1">
        <f t="array" ref="M90">_xlfn.IFS(L90&lt;5.7,"Normal",L90&lt;6.5,"Prediabetes",L90&gt;6.5,"Diabetes")</f>
        <v>Normal</v>
      </c>
      <c r="N90">
        <v>2002</v>
      </c>
      <c r="O90" t="s">
        <v>30</v>
      </c>
      <c r="P90">
        <v>10</v>
      </c>
      <c r="Q90" s="10" t="str">
        <f t="shared" si="2"/>
        <v>10-Dec-2002</v>
      </c>
      <c r="R90">
        <f t="shared" si="3"/>
        <v>20</v>
      </c>
      <c r="S90" s="12">
        <v>1304</v>
      </c>
    </row>
    <row r="91" spans="1:19" ht="15.6" x14ac:dyDescent="0.3">
      <c r="A91" s="1" t="s">
        <v>2283</v>
      </c>
      <c r="B91" s="1" t="s">
        <v>2474</v>
      </c>
      <c r="C91" t="s">
        <v>4723</v>
      </c>
      <c r="D91" t="s">
        <v>4898</v>
      </c>
      <c r="E91" t="s">
        <v>4897</v>
      </c>
      <c r="G91">
        <v>1</v>
      </c>
      <c r="H91" t="s">
        <v>2380</v>
      </c>
      <c r="I91" t="s">
        <v>2382</v>
      </c>
      <c r="J91">
        <v>42.83</v>
      </c>
      <c r="K91" t="str" cm="1">
        <f t="array" ref="K91">_xlfn.IFS(J91&lt;18.5,"underweight",J91&lt;25,"normal weight",J91&lt;30,"overweight",J91&gt;30,"obesity")</f>
        <v>obesity</v>
      </c>
      <c r="L91">
        <v>6.04</v>
      </c>
      <c r="M91" t="str" cm="1">
        <f t="array" ref="M91">_xlfn.IFS(L91&lt;5.7,"Normal",L91&lt;6.5,"Prediabetes",L91&gt;6.5,"Diabetes")</f>
        <v>Prediabetes</v>
      </c>
      <c r="N91">
        <v>1999</v>
      </c>
      <c r="O91" t="s">
        <v>30</v>
      </c>
      <c r="P91">
        <v>2</v>
      </c>
      <c r="Q91" s="10" t="str">
        <f t="shared" si="2"/>
        <v>2-Dec-1999</v>
      </c>
      <c r="R91">
        <f t="shared" si="3"/>
        <v>23</v>
      </c>
      <c r="S91" s="12">
        <v>1304</v>
      </c>
    </row>
    <row r="92" spans="1:19" ht="15.6" x14ac:dyDescent="0.3">
      <c r="A92" s="1" t="s">
        <v>2282</v>
      </c>
      <c r="B92" s="1" t="s">
        <v>2475</v>
      </c>
      <c r="C92" t="s">
        <v>4723</v>
      </c>
      <c r="D92" t="s">
        <v>4900</v>
      </c>
      <c r="E92" t="s">
        <v>4899</v>
      </c>
      <c r="G92">
        <v>1</v>
      </c>
      <c r="H92" t="s">
        <v>2380</v>
      </c>
      <c r="I92" t="s">
        <v>2382</v>
      </c>
      <c r="J92">
        <v>40.15</v>
      </c>
      <c r="K92" t="str" cm="1">
        <f t="array" ref="K92">_xlfn.IFS(J92&lt;18.5,"underweight",J92&lt;25,"normal weight",J92&lt;30,"overweight",J92&gt;30,"obesity")</f>
        <v>obesity</v>
      </c>
      <c r="L92">
        <v>5.76</v>
      </c>
      <c r="M92" t="str" cm="1">
        <f t="array" ref="M92">_xlfn.IFS(L92&lt;5.7,"Normal",L92&lt;6.5,"Prediabetes",L92&gt;6.5,"Diabetes")</f>
        <v>Prediabetes</v>
      </c>
      <c r="N92">
        <v>2002</v>
      </c>
      <c r="O92" t="s">
        <v>37</v>
      </c>
      <c r="P92">
        <v>13</v>
      </c>
      <c r="Q92" s="10" t="str">
        <f t="shared" si="2"/>
        <v>13-Oct-2002</v>
      </c>
      <c r="R92">
        <f t="shared" si="3"/>
        <v>20</v>
      </c>
      <c r="S92" s="12">
        <v>1315</v>
      </c>
    </row>
    <row r="93" spans="1:19" ht="15.6" x14ac:dyDescent="0.3">
      <c r="A93" s="1" t="s">
        <v>2281</v>
      </c>
      <c r="B93" s="1" t="s">
        <v>2476</v>
      </c>
      <c r="C93" t="s">
        <v>4723</v>
      </c>
      <c r="D93" t="s">
        <v>4902</v>
      </c>
      <c r="E93" t="s">
        <v>4901</v>
      </c>
      <c r="G93">
        <v>0</v>
      </c>
      <c r="H93" t="s">
        <v>2380</v>
      </c>
      <c r="I93" t="s">
        <v>2382</v>
      </c>
      <c r="J93">
        <v>27.8</v>
      </c>
      <c r="K93" t="str" cm="1">
        <f t="array" ref="K93">_xlfn.IFS(J93&lt;18.5,"underweight",J93&lt;25,"normal weight",J93&lt;30,"overweight",J93&gt;30,"obesity")</f>
        <v>overweight</v>
      </c>
      <c r="L93">
        <v>4.3600000000000003</v>
      </c>
      <c r="M93" t="str" cm="1">
        <f t="array" ref="M93">_xlfn.IFS(L93&lt;5.7,"Normal",L93&lt;6.5,"Prediabetes",L93&gt;6.5,"Diabetes")</f>
        <v>Normal</v>
      </c>
      <c r="N93">
        <v>1999</v>
      </c>
      <c r="O93" t="s">
        <v>37</v>
      </c>
      <c r="P93">
        <v>14</v>
      </c>
      <c r="Q93" s="10" t="str">
        <f t="shared" si="2"/>
        <v>14-Oct-1999</v>
      </c>
      <c r="R93">
        <f t="shared" si="3"/>
        <v>23</v>
      </c>
      <c r="S93" s="12">
        <v>1329.17</v>
      </c>
    </row>
    <row r="94" spans="1:19" ht="15.6" x14ac:dyDescent="0.3">
      <c r="A94" s="1" t="s">
        <v>2280</v>
      </c>
      <c r="B94" s="1" t="s">
        <v>2477</v>
      </c>
      <c r="C94" t="s">
        <v>4726</v>
      </c>
      <c r="D94" t="s">
        <v>4904</v>
      </c>
      <c r="E94" t="s">
        <v>4903</v>
      </c>
      <c r="G94">
        <v>2</v>
      </c>
      <c r="H94" t="s">
        <v>2380</v>
      </c>
      <c r="I94" t="s">
        <v>2382</v>
      </c>
      <c r="J94">
        <v>42.82</v>
      </c>
      <c r="K94" t="str" cm="1">
        <f t="array" ref="K94">_xlfn.IFS(J94&lt;18.5,"underweight",J94&lt;25,"normal weight",J94&lt;30,"overweight",J94&gt;30,"obesity")</f>
        <v>obesity</v>
      </c>
      <c r="L94">
        <v>4.21</v>
      </c>
      <c r="M94" t="str" cm="1">
        <f t="array" ref="M94">_xlfn.IFS(L94&lt;5.7,"Normal",L94&lt;6.5,"Prediabetes",L94&gt;6.5,"Diabetes")</f>
        <v>Normal</v>
      </c>
      <c r="N94">
        <v>1998</v>
      </c>
      <c r="O94" t="s">
        <v>10</v>
      </c>
      <c r="P94">
        <v>12</v>
      </c>
      <c r="Q94" s="10" t="str">
        <f t="shared" si="2"/>
        <v>12-Jul-1998</v>
      </c>
      <c r="R94">
        <f t="shared" si="3"/>
        <v>25</v>
      </c>
      <c r="S94" s="12">
        <v>1332.61</v>
      </c>
    </row>
    <row r="95" spans="1:19" ht="15.6" x14ac:dyDescent="0.3">
      <c r="A95" s="1" t="s">
        <v>2279</v>
      </c>
      <c r="B95" s="1" t="s">
        <v>2478</v>
      </c>
      <c r="C95" t="s">
        <v>4726</v>
      </c>
      <c r="D95" t="s">
        <v>4747</v>
      </c>
      <c r="E95" t="s">
        <v>4905</v>
      </c>
      <c r="G95">
        <v>0</v>
      </c>
      <c r="H95" t="s">
        <v>2380</v>
      </c>
      <c r="I95" t="s">
        <v>2382</v>
      </c>
      <c r="J95">
        <v>33.630000000000003</v>
      </c>
      <c r="K95" t="str" cm="1">
        <f t="array" ref="K95">_xlfn.IFS(J95&lt;18.5,"underweight",J95&lt;25,"normal weight",J95&lt;30,"overweight",J95&gt;30,"obesity")</f>
        <v>obesity</v>
      </c>
      <c r="L95">
        <v>5.42</v>
      </c>
      <c r="M95" t="str" cm="1">
        <f t="array" ref="M95">_xlfn.IFS(L95&lt;5.7,"Normal",L95&lt;6.5,"Prediabetes",L95&gt;6.5,"Diabetes")</f>
        <v>Normal</v>
      </c>
      <c r="N95">
        <v>1995</v>
      </c>
      <c r="O95" t="s">
        <v>10</v>
      </c>
      <c r="P95">
        <v>30</v>
      </c>
      <c r="Q95" s="10" t="str">
        <f t="shared" si="2"/>
        <v>30-Jul-1995</v>
      </c>
      <c r="R95">
        <f t="shared" si="3"/>
        <v>28</v>
      </c>
      <c r="S95" s="12">
        <v>1338</v>
      </c>
    </row>
    <row r="96" spans="1:19" ht="15.6" x14ac:dyDescent="0.3">
      <c r="A96" s="1" t="s">
        <v>2278</v>
      </c>
      <c r="B96" s="1" t="s">
        <v>2479</v>
      </c>
      <c r="C96" t="s">
        <v>4723</v>
      </c>
      <c r="D96" t="s">
        <v>4782</v>
      </c>
      <c r="E96" t="s">
        <v>4906</v>
      </c>
      <c r="G96">
        <v>2</v>
      </c>
      <c r="H96" t="s">
        <v>2380</v>
      </c>
      <c r="I96" t="s">
        <v>2382</v>
      </c>
      <c r="J96">
        <v>37.07</v>
      </c>
      <c r="K96" t="str" cm="1">
        <f t="array" ref="K96">_xlfn.IFS(J96&lt;18.5,"underweight",J96&lt;25,"normal weight",J96&lt;30,"overweight",J96&gt;30,"obesity")</f>
        <v>obesity</v>
      </c>
      <c r="L96">
        <v>4.28</v>
      </c>
      <c r="M96" t="str" cm="1">
        <f t="array" ref="M96">_xlfn.IFS(L96&lt;5.7,"Normal",L96&lt;6.5,"Prediabetes",L96&gt;6.5,"Diabetes")</f>
        <v>Normal</v>
      </c>
      <c r="N96">
        <v>1997</v>
      </c>
      <c r="O96" t="s">
        <v>15</v>
      </c>
      <c r="P96">
        <v>7</v>
      </c>
      <c r="Q96" s="10" t="str">
        <f t="shared" si="2"/>
        <v>7-Nov-1997</v>
      </c>
      <c r="R96">
        <f t="shared" si="3"/>
        <v>25</v>
      </c>
      <c r="S96" s="12">
        <v>1341.16</v>
      </c>
    </row>
    <row r="97" spans="1:19" ht="15.6" x14ac:dyDescent="0.3">
      <c r="A97" s="1" t="s">
        <v>2277</v>
      </c>
      <c r="B97" s="1" t="s">
        <v>2480</v>
      </c>
      <c r="C97" t="s">
        <v>4726</v>
      </c>
      <c r="D97" t="s">
        <v>4908</v>
      </c>
      <c r="E97" t="s">
        <v>4907</v>
      </c>
      <c r="G97">
        <v>1</v>
      </c>
      <c r="H97" t="s">
        <v>2380</v>
      </c>
      <c r="I97" t="s">
        <v>2382</v>
      </c>
      <c r="J97">
        <v>35.625</v>
      </c>
      <c r="K97" t="str" cm="1">
        <f t="array" ref="K97">_xlfn.IFS(J97&lt;18.5,"underweight",J97&lt;25,"normal weight",J97&lt;30,"overweight",J97&gt;30,"obesity")</f>
        <v>obesity</v>
      </c>
      <c r="L97">
        <v>8.9</v>
      </c>
      <c r="M97" t="str" cm="1">
        <f t="array" ref="M97">_xlfn.IFS(L97&lt;5.7,"Normal",L97&lt;6.5,"Prediabetes",L97&gt;6.5,"Diabetes")</f>
        <v>Diabetes</v>
      </c>
      <c r="N97">
        <v>1998</v>
      </c>
      <c r="O97" t="s">
        <v>30</v>
      </c>
      <c r="P97">
        <v>3</v>
      </c>
      <c r="Q97" s="10" t="str">
        <f t="shared" si="2"/>
        <v>3-Dec-1998</v>
      </c>
      <c r="R97">
        <f t="shared" si="3"/>
        <v>24</v>
      </c>
      <c r="S97" s="12">
        <v>1359</v>
      </c>
    </row>
    <row r="98" spans="1:19" ht="15.6" x14ac:dyDescent="0.3">
      <c r="A98" s="1" t="s">
        <v>2276</v>
      </c>
      <c r="B98" s="1" t="s">
        <v>2481</v>
      </c>
      <c r="C98" t="s">
        <v>4723</v>
      </c>
      <c r="D98" t="s">
        <v>4910</v>
      </c>
      <c r="E98" t="s">
        <v>4909</v>
      </c>
      <c r="G98">
        <v>0</v>
      </c>
      <c r="H98" t="s">
        <v>2380</v>
      </c>
      <c r="I98" t="s">
        <v>2382</v>
      </c>
      <c r="J98">
        <v>42.69</v>
      </c>
      <c r="K98" t="str" cm="1">
        <f t="array" ref="K98">_xlfn.IFS(J98&lt;18.5,"underweight",J98&lt;25,"normal weight",J98&lt;30,"overweight",J98&gt;30,"obesity")</f>
        <v>obesity</v>
      </c>
      <c r="L98">
        <v>4.8899999999999997</v>
      </c>
      <c r="M98" t="str" cm="1">
        <f t="array" ref="M98">_xlfn.IFS(L98&lt;5.7,"Normal",L98&lt;6.5,"Prediabetes",L98&gt;6.5,"Diabetes")</f>
        <v>Normal</v>
      </c>
      <c r="N98">
        <v>2002</v>
      </c>
      <c r="O98" t="s">
        <v>35</v>
      </c>
      <c r="P98">
        <v>15</v>
      </c>
      <c r="Q98" s="10" t="str">
        <f t="shared" si="2"/>
        <v>15-Aug-2002</v>
      </c>
      <c r="R98">
        <f t="shared" si="3"/>
        <v>20</v>
      </c>
      <c r="S98" s="12">
        <v>1382</v>
      </c>
    </row>
    <row r="99" spans="1:19" ht="15.6" x14ac:dyDescent="0.3">
      <c r="A99" s="1" t="s">
        <v>2275</v>
      </c>
      <c r="B99" s="1" t="s">
        <v>2482</v>
      </c>
      <c r="C99" t="s">
        <v>4723</v>
      </c>
      <c r="D99" t="s">
        <v>4912</v>
      </c>
      <c r="E99" t="s">
        <v>4911</v>
      </c>
      <c r="G99">
        <v>2</v>
      </c>
      <c r="H99" t="s">
        <v>2380</v>
      </c>
      <c r="I99" t="s">
        <v>2382</v>
      </c>
      <c r="J99">
        <v>49.49</v>
      </c>
      <c r="K99" t="str" cm="1">
        <f t="array" ref="K99">_xlfn.IFS(J99&lt;18.5,"underweight",J99&lt;25,"normal weight",J99&lt;30,"overweight",J99&gt;30,"obesity")</f>
        <v>obesity</v>
      </c>
      <c r="L99">
        <v>4.5</v>
      </c>
      <c r="M99" t="str" cm="1">
        <f t="array" ref="M99">_xlfn.IFS(L99&lt;5.7,"Normal",L99&lt;6.5,"Prediabetes",L99&gt;6.5,"Diabetes")</f>
        <v>Normal</v>
      </c>
      <c r="N99">
        <v>1999</v>
      </c>
      <c r="O99" t="s">
        <v>10</v>
      </c>
      <c r="P99">
        <v>6</v>
      </c>
      <c r="Q99" s="10" t="str">
        <f t="shared" si="2"/>
        <v>6-Jul-1999</v>
      </c>
      <c r="R99">
        <f t="shared" si="3"/>
        <v>24</v>
      </c>
      <c r="S99" s="12">
        <v>1389</v>
      </c>
    </row>
    <row r="100" spans="1:19" ht="15.6" x14ac:dyDescent="0.3">
      <c r="A100" s="1" t="s">
        <v>2274</v>
      </c>
      <c r="B100" s="1" t="s">
        <v>2483</v>
      </c>
      <c r="C100" t="s">
        <v>4726</v>
      </c>
      <c r="D100" t="s">
        <v>4914</v>
      </c>
      <c r="E100" t="s">
        <v>4913</v>
      </c>
      <c r="G100">
        <v>0</v>
      </c>
      <c r="H100" t="s">
        <v>2380</v>
      </c>
      <c r="I100" t="s">
        <v>2382</v>
      </c>
      <c r="J100">
        <v>33.5</v>
      </c>
      <c r="K100" t="str" cm="1">
        <f t="array" ref="K100">_xlfn.IFS(J100&lt;18.5,"underweight",J100&lt;25,"normal weight",J100&lt;30,"overweight",J100&gt;30,"obesity")</f>
        <v>obesity</v>
      </c>
      <c r="L100">
        <v>5.4</v>
      </c>
      <c r="M100" t="str" cm="1">
        <f t="array" ref="M100">_xlfn.IFS(L100&lt;5.7,"Normal",L100&lt;6.5,"Prediabetes",L100&gt;6.5,"Diabetes")</f>
        <v>Normal</v>
      </c>
      <c r="N100">
        <v>2002</v>
      </c>
      <c r="O100" t="s">
        <v>15</v>
      </c>
      <c r="P100">
        <v>14</v>
      </c>
      <c r="Q100" s="10" t="str">
        <f t="shared" si="2"/>
        <v>14-Nov-2002</v>
      </c>
      <c r="R100">
        <f t="shared" si="3"/>
        <v>20</v>
      </c>
      <c r="S100" s="12">
        <v>1390</v>
      </c>
    </row>
    <row r="101" spans="1:19" ht="15.6" x14ac:dyDescent="0.3">
      <c r="A101" s="1" t="s">
        <v>2273</v>
      </c>
      <c r="B101" s="1" t="s">
        <v>2484</v>
      </c>
      <c r="C101" t="s">
        <v>4726</v>
      </c>
      <c r="D101" t="s">
        <v>4852</v>
      </c>
      <c r="E101" t="s">
        <v>4915</v>
      </c>
      <c r="G101">
        <v>0</v>
      </c>
      <c r="H101" t="s">
        <v>2380</v>
      </c>
      <c r="I101" t="s">
        <v>2382</v>
      </c>
      <c r="J101">
        <v>49.24</v>
      </c>
      <c r="K101" t="str" cm="1">
        <f t="array" ref="K101">_xlfn.IFS(J101&lt;18.5,"underweight",J101&lt;25,"normal weight",J101&lt;30,"overweight",J101&gt;30,"obesity")</f>
        <v>obesity</v>
      </c>
      <c r="L101">
        <v>4.45</v>
      </c>
      <c r="M101" t="str" cm="1">
        <f t="array" ref="M101">_xlfn.IFS(L101&lt;5.7,"Normal",L101&lt;6.5,"Prediabetes",L101&gt;6.5,"Diabetes")</f>
        <v>Normal</v>
      </c>
      <c r="N101">
        <v>2002</v>
      </c>
      <c r="O101" t="s">
        <v>30</v>
      </c>
      <c r="P101">
        <v>22</v>
      </c>
      <c r="Q101" s="10" t="str">
        <f t="shared" si="2"/>
        <v>22-Dec-2002</v>
      </c>
      <c r="R101">
        <f t="shared" si="3"/>
        <v>20</v>
      </c>
      <c r="S101" s="12">
        <v>1391.53</v>
      </c>
    </row>
    <row r="102" spans="1:19" ht="15.6" x14ac:dyDescent="0.3">
      <c r="A102" s="1" t="s">
        <v>2272</v>
      </c>
      <c r="B102" s="1" t="s">
        <v>2485</v>
      </c>
      <c r="C102" t="s">
        <v>4726</v>
      </c>
      <c r="D102" t="s">
        <v>4917</v>
      </c>
      <c r="E102" t="s">
        <v>4916</v>
      </c>
      <c r="G102">
        <v>0</v>
      </c>
      <c r="H102" t="s">
        <v>2380</v>
      </c>
      <c r="I102" t="s">
        <v>2382</v>
      </c>
      <c r="J102">
        <v>54.4</v>
      </c>
      <c r="K102" t="str" cm="1">
        <f t="array" ref="K102">_xlfn.IFS(J102&lt;18.5,"underweight",J102&lt;25,"normal weight",J102&lt;30,"overweight",J102&gt;30,"obesity")</f>
        <v>obesity</v>
      </c>
      <c r="L102">
        <v>5.22</v>
      </c>
      <c r="M102" t="str" cm="1">
        <f t="array" ref="M102">_xlfn.IFS(L102&lt;5.7,"Normal",L102&lt;6.5,"Prediabetes",L102&gt;6.5,"Diabetes")</f>
        <v>Normal</v>
      </c>
      <c r="N102">
        <v>1998</v>
      </c>
      <c r="O102" t="s">
        <v>20</v>
      </c>
      <c r="P102">
        <v>5</v>
      </c>
      <c r="Q102" s="10" t="str">
        <f t="shared" si="2"/>
        <v>5-Sep-1998</v>
      </c>
      <c r="R102">
        <f t="shared" si="3"/>
        <v>24</v>
      </c>
      <c r="S102" s="12">
        <v>1400.44</v>
      </c>
    </row>
    <row r="103" spans="1:19" ht="15.6" x14ac:dyDescent="0.3">
      <c r="A103" s="1" t="s">
        <v>2271</v>
      </c>
      <c r="B103" s="1" t="s">
        <v>2486</v>
      </c>
      <c r="C103" t="s">
        <v>4723</v>
      </c>
      <c r="D103" t="s">
        <v>4919</v>
      </c>
      <c r="E103" t="s">
        <v>4918</v>
      </c>
      <c r="G103">
        <v>0</v>
      </c>
      <c r="H103" t="s">
        <v>2380</v>
      </c>
      <c r="I103" t="s">
        <v>2382</v>
      </c>
      <c r="J103">
        <v>35.53</v>
      </c>
      <c r="K103" t="str" cm="1">
        <f t="array" ref="K103">_xlfn.IFS(J103&lt;18.5,"underweight",J103&lt;25,"normal weight",J103&lt;30,"overweight",J103&gt;30,"obesity")</f>
        <v>obesity</v>
      </c>
      <c r="L103">
        <v>4.6100000000000003</v>
      </c>
      <c r="M103" t="str" cm="1">
        <f t="array" ref="M103">_xlfn.IFS(L103&lt;5.7,"Normal",L103&lt;6.5,"Prediabetes",L103&gt;6.5,"Diabetes")</f>
        <v>Normal</v>
      </c>
      <c r="N103">
        <v>1997</v>
      </c>
      <c r="O103" t="s">
        <v>37</v>
      </c>
      <c r="P103">
        <v>27</v>
      </c>
      <c r="Q103" s="10" t="str">
        <f t="shared" si="2"/>
        <v>27-Oct-1997</v>
      </c>
      <c r="R103">
        <f t="shared" si="3"/>
        <v>25</v>
      </c>
      <c r="S103" s="12">
        <v>1402</v>
      </c>
    </row>
    <row r="104" spans="1:19" ht="15.6" x14ac:dyDescent="0.3">
      <c r="A104" s="1" t="s">
        <v>2270</v>
      </c>
      <c r="B104" s="1" t="s">
        <v>2487</v>
      </c>
      <c r="C104" t="s">
        <v>4726</v>
      </c>
      <c r="D104" t="s">
        <v>4921</v>
      </c>
      <c r="E104" t="s">
        <v>4920</v>
      </c>
      <c r="G104">
        <v>1</v>
      </c>
      <c r="H104" t="s">
        <v>2380</v>
      </c>
      <c r="I104" t="s">
        <v>2382</v>
      </c>
      <c r="J104">
        <v>39.729999999999997</v>
      </c>
      <c r="K104" t="str" cm="1">
        <f t="array" ref="K104">_xlfn.IFS(J104&lt;18.5,"underweight",J104&lt;25,"normal weight",J104&lt;30,"overweight",J104&gt;30,"obesity")</f>
        <v>obesity</v>
      </c>
      <c r="L104">
        <v>6.24</v>
      </c>
      <c r="M104" t="str" cm="1">
        <f t="array" ref="M104">_xlfn.IFS(L104&lt;5.7,"Normal",L104&lt;6.5,"Prediabetes",L104&gt;6.5,"Diabetes")</f>
        <v>Prediabetes</v>
      </c>
      <c r="N104">
        <v>1996</v>
      </c>
      <c r="O104" t="s">
        <v>18</v>
      </c>
      <c r="P104">
        <v>23</v>
      </c>
      <c r="Q104" s="10" t="str">
        <f t="shared" si="2"/>
        <v>23-Jun-1996</v>
      </c>
      <c r="R104">
        <f t="shared" si="3"/>
        <v>27</v>
      </c>
      <c r="S104" s="12">
        <v>1417</v>
      </c>
    </row>
    <row r="105" spans="1:19" ht="15.6" x14ac:dyDescent="0.3">
      <c r="A105" s="1" t="s">
        <v>2269</v>
      </c>
      <c r="B105" s="1" t="s">
        <v>2488</v>
      </c>
      <c r="C105" t="s">
        <v>4726</v>
      </c>
      <c r="D105" t="s">
        <v>4923</v>
      </c>
      <c r="E105" t="s">
        <v>4922</v>
      </c>
      <c r="G105">
        <v>0</v>
      </c>
      <c r="H105" t="s">
        <v>2380</v>
      </c>
      <c r="I105" t="s">
        <v>2382</v>
      </c>
      <c r="J105">
        <v>35.68</v>
      </c>
      <c r="K105" t="str" cm="1">
        <f t="array" ref="K105">_xlfn.IFS(J105&lt;18.5,"underweight",J105&lt;25,"normal weight",J105&lt;30,"overweight",J105&gt;30,"obesity")</f>
        <v>obesity</v>
      </c>
      <c r="L105">
        <v>10.039999999999999</v>
      </c>
      <c r="M105" t="str" cm="1">
        <f t="array" ref="M105">_xlfn.IFS(L105&lt;5.7,"Normal",L105&lt;6.5,"Prediabetes",L105&gt;6.5,"Diabetes")</f>
        <v>Diabetes</v>
      </c>
      <c r="N105">
        <v>2001</v>
      </c>
      <c r="O105" t="s">
        <v>35</v>
      </c>
      <c r="P105">
        <v>23</v>
      </c>
      <c r="Q105" s="10" t="str">
        <f t="shared" si="2"/>
        <v>23-Aug-2001</v>
      </c>
      <c r="R105">
        <f t="shared" si="3"/>
        <v>21</v>
      </c>
      <c r="S105" s="12">
        <v>1421</v>
      </c>
    </row>
    <row r="106" spans="1:19" ht="15.6" x14ac:dyDescent="0.3">
      <c r="A106" s="1" t="s">
        <v>2268</v>
      </c>
      <c r="B106" s="1" t="s">
        <v>2489</v>
      </c>
      <c r="C106" t="s">
        <v>4726</v>
      </c>
      <c r="D106" t="s">
        <v>4925</v>
      </c>
      <c r="E106" t="s">
        <v>4924</v>
      </c>
      <c r="G106">
        <v>1</v>
      </c>
      <c r="H106" t="s">
        <v>2380</v>
      </c>
      <c r="I106" t="s">
        <v>2382</v>
      </c>
      <c r="J106">
        <v>48.86</v>
      </c>
      <c r="K106" t="str" cm="1">
        <f t="array" ref="K106">_xlfn.IFS(J106&lt;18.5,"underweight",J106&lt;25,"normal weight",J106&lt;30,"overweight",J106&gt;30,"obesity")</f>
        <v>obesity</v>
      </c>
      <c r="L106">
        <v>6.09</v>
      </c>
      <c r="M106" t="str" cm="1">
        <f t="array" ref="M106">_xlfn.IFS(L106&lt;5.7,"Normal",L106&lt;6.5,"Prediabetes",L106&gt;6.5,"Diabetes")</f>
        <v>Prediabetes</v>
      </c>
      <c r="N106">
        <v>1997</v>
      </c>
      <c r="O106" t="s">
        <v>30</v>
      </c>
      <c r="P106">
        <v>5</v>
      </c>
      <c r="Q106" s="10" t="str">
        <f t="shared" si="2"/>
        <v>5-Dec-1997</v>
      </c>
      <c r="R106">
        <f t="shared" si="3"/>
        <v>25</v>
      </c>
      <c r="S106" s="12">
        <v>1422</v>
      </c>
    </row>
    <row r="107" spans="1:19" ht="15.6" x14ac:dyDescent="0.3">
      <c r="A107" s="1" t="s">
        <v>2267</v>
      </c>
      <c r="B107" s="1" t="s">
        <v>2490</v>
      </c>
      <c r="C107" t="s">
        <v>4726</v>
      </c>
      <c r="D107" t="s">
        <v>4927</v>
      </c>
      <c r="E107" t="s">
        <v>4926</v>
      </c>
      <c r="G107">
        <v>2</v>
      </c>
      <c r="H107" t="s">
        <v>2380</v>
      </c>
      <c r="I107" t="s">
        <v>2382</v>
      </c>
      <c r="J107">
        <v>32.49</v>
      </c>
      <c r="K107" t="str" cm="1">
        <f t="array" ref="K107">_xlfn.IFS(J107&lt;18.5,"underweight",J107&lt;25,"normal weight",J107&lt;30,"overweight",J107&gt;30,"obesity")</f>
        <v>obesity</v>
      </c>
      <c r="L107">
        <v>4.29</v>
      </c>
      <c r="M107" t="str" cm="1">
        <f t="array" ref="M107">_xlfn.IFS(L107&lt;5.7,"Normal",L107&lt;6.5,"Prediabetes",L107&gt;6.5,"Diabetes")</f>
        <v>Normal</v>
      </c>
      <c r="N107">
        <v>2000</v>
      </c>
      <c r="O107" t="s">
        <v>20</v>
      </c>
      <c r="P107">
        <v>1</v>
      </c>
      <c r="Q107" s="10" t="str">
        <f t="shared" si="2"/>
        <v>1-Sep-2000</v>
      </c>
      <c r="R107">
        <f t="shared" si="3"/>
        <v>22</v>
      </c>
      <c r="S107" s="12">
        <v>1438</v>
      </c>
    </row>
    <row r="108" spans="1:19" ht="15.6" x14ac:dyDescent="0.3">
      <c r="A108" s="1" t="s">
        <v>2266</v>
      </c>
      <c r="B108" s="1" t="s">
        <v>2491</v>
      </c>
      <c r="C108" t="s">
        <v>4726</v>
      </c>
      <c r="D108" t="s">
        <v>4929</v>
      </c>
      <c r="E108" t="s">
        <v>4928</v>
      </c>
      <c r="G108">
        <v>0</v>
      </c>
      <c r="H108" t="s">
        <v>2380</v>
      </c>
      <c r="I108" t="s">
        <v>2382</v>
      </c>
      <c r="J108">
        <v>39</v>
      </c>
      <c r="K108" t="str" cm="1">
        <f t="array" ref="K108">_xlfn.IFS(J108&lt;18.5,"underweight",J108&lt;25,"normal weight",J108&lt;30,"overweight",J108&gt;30,"obesity")</f>
        <v>obesity</v>
      </c>
      <c r="L108">
        <v>5.7</v>
      </c>
      <c r="M108" t="str" cm="1">
        <f t="array" ref="M108">_xlfn.IFS(L108&lt;5.7,"Normal",L108&lt;6.5,"Prediabetes",L108&gt;6.5,"Diabetes")</f>
        <v>Prediabetes</v>
      </c>
      <c r="N108">
        <v>1997</v>
      </c>
      <c r="O108" t="s">
        <v>18</v>
      </c>
      <c r="P108">
        <v>19</v>
      </c>
      <c r="Q108" s="10" t="str">
        <f t="shared" si="2"/>
        <v>19-Jun-1997</v>
      </c>
      <c r="R108">
        <f t="shared" si="3"/>
        <v>26</v>
      </c>
      <c r="S108" s="12">
        <v>1445</v>
      </c>
    </row>
    <row r="109" spans="1:19" ht="15.6" x14ac:dyDescent="0.3">
      <c r="A109" s="1" t="s">
        <v>2265</v>
      </c>
      <c r="B109" s="1" t="s">
        <v>2492</v>
      </c>
      <c r="C109" t="s">
        <v>4723</v>
      </c>
      <c r="D109" t="s">
        <v>4931</v>
      </c>
      <c r="E109" t="s">
        <v>4930</v>
      </c>
      <c r="G109">
        <v>0</v>
      </c>
      <c r="H109" t="s">
        <v>2380</v>
      </c>
      <c r="I109" t="s">
        <v>2382</v>
      </c>
      <c r="J109">
        <v>35.299999999999997</v>
      </c>
      <c r="K109" t="str" cm="1">
        <f t="array" ref="K109">_xlfn.IFS(J109&lt;18.5,"underweight",J109&lt;25,"normal weight",J109&lt;30,"overweight",J109&gt;30,"obesity")</f>
        <v>obesity</v>
      </c>
      <c r="L109">
        <v>6.09</v>
      </c>
      <c r="M109" t="str" cm="1">
        <f t="array" ref="M109">_xlfn.IFS(L109&lt;5.7,"Normal",L109&lt;6.5,"Prediabetes",L109&gt;6.5,"Diabetes")</f>
        <v>Prediabetes</v>
      </c>
      <c r="N109">
        <v>2003</v>
      </c>
      <c r="O109" t="s">
        <v>18</v>
      </c>
      <c r="P109">
        <v>20</v>
      </c>
      <c r="Q109" s="10" t="str">
        <f t="shared" si="2"/>
        <v>20-Jun-2003</v>
      </c>
      <c r="R109">
        <f t="shared" si="3"/>
        <v>20</v>
      </c>
      <c r="S109" s="12">
        <v>1467</v>
      </c>
    </row>
    <row r="110" spans="1:19" ht="15.6" x14ac:dyDescent="0.3">
      <c r="A110" s="1" t="s">
        <v>2264</v>
      </c>
      <c r="B110" s="1" t="s">
        <v>2493</v>
      </c>
      <c r="C110" t="s">
        <v>4723</v>
      </c>
      <c r="D110" t="s">
        <v>4933</v>
      </c>
      <c r="E110" t="s">
        <v>4932</v>
      </c>
      <c r="G110">
        <v>1</v>
      </c>
      <c r="H110" t="s">
        <v>2380</v>
      </c>
      <c r="I110" t="s">
        <v>2382</v>
      </c>
      <c r="J110">
        <v>33.42</v>
      </c>
      <c r="K110" t="str" cm="1">
        <f t="array" ref="K110">_xlfn.IFS(J110&lt;18.5,"underweight",J110&lt;25,"normal weight",J110&lt;30,"overweight",J110&gt;30,"obesity")</f>
        <v>obesity</v>
      </c>
      <c r="L110">
        <v>10.67</v>
      </c>
      <c r="M110" t="str" cm="1">
        <f t="array" ref="M110">_xlfn.IFS(L110&lt;5.7,"Normal",L110&lt;6.5,"Prediabetes",L110&gt;6.5,"Diabetes")</f>
        <v>Diabetes</v>
      </c>
      <c r="N110">
        <v>1998</v>
      </c>
      <c r="O110" t="s">
        <v>30</v>
      </c>
      <c r="P110">
        <v>7</v>
      </c>
      <c r="Q110" s="10" t="str">
        <f t="shared" si="2"/>
        <v>7-Dec-1998</v>
      </c>
      <c r="R110">
        <f t="shared" si="3"/>
        <v>24</v>
      </c>
      <c r="S110" s="12">
        <v>1477</v>
      </c>
    </row>
    <row r="111" spans="1:19" ht="15.6" x14ac:dyDescent="0.3">
      <c r="A111" s="1" t="s">
        <v>2263</v>
      </c>
      <c r="B111" s="1" t="s">
        <v>2494</v>
      </c>
      <c r="C111" t="s">
        <v>4726</v>
      </c>
      <c r="D111" t="s">
        <v>4904</v>
      </c>
      <c r="E111" t="s">
        <v>4934</v>
      </c>
      <c r="G111">
        <v>1</v>
      </c>
      <c r="H111" t="s">
        <v>2380</v>
      </c>
      <c r="I111" t="s">
        <v>2382</v>
      </c>
      <c r="J111">
        <v>53.21</v>
      </c>
      <c r="K111" t="str" cm="1">
        <f t="array" ref="K111">_xlfn.IFS(J111&lt;18.5,"underweight",J111&lt;25,"normal weight",J111&lt;30,"overweight",J111&gt;30,"obesity")</f>
        <v>obesity</v>
      </c>
      <c r="L111">
        <v>4.2699999999999996</v>
      </c>
      <c r="M111" t="str" cm="1">
        <f t="array" ref="M111">_xlfn.IFS(L111&lt;5.7,"Normal",L111&lt;6.5,"Prediabetes",L111&gt;6.5,"Diabetes")</f>
        <v>Normal</v>
      </c>
      <c r="N111">
        <v>1997</v>
      </c>
      <c r="O111" t="s">
        <v>18</v>
      </c>
      <c r="P111">
        <v>9</v>
      </c>
      <c r="Q111" s="10" t="str">
        <f t="shared" si="2"/>
        <v>9-Jun-1997</v>
      </c>
      <c r="R111">
        <f t="shared" si="3"/>
        <v>26</v>
      </c>
      <c r="S111" s="12">
        <v>1481</v>
      </c>
    </row>
    <row r="112" spans="1:19" ht="15.6" x14ac:dyDescent="0.3">
      <c r="A112" s="1" t="s">
        <v>2262</v>
      </c>
      <c r="B112" s="1" t="s">
        <v>2495</v>
      </c>
      <c r="C112" t="s">
        <v>4726</v>
      </c>
      <c r="D112" t="s">
        <v>4936</v>
      </c>
      <c r="E112" t="s">
        <v>4935</v>
      </c>
      <c r="G112">
        <v>0</v>
      </c>
      <c r="H112" t="s">
        <v>2380</v>
      </c>
      <c r="I112" t="s">
        <v>2382</v>
      </c>
      <c r="J112">
        <v>38.729999999999997</v>
      </c>
      <c r="K112" t="str" cm="1">
        <f t="array" ref="K112">_xlfn.IFS(J112&lt;18.5,"underweight",J112&lt;25,"normal weight",J112&lt;30,"overweight",J112&gt;30,"obesity")</f>
        <v>obesity</v>
      </c>
      <c r="L112">
        <v>11.51</v>
      </c>
      <c r="M112" t="str" cm="1">
        <f t="array" ref="M112">_xlfn.IFS(L112&lt;5.7,"Normal",L112&lt;6.5,"Prediabetes",L112&gt;6.5,"Diabetes")</f>
        <v>Diabetes</v>
      </c>
      <c r="N112">
        <v>1995</v>
      </c>
      <c r="O112" t="s">
        <v>37</v>
      </c>
      <c r="P112">
        <v>7</v>
      </c>
      <c r="Q112" s="10" t="str">
        <f t="shared" si="2"/>
        <v>7-Oct-1995</v>
      </c>
      <c r="R112">
        <f t="shared" si="3"/>
        <v>27</v>
      </c>
      <c r="S112" s="12">
        <v>1493</v>
      </c>
    </row>
    <row r="113" spans="1:19" ht="15.6" x14ac:dyDescent="0.3">
      <c r="A113" s="1" t="s">
        <v>2261</v>
      </c>
      <c r="B113" s="1" t="s">
        <v>2496</v>
      </c>
      <c r="C113" t="s">
        <v>4723</v>
      </c>
      <c r="D113" t="s">
        <v>4938</v>
      </c>
      <c r="E113" t="s">
        <v>4937</v>
      </c>
      <c r="G113">
        <v>1</v>
      </c>
      <c r="H113" t="s">
        <v>2380</v>
      </c>
      <c r="I113" t="s">
        <v>2382</v>
      </c>
      <c r="J113">
        <v>29.73</v>
      </c>
      <c r="K113" t="str" cm="1">
        <f t="array" ref="K113">_xlfn.IFS(J113&lt;18.5,"underweight",J113&lt;25,"normal weight",J113&lt;30,"overweight",J113&gt;30,"obesity")</f>
        <v>overweight</v>
      </c>
      <c r="L113">
        <v>7.22</v>
      </c>
      <c r="M113" t="str" cm="1">
        <f t="array" ref="M113">_xlfn.IFS(L113&lt;5.7,"Normal",L113&lt;6.5,"Prediabetes",L113&gt;6.5,"Diabetes")</f>
        <v>Diabetes</v>
      </c>
      <c r="N113">
        <v>1998</v>
      </c>
      <c r="O113" t="s">
        <v>18</v>
      </c>
      <c r="P113">
        <v>19</v>
      </c>
      <c r="Q113" s="10" t="str">
        <f t="shared" si="2"/>
        <v>19-Jun-1998</v>
      </c>
      <c r="R113">
        <f t="shared" si="3"/>
        <v>25</v>
      </c>
      <c r="S113" s="12">
        <v>1497</v>
      </c>
    </row>
    <row r="114" spans="1:19" ht="15.6" x14ac:dyDescent="0.3">
      <c r="A114" s="1" t="s">
        <v>2260</v>
      </c>
      <c r="B114" s="1" t="s">
        <v>2497</v>
      </c>
      <c r="C114" t="s">
        <v>4723</v>
      </c>
      <c r="D114" t="s">
        <v>4940</v>
      </c>
      <c r="E114" t="s">
        <v>4939</v>
      </c>
      <c r="G114">
        <v>0</v>
      </c>
      <c r="H114" t="s">
        <v>2380</v>
      </c>
      <c r="I114" t="s">
        <v>2382</v>
      </c>
      <c r="J114">
        <v>34.700000000000003</v>
      </c>
      <c r="K114" t="str" cm="1">
        <f t="array" ref="K114">_xlfn.IFS(J114&lt;18.5,"underweight",J114&lt;25,"normal weight",J114&lt;30,"overweight",J114&gt;30,"obesity")</f>
        <v>obesity</v>
      </c>
      <c r="L114">
        <v>4.37</v>
      </c>
      <c r="M114" t="str" cm="1">
        <f t="array" ref="M114">_xlfn.IFS(L114&lt;5.7,"Normal",L114&lt;6.5,"Prediabetes",L114&gt;6.5,"Diabetes")</f>
        <v>Normal</v>
      </c>
      <c r="N114">
        <v>2001</v>
      </c>
      <c r="O114" t="s">
        <v>35</v>
      </c>
      <c r="P114">
        <v>25</v>
      </c>
      <c r="Q114" s="10" t="str">
        <f t="shared" si="2"/>
        <v>25-Aug-2001</v>
      </c>
      <c r="R114">
        <f t="shared" si="3"/>
        <v>21</v>
      </c>
      <c r="S114" s="12">
        <v>1515.34</v>
      </c>
    </row>
    <row r="115" spans="1:19" ht="15.6" x14ac:dyDescent="0.3">
      <c r="A115" s="1" t="s">
        <v>2259</v>
      </c>
      <c r="B115" s="1" t="s">
        <v>2498</v>
      </c>
      <c r="C115" t="s">
        <v>4726</v>
      </c>
      <c r="D115" t="s">
        <v>4942</v>
      </c>
      <c r="E115" t="s">
        <v>4941</v>
      </c>
      <c r="G115">
        <v>1</v>
      </c>
      <c r="H115" t="s">
        <v>2380</v>
      </c>
      <c r="I115" t="s">
        <v>2382</v>
      </c>
      <c r="J115">
        <v>52.06</v>
      </c>
      <c r="K115" t="str" cm="1">
        <f t="array" ref="K115">_xlfn.IFS(J115&lt;18.5,"underweight",J115&lt;25,"normal weight",J115&lt;30,"overweight",J115&gt;30,"obesity")</f>
        <v>obesity</v>
      </c>
      <c r="L115">
        <v>4.6900000000000004</v>
      </c>
      <c r="M115" t="str" cm="1">
        <f t="array" ref="M115">_xlfn.IFS(L115&lt;5.7,"Normal",L115&lt;6.5,"Prediabetes",L115&gt;6.5,"Diabetes")</f>
        <v>Normal</v>
      </c>
      <c r="N115">
        <v>2001</v>
      </c>
      <c r="O115" t="s">
        <v>10</v>
      </c>
      <c r="P115">
        <v>7</v>
      </c>
      <c r="Q115" s="10" t="str">
        <f t="shared" si="2"/>
        <v>7-Jul-2001</v>
      </c>
      <c r="R115">
        <f t="shared" si="3"/>
        <v>22</v>
      </c>
      <c r="S115" s="12">
        <v>1526.31</v>
      </c>
    </row>
    <row r="116" spans="1:19" ht="15.6" x14ac:dyDescent="0.3">
      <c r="A116" s="1" t="s">
        <v>2258</v>
      </c>
      <c r="B116" s="1" t="s">
        <v>2499</v>
      </c>
      <c r="C116" t="s">
        <v>4726</v>
      </c>
      <c r="D116" t="s">
        <v>4944</v>
      </c>
      <c r="E116" t="s">
        <v>4943</v>
      </c>
      <c r="G116">
        <v>2</v>
      </c>
      <c r="H116" t="s">
        <v>2380</v>
      </c>
      <c r="I116" t="s">
        <v>2382</v>
      </c>
      <c r="J116">
        <v>38.17</v>
      </c>
      <c r="K116" t="str" cm="1">
        <f t="array" ref="K116">_xlfn.IFS(J116&lt;18.5,"underweight",J116&lt;25,"normal weight",J116&lt;30,"overweight",J116&gt;30,"obesity")</f>
        <v>obesity</v>
      </c>
      <c r="L116">
        <v>4.53</v>
      </c>
      <c r="M116" t="str" cm="1">
        <f t="array" ref="M116">_xlfn.IFS(L116&lt;5.7,"Normal",L116&lt;6.5,"Prediabetes",L116&gt;6.5,"Diabetes")</f>
        <v>Normal</v>
      </c>
      <c r="N116">
        <v>2001</v>
      </c>
      <c r="O116" t="s">
        <v>18</v>
      </c>
      <c r="P116">
        <v>2</v>
      </c>
      <c r="Q116" s="10" t="str">
        <f t="shared" si="2"/>
        <v>2-Jun-2001</v>
      </c>
      <c r="R116">
        <f t="shared" si="3"/>
        <v>22</v>
      </c>
      <c r="S116" s="12">
        <v>1532.47</v>
      </c>
    </row>
    <row r="117" spans="1:19" ht="15.6" x14ac:dyDescent="0.3">
      <c r="A117" s="1" t="s">
        <v>2257</v>
      </c>
      <c r="B117" s="1" t="s">
        <v>2500</v>
      </c>
      <c r="C117" t="s">
        <v>4723</v>
      </c>
      <c r="D117" t="s">
        <v>4946</v>
      </c>
      <c r="E117" t="s">
        <v>4945</v>
      </c>
      <c r="G117">
        <v>0</v>
      </c>
      <c r="H117" t="s">
        <v>2380</v>
      </c>
      <c r="I117" t="s">
        <v>2382</v>
      </c>
      <c r="J117">
        <v>36.954999999999998</v>
      </c>
      <c r="K117" t="str" cm="1">
        <f t="array" ref="K117">_xlfn.IFS(J117&lt;18.5,"underweight",J117&lt;25,"normal weight",J117&lt;30,"overweight",J117&gt;30,"obesity")</f>
        <v>obesity</v>
      </c>
      <c r="L117">
        <v>5.84</v>
      </c>
      <c r="M117" t="str" cm="1">
        <f t="array" ref="M117">_xlfn.IFS(L117&lt;5.7,"Normal",L117&lt;6.5,"Prediabetes",L117&gt;6.5,"Diabetes")</f>
        <v>Prediabetes</v>
      </c>
      <c r="N117">
        <v>2001</v>
      </c>
      <c r="O117" t="s">
        <v>30</v>
      </c>
      <c r="P117">
        <v>5</v>
      </c>
      <c r="Q117" s="10" t="str">
        <f t="shared" si="2"/>
        <v>5-Dec-2001</v>
      </c>
      <c r="R117">
        <f t="shared" si="3"/>
        <v>21</v>
      </c>
      <c r="S117" s="12">
        <v>1534.3</v>
      </c>
    </row>
    <row r="118" spans="1:19" ht="15.6" x14ac:dyDescent="0.3">
      <c r="A118" s="1" t="s">
        <v>2256</v>
      </c>
      <c r="B118" s="1" t="s">
        <v>2501</v>
      </c>
      <c r="C118" t="s">
        <v>4726</v>
      </c>
      <c r="D118" t="s">
        <v>4948</v>
      </c>
      <c r="E118" t="s">
        <v>4947</v>
      </c>
      <c r="G118">
        <v>1</v>
      </c>
      <c r="H118" t="s">
        <v>2380</v>
      </c>
      <c r="I118" t="s">
        <v>2382</v>
      </c>
      <c r="J118">
        <v>34.4</v>
      </c>
      <c r="K118" t="str" cm="1">
        <f t="array" ref="K118">_xlfn.IFS(J118&lt;18.5,"underweight",J118&lt;25,"normal weight",J118&lt;30,"overweight",J118&gt;30,"obesity")</f>
        <v>obesity</v>
      </c>
      <c r="L118">
        <v>4.9000000000000004</v>
      </c>
      <c r="M118" t="str" cm="1">
        <f t="array" ref="M118">_xlfn.IFS(L118&lt;5.7,"Normal",L118&lt;6.5,"Prediabetes",L118&gt;6.5,"Diabetes")</f>
        <v>Normal</v>
      </c>
      <c r="N118">
        <v>1992</v>
      </c>
      <c r="O118" t="s">
        <v>20</v>
      </c>
      <c r="P118">
        <v>22</v>
      </c>
      <c r="Q118" s="10" t="str">
        <f t="shared" si="2"/>
        <v>22-Sep-1992</v>
      </c>
      <c r="R118">
        <f t="shared" si="3"/>
        <v>30</v>
      </c>
      <c r="S118" s="12">
        <v>1566.88</v>
      </c>
    </row>
    <row r="119" spans="1:19" ht="15.6" x14ac:dyDescent="0.3">
      <c r="A119" s="1" t="s">
        <v>2255</v>
      </c>
      <c r="B119" s="1" t="s">
        <v>2502</v>
      </c>
      <c r="C119" t="s">
        <v>4726</v>
      </c>
      <c r="D119" t="s">
        <v>4763</v>
      </c>
      <c r="E119" t="s">
        <v>4949</v>
      </c>
      <c r="G119">
        <v>0</v>
      </c>
      <c r="H119" t="s">
        <v>2380</v>
      </c>
      <c r="I119" t="s">
        <v>2382</v>
      </c>
      <c r="J119">
        <v>31.73</v>
      </c>
      <c r="K119" t="str" cm="1">
        <f t="array" ref="K119">_xlfn.IFS(J119&lt;18.5,"underweight",J119&lt;25,"normal weight",J119&lt;30,"overweight",J119&gt;30,"obesity")</f>
        <v>obesity</v>
      </c>
      <c r="L119">
        <v>4.3</v>
      </c>
      <c r="M119" t="str" cm="1">
        <f t="array" ref="M119">_xlfn.IFS(L119&lt;5.7,"Normal",L119&lt;6.5,"Prediabetes",L119&gt;6.5,"Diabetes")</f>
        <v>Normal</v>
      </c>
      <c r="N119">
        <v>2004</v>
      </c>
      <c r="O119" t="s">
        <v>15</v>
      </c>
      <c r="P119">
        <v>19</v>
      </c>
      <c r="Q119" s="10" t="str">
        <f t="shared" si="2"/>
        <v>19-Nov-2004</v>
      </c>
      <c r="R119">
        <f t="shared" si="3"/>
        <v>18</v>
      </c>
      <c r="S119" s="12">
        <v>1607.51</v>
      </c>
    </row>
    <row r="120" spans="1:19" ht="15.6" x14ac:dyDescent="0.3">
      <c r="A120" s="1" t="s">
        <v>2254</v>
      </c>
      <c r="B120" s="1" t="s">
        <v>2503</v>
      </c>
      <c r="C120" t="s">
        <v>4726</v>
      </c>
      <c r="D120" t="s">
        <v>4951</v>
      </c>
      <c r="E120" t="s">
        <v>4950</v>
      </c>
      <c r="G120">
        <v>0</v>
      </c>
      <c r="H120" t="s">
        <v>2380</v>
      </c>
      <c r="I120" t="s">
        <v>2382</v>
      </c>
      <c r="J120">
        <v>36.64</v>
      </c>
      <c r="K120" t="str" cm="1">
        <f t="array" ref="K120">_xlfn.IFS(J120&lt;18.5,"underweight",J120&lt;25,"normal weight",J120&lt;30,"overweight",J120&gt;30,"obesity")</f>
        <v>obesity</v>
      </c>
      <c r="L120">
        <v>11.34</v>
      </c>
      <c r="M120" t="str" cm="1">
        <f t="array" ref="M120">_xlfn.IFS(L120&lt;5.7,"Normal",L120&lt;6.5,"Prediabetes",L120&gt;6.5,"Diabetes")</f>
        <v>Diabetes</v>
      </c>
      <c r="N120">
        <v>2004</v>
      </c>
      <c r="O120" t="s">
        <v>10</v>
      </c>
      <c r="P120">
        <v>22</v>
      </c>
      <c r="Q120" s="10" t="str">
        <f t="shared" si="2"/>
        <v>22-Jul-2004</v>
      </c>
      <c r="R120">
        <f t="shared" si="3"/>
        <v>19</v>
      </c>
      <c r="S120" s="12">
        <v>1615.77</v>
      </c>
    </row>
    <row r="121" spans="1:19" ht="15.6" x14ac:dyDescent="0.3">
      <c r="A121" s="1" t="s">
        <v>2253</v>
      </c>
      <c r="B121" s="1" t="s">
        <v>2504</v>
      </c>
      <c r="C121" t="s">
        <v>4726</v>
      </c>
      <c r="D121" t="s">
        <v>4953</v>
      </c>
      <c r="E121" t="s">
        <v>4952</v>
      </c>
      <c r="G121">
        <v>1</v>
      </c>
      <c r="H121" t="s">
        <v>2380</v>
      </c>
      <c r="I121" t="s">
        <v>2382</v>
      </c>
      <c r="J121">
        <v>36.85</v>
      </c>
      <c r="K121" t="str" cm="1">
        <f t="array" ref="K121">_xlfn.IFS(J121&lt;18.5,"underweight",J121&lt;25,"normal weight",J121&lt;30,"overweight",J121&gt;30,"obesity")</f>
        <v>obesity</v>
      </c>
      <c r="L121">
        <v>5.88</v>
      </c>
      <c r="M121" t="str" cm="1">
        <f t="array" ref="M121">_xlfn.IFS(L121&lt;5.7,"Normal",L121&lt;6.5,"Prediabetes",L121&gt;6.5,"Diabetes")</f>
        <v>Prediabetes</v>
      </c>
      <c r="N121">
        <v>1995</v>
      </c>
      <c r="O121" t="s">
        <v>35</v>
      </c>
      <c r="P121">
        <v>5</v>
      </c>
      <c r="Q121" s="10" t="str">
        <f t="shared" si="2"/>
        <v>5-Aug-1995</v>
      </c>
      <c r="R121">
        <f t="shared" si="3"/>
        <v>28</v>
      </c>
      <c r="S121" s="12">
        <v>1617.16</v>
      </c>
    </row>
    <row r="122" spans="1:19" ht="15.6" x14ac:dyDescent="0.3">
      <c r="A122" s="1" t="s">
        <v>2252</v>
      </c>
      <c r="B122" s="1" t="s">
        <v>2505</v>
      </c>
      <c r="C122" t="s">
        <v>4726</v>
      </c>
      <c r="D122" t="s">
        <v>4955</v>
      </c>
      <c r="E122" t="s">
        <v>4954</v>
      </c>
      <c r="G122">
        <v>0</v>
      </c>
      <c r="H122" t="s">
        <v>2380</v>
      </c>
      <c r="I122" t="s">
        <v>2382</v>
      </c>
      <c r="J122">
        <v>39.14</v>
      </c>
      <c r="K122" t="str" cm="1">
        <f t="array" ref="K122">_xlfn.IFS(J122&lt;18.5,"underweight",J122&lt;25,"normal weight",J122&lt;30,"overweight",J122&gt;30,"obesity")</f>
        <v>obesity</v>
      </c>
      <c r="L122">
        <v>4.4000000000000004</v>
      </c>
      <c r="M122" t="str" cm="1">
        <f t="array" ref="M122">_xlfn.IFS(L122&lt;5.7,"Normal",L122&lt;6.5,"Prediabetes",L122&gt;6.5,"Diabetes")</f>
        <v>Normal</v>
      </c>
      <c r="N122">
        <v>2003</v>
      </c>
      <c r="O122" t="s">
        <v>20</v>
      </c>
      <c r="P122">
        <v>14</v>
      </c>
      <c r="Q122" s="10" t="str">
        <f t="shared" si="2"/>
        <v>14-Sep-2003</v>
      </c>
      <c r="R122">
        <f t="shared" si="3"/>
        <v>19</v>
      </c>
      <c r="S122" s="12">
        <v>1621.34</v>
      </c>
    </row>
    <row r="123" spans="1:19" ht="15.6" x14ac:dyDescent="0.3">
      <c r="A123" s="1" t="s">
        <v>2251</v>
      </c>
      <c r="B123" s="1" t="s">
        <v>2506</v>
      </c>
      <c r="C123" t="s">
        <v>4726</v>
      </c>
      <c r="D123" t="s">
        <v>4957</v>
      </c>
      <c r="E123" t="s">
        <v>4956</v>
      </c>
      <c r="G123">
        <v>0</v>
      </c>
      <c r="H123" t="s">
        <v>2380</v>
      </c>
      <c r="I123" t="s">
        <v>2382</v>
      </c>
      <c r="J123">
        <v>32.78</v>
      </c>
      <c r="K123" t="str" cm="1">
        <f t="array" ref="K123">_xlfn.IFS(J123&lt;18.5,"underweight",J123&lt;25,"normal weight",J123&lt;30,"overweight",J123&gt;30,"obesity")</f>
        <v>obesity</v>
      </c>
      <c r="L123">
        <v>5.27</v>
      </c>
      <c r="M123" t="str" cm="1">
        <f t="array" ref="M123">_xlfn.IFS(L123&lt;5.7,"Normal",L123&lt;6.5,"Prediabetes",L123&gt;6.5,"Diabetes")</f>
        <v>Normal</v>
      </c>
      <c r="N123">
        <v>2004</v>
      </c>
      <c r="O123" t="s">
        <v>35</v>
      </c>
      <c r="P123">
        <v>21</v>
      </c>
      <c r="Q123" s="10" t="str">
        <f t="shared" si="2"/>
        <v>21-Aug-2004</v>
      </c>
      <c r="R123">
        <f t="shared" si="3"/>
        <v>18</v>
      </c>
      <c r="S123" s="12">
        <v>1621.88</v>
      </c>
    </row>
    <row r="124" spans="1:19" ht="15.6" x14ac:dyDescent="0.3">
      <c r="A124" s="1" t="s">
        <v>2250</v>
      </c>
      <c r="B124" s="1" t="s">
        <v>2507</v>
      </c>
      <c r="C124" t="s">
        <v>4723</v>
      </c>
      <c r="D124" t="s">
        <v>4959</v>
      </c>
      <c r="E124" t="s">
        <v>4958</v>
      </c>
      <c r="G124">
        <v>2</v>
      </c>
      <c r="H124" t="s">
        <v>2380</v>
      </c>
      <c r="I124" t="s">
        <v>2382</v>
      </c>
      <c r="J124">
        <v>50.79</v>
      </c>
      <c r="K124" t="str" cm="1">
        <f t="array" ref="K124">_xlfn.IFS(J124&lt;18.5,"underweight",J124&lt;25,"normal weight",J124&lt;30,"overweight",J124&gt;30,"obesity")</f>
        <v>obesity</v>
      </c>
      <c r="L124">
        <v>4.45</v>
      </c>
      <c r="M124" t="str" cm="1">
        <f t="array" ref="M124">_xlfn.IFS(L124&lt;5.7,"Normal",L124&lt;6.5,"Prediabetes",L124&gt;6.5,"Diabetes")</f>
        <v>Normal</v>
      </c>
      <c r="N124">
        <v>2004</v>
      </c>
      <c r="O124" t="s">
        <v>10</v>
      </c>
      <c r="P124">
        <v>25</v>
      </c>
      <c r="Q124" s="10" t="str">
        <f t="shared" si="2"/>
        <v>25-Jul-2004</v>
      </c>
      <c r="R124">
        <f t="shared" si="3"/>
        <v>19</v>
      </c>
      <c r="S124" s="12">
        <v>1622.19</v>
      </c>
    </row>
    <row r="125" spans="1:19" ht="15.6" x14ac:dyDescent="0.3">
      <c r="A125" s="1" t="s">
        <v>2249</v>
      </c>
      <c r="B125" s="1" t="s">
        <v>2508</v>
      </c>
      <c r="C125" t="s">
        <v>4726</v>
      </c>
      <c r="D125" t="s">
        <v>4961</v>
      </c>
      <c r="E125" t="s">
        <v>4960</v>
      </c>
      <c r="G125">
        <v>0</v>
      </c>
      <c r="H125" t="s">
        <v>2380</v>
      </c>
      <c r="I125" t="s">
        <v>2382</v>
      </c>
      <c r="J125">
        <v>35.25</v>
      </c>
      <c r="K125" t="str" cm="1">
        <f t="array" ref="K125">_xlfn.IFS(J125&lt;18.5,"underweight",J125&lt;25,"normal weight",J125&lt;30,"overweight",J125&gt;30,"obesity")</f>
        <v>obesity</v>
      </c>
      <c r="L125">
        <v>9.51</v>
      </c>
      <c r="M125" t="str" cm="1">
        <f t="array" ref="M125">_xlfn.IFS(L125&lt;5.7,"Normal",L125&lt;6.5,"Prediabetes",L125&gt;6.5,"Diabetes")</f>
        <v>Diabetes</v>
      </c>
      <c r="N125">
        <v>2003</v>
      </c>
      <c r="O125" t="s">
        <v>20</v>
      </c>
      <c r="P125">
        <v>9</v>
      </c>
      <c r="Q125" s="10" t="str">
        <f t="shared" si="2"/>
        <v>9-Sep-2003</v>
      </c>
      <c r="R125">
        <f t="shared" si="3"/>
        <v>19</v>
      </c>
      <c r="S125" s="12">
        <v>1625.43</v>
      </c>
    </row>
    <row r="126" spans="1:19" ht="15.6" x14ac:dyDescent="0.3">
      <c r="A126" s="1" t="s">
        <v>2248</v>
      </c>
      <c r="B126" s="1" t="s">
        <v>2509</v>
      </c>
      <c r="C126" t="s">
        <v>4723</v>
      </c>
      <c r="D126" t="s">
        <v>4963</v>
      </c>
      <c r="E126" t="s">
        <v>4962</v>
      </c>
      <c r="G126">
        <v>0</v>
      </c>
      <c r="H126" t="s">
        <v>2380</v>
      </c>
      <c r="I126" t="s">
        <v>2382</v>
      </c>
      <c r="J126">
        <v>36.85</v>
      </c>
      <c r="K126" t="str" cm="1">
        <f t="array" ref="K126">_xlfn.IFS(J126&lt;18.5,"underweight",J126&lt;25,"normal weight",J126&lt;30,"overweight",J126&gt;30,"obesity")</f>
        <v>obesity</v>
      </c>
      <c r="L126">
        <v>11.12</v>
      </c>
      <c r="M126" t="str" cm="1">
        <f t="array" ref="M126">_xlfn.IFS(L126&lt;5.7,"Normal",L126&lt;6.5,"Prediabetes",L126&gt;6.5,"Diabetes")</f>
        <v>Diabetes</v>
      </c>
      <c r="N126">
        <v>2003</v>
      </c>
      <c r="O126" t="s">
        <v>30</v>
      </c>
      <c r="P126">
        <v>4</v>
      </c>
      <c r="Q126" s="10" t="str">
        <f t="shared" si="2"/>
        <v>4-Dec-2003</v>
      </c>
      <c r="R126">
        <f t="shared" si="3"/>
        <v>19</v>
      </c>
      <c r="S126" s="12">
        <v>1627.28</v>
      </c>
    </row>
    <row r="127" spans="1:19" ht="15.6" x14ac:dyDescent="0.3">
      <c r="A127" s="1" t="s">
        <v>2247</v>
      </c>
      <c r="B127" s="1" t="s">
        <v>2510</v>
      </c>
      <c r="C127" t="s">
        <v>4726</v>
      </c>
      <c r="D127" t="s">
        <v>4965</v>
      </c>
      <c r="E127" t="s">
        <v>4964</v>
      </c>
      <c r="G127">
        <v>1</v>
      </c>
      <c r="H127" t="s">
        <v>2380</v>
      </c>
      <c r="I127" t="s">
        <v>2382</v>
      </c>
      <c r="J127">
        <v>31.02</v>
      </c>
      <c r="K127" t="str" cm="1">
        <f t="array" ref="K127">_xlfn.IFS(J127&lt;18.5,"underweight",J127&lt;25,"normal weight",J127&lt;30,"overweight",J127&gt;30,"obesity")</f>
        <v>obesity</v>
      </c>
      <c r="L127">
        <v>4.5599999999999996</v>
      </c>
      <c r="M127" t="str" cm="1">
        <f t="array" ref="M127">_xlfn.IFS(L127&lt;5.7,"Normal",L127&lt;6.5,"Prediabetes",L127&gt;6.5,"Diabetes")</f>
        <v>Normal</v>
      </c>
      <c r="N127">
        <v>2003</v>
      </c>
      <c r="O127" t="s">
        <v>10</v>
      </c>
      <c r="P127">
        <v>17</v>
      </c>
      <c r="Q127" s="10" t="str">
        <f t="shared" si="2"/>
        <v>17-Jul-2003</v>
      </c>
      <c r="R127">
        <f t="shared" si="3"/>
        <v>20</v>
      </c>
      <c r="S127" s="12">
        <v>1628.47</v>
      </c>
    </row>
    <row r="128" spans="1:19" ht="15.6" x14ac:dyDescent="0.3">
      <c r="A128" s="1" t="s">
        <v>2246</v>
      </c>
      <c r="B128" s="1" t="s">
        <v>2511</v>
      </c>
      <c r="C128" t="s">
        <v>4726</v>
      </c>
      <c r="D128" t="s">
        <v>4967</v>
      </c>
      <c r="E128" t="s">
        <v>4966</v>
      </c>
      <c r="G128">
        <v>0</v>
      </c>
      <c r="H128" t="s">
        <v>2380</v>
      </c>
      <c r="I128" t="s">
        <v>2382</v>
      </c>
      <c r="J128">
        <v>34.39</v>
      </c>
      <c r="K128" t="str" cm="1">
        <f t="array" ref="K128">_xlfn.IFS(J128&lt;18.5,"underweight",J128&lt;25,"normal weight",J128&lt;30,"overweight",J128&gt;30,"obesity")</f>
        <v>obesity</v>
      </c>
      <c r="L128">
        <v>8.7200000000000006</v>
      </c>
      <c r="M128" t="str" cm="1">
        <f t="array" ref="M128">_xlfn.IFS(L128&lt;5.7,"Normal",L128&lt;6.5,"Prediabetes",L128&gt;6.5,"Diabetes")</f>
        <v>Diabetes</v>
      </c>
      <c r="N128">
        <v>2004</v>
      </c>
      <c r="O128" t="s">
        <v>37</v>
      </c>
      <c r="P128">
        <v>4</v>
      </c>
      <c r="Q128" s="10" t="str">
        <f t="shared" si="2"/>
        <v>4-Oct-2004</v>
      </c>
      <c r="R128">
        <f t="shared" si="3"/>
        <v>18</v>
      </c>
      <c r="S128" s="12">
        <v>1629.83</v>
      </c>
    </row>
    <row r="129" spans="1:19" ht="15.6" x14ac:dyDescent="0.3">
      <c r="A129" s="1" t="s">
        <v>2245</v>
      </c>
      <c r="B129" s="1" t="s">
        <v>2512</v>
      </c>
      <c r="C129" t="s">
        <v>4726</v>
      </c>
      <c r="D129" t="s">
        <v>4969</v>
      </c>
      <c r="E129" t="s">
        <v>4968</v>
      </c>
      <c r="G129">
        <v>0</v>
      </c>
      <c r="H129" t="s">
        <v>2380</v>
      </c>
      <c r="I129" t="s">
        <v>2382</v>
      </c>
      <c r="J129">
        <v>35.799999999999997</v>
      </c>
      <c r="K129" t="str" cm="1">
        <f t="array" ref="K129">_xlfn.IFS(J129&lt;18.5,"underweight",J129&lt;25,"normal weight",J129&lt;30,"overweight",J129&gt;30,"obesity")</f>
        <v>obesity</v>
      </c>
      <c r="L129">
        <v>7.32</v>
      </c>
      <c r="M129" t="str" cm="1">
        <f t="array" ref="M129">_xlfn.IFS(L129&lt;5.7,"Normal",L129&lt;6.5,"Prediabetes",L129&gt;6.5,"Diabetes")</f>
        <v>Diabetes</v>
      </c>
      <c r="N129">
        <v>2004</v>
      </c>
      <c r="O129" t="s">
        <v>30</v>
      </c>
      <c r="P129">
        <v>5</v>
      </c>
      <c r="Q129" s="10" t="str">
        <f t="shared" si="2"/>
        <v>5-Dec-2004</v>
      </c>
      <c r="R129">
        <f t="shared" si="3"/>
        <v>18</v>
      </c>
      <c r="S129" s="12">
        <v>1631.67</v>
      </c>
    </row>
    <row r="130" spans="1:19" ht="15.6" x14ac:dyDescent="0.3">
      <c r="A130" s="1" t="s">
        <v>2244</v>
      </c>
      <c r="B130" s="1" t="s">
        <v>2513</v>
      </c>
      <c r="C130" t="s">
        <v>4726</v>
      </c>
      <c r="D130" t="s">
        <v>4971</v>
      </c>
      <c r="E130" t="s">
        <v>4970</v>
      </c>
      <c r="G130">
        <v>0</v>
      </c>
      <c r="H130" t="s">
        <v>2380</v>
      </c>
      <c r="I130" t="s">
        <v>2382</v>
      </c>
      <c r="J130">
        <v>49.8</v>
      </c>
      <c r="K130" t="str" cm="1">
        <f t="array" ref="K130">_xlfn.IFS(J130&lt;18.5,"underweight",J130&lt;25,"normal weight",J130&lt;30,"overweight",J130&gt;30,"obesity")</f>
        <v>obesity</v>
      </c>
      <c r="L130">
        <v>4.24</v>
      </c>
      <c r="M130" t="str" cm="1">
        <f t="array" ref="M130">_xlfn.IFS(L130&lt;5.7,"Normal",L130&lt;6.5,"Prediabetes",L130&gt;6.5,"Diabetes")</f>
        <v>Normal</v>
      </c>
      <c r="N130">
        <v>2004</v>
      </c>
      <c r="O130" t="s">
        <v>10</v>
      </c>
      <c r="P130">
        <v>9</v>
      </c>
      <c r="Q130" s="10" t="str">
        <f t="shared" si="2"/>
        <v>9-Jul-2004</v>
      </c>
      <c r="R130">
        <f t="shared" si="3"/>
        <v>19</v>
      </c>
      <c r="S130" s="12">
        <v>1631.82</v>
      </c>
    </row>
    <row r="131" spans="1:19" ht="15.6" x14ac:dyDescent="0.3">
      <c r="A131" s="1" t="s">
        <v>2243</v>
      </c>
      <c r="B131" s="1" t="s">
        <v>2514</v>
      </c>
      <c r="C131" t="s">
        <v>4726</v>
      </c>
      <c r="D131" t="s">
        <v>4973</v>
      </c>
      <c r="E131" t="s">
        <v>4972</v>
      </c>
      <c r="G131">
        <v>0</v>
      </c>
      <c r="H131" t="s">
        <v>2380</v>
      </c>
      <c r="I131" t="s">
        <v>2382</v>
      </c>
      <c r="J131">
        <v>35.71</v>
      </c>
      <c r="K131" t="str" cm="1">
        <f t="array" ref="K131">_xlfn.IFS(J131&lt;18.5,"underweight",J131&lt;25,"normal weight",J131&lt;30,"overweight",J131&gt;30,"obesity")</f>
        <v>obesity</v>
      </c>
      <c r="L131">
        <v>6.84</v>
      </c>
      <c r="M131" t="str" cm="1">
        <f t="array" ref="M131">_xlfn.IFS(L131&lt;5.7,"Normal",L131&lt;6.5,"Prediabetes",L131&gt;6.5,"Diabetes")</f>
        <v>Diabetes</v>
      </c>
      <c r="N131">
        <v>2003</v>
      </c>
      <c r="O131" t="s">
        <v>37</v>
      </c>
      <c r="P131">
        <v>3</v>
      </c>
      <c r="Q131" s="10" t="str">
        <f t="shared" ref="Q131:Q194" si="4">P131&amp;"-"&amp;O131&amp;"-"&amp;N131</f>
        <v>3-Oct-2003</v>
      </c>
      <c r="R131">
        <f t="shared" ref="R131:R194" si="5">DATEDIF(Q131,"8-6-2023","y")</f>
        <v>19</v>
      </c>
      <c r="S131" s="12">
        <v>1632.04</v>
      </c>
    </row>
    <row r="132" spans="1:19" ht="15.6" x14ac:dyDescent="0.3">
      <c r="A132" s="1" t="s">
        <v>2242</v>
      </c>
      <c r="B132" s="1" t="s">
        <v>2515</v>
      </c>
      <c r="C132" t="s">
        <v>4726</v>
      </c>
      <c r="D132" t="s">
        <v>4975</v>
      </c>
      <c r="E132" t="s">
        <v>4974</v>
      </c>
      <c r="G132">
        <v>0</v>
      </c>
      <c r="H132" t="s">
        <v>2380</v>
      </c>
      <c r="I132" t="s">
        <v>2382</v>
      </c>
      <c r="J132">
        <v>33.69</v>
      </c>
      <c r="K132" t="str" cm="1">
        <f t="array" ref="K132">_xlfn.IFS(J132&lt;18.5,"underweight",J132&lt;25,"normal weight",J132&lt;30,"overweight",J132&gt;30,"obesity")</f>
        <v>obesity</v>
      </c>
      <c r="L132">
        <v>9.68</v>
      </c>
      <c r="M132" t="str" cm="1">
        <f t="array" ref="M132">_xlfn.IFS(L132&lt;5.7,"Normal",L132&lt;6.5,"Prediabetes",L132&gt;6.5,"Diabetes")</f>
        <v>Diabetes</v>
      </c>
      <c r="N132">
        <v>2003</v>
      </c>
      <c r="O132" t="s">
        <v>20</v>
      </c>
      <c r="P132">
        <v>16</v>
      </c>
      <c r="Q132" s="10" t="str">
        <f t="shared" si="4"/>
        <v>16-Sep-2003</v>
      </c>
      <c r="R132">
        <f t="shared" si="5"/>
        <v>19</v>
      </c>
      <c r="S132" s="12">
        <v>1632.56</v>
      </c>
    </row>
    <row r="133" spans="1:19" ht="15.6" x14ac:dyDescent="0.3">
      <c r="A133" s="1" t="s">
        <v>2241</v>
      </c>
      <c r="B133" s="1" t="s">
        <v>2516</v>
      </c>
      <c r="C133" t="s">
        <v>4723</v>
      </c>
      <c r="D133" t="s">
        <v>4977</v>
      </c>
      <c r="E133" t="s">
        <v>4976</v>
      </c>
      <c r="G133">
        <v>0</v>
      </c>
      <c r="H133" t="s">
        <v>2380</v>
      </c>
      <c r="I133" t="s">
        <v>2382</v>
      </c>
      <c r="J133">
        <v>28.5</v>
      </c>
      <c r="K133" t="str" cm="1">
        <f t="array" ref="K133">_xlfn.IFS(J133&lt;18.5,"underweight",J133&lt;25,"normal weight",J133&lt;30,"overweight",J133&gt;30,"obesity")</f>
        <v>overweight</v>
      </c>
      <c r="L133">
        <v>5.12</v>
      </c>
      <c r="M133" t="str" cm="1">
        <f t="array" ref="M133">_xlfn.IFS(L133&lt;5.7,"Normal",L133&lt;6.5,"Prediabetes",L133&gt;6.5,"Diabetes")</f>
        <v>Normal</v>
      </c>
      <c r="N133">
        <v>2004</v>
      </c>
      <c r="O133" t="s">
        <v>30</v>
      </c>
      <c r="P133">
        <v>13</v>
      </c>
      <c r="Q133" s="10" t="str">
        <f t="shared" si="4"/>
        <v>13-Dec-2004</v>
      </c>
      <c r="R133">
        <f t="shared" si="5"/>
        <v>18</v>
      </c>
      <c r="S133" s="12">
        <v>1633.04</v>
      </c>
    </row>
    <row r="134" spans="1:19" ht="15.6" x14ac:dyDescent="0.3">
      <c r="A134" s="1" t="s">
        <v>2240</v>
      </c>
      <c r="B134" s="1" t="s">
        <v>2517</v>
      </c>
      <c r="C134" t="s">
        <v>4726</v>
      </c>
      <c r="D134" t="s">
        <v>4979</v>
      </c>
      <c r="E134" t="s">
        <v>4978</v>
      </c>
      <c r="G134">
        <v>1</v>
      </c>
      <c r="H134" t="s">
        <v>2380</v>
      </c>
      <c r="I134" t="s">
        <v>2382</v>
      </c>
      <c r="J134">
        <v>22.895</v>
      </c>
      <c r="K134" t="str" cm="1">
        <f t="array" ref="K134">_xlfn.IFS(J134&lt;18.5,"underweight",J134&lt;25,"normal weight",J134&lt;30,"overweight",J134&gt;30,"obesity")</f>
        <v>normal weight</v>
      </c>
      <c r="L134">
        <v>5.72</v>
      </c>
      <c r="M134" t="str" cm="1">
        <f t="array" ref="M134">_xlfn.IFS(L134&lt;5.7,"Normal",L134&lt;6.5,"Prediabetes",L134&gt;6.5,"Diabetes")</f>
        <v>Prediabetes</v>
      </c>
      <c r="N134">
        <v>2004</v>
      </c>
      <c r="O134" t="s">
        <v>35</v>
      </c>
      <c r="P134">
        <v>8</v>
      </c>
      <c r="Q134" s="10" t="str">
        <f t="shared" si="4"/>
        <v>8-Aug-2004</v>
      </c>
      <c r="R134">
        <f t="shared" si="5"/>
        <v>18</v>
      </c>
      <c r="S134" s="12">
        <v>1633.96</v>
      </c>
    </row>
    <row r="135" spans="1:19" ht="15.6" x14ac:dyDescent="0.3">
      <c r="A135" s="1" t="s">
        <v>2239</v>
      </c>
      <c r="B135" s="1" t="s">
        <v>2518</v>
      </c>
      <c r="C135" t="s">
        <v>4726</v>
      </c>
      <c r="D135" t="s">
        <v>4981</v>
      </c>
      <c r="E135" t="s">
        <v>4980</v>
      </c>
      <c r="G135">
        <v>0</v>
      </c>
      <c r="H135" t="s">
        <v>2380</v>
      </c>
      <c r="I135" t="s">
        <v>2382</v>
      </c>
      <c r="J135">
        <v>36.409999999999997</v>
      </c>
      <c r="K135" t="str" cm="1">
        <f t="array" ref="K135">_xlfn.IFS(J135&lt;18.5,"underweight",J135&lt;25,"normal weight",J135&lt;30,"overweight",J135&gt;30,"obesity")</f>
        <v>obesity</v>
      </c>
      <c r="L135">
        <v>4.55</v>
      </c>
      <c r="M135" t="str" cm="1">
        <f t="array" ref="M135">_xlfn.IFS(L135&lt;5.7,"Normal",L135&lt;6.5,"Prediabetes",L135&gt;6.5,"Diabetes")</f>
        <v>Normal</v>
      </c>
      <c r="N135">
        <v>2004</v>
      </c>
      <c r="O135" t="s">
        <v>18</v>
      </c>
      <c r="P135">
        <v>13</v>
      </c>
      <c r="Q135" s="10" t="str">
        <f t="shared" si="4"/>
        <v>13-Jun-2004</v>
      </c>
      <c r="R135">
        <f t="shared" si="5"/>
        <v>19</v>
      </c>
      <c r="S135" s="12">
        <v>1634.57</v>
      </c>
    </row>
    <row r="136" spans="1:19" ht="15.6" x14ac:dyDescent="0.3">
      <c r="A136" s="1" t="s">
        <v>2238</v>
      </c>
      <c r="B136" s="1" t="s">
        <v>2519</v>
      </c>
      <c r="C136" t="s">
        <v>4723</v>
      </c>
      <c r="D136" t="s">
        <v>4983</v>
      </c>
      <c r="E136" t="s">
        <v>4982</v>
      </c>
      <c r="G136">
        <v>1</v>
      </c>
      <c r="H136" t="s">
        <v>2380</v>
      </c>
      <c r="I136" t="s">
        <v>2382</v>
      </c>
      <c r="J136">
        <v>52.66</v>
      </c>
      <c r="K136" t="str" cm="1">
        <f t="array" ref="K136">_xlfn.IFS(J136&lt;18.5,"underweight",J136&lt;25,"normal weight",J136&lt;30,"overweight",J136&gt;30,"obesity")</f>
        <v>obesity</v>
      </c>
      <c r="L136">
        <v>4.45</v>
      </c>
      <c r="M136" t="str" cm="1">
        <f t="array" ref="M136">_xlfn.IFS(L136&lt;5.7,"Normal",L136&lt;6.5,"Prediabetes",L136&gt;6.5,"Diabetes")</f>
        <v>Normal</v>
      </c>
      <c r="N136">
        <v>2003</v>
      </c>
      <c r="O136" t="s">
        <v>30</v>
      </c>
      <c r="P136">
        <v>30</v>
      </c>
      <c r="Q136" s="10" t="str">
        <f t="shared" si="4"/>
        <v>30-Dec-2003</v>
      </c>
      <c r="R136">
        <f t="shared" si="5"/>
        <v>19</v>
      </c>
      <c r="S136" s="12">
        <v>1635.73</v>
      </c>
    </row>
    <row r="137" spans="1:19" ht="15.6" x14ac:dyDescent="0.3">
      <c r="A137" s="1" t="s">
        <v>2237</v>
      </c>
      <c r="B137" s="1" t="s">
        <v>2520</v>
      </c>
      <c r="C137" t="s">
        <v>4723</v>
      </c>
      <c r="D137" t="s">
        <v>4985</v>
      </c>
      <c r="E137" t="s">
        <v>4984</v>
      </c>
      <c r="G137">
        <v>1</v>
      </c>
      <c r="H137" t="s">
        <v>2380</v>
      </c>
      <c r="I137" t="s">
        <v>2382</v>
      </c>
      <c r="J137">
        <v>34.9</v>
      </c>
      <c r="K137" t="str" cm="1">
        <f t="array" ref="K137">_xlfn.IFS(J137&lt;18.5,"underweight",J137&lt;25,"normal weight",J137&lt;30,"overweight",J137&gt;30,"obesity")</f>
        <v>obesity</v>
      </c>
      <c r="L137">
        <v>6.22</v>
      </c>
      <c r="M137" t="str" cm="1">
        <f t="array" ref="M137">_xlfn.IFS(L137&lt;5.7,"Normal",L137&lt;6.5,"Prediabetes",L137&gt;6.5,"Diabetes")</f>
        <v>Prediabetes</v>
      </c>
      <c r="N137">
        <v>2003</v>
      </c>
      <c r="O137" t="s">
        <v>20</v>
      </c>
      <c r="P137">
        <v>16</v>
      </c>
      <c r="Q137" s="10" t="str">
        <f t="shared" si="4"/>
        <v>16-Sep-2003</v>
      </c>
      <c r="R137">
        <f t="shared" si="5"/>
        <v>19</v>
      </c>
      <c r="S137" s="12">
        <v>1639.56</v>
      </c>
    </row>
    <row r="138" spans="1:19" ht="15.6" x14ac:dyDescent="0.3">
      <c r="A138" s="1" t="s">
        <v>2236</v>
      </c>
      <c r="B138" s="1" t="s">
        <v>2521</v>
      </c>
      <c r="C138" t="s">
        <v>4723</v>
      </c>
      <c r="D138" t="s">
        <v>4987</v>
      </c>
      <c r="E138" t="s">
        <v>4986</v>
      </c>
      <c r="G138">
        <v>1</v>
      </c>
      <c r="H138" t="s">
        <v>2380</v>
      </c>
      <c r="I138" t="s">
        <v>2382</v>
      </c>
      <c r="J138">
        <v>34.799999999999997</v>
      </c>
      <c r="K138" t="str" cm="1">
        <f t="array" ref="K138">_xlfn.IFS(J138&lt;18.5,"underweight",J138&lt;25,"normal weight",J138&lt;30,"overweight",J138&gt;30,"obesity")</f>
        <v>obesity</v>
      </c>
      <c r="L138">
        <v>6.18</v>
      </c>
      <c r="M138" t="str" cm="1">
        <f t="array" ref="M138">_xlfn.IFS(L138&lt;5.7,"Normal",L138&lt;6.5,"Prediabetes",L138&gt;6.5,"Diabetes")</f>
        <v>Prediabetes</v>
      </c>
      <c r="N138">
        <v>2003</v>
      </c>
      <c r="O138" t="s">
        <v>35</v>
      </c>
      <c r="P138">
        <v>21</v>
      </c>
      <c r="Q138" s="10" t="str">
        <f t="shared" si="4"/>
        <v>21-Aug-2003</v>
      </c>
      <c r="R138">
        <f t="shared" si="5"/>
        <v>19</v>
      </c>
      <c r="S138" s="12">
        <v>1639.56</v>
      </c>
    </row>
    <row r="139" spans="1:19" ht="15.6" x14ac:dyDescent="0.3">
      <c r="A139" s="1" t="s">
        <v>2235</v>
      </c>
      <c r="B139" s="1" t="s">
        <v>2522</v>
      </c>
      <c r="C139" t="s">
        <v>4726</v>
      </c>
      <c r="D139" t="s">
        <v>4989</v>
      </c>
      <c r="E139" t="s">
        <v>4988</v>
      </c>
      <c r="G139">
        <v>0</v>
      </c>
      <c r="H139" t="s">
        <v>2380</v>
      </c>
      <c r="I139" t="s">
        <v>2382</v>
      </c>
      <c r="J139">
        <v>31.68</v>
      </c>
      <c r="K139" t="str" cm="1">
        <f t="array" ref="K139">_xlfn.IFS(J139&lt;18.5,"underweight",J139&lt;25,"normal weight",J139&lt;30,"overweight",J139&gt;30,"obesity")</f>
        <v>obesity</v>
      </c>
      <c r="L139">
        <v>4.4000000000000004</v>
      </c>
      <c r="M139" t="str" cm="1">
        <f t="array" ref="M139">_xlfn.IFS(L139&lt;5.7,"Normal",L139&lt;6.5,"Prediabetes",L139&gt;6.5,"Diabetes")</f>
        <v>Normal</v>
      </c>
      <c r="N139">
        <v>2003</v>
      </c>
      <c r="O139" t="s">
        <v>30</v>
      </c>
      <c r="P139">
        <v>30</v>
      </c>
      <c r="Q139" s="10" t="str">
        <f t="shared" si="4"/>
        <v>30-Dec-2003</v>
      </c>
      <c r="R139">
        <f t="shared" si="5"/>
        <v>19</v>
      </c>
      <c r="S139" s="12">
        <v>1646.43</v>
      </c>
    </row>
    <row r="140" spans="1:19" ht="15.6" x14ac:dyDescent="0.3">
      <c r="A140" s="1" t="s">
        <v>2234</v>
      </c>
      <c r="B140" s="1" t="s">
        <v>2523</v>
      </c>
      <c r="C140" t="s">
        <v>4726</v>
      </c>
      <c r="D140" t="s">
        <v>4991</v>
      </c>
      <c r="E140" t="s">
        <v>4990</v>
      </c>
      <c r="G140">
        <v>0</v>
      </c>
      <c r="H140" t="s">
        <v>2380</v>
      </c>
      <c r="I140" t="s">
        <v>2382</v>
      </c>
      <c r="J140">
        <v>33.534999999999997</v>
      </c>
      <c r="K140" t="str" cm="1">
        <f t="array" ref="K140">_xlfn.IFS(J140&lt;18.5,"underweight",J140&lt;25,"normal weight",J140&lt;30,"overweight",J140&gt;30,"obesity")</f>
        <v>obesity</v>
      </c>
      <c r="L140">
        <v>6.23</v>
      </c>
      <c r="M140" t="str" cm="1">
        <f t="array" ref="M140">_xlfn.IFS(L140&lt;5.7,"Normal",L140&lt;6.5,"Prediabetes",L140&gt;6.5,"Diabetes")</f>
        <v>Prediabetes</v>
      </c>
      <c r="N140">
        <v>2000</v>
      </c>
      <c r="O140" t="s">
        <v>37</v>
      </c>
      <c r="P140">
        <v>23</v>
      </c>
      <c r="Q140" s="10" t="str">
        <f t="shared" si="4"/>
        <v>23-Oct-2000</v>
      </c>
      <c r="R140">
        <f t="shared" si="5"/>
        <v>22</v>
      </c>
      <c r="S140" s="12">
        <v>1665</v>
      </c>
    </row>
    <row r="141" spans="1:19" ht="15.6" x14ac:dyDescent="0.3">
      <c r="A141" s="1" t="s">
        <v>2233</v>
      </c>
      <c r="B141" s="1" t="s">
        <v>2524</v>
      </c>
      <c r="C141" t="s">
        <v>4726</v>
      </c>
      <c r="D141" t="s">
        <v>4993</v>
      </c>
      <c r="E141" t="s">
        <v>4992</v>
      </c>
      <c r="G141">
        <v>0</v>
      </c>
      <c r="H141" t="s">
        <v>2380</v>
      </c>
      <c r="I141" t="s">
        <v>2382</v>
      </c>
      <c r="J141">
        <v>32.700000000000003</v>
      </c>
      <c r="K141" t="str" cm="1">
        <f t="array" ref="K141">_xlfn.IFS(J141&lt;18.5,"underweight",J141&lt;25,"normal weight",J141&lt;30,"overweight",J141&gt;30,"obesity")</f>
        <v>obesity</v>
      </c>
      <c r="L141">
        <v>4.09</v>
      </c>
      <c r="M141" t="str" cm="1">
        <f t="array" ref="M141">_xlfn.IFS(L141&lt;5.7,"Normal",L141&lt;6.5,"Prediabetes",L141&gt;6.5,"Diabetes")</f>
        <v>Normal</v>
      </c>
      <c r="N141">
        <v>2000</v>
      </c>
      <c r="O141" t="s">
        <v>18</v>
      </c>
      <c r="P141">
        <v>10</v>
      </c>
      <c r="Q141" s="10" t="str">
        <f t="shared" si="4"/>
        <v>10-Jun-2000</v>
      </c>
      <c r="R141">
        <f t="shared" si="5"/>
        <v>23</v>
      </c>
      <c r="S141" s="12">
        <v>1674.63</v>
      </c>
    </row>
    <row r="142" spans="1:19" ht="15.6" x14ac:dyDescent="0.3">
      <c r="A142" s="1" t="s">
        <v>2232</v>
      </c>
      <c r="B142" s="1" t="s">
        <v>2525</v>
      </c>
      <c r="C142" t="s">
        <v>4726</v>
      </c>
      <c r="D142" t="s">
        <v>4995</v>
      </c>
      <c r="E142" t="s">
        <v>4994</v>
      </c>
      <c r="G142">
        <v>1</v>
      </c>
      <c r="H142" t="s">
        <v>2380</v>
      </c>
      <c r="I142" t="s">
        <v>2382</v>
      </c>
      <c r="J142">
        <v>41.25</v>
      </c>
      <c r="K142" t="str" cm="1">
        <f t="array" ref="K142">_xlfn.IFS(J142&lt;18.5,"underweight",J142&lt;25,"normal weight",J142&lt;30,"overweight",J142&gt;30,"obesity")</f>
        <v>obesity</v>
      </c>
      <c r="L142">
        <v>5.19</v>
      </c>
      <c r="M142" t="str" cm="1">
        <f t="array" ref="M142">_xlfn.IFS(L142&lt;5.7,"Normal",L142&lt;6.5,"Prediabetes",L142&gt;6.5,"Diabetes")</f>
        <v>Normal</v>
      </c>
      <c r="N142">
        <v>2000</v>
      </c>
      <c r="O142" t="s">
        <v>37</v>
      </c>
      <c r="P142">
        <v>21</v>
      </c>
      <c r="Q142" s="10" t="str">
        <f t="shared" si="4"/>
        <v>21-Oct-2000</v>
      </c>
      <c r="R142">
        <f t="shared" si="5"/>
        <v>22</v>
      </c>
      <c r="S142" s="12">
        <v>1682.6</v>
      </c>
    </row>
    <row r="143" spans="1:19" ht="15.6" x14ac:dyDescent="0.3">
      <c r="A143" s="1" t="s">
        <v>2231</v>
      </c>
      <c r="B143" s="1" t="s">
        <v>2526</v>
      </c>
      <c r="C143" t="s">
        <v>4726</v>
      </c>
      <c r="D143" t="s">
        <v>4997</v>
      </c>
      <c r="E143" t="s">
        <v>4996</v>
      </c>
      <c r="G143">
        <v>0</v>
      </c>
      <c r="H143" t="s">
        <v>2380</v>
      </c>
      <c r="I143" t="s">
        <v>2382</v>
      </c>
      <c r="J143">
        <v>33.11</v>
      </c>
      <c r="K143" t="str" cm="1">
        <f t="array" ref="K143">_xlfn.IFS(J143&lt;18.5,"underweight",J143&lt;25,"normal weight",J143&lt;30,"overweight",J143&gt;30,"obesity")</f>
        <v>obesity</v>
      </c>
      <c r="L143">
        <v>4.12</v>
      </c>
      <c r="M143" t="str" cm="1">
        <f t="array" ref="M143">_xlfn.IFS(L143&lt;5.7,"Normal",L143&lt;6.5,"Prediabetes",L143&gt;6.5,"Diabetes")</f>
        <v>Normal</v>
      </c>
      <c r="N143">
        <v>2004</v>
      </c>
      <c r="O143" t="s">
        <v>15</v>
      </c>
      <c r="P143">
        <v>17</v>
      </c>
      <c r="Q143" s="10" t="str">
        <f t="shared" si="4"/>
        <v>17-Nov-2004</v>
      </c>
      <c r="R143">
        <f t="shared" si="5"/>
        <v>18</v>
      </c>
      <c r="S143" s="12">
        <v>1694.8</v>
      </c>
    </row>
    <row r="144" spans="1:19" ht="15.6" x14ac:dyDescent="0.3">
      <c r="A144" s="1" t="s">
        <v>2230</v>
      </c>
      <c r="B144" s="1" t="s">
        <v>2527</v>
      </c>
      <c r="C144" t="s">
        <v>4723</v>
      </c>
      <c r="D144" t="s">
        <v>4999</v>
      </c>
      <c r="E144" t="s">
        <v>4998</v>
      </c>
      <c r="G144">
        <v>0</v>
      </c>
      <c r="H144" t="s">
        <v>2380</v>
      </c>
      <c r="I144" t="s">
        <v>2382</v>
      </c>
      <c r="J144">
        <v>36.159999999999997</v>
      </c>
      <c r="K144" t="str" cm="1">
        <f t="array" ref="K144">_xlfn.IFS(J144&lt;18.5,"underweight",J144&lt;25,"normal weight",J144&lt;30,"overweight",J144&gt;30,"obesity")</f>
        <v>obesity</v>
      </c>
      <c r="L144">
        <v>5.0999999999999996</v>
      </c>
      <c r="M144" t="str" cm="1">
        <f t="array" ref="M144">_xlfn.IFS(L144&lt;5.7,"Normal",L144&lt;6.5,"Prediabetes",L144&gt;6.5,"Diabetes")</f>
        <v>Normal</v>
      </c>
      <c r="N144">
        <v>2004</v>
      </c>
      <c r="O144" t="s">
        <v>30</v>
      </c>
      <c r="P144">
        <v>10</v>
      </c>
      <c r="Q144" s="10" t="str">
        <f t="shared" si="4"/>
        <v>10-Dec-2004</v>
      </c>
      <c r="R144">
        <f t="shared" si="5"/>
        <v>18</v>
      </c>
      <c r="S144" s="12">
        <v>1702.46</v>
      </c>
    </row>
    <row r="145" spans="1:19" ht="15.6" x14ac:dyDescent="0.3">
      <c r="A145" s="1" t="s">
        <v>2229</v>
      </c>
      <c r="B145" s="1" t="s">
        <v>2528</v>
      </c>
      <c r="C145" t="s">
        <v>4726</v>
      </c>
      <c r="D145" t="s">
        <v>5001</v>
      </c>
      <c r="E145" t="s">
        <v>5000</v>
      </c>
      <c r="G145">
        <v>1</v>
      </c>
      <c r="H145" t="s">
        <v>2380</v>
      </c>
      <c r="I145" t="s">
        <v>2382</v>
      </c>
      <c r="J145">
        <v>31.065000000000001</v>
      </c>
      <c r="K145" t="str" cm="1">
        <f t="array" ref="K145">_xlfn.IFS(J145&lt;18.5,"underweight",J145&lt;25,"normal weight",J145&lt;30,"overweight",J145&gt;30,"obesity")</f>
        <v>obesity</v>
      </c>
      <c r="L145">
        <v>5.05</v>
      </c>
      <c r="M145" t="str" cm="1">
        <f t="array" ref="M145">_xlfn.IFS(L145&lt;5.7,"Normal",L145&lt;6.5,"Prediabetes",L145&gt;6.5,"Diabetes")</f>
        <v>Normal</v>
      </c>
      <c r="N145">
        <v>2004</v>
      </c>
      <c r="O145" t="s">
        <v>15</v>
      </c>
      <c r="P145">
        <v>7</v>
      </c>
      <c r="Q145" s="10" t="str">
        <f t="shared" si="4"/>
        <v>7-Nov-2004</v>
      </c>
      <c r="R145">
        <f t="shared" si="5"/>
        <v>18</v>
      </c>
      <c r="S145" s="12">
        <v>1704.57</v>
      </c>
    </row>
    <row r="146" spans="1:19" ht="15.6" x14ac:dyDescent="0.3">
      <c r="A146" s="1" t="s">
        <v>2228</v>
      </c>
      <c r="B146" s="1" t="s">
        <v>2529</v>
      </c>
      <c r="C146" t="s">
        <v>4726</v>
      </c>
      <c r="D146" t="s">
        <v>5003</v>
      </c>
      <c r="E146" t="s">
        <v>5002</v>
      </c>
      <c r="G146">
        <v>0</v>
      </c>
      <c r="H146" t="s">
        <v>2380</v>
      </c>
      <c r="I146" t="s">
        <v>2382</v>
      </c>
      <c r="J146">
        <v>23.55</v>
      </c>
      <c r="K146" t="str" cm="1">
        <f t="array" ref="K146">_xlfn.IFS(J146&lt;18.5,"underweight",J146&lt;25,"normal weight",J146&lt;30,"overweight",J146&gt;30,"obesity")</f>
        <v>normal weight</v>
      </c>
      <c r="L146">
        <v>10.38</v>
      </c>
      <c r="M146" t="str" cm="1">
        <f t="array" ref="M146">_xlfn.IFS(L146&lt;5.7,"Normal",L146&lt;6.5,"Prediabetes",L146&gt;6.5,"Diabetes")</f>
        <v>Diabetes</v>
      </c>
      <c r="N146">
        <v>2004</v>
      </c>
      <c r="O146" t="s">
        <v>30</v>
      </c>
      <c r="P146">
        <v>14</v>
      </c>
      <c r="Q146" s="10" t="str">
        <f t="shared" si="4"/>
        <v>14-Dec-2004</v>
      </c>
      <c r="R146">
        <f t="shared" si="5"/>
        <v>18</v>
      </c>
      <c r="S146" s="12">
        <v>1704.7</v>
      </c>
    </row>
    <row r="147" spans="1:19" ht="15.6" x14ac:dyDescent="0.3">
      <c r="A147" s="1" t="s">
        <v>2227</v>
      </c>
      <c r="B147" s="1" t="s">
        <v>2530</v>
      </c>
      <c r="C147" t="s">
        <v>4723</v>
      </c>
      <c r="D147" t="s">
        <v>5005</v>
      </c>
      <c r="E147" t="s">
        <v>5004</v>
      </c>
      <c r="G147">
        <v>2</v>
      </c>
      <c r="H147" t="s">
        <v>2380</v>
      </c>
      <c r="I147" t="s">
        <v>2382</v>
      </c>
      <c r="J147">
        <v>29.94</v>
      </c>
      <c r="K147" t="str" cm="1">
        <f t="array" ref="K147">_xlfn.IFS(J147&lt;18.5,"underweight",J147&lt;25,"normal weight",J147&lt;30,"overweight",J147&gt;30,"obesity")</f>
        <v>overweight</v>
      </c>
      <c r="L147">
        <v>7.59</v>
      </c>
      <c r="M147" t="str" cm="1">
        <f t="array" ref="M147">_xlfn.IFS(L147&lt;5.7,"Normal",L147&lt;6.5,"Prediabetes",L147&gt;6.5,"Diabetes")</f>
        <v>Diabetes</v>
      </c>
      <c r="N147">
        <v>2004</v>
      </c>
      <c r="O147" t="s">
        <v>30</v>
      </c>
      <c r="P147">
        <v>6</v>
      </c>
      <c r="Q147" s="10" t="str">
        <f t="shared" si="4"/>
        <v>6-Dec-2004</v>
      </c>
      <c r="R147">
        <f t="shared" si="5"/>
        <v>18</v>
      </c>
      <c r="S147" s="12">
        <v>1705.62</v>
      </c>
    </row>
    <row r="148" spans="1:19" ht="15.6" x14ac:dyDescent="0.3">
      <c r="A148" s="1" t="s">
        <v>2226</v>
      </c>
      <c r="B148" s="1" t="s">
        <v>2531</v>
      </c>
      <c r="C148" t="s">
        <v>4726</v>
      </c>
      <c r="D148" t="s">
        <v>5006</v>
      </c>
      <c r="E148" t="s">
        <v>4879</v>
      </c>
      <c r="G148">
        <v>0</v>
      </c>
      <c r="H148" t="s">
        <v>2380</v>
      </c>
      <c r="I148" t="s">
        <v>2382</v>
      </c>
      <c r="J148">
        <v>31.4</v>
      </c>
      <c r="K148" t="str" cm="1">
        <f t="array" ref="K148">_xlfn.IFS(J148&lt;18.5,"underweight",J148&lt;25,"normal weight",J148&lt;30,"overweight",J148&gt;30,"obesity")</f>
        <v>obesity</v>
      </c>
      <c r="L148">
        <v>5.49</v>
      </c>
      <c r="M148" t="str" cm="1">
        <f t="array" ref="M148">_xlfn.IFS(L148&lt;5.7,"Normal",L148&lt;6.5,"Prediabetes",L148&gt;6.5,"Diabetes")</f>
        <v>Normal</v>
      </c>
      <c r="N148">
        <v>2004</v>
      </c>
      <c r="O148" t="s">
        <v>37</v>
      </c>
      <c r="P148">
        <v>17</v>
      </c>
      <c r="Q148" s="10" t="str">
        <f t="shared" si="4"/>
        <v>17-Oct-2004</v>
      </c>
      <c r="R148">
        <f t="shared" si="5"/>
        <v>18</v>
      </c>
      <c r="S148" s="12">
        <v>1708</v>
      </c>
    </row>
    <row r="149" spans="1:19" ht="15.6" x14ac:dyDescent="0.3">
      <c r="A149" s="1" t="s">
        <v>2225</v>
      </c>
      <c r="B149" s="1" t="s">
        <v>2532</v>
      </c>
      <c r="C149" t="s">
        <v>4726</v>
      </c>
      <c r="D149" t="s">
        <v>5008</v>
      </c>
      <c r="E149" t="s">
        <v>5007</v>
      </c>
      <c r="G149">
        <v>0</v>
      </c>
      <c r="H149" t="s">
        <v>2380</v>
      </c>
      <c r="I149" t="s">
        <v>2382</v>
      </c>
      <c r="J149">
        <v>53.06</v>
      </c>
      <c r="K149" t="str" cm="1">
        <f t="array" ref="K149">_xlfn.IFS(J149&lt;18.5,"underweight",J149&lt;25,"normal weight",J149&lt;30,"overweight",J149&gt;30,"obesity")</f>
        <v>obesity</v>
      </c>
      <c r="L149">
        <v>11.68</v>
      </c>
      <c r="M149" t="str" cm="1">
        <f t="array" ref="M149">_xlfn.IFS(L149&lt;5.7,"Normal",L149&lt;6.5,"Prediabetes",L149&gt;6.5,"Diabetes")</f>
        <v>Diabetes</v>
      </c>
      <c r="N149">
        <v>2004</v>
      </c>
      <c r="O149" t="s">
        <v>30</v>
      </c>
      <c r="P149">
        <v>12</v>
      </c>
      <c r="Q149" s="10" t="str">
        <f t="shared" si="4"/>
        <v>12-Dec-2004</v>
      </c>
      <c r="R149">
        <f t="shared" si="5"/>
        <v>18</v>
      </c>
      <c r="S149" s="12">
        <v>1708.93</v>
      </c>
    </row>
    <row r="150" spans="1:19" ht="15.6" x14ac:dyDescent="0.3">
      <c r="A150" s="1" t="s">
        <v>2224</v>
      </c>
      <c r="B150" s="1" t="s">
        <v>2533</v>
      </c>
      <c r="C150" t="s">
        <v>4726</v>
      </c>
      <c r="D150" t="s">
        <v>5010</v>
      </c>
      <c r="E150" t="s">
        <v>5009</v>
      </c>
      <c r="G150">
        <v>0</v>
      </c>
      <c r="H150" t="s">
        <v>2380</v>
      </c>
      <c r="I150" t="s">
        <v>2382</v>
      </c>
      <c r="J150">
        <v>30.25</v>
      </c>
      <c r="K150" t="str" cm="1">
        <f t="array" ref="K150">_xlfn.IFS(J150&lt;18.5,"underweight",J150&lt;25,"normal weight",J150&lt;30,"overweight",J150&gt;30,"obesity")</f>
        <v>obesity</v>
      </c>
      <c r="L150">
        <v>4.1900000000000004</v>
      </c>
      <c r="M150" t="str" cm="1">
        <f t="array" ref="M150">_xlfn.IFS(L150&lt;5.7,"Normal",L150&lt;6.5,"Prediabetes",L150&gt;6.5,"Diabetes")</f>
        <v>Normal</v>
      </c>
      <c r="N150">
        <v>2004</v>
      </c>
      <c r="O150" t="s">
        <v>20</v>
      </c>
      <c r="P150">
        <v>19</v>
      </c>
      <c r="Q150" s="10" t="str">
        <f t="shared" si="4"/>
        <v>19-Sep-2004</v>
      </c>
      <c r="R150">
        <f t="shared" si="5"/>
        <v>18</v>
      </c>
      <c r="S150" s="12">
        <v>1711.03</v>
      </c>
    </row>
    <row r="151" spans="1:19" ht="15.6" x14ac:dyDescent="0.3">
      <c r="A151" s="1" t="s">
        <v>2223</v>
      </c>
      <c r="B151" s="1" t="s">
        <v>2534</v>
      </c>
      <c r="C151" t="s">
        <v>4726</v>
      </c>
      <c r="D151" t="s">
        <v>5012</v>
      </c>
      <c r="E151" t="s">
        <v>5011</v>
      </c>
      <c r="G151">
        <v>0</v>
      </c>
      <c r="H151" t="s">
        <v>2380</v>
      </c>
      <c r="I151" t="s">
        <v>2382</v>
      </c>
      <c r="J151">
        <v>46.68</v>
      </c>
      <c r="K151" t="str" cm="1">
        <f t="array" ref="K151">_xlfn.IFS(J151&lt;18.5,"underweight",J151&lt;25,"normal weight",J151&lt;30,"overweight",J151&gt;30,"obesity")</f>
        <v>obesity</v>
      </c>
      <c r="L151">
        <v>4.01</v>
      </c>
      <c r="M151" t="str" cm="1">
        <f t="array" ref="M151">_xlfn.IFS(L151&lt;5.7,"Normal",L151&lt;6.5,"Prediabetes",L151&gt;6.5,"Diabetes")</f>
        <v>Normal</v>
      </c>
      <c r="N151">
        <v>2004</v>
      </c>
      <c r="O151" t="s">
        <v>20</v>
      </c>
      <c r="P151">
        <v>21</v>
      </c>
      <c r="Q151" s="10" t="str">
        <f t="shared" si="4"/>
        <v>21-Sep-2004</v>
      </c>
      <c r="R151">
        <f t="shared" si="5"/>
        <v>18</v>
      </c>
      <c r="S151" s="12">
        <v>1712.23</v>
      </c>
    </row>
    <row r="152" spans="1:19" ht="15.6" x14ac:dyDescent="0.3">
      <c r="A152" s="1" t="s">
        <v>2222</v>
      </c>
      <c r="B152" s="1" t="s">
        <v>2535</v>
      </c>
      <c r="C152" t="s">
        <v>4723</v>
      </c>
      <c r="D152" t="s">
        <v>5014</v>
      </c>
      <c r="E152" t="s">
        <v>5013</v>
      </c>
      <c r="G152">
        <v>1</v>
      </c>
      <c r="H152" t="s">
        <v>2380</v>
      </c>
      <c r="I152" t="s">
        <v>2382</v>
      </c>
      <c r="J152">
        <v>30.4</v>
      </c>
      <c r="K152" t="str" cm="1">
        <f t="array" ref="K152">_xlfn.IFS(J152&lt;18.5,"underweight",J152&lt;25,"normal weight",J152&lt;30,"overweight",J152&gt;30,"obesity")</f>
        <v>obesity</v>
      </c>
      <c r="L152">
        <v>5.91</v>
      </c>
      <c r="M152" t="str" cm="1">
        <f t="array" ref="M152">_xlfn.IFS(L152&lt;5.7,"Normal",L152&lt;6.5,"Prediabetes",L152&gt;6.5,"Diabetes")</f>
        <v>Prediabetes</v>
      </c>
      <c r="N152">
        <v>2004</v>
      </c>
      <c r="O152" t="s">
        <v>18</v>
      </c>
      <c r="P152">
        <v>10</v>
      </c>
      <c r="Q152" s="10" t="str">
        <f t="shared" si="4"/>
        <v>10-Jun-2004</v>
      </c>
      <c r="R152">
        <f t="shared" si="5"/>
        <v>19</v>
      </c>
      <c r="S152" s="12">
        <v>1719.44</v>
      </c>
    </row>
    <row r="153" spans="1:19" ht="15.6" x14ac:dyDescent="0.3">
      <c r="A153" s="1" t="s">
        <v>2221</v>
      </c>
      <c r="B153" s="1" t="s">
        <v>2536</v>
      </c>
      <c r="C153" t="s">
        <v>4726</v>
      </c>
      <c r="D153" t="s">
        <v>5006</v>
      </c>
      <c r="E153" t="s">
        <v>5015</v>
      </c>
      <c r="G153">
        <v>0</v>
      </c>
      <c r="H153" t="s">
        <v>2380</v>
      </c>
      <c r="I153" t="s">
        <v>2382</v>
      </c>
      <c r="J153">
        <v>22.18</v>
      </c>
      <c r="K153" t="str" cm="1">
        <f t="array" ref="K153">_xlfn.IFS(J153&lt;18.5,"underweight",J153&lt;25,"normal weight",J153&lt;30,"overweight",J153&gt;30,"obesity")</f>
        <v>normal weight</v>
      </c>
      <c r="L153">
        <v>9.9</v>
      </c>
      <c r="M153" t="str" cm="1">
        <f t="array" ref="M153">_xlfn.IFS(L153&lt;5.7,"Normal",L153&lt;6.5,"Prediabetes",L153&gt;6.5,"Diabetes")</f>
        <v>Diabetes</v>
      </c>
      <c r="N153">
        <v>2004</v>
      </c>
      <c r="O153" t="s">
        <v>20</v>
      </c>
      <c r="P153">
        <v>11</v>
      </c>
      <c r="Q153" s="10" t="str">
        <f t="shared" si="4"/>
        <v>11-Sep-2004</v>
      </c>
      <c r="R153">
        <f t="shared" si="5"/>
        <v>18</v>
      </c>
      <c r="S153" s="12">
        <v>1720.35</v>
      </c>
    </row>
    <row r="154" spans="1:19" ht="15.6" x14ac:dyDescent="0.3">
      <c r="A154" s="1" t="s">
        <v>2220</v>
      </c>
      <c r="B154" s="1" t="s">
        <v>2537</v>
      </c>
      <c r="C154" t="s">
        <v>4726</v>
      </c>
      <c r="D154" t="s">
        <v>5017</v>
      </c>
      <c r="E154" t="s">
        <v>5016</v>
      </c>
      <c r="G154">
        <v>2</v>
      </c>
      <c r="H154" t="s">
        <v>2380</v>
      </c>
      <c r="I154" t="s">
        <v>2382</v>
      </c>
      <c r="J154">
        <v>31.92</v>
      </c>
      <c r="K154" t="str" cm="1">
        <f t="array" ref="K154">_xlfn.IFS(J154&lt;18.5,"underweight",J154&lt;25,"normal weight",J154&lt;30,"overweight",J154&gt;30,"obesity")</f>
        <v>obesity</v>
      </c>
      <c r="L154">
        <v>5.1100000000000003</v>
      </c>
      <c r="M154" t="str" cm="1">
        <f t="array" ref="M154">_xlfn.IFS(L154&lt;5.7,"Normal",L154&lt;6.5,"Prediabetes",L154&gt;6.5,"Diabetes")</f>
        <v>Normal</v>
      </c>
      <c r="N154">
        <v>2004</v>
      </c>
      <c r="O154" t="s">
        <v>37</v>
      </c>
      <c r="P154">
        <v>21</v>
      </c>
      <c r="Q154" s="10" t="str">
        <f t="shared" si="4"/>
        <v>21-Oct-2004</v>
      </c>
      <c r="R154">
        <f t="shared" si="5"/>
        <v>18</v>
      </c>
      <c r="S154" s="12">
        <v>1725.55</v>
      </c>
    </row>
    <row r="155" spans="1:19" ht="15.6" x14ac:dyDescent="0.3">
      <c r="A155" s="1" t="s">
        <v>2219</v>
      </c>
      <c r="B155" s="1" t="s">
        <v>2538</v>
      </c>
      <c r="C155" t="s">
        <v>4726</v>
      </c>
      <c r="D155" t="s">
        <v>5019</v>
      </c>
      <c r="E155" t="s">
        <v>5018</v>
      </c>
      <c r="G155">
        <v>1</v>
      </c>
      <c r="H155" t="s">
        <v>2380</v>
      </c>
      <c r="I155" t="s">
        <v>2382</v>
      </c>
      <c r="J155">
        <v>31.73</v>
      </c>
      <c r="K155" t="str" cm="1">
        <f t="array" ref="K155">_xlfn.IFS(J155&lt;18.5,"underweight",J155&lt;25,"normal weight",J155&lt;30,"overweight",J155&gt;30,"obesity")</f>
        <v>obesity</v>
      </c>
      <c r="L155">
        <v>5.73</v>
      </c>
      <c r="M155" t="str" cm="1">
        <f t="array" ref="M155">_xlfn.IFS(L155&lt;5.7,"Normal",L155&lt;6.5,"Prediabetes",L155&gt;6.5,"Diabetes")</f>
        <v>Prediabetes</v>
      </c>
      <c r="N155">
        <v>2004</v>
      </c>
      <c r="O155" t="s">
        <v>20</v>
      </c>
      <c r="P155">
        <v>9</v>
      </c>
      <c r="Q155" s="10" t="str">
        <f t="shared" si="4"/>
        <v>9-Sep-2004</v>
      </c>
      <c r="R155">
        <f t="shared" si="5"/>
        <v>18</v>
      </c>
      <c r="S155" s="12">
        <v>1727.54</v>
      </c>
    </row>
    <row r="156" spans="1:19" ht="15.6" x14ac:dyDescent="0.3">
      <c r="A156" s="1" t="s">
        <v>2218</v>
      </c>
      <c r="B156" s="1" t="s">
        <v>2539</v>
      </c>
      <c r="C156" t="s">
        <v>4726</v>
      </c>
      <c r="D156" t="s">
        <v>5021</v>
      </c>
      <c r="E156" t="s">
        <v>5020</v>
      </c>
      <c r="G156">
        <v>1</v>
      </c>
      <c r="H156" t="s">
        <v>2380</v>
      </c>
      <c r="I156" t="s">
        <v>2382</v>
      </c>
      <c r="J156">
        <v>45.52</v>
      </c>
      <c r="K156" t="str" cm="1">
        <f t="array" ref="K156">_xlfn.IFS(J156&lt;18.5,"underweight",J156&lt;25,"normal weight",J156&lt;30,"overweight",J156&gt;30,"obesity")</f>
        <v>obesity</v>
      </c>
      <c r="L156">
        <v>6.04</v>
      </c>
      <c r="M156" t="str" cm="1">
        <f t="array" ref="M156">_xlfn.IFS(L156&lt;5.7,"Normal",L156&lt;6.5,"Prediabetes",L156&gt;6.5,"Diabetes")</f>
        <v>Prediabetes</v>
      </c>
      <c r="N156">
        <v>2003</v>
      </c>
      <c r="O156" t="s">
        <v>15</v>
      </c>
      <c r="P156">
        <v>21</v>
      </c>
      <c r="Q156" s="10" t="str">
        <f t="shared" si="4"/>
        <v>21-Nov-2003</v>
      </c>
      <c r="R156">
        <f t="shared" si="5"/>
        <v>19</v>
      </c>
      <c r="S156" s="12">
        <v>1727.79</v>
      </c>
    </row>
    <row r="157" spans="1:19" ht="15.6" x14ac:dyDescent="0.3">
      <c r="A157" s="1" t="s">
        <v>2217</v>
      </c>
      <c r="B157" s="1" t="s">
        <v>2540</v>
      </c>
      <c r="C157" t="s">
        <v>4726</v>
      </c>
      <c r="D157" t="s">
        <v>5023</v>
      </c>
      <c r="E157" t="s">
        <v>5022</v>
      </c>
      <c r="G157">
        <v>1</v>
      </c>
      <c r="H157" t="s">
        <v>2380</v>
      </c>
      <c r="I157" t="s">
        <v>2382</v>
      </c>
      <c r="J157">
        <v>52.81</v>
      </c>
      <c r="K157" t="str" cm="1">
        <f t="array" ref="K157">_xlfn.IFS(J157&lt;18.5,"underweight",J157&lt;25,"normal weight",J157&lt;30,"overweight",J157&gt;30,"obesity")</f>
        <v>obesity</v>
      </c>
      <c r="L157">
        <v>5.19</v>
      </c>
      <c r="M157" t="str" cm="1">
        <f t="array" ref="M157">_xlfn.IFS(L157&lt;5.7,"Normal",L157&lt;6.5,"Prediabetes",L157&gt;6.5,"Diabetes")</f>
        <v>Normal</v>
      </c>
      <c r="N157">
        <v>2003</v>
      </c>
      <c r="O157" t="s">
        <v>20</v>
      </c>
      <c r="P157">
        <v>1</v>
      </c>
      <c r="Q157" s="10" t="str">
        <f t="shared" si="4"/>
        <v>1-Sep-2003</v>
      </c>
      <c r="R157">
        <f t="shared" si="5"/>
        <v>19</v>
      </c>
      <c r="S157" s="12">
        <v>1728.9</v>
      </c>
    </row>
    <row r="158" spans="1:19" ht="15.6" x14ac:dyDescent="0.3">
      <c r="A158" s="1" t="s">
        <v>2216</v>
      </c>
      <c r="B158" s="1" t="s">
        <v>2541</v>
      </c>
      <c r="C158" t="s">
        <v>4726</v>
      </c>
      <c r="D158" t="s">
        <v>4852</v>
      </c>
      <c r="E158" t="s">
        <v>5024</v>
      </c>
      <c r="G158">
        <v>1</v>
      </c>
      <c r="H158" t="s">
        <v>2380</v>
      </c>
      <c r="I158" t="s">
        <v>2382</v>
      </c>
      <c r="J158">
        <v>33.58</v>
      </c>
      <c r="K158" t="str" cm="1">
        <f t="array" ref="K158">_xlfn.IFS(J158&lt;18.5,"underweight",J158&lt;25,"normal weight",J158&lt;30,"overweight",J158&gt;30,"obesity")</f>
        <v>obesity</v>
      </c>
      <c r="L158">
        <v>5.56</v>
      </c>
      <c r="M158" t="str" cm="1">
        <f t="array" ref="M158">_xlfn.IFS(L158&lt;5.7,"Normal",L158&lt;6.5,"Prediabetes",L158&gt;6.5,"Diabetes")</f>
        <v>Normal</v>
      </c>
      <c r="N158">
        <v>2003</v>
      </c>
      <c r="O158" t="s">
        <v>15</v>
      </c>
      <c r="P158">
        <v>9</v>
      </c>
      <c r="Q158" s="10" t="str">
        <f t="shared" si="4"/>
        <v>9-Nov-2003</v>
      </c>
      <c r="R158">
        <f t="shared" si="5"/>
        <v>19</v>
      </c>
      <c r="S158" s="12">
        <v>1731.68</v>
      </c>
    </row>
    <row r="159" spans="1:19" ht="15.6" x14ac:dyDescent="0.3">
      <c r="A159" s="1" t="s">
        <v>2215</v>
      </c>
      <c r="B159" s="1" t="s">
        <v>2542</v>
      </c>
      <c r="C159" t="s">
        <v>4723</v>
      </c>
      <c r="D159" t="s">
        <v>5026</v>
      </c>
      <c r="E159" t="s">
        <v>5025</v>
      </c>
      <c r="G159">
        <v>0</v>
      </c>
      <c r="H159" t="s">
        <v>2380</v>
      </c>
      <c r="I159" t="s">
        <v>2382</v>
      </c>
      <c r="J159">
        <v>30.684999999999999</v>
      </c>
      <c r="K159" t="str" cm="1">
        <f t="array" ref="K159">_xlfn.IFS(J159&lt;18.5,"underweight",J159&lt;25,"normal weight",J159&lt;30,"overweight",J159&gt;30,"obesity")</f>
        <v>obesity</v>
      </c>
      <c r="L159">
        <v>8.23</v>
      </c>
      <c r="M159" t="str" cm="1">
        <f t="array" ref="M159">_xlfn.IFS(L159&lt;5.7,"Normal",L159&lt;6.5,"Prediabetes",L159&gt;6.5,"Diabetes")</f>
        <v>Diabetes</v>
      </c>
      <c r="N159">
        <v>2003</v>
      </c>
      <c r="O159" t="s">
        <v>15</v>
      </c>
      <c r="P159">
        <v>14</v>
      </c>
      <c r="Q159" s="10" t="str">
        <f t="shared" si="4"/>
        <v>14-Nov-2003</v>
      </c>
      <c r="R159">
        <f t="shared" si="5"/>
        <v>19</v>
      </c>
      <c r="S159" s="12">
        <v>1737.38</v>
      </c>
    </row>
    <row r="160" spans="1:19" ht="15.6" x14ac:dyDescent="0.3">
      <c r="A160" s="1" t="s">
        <v>2214</v>
      </c>
      <c r="B160" s="1" t="s">
        <v>2543</v>
      </c>
      <c r="C160" t="s">
        <v>4723</v>
      </c>
      <c r="D160" t="s">
        <v>5028</v>
      </c>
      <c r="E160" t="s">
        <v>5027</v>
      </c>
      <c r="G160">
        <v>1</v>
      </c>
      <c r="H160" t="s">
        <v>2380</v>
      </c>
      <c r="I160" t="s">
        <v>2382</v>
      </c>
      <c r="J160">
        <v>28.16</v>
      </c>
      <c r="K160" t="str" cm="1">
        <f t="array" ref="K160">_xlfn.IFS(J160&lt;18.5,"underweight",J160&lt;25,"normal weight",J160&lt;30,"overweight",J160&gt;30,"obesity")</f>
        <v>overweight</v>
      </c>
      <c r="L160">
        <v>5.77</v>
      </c>
      <c r="M160" t="str" cm="1">
        <f t="array" ref="M160">_xlfn.IFS(L160&lt;5.7,"Normal",L160&lt;6.5,"Prediabetes",L160&gt;6.5,"Diabetes")</f>
        <v>Prediabetes</v>
      </c>
      <c r="N160">
        <v>2003</v>
      </c>
      <c r="O160" t="s">
        <v>10</v>
      </c>
      <c r="P160">
        <v>25</v>
      </c>
      <c r="Q160" s="10" t="str">
        <f t="shared" si="4"/>
        <v>25-Jul-2003</v>
      </c>
      <c r="R160">
        <f t="shared" si="5"/>
        <v>20</v>
      </c>
      <c r="S160" s="12">
        <v>1743.21</v>
      </c>
    </row>
    <row r="161" spans="1:19" ht="15.6" x14ac:dyDescent="0.3">
      <c r="A161" s="1" t="s">
        <v>2213</v>
      </c>
      <c r="B161" s="1" t="s">
        <v>2544</v>
      </c>
      <c r="C161" t="s">
        <v>4726</v>
      </c>
      <c r="D161" t="s">
        <v>5030</v>
      </c>
      <c r="E161" t="s">
        <v>5029</v>
      </c>
      <c r="G161">
        <v>2</v>
      </c>
      <c r="H161" t="s">
        <v>2380</v>
      </c>
      <c r="I161" t="s">
        <v>2382</v>
      </c>
      <c r="J161">
        <v>30.02</v>
      </c>
      <c r="K161" t="str" cm="1">
        <f t="array" ref="K161">_xlfn.IFS(J161&lt;18.5,"underweight",J161&lt;25,"normal weight",J161&lt;30,"overweight",J161&gt;30,"obesity")</f>
        <v>obesity</v>
      </c>
      <c r="L161">
        <v>5.98</v>
      </c>
      <c r="M161" t="str" cm="1">
        <f t="array" ref="M161">_xlfn.IFS(L161&lt;5.7,"Normal",L161&lt;6.5,"Prediabetes",L161&gt;6.5,"Diabetes")</f>
        <v>Prediabetes</v>
      </c>
      <c r="N161">
        <v>2003</v>
      </c>
      <c r="O161" t="s">
        <v>10</v>
      </c>
      <c r="P161">
        <v>28</v>
      </c>
      <c r="Q161" s="10" t="str">
        <f t="shared" si="4"/>
        <v>28-Jul-2003</v>
      </c>
      <c r="R161">
        <f t="shared" si="5"/>
        <v>20</v>
      </c>
      <c r="S161" s="12">
        <v>1744.47</v>
      </c>
    </row>
    <row r="162" spans="1:19" ht="15.6" x14ac:dyDescent="0.3">
      <c r="A162" s="1" t="s">
        <v>2212</v>
      </c>
      <c r="B162" s="1" t="s">
        <v>2545</v>
      </c>
      <c r="C162" t="s">
        <v>4726</v>
      </c>
      <c r="D162" t="s">
        <v>5032</v>
      </c>
      <c r="E162" t="s">
        <v>5031</v>
      </c>
      <c r="G162">
        <v>0</v>
      </c>
      <c r="H162" t="s">
        <v>2380</v>
      </c>
      <c r="I162" t="s">
        <v>2382</v>
      </c>
      <c r="J162">
        <v>37.82</v>
      </c>
      <c r="K162" t="str" cm="1">
        <f t="array" ref="K162">_xlfn.IFS(J162&lt;18.5,"underweight",J162&lt;25,"normal weight",J162&lt;30,"overweight",J162&gt;30,"obesity")</f>
        <v>obesity</v>
      </c>
      <c r="L162">
        <v>6.01</v>
      </c>
      <c r="M162" t="str" cm="1">
        <f t="array" ref="M162">_xlfn.IFS(L162&lt;5.7,"Normal",L162&lt;6.5,"Prediabetes",L162&gt;6.5,"Diabetes")</f>
        <v>Prediabetes</v>
      </c>
      <c r="N162">
        <v>2003</v>
      </c>
      <c r="O162" t="s">
        <v>20</v>
      </c>
      <c r="P162">
        <v>26</v>
      </c>
      <c r="Q162" s="10" t="str">
        <f t="shared" si="4"/>
        <v>26-Sep-2003</v>
      </c>
      <c r="R162">
        <f t="shared" si="5"/>
        <v>19</v>
      </c>
      <c r="S162" s="12">
        <v>1748.77</v>
      </c>
    </row>
    <row r="163" spans="1:19" ht="15.6" x14ac:dyDescent="0.3">
      <c r="A163" s="1" t="s">
        <v>2211</v>
      </c>
      <c r="B163" s="1" t="s">
        <v>2546</v>
      </c>
      <c r="C163" t="s">
        <v>4726</v>
      </c>
      <c r="D163" t="s">
        <v>5034</v>
      </c>
      <c r="E163" t="s">
        <v>5033</v>
      </c>
      <c r="G163">
        <v>0</v>
      </c>
      <c r="H163" t="s">
        <v>2380</v>
      </c>
      <c r="I163" t="s">
        <v>2382</v>
      </c>
      <c r="J163">
        <v>20.18</v>
      </c>
      <c r="K163" t="str" cm="1">
        <f t="array" ref="K163">_xlfn.IFS(J163&lt;18.5,"underweight",J163&lt;25,"normal weight",J163&lt;30,"overweight",J163&gt;30,"obesity")</f>
        <v>normal weight</v>
      </c>
      <c r="L163">
        <v>11.19</v>
      </c>
      <c r="M163" t="str" cm="1">
        <f t="array" ref="M163">_xlfn.IFS(L163&lt;5.7,"Normal",L163&lt;6.5,"Prediabetes",L163&gt;6.5,"Diabetes")</f>
        <v>Diabetes</v>
      </c>
      <c r="N163">
        <v>1998</v>
      </c>
      <c r="O163" t="s">
        <v>37</v>
      </c>
      <c r="P163">
        <v>7</v>
      </c>
      <c r="Q163" s="10" t="str">
        <f t="shared" si="4"/>
        <v>7-Oct-1998</v>
      </c>
      <c r="R163">
        <f t="shared" si="5"/>
        <v>24</v>
      </c>
      <c r="S163" s="12">
        <v>1756.6</v>
      </c>
    </row>
    <row r="164" spans="1:19" ht="15.6" x14ac:dyDescent="0.3">
      <c r="A164" s="1" t="s">
        <v>2210</v>
      </c>
      <c r="B164" s="1" t="s">
        <v>2547</v>
      </c>
      <c r="C164" t="s">
        <v>4726</v>
      </c>
      <c r="D164" t="s">
        <v>5036</v>
      </c>
      <c r="E164" t="s">
        <v>5035</v>
      </c>
      <c r="G164">
        <v>1</v>
      </c>
      <c r="H164" t="s">
        <v>2380</v>
      </c>
      <c r="I164" t="s">
        <v>2382</v>
      </c>
      <c r="J164">
        <v>44.36</v>
      </c>
      <c r="K164" t="str" cm="1">
        <f t="array" ref="K164">_xlfn.IFS(J164&lt;18.5,"underweight",J164&lt;25,"normal weight",J164&lt;30,"overweight",J164&gt;30,"obesity")</f>
        <v>obesity</v>
      </c>
      <c r="L164">
        <v>5.1100000000000003</v>
      </c>
      <c r="M164" t="str" cm="1">
        <f t="array" ref="M164">_xlfn.IFS(L164&lt;5.7,"Normal",L164&lt;6.5,"Prediabetes",L164&gt;6.5,"Diabetes")</f>
        <v>Normal</v>
      </c>
      <c r="N164">
        <v>2003</v>
      </c>
      <c r="O164" t="s">
        <v>15</v>
      </c>
      <c r="P164">
        <v>19</v>
      </c>
      <c r="Q164" s="10" t="str">
        <f t="shared" si="4"/>
        <v>19-Nov-2003</v>
      </c>
      <c r="R164">
        <f t="shared" si="5"/>
        <v>19</v>
      </c>
      <c r="S164" s="12">
        <v>1759.34</v>
      </c>
    </row>
    <row r="165" spans="1:19" ht="15.6" x14ac:dyDescent="0.3">
      <c r="A165" s="1" t="s">
        <v>2209</v>
      </c>
      <c r="B165" s="1" t="s">
        <v>2548</v>
      </c>
      <c r="C165" t="s">
        <v>4726</v>
      </c>
      <c r="D165" t="s">
        <v>5038</v>
      </c>
      <c r="E165" t="s">
        <v>5037</v>
      </c>
      <c r="G165">
        <v>0</v>
      </c>
      <c r="H165" t="s">
        <v>2380</v>
      </c>
      <c r="I165" t="s">
        <v>2382</v>
      </c>
      <c r="J165">
        <v>26.62</v>
      </c>
      <c r="K165" t="str" cm="1">
        <f t="array" ref="K165">_xlfn.IFS(J165&lt;18.5,"underweight",J165&lt;25,"normal weight",J165&lt;30,"overweight",J165&gt;30,"obesity")</f>
        <v>overweight</v>
      </c>
      <c r="L165">
        <v>10.08</v>
      </c>
      <c r="M165" t="str" cm="1">
        <f t="array" ref="M165">_xlfn.IFS(L165&lt;5.7,"Normal",L165&lt;6.5,"Prediabetes",L165&gt;6.5,"Diabetes")</f>
        <v>Diabetes</v>
      </c>
      <c r="N165">
        <v>2002</v>
      </c>
      <c r="O165" t="s">
        <v>30</v>
      </c>
      <c r="P165">
        <v>13</v>
      </c>
      <c r="Q165" s="10" t="str">
        <f t="shared" si="4"/>
        <v>13-Dec-2002</v>
      </c>
      <c r="R165">
        <f t="shared" si="5"/>
        <v>20</v>
      </c>
      <c r="S165" s="12">
        <v>1769.53</v>
      </c>
    </row>
    <row r="166" spans="1:19" ht="15.6" x14ac:dyDescent="0.3">
      <c r="A166" s="1" t="s">
        <v>2208</v>
      </c>
      <c r="B166" s="1" t="s">
        <v>2549</v>
      </c>
      <c r="C166" t="s">
        <v>4723</v>
      </c>
      <c r="D166" t="s">
        <v>5040</v>
      </c>
      <c r="E166" t="s">
        <v>5039</v>
      </c>
      <c r="G166">
        <v>1</v>
      </c>
      <c r="H166" t="s">
        <v>2380</v>
      </c>
      <c r="I166" t="s">
        <v>2382</v>
      </c>
      <c r="J166">
        <v>28.31</v>
      </c>
      <c r="K166" t="str" cm="1">
        <f t="array" ref="K166">_xlfn.IFS(J166&lt;18.5,"underweight",J166&lt;25,"normal weight",J166&lt;30,"overweight",J166&gt;30,"obesity")</f>
        <v>overweight</v>
      </c>
      <c r="L166">
        <v>5.33</v>
      </c>
      <c r="M166" t="str" cm="1">
        <f t="array" ref="M166">_xlfn.IFS(L166&lt;5.7,"Normal",L166&lt;6.5,"Prediabetes",L166&gt;6.5,"Diabetes")</f>
        <v>Normal</v>
      </c>
      <c r="N166">
        <v>1999</v>
      </c>
      <c r="O166" t="s">
        <v>20</v>
      </c>
      <c r="P166">
        <v>25</v>
      </c>
      <c r="Q166" s="10" t="str">
        <f t="shared" si="4"/>
        <v>25-Sep-1999</v>
      </c>
      <c r="R166">
        <f t="shared" si="5"/>
        <v>23</v>
      </c>
      <c r="S166" s="12">
        <v>1815.88</v>
      </c>
    </row>
    <row r="167" spans="1:19" ht="15.6" x14ac:dyDescent="0.3">
      <c r="A167" s="1" t="s">
        <v>2207</v>
      </c>
      <c r="B167" s="1" t="s">
        <v>2550</v>
      </c>
      <c r="C167" t="s">
        <v>4726</v>
      </c>
      <c r="D167" t="s">
        <v>5042</v>
      </c>
      <c r="E167" t="s">
        <v>5041</v>
      </c>
      <c r="G167">
        <v>1</v>
      </c>
      <c r="H167" t="s">
        <v>2380</v>
      </c>
      <c r="I167" t="s">
        <v>2382</v>
      </c>
      <c r="J167">
        <v>25.05</v>
      </c>
      <c r="K167" t="str" cm="1">
        <f t="array" ref="K167">_xlfn.IFS(J167&lt;18.5,"underweight",J167&lt;25,"normal weight",J167&lt;30,"overweight",J167&gt;30,"obesity")</f>
        <v>overweight</v>
      </c>
      <c r="L167">
        <v>4.6100000000000003</v>
      </c>
      <c r="M167" t="str" cm="1">
        <f t="array" ref="M167">_xlfn.IFS(L167&lt;5.7,"Normal",L167&lt;6.5,"Prediabetes",L167&gt;6.5,"Diabetes")</f>
        <v>Normal</v>
      </c>
      <c r="N167">
        <v>2004</v>
      </c>
      <c r="O167" t="s">
        <v>35</v>
      </c>
      <c r="P167">
        <v>19</v>
      </c>
      <c r="Q167" s="10" t="str">
        <f t="shared" si="4"/>
        <v>19-Aug-2004</v>
      </c>
      <c r="R167">
        <f t="shared" si="5"/>
        <v>18</v>
      </c>
      <c r="S167" s="12">
        <v>1822.54</v>
      </c>
    </row>
    <row r="168" spans="1:19" ht="15.6" x14ac:dyDescent="0.3">
      <c r="A168" s="1" t="s">
        <v>2206</v>
      </c>
      <c r="B168" s="1" t="s">
        <v>2551</v>
      </c>
      <c r="C168" t="s">
        <v>4723</v>
      </c>
      <c r="D168" t="s">
        <v>5044</v>
      </c>
      <c r="E168" t="s">
        <v>5043</v>
      </c>
      <c r="G168">
        <v>1</v>
      </c>
      <c r="H168" t="s">
        <v>2380</v>
      </c>
      <c r="I168" t="s">
        <v>2382</v>
      </c>
      <c r="J168">
        <v>28.34</v>
      </c>
      <c r="K168" t="str" cm="1">
        <f t="array" ref="K168">_xlfn.IFS(J168&lt;18.5,"underweight",J168&lt;25,"normal weight",J168&lt;30,"overweight",J168&gt;30,"obesity")</f>
        <v>overweight</v>
      </c>
      <c r="L168">
        <v>8.18</v>
      </c>
      <c r="M168" t="str" cm="1">
        <f t="array" ref="M168">_xlfn.IFS(L168&lt;5.7,"Normal",L168&lt;6.5,"Prediabetes",L168&gt;6.5,"Diabetes")</f>
        <v>Diabetes</v>
      </c>
      <c r="N168">
        <v>1999</v>
      </c>
      <c r="O168" t="s">
        <v>15</v>
      </c>
      <c r="P168">
        <v>17</v>
      </c>
      <c r="Q168" s="10" t="str">
        <f t="shared" si="4"/>
        <v>17-Nov-1999</v>
      </c>
      <c r="R168">
        <f t="shared" si="5"/>
        <v>23</v>
      </c>
      <c r="S168" s="12">
        <v>1824.29</v>
      </c>
    </row>
    <row r="169" spans="1:19" ht="15.6" x14ac:dyDescent="0.3">
      <c r="A169" s="1" t="s">
        <v>2205</v>
      </c>
      <c r="B169" s="1" t="s">
        <v>2552</v>
      </c>
      <c r="C169" t="s">
        <v>4723</v>
      </c>
      <c r="D169" t="s">
        <v>5046</v>
      </c>
      <c r="E169" t="s">
        <v>5045</v>
      </c>
      <c r="G169">
        <v>0</v>
      </c>
      <c r="H169" t="s">
        <v>2380</v>
      </c>
      <c r="I169" t="s">
        <v>2382</v>
      </c>
      <c r="J169">
        <v>17.765000000000001</v>
      </c>
      <c r="K169" t="str" cm="1">
        <f t="array" ref="K169">_xlfn.IFS(J169&lt;18.5,"underweight",J169&lt;25,"normal weight",J169&lt;30,"overweight",J169&gt;30,"obesity")</f>
        <v>underweight</v>
      </c>
      <c r="L169">
        <v>5.62</v>
      </c>
      <c r="M169" t="str" cm="1">
        <f t="array" ref="M169">_xlfn.IFS(L169&lt;5.7,"Normal",L169&lt;6.5,"Prediabetes",L169&gt;6.5,"Diabetes")</f>
        <v>Normal</v>
      </c>
      <c r="N169">
        <v>1999</v>
      </c>
      <c r="O169" t="s">
        <v>37</v>
      </c>
      <c r="P169">
        <v>1</v>
      </c>
      <c r="Q169" s="10" t="str">
        <f t="shared" si="4"/>
        <v>1-Oct-1999</v>
      </c>
      <c r="R169">
        <f t="shared" si="5"/>
        <v>23</v>
      </c>
      <c r="S169" s="12">
        <v>1826.84</v>
      </c>
    </row>
    <row r="170" spans="1:19" ht="15.6" x14ac:dyDescent="0.3">
      <c r="A170" s="1" t="s">
        <v>2204</v>
      </c>
      <c r="B170" s="1" t="s">
        <v>2553</v>
      </c>
      <c r="C170" t="s">
        <v>4726</v>
      </c>
      <c r="D170" t="s">
        <v>5048</v>
      </c>
      <c r="E170" t="s">
        <v>5047</v>
      </c>
      <c r="G170">
        <v>0</v>
      </c>
      <c r="H170" t="s">
        <v>2380</v>
      </c>
      <c r="I170" t="s">
        <v>2382</v>
      </c>
      <c r="J170">
        <v>36.119999999999997</v>
      </c>
      <c r="K170" t="str" cm="1">
        <f t="array" ref="K170">_xlfn.IFS(J170&lt;18.5,"underweight",J170&lt;25,"normal weight",J170&lt;30,"overweight",J170&gt;30,"obesity")</f>
        <v>obesity</v>
      </c>
      <c r="L170">
        <v>5.82</v>
      </c>
      <c r="M170" t="str" cm="1">
        <f t="array" ref="M170">_xlfn.IFS(L170&lt;5.7,"Normal",L170&lt;6.5,"Prediabetes",L170&gt;6.5,"Diabetes")</f>
        <v>Prediabetes</v>
      </c>
      <c r="N170">
        <v>2003</v>
      </c>
      <c r="O170" t="s">
        <v>35</v>
      </c>
      <c r="P170">
        <v>11</v>
      </c>
      <c r="Q170" s="10" t="str">
        <f t="shared" si="4"/>
        <v>11-Aug-2003</v>
      </c>
      <c r="R170">
        <f t="shared" si="5"/>
        <v>19</v>
      </c>
      <c r="S170" s="12">
        <v>1832.09</v>
      </c>
    </row>
    <row r="171" spans="1:19" ht="15.6" x14ac:dyDescent="0.3">
      <c r="A171" s="1" t="s">
        <v>2203</v>
      </c>
      <c r="B171" s="1" t="s">
        <v>2554</v>
      </c>
      <c r="C171" t="s">
        <v>4726</v>
      </c>
      <c r="D171" t="s">
        <v>5050</v>
      </c>
      <c r="E171" t="s">
        <v>5049</v>
      </c>
      <c r="G171">
        <v>2</v>
      </c>
      <c r="H171" t="s">
        <v>2380</v>
      </c>
      <c r="I171" t="s">
        <v>2382</v>
      </c>
      <c r="J171">
        <v>23.19</v>
      </c>
      <c r="K171" t="str" cm="1">
        <f t="array" ref="K171">_xlfn.IFS(J171&lt;18.5,"underweight",J171&lt;25,"normal weight",J171&lt;30,"overweight",J171&gt;30,"obesity")</f>
        <v>normal weight</v>
      </c>
      <c r="L171">
        <v>7.66</v>
      </c>
      <c r="M171" t="str" cm="1">
        <f t="array" ref="M171">_xlfn.IFS(L171&lt;5.7,"Normal",L171&lt;6.5,"Prediabetes",L171&gt;6.5,"Diabetes")</f>
        <v>Diabetes</v>
      </c>
      <c r="N171">
        <v>2003</v>
      </c>
      <c r="O171" t="s">
        <v>35</v>
      </c>
      <c r="P171">
        <v>4</v>
      </c>
      <c r="Q171" s="10" t="str">
        <f t="shared" si="4"/>
        <v>4-Aug-2003</v>
      </c>
      <c r="R171">
        <f t="shared" si="5"/>
        <v>20</v>
      </c>
      <c r="S171" s="12">
        <v>1837.24</v>
      </c>
    </row>
    <row r="172" spans="1:19" ht="15.6" x14ac:dyDescent="0.3">
      <c r="A172" s="1" t="s">
        <v>2202</v>
      </c>
      <c r="B172" s="1" t="s">
        <v>2555</v>
      </c>
      <c r="C172" t="s">
        <v>4723</v>
      </c>
      <c r="D172" t="s">
        <v>4782</v>
      </c>
      <c r="E172" t="s">
        <v>5051</v>
      </c>
      <c r="G172">
        <v>1</v>
      </c>
      <c r="H172" t="s">
        <v>2380</v>
      </c>
      <c r="I172" t="s">
        <v>2382</v>
      </c>
      <c r="J172">
        <v>35.99</v>
      </c>
      <c r="K172" t="str" cm="1">
        <f t="array" ref="K172">_xlfn.IFS(J172&lt;18.5,"underweight",J172&lt;25,"normal weight",J172&lt;30,"overweight",J172&gt;30,"obesity")</f>
        <v>obesity</v>
      </c>
      <c r="L172">
        <v>4.2300000000000004</v>
      </c>
      <c r="M172" t="str" cm="1">
        <f t="array" ref="M172">_xlfn.IFS(L172&lt;5.7,"Normal",L172&lt;6.5,"Prediabetes",L172&gt;6.5,"Diabetes")</f>
        <v>Normal</v>
      </c>
      <c r="N172">
        <v>1999</v>
      </c>
      <c r="O172" t="s">
        <v>30</v>
      </c>
      <c r="P172">
        <v>12</v>
      </c>
      <c r="Q172" s="10" t="str">
        <f t="shared" si="4"/>
        <v>12-Dec-1999</v>
      </c>
      <c r="R172">
        <f t="shared" si="5"/>
        <v>23</v>
      </c>
      <c r="S172" s="12">
        <v>1837.28</v>
      </c>
    </row>
    <row r="173" spans="1:19" ht="15.6" x14ac:dyDescent="0.3">
      <c r="A173" s="1" t="s">
        <v>2201</v>
      </c>
      <c r="B173" s="1" t="s">
        <v>2556</v>
      </c>
      <c r="C173" t="s">
        <v>4723</v>
      </c>
      <c r="D173" t="s">
        <v>5053</v>
      </c>
      <c r="E173" t="s">
        <v>5052</v>
      </c>
      <c r="G173">
        <v>0</v>
      </c>
      <c r="H173" t="s">
        <v>2380</v>
      </c>
      <c r="I173" t="s">
        <v>2382</v>
      </c>
      <c r="J173">
        <v>30.25</v>
      </c>
      <c r="K173" t="str" cm="1">
        <f t="array" ref="K173">_xlfn.IFS(J173&lt;18.5,"underweight",J173&lt;25,"normal weight",J173&lt;30,"overweight",J173&gt;30,"obesity")</f>
        <v>obesity</v>
      </c>
      <c r="L173">
        <v>5.58</v>
      </c>
      <c r="M173" t="str" cm="1">
        <f t="array" ref="M173">_xlfn.IFS(L173&lt;5.7,"Normal",L173&lt;6.5,"Prediabetes",L173&gt;6.5,"Diabetes")</f>
        <v>Normal</v>
      </c>
      <c r="N173">
        <v>2003</v>
      </c>
      <c r="O173" t="s">
        <v>10</v>
      </c>
      <c r="P173">
        <v>20</v>
      </c>
      <c r="Q173" s="10" t="str">
        <f t="shared" si="4"/>
        <v>20-Jul-2003</v>
      </c>
      <c r="R173">
        <f t="shared" si="5"/>
        <v>20</v>
      </c>
      <c r="S173" s="12">
        <v>1842.52</v>
      </c>
    </row>
    <row r="174" spans="1:19" ht="15.6" x14ac:dyDescent="0.3">
      <c r="A174" s="1" t="s">
        <v>2200</v>
      </c>
      <c r="B174" s="1" t="s">
        <v>2557</v>
      </c>
      <c r="C174" t="s">
        <v>4726</v>
      </c>
      <c r="D174" t="s">
        <v>5055</v>
      </c>
      <c r="E174" t="s">
        <v>5054</v>
      </c>
      <c r="G174">
        <v>1</v>
      </c>
      <c r="H174" t="s">
        <v>2380</v>
      </c>
      <c r="I174" t="s">
        <v>2382</v>
      </c>
      <c r="J174">
        <v>25.46</v>
      </c>
      <c r="K174" t="str" cm="1">
        <f t="array" ref="K174">_xlfn.IFS(J174&lt;18.5,"underweight",J174&lt;25,"normal weight",J174&lt;30,"overweight",J174&gt;30,"obesity")</f>
        <v>overweight</v>
      </c>
      <c r="L174">
        <v>6.03</v>
      </c>
      <c r="M174" t="str" cm="1">
        <f t="array" ref="M174">_xlfn.IFS(L174&lt;5.7,"Normal",L174&lt;6.5,"Prediabetes",L174&gt;6.5,"Diabetes")</f>
        <v>Prediabetes</v>
      </c>
      <c r="N174">
        <v>1994</v>
      </c>
      <c r="O174" t="s">
        <v>30</v>
      </c>
      <c r="P174">
        <v>6</v>
      </c>
      <c r="Q174" s="10" t="str">
        <f t="shared" si="4"/>
        <v>6-Dec-1994</v>
      </c>
      <c r="R174">
        <f t="shared" si="5"/>
        <v>28</v>
      </c>
      <c r="S174" s="12">
        <v>1850.55</v>
      </c>
    </row>
    <row r="175" spans="1:19" ht="15.6" x14ac:dyDescent="0.3">
      <c r="A175" s="1" t="s">
        <v>2199</v>
      </c>
      <c r="B175" s="1" t="s">
        <v>2558</v>
      </c>
      <c r="C175" t="s">
        <v>4723</v>
      </c>
      <c r="D175" t="s">
        <v>4933</v>
      </c>
      <c r="E175" t="s">
        <v>5056</v>
      </c>
      <c r="G175">
        <v>0</v>
      </c>
      <c r="H175" t="s">
        <v>2380</v>
      </c>
      <c r="I175" t="s">
        <v>2382</v>
      </c>
      <c r="J175">
        <v>41.9</v>
      </c>
      <c r="K175" t="str" cm="1">
        <f t="array" ref="K175">_xlfn.IFS(J175&lt;18.5,"underweight",J175&lt;25,"normal weight",J175&lt;30,"overweight",J175&gt;30,"obesity")</f>
        <v>obesity</v>
      </c>
      <c r="L175">
        <v>4.26</v>
      </c>
      <c r="M175" t="str" cm="1">
        <f t="array" ref="M175">_xlfn.IFS(L175&lt;5.7,"Normal",L175&lt;6.5,"Prediabetes",L175&gt;6.5,"Diabetes")</f>
        <v>Normal</v>
      </c>
      <c r="N175">
        <v>2004</v>
      </c>
      <c r="O175" t="s">
        <v>30</v>
      </c>
      <c r="P175">
        <v>27</v>
      </c>
      <c r="Q175" s="10" t="str">
        <f t="shared" si="4"/>
        <v>27-Dec-2004</v>
      </c>
      <c r="R175">
        <f t="shared" si="5"/>
        <v>18</v>
      </c>
      <c r="S175" s="12">
        <v>1863.45</v>
      </c>
    </row>
    <row r="176" spans="1:19" ht="15.6" x14ac:dyDescent="0.3">
      <c r="A176" s="1" t="s">
        <v>2198</v>
      </c>
      <c r="B176" s="1" t="s">
        <v>2559</v>
      </c>
      <c r="C176" t="s">
        <v>4726</v>
      </c>
      <c r="D176" t="s">
        <v>5058</v>
      </c>
      <c r="E176" t="s">
        <v>5057</v>
      </c>
      <c r="G176">
        <v>1</v>
      </c>
      <c r="H176" t="s">
        <v>2380</v>
      </c>
      <c r="I176" t="s">
        <v>2380</v>
      </c>
      <c r="J176">
        <v>29.734999999999999</v>
      </c>
      <c r="K176" t="str" cm="1">
        <f t="array" ref="K176">_xlfn.IFS(J176&lt;18.5,"underweight",J176&lt;25,"normal weight",J176&lt;30,"overweight",J176&gt;30,"obesity")</f>
        <v>overweight</v>
      </c>
      <c r="L176">
        <v>7.79</v>
      </c>
      <c r="M176" t="str" cm="1">
        <f t="array" ref="M176">_xlfn.IFS(L176&lt;5.7,"Normal",L176&lt;6.5,"Prediabetes",L176&gt;6.5,"Diabetes")</f>
        <v>Diabetes</v>
      </c>
      <c r="N176">
        <v>1996</v>
      </c>
      <c r="O176" t="s">
        <v>10</v>
      </c>
      <c r="P176">
        <v>2</v>
      </c>
      <c r="Q176" s="10" t="str">
        <f t="shared" si="4"/>
        <v>2-Jul-1996</v>
      </c>
      <c r="R176">
        <f t="shared" si="5"/>
        <v>27</v>
      </c>
      <c r="S176" s="12">
        <v>1865.98</v>
      </c>
    </row>
    <row r="177" spans="1:19" ht="15.6" x14ac:dyDescent="0.3">
      <c r="A177" s="1" t="s">
        <v>2197</v>
      </c>
      <c r="B177" s="1" t="s">
        <v>2560</v>
      </c>
      <c r="C177" t="s">
        <v>4726</v>
      </c>
      <c r="D177" t="s">
        <v>4763</v>
      </c>
      <c r="E177" t="s">
        <v>5059</v>
      </c>
      <c r="G177">
        <v>1</v>
      </c>
      <c r="H177" t="s">
        <v>2380</v>
      </c>
      <c r="I177" t="s">
        <v>2382</v>
      </c>
      <c r="J177">
        <v>40.74</v>
      </c>
      <c r="K177" t="str" cm="1">
        <f t="array" ref="K177">_xlfn.IFS(J177&lt;18.5,"underweight",J177&lt;25,"normal weight",J177&lt;30,"overweight",J177&gt;30,"obesity")</f>
        <v>obesity</v>
      </c>
      <c r="L177">
        <v>5.28</v>
      </c>
      <c r="M177" t="str" cm="1">
        <f t="array" ref="M177">_xlfn.IFS(L177&lt;5.7,"Normal",L177&lt;6.5,"Prediabetes",L177&gt;6.5,"Diabetes")</f>
        <v>Normal</v>
      </c>
      <c r="N177">
        <v>2002</v>
      </c>
      <c r="O177" t="s">
        <v>20</v>
      </c>
      <c r="P177">
        <v>22</v>
      </c>
      <c r="Q177" s="10" t="str">
        <f t="shared" si="4"/>
        <v>22-Sep-2002</v>
      </c>
      <c r="R177">
        <f t="shared" si="5"/>
        <v>20</v>
      </c>
      <c r="S177" s="12">
        <v>1875.34</v>
      </c>
    </row>
    <row r="178" spans="1:19" ht="15.6" x14ac:dyDescent="0.3">
      <c r="A178" s="1" t="s">
        <v>2196</v>
      </c>
      <c r="B178" s="1" t="s">
        <v>2561</v>
      </c>
      <c r="C178" t="s">
        <v>4723</v>
      </c>
      <c r="D178" t="s">
        <v>5061</v>
      </c>
      <c r="E178" t="s">
        <v>5060</v>
      </c>
      <c r="G178">
        <v>0</v>
      </c>
      <c r="H178" t="s">
        <v>2380</v>
      </c>
      <c r="I178" t="s">
        <v>2382</v>
      </c>
      <c r="J178">
        <v>24.14</v>
      </c>
      <c r="K178" t="str" cm="1">
        <f t="array" ref="K178">_xlfn.IFS(J178&lt;18.5,"underweight",J178&lt;25,"normal weight",J178&lt;30,"overweight",J178&gt;30,"obesity")</f>
        <v>normal weight</v>
      </c>
      <c r="L178">
        <v>5.87</v>
      </c>
      <c r="M178" t="str" cm="1">
        <f t="array" ref="M178">_xlfn.IFS(L178&lt;5.7,"Normal",L178&lt;6.5,"Prediabetes",L178&gt;6.5,"Diabetes")</f>
        <v>Prediabetes</v>
      </c>
      <c r="N178">
        <v>2002</v>
      </c>
      <c r="O178" t="s">
        <v>37</v>
      </c>
      <c r="P178">
        <v>29</v>
      </c>
      <c r="Q178" s="10" t="str">
        <f t="shared" si="4"/>
        <v>29-Oct-2002</v>
      </c>
      <c r="R178">
        <f t="shared" si="5"/>
        <v>20</v>
      </c>
      <c r="S178" s="12">
        <v>1877.93</v>
      </c>
    </row>
    <row r="179" spans="1:19" ht="15.6" x14ac:dyDescent="0.3">
      <c r="A179" s="1" t="s">
        <v>2195</v>
      </c>
      <c r="B179" s="1" t="s">
        <v>2562</v>
      </c>
      <c r="C179" t="s">
        <v>4723</v>
      </c>
      <c r="D179" t="s">
        <v>5063</v>
      </c>
      <c r="E179" t="s">
        <v>5062</v>
      </c>
      <c r="G179">
        <v>0</v>
      </c>
      <c r="H179" t="s">
        <v>2380</v>
      </c>
      <c r="I179" t="s">
        <v>2382</v>
      </c>
      <c r="J179">
        <v>28.71</v>
      </c>
      <c r="K179" t="str" cm="1">
        <f t="array" ref="K179">_xlfn.IFS(J179&lt;18.5,"underweight",J179&lt;25,"normal weight",J179&lt;30,"overweight",J179&gt;30,"obesity")</f>
        <v>overweight</v>
      </c>
      <c r="L179">
        <v>5.2</v>
      </c>
      <c r="M179" t="str" cm="1">
        <f t="array" ref="M179">_xlfn.IFS(L179&lt;5.7,"Normal",L179&lt;6.5,"Prediabetes",L179&gt;6.5,"Diabetes")</f>
        <v>Normal</v>
      </c>
      <c r="N179">
        <v>2002</v>
      </c>
      <c r="O179" t="s">
        <v>35</v>
      </c>
      <c r="P179">
        <v>29</v>
      </c>
      <c r="Q179" s="10" t="str">
        <f t="shared" si="4"/>
        <v>29-Aug-2002</v>
      </c>
      <c r="R179">
        <f t="shared" si="5"/>
        <v>20</v>
      </c>
      <c r="S179" s="12">
        <v>1880.07</v>
      </c>
    </row>
    <row r="180" spans="1:19" ht="15.6" x14ac:dyDescent="0.3">
      <c r="A180" s="1" t="s">
        <v>2194</v>
      </c>
      <c r="B180" s="1" t="s">
        <v>2563</v>
      </c>
      <c r="C180" t="s">
        <v>4723</v>
      </c>
      <c r="D180" t="s">
        <v>5065</v>
      </c>
      <c r="E180" t="s">
        <v>5064</v>
      </c>
      <c r="G180">
        <v>0</v>
      </c>
      <c r="H180" t="s">
        <v>2380</v>
      </c>
      <c r="I180" t="s">
        <v>2382</v>
      </c>
      <c r="J180">
        <v>23</v>
      </c>
      <c r="K180" t="str" cm="1">
        <f t="array" ref="K180">_xlfn.IFS(J180&lt;18.5,"underweight",J180&lt;25,"normal weight",J180&lt;30,"overweight",J180&gt;30,"obesity")</f>
        <v>normal weight</v>
      </c>
      <c r="L180">
        <v>5.48</v>
      </c>
      <c r="M180" t="str" cm="1">
        <f t="array" ref="M180">_xlfn.IFS(L180&lt;5.7,"Normal",L180&lt;6.5,"Prediabetes",L180&gt;6.5,"Diabetes")</f>
        <v>Normal</v>
      </c>
      <c r="N180">
        <v>2002</v>
      </c>
      <c r="O180" t="s">
        <v>35</v>
      </c>
      <c r="P180">
        <v>21</v>
      </c>
      <c r="Q180" s="10" t="str">
        <f t="shared" si="4"/>
        <v>21-Aug-2002</v>
      </c>
      <c r="R180">
        <f t="shared" si="5"/>
        <v>20</v>
      </c>
      <c r="S180" s="12">
        <v>1880.49</v>
      </c>
    </row>
    <row r="181" spans="1:19" ht="15.6" x14ac:dyDescent="0.3">
      <c r="A181" s="1" t="s">
        <v>2193</v>
      </c>
      <c r="B181" s="1" t="s">
        <v>2564</v>
      </c>
      <c r="C181" t="s">
        <v>4723</v>
      </c>
      <c r="D181" t="s">
        <v>5067</v>
      </c>
      <c r="E181" t="s">
        <v>5066</v>
      </c>
      <c r="G181">
        <v>1</v>
      </c>
      <c r="H181" t="s">
        <v>2380</v>
      </c>
      <c r="I181" t="s">
        <v>2380</v>
      </c>
      <c r="J181">
        <v>36.86</v>
      </c>
      <c r="K181" t="str" cm="1">
        <f t="array" ref="K181">_xlfn.IFS(J181&lt;18.5,"underweight",J181&lt;25,"normal weight",J181&lt;30,"overweight",J181&gt;30,"obesity")</f>
        <v>obesity</v>
      </c>
      <c r="L181">
        <v>11.95</v>
      </c>
      <c r="M181" t="str" cm="1">
        <f t="array" ref="M181">_xlfn.IFS(L181&lt;5.7,"Normal",L181&lt;6.5,"Prediabetes",L181&gt;6.5,"Diabetes")</f>
        <v>Diabetes</v>
      </c>
      <c r="N181">
        <v>2001</v>
      </c>
      <c r="O181" t="s">
        <v>35</v>
      </c>
      <c r="P181">
        <v>10</v>
      </c>
      <c r="Q181" s="10" t="str">
        <f t="shared" si="4"/>
        <v>10-Aug-2001</v>
      </c>
      <c r="R181">
        <f t="shared" si="5"/>
        <v>21</v>
      </c>
      <c r="S181" s="12">
        <v>1906.36</v>
      </c>
    </row>
    <row r="182" spans="1:19" ht="15.6" x14ac:dyDescent="0.3">
      <c r="A182" s="1" t="s">
        <v>2192</v>
      </c>
      <c r="B182" s="1" t="s">
        <v>2565</v>
      </c>
      <c r="C182" t="s">
        <v>4723</v>
      </c>
      <c r="D182" t="s">
        <v>5069</v>
      </c>
      <c r="E182" t="s">
        <v>5068</v>
      </c>
      <c r="G182">
        <v>1</v>
      </c>
      <c r="H182" t="s">
        <v>2380</v>
      </c>
      <c r="I182" t="s">
        <v>2382</v>
      </c>
      <c r="J182">
        <v>23.85</v>
      </c>
      <c r="K182" t="str" cm="1">
        <f t="array" ref="K182">_xlfn.IFS(J182&lt;18.5,"underweight",J182&lt;25,"normal weight",J182&lt;30,"overweight",J182&gt;30,"obesity")</f>
        <v>normal weight</v>
      </c>
      <c r="L182">
        <v>7.84</v>
      </c>
      <c r="M182" t="str" cm="1">
        <f t="array" ref="M182">_xlfn.IFS(L182&lt;5.7,"Normal",L182&lt;6.5,"Prediabetes",L182&gt;6.5,"Diabetes")</f>
        <v>Diabetes</v>
      </c>
      <c r="N182">
        <v>1994</v>
      </c>
      <c r="O182" t="s">
        <v>37</v>
      </c>
      <c r="P182">
        <v>6</v>
      </c>
      <c r="Q182" s="10" t="str">
        <f t="shared" si="4"/>
        <v>6-Oct-1994</v>
      </c>
      <c r="R182">
        <f t="shared" si="5"/>
        <v>28</v>
      </c>
      <c r="S182" s="12">
        <v>1908.9</v>
      </c>
    </row>
    <row r="183" spans="1:19" ht="15.6" x14ac:dyDescent="0.3">
      <c r="A183" s="1" t="s">
        <v>2191</v>
      </c>
      <c r="B183" s="1" t="s">
        <v>2566</v>
      </c>
      <c r="C183" t="s">
        <v>4726</v>
      </c>
      <c r="D183" t="s">
        <v>5071</v>
      </c>
      <c r="E183" t="s">
        <v>5070</v>
      </c>
      <c r="G183">
        <v>2</v>
      </c>
      <c r="H183" t="s">
        <v>2380</v>
      </c>
      <c r="I183" t="s">
        <v>2382</v>
      </c>
      <c r="J183">
        <v>19.170000000000002</v>
      </c>
      <c r="K183" t="str" cm="1">
        <f t="array" ref="K183">_xlfn.IFS(J183&lt;18.5,"underweight",J183&lt;25,"normal weight",J183&lt;30,"overweight",J183&gt;30,"obesity")</f>
        <v>normal weight</v>
      </c>
      <c r="L183">
        <v>8.41</v>
      </c>
      <c r="M183" t="str" cm="1">
        <f t="array" ref="M183">_xlfn.IFS(L183&lt;5.7,"Normal",L183&lt;6.5,"Prediabetes",L183&gt;6.5,"Diabetes")</f>
        <v>Diabetes</v>
      </c>
      <c r="N183">
        <v>2001</v>
      </c>
      <c r="O183" t="s">
        <v>35</v>
      </c>
      <c r="P183">
        <v>3</v>
      </c>
      <c r="Q183" s="10" t="str">
        <f t="shared" si="4"/>
        <v>3-Aug-2001</v>
      </c>
      <c r="R183">
        <f t="shared" si="5"/>
        <v>22</v>
      </c>
      <c r="S183" s="12">
        <v>1909.53</v>
      </c>
    </row>
    <row r="184" spans="1:19" ht="15.6" x14ac:dyDescent="0.3">
      <c r="A184" s="1" t="s">
        <v>2190</v>
      </c>
      <c r="B184" s="1" t="s">
        <v>2567</v>
      </c>
      <c r="C184" t="s">
        <v>4726</v>
      </c>
      <c r="D184" t="s">
        <v>5073</v>
      </c>
      <c r="E184" t="s">
        <v>5072</v>
      </c>
      <c r="G184">
        <v>1</v>
      </c>
      <c r="H184" t="s">
        <v>2380</v>
      </c>
      <c r="I184" t="s">
        <v>2382</v>
      </c>
      <c r="J184">
        <v>46.06</v>
      </c>
      <c r="K184" t="str" cm="1">
        <f t="array" ref="K184">_xlfn.IFS(J184&lt;18.5,"underweight",J184&lt;25,"normal weight",J184&lt;30,"overweight",J184&gt;30,"obesity")</f>
        <v>obesity</v>
      </c>
      <c r="L184">
        <v>4.18</v>
      </c>
      <c r="M184" t="str" cm="1">
        <f t="array" ref="M184">_xlfn.IFS(L184&lt;5.7,"Normal",L184&lt;6.5,"Prediabetes",L184&gt;6.5,"Diabetes")</f>
        <v>Normal</v>
      </c>
      <c r="N184">
        <v>2001</v>
      </c>
      <c r="O184" t="s">
        <v>30</v>
      </c>
      <c r="P184">
        <v>9</v>
      </c>
      <c r="Q184" s="10" t="str">
        <f t="shared" si="4"/>
        <v>9-Dec-2001</v>
      </c>
      <c r="R184">
        <f t="shared" si="5"/>
        <v>21</v>
      </c>
      <c r="S184" s="12">
        <v>1917.32</v>
      </c>
    </row>
    <row r="185" spans="1:19" ht="15.6" x14ac:dyDescent="0.3">
      <c r="A185" s="1" t="s">
        <v>2189</v>
      </c>
      <c r="B185" s="1" t="s">
        <v>2568</v>
      </c>
      <c r="C185" t="s">
        <v>4726</v>
      </c>
      <c r="D185" t="s">
        <v>5075</v>
      </c>
      <c r="E185" t="s">
        <v>5074</v>
      </c>
      <c r="G185">
        <v>0</v>
      </c>
      <c r="H185" t="s">
        <v>2380</v>
      </c>
      <c r="I185" t="s">
        <v>2382</v>
      </c>
      <c r="J185">
        <v>41.19</v>
      </c>
      <c r="K185" t="str" cm="1">
        <f t="array" ref="K185">_xlfn.IFS(J185&lt;18.5,"underweight",J185&lt;25,"normal weight",J185&lt;30,"overweight",J185&gt;30,"obesity")</f>
        <v>obesity</v>
      </c>
      <c r="L185">
        <v>6.37</v>
      </c>
      <c r="M185" t="str" cm="1">
        <f t="array" ref="M185">_xlfn.IFS(L185&lt;5.7,"Normal",L185&lt;6.5,"Prediabetes",L185&gt;6.5,"Diabetes")</f>
        <v>Prediabetes</v>
      </c>
      <c r="N185">
        <v>2002</v>
      </c>
      <c r="O185" t="s">
        <v>20</v>
      </c>
      <c r="P185">
        <v>7</v>
      </c>
      <c r="Q185" s="10" t="str">
        <f t="shared" si="4"/>
        <v>7-Sep-2002</v>
      </c>
      <c r="R185">
        <f t="shared" si="5"/>
        <v>20</v>
      </c>
      <c r="S185" s="12">
        <v>1964.78</v>
      </c>
    </row>
    <row r="186" spans="1:19" ht="15.6" x14ac:dyDescent="0.3">
      <c r="A186" s="1" t="s">
        <v>2188</v>
      </c>
      <c r="B186" s="1" t="s">
        <v>2569</v>
      </c>
      <c r="C186" t="s">
        <v>4726</v>
      </c>
      <c r="D186" t="s">
        <v>5077</v>
      </c>
      <c r="E186" t="s">
        <v>5076</v>
      </c>
      <c r="G186">
        <v>2</v>
      </c>
      <c r="H186" t="s">
        <v>2380</v>
      </c>
      <c r="I186" t="s">
        <v>2382</v>
      </c>
      <c r="J186">
        <v>39.619999999999997</v>
      </c>
      <c r="K186" t="str" cm="1">
        <f t="array" ref="K186">_xlfn.IFS(J186&lt;18.5,"underweight",J186&lt;25,"normal weight",J186&lt;30,"overweight",J186&gt;30,"obesity")</f>
        <v>obesity</v>
      </c>
      <c r="L186">
        <v>4.28</v>
      </c>
      <c r="M186" t="str" cm="1">
        <f t="array" ref="M186">_xlfn.IFS(L186&lt;5.7,"Normal",L186&lt;6.5,"Prediabetes",L186&gt;6.5,"Diabetes")</f>
        <v>Normal</v>
      </c>
      <c r="N186">
        <v>2002</v>
      </c>
      <c r="O186" t="s">
        <v>10</v>
      </c>
      <c r="P186">
        <v>29</v>
      </c>
      <c r="Q186" s="10" t="str">
        <f t="shared" si="4"/>
        <v>29-Jul-2002</v>
      </c>
      <c r="R186">
        <f t="shared" si="5"/>
        <v>21</v>
      </c>
      <c r="S186" s="12">
        <v>1967.02</v>
      </c>
    </row>
    <row r="187" spans="1:19" ht="15.6" x14ac:dyDescent="0.3">
      <c r="A187" s="1" t="s">
        <v>2187</v>
      </c>
      <c r="B187" s="1" t="s">
        <v>2570</v>
      </c>
      <c r="C187" t="s">
        <v>4723</v>
      </c>
      <c r="D187" t="s">
        <v>5079</v>
      </c>
      <c r="E187" t="s">
        <v>5078</v>
      </c>
      <c r="G187">
        <v>2</v>
      </c>
      <c r="H187" t="s">
        <v>2380</v>
      </c>
      <c r="I187" t="s">
        <v>2382</v>
      </c>
      <c r="J187">
        <v>43.5</v>
      </c>
      <c r="K187" t="str" cm="1">
        <f t="array" ref="K187">_xlfn.IFS(J187&lt;18.5,"underweight",J187&lt;25,"normal weight",J187&lt;30,"overweight",J187&gt;30,"obesity")</f>
        <v>obesity</v>
      </c>
      <c r="L187">
        <v>6.38</v>
      </c>
      <c r="M187" t="str" cm="1">
        <f t="array" ref="M187">_xlfn.IFS(L187&lt;5.7,"Normal",L187&lt;6.5,"Prediabetes",L187&gt;6.5,"Diabetes")</f>
        <v>Prediabetes</v>
      </c>
      <c r="N187">
        <v>1998</v>
      </c>
      <c r="O187" t="s">
        <v>20</v>
      </c>
      <c r="P187">
        <v>28</v>
      </c>
      <c r="Q187" s="10" t="str">
        <f t="shared" si="4"/>
        <v>28-Sep-1998</v>
      </c>
      <c r="R187">
        <f t="shared" si="5"/>
        <v>24</v>
      </c>
      <c r="S187" s="12">
        <v>1969.61</v>
      </c>
    </row>
    <row r="188" spans="1:19" ht="15.6" x14ac:dyDescent="0.3">
      <c r="A188" s="1" t="s">
        <v>2186</v>
      </c>
      <c r="B188" s="1" t="s">
        <v>2571</v>
      </c>
      <c r="C188" t="s">
        <v>4726</v>
      </c>
      <c r="D188" t="s">
        <v>5081</v>
      </c>
      <c r="E188" t="s">
        <v>5080</v>
      </c>
      <c r="G188">
        <v>1</v>
      </c>
      <c r="H188" t="s">
        <v>2380</v>
      </c>
      <c r="I188" t="s">
        <v>2380</v>
      </c>
      <c r="J188">
        <v>25.364999999999998</v>
      </c>
      <c r="K188" t="str" cm="1">
        <f t="array" ref="K188">_xlfn.IFS(J188&lt;18.5,"underweight",J188&lt;25,"normal weight",J188&lt;30,"overweight",J188&gt;30,"obesity")</f>
        <v>overweight</v>
      </c>
      <c r="L188">
        <v>5.19</v>
      </c>
      <c r="M188" t="str" cm="1">
        <f t="array" ref="M188">_xlfn.IFS(L188&lt;5.7,"Normal",L188&lt;6.5,"Prediabetes",L188&gt;6.5,"Diabetes")</f>
        <v>Normal</v>
      </c>
      <c r="N188">
        <v>1998</v>
      </c>
      <c r="O188" t="s">
        <v>37</v>
      </c>
      <c r="P188">
        <v>5</v>
      </c>
      <c r="Q188" s="10" t="str">
        <f t="shared" si="4"/>
        <v>5-Oct-1998</v>
      </c>
      <c r="R188">
        <f t="shared" si="5"/>
        <v>24</v>
      </c>
      <c r="S188" s="12">
        <v>1972.95</v>
      </c>
    </row>
    <row r="189" spans="1:19" ht="15.6" x14ac:dyDescent="0.3">
      <c r="A189" s="1" t="s">
        <v>2185</v>
      </c>
      <c r="B189" s="1" t="s">
        <v>2572</v>
      </c>
      <c r="C189" t="s">
        <v>4726</v>
      </c>
      <c r="D189" t="s">
        <v>5083</v>
      </c>
      <c r="E189" t="s">
        <v>5082</v>
      </c>
      <c r="G189">
        <v>2</v>
      </c>
      <c r="H189" t="s">
        <v>2380</v>
      </c>
      <c r="I189" t="s">
        <v>2380</v>
      </c>
      <c r="J189">
        <v>28.594999999999999</v>
      </c>
      <c r="K189" t="str" cm="1">
        <f t="array" ref="K189">_xlfn.IFS(J189&lt;18.5,"underweight",J189&lt;25,"normal weight",J189&lt;30,"overweight",J189&gt;30,"obesity")</f>
        <v>overweight</v>
      </c>
      <c r="L189">
        <v>10.210000000000001</v>
      </c>
      <c r="M189" t="str" cm="1">
        <f t="array" ref="M189">_xlfn.IFS(L189&lt;5.7,"Normal",L189&lt;6.5,"Prediabetes",L189&gt;6.5,"Diabetes")</f>
        <v>Diabetes</v>
      </c>
      <c r="N189">
        <v>1998</v>
      </c>
      <c r="O189" t="s">
        <v>20</v>
      </c>
      <c r="P189">
        <v>29</v>
      </c>
      <c r="Q189" s="10" t="str">
        <f t="shared" si="4"/>
        <v>29-Sep-1998</v>
      </c>
      <c r="R189">
        <f t="shared" si="5"/>
        <v>24</v>
      </c>
      <c r="S189" s="12">
        <v>1977.82</v>
      </c>
    </row>
    <row r="190" spans="1:19" ht="15.6" x14ac:dyDescent="0.3">
      <c r="A190" s="1" t="s">
        <v>2184</v>
      </c>
      <c r="B190" s="1" t="s">
        <v>2573</v>
      </c>
      <c r="C190" t="s">
        <v>4723</v>
      </c>
      <c r="D190" t="s">
        <v>5085</v>
      </c>
      <c r="E190" t="s">
        <v>5084</v>
      </c>
      <c r="G190">
        <v>0</v>
      </c>
      <c r="H190" t="s">
        <v>2380</v>
      </c>
      <c r="I190" t="s">
        <v>2380</v>
      </c>
      <c r="J190">
        <v>24.7</v>
      </c>
      <c r="K190" t="str" cm="1">
        <f t="array" ref="K190">_xlfn.IFS(J190&lt;18.5,"underweight",J190&lt;25,"normal weight",J190&lt;30,"overweight",J190&gt;30,"obesity")</f>
        <v>normal weight</v>
      </c>
      <c r="L190">
        <v>10.25</v>
      </c>
      <c r="M190" t="str" cm="1">
        <f t="array" ref="M190">_xlfn.IFS(L190&lt;5.7,"Normal",L190&lt;6.5,"Prediabetes",L190&gt;6.5,"Diabetes")</f>
        <v>Diabetes</v>
      </c>
      <c r="N190">
        <v>2002</v>
      </c>
      <c r="O190" t="s">
        <v>10</v>
      </c>
      <c r="P190">
        <v>16</v>
      </c>
      <c r="Q190" s="10" t="str">
        <f t="shared" si="4"/>
        <v>16-Jul-2002</v>
      </c>
      <c r="R190">
        <f t="shared" si="5"/>
        <v>21</v>
      </c>
      <c r="S190" s="12">
        <v>1980.07</v>
      </c>
    </row>
    <row r="191" spans="1:19" ht="15.6" x14ac:dyDescent="0.3">
      <c r="A191" s="1" t="s">
        <v>2183</v>
      </c>
      <c r="B191" s="1" t="s">
        <v>2574</v>
      </c>
      <c r="C191" t="s">
        <v>4723</v>
      </c>
      <c r="D191" t="s">
        <v>5087</v>
      </c>
      <c r="E191" t="s">
        <v>5086</v>
      </c>
      <c r="G191">
        <v>1</v>
      </c>
      <c r="H191" t="s">
        <v>2380</v>
      </c>
      <c r="I191" t="s">
        <v>2382</v>
      </c>
      <c r="J191">
        <v>17.940000000000001</v>
      </c>
      <c r="K191" t="str" cm="1">
        <f t="array" ref="K191">_xlfn.IFS(J191&lt;18.5,"underweight",J191&lt;25,"normal weight",J191&lt;30,"overweight",J191&gt;30,"obesity")</f>
        <v>underweight</v>
      </c>
      <c r="L191">
        <v>9.77</v>
      </c>
      <c r="M191" t="str" cm="1">
        <f t="array" ref="M191">_xlfn.IFS(L191&lt;5.7,"Normal",L191&lt;6.5,"Prediabetes",L191&gt;6.5,"Diabetes")</f>
        <v>Diabetes</v>
      </c>
      <c r="N191">
        <v>1998</v>
      </c>
      <c r="O191" t="s">
        <v>30</v>
      </c>
      <c r="P191">
        <v>29</v>
      </c>
      <c r="Q191" s="10" t="str">
        <f t="shared" si="4"/>
        <v>29-Dec-1998</v>
      </c>
      <c r="R191">
        <f t="shared" si="5"/>
        <v>24</v>
      </c>
      <c r="S191" s="12">
        <v>1981.58</v>
      </c>
    </row>
    <row r="192" spans="1:19" ht="15.6" x14ac:dyDescent="0.3">
      <c r="A192" s="1" t="s">
        <v>2182</v>
      </c>
      <c r="B192" s="1" t="s">
        <v>2575</v>
      </c>
      <c r="C192" t="s">
        <v>4726</v>
      </c>
      <c r="D192" t="s">
        <v>5089</v>
      </c>
      <c r="E192" t="s">
        <v>5088</v>
      </c>
      <c r="G192">
        <v>1</v>
      </c>
      <c r="H192" t="s">
        <v>2380</v>
      </c>
      <c r="I192" t="s">
        <v>2382</v>
      </c>
      <c r="J192">
        <v>21.08</v>
      </c>
      <c r="K192" t="str" cm="1">
        <f t="array" ref="K192">_xlfn.IFS(J192&lt;18.5,"underweight",J192&lt;25,"normal weight",J192&lt;30,"overweight",J192&gt;30,"obesity")</f>
        <v>normal weight</v>
      </c>
      <c r="L192">
        <v>4.83</v>
      </c>
      <c r="M192" t="str" cm="1">
        <f t="array" ref="M192">_xlfn.IFS(L192&lt;5.7,"Normal",L192&lt;6.5,"Prediabetes",L192&gt;6.5,"Diabetes")</f>
        <v>Normal</v>
      </c>
      <c r="N192">
        <v>2002</v>
      </c>
      <c r="O192" t="s">
        <v>20</v>
      </c>
      <c r="P192">
        <v>29</v>
      </c>
      <c r="Q192" s="10" t="str">
        <f t="shared" si="4"/>
        <v>29-Sep-2002</v>
      </c>
      <c r="R192">
        <f t="shared" si="5"/>
        <v>20</v>
      </c>
      <c r="S192" s="12">
        <v>1984.45</v>
      </c>
    </row>
    <row r="193" spans="1:19" ht="15.6" x14ac:dyDescent="0.3">
      <c r="A193" s="1" t="s">
        <v>2181</v>
      </c>
      <c r="B193" s="1" t="s">
        <v>2576</v>
      </c>
      <c r="C193" t="s">
        <v>4726</v>
      </c>
      <c r="D193" t="s">
        <v>5091</v>
      </c>
      <c r="E193" t="s">
        <v>5090</v>
      </c>
      <c r="G193">
        <v>0</v>
      </c>
      <c r="H193" t="s">
        <v>2380</v>
      </c>
      <c r="I193" t="s">
        <v>2382</v>
      </c>
      <c r="J193">
        <v>28.78</v>
      </c>
      <c r="K193" t="str" cm="1">
        <f t="array" ref="K193">_xlfn.IFS(J193&lt;18.5,"underweight",J193&lt;25,"normal weight",J193&lt;30,"overweight",J193&gt;30,"obesity")</f>
        <v>overweight</v>
      </c>
      <c r="L193">
        <v>5.68</v>
      </c>
      <c r="M193" t="str" cm="1">
        <f t="array" ref="M193">_xlfn.IFS(L193&lt;5.7,"Normal",L193&lt;6.5,"Prediabetes",L193&gt;6.5,"Diabetes")</f>
        <v>Normal</v>
      </c>
      <c r="N193">
        <v>1998</v>
      </c>
      <c r="O193" t="s">
        <v>20</v>
      </c>
      <c r="P193">
        <v>14</v>
      </c>
      <c r="Q193" s="10" t="str">
        <f t="shared" si="4"/>
        <v>14-Sep-1998</v>
      </c>
      <c r="R193">
        <f t="shared" si="5"/>
        <v>24</v>
      </c>
      <c r="S193" s="12">
        <v>1986.93</v>
      </c>
    </row>
    <row r="194" spans="1:19" ht="15.6" x14ac:dyDescent="0.3">
      <c r="A194" s="1" t="s">
        <v>2180</v>
      </c>
      <c r="B194" s="1" t="s">
        <v>2577</v>
      </c>
      <c r="C194" t="s">
        <v>4723</v>
      </c>
      <c r="D194" t="s">
        <v>5093</v>
      </c>
      <c r="E194" t="s">
        <v>5092</v>
      </c>
      <c r="G194">
        <v>1</v>
      </c>
      <c r="H194" t="s">
        <v>2380</v>
      </c>
      <c r="I194" t="s">
        <v>2382</v>
      </c>
      <c r="J194">
        <v>26.92</v>
      </c>
      <c r="K194" t="str" cm="1">
        <f t="array" ref="K194">_xlfn.IFS(J194&lt;18.5,"underweight",J194&lt;25,"normal weight",J194&lt;30,"overweight",J194&gt;30,"obesity")</f>
        <v>overweight</v>
      </c>
      <c r="L194">
        <v>6.09</v>
      </c>
      <c r="M194" t="str" cm="1">
        <f t="array" ref="M194">_xlfn.IFS(L194&lt;5.7,"Normal",L194&lt;6.5,"Prediabetes",L194&gt;6.5,"Diabetes")</f>
        <v>Prediabetes</v>
      </c>
      <c r="N194">
        <v>2001</v>
      </c>
      <c r="O194" t="s">
        <v>35</v>
      </c>
      <c r="P194">
        <v>14</v>
      </c>
      <c r="Q194" s="10" t="str">
        <f t="shared" si="4"/>
        <v>14-Aug-2001</v>
      </c>
      <c r="R194">
        <f t="shared" si="5"/>
        <v>21</v>
      </c>
      <c r="S194" s="12">
        <v>2007.95</v>
      </c>
    </row>
    <row r="195" spans="1:19" ht="15.6" x14ac:dyDescent="0.3">
      <c r="A195" s="1" t="s">
        <v>2179</v>
      </c>
      <c r="B195" s="1" t="s">
        <v>2578</v>
      </c>
      <c r="C195" t="s">
        <v>4726</v>
      </c>
      <c r="D195" t="s">
        <v>5095</v>
      </c>
      <c r="E195" t="s">
        <v>5094</v>
      </c>
      <c r="G195">
        <v>1</v>
      </c>
      <c r="H195" t="s">
        <v>2380</v>
      </c>
      <c r="I195" t="s">
        <v>2382</v>
      </c>
      <c r="J195">
        <v>19.73</v>
      </c>
      <c r="K195" t="str" cm="1">
        <f t="array" ref="K195">_xlfn.IFS(J195&lt;18.5,"underweight",J195&lt;25,"normal weight",J195&lt;30,"overweight",J195&gt;30,"obesity")</f>
        <v>normal weight</v>
      </c>
      <c r="L195">
        <v>4.3600000000000003</v>
      </c>
      <c r="M195" t="str" cm="1">
        <f t="array" ref="M195">_xlfn.IFS(L195&lt;5.7,"Normal",L195&lt;6.5,"Prediabetes",L195&gt;6.5,"Diabetes")</f>
        <v>Normal</v>
      </c>
      <c r="N195">
        <v>2001</v>
      </c>
      <c r="O195" t="s">
        <v>10</v>
      </c>
      <c r="P195">
        <v>1</v>
      </c>
      <c r="Q195" s="10" t="str">
        <f t="shared" ref="Q195:Q258" si="6">P195&amp;"-"&amp;O195&amp;"-"&amp;N195</f>
        <v>1-Jul-2001</v>
      </c>
      <c r="R195">
        <f t="shared" ref="R195:R258" si="7">DATEDIF(Q195,"8-6-2023","y")</f>
        <v>22</v>
      </c>
      <c r="S195" s="12">
        <v>2020.18</v>
      </c>
    </row>
    <row r="196" spans="1:19" ht="15.6" x14ac:dyDescent="0.3">
      <c r="A196" s="1" t="s">
        <v>2178</v>
      </c>
      <c r="B196" s="1" t="s">
        <v>2579</v>
      </c>
      <c r="C196" t="s">
        <v>4726</v>
      </c>
      <c r="D196" t="s">
        <v>5097</v>
      </c>
      <c r="E196" t="s">
        <v>5096</v>
      </c>
      <c r="G196">
        <v>1</v>
      </c>
      <c r="H196" t="s">
        <v>2380</v>
      </c>
      <c r="I196" t="s">
        <v>2382</v>
      </c>
      <c r="J196">
        <v>37.67</v>
      </c>
      <c r="K196" t="str" cm="1">
        <f t="array" ref="K196">_xlfn.IFS(J196&lt;18.5,"underweight",J196&lt;25,"normal weight",J196&lt;30,"overweight",J196&gt;30,"obesity")</f>
        <v>obesity</v>
      </c>
      <c r="L196">
        <v>5.89</v>
      </c>
      <c r="M196" t="str" cm="1">
        <f t="array" ref="M196">_xlfn.IFS(L196&lt;5.7,"Normal",L196&lt;6.5,"Prediabetes",L196&gt;6.5,"Diabetes")</f>
        <v>Prediabetes</v>
      </c>
      <c r="N196">
        <v>2001</v>
      </c>
      <c r="O196" t="s">
        <v>20</v>
      </c>
      <c r="P196">
        <v>6</v>
      </c>
      <c r="Q196" s="10" t="str">
        <f t="shared" si="6"/>
        <v>6-Sep-2001</v>
      </c>
      <c r="R196">
        <f t="shared" si="7"/>
        <v>21</v>
      </c>
      <c r="S196" s="12">
        <v>2020.55</v>
      </c>
    </row>
    <row r="197" spans="1:19" ht="15.6" x14ac:dyDescent="0.3">
      <c r="A197" s="1" t="s">
        <v>2177</v>
      </c>
      <c r="B197" s="1" t="s">
        <v>2580</v>
      </c>
      <c r="C197" t="s">
        <v>4726</v>
      </c>
      <c r="D197" t="s">
        <v>5099</v>
      </c>
      <c r="E197" t="s">
        <v>5098</v>
      </c>
      <c r="G197">
        <v>1</v>
      </c>
      <c r="H197" t="s">
        <v>2380</v>
      </c>
      <c r="I197" t="s">
        <v>2382</v>
      </c>
      <c r="J197">
        <v>18.73</v>
      </c>
      <c r="K197" t="str" cm="1">
        <f t="array" ref="K197">_xlfn.IFS(J197&lt;18.5,"underweight",J197&lt;25,"normal weight",J197&lt;30,"overweight",J197&gt;30,"obesity")</f>
        <v>normal weight</v>
      </c>
      <c r="L197">
        <v>10.64</v>
      </c>
      <c r="M197" t="str" cm="1">
        <f t="array" ref="M197">_xlfn.IFS(L197&lt;5.7,"Normal",L197&lt;6.5,"Prediabetes",L197&gt;6.5,"Diabetes")</f>
        <v>Diabetes</v>
      </c>
      <c r="N197">
        <v>2001</v>
      </c>
      <c r="O197" t="s">
        <v>35</v>
      </c>
      <c r="P197">
        <v>4</v>
      </c>
      <c r="Q197" s="10" t="str">
        <f t="shared" si="6"/>
        <v>4-Aug-2001</v>
      </c>
      <c r="R197">
        <f t="shared" si="7"/>
        <v>22</v>
      </c>
      <c r="S197" s="12">
        <v>2026.97</v>
      </c>
    </row>
    <row r="198" spans="1:19" ht="15.6" x14ac:dyDescent="0.3">
      <c r="A198" s="1" t="s">
        <v>2176</v>
      </c>
      <c r="B198" s="1" t="s">
        <v>2581</v>
      </c>
      <c r="C198" t="s">
        <v>4726</v>
      </c>
      <c r="D198" t="s">
        <v>5101</v>
      </c>
      <c r="E198" t="s">
        <v>5100</v>
      </c>
      <c r="G198">
        <v>0</v>
      </c>
      <c r="H198" t="s">
        <v>2380</v>
      </c>
      <c r="I198" t="s">
        <v>2382</v>
      </c>
      <c r="J198">
        <v>33.090000000000003</v>
      </c>
      <c r="K198" t="str" cm="1">
        <f t="array" ref="K198">_xlfn.IFS(J198&lt;18.5,"underweight",J198&lt;25,"normal weight",J198&lt;30,"overweight",J198&gt;30,"obesity")</f>
        <v>obesity</v>
      </c>
      <c r="L198">
        <v>6.06</v>
      </c>
      <c r="M198" t="str" cm="1">
        <f t="array" ref="M198">_xlfn.IFS(L198&lt;5.7,"Normal",L198&lt;6.5,"Prediabetes",L198&gt;6.5,"Diabetes")</f>
        <v>Prediabetes</v>
      </c>
      <c r="N198">
        <v>2000</v>
      </c>
      <c r="O198" t="s">
        <v>20</v>
      </c>
      <c r="P198">
        <v>2</v>
      </c>
      <c r="Q198" s="10" t="str">
        <f t="shared" si="6"/>
        <v>2-Sep-2000</v>
      </c>
      <c r="R198">
        <f t="shared" si="7"/>
        <v>22</v>
      </c>
      <c r="S198" s="12">
        <v>2045.69</v>
      </c>
    </row>
    <row r="199" spans="1:19" ht="15.6" x14ac:dyDescent="0.3">
      <c r="A199" s="1" t="s">
        <v>2175</v>
      </c>
      <c r="B199" s="1" t="s">
        <v>2582</v>
      </c>
      <c r="C199" t="s">
        <v>4726</v>
      </c>
      <c r="D199" t="s">
        <v>4997</v>
      </c>
      <c r="E199" t="s">
        <v>5102</v>
      </c>
      <c r="G199">
        <v>0</v>
      </c>
      <c r="H199" t="s">
        <v>2380</v>
      </c>
      <c r="I199" t="s">
        <v>2382</v>
      </c>
      <c r="J199">
        <v>24.2</v>
      </c>
      <c r="K199" t="str" cm="1">
        <f t="array" ref="K199">_xlfn.IFS(J199&lt;18.5,"underweight",J199&lt;25,"normal weight",J199&lt;30,"overweight",J199&gt;30,"obesity")</f>
        <v>normal weight</v>
      </c>
      <c r="L199">
        <v>6.15</v>
      </c>
      <c r="M199" t="str" cm="1">
        <f t="array" ref="M199">_xlfn.IFS(L199&lt;5.7,"Normal",L199&lt;6.5,"Prediabetes",L199&gt;6.5,"Diabetes")</f>
        <v>Prediabetes</v>
      </c>
      <c r="N199">
        <v>2000</v>
      </c>
      <c r="O199" t="s">
        <v>10</v>
      </c>
      <c r="P199">
        <v>26</v>
      </c>
      <c r="Q199" s="10" t="str">
        <f t="shared" si="6"/>
        <v>26-Jul-2000</v>
      </c>
      <c r="R199">
        <f t="shared" si="7"/>
        <v>23</v>
      </c>
      <c r="S199" s="12">
        <v>2055.3200000000002</v>
      </c>
    </row>
    <row r="200" spans="1:19" ht="15.6" x14ac:dyDescent="0.3">
      <c r="A200" s="1" t="s">
        <v>2174</v>
      </c>
      <c r="B200" s="1" t="s">
        <v>2583</v>
      </c>
      <c r="C200" t="s">
        <v>4723</v>
      </c>
      <c r="D200" t="s">
        <v>5104</v>
      </c>
      <c r="E200" t="s">
        <v>5103</v>
      </c>
      <c r="G200">
        <v>1</v>
      </c>
      <c r="H200" t="s">
        <v>2380</v>
      </c>
      <c r="I200" t="s">
        <v>2382</v>
      </c>
      <c r="J200">
        <v>26.885000000000002</v>
      </c>
      <c r="K200" t="str" cm="1">
        <f t="array" ref="K200">_xlfn.IFS(J200&lt;18.5,"underweight",J200&lt;25,"normal weight",J200&lt;30,"overweight",J200&gt;30,"obesity")</f>
        <v>overweight</v>
      </c>
      <c r="L200">
        <v>9.86</v>
      </c>
      <c r="M200" t="str" cm="1">
        <f t="array" ref="M200">_xlfn.IFS(L200&lt;5.7,"Normal",L200&lt;6.5,"Prediabetes",L200&gt;6.5,"Diabetes")</f>
        <v>Diabetes</v>
      </c>
      <c r="N200">
        <v>2004</v>
      </c>
      <c r="O200" t="s">
        <v>18</v>
      </c>
      <c r="P200">
        <v>12</v>
      </c>
      <c r="Q200" s="10" t="str">
        <f t="shared" si="6"/>
        <v>12-Jun-2004</v>
      </c>
      <c r="R200">
        <f t="shared" si="7"/>
        <v>19</v>
      </c>
      <c r="S200" s="12">
        <v>2094.1</v>
      </c>
    </row>
    <row r="201" spans="1:19" ht="15.6" x14ac:dyDescent="0.3">
      <c r="A201" s="1" t="s">
        <v>2173</v>
      </c>
      <c r="B201" s="1" t="s">
        <v>2584</v>
      </c>
      <c r="C201" t="s">
        <v>4726</v>
      </c>
      <c r="D201" t="s">
        <v>4991</v>
      </c>
      <c r="E201" t="s">
        <v>5105</v>
      </c>
      <c r="G201">
        <v>1</v>
      </c>
      <c r="H201" t="s">
        <v>2380</v>
      </c>
      <c r="I201" t="s">
        <v>2382</v>
      </c>
      <c r="J201">
        <v>16.36</v>
      </c>
      <c r="K201" t="str" cm="1">
        <f t="array" ref="K201">_xlfn.IFS(J201&lt;18.5,"underweight",J201&lt;25,"normal weight",J201&lt;30,"overweight",J201&gt;30,"obesity")</f>
        <v>underweight</v>
      </c>
      <c r="L201">
        <v>11.19</v>
      </c>
      <c r="M201" t="str" cm="1">
        <f t="array" ref="M201">_xlfn.IFS(L201&lt;5.7,"Normal",L201&lt;6.5,"Prediabetes",L201&gt;6.5,"Diabetes")</f>
        <v>Diabetes</v>
      </c>
      <c r="N201">
        <v>2001</v>
      </c>
      <c r="O201" t="s">
        <v>35</v>
      </c>
      <c r="P201">
        <v>14</v>
      </c>
      <c r="Q201" s="10" t="str">
        <f t="shared" si="6"/>
        <v>14-Aug-2001</v>
      </c>
      <c r="R201">
        <f t="shared" si="7"/>
        <v>21</v>
      </c>
      <c r="S201" s="12">
        <v>2102.2600000000002</v>
      </c>
    </row>
    <row r="202" spans="1:19" ht="15.6" x14ac:dyDescent="0.3">
      <c r="A202" s="1" t="s">
        <v>2172</v>
      </c>
      <c r="B202" s="1" t="s">
        <v>2585</v>
      </c>
      <c r="C202" t="s">
        <v>4726</v>
      </c>
      <c r="D202" t="s">
        <v>5107</v>
      </c>
      <c r="E202" t="s">
        <v>5106</v>
      </c>
      <c r="G202">
        <v>1</v>
      </c>
      <c r="H202" t="s">
        <v>2380</v>
      </c>
      <c r="I202" t="s">
        <v>2382</v>
      </c>
      <c r="J202">
        <v>17.43</v>
      </c>
      <c r="K202" t="str" cm="1">
        <f t="array" ref="K202">_xlfn.IFS(J202&lt;18.5,"underweight",J202&lt;25,"normal weight",J202&lt;30,"overweight",J202&gt;30,"obesity")</f>
        <v>underweight</v>
      </c>
      <c r="L202">
        <v>8.64</v>
      </c>
      <c r="M202" t="str" cm="1">
        <f t="array" ref="M202">_xlfn.IFS(L202&lt;5.7,"Normal",L202&lt;6.5,"Prediabetes",L202&gt;6.5,"Diabetes")</f>
        <v>Diabetes</v>
      </c>
      <c r="N202">
        <v>2001</v>
      </c>
      <c r="O202" t="s">
        <v>18</v>
      </c>
      <c r="P202">
        <v>22</v>
      </c>
      <c r="Q202" s="10" t="str">
        <f t="shared" si="6"/>
        <v>22-Jun-2001</v>
      </c>
      <c r="R202">
        <f t="shared" si="7"/>
        <v>22</v>
      </c>
      <c r="S202" s="12">
        <v>2103.08</v>
      </c>
    </row>
    <row r="203" spans="1:19" ht="15.6" x14ac:dyDescent="0.3">
      <c r="A203" s="1" t="s">
        <v>2171</v>
      </c>
      <c r="B203" s="1" t="s">
        <v>2586</v>
      </c>
      <c r="C203" t="s">
        <v>4726</v>
      </c>
      <c r="D203" t="s">
        <v>5109</v>
      </c>
      <c r="E203" t="s">
        <v>5108</v>
      </c>
      <c r="G203">
        <v>0</v>
      </c>
      <c r="H203" t="s">
        <v>2380</v>
      </c>
      <c r="I203" t="s">
        <v>2382</v>
      </c>
      <c r="J203">
        <v>19.329999999999998</v>
      </c>
      <c r="K203" t="str" cm="1">
        <f t="array" ref="K203">_xlfn.IFS(J203&lt;18.5,"underweight",J203&lt;25,"normal weight",J203&lt;30,"overweight",J203&gt;30,"obesity")</f>
        <v>normal weight</v>
      </c>
      <c r="L203">
        <v>4.2699999999999996</v>
      </c>
      <c r="M203" t="str" cm="1">
        <f t="array" ref="M203">_xlfn.IFS(L203&lt;5.7,"Normal",L203&lt;6.5,"Prediabetes",L203&gt;6.5,"Diabetes")</f>
        <v>Normal</v>
      </c>
      <c r="N203">
        <v>2001</v>
      </c>
      <c r="O203" t="s">
        <v>15</v>
      </c>
      <c r="P203">
        <v>28</v>
      </c>
      <c r="Q203" s="10" t="str">
        <f t="shared" si="6"/>
        <v>28-Nov-2001</v>
      </c>
      <c r="R203">
        <f t="shared" si="7"/>
        <v>21</v>
      </c>
      <c r="S203" s="12">
        <v>2104.11</v>
      </c>
    </row>
    <row r="204" spans="1:19" ht="15.6" x14ac:dyDescent="0.3">
      <c r="A204" s="1" t="s">
        <v>2170</v>
      </c>
      <c r="B204" s="1" t="s">
        <v>2587</v>
      </c>
      <c r="C204" t="s">
        <v>4726</v>
      </c>
      <c r="D204" t="s">
        <v>5111</v>
      </c>
      <c r="E204" t="s">
        <v>5110</v>
      </c>
      <c r="G204">
        <v>1</v>
      </c>
      <c r="H204" t="s">
        <v>2380</v>
      </c>
      <c r="I204" t="s">
        <v>2382</v>
      </c>
      <c r="J204">
        <v>30.52</v>
      </c>
      <c r="K204" t="str" cm="1">
        <f t="array" ref="K204">_xlfn.IFS(J204&lt;18.5,"underweight",J204&lt;25,"normal weight",J204&lt;30,"overweight",J204&gt;30,"obesity")</f>
        <v>obesity</v>
      </c>
      <c r="L204">
        <v>4.21</v>
      </c>
      <c r="M204" t="str" cm="1">
        <f t="array" ref="M204">_xlfn.IFS(L204&lt;5.7,"Normal",L204&lt;6.5,"Prediabetes",L204&gt;6.5,"Diabetes")</f>
        <v>Normal</v>
      </c>
      <c r="N204">
        <v>1989</v>
      </c>
      <c r="O204" t="s">
        <v>10</v>
      </c>
      <c r="P204">
        <v>21</v>
      </c>
      <c r="Q204" s="10" t="str">
        <f t="shared" si="6"/>
        <v>21-Jul-1989</v>
      </c>
      <c r="R204">
        <f t="shared" si="7"/>
        <v>34</v>
      </c>
      <c r="S204" s="12">
        <v>2106.2600000000002</v>
      </c>
    </row>
    <row r="205" spans="1:19" ht="15.6" x14ac:dyDescent="0.3">
      <c r="A205" s="1" t="s">
        <v>2169</v>
      </c>
      <c r="B205" s="1" t="s">
        <v>2588</v>
      </c>
      <c r="C205" t="s">
        <v>4723</v>
      </c>
      <c r="D205" t="s">
        <v>4894</v>
      </c>
      <c r="E205" t="s">
        <v>5112</v>
      </c>
      <c r="G205">
        <v>0</v>
      </c>
      <c r="H205" t="s">
        <v>2380</v>
      </c>
      <c r="I205" t="s">
        <v>2382</v>
      </c>
      <c r="J205">
        <v>39.21</v>
      </c>
      <c r="K205" t="str" cm="1">
        <f t="array" ref="K205">_xlfn.IFS(J205&lt;18.5,"underweight",J205&lt;25,"normal weight",J205&lt;30,"overweight",J205&gt;30,"obesity")</f>
        <v>obesity</v>
      </c>
      <c r="L205">
        <v>5.04</v>
      </c>
      <c r="M205" t="str" cm="1">
        <f t="array" ref="M205">_xlfn.IFS(L205&lt;5.7,"Normal",L205&lt;6.5,"Prediabetes",L205&gt;6.5,"Diabetes")</f>
        <v>Normal</v>
      </c>
      <c r="N205">
        <v>2003</v>
      </c>
      <c r="O205" t="s">
        <v>20</v>
      </c>
      <c r="P205">
        <v>30</v>
      </c>
      <c r="Q205" s="10" t="str">
        <f t="shared" si="6"/>
        <v>30-Sep-2003</v>
      </c>
      <c r="R205">
        <f t="shared" si="7"/>
        <v>19</v>
      </c>
      <c r="S205" s="12">
        <v>2117.34</v>
      </c>
    </row>
    <row r="206" spans="1:19" ht="15.6" x14ac:dyDescent="0.3">
      <c r="A206" s="1" t="s">
        <v>2168</v>
      </c>
      <c r="B206" s="1" t="s">
        <v>2589</v>
      </c>
      <c r="C206" t="s">
        <v>4726</v>
      </c>
      <c r="D206" t="s">
        <v>5114</v>
      </c>
      <c r="E206" t="s">
        <v>5113</v>
      </c>
      <c r="G206">
        <v>0</v>
      </c>
      <c r="H206" t="s">
        <v>2380</v>
      </c>
      <c r="I206" t="s">
        <v>2380</v>
      </c>
      <c r="J206">
        <v>25.84</v>
      </c>
      <c r="K206" t="str" cm="1">
        <f t="array" ref="K206">_xlfn.IFS(J206&lt;18.5,"underweight",J206&lt;25,"normal weight",J206&lt;30,"overweight",J206&gt;30,"obesity")</f>
        <v>overweight</v>
      </c>
      <c r="L206">
        <v>8.83</v>
      </c>
      <c r="M206" t="str" cm="1">
        <f t="array" ref="M206">_xlfn.IFS(L206&lt;5.7,"Normal",L206&lt;6.5,"Prediabetes",L206&gt;6.5,"Diabetes")</f>
        <v>Diabetes</v>
      </c>
      <c r="N206">
        <v>2004</v>
      </c>
      <c r="O206" t="s">
        <v>15</v>
      </c>
      <c r="P206">
        <v>4</v>
      </c>
      <c r="Q206" s="10" t="str">
        <f t="shared" si="6"/>
        <v>4-Nov-2004</v>
      </c>
      <c r="R206">
        <f t="shared" si="7"/>
        <v>18</v>
      </c>
      <c r="S206" s="12">
        <v>2118.61</v>
      </c>
    </row>
    <row r="207" spans="1:19" ht="15.6" x14ac:dyDescent="0.3">
      <c r="A207" s="1" t="s">
        <v>2167</v>
      </c>
      <c r="B207" s="1" t="s">
        <v>2590</v>
      </c>
      <c r="C207" t="s">
        <v>4723</v>
      </c>
      <c r="D207" t="s">
        <v>5116</v>
      </c>
      <c r="E207" t="s">
        <v>5115</v>
      </c>
      <c r="G207">
        <v>1</v>
      </c>
      <c r="H207" t="s">
        <v>2380</v>
      </c>
      <c r="I207" t="s">
        <v>2382</v>
      </c>
      <c r="J207">
        <v>23.94</v>
      </c>
      <c r="K207" t="str" cm="1">
        <f t="array" ref="K207">_xlfn.IFS(J207&lt;18.5,"underweight",J207&lt;25,"normal weight",J207&lt;30,"overweight",J207&gt;30,"obesity")</f>
        <v>normal weight</v>
      </c>
      <c r="L207">
        <v>4.2</v>
      </c>
      <c r="M207" t="str" cm="1">
        <f t="array" ref="M207">_xlfn.IFS(L207&lt;5.7,"Normal",L207&lt;6.5,"Prediabetes",L207&gt;6.5,"Diabetes")</f>
        <v>Normal</v>
      </c>
      <c r="N207">
        <v>2003</v>
      </c>
      <c r="O207" t="s">
        <v>35</v>
      </c>
      <c r="P207">
        <v>30</v>
      </c>
      <c r="Q207" s="10" t="str">
        <f t="shared" si="6"/>
        <v>30-Aug-2003</v>
      </c>
      <c r="R207">
        <f t="shared" si="7"/>
        <v>19</v>
      </c>
      <c r="S207" s="12">
        <v>2128.4299999999998</v>
      </c>
    </row>
    <row r="208" spans="1:19" ht="15.6" x14ac:dyDescent="0.3">
      <c r="A208" s="1" t="s">
        <v>2166</v>
      </c>
      <c r="B208" s="1" t="s">
        <v>2591</v>
      </c>
      <c r="C208" t="s">
        <v>4723</v>
      </c>
      <c r="D208" t="s">
        <v>5118</v>
      </c>
      <c r="E208" t="s">
        <v>5117</v>
      </c>
      <c r="G208">
        <v>0</v>
      </c>
      <c r="H208" t="s">
        <v>2380</v>
      </c>
      <c r="I208" t="s">
        <v>2380</v>
      </c>
      <c r="J208">
        <v>41.42</v>
      </c>
      <c r="K208" t="str" cm="1">
        <f t="array" ref="K208">_xlfn.IFS(J208&lt;18.5,"underweight",J208&lt;25,"normal weight",J208&lt;30,"overweight",J208&gt;30,"obesity")</f>
        <v>obesity</v>
      </c>
      <c r="L208">
        <v>6.07</v>
      </c>
      <c r="M208" t="str" cm="1">
        <f t="array" ref="M208">_xlfn.IFS(L208&lt;5.7,"Normal",L208&lt;6.5,"Prediabetes",L208&gt;6.5,"Diabetes")</f>
        <v>Prediabetes</v>
      </c>
      <c r="N208">
        <v>2003</v>
      </c>
      <c r="O208" t="s">
        <v>30</v>
      </c>
      <c r="P208">
        <v>22</v>
      </c>
      <c r="Q208" s="10" t="str">
        <f t="shared" si="6"/>
        <v>22-Dec-2003</v>
      </c>
      <c r="R208">
        <f t="shared" si="7"/>
        <v>19</v>
      </c>
      <c r="S208" s="12">
        <v>2130.6799999999998</v>
      </c>
    </row>
    <row r="209" spans="1:19" ht="15.6" x14ac:dyDescent="0.3">
      <c r="A209" s="1" t="s">
        <v>2165</v>
      </c>
      <c r="B209" s="1" t="s">
        <v>2592</v>
      </c>
      <c r="C209" t="s">
        <v>4726</v>
      </c>
      <c r="D209" t="s">
        <v>5120</v>
      </c>
      <c r="E209" t="s">
        <v>5119</v>
      </c>
      <c r="G209">
        <v>0</v>
      </c>
      <c r="H209" t="s">
        <v>2380</v>
      </c>
      <c r="I209" t="s">
        <v>2380</v>
      </c>
      <c r="J209">
        <v>36.67</v>
      </c>
      <c r="K209" t="str" cm="1">
        <f t="array" ref="K209">_xlfn.IFS(J209&lt;18.5,"underweight",J209&lt;25,"normal weight",J209&lt;30,"overweight",J209&gt;30,"obesity")</f>
        <v>obesity</v>
      </c>
      <c r="L209">
        <v>10.210000000000001</v>
      </c>
      <c r="M209" t="str" cm="1">
        <f t="array" ref="M209">_xlfn.IFS(L209&lt;5.7,"Normal",L209&lt;6.5,"Prediabetes",L209&gt;6.5,"Diabetes")</f>
        <v>Diabetes</v>
      </c>
      <c r="N209">
        <v>2003</v>
      </c>
      <c r="O209" t="s">
        <v>20</v>
      </c>
      <c r="P209">
        <v>1</v>
      </c>
      <c r="Q209" s="10" t="str">
        <f t="shared" si="6"/>
        <v>1-Sep-2003</v>
      </c>
      <c r="R209">
        <f t="shared" si="7"/>
        <v>19</v>
      </c>
      <c r="S209" s="12">
        <v>2134.9</v>
      </c>
    </row>
    <row r="210" spans="1:19" ht="15.6" x14ac:dyDescent="0.3">
      <c r="A210" s="1" t="s">
        <v>2164</v>
      </c>
      <c r="B210" s="1" t="s">
        <v>2593</v>
      </c>
      <c r="C210" t="s">
        <v>4723</v>
      </c>
      <c r="D210" t="s">
        <v>5122</v>
      </c>
      <c r="E210" t="s">
        <v>5121</v>
      </c>
      <c r="G210">
        <v>0</v>
      </c>
      <c r="H210" t="s">
        <v>2380</v>
      </c>
      <c r="I210" t="s">
        <v>2380</v>
      </c>
      <c r="J210">
        <v>27.645</v>
      </c>
      <c r="K210" t="str" cm="1">
        <f t="array" ref="K210">_xlfn.IFS(J210&lt;18.5,"underweight",J210&lt;25,"normal weight",J210&lt;30,"overweight",J210&gt;30,"obesity")</f>
        <v>overweight</v>
      </c>
      <c r="L210">
        <v>4.6900000000000004</v>
      </c>
      <c r="M210" t="str" cm="1">
        <f t="array" ref="M210">_xlfn.IFS(L210&lt;5.7,"Normal",L210&lt;6.5,"Prediabetes",L210&gt;6.5,"Diabetes")</f>
        <v>Normal</v>
      </c>
      <c r="N210">
        <v>2003</v>
      </c>
      <c r="O210" t="s">
        <v>20</v>
      </c>
      <c r="P210">
        <v>26</v>
      </c>
      <c r="Q210" s="10" t="str">
        <f t="shared" si="6"/>
        <v>26-Sep-2003</v>
      </c>
      <c r="R210">
        <f t="shared" si="7"/>
        <v>19</v>
      </c>
      <c r="S210" s="12">
        <v>2136.88</v>
      </c>
    </row>
    <row r="211" spans="1:19" ht="15.6" x14ac:dyDescent="0.3">
      <c r="A211" s="1" t="s">
        <v>2163</v>
      </c>
      <c r="B211" s="1" t="s">
        <v>2594</v>
      </c>
      <c r="C211" t="s">
        <v>4723</v>
      </c>
      <c r="D211" t="s">
        <v>5124</v>
      </c>
      <c r="E211" t="s">
        <v>5123</v>
      </c>
      <c r="G211">
        <v>1</v>
      </c>
      <c r="H211" t="s">
        <v>2380</v>
      </c>
      <c r="I211" t="s">
        <v>2382</v>
      </c>
      <c r="J211">
        <v>22.72</v>
      </c>
      <c r="K211" t="str" cm="1">
        <f t="array" ref="K211">_xlfn.IFS(J211&lt;18.5,"underweight",J211&lt;25,"normal weight",J211&lt;30,"overweight",J211&gt;30,"obesity")</f>
        <v>normal weight</v>
      </c>
      <c r="L211">
        <v>5.71</v>
      </c>
      <c r="M211" t="str" cm="1">
        <f t="array" ref="M211">_xlfn.IFS(L211&lt;5.7,"Normal",L211&lt;6.5,"Prediabetes",L211&gt;6.5,"Diabetes")</f>
        <v>Prediabetes</v>
      </c>
      <c r="N211">
        <v>1997</v>
      </c>
      <c r="O211" t="s">
        <v>20</v>
      </c>
      <c r="P211">
        <v>3</v>
      </c>
      <c r="Q211" s="10" t="str">
        <f t="shared" si="6"/>
        <v>3-Sep-1997</v>
      </c>
      <c r="R211">
        <f t="shared" si="7"/>
        <v>25</v>
      </c>
      <c r="S211" s="12">
        <v>2137.65</v>
      </c>
    </row>
    <row r="212" spans="1:19" ht="15.6" x14ac:dyDescent="0.3">
      <c r="A212" s="1" t="s">
        <v>2162</v>
      </c>
      <c r="B212" s="1" t="s">
        <v>2595</v>
      </c>
      <c r="C212" t="s">
        <v>4726</v>
      </c>
      <c r="D212" t="s">
        <v>5126</v>
      </c>
      <c r="E212" t="s">
        <v>5125</v>
      </c>
      <c r="G212">
        <v>2</v>
      </c>
      <c r="H212" t="s">
        <v>2380</v>
      </c>
      <c r="I212" t="s">
        <v>2382</v>
      </c>
      <c r="J212">
        <v>33.96</v>
      </c>
      <c r="K212" t="str" cm="1">
        <f t="array" ref="K212">_xlfn.IFS(J212&lt;18.5,"underweight",J212&lt;25,"normal weight",J212&lt;30,"overweight",J212&gt;30,"obesity")</f>
        <v>obesity</v>
      </c>
      <c r="L212">
        <v>4.99</v>
      </c>
      <c r="M212" t="str" cm="1">
        <f t="array" ref="M212">_xlfn.IFS(L212&lt;5.7,"Normal",L212&lt;6.5,"Prediabetes",L212&gt;6.5,"Diabetes")</f>
        <v>Normal</v>
      </c>
      <c r="N212">
        <v>2003</v>
      </c>
      <c r="O212" t="s">
        <v>35</v>
      </c>
      <c r="P212">
        <v>19</v>
      </c>
      <c r="Q212" s="10" t="str">
        <f t="shared" si="6"/>
        <v>19-Aug-2003</v>
      </c>
      <c r="R212">
        <f t="shared" si="7"/>
        <v>19</v>
      </c>
      <c r="S212" s="12">
        <v>2138.0700000000002</v>
      </c>
    </row>
    <row r="213" spans="1:19" ht="15.6" x14ac:dyDescent="0.3">
      <c r="A213" s="1" t="s">
        <v>2161</v>
      </c>
      <c r="B213" s="1" t="s">
        <v>2596</v>
      </c>
      <c r="C213" t="s">
        <v>4726</v>
      </c>
      <c r="D213" t="s">
        <v>5128</v>
      </c>
      <c r="E213" t="s">
        <v>5127</v>
      </c>
      <c r="G213">
        <v>0</v>
      </c>
      <c r="H213" t="s">
        <v>2380</v>
      </c>
      <c r="I213" t="s">
        <v>2382</v>
      </c>
      <c r="J213">
        <v>26.695</v>
      </c>
      <c r="K213" t="str" cm="1">
        <f t="array" ref="K213">_xlfn.IFS(J213&lt;18.5,"underweight",J213&lt;25,"normal weight",J213&lt;30,"overweight",J213&gt;30,"obesity")</f>
        <v>overweight</v>
      </c>
      <c r="L213">
        <v>8.31</v>
      </c>
      <c r="M213" t="str" cm="1">
        <f t="array" ref="M213">_xlfn.IFS(L213&lt;5.7,"Normal",L213&lt;6.5,"Prediabetes",L213&gt;6.5,"Diabetes")</f>
        <v>Diabetes</v>
      </c>
      <c r="N213">
        <v>2004</v>
      </c>
      <c r="O213" t="s">
        <v>37</v>
      </c>
      <c r="P213">
        <v>4</v>
      </c>
      <c r="Q213" s="10" t="str">
        <f t="shared" si="6"/>
        <v>4-Oct-2004</v>
      </c>
      <c r="R213">
        <f t="shared" si="7"/>
        <v>18</v>
      </c>
      <c r="S213" s="12">
        <v>2144.85</v>
      </c>
    </row>
    <row r="214" spans="1:19" ht="15.6" x14ac:dyDescent="0.3">
      <c r="A214" s="1" t="s">
        <v>2160</v>
      </c>
      <c r="B214" s="1" t="s">
        <v>2597</v>
      </c>
      <c r="C214" t="s">
        <v>4726</v>
      </c>
      <c r="D214" t="s">
        <v>5130</v>
      </c>
      <c r="E214" t="s">
        <v>5129</v>
      </c>
      <c r="G214">
        <v>1</v>
      </c>
      <c r="H214" t="s">
        <v>2380</v>
      </c>
      <c r="I214" t="s">
        <v>2382</v>
      </c>
      <c r="J214">
        <v>33.18</v>
      </c>
      <c r="K214" t="str" cm="1">
        <f t="array" ref="K214">_xlfn.IFS(J214&lt;18.5,"underweight",J214&lt;25,"normal weight",J214&lt;30,"overweight",J214&gt;30,"obesity")</f>
        <v>obesity</v>
      </c>
      <c r="L214">
        <v>4.79</v>
      </c>
      <c r="M214" t="str" cm="1">
        <f t="array" ref="M214">_xlfn.IFS(L214&lt;5.7,"Normal",L214&lt;6.5,"Prediabetes",L214&gt;6.5,"Diabetes")</f>
        <v>Normal</v>
      </c>
      <c r="N214">
        <v>2000</v>
      </c>
      <c r="O214" t="s">
        <v>30</v>
      </c>
      <c r="P214">
        <v>27</v>
      </c>
      <c r="Q214" s="10" t="str">
        <f t="shared" si="6"/>
        <v>27-Dec-2000</v>
      </c>
      <c r="R214">
        <f t="shared" si="7"/>
        <v>22</v>
      </c>
      <c r="S214" s="12">
        <v>2150.4699999999998</v>
      </c>
    </row>
    <row r="215" spans="1:19" ht="15.6" x14ac:dyDescent="0.3">
      <c r="A215" s="1" t="s">
        <v>2159</v>
      </c>
      <c r="B215" s="1" t="s">
        <v>2598</v>
      </c>
      <c r="C215" t="s">
        <v>4726</v>
      </c>
      <c r="D215" t="s">
        <v>4727</v>
      </c>
      <c r="E215" t="s">
        <v>5131</v>
      </c>
      <c r="G215">
        <v>2</v>
      </c>
      <c r="H215" t="s">
        <v>2380</v>
      </c>
      <c r="I215" t="s">
        <v>2382</v>
      </c>
      <c r="J215">
        <v>22.77</v>
      </c>
      <c r="K215" t="str" cm="1">
        <f t="array" ref="K215">_xlfn.IFS(J215&lt;18.5,"underweight",J215&lt;25,"normal weight",J215&lt;30,"overweight",J215&gt;30,"obesity")</f>
        <v>normal weight</v>
      </c>
      <c r="L215">
        <v>6</v>
      </c>
      <c r="M215" t="str" cm="1">
        <f t="array" ref="M215">_xlfn.IFS(L215&lt;5.7,"Normal",L215&lt;6.5,"Prediabetes",L215&gt;6.5,"Diabetes")</f>
        <v>Prediabetes</v>
      </c>
      <c r="N215">
        <v>2000</v>
      </c>
      <c r="O215" t="s">
        <v>37</v>
      </c>
      <c r="P215">
        <v>22</v>
      </c>
      <c r="Q215" s="10" t="str">
        <f t="shared" si="6"/>
        <v>22-Oct-2000</v>
      </c>
      <c r="R215">
        <f t="shared" si="7"/>
        <v>22</v>
      </c>
      <c r="S215" s="12">
        <v>2154.36</v>
      </c>
    </row>
    <row r="216" spans="1:19" ht="15.6" x14ac:dyDescent="0.3">
      <c r="A216" s="1" t="s">
        <v>2158</v>
      </c>
      <c r="B216" s="1" t="s">
        <v>2599</v>
      </c>
      <c r="C216" t="s">
        <v>4723</v>
      </c>
      <c r="D216" t="s">
        <v>4912</v>
      </c>
      <c r="E216" t="s">
        <v>5132</v>
      </c>
      <c r="G216">
        <v>1</v>
      </c>
      <c r="H216" t="s">
        <v>2380</v>
      </c>
      <c r="I216" t="s">
        <v>2382</v>
      </c>
      <c r="J216">
        <v>21.24</v>
      </c>
      <c r="K216" t="str" cm="1">
        <f t="array" ref="K216">_xlfn.IFS(J216&lt;18.5,"underweight",J216&lt;25,"normal weight",J216&lt;30,"overweight",J216&gt;30,"obesity")</f>
        <v>normal weight</v>
      </c>
      <c r="L216">
        <v>5.13</v>
      </c>
      <c r="M216" t="str" cm="1">
        <f t="array" ref="M216">_xlfn.IFS(L216&lt;5.7,"Normal",L216&lt;6.5,"Prediabetes",L216&gt;6.5,"Diabetes")</f>
        <v>Normal</v>
      </c>
      <c r="N216">
        <v>2000</v>
      </c>
      <c r="O216" t="s">
        <v>15</v>
      </c>
      <c r="P216">
        <v>29</v>
      </c>
      <c r="Q216" s="10" t="str">
        <f t="shared" si="6"/>
        <v>29-Nov-2000</v>
      </c>
      <c r="R216">
        <f t="shared" si="7"/>
        <v>22</v>
      </c>
      <c r="S216" s="12">
        <v>2155.6799999999998</v>
      </c>
    </row>
    <row r="217" spans="1:19" ht="15.6" x14ac:dyDescent="0.3">
      <c r="A217" s="1" t="s">
        <v>2157</v>
      </c>
      <c r="B217" s="1" t="s">
        <v>2600</v>
      </c>
      <c r="C217" t="s">
        <v>4726</v>
      </c>
      <c r="D217" t="s">
        <v>5134</v>
      </c>
      <c r="E217" t="s">
        <v>5133</v>
      </c>
      <c r="G217">
        <v>2</v>
      </c>
      <c r="H217" t="s">
        <v>2380</v>
      </c>
      <c r="I217" t="s">
        <v>2382</v>
      </c>
      <c r="J217">
        <v>26.29</v>
      </c>
      <c r="K217" t="str" cm="1">
        <f t="array" ref="K217">_xlfn.IFS(J217&lt;18.5,"underweight",J217&lt;25,"normal weight",J217&lt;30,"overweight",J217&gt;30,"obesity")</f>
        <v>overweight</v>
      </c>
      <c r="L217">
        <v>6.84</v>
      </c>
      <c r="M217" t="str" cm="1">
        <f t="array" ref="M217">_xlfn.IFS(L217&lt;5.7,"Normal",L217&lt;6.5,"Prediabetes",L217&gt;6.5,"Diabetes")</f>
        <v>Diabetes</v>
      </c>
      <c r="N217">
        <v>2000</v>
      </c>
      <c r="O217" t="s">
        <v>30</v>
      </c>
      <c r="P217">
        <v>10</v>
      </c>
      <c r="Q217" s="10" t="str">
        <f t="shared" si="6"/>
        <v>10-Dec-2000</v>
      </c>
      <c r="R217">
        <f t="shared" si="7"/>
        <v>22</v>
      </c>
      <c r="S217" s="12">
        <v>2156.75</v>
      </c>
    </row>
    <row r="218" spans="1:19" ht="15.6" x14ac:dyDescent="0.3">
      <c r="A218" s="1" t="s">
        <v>2156</v>
      </c>
      <c r="B218" s="1" t="s">
        <v>2601</v>
      </c>
      <c r="C218" t="s">
        <v>4726</v>
      </c>
      <c r="D218" t="s">
        <v>4824</v>
      </c>
      <c r="E218" t="s">
        <v>5135</v>
      </c>
      <c r="G218">
        <v>1</v>
      </c>
      <c r="H218" t="s">
        <v>2380</v>
      </c>
      <c r="I218" t="s">
        <v>2380</v>
      </c>
      <c r="J218">
        <v>35.31</v>
      </c>
      <c r="K218" t="str" cm="1">
        <f t="array" ref="K218">_xlfn.IFS(J218&lt;18.5,"underweight",J218&lt;25,"normal weight",J218&lt;30,"overweight",J218&gt;30,"obesity")</f>
        <v>obesity</v>
      </c>
      <c r="L218">
        <v>9.0399999999999991</v>
      </c>
      <c r="M218" t="str" cm="1">
        <f t="array" ref="M218">_xlfn.IFS(L218&lt;5.7,"Normal",L218&lt;6.5,"Prediabetes",L218&gt;6.5,"Diabetes")</f>
        <v>Diabetes</v>
      </c>
      <c r="N218">
        <v>2000</v>
      </c>
      <c r="O218" t="s">
        <v>35</v>
      </c>
      <c r="P218">
        <v>23</v>
      </c>
      <c r="Q218" s="10" t="str">
        <f t="shared" si="6"/>
        <v>23-Aug-2000</v>
      </c>
      <c r="R218">
        <f t="shared" si="7"/>
        <v>22</v>
      </c>
      <c r="S218" s="12">
        <v>2166.73</v>
      </c>
    </row>
    <row r="219" spans="1:19" ht="15.6" x14ac:dyDescent="0.3">
      <c r="A219" s="1" t="s">
        <v>2155</v>
      </c>
      <c r="B219" s="1" t="s">
        <v>2602</v>
      </c>
      <c r="C219" t="s">
        <v>4726</v>
      </c>
      <c r="D219" t="s">
        <v>4886</v>
      </c>
      <c r="E219" t="s">
        <v>5136</v>
      </c>
      <c r="G219">
        <v>0</v>
      </c>
      <c r="H219" t="s">
        <v>2380</v>
      </c>
      <c r="I219" t="s">
        <v>2382</v>
      </c>
      <c r="J219">
        <v>27.04</v>
      </c>
      <c r="K219" t="str" cm="1">
        <f t="array" ref="K219">_xlfn.IFS(J219&lt;18.5,"underweight",J219&lt;25,"normal weight",J219&lt;30,"overweight",J219&gt;30,"obesity")</f>
        <v>overweight</v>
      </c>
      <c r="L219">
        <v>4.0999999999999996</v>
      </c>
      <c r="M219" t="str" cm="1">
        <f t="array" ref="M219">_xlfn.IFS(L219&lt;5.7,"Normal",L219&lt;6.5,"Prediabetes",L219&gt;6.5,"Diabetes")</f>
        <v>Normal</v>
      </c>
      <c r="N219">
        <v>1994</v>
      </c>
      <c r="O219" t="s">
        <v>20</v>
      </c>
      <c r="P219">
        <v>27</v>
      </c>
      <c r="Q219" s="10" t="str">
        <f t="shared" si="6"/>
        <v>27-Sep-1994</v>
      </c>
      <c r="R219">
        <f t="shared" si="7"/>
        <v>28</v>
      </c>
      <c r="S219" s="12">
        <v>2170.08</v>
      </c>
    </row>
    <row r="220" spans="1:19" ht="15.6" x14ac:dyDescent="0.3">
      <c r="A220" s="1" t="s">
        <v>2154</v>
      </c>
      <c r="B220" s="1" t="s">
        <v>2603</v>
      </c>
      <c r="C220" t="s">
        <v>4726</v>
      </c>
      <c r="D220" t="s">
        <v>5138</v>
      </c>
      <c r="E220" t="s">
        <v>5137</v>
      </c>
      <c r="G220">
        <v>1</v>
      </c>
      <c r="H220" t="s">
        <v>2380</v>
      </c>
      <c r="I220" t="s">
        <v>2382</v>
      </c>
      <c r="J220">
        <v>26.8</v>
      </c>
      <c r="K220" t="str" cm="1">
        <f t="array" ref="K220">_xlfn.IFS(J220&lt;18.5,"underweight",J220&lt;25,"normal weight",J220&lt;30,"overweight",J220&gt;30,"obesity")</f>
        <v>overweight</v>
      </c>
      <c r="L220">
        <v>5.53</v>
      </c>
      <c r="M220" t="str" cm="1">
        <f t="array" ref="M220">_xlfn.IFS(L220&lt;5.7,"Normal",L220&lt;6.5,"Prediabetes",L220&gt;6.5,"Diabetes")</f>
        <v>Normal</v>
      </c>
      <c r="N220">
        <v>1991</v>
      </c>
      <c r="O220" t="s">
        <v>30</v>
      </c>
      <c r="P220">
        <v>16</v>
      </c>
      <c r="Q220" s="10" t="str">
        <f t="shared" si="6"/>
        <v>16-Dec-1991</v>
      </c>
      <c r="R220">
        <f t="shared" si="7"/>
        <v>31</v>
      </c>
      <c r="S220" s="12">
        <v>2193.1999999999998</v>
      </c>
    </row>
    <row r="221" spans="1:19" ht="15.6" x14ac:dyDescent="0.3">
      <c r="A221" s="1" t="s">
        <v>2153</v>
      </c>
      <c r="B221" s="1" t="s">
        <v>2604</v>
      </c>
      <c r="C221" t="s">
        <v>4726</v>
      </c>
      <c r="D221" t="s">
        <v>5139</v>
      </c>
      <c r="E221" t="s">
        <v>4879</v>
      </c>
      <c r="G221">
        <v>1</v>
      </c>
      <c r="H221" t="s">
        <v>2380</v>
      </c>
      <c r="I221" t="s">
        <v>2382</v>
      </c>
      <c r="J221">
        <v>16.3</v>
      </c>
      <c r="K221" t="str" cm="1">
        <f t="array" ref="K221">_xlfn.IFS(J221&lt;18.5,"underweight",J221&lt;25,"normal weight",J221&lt;30,"overweight",J221&gt;30,"obesity")</f>
        <v>underweight</v>
      </c>
      <c r="L221">
        <v>5.51</v>
      </c>
      <c r="M221" t="str" cm="1">
        <f t="array" ref="M221">_xlfn.IFS(L221&lt;5.7,"Normal",L221&lt;6.5,"Prediabetes",L221&gt;6.5,"Diabetes")</f>
        <v>Normal</v>
      </c>
      <c r="N221">
        <v>2004</v>
      </c>
      <c r="O221" t="s">
        <v>30</v>
      </c>
      <c r="P221">
        <v>7</v>
      </c>
      <c r="Q221" s="10" t="str">
        <f t="shared" si="6"/>
        <v>7-Dec-2004</v>
      </c>
      <c r="R221">
        <f t="shared" si="7"/>
        <v>18</v>
      </c>
      <c r="S221" s="12">
        <v>2196.4699999999998</v>
      </c>
    </row>
    <row r="222" spans="1:19" ht="15.6" x14ac:dyDescent="0.3">
      <c r="A222" s="1" t="s">
        <v>2152</v>
      </c>
      <c r="B222" s="1" t="s">
        <v>2605</v>
      </c>
      <c r="C222" t="s">
        <v>4723</v>
      </c>
      <c r="D222" t="s">
        <v>5141</v>
      </c>
      <c r="E222" t="s">
        <v>5140</v>
      </c>
      <c r="G222">
        <v>0</v>
      </c>
      <c r="H222" t="s">
        <v>2380</v>
      </c>
      <c r="I222" t="s">
        <v>2382</v>
      </c>
      <c r="J222">
        <v>29.81</v>
      </c>
      <c r="K222" t="str" cm="1">
        <f t="array" ref="K222">_xlfn.IFS(J222&lt;18.5,"underweight",J222&lt;25,"normal weight",J222&lt;30,"overweight",J222&gt;30,"obesity")</f>
        <v>overweight</v>
      </c>
      <c r="L222">
        <v>11.66</v>
      </c>
      <c r="M222" t="str" cm="1">
        <f t="array" ref="M222">_xlfn.IFS(L222&lt;5.7,"Normal",L222&lt;6.5,"Prediabetes",L222&gt;6.5,"Diabetes")</f>
        <v>Diabetes</v>
      </c>
      <c r="N222">
        <v>2004</v>
      </c>
      <c r="O222" t="s">
        <v>20</v>
      </c>
      <c r="P222">
        <v>3</v>
      </c>
      <c r="Q222" s="10" t="str">
        <f t="shared" si="6"/>
        <v>3-Sep-2004</v>
      </c>
      <c r="R222">
        <f t="shared" si="7"/>
        <v>18</v>
      </c>
      <c r="S222" s="12">
        <v>2198.19</v>
      </c>
    </row>
    <row r="223" spans="1:19" ht="15.6" x14ac:dyDescent="0.3">
      <c r="A223" s="1" t="s">
        <v>2151</v>
      </c>
      <c r="B223" s="1" t="s">
        <v>2606</v>
      </c>
      <c r="C223" t="s">
        <v>4726</v>
      </c>
      <c r="D223" t="s">
        <v>5143</v>
      </c>
      <c r="E223" t="s">
        <v>5142</v>
      </c>
      <c r="G223">
        <v>1</v>
      </c>
      <c r="H223" t="s">
        <v>2380</v>
      </c>
      <c r="I223" t="s">
        <v>2380</v>
      </c>
      <c r="J223">
        <v>31.9</v>
      </c>
      <c r="K223" t="str" cm="1">
        <f t="array" ref="K223">_xlfn.IFS(J223&lt;18.5,"underweight",J223&lt;25,"normal weight",J223&lt;30,"overweight",J223&gt;30,"obesity")</f>
        <v>obesity</v>
      </c>
      <c r="L223">
        <v>11.89</v>
      </c>
      <c r="M223" t="str" cm="1">
        <f t="array" ref="M223">_xlfn.IFS(L223&lt;5.7,"Normal",L223&lt;6.5,"Prediabetes",L223&gt;6.5,"Diabetes")</f>
        <v>Diabetes</v>
      </c>
      <c r="N223">
        <v>2004</v>
      </c>
      <c r="O223" t="s">
        <v>20</v>
      </c>
      <c r="P223">
        <v>12</v>
      </c>
      <c r="Q223" s="10" t="str">
        <f t="shared" si="6"/>
        <v>12-Sep-2004</v>
      </c>
      <c r="R223">
        <f t="shared" si="7"/>
        <v>18</v>
      </c>
      <c r="S223" s="12">
        <v>2200.83</v>
      </c>
    </row>
    <row r="224" spans="1:19" ht="15.6" x14ac:dyDescent="0.3">
      <c r="A224" s="1" t="s">
        <v>2150</v>
      </c>
      <c r="B224" s="1" t="s">
        <v>2607</v>
      </c>
      <c r="C224" t="s">
        <v>4726</v>
      </c>
      <c r="D224" t="s">
        <v>5145</v>
      </c>
      <c r="E224" t="s">
        <v>5144</v>
      </c>
      <c r="G224">
        <v>0</v>
      </c>
      <c r="H224" t="s">
        <v>2380</v>
      </c>
      <c r="I224" t="s">
        <v>2382</v>
      </c>
      <c r="J224">
        <v>30.6</v>
      </c>
      <c r="K224" t="str" cm="1">
        <f t="array" ref="K224">_xlfn.IFS(J224&lt;18.5,"underweight",J224&lt;25,"normal weight",J224&lt;30,"overweight",J224&gt;30,"obesity")</f>
        <v>obesity</v>
      </c>
      <c r="L224">
        <v>5.24</v>
      </c>
      <c r="M224" t="str" cm="1">
        <f t="array" ref="M224">_xlfn.IFS(L224&lt;5.7,"Normal",L224&lt;6.5,"Prediabetes",L224&gt;6.5,"Diabetes")</f>
        <v>Normal</v>
      </c>
      <c r="N224">
        <v>2004</v>
      </c>
      <c r="O224" t="s">
        <v>10</v>
      </c>
      <c r="P224">
        <v>27</v>
      </c>
      <c r="Q224" s="10" t="str">
        <f t="shared" si="6"/>
        <v>27-Jul-2004</v>
      </c>
      <c r="R224">
        <f t="shared" si="7"/>
        <v>19</v>
      </c>
      <c r="S224" s="12">
        <v>2201.1</v>
      </c>
    </row>
    <row r="225" spans="1:19" ht="15.6" x14ac:dyDescent="0.3">
      <c r="A225" s="1" t="s">
        <v>2149</v>
      </c>
      <c r="B225" s="1" t="s">
        <v>2608</v>
      </c>
      <c r="C225" t="s">
        <v>4723</v>
      </c>
      <c r="D225" t="s">
        <v>5147</v>
      </c>
      <c r="E225" t="s">
        <v>5146</v>
      </c>
      <c r="G225">
        <v>1</v>
      </c>
      <c r="H225" t="s">
        <v>2380</v>
      </c>
      <c r="I225" t="s">
        <v>2382</v>
      </c>
      <c r="J225">
        <v>28.975000000000001</v>
      </c>
      <c r="K225" t="str" cm="1">
        <f t="array" ref="K225">_xlfn.IFS(J225&lt;18.5,"underweight",J225&lt;25,"normal weight",J225&lt;30,"overweight",J225&gt;30,"obesity")</f>
        <v>overweight</v>
      </c>
      <c r="L225">
        <v>7.63</v>
      </c>
      <c r="M225" t="str" cm="1">
        <f t="array" ref="M225">_xlfn.IFS(L225&lt;5.7,"Normal",L225&lt;6.5,"Prediabetes",L225&gt;6.5,"Diabetes")</f>
        <v>Diabetes</v>
      </c>
      <c r="N225">
        <v>2004</v>
      </c>
      <c r="O225" t="s">
        <v>35</v>
      </c>
      <c r="P225">
        <v>6</v>
      </c>
      <c r="Q225" s="10" t="str">
        <f t="shared" si="6"/>
        <v>6-Aug-2004</v>
      </c>
      <c r="R225">
        <f t="shared" si="7"/>
        <v>19</v>
      </c>
      <c r="S225" s="12">
        <v>2203.4699999999998</v>
      </c>
    </row>
    <row r="226" spans="1:19" ht="15.6" x14ac:dyDescent="0.3">
      <c r="A226" s="1" t="s">
        <v>2148</v>
      </c>
      <c r="B226" s="1" t="s">
        <v>2609</v>
      </c>
      <c r="C226" t="s">
        <v>4723</v>
      </c>
      <c r="D226" t="s">
        <v>4878</v>
      </c>
      <c r="E226" t="s">
        <v>5148</v>
      </c>
      <c r="G226">
        <v>0</v>
      </c>
      <c r="H226" t="s">
        <v>2380</v>
      </c>
      <c r="I226" t="s">
        <v>2382</v>
      </c>
      <c r="J226">
        <v>19.54</v>
      </c>
      <c r="K226" t="str" cm="1">
        <f t="array" ref="K226">_xlfn.IFS(J226&lt;18.5,"underweight",J226&lt;25,"normal weight",J226&lt;30,"overweight",J226&gt;30,"obesity")</f>
        <v>normal weight</v>
      </c>
      <c r="L226">
        <v>5.37</v>
      </c>
      <c r="M226" t="str" cm="1">
        <f t="array" ref="M226">_xlfn.IFS(L226&lt;5.7,"Normal",L226&lt;6.5,"Prediabetes",L226&gt;6.5,"Diabetes")</f>
        <v>Normal</v>
      </c>
      <c r="N226">
        <v>2004</v>
      </c>
      <c r="O226" t="s">
        <v>37</v>
      </c>
      <c r="P226">
        <v>28</v>
      </c>
      <c r="Q226" s="10" t="str">
        <f t="shared" si="6"/>
        <v>28-Oct-2004</v>
      </c>
      <c r="R226">
        <f t="shared" si="7"/>
        <v>18</v>
      </c>
      <c r="S226" s="12">
        <v>2203.7399999999998</v>
      </c>
    </row>
    <row r="227" spans="1:19" ht="15.6" x14ac:dyDescent="0.3">
      <c r="A227" s="1" t="s">
        <v>2147</v>
      </c>
      <c r="B227" s="1" t="s">
        <v>2610</v>
      </c>
      <c r="C227" t="s">
        <v>4726</v>
      </c>
      <c r="D227" t="s">
        <v>5149</v>
      </c>
      <c r="E227" t="s">
        <v>4847</v>
      </c>
      <c r="G227">
        <v>1</v>
      </c>
      <c r="H227" t="s">
        <v>2380</v>
      </c>
      <c r="I227" t="s">
        <v>2382</v>
      </c>
      <c r="J227">
        <v>26.74</v>
      </c>
      <c r="K227" t="str" cm="1">
        <f t="array" ref="K227">_xlfn.IFS(J227&lt;18.5,"underweight",J227&lt;25,"normal weight",J227&lt;30,"overweight",J227&gt;30,"obesity")</f>
        <v>overweight</v>
      </c>
      <c r="L227">
        <v>4.3099999999999996</v>
      </c>
      <c r="M227" t="str" cm="1">
        <f t="array" ref="M227">_xlfn.IFS(L227&lt;5.7,"Normal",L227&lt;6.5,"Prediabetes",L227&gt;6.5,"Diabetes")</f>
        <v>Normal</v>
      </c>
      <c r="N227">
        <v>2004</v>
      </c>
      <c r="O227" t="s">
        <v>15</v>
      </c>
      <c r="P227">
        <v>13</v>
      </c>
      <c r="Q227" s="10" t="str">
        <f t="shared" si="6"/>
        <v>13-Nov-2004</v>
      </c>
      <c r="R227">
        <f t="shared" si="7"/>
        <v>18</v>
      </c>
      <c r="S227" s="12">
        <v>2205.98</v>
      </c>
    </row>
    <row r="228" spans="1:19" ht="15.6" x14ac:dyDescent="0.3">
      <c r="A228" s="1" t="s">
        <v>2146</v>
      </c>
      <c r="B228" s="1" t="s">
        <v>2611</v>
      </c>
      <c r="C228" t="s">
        <v>4723</v>
      </c>
      <c r="D228" t="s">
        <v>5151</v>
      </c>
      <c r="E228" t="s">
        <v>5150</v>
      </c>
      <c r="G228">
        <v>1</v>
      </c>
      <c r="H228" t="s">
        <v>2380</v>
      </c>
      <c r="I228" t="s">
        <v>2382</v>
      </c>
      <c r="J228">
        <v>22.99</v>
      </c>
      <c r="K228" t="str" cm="1">
        <f t="array" ref="K228">_xlfn.IFS(J228&lt;18.5,"underweight",J228&lt;25,"normal weight",J228&lt;30,"overweight",J228&gt;30,"obesity")</f>
        <v>normal weight</v>
      </c>
      <c r="L228">
        <v>10.46</v>
      </c>
      <c r="M228" t="str" cm="1">
        <f t="array" ref="M228">_xlfn.IFS(L228&lt;5.7,"Normal",L228&lt;6.5,"Prediabetes",L228&gt;6.5,"Diabetes")</f>
        <v>Diabetes</v>
      </c>
      <c r="N228">
        <v>2004</v>
      </c>
      <c r="O228" t="s">
        <v>35</v>
      </c>
      <c r="P228">
        <v>6</v>
      </c>
      <c r="Q228" s="10" t="str">
        <f t="shared" si="6"/>
        <v>6-Aug-2004</v>
      </c>
      <c r="R228">
        <f t="shared" si="7"/>
        <v>19</v>
      </c>
      <c r="S228" s="12">
        <v>2207.6999999999998</v>
      </c>
    </row>
    <row r="229" spans="1:19" ht="15.6" x14ac:dyDescent="0.3">
      <c r="A229" s="1" t="s">
        <v>2145</v>
      </c>
      <c r="B229" s="1" t="s">
        <v>2612</v>
      </c>
      <c r="C229" t="s">
        <v>4726</v>
      </c>
      <c r="D229" t="s">
        <v>5153</v>
      </c>
      <c r="E229" t="s">
        <v>5152</v>
      </c>
      <c r="G229">
        <v>0</v>
      </c>
      <c r="H229" t="s">
        <v>2380</v>
      </c>
      <c r="I229" t="s">
        <v>2380</v>
      </c>
      <c r="J229">
        <v>31.46</v>
      </c>
      <c r="K229" t="str" cm="1">
        <f t="array" ref="K229">_xlfn.IFS(J229&lt;18.5,"underweight",J229&lt;25,"normal weight",J229&lt;30,"overweight",J229&gt;30,"obesity")</f>
        <v>obesity</v>
      </c>
      <c r="L229">
        <v>7.39</v>
      </c>
      <c r="M229" t="str" cm="1">
        <f t="array" ref="M229">_xlfn.IFS(L229&lt;5.7,"Normal",L229&lt;6.5,"Prediabetes",L229&gt;6.5,"Diabetes")</f>
        <v>Diabetes</v>
      </c>
      <c r="N229">
        <v>2004</v>
      </c>
      <c r="O229" t="s">
        <v>10</v>
      </c>
      <c r="P229">
        <v>27</v>
      </c>
      <c r="Q229" s="10" t="str">
        <f t="shared" si="6"/>
        <v>27-Jul-2004</v>
      </c>
      <c r="R229">
        <f t="shared" si="7"/>
        <v>19</v>
      </c>
      <c r="S229" s="12">
        <v>2211.13</v>
      </c>
    </row>
    <row r="230" spans="1:19" ht="15.6" x14ac:dyDescent="0.3">
      <c r="A230" s="1" t="s">
        <v>2144</v>
      </c>
      <c r="B230" s="1" t="s">
        <v>2613</v>
      </c>
      <c r="C230" t="s">
        <v>4723</v>
      </c>
      <c r="D230" t="s">
        <v>5155</v>
      </c>
      <c r="E230" t="s">
        <v>5154</v>
      </c>
      <c r="G230">
        <v>1</v>
      </c>
      <c r="H230" t="s">
        <v>2380</v>
      </c>
      <c r="I230" t="s">
        <v>2382</v>
      </c>
      <c r="J230">
        <v>30.86</v>
      </c>
      <c r="K230" t="str" cm="1">
        <f t="array" ref="K230">_xlfn.IFS(J230&lt;18.5,"underweight",J230&lt;25,"normal weight",J230&lt;30,"overweight",J230&gt;30,"obesity")</f>
        <v>obesity</v>
      </c>
      <c r="L230">
        <v>6.18</v>
      </c>
      <c r="M230" t="str" cm="1">
        <f t="array" ref="M230">_xlfn.IFS(L230&lt;5.7,"Normal",L230&lt;6.5,"Prediabetes",L230&gt;6.5,"Diabetes")</f>
        <v>Prediabetes</v>
      </c>
      <c r="N230">
        <v>1994</v>
      </c>
      <c r="O230" t="s">
        <v>15</v>
      </c>
      <c r="P230">
        <v>17</v>
      </c>
      <c r="Q230" s="10" t="str">
        <f t="shared" si="6"/>
        <v>17-Nov-1994</v>
      </c>
      <c r="R230">
        <f t="shared" si="7"/>
        <v>28</v>
      </c>
      <c r="S230" s="12">
        <v>2213.21</v>
      </c>
    </row>
    <row r="231" spans="1:19" ht="15.6" x14ac:dyDescent="0.3">
      <c r="A231" s="1" t="s">
        <v>2143</v>
      </c>
      <c r="B231" s="1" t="s">
        <v>2614</v>
      </c>
      <c r="C231" t="s">
        <v>4723</v>
      </c>
      <c r="D231" t="s">
        <v>5157</v>
      </c>
      <c r="E231" t="s">
        <v>5156</v>
      </c>
      <c r="G231">
        <v>1</v>
      </c>
      <c r="H231" t="s">
        <v>2380</v>
      </c>
      <c r="I231" t="s">
        <v>2382</v>
      </c>
      <c r="J231">
        <v>31.96</v>
      </c>
      <c r="K231" t="str" cm="1">
        <f t="array" ref="K231">_xlfn.IFS(J231&lt;18.5,"underweight",J231&lt;25,"normal weight",J231&lt;30,"overweight",J231&gt;30,"obesity")</f>
        <v>obesity</v>
      </c>
      <c r="L231">
        <v>8.86</v>
      </c>
      <c r="M231" t="str" cm="1">
        <f t="array" ref="M231">_xlfn.IFS(L231&lt;5.7,"Normal",L231&lt;6.5,"Prediabetes",L231&gt;6.5,"Diabetes")</f>
        <v>Diabetes</v>
      </c>
      <c r="N231">
        <v>2004</v>
      </c>
      <c r="O231" t="s">
        <v>18</v>
      </c>
      <c r="P231">
        <v>13</v>
      </c>
      <c r="Q231" s="10" t="str">
        <f t="shared" si="6"/>
        <v>13-Jun-2004</v>
      </c>
      <c r="R231">
        <f t="shared" si="7"/>
        <v>19</v>
      </c>
      <c r="S231" s="12">
        <v>2217.4699999999998</v>
      </c>
    </row>
    <row r="232" spans="1:19" ht="15.6" x14ac:dyDescent="0.3">
      <c r="A232" s="1" t="s">
        <v>2142</v>
      </c>
      <c r="B232" s="1" t="s">
        <v>2615</v>
      </c>
      <c r="C232" t="s">
        <v>4726</v>
      </c>
      <c r="D232" t="s">
        <v>5159</v>
      </c>
      <c r="E232" t="s">
        <v>5158</v>
      </c>
      <c r="G232">
        <v>1</v>
      </c>
      <c r="H232" t="s">
        <v>2380</v>
      </c>
      <c r="I232" t="s">
        <v>2382</v>
      </c>
      <c r="J232">
        <v>23.76</v>
      </c>
      <c r="K232" t="str" cm="1">
        <f t="array" ref="K232">_xlfn.IFS(J232&lt;18.5,"underweight",J232&lt;25,"normal weight",J232&lt;30,"overweight",J232&gt;30,"obesity")</f>
        <v>normal weight</v>
      </c>
      <c r="L232">
        <v>10.96</v>
      </c>
      <c r="M232" t="str" cm="1">
        <f t="array" ref="M232">_xlfn.IFS(L232&lt;5.7,"Normal",L232&lt;6.5,"Prediabetes",L232&gt;6.5,"Diabetes")</f>
        <v>Diabetes</v>
      </c>
      <c r="N232">
        <v>2004</v>
      </c>
      <c r="O232" t="s">
        <v>20</v>
      </c>
      <c r="P232">
        <v>25</v>
      </c>
      <c r="Q232" s="10" t="str">
        <f t="shared" si="6"/>
        <v>25-Sep-2004</v>
      </c>
      <c r="R232">
        <f t="shared" si="7"/>
        <v>18</v>
      </c>
      <c r="S232" s="12">
        <v>2217.6</v>
      </c>
    </row>
    <row r="233" spans="1:19" ht="15.6" x14ac:dyDescent="0.3">
      <c r="A233" s="1" t="s">
        <v>2141</v>
      </c>
      <c r="B233" s="1" t="s">
        <v>2616</v>
      </c>
      <c r="C233" t="s">
        <v>4726</v>
      </c>
      <c r="D233" t="s">
        <v>5161</v>
      </c>
      <c r="E233" t="s">
        <v>5160</v>
      </c>
      <c r="G233">
        <v>1</v>
      </c>
      <c r="H233" t="s">
        <v>2380</v>
      </c>
      <c r="I233" t="s">
        <v>2382</v>
      </c>
      <c r="J233">
        <v>19.38</v>
      </c>
      <c r="K233" t="str" cm="1">
        <f t="array" ref="K233">_xlfn.IFS(J233&lt;18.5,"underweight",J233&lt;25,"normal weight",J233&lt;30,"overweight",J233&gt;30,"obesity")</f>
        <v>normal weight</v>
      </c>
      <c r="L233">
        <v>6.28</v>
      </c>
      <c r="M233" t="str" cm="1">
        <f t="array" ref="M233">_xlfn.IFS(L233&lt;5.7,"Normal",L233&lt;6.5,"Prediabetes",L233&gt;6.5,"Diabetes")</f>
        <v>Prediabetes</v>
      </c>
      <c r="N233">
        <v>2004</v>
      </c>
      <c r="O233" t="s">
        <v>30</v>
      </c>
      <c r="P233">
        <v>12</v>
      </c>
      <c r="Q233" s="10" t="str">
        <f t="shared" si="6"/>
        <v>12-Dec-2004</v>
      </c>
      <c r="R233">
        <f t="shared" si="7"/>
        <v>18</v>
      </c>
      <c r="S233" s="12">
        <v>2219.4499999999998</v>
      </c>
    </row>
    <row r="234" spans="1:19" ht="15.6" x14ac:dyDescent="0.3">
      <c r="A234" s="1" t="s">
        <v>2140</v>
      </c>
      <c r="B234" s="1" t="s">
        <v>2617</v>
      </c>
      <c r="C234" t="s">
        <v>4726</v>
      </c>
      <c r="D234" t="s">
        <v>5163</v>
      </c>
      <c r="E234" t="s">
        <v>5162</v>
      </c>
      <c r="G234">
        <v>1</v>
      </c>
      <c r="H234" t="s">
        <v>2380</v>
      </c>
      <c r="I234" t="s">
        <v>2382</v>
      </c>
      <c r="J234">
        <v>32.54</v>
      </c>
      <c r="K234" t="str" cm="1">
        <f t="array" ref="K234">_xlfn.IFS(J234&lt;18.5,"underweight",J234&lt;25,"normal weight",J234&lt;30,"overweight",J234&gt;30,"obesity")</f>
        <v>obesity</v>
      </c>
      <c r="L234">
        <v>4.0199999999999996</v>
      </c>
      <c r="M234" t="str" cm="1">
        <f t="array" ref="M234">_xlfn.IFS(L234&lt;5.7,"Normal",L234&lt;6.5,"Prediabetes",L234&gt;6.5,"Diabetes")</f>
        <v>Normal</v>
      </c>
      <c r="N234">
        <v>2003</v>
      </c>
      <c r="O234" t="s">
        <v>30</v>
      </c>
      <c r="P234">
        <v>10</v>
      </c>
      <c r="Q234" s="10" t="str">
        <f t="shared" si="6"/>
        <v>10-Dec-2003</v>
      </c>
      <c r="R234">
        <f t="shared" si="7"/>
        <v>19</v>
      </c>
      <c r="S234" s="12">
        <v>2221.56</v>
      </c>
    </row>
    <row r="235" spans="1:19" ht="15.6" x14ac:dyDescent="0.3">
      <c r="A235" s="1" t="s">
        <v>2139</v>
      </c>
      <c r="B235" s="1" t="s">
        <v>2618</v>
      </c>
      <c r="C235" t="s">
        <v>4726</v>
      </c>
      <c r="D235" t="s">
        <v>5165</v>
      </c>
      <c r="E235" t="s">
        <v>5164</v>
      </c>
      <c r="G235">
        <v>0</v>
      </c>
      <c r="H235" t="s">
        <v>2380</v>
      </c>
      <c r="I235" t="s">
        <v>2380</v>
      </c>
      <c r="J235">
        <v>35.909999999999997</v>
      </c>
      <c r="K235" t="str" cm="1">
        <f t="array" ref="K235">_xlfn.IFS(J235&lt;18.5,"underweight",J235&lt;25,"normal weight",J235&lt;30,"overweight",J235&gt;30,"obesity")</f>
        <v>obesity</v>
      </c>
      <c r="L235">
        <v>8.7100000000000009</v>
      </c>
      <c r="M235" t="str" cm="1">
        <f t="array" ref="M235">_xlfn.IFS(L235&lt;5.7,"Normal",L235&lt;6.5,"Prediabetes",L235&gt;6.5,"Diabetes")</f>
        <v>Diabetes</v>
      </c>
      <c r="N235">
        <v>2000</v>
      </c>
      <c r="O235" t="s">
        <v>18</v>
      </c>
      <c r="P235">
        <v>30</v>
      </c>
      <c r="Q235" s="10" t="str">
        <f t="shared" si="6"/>
        <v>30-Jun-2000</v>
      </c>
      <c r="R235">
        <f t="shared" si="7"/>
        <v>23</v>
      </c>
      <c r="S235" s="12">
        <v>2250.84</v>
      </c>
    </row>
    <row r="236" spans="1:19" ht="15.6" x14ac:dyDescent="0.3">
      <c r="A236" s="1" t="s">
        <v>2138</v>
      </c>
      <c r="B236" s="1" t="s">
        <v>2619</v>
      </c>
      <c r="C236" t="s">
        <v>4726</v>
      </c>
      <c r="D236" t="s">
        <v>5153</v>
      </c>
      <c r="E236" t="s">
        <v>4980</v>
      </c>
      <c r="G236">
        <v>1</v>
      </c>
      <c r="H236" t="s">
        <v>2380</v>
      </c>
      <c r="I236" t="s">
        <v>2382</v>
      </c>
      <c r="J236">
        <v>32.06</v>
      </c>
      <c r="K236" t="str" cm="1">
        <f t="array" ref="K236">_xlfn.IFS(J236&lt;18.5,"underweight",J236&lt;25,"normal weight",J236&lt;30,"overweight",J236&gt;30,"obesity")</f>
        <v>obesity</v>
      </c>
      <c r="L236">
        <v>4.67</v>
      </c>
      <c r="M236" t="str" cm="1">
        <f t="array" ref="M236">_xlfn.IFS(L236&lt;5.7,"Normal",L236&lt;6.5,"Prediabetes",L236&gt;6.5,"Diabetes")</f>
        <v>Normal</v>
      </c>
      <c r="N236">
        <v>2000</v>
      </c>
      <c r="O236" t="s">
        <v>30</v>
      </c>
      <c r="P236">
        <v>11</v>
      </c>
      <c r="Q236" s="10" t="str">
        <f t="shared" si="6"/>
        <v>11-Dec-2000</v>
      </c>
      <c r="R236">
        <f t="shared" si="7"/>
        <v>22</v>
      </c>
      <c r="S236" s="12">
        <v>2254.8000000000002</v>
      </c>
    </row>
    <row r="237" spans="1:19" ht="15.6" x14ac:dyDescent="0.3">
      <c r="A237" s="1" t="s">
        <v>2137</v>
      </c>
      <c r="B237" s="1" t="s">
        <v>2620</v>
      </c>
      <c r="C237" t="s">
        <v>4723</v>
      </c>
      <c r="D237" t="s">
        <v>5167</v>
      </c>
      <c r="E237" t="s">
        <v>5166</v>
      </c>
      <c r="G237">
        <v>0</v>
      </c>
      <c r="H237" t="s">
        <v>2380</v>
      </c>
      <c r="I237" t="s">
        <v>2380</v>
      </c>
      <c r="J237">
        <v>27.1</v>
      </c>
      <c r="K237" t="str" cm="1">
        <f t="array" ref="K237">_xlfn.IFS(J237&lt;18.5,"underweight",J237&lt;25,"normal weight",J237&lt;30,"overweight",J237&gt;30,"obesity")</f>
        <v>overweight</v>
      </c>
      <c r="L237">
        <v>9.0500000000000007</v>
      </c>
      <c r="M237" t="str" cm="1">
        <f t="array" ref="M237">_xlfn.IFS(L237&lt;5.7,"Normal",L237&lt;6.5,"Prediabetes",L237&gt;6.5,"Diabetes")</f>
        <v>Diabetes</v>
      </c>
      <c r="N237">
        <v>2002</v>
      </c>
      <c r="O237" t="s">
        <v>10</v>
      </c>
      <c r="P237">
        <v>15</v>
      </c>
      <c r="Q237" s="10" t="str">
        <f t="shared" si="6"/>
        <v>15-Jul-2002</v>
      </c>
      <c r="R237">
        <f t="shared" si="7"/>
        <v>21</v>
      </c>
      <c r="S237" s="12">
        <v>2257.48</v>
      </c>
    </row>
    <row r="238" spans="1:19" ht="15.6" x14ac:dyDescent="0.3">
      <c r="A238" s="1" t="s">
        <v>2136</v>
      </c>
      <c r="B238" s="1" t="s">
        <v>2621</v>
      </c>
      <c r="C238" t="s">
        <v>4726</v>
      </c>
      <c r="D238" t="s">
        <v>5169</v>
      </c>
      <c r="E238" t="s">
        <v>5168</v>
      </c>
      <c r="G238">
        <v>1</v>
      </c>
      <c r="H238" t="s">
        <v>2380</v>
      </c>
      <c r="I238" t="s">
        <v>2382</v>
      </c>
      <c r="J238">
        <v>24.42</v>
      </c>
      <c r="K238" t="str" cm="1">
        <f t="array" ref="K238">_xlfn.IFS(J238&lt;18.5,"underweight",J238&lt;25,"normal weight",J238&lt;30,"overweight",J238&gt;30,"obesity")</f>
        <v>normal weight</v>
      </c>
      <c r="L238">
        <v>11.31</v>
      </c>
      <c r="M238" t="str" cm="1">
        <f t="array" ref="M238">_xlfn.IFS(L238&lt;5.7,"Normal",L238&lt;6.5,"Prediabetes",L238&gt;6.5,"Diabetes")</f>
        <v>Diabetes</v>
      </c>
      <c r="N238">
        <v>2002</v>
      </c>
      <c r="O238" t="s">
        <v>15</v>
      </c>
      <c r="P238">
        <v>12</v>
      </c>
      <c r="Q238" s="10" t="str">
        <f t="shared" si="6"/>
        <v>12-Nov-2002</v>
      </c>
      <c r="R238">
        <f t="shared" si="7"/>
        <v>20</v>
      </c>
      <c r="S238" s="12">
        <v>2261.5700000000002</v>
      </c>
    </row>
    <row r="239" spans="1:19" ht="15.6" x14ac:dyDescent="0.3">
      <c r="A239" s="1" t="s">
        <v>2135</v>
      </c>
      <c r="B239" s="1" t="s">
        <v>2622</v>
      </c>
      <c r="C239" t="s">
        <v>4726</v>
      </c>
      <c r="D239" t="s">
        <v>5171</v>
      </c>
      <c r="E239" t="s">
        <v>5170</v>
      </c>
      <c r="G239">
        <v>0</v>
      </c>
      <c r="H239" t="s">
        <v>2380</v>
      </c>
      <c r="I239" t="s">
        <v>2380</v>
      </c>
      <c r="J239">
        <v>27.36</v>
      </c>
      <c r="K239" t="str" cm="1">
        <f t="array" ref="K239">_xlfn.IFS(J239&lt;18.5,"underweight",J239&lt;25,"normal weight",J239&lt;30,"overweight",J239&gt;30,"obesity")</f>
        <v>overweight</v>
      </c>
      <c r="L239">
        <v>5.88</v>
      </c>
      <c r="M239" t="str" cm="1">
        <f t="array" ref="M239">_xlfn.IFS(L239&lt;5.7,"Normal",L239&lt;6.5,"Prediabetes",L239&gt;6.5,"Diabetes")</f>
        <v>Prediabetes</v>
      </c>
      <c r="N239">
        <v>1991</v>
      </c>
      <c r="O239" t="s">
        <v>18</v>
      </c>
      <c r="P239">
        <v>16</v>
      </c>
      <c r="Q239" s="10" t="str">
        <f t="shared" si="6"/>
        <v>16-Jun-1991</v>
      </c>
      <c r="R239">
        <f t="shared" si="7"/>
        <v>32</v>
      </c>
      <c r="S239" s="12">
        <v>2277.7199999999998</v>
      </c>
    </row>
    <row r="240" spans="1:19" ht="15.6" x14ac:dyDescent="0.3">
      <c r="A240" s="1" t="s">
        <v>2134</v>
      </c>
      <c r="B240" s="1" t="s">
        <v>2623</v>
      </c>
      <c r="C240" t="s">
        <v>4723</v>
      </c>
      <c r="D240" t="s">
        <v>5173</v>
      </c>
      <c r="E240" t="s">
        <v>5172</v>
      </c>
      <c r="G240">
        <v>1</v>
      </c>
      <c r="H240" t="s">
        <v>2380</v>
      </c>
      <c r="I240" t="s">
        <v>2380</v>
      </c>
      <c r="J240">
        <v>25.46</v>
      </c>
      <c r="K240" t="str" cm="1">
        <f t="array" ref="K240">_xlfn.IFS(J240&lt;18.5,"underweight",J240&lt;25,"normal weight",J240&lt;30,"overweight",J240&gt;30,"obesity")</f>
        <v>overweight</v>
      </c>
      <c r="L240">
        <v>11.75</v>
      </c>
      <c r="M240" t="str" cm="1">
        <f t="array" ref="M240">_xlfn.IFS(L240&lt;5.7,"Normal",L240&lt;6.5,"Prediabetes",L240&gt;6.5,"Diabetes")</f>
        <v>Diabetes</v>
      </c>
      <c r="N240">
        <v>1989</v>
      </c>
      <c r="O240" t="s">
        <v>37</v>
      </c>
      <c r="P240">
        <v>5</v>
      </c>
      <c r="Q240" s="10" t="str">
        <f t="shared" si="6"/>
        <v>5-Oct-1989</v>
      </c>
      <c r="R240">
        <f t="shared" si="7"/>
        <v>33</v>
      </c>
      <c r="S240" s="12">
        <v>2295.2399999999998</v>
      </c>
    </row>
    <row r="241" spans="1:19" ht="15.6" x14ac:dyDescent="0.3">
      <c r="A241" s="1" t="s">
        <v>2133</v>
      </c>
      <c r="B241" s="1" t="s">
        <v>2624</v>
      </c>
      <c r="C241" t="s">
        <v>4723</v>
      </c>
      <c r="D241" t="s">
        <v>5175</v>
      </c>
      <c r="E241" t="s">
        <v>5174</v>
      </c>
      <c r="G241">
        <v>1</v>
      </c>
      <c r="H241" t="s">
        <v>2380</v>
      </c>
      <c r="I241" t="s">
        <v>2382</v>
      </c>
      <c r="J241">
        <v>25.1</v>
      </c>
      <c r="K241" t="str" cm="1">
        <f t="array" ref="K241">_xlfn.IFS(J241&lt;18.5,"underweight",J241&lt;25,"normal weight",J241&lt;30,"overweight",J241&gt;30,"obesity")</f>
        <v>overweight</v>
      </c>
      <c r="L241">
        <v>6.97</v>
      </c>
      <c r="M241" t="str" cm="1">
        <f t="array" ref="M241">_xlfn.IFS(L241&lt;5.7,"Normal",L241&lt;6.5,"Prediabetes",L241&gt;6.5,"Diabetes")</f>
        <v>Diabetes</v>
      </c>
      <c r="N241">
        <v>1996</v>
      </c>
      <c r="O241" t="s">
        <v>15</v>
      </c>
      <c r="P241">
        <v>28</v>
      </c>
      <c r="Q241" s="10" t="str">
        <f t="shared" si="6"/>
        <v>28-Nov-1996</v>
      </c>
      <c r="R241">
        <f t="shared" si="7"/>
        <v>26</v>
      </c>
      <c r="S241" s="12">
        <v>2302.3000000000002</v>
      </c>
    </row>
    <row r="242" spans="1:19" ht="15.6" x14ac:dyDescent="0.3">
      <c r="A242" s="1" t="s">
        <v>2132</v>
      </c>
      <c r="B242" s="1" t="s">
        <v>2625</v>
      </c>
      <c r="C242" t="s">
        <v>4726</v>
      </c>
      <c r="D242" t="s">
        <v>5177</v>
      </c>
      <c r="E242" t="s">
        <v>5176</v>
      </c>
      <c r="G242">
        <v>1</v>
      </c>
      <c r="H242" t="s">
        <v>2380</v>
      </c>
      <c r="I242" t="s">
        <v>2380</v>
      </c>
      <c r="J242">
        <v>32.11</v>
      </c>
      <c r="K242" t="str" cm="1">
        <f t="array" ref="K242">_xlfn.IFS(J242&lt;18.5,"underweight",J242&lt;25,"normal weight",J242&lt;30,"overweight",J242&gt;30,"obesity")</f>
        <v>obesity</v>
      </c>
      <c r="L242">
        <v>4.76</v>
      </c>
      <c r="M242" t="str" cm="1">
        <f t="array" ref="M242">_xlfn.IFS(L242&lt;5.7,"Normal",L242&lt;6.5,"Prediabetes",L242&gt;6.5,"Diabetes")</f>
        <v>Normal</v>
      </c>
      <c r="N242">
        <v>2004</v>
      </c>
      <c r="O242" t="s">
        <v>20</v>
      </c>
      <c r="P242">
        <v>6</v>
      </c>
      <c r="Q242" s="10" t="str">
        <f t="shared" si="6"/>
        <v>6-Sep-2004</v>
      </c>
      <c r="R242">
        <f t="shared" si="7"/>
        <v>18</v>
      </c>
      <c r="S242" s="12">
        <v>2304</v>
      </c>
    </row>
    <row r="243" spans="1:19" ht="15.6" x14ac:dyDescent="0.3">
      <c r="A243" s="1" t="s">
        <v>2130</v>
      </c>
      <c r="B243" s="1" t="s">
        <v>2626</v>
      </c>
      <c r="C243" t="s">
        <v>4726</v>
      </c>
      <c r="D243" t="s">
        <v>5179</v>
      </c>
      <c r="E243" t="s">
        <v>5178</v>
      </c>
      <c r="G243">
        <v>1</v>
      </c>
      <c r="H243" t="s">
        <v>2380</v>
      </c>
      <c r="I243" t="s">
        <v>2382</v>
      </c>
      <c r="J243">
        <v>24.01</v>
      </c>
      <c r="K243" t="str" cm="1">
        <f t="array" ref="K243">_xlfn.IFS(J243&lt;18.5,"underweight",J243&lt;25,"normal weight",J243&lt;30,"overweight",J243&gt;30,"obesity")</f>
        <v>normal weight</v>
      </c>
      <c r="L243">
        <v>4.76</v>
      </c>
      <c r="M243" t="str" cm="1">
        <f t="array" ref="M243">_xlfn.IFS(L243&lt;5.7,"Normal",L243&lt;6.5,"Prediabetes",L243&gt;6.5,"Diabetes")</f>
        <v>Normal</v>
      </c>
      <c r="N243">
        <v>1996</v>
      </c>
      <c r="O243" t="s">
        <v>30</v>
      </c>
      <c r="P243">
        <v>17</v>
      </c>
      <c r="Q243" s="10" t="str">
        <f t="shared" si="6"/>
        <v>17-Dec-1996</v>
      </c>
      <c r="R243">
        <f t="shared" si="7"/>
        <v>26</v>
      </c>
      <c r="S243" s="12">
        <v>2322.62</v>
      </c>
    </row>
    <row r="244" spans="1:19" ht="15.6" x14ac:dyDescent="0.3">
      <c r="A244" s="1" t="s">
        <v>2129</v>
      </c>
      <c r="B244" s="1" t="s">
        <v>2627</v>
      </c>
      <c r="C244" t="s">
        <v>4726</v>
      </c>
      <c r="D244" t="s">
        <v>5181</v>
      </c>
      <c r="E244" t="s">
        <v>5180</v>
      </c>
      <c r="G244">
        <v>1</v>
      </c>
      <c r="H244" t="s">
        <v>2380</v>
      </c>
      <c r="I244" t="s">
        <v>2380</v>
      </c>
      <c r="J244">
        <v>23.21</v>
      </c>
      <c r="K244" t="str" cm="1">
        <f t="array" ref="K244">_xlfn.IFS(J244&lt;18.5,"underweight",J244&lt;25,"normal weight",J244&lt;30,"overweight",J244&gt;30,"obesity")</f>
        <v>normal weight</v>
      </c>
      <c r="L244">
        <v>6.03</v>
      </c>
      <c r="M244" t="str" cm="1">
        <f t="array" ref="M244">_xlfn.IFS(L244&lt;5.7,"Normal",L244&lt;6.5,"Prediabetes",L244&gt;6.5,"Diabetes")</f>
        <v>Prediabetes</v>
      </c>
      <c r="N244">
        <v>2003</v>
      </c>
      <c r="O244" t="s">
        <v>15</v>
      </c>
      <c r="P244">
        <v>18</v>
      </c>
      <c r="Q244" s="10" t="str">
        <f t="shared" si="6"/>
        <v>18-Nov-2003</v>
      </c>
      <c r="R244">
        <f t="shared" si="7"/>
        <v>19</v>
      </c>
      <c r="S244" s="12">
        <v>2331.52</v>
      </c>
    </row>
    <row r="245" spans="1:19" ht="15.6" x14ac:dyDescent="0.3">
      <c r="A245" s="1" t="s">
        <v>2128</v>
      </c>
      <c r="B245" s="1" t="s">
        <v>2628</v>
      </c>
      <c r="C245" t="s">
        <v>4726</v>
      </c>
      <c r="D245" t="s">
        <v>5183</v>
      </c>
      <c r="E245" t="s">
        <v>5182</v>
      </c>
      <c r="G245">
        <v>1</v>
      </c>
      <c r="H245" t="s">
        <v>2380</v>
      </c>
      <c r="I245" t="s">
        <v>2380</v>
      </c>
      <c r="J245">
        <v>38.094999999999999</v>
      </c>
      <c r="K245" t="str" cm="1">
        <f t="array" ref="K245">_xlfn.IFS(J245&lt;18.5,"underweight",J245&lt;25,"normal weight",J245&lt;30,"overweight",J245&gt;30,"obesity")</f>
        <v>obesity</v>
      </c>
      <c r="L245">
        <v>4.76</v>
      </c>
      <c r="M245" t="str" cm="1">
        <f t="array" ref="M245">_xlfn.IFS(L245&lt;5.7,"Normal",L245&lt;6.5,"Prediabetes",L245&gt;6.5,"Diabetes")</f>
        <v>Normal</v>
      </c>
      <c r="N245">
        <v>1998</v>
      </c>
      <c r="O245" t="s">
        <v>37</v>
      </c>
      <c r="P245">
        <v>21</v>
      </c>
      <c r="Q245" s="10" t="str">
        <f t="shared" si="6"/>
        <v>21-Oct-1998</v>
      </c>
      <c r="R245">
        <f t="shared" si="7"/>
        <v>24</v>
      </c>
      <c r="S245" s="12">
        <v>2352.9699999999998</v>
      </c>
    </row>
    <row r="246" spans="1:19" ht="15.6" x14ac:dyDescent="0.3">
      <c r="A246" s="1" t="s">
        <v>2127</v>
      </c>
      <c r="B246" s="1" t="s">
        <v>2629</v>
      </c>
      <c r="C246" t="s">
        <v>4726</v>
      </c>
      <c r="D246" t="s">
        <v>5185</v>
      </c>
      <c r="E246" t="s">
        <v>5184</v>
      </c>
      <c r="G246">
        <v>0</v>
      </c>
      <c r="H246" t="s">
        <v>2380</v>
      </c>
      <c r="I246" t="s">
        <v>2382</v>
      </c>
      <c r="J246">
        <v>19.68</v>
      </c>
      <c r="K246" t="str" cm="1">
        <f t="array" ref="K246">_xlfn.IFS(J246&lt;18.5,"underweight",J246&lt;25,"normal weight",J246&lt;30,"overweight",J246&gt;30,"obesity")</f>
        <v>normal weight</v>
      </c>
      <c r="L246">
        <v>5.74</v>
      </c>
      <c r="M246" t="str" cm="1">
        <f t="array" ref="M246">_xlfn.IFS(L246&lt;5.7,"Normal",L246&lt;6.5,"Prediabetes",L246&gt;6.5,"Diabetes")</f>
        <v>Prediabetes</v>
      </c>
      <c r="N246">
        <v>2002</v>
      </c>
      <c r="O246" t="s">
        <v>15</v>
      </c>
      <c r="P246">
        <v>5</v>
      </c>
      <c r="Q246" s="10" t="str">
        <f t="shared" si="6"/>
        <v>5-Nov-2002</v>
      </c>
      <c r="R246">
        <f t="shared" si="7"/>
        <v>20</v>
      </c>
      <c r="S246" s="12">
        <v>2362.23</v>
      </c>
    </row>
    <row r="247" spans="1:19" ht="15.6" x14ac:dyDescent="0.3">
      <c r="A247" s="1" t="s">
        <v>2126</v>
      </c>
      <c r="B247" s="1" t="s">
        <v>2630</v>
      </c>
      <c r="C247" t="s">
        <v>4726</v>
      </c>
      <c r="D247" t="s">
        <v>5187</v>
      </c>
      <c r="E247" t="s">
        <v>5186</v>
      </c>
      <c r="G247">
        <v>1</v>
      </c>
      <c r="H247" t="s">
        <v>2380</v>
      </c>
      <c r="I247" t="s">
        <v>2382</v>
      </c>
      <c r="J247">
        <v>18.100000000000001</v>
      </c>
      <c r="K247" t="str" cm="1">
        <f t="array" ref="K247">_xlfn.IFS(J247&lt;18.5,"underweight",J247&lt;25,"normal weight",J247&lt;30,"overweight",J247&gt;30,"obesity")</f>
        <v>underweight</v>
      </c>
      <c r="L247">
        <v>6.33</v>
      </c>
      <c r="M247" t="str" cm="1">
        <f t="array" ref="M247">_xlfn.IFS(L247&lt;5.7,"Normal",L247&lt;6.5,"Prediabetes",L247&gt;6.5,"Diabetes")</f>
        <v>Prediabetes</v>
      </c>
      <c r="N247">
        <v>1988</v>
      </c>
      <c r="O247" t="s">
        <v>30</v>
      </c>
      <c r="P247">
        <v>12</v>
      </c>
      <c r="Q247" s="10" t="str">
        <f t="shared" si="6"/>
        <v>12-Dec-1988</v>
      </c>
      <c r="R247">
        <f t="shared" si="7"/>
        <v>34</v>
      </c>
      <c r="S247" s="12">
        <v>2373.3000000000002</v>
      </c>
    </row>
    <row r="248" spans="1:19" ht="15.6" x14ac:dyDescent="0.3">
      <c r="A248" s="1" t="s">
        <v>2125</v>
      </c>
      <c r="B248" s="1" t="s">
        <v>2631</v>
      </c>
      <c r="C248" t="s">
        <v>4723</v>
      </c>
      <c r="D248" t="s">
        <v>5189</v>
      </c>
      <c r="E248" t="s">
        <v>5188</v>
      </c>
      <c r="G248">
        <v>0</v>
      </c>
      <c r="H248" t="s">
        <v>2380</v>
      </c>
      <c r="I248" t="s">
        <v>2382</v>
      </c>
      <c r="J248">
        <v>27.6</v>
      </c>
      <c r="K248" t="str" cm="1">
        <f t="array" ref="K248">_xlfn.IFS(J248&lt;18.5,"underweight",J248&lt;25,"normal weight",J248&lt;30,"overweight",J248&gt;30,"obesity")</f>
        <v>overweight</v>
      </c>
      <c r="L248">
        <v>5.22</v>
      </c>
      <c r="M248" t="str" cm="1">
        <f t="array" ref="M248">_xlfn.IFS(L248&lt;5.7,"Normal",L248&lt;6.5,"Prediabetes",L248&gt;6.5,"Diabetes")</f>
        <v>Normal</v>
      </c>
      <c r="N248">
        <v>1999</v>
      </c>
      <c r="O248" t="s">
        <v>30</v>
      </c>
      <c r="P248">
        <v>17</v>
      </c>
      <c r="Q248" s="10" t="str">
        <f t="shared" si="6"/>
        <v>17-Dec-1999</v>
      </c>
      <c r="R248">
        <f t="shared" si="7"/>
        <v>23</v>
      </c>
      <c r="S248" s="12">
        <v>2395.17</v>
      </c>
    </row>
    <row r="249" spans="1:19" ht="15.6" x14ac:dyDescent="0.3">
      <c r="A249" s="1" t="s">
        <v>2124</v>
      </c>
      <c r="B249" s="1" t="s">
        <v>2632</v>
      </c>
      <c r="C249" t="s">
        <v>4723</v>
      </c>
      <c r="D249" t="s">
        <v>5191</v>
      </c>
      <c r="E249" t="s">
        <v>5190</v>
      </c>
      <c r="G249">
        <v>0</v>
      </c>
      <c r="H249" t="s">
        <v>2380</v>
      </c>
      <c r="I249" t="s">
        <v>2380</v>
      </c>
      <c r="J249">
        <v>30.02</v>
      </c>
      <c r="K249" t="str" cm="1">
        <f t="array" ref="K249">_xlfn.IFS(J249&lt;18.5,"underweight",J249&lt;25,"normal weight",J249&lt;30,"overweight",J249&gt;30,"obesity")</f>
        <v>obesity</v>
      </c>
      <c r="L249">
        <v>11.09</v>
      </c>
      <c r="M249" t="str" cm="1">
        <f t="array" ref="M249">_xlfn.IFS(L249&lt;5.7,"Normal",L249&lt;6.5,"Prediabetes",L249&gt;6.5,"Diabetes")</f>
        <v>Diabetes</v>
      </c>
      <c r="N249">
        <v>1999</v>
      </c>
      <c r="O249" t="s">
        <v>35</v>
      </c>
      <c r="P249">
        <v>10</v>
      </c>
      <c r="Q249" s="10" t="str">
        <f t="shared" si="6"/>
        <v>10-Aug-1999</v>
      </c>
      <c r="R249">
        <f t="shared" si="7"/>
        <v>23</v>
      </c>
      <c r="S249" s="12">
        <v>2396.1</v>
      </c>
    </row>
    <row r="250" spans="1:19" ht="15.6" x14ac:dyDescent="0.3">
      <c r="A250" s="1" t="s">
        <v>2123</v>
      </c>
      <c r="B250" s="1" t="s">
        <v>2633</v>
      </c>
      <c r="C250" t="s">
        <v>4723</v>
      </c>
      <c r="D250" t="s">
        <v>5193</v>
      </c>
      <c r="E250" t="s">
        <v>5192</v>
      </c>
      <c r="G250">
        <v>0</v>
      </c>
      <c r="H250" t="s">
        <v>2380</v>
      </c>
      <c r="I250" t="s">
        <v>2382</v>
      </c>
      <c r="J250">
        <v>22.2</v>
      </c>
      <c r="K250" t="str" cm="1">
        <f t="array" ref="K250">_xlfn.IFS(J250&lt;18.5,"underweight",J250&lt;25,"normal weight",J250&lt;30,"overweight",J250&gt;30,"obesity")</f>
        <v>normal weight</v>
      </c>
      <c r="L250">
        <v>5.51</v>
      </c>
      <c r="M250" t="str" cm="1">
        <f t="array" ref="M250">_xlfn.IFS(L250&lt;5.7,"Normal",L250&lt;6.5,"Prediabetes",L250&gt;6.5,"Diabetes")</f>
        <v>Normal</v>
      </c>
      <c r="N250">
        <v>2001</v>
      </c>
      <c r="O250" t="s">
        <v>18</v>
      </c>
      <c r="P250">
        <v>3</v>
      </c>
      <c r="Q250" s="10" t="str">
        <f t="shared" si="6"/>
        <v>3-Jun-2001</v>
      </c>
      <c r="R250">
        <f t="shared" si="7"/>
        <v>22</v>
      </c>
      <c r="S250" s="12">
        <v>2404.73</v>
      </c>
    </row>
    <row r="251" spans="1:19" ht="15.6" x14ac:dyDescent="0.3">
      <c r="A251" s="1" t="s">
        <v>2122</v>
      </c>
      <c r="B251" s="1" t="s">
        <v>2634</v>
      </c>
      <c r="C251" t="s">
        <v>4723</v>
      </c>
      <c r="D251" t="s">
        <v>5195</v>
      </c>
      <c r="E251" t="s">
        <v>5194</v>
      </c>
      <c r="G251">
        <v>2</v>
      </c>
      <c r="H251" t="s">
        <v>2380</v>
      </c>
      <c r="I251" t="s">
        <v>2382</v>
      </c>
      <c r="J251">
        <v>25.71</v>
      </c>
      <c r="K251" t="str" cm="1">
        <f t="array" ref="K251">_xlfn.IFS(J251&lt;18.5,"underweight",J251&lt;25,"normal weight",J251&lt;30,"overweight",J251&gt;30,"obesity")</f>
        <v>overweight</v>
      </c>
      <c r="L251">
        <v>4.18</v>
      </c>
      <c r="M251" t="str" cm="1">
        <f t="array" ref="M251">_xlfn.IFS(L251&lt;5.7,"Normal",L251&lt;6.5,"Prediabetes",L251&gt;6.5,"Diabetes")</f>
        <v>Normal</v>
      </c>
      <c r="N251">
        <v>1999</v>
      </c>
      <c r="O251" t="s">
        <v>15</v>
      </c>
      <c r="P251">
        <v>12</v>
      </c>
      <c r="Q251" s="10" t="str">
        <f t="shared" si="6"/>
        <v>12-Nov-1999</v>
      </c>
      <c r="R251">
        <f t="shared" si="7"/>
        <v>23</v>
      </c>
      <c r="S251" s="12">
        <v>2416.96</v>
      </c>
    </row>
    <row r="252" spans="1:19" ht="15.6" x14ac:dyDescent="0.3">
      <c r="A252" s="1" t="s">
        <v>2121</v>
      </c>
      <c r="B252" s="1" t="s">
        <v>2635</v>
      </c>
      <c r="C252" t="s">
        <v>4723</v>
      </c>
      <c r="D252" t="s">
        <v>5197</v>
      </c>
      <c r="E252" t="s">
        <v>5196</v>
      </c>
      <c r="G252">
        <v>0</v>
      </c>
      <c r="H252" t="s">
        <v>2380</v>
      </c>
      <c r="I252" t="s">
        <v>2382</v>
      </c>
      <c r="J252">
        <v>25.85</v>
      </c>
      <c r="K252" t="str" cm="1">
        <f t="array" ref="K252">_xlfn.IFS(J252&lt;18.5,"underweight",J252&lt;25,"normal weight",J252&lt;30,"overweight",J252&gt;30,"obesity")</f>
        <v>overweight</v>
      </c>
      <c r="L252">
        <v>10.16</v>
      </c>
      <c r="M252" t="str" cm="1">
        <f t="array" ref="M252">_xlfn.IFS(L252&lt;5.7,"Normal",L252&lt;6.5,"Prediabetes",L252&gt;6.5,"Diabetes")</f>
        <v>Diabetes</v>
      </c>
      <c r="N252">
        <v>1999</v>
      </c>
      <c r="O252" t="s">
        <v>15</v>
      </c>
      <c r="P252">
        <v>21</v>
      </c>
      <c r="Q252" s="10" t="str">
        <f t="shared" si="6"/>
        <v>21-Nov-1999</v>
      </c>
      <c r="R252">
        <f t="shared" si="7"/>
        <v>23</v>
      </c>
      <c r="S252" s="12">
        <v>2438.06</v>
      </c>
    </row>
    <row r="253" spans="1:19" ht="15.6" x14ac:dyDescent="0.3">
      <c r="A253" s="1" t="s">
        <v>2120</v>
      </c>
      <c r="B253" s="1" t="s">
        <v>2636</v>
      </c>
      <c r="C253" t="s">
        <v>4723</v>
      </c>
      <c r="D253" t="s">
        <v>4724</v>
      </c>
      <c r="E253" t="s">
        <v>5198</v>
      </c>
      <c r="G253">
        <v>2</v>
      </c>
      <c r="H253" t="s">
        <v>2380</v>
      </c>
      <c r="I253" t="s">
        <v>2382</v>
      </c>
      <c r="J253">
        <v>23.844999999999999</v>
      </c>
      <c r="K253" t="str" cm="1">
        <f t="array" ref="K253">_xlfn.IFS(J253&lt;18.5,"underweight",J253&lt;25,"normal weight",J253&lt;30,"overweight",J253&gt;30,"obesity")</f>
        <v>normal weight</v>
      </c>
      <c r="L253">
        <v>11.71</v>
      </c>
      <c r="M253" t="str" cm="1">
        <f t="array" ref="M253">_xlfn.IFS(L253&lt;5.7,"Normal",L253&lt;6.5,"Prediabetes",L253&gt;6.5,"Diabetes")</f>
        <v>Diabetes</v>
      </c>
      <c r="N253">
        <v>2002</v>
      </c>
      <c r="O253" t="s">
        <v>10</v>
      </c>
      <c r="P253">
        <v>29</v>
      </c>
      <c r="Q253" s="10" t="str">
        <f t="shared" si="6"/>
        <v>29-Jul-2002</v>
      </c>
      <c r="R253">
        <f t="shared" si="7"/>
        <v>21</v>
      </c>
      <c r="S253" s="12">
        <v>2457.21</v>
      </c>
    </row>
    <row r="254" spans="1:19" ht="15.6" x14ac:dyDescent="0.3">
      <c r="A254" s="1" t="s">
        <v>2119</v>
      </c>
      <c r="B254" s="1" t="s">
        <v>2637</v>
      </c>
      <c r="C254" t="s">
        <v>4723</v>
      </c>
      <c r="D254" t="s">
        <v>5200</v>
      </c>
      <c r="E254" t="s">
        <v>5199</v>
      </c>
      <c r="G254">
        <v>1</v>
      </c>
      <c r="H254" t="s">
        <v>2380</v>
      </c>
      <c r="I254" t="s">
        <v>2380</v>
      </c>
      <c r="J254">
        <v>30.59</v>
      </c>
      <c r="K254" t="str" cm="1">
        <f t="array" ref="K254">_xlfn.IFS(J254&lt;18.5,"underweight",J254&lt;25,"normal weight",J254&lt;30,"overweight",J254&gt;30,"obesity")</f>
        <v>obesity</v>
      </c>
      <c r="L254">
        <v>5.23</v>
      </c>
      <c r="M254" t="str" cm="1">
        <f t="array" ref="M254">_xlfn.IFS(L254&lt;5.7,"Normal",L254&lt;6.5,"Prediabetes",L254&gt;6.5,"Diabetes")</f>
        <v>Normal</v>
      </c>
      <c r="N254">
        <v>1998</v>
      </c>
      <c r="O254" t="s">
        <v>15</v>
      </c>
      <c r="P254">
        <v>19</v>
      </c>
      <c r="Q254" s="10" t="str">
        <f t="shared" si="6"/>
        <v>19-Nov-1998</v>
      </c>
      <c r="R254">
        <f t="shared" si="7"/>
        <v>24</v>
      </c>
      <c r="S254" s="12">
        <v>2457.5</v>
      </c>
    </row>
    <row r="255" spans="1:19" ht="15.6" x14ac:dyDescent="0.3">
      <c r="A255" s="1" t="s">
        <v>2118</v>
      </c>
      <c r="B255" s="1" t="s">
        <v>2638</v>
      </c>
      <c r="C255" t="s">
        <v>4726</v>
      </c>
      <c r="D255" t="s">
        <v>4824</v>
      </c>
      <c r="E255" t="s">
        <v>5201</v>
      </c>
      <c r="G255">
        <v>2</v>
      </c>
      <c r="H255" t="s">
        <v>2380</v>
      </c>
      <c r="I255" t="s">
        <v>2382</v>
      </c>
      <c r="J255">
        <v>24.795000000000002</v>
      </c>
      <c r="K255" t="str" cm="1">
        <f t="array" ref="K255">_xlfn.IFS(J255&lt;18.5,"underweight",J255&lt;25,"normal weight",J255&lt;30,"overweight",J255&gt;30,"obesity")</f>
        <v>normal weight</v>
      </c>
      <c r="L255">
        <v>6.85</v>
      </c>
      <c r="M255" t="str" cm="1">
        <f t="array" ref="M255">_xlfn.IFS(L255&lt;5.7,"Normal",L255&lt;6.5,"Prediabetes",L255&gt;6.5,"Diabetes")</f>
        <v>Diabetes</v>
      </c>
      <c r="N255">
        <v>2002</v>
      </c>
      <c r="O255" t="s">
        <v>10</v>
      </c>
      <c r="P255">
        <v>11</v>
      </c>
      <c r="Q255" s="10" t="str">
        <f t="shared" si="6"/>
        <v>11-Jul-2002</v>
      </c>
      <c r="R255">
        <f t="shared" si="7"/>
        <v>21</v>
      </c>
      <c r="S255" s="12">
        <v>2459.7199999999998</v>
      </c>
    </row>
    <row r="256" spans="1:19" ht="15.6" x14ac:dyDescent="0.3">
      <c r="A256" s="1" t="s">
        <v>2117</v>
      </c>
      <c r="B256" s="1" t="s">
        <v>2639</v>
      </c>
      <c r="C256" t="s">
        <v>4726</v>
      </c>
      <c r="D256" t="s">
        <v>5203</v>
      </c>
      <c r="E256" t="s">
        <v>5202</v>
      </c>
      <c r="G256">
        <v>0</v>
      </c>
      <c r="H256" t="s">
        <v>2380</v>
      </c>
      <c r="I256" t="s">
        <v>2382</v>
      </c>
      <c r="J256">
        <v>25.84</v>
      </c>
      <c r="K256" t="str" cm="1">
        <f t="array" ref="K256">_xlfn.IFS(J256&lt;18.5,"underweight",J256&lt;25,"normal weight",J256&lt;30,"overweight",J256&gt;30,"obesity")</f>
        <v>overweight</v>
      </c>
      <c r="L256">
        <v>11.64</v>
      </c>
      <c r="M256" t="str" cm="1">
        <f t="array" ref="M256">_xlfn.IFS(L256&lt;5.7,"Normal",L256&lt;6.5,"Prediabetes",L256&gt;6.5,"Diabetes")</f>
        <v>Diabetes</v>
      </c>
      <c r="N256">
        <v>1998</v>
      </c>
      <c r="O256" t="s">
        <v>35</v>
      </c>
      <c r="P256">
        <v>17</v>
      </c>
      <c r="Q256" s="10" t="str">
        <f t="shared" si="6"/>
        <v>17-Aug-1998</v>
      </c>
      <c r="R256">
        <f t="shared" si="7"/>
        <v>24</v>
      </c>
      <c r="S256" s="12">
        <v>2464.62</v>
      </c>
    </row>
    <row r="257" spans="1:19" ht="15.6" x14ac:dyDescent="0.3">
      <c r="A257" s="1" t="s">
        <v>2116</v>
      </c>
      <c r="B257" s="1" t="s">
        <v>2640</v>
      </c>
      <c r="C257" t="s">
        <v>4726</v>
      </c>
      <c r="D257" t="s">
        <v>5205</v>
      </c>
      <c r="E257" t="s">
        <v>5204</v>
      </c>
      <c r="G257">
        <v>1</v>
      </c>
      <c r="H257" t="s">
        <v>2380</v>
      </c>
      <c r="I257" t="s">
        <v>2382</v>
      </c>
      <c r="J257">
        <v>28</v>
      </c>
      <c r="K257" t="str" cm="1">
        <f t="array" ref="K257">_xlfn.IFS(J257&lt;18.5,"underweight",J257&lt;25,"normal weight",J257&lt;30,"overweight",J257&gt;30,"obesity")</f>
        <v>overweight</v>
      </c>
      <c r="L257">
        <v>10.52</v>
      </c>
      <c r="M257" t="str" cm="1">
        <f t="array" ref="M257">_xlfn.IFS(L257&lt;5.7,"Normal",L257&lt;6.5,"Prediabetes",L257&gt;6.5,"Diabetes")</f>
        <v>Diabetes</v>
      </c>
      <c r="N257">
        <v>1998</v>
      </c>
      <c r="O257" t="s">
        <v>10</v>
      </c>
      <c r="P257">
        <v>2</v>
      </c>
      <c r="Q257" s="10" t="str">
        <f t="shared" si="6"/>
        <v>2-Jul-1998</v>
      </c>
      <c r="R257">
        <f t="shared" si="7"/>
        <v>25</v>
      </c>
      <c r="S257" s="12">
        <v>2473.33</v>
      </c>
    </row>
    <row r="258" spans="1:19" ht="15.6" x14ac:dyDescent="0.3">
      <c r="A258" s="1" t="s">
        <v>2115</v>
      </c>
      <c r="B258" s="1" t="s">
        <v>2641</v>
      </c>
      <c r="C258" t="s">
        <v>4726</v>
      </c>
      <c r="D258" t="s">
        <v>5207</v>
      </c>
      <c r="E258" t="s">
        <v>5206</v>
      </c>
      <c r="G258">
        <v>1</v>
      </c>
      <c r="H258" t="s">
        <v>2380</v>
      </c>
      <c r="I258" t="s">
        <v>2382</v>
      </c>
      <c r="J258">
        <v>25.6</v>
      </c>
      <c r="K258" t="str" cm="1">
        <f t="array" ref="K258">_xlfn.IFS(J258&lt;18.5,"underweight",J258&lt;25,"normal weight",J258&lt;30,"overweight",J258&gt;30,"obesity")</f>
        <v>overweight</v>
      </c>
      <c r="L258">
        <v>10.5</v>
      </c>
      <c r="M258" t="str" cm="1">
        <f t="array" ref="M258">_xlfn.IFS(L258&lt;5.7,"Normal",L258&lt;6.5,"Prediabetes",L258&gt;6.5,"Diabetes")</f>
        <v>Diabetes</v>
      </c>
      <c r="N258">
        <v>1998</v>
      </c>
      <c r="O258" t="s">
        <v>18</v>
      </c>
      <c r="P258">
        <v>20</v>
      </c>
      <c r="Q258" s="10" t="str">
        <f t="shared" si="6"/>
        <v>20-Jun-1998</v>
      </c>
      <c r="R258">
        <f t="shared" si="7"/>
        <v>25</v>
      </c>
      <c r="S258" s="12">
        <v>2480.98</v>
      </c>
    </row>
    <row r="259" spans="1:19" ht="15.6" x14ac:dyDescent="0.3">
      <c r="A259" s="1" t="s">
        <v>2114</v>
      </c>
      <c r="B259" s="1" t="s">
        <v>2642</v>
      </c>
      <c r="C259" t="s">
        <v>4726</v>
      </c>
      <c r="D259" t="s">
        <v>5209</v>
      </c>
      <c r="E259" t="s">
        <v>5208</v>
      </c>
      <c r="G259">
        <v>1</v>
      </c>
      <c r="H259" t="s">
        <v>2380</v>
      </c>
      <c r="I259" t="s">
        <v>2380</v>
      </c>
      <c r="J259">
        <v>24.32</v>
      </c>
      <c r="K259" t="str" cm="1">
        <f t="array" ref="K259">_xlfn.IFS(J259&lt;18.5,"underweight",J259&lt;25,"normal weight",J259&lt;30,"overweight",J259&gt;30,"obesity")</f>
        <v>normal weight</v>
      </c>
      <c r="L259">
        <v>6.39</v>
      </c>
      <c r="M259" t="str" cm="1">
        <f t="array" ref="M259">_xlfn.IFS(L259&lt;5.7,"Normal",L259&lt;6.5,"Prediabetes",L259&gt;6.5,"Diabetes")</f>
        <v>Prediabetes</v>
      </c>
      <c r="N259">
        <v>1995</v>
      </c>
      <c r="O259" t="s">
        <v>15</v>
      </c>
      <c r="P259">
        <v>6</v>
      </c>
      <c r="Q259" s="10" t="str">
        <f t="shared" ref="Q259:Q322" si="8">P259&amp;"-"&amp;O259&amp;"-"&amp;N259</f>
        <v>6-Nov-1995</v>
      </c>
      <c r="R259">
        <f t="shared" ref="R259:R322" si="9">DATEDIF(Q259,"8-6-2023","y")</f>
        <v>27</v>
      </c>
      <c r="S259" s="12">
        <v>2483.7399999999998</v>
      </c>
    </row>
    <row r="260" spans="1:19" ht="15.6" x14ac:dyDescent="0.3">
      <c r="A260" s="1" t="s">
        <v>2113</v>
      </c>
      <c r="B260" s="1" t="s">
        <v>2643</v>
      </c>
      <c r="C260" t="s">
        <v>4726</v>
      </c>
      <c r="D260" t="s">
        <v>5211</v>
      </c>
      <c r="E260" t="s">
        <v>5210</v>
      </c>
      <c r="G260">
        <v>1</v>
      </c>
      <c r="H260" t="s">
        <v>2380</v>
      </c>
      <c r="I260" t="s">
        <v>2380</v>
      </c>
      <c r="J260">
        <v>33.1</v>
      </c>
      <c r="K260" t="str" cm="1">
        <f t="array" ref="K260">_xlfn.IFS(J260&lt;18.5,"underweight",J260&lt;25,"normal weight",J260&lt;30,"overweight",J260&gt;30,"obesity")</f>
        <v>obesity</v>
      </c>
      <c r="L260">
        <v>5.52</v>
      </c>
      <c r="M260" t="str" cm="1">
        <f t="array" ref="M260">_xlfn.IFS(L260&lt;5.7,"Normal",L260&lt;6.5,"Prediabetes",L260&gt;6.5,"Diabetes")</f>
        <v>Normal</v>
      </c>
      <c r="N260">
        <v>1995</v>
      </c>
      <c r="O260" t="s">
        <v>37</v>
      </c>
      <c r="P260">
        <v>14</v>
      </c>
      <c r="Q260" s="10" t="str">
        <f t="shared" si="8"/>
        <v>14-Oct-1995</v>
      </c>
      <c r="R260">
        <f t="shared" si="9"/>
        <v>27</v>
      </c>
      <c r="S260" s="12">
        <v>2494.02</v>
      </c>
    </row>
    <row r="261" spans="1:19" ht="15.6" x14ac:dyDescent="0.3">
      <c r="A261" s="1" t="s">
        <v>2112</v>
      </c>
      <c r="B261" s="1" t="s">
        <v>2644</v>
      </c>
      <c r="C261" t="s">
        <v>4723</v>
      </c>
      <c r="D261" t="s">
        <v>5213</v>
      </c>
      <c r="E261" t="s">
        <v>5212</v>
      </c>
      <c r="G261">
        <v>1</v>
      </c>
      <c r="H261" t="s">
        <v>2380</v>
      </c>
      <c r="I261" t="s">
        <v>2380</v>
      </c>
      <c r="J261">
        <v>27.265000000000001</v>
      </c>
      <c r="K261" t="str" cm="1">
        <f t="array" ref="K261">_xlfn.IFS(J261&lt;18.5,"underweight",J261&lt;25,"normal weight",J261&lt;30,"overweight",J261&gt;30,"obesity")</f>
        <v>overweight</v>
      </c>
      <c r="L261">
        <v>4.25</v>
      </c>
      <c r="M261" t="str" cm="1">
        <f t="array" ref="M261">_xlfn.IFS(L261&lt;5.7,"Normal",L261&lt;6.5,"Prediabetes",L261&gt;6.5,"Diabetes")</f>
        <v>Normal</v>
      </c>
      <c r="N261">
        <v>1995</v>
      </c>
      <c r="O261" t="s">
        <v>10</v>
      </c>
      <c r="P261">
        <v>9</v>
      </c>
      <c r="Q261" s="10" t="str">
        <f t="shared" si="8"/>
        <v>9-Jul-1995</v>
      </c>
      <c r="R261">
        <f t="shared" si="9"/>
        <v>28</v>
      </c>
      <c r="S261" s="12">
        <v>2497.04</v>
      </c>
    </row>
    <row r="262" spans="1:19" ht="15.6" x14ac:dyDescent="0.3">
      <c r="A262" s="1" t="s">
        <v>2111</v>
      </c>
      <c r="B262" s="1" t="s">
        <v>2645</v>
      </c>
      <c r="C262" t="s">
        <v>4726</v>
      </c>
      <c r="D262" t="s">
        <v>5215</v>
      </c>
      <c r="E262" t="s">
        <v>5214</v>
      </c>
      <c r="G262">
        <v>0</v>
      </c>
      <c r="H262" t="s">
        <v>2380</v>
      </c>
      <c r="I262" t="s">
        <v>2382</v>
      </c>
      <c r="J262">
        <v>26.7</v>
      </c>
      <c r="K262" t="str" cm="1">
        <f t="array" ref="K262">_xlfn.IFS(J262&lt;18.5,"underweight",J262&lt;25,"normal weight",J262&lt;30,"overweight",J262&gt;30,"obesity")</f>
        <v>overweight</v>
      </c>
      <c r="L262">
        <v>5.23</v>
      </c>
      <c r="M262" t="str" cm="1">
        <f t="array" ref="M262">_xlfn.IFS(L262&lt;5.7,"Normal",L262&lt;6.5,"Prediabetes",L262&gt;6.5,"Diabetes")</f>
        <v>Normal</v>
      </c>
      <c r="N262">
        <v>1995</v>
      </c>
      <c r="O262" t="s">
        <v>37</v>
      </c>
      <c r="P262">
        <v>15</v>
      </c>
      <c r="Q262" s="10" t="str">
        <f t="shared" si="8"/>
        <v>15-Oct-1995</v>
      </c>
      <c r="R262">
        <f t="shared" si="9"/>
        <v>27</v>
      </c>
      <c r="S262" s="12">
        <v>2498.41</v>
      </c>
    </row>
    <row r="263" spans="1:19" ht="15.6" x14ac:dyDescent="0.3">
      <c r="A263" s="1" t="s">
        <v>2110</v>
      </c>
      <c r="B263" s="1" t="s">
        <v>2646</v>
      </c>
      <c r="C263" t="s">
        <v>4723</v>
      </c>
      <c r="D263" t="s">
        <v>5217</v>
      </c>
      <c r="E263" t="s">
        <v>5216</v>
      </c>
      <c r="G263">
        <v>2</v>
      </c>
      <c r="H263" t="s">
        <v>2380</v>
      </c>
      <c r="I263" t="s">
        <v>2380</v>
      </c>
      <c r="J263">
        <v>24.225000000000001</v>
      </c>
      <c r="K263" t="str" cm="1">
        <f t="array" ref="K263">_xlfn.IFS(J263&lt;18.5,"underweight",J263&lt;25,"normal weight",J263&lt;30,"overweight",J263&gt;30,"obesity")</f>
        <v>normal weight</v>
      </c>
      <c r="L263">
        <v>4.09</v>
      </c>
      <c r="M263" t="str" cm="1">
        <f t="array" ref="M263">_xlfn.IFS(L263&lt;5.7,"Normal",L263&lt;6.5,"Prediabetes",L263&gt;6.5,"Diabetes")</f>
        <v>Normal</v>
      </c>
      <c r="N263">
        <v>2004</v>
      </c>
      <c r="O263" t="s">
        <v>20</v>
      </c>
      <c r="P263">
        <v>6</v>
      </c>
      <c r="Q263" s="10" t="str">
        <f t="shared" si="8"/>
        <v>6-Sep-2004</v>
      </c>
      <c r="R263">
        <f t="shared" si="9"/>
        <v>18</v>
      </c>
      <c r="S263" s="12">
        <v>2500.9299999999998</v>
      </c>
    </row>
    <row r="264" spans="1:19" ht="15.6" x14ac:dyDescent="0.3">
      <c r="A264" s="1" t="s">
        <v>2109</v>
      </c>
      <c r="B264" s="1" t="s">
        <v>2647</v>
      </c>
      <c r="C264" t="s">
        <v>4726</v>
      </c>
      <c r="D264" t="s">
        <v>5219</v>
      </c>
      <c r="E264" t="s">
        <v>5218</v>
      </c>
      <c r="G264">
        <v>0</v>
      </c>
      <c r="H264" t="s">
        <v>2380</v>
      </c>
      <c r="I264" t="s">
        <v>2382</v>
      </c>
      <c r="J264">
        <v>28.12</v>
      </c>
      <c r="K264" t="str" cm="1">
        <f t="array" ref="K264">_xlfn.IFS(J264&lt;18.5,"underweight",J264&lt;25,"normal weight",J264&lt;30,"overweight",J264&gt;30,"obesity")</f>
        <v>overweight</v>
      </c>
      <c r="L264">
        <v>4.88</v>
      </c>
      <c r="M264" t="str" cm="1">
        <f t="array" ref="M264">_xlfn.IFS(L264&lt;5.7,"Normal",L264&lt;6.5,"Prediabetes",L264&gt;6.5,"Diabetes")</f>
        <v>Normal</v>
      </c>
      <c r="N264">
        <v>1991</v>
      </c>
      <c r="O264" t="s">
        <v>35</v>
      </c>
      <c r="P264">
        <v>5</v>
      </c>
      <c r="Q264" s="10" t="str">
        <f t="shared" si="8"/>
        <v>5-Aug-1991</v>
      </c>
      <c r="R264">
        <f t="shared" si="9"/>
        <v>32</v>
      </c>
      <c r="S264" s="12">
        <v>2510.79</v>
      </c>
    </row>
    <row r="265" spans="1:19" ht="15.6" x14ac:dyDescent="0.3">
      <c r="A265" s="1" t="s">
        <v>2108</v>
      </c>
      <c r="B265" s="1" t="s">
        <v>2648</v>
      </c>
      <c r="C265" t="s">
        <v>4723</v>
      </c>
      <c r="D265" t="s">
        <v>5221</v>
      </c>
      <c r="E265" t="s">
        <v>5220</v>
      </c>
      <c r="G265">
        <v>2</v>
      </c>
      <c r="H265" t="s">
        <v>2380</v>
      </c>
      <c r="I265" t="s">
        <v>2382</v>
      </c>
      <c r="J265">
        <v>23.21</v>
      </c>
      <c r="K265" t="str" cm="1">
        <f t="array" ref="K265">_xlfn.IFS(J265&lt;18.5,"underweight",J265&lt;25,"normal weight",J265&lt;30,"overweight",J265&gt;30,"obesity")</f>
        <v>normal weight</v>
      </c>
      <c r="L265">
        <v>6.76</v>
      </c>
      <c r="M265" t="str" cm="1">
        <f t="array" ref="M265">_xlfn.IFS(L265&lt;5.7,"Normal",L265&lt;6.5,"Prediabetes",L265&gt;6.5,"Diabetes")</f>
        <v>Diabetes</v>
      </c>
      <c r="N265">
        <v>1997</v>
      </c>
      <c r="O265" t="s">
        <v>15</v>
      </c>
      <c r="P265">
        <v>2</v>
      </c>
      <c r="Q265" s="10" t="str">
        <f t="shared" si="8"/>
        <v>2-Nov-1997</v>
      </c>
      <c r="R265">
        <f t="shared" si="9"/>
        <v>25</v>
      </c>
      <c r="S265" s="12">
        <v>2523.17</v>
      </c>
    </row>
    <row r="266" spans="1:19" ht="15.6" x14ac:dyDescent="0.3">
      <c r="A266" s="1" t="s">
        <v>2107</v>
      </c>
      <c r="B266" s="1" t="s">
        <v>2649</v>
      </c>
      <c r="C266" t="s">
        <v>4723</v>
      </c>
      <c r="D266" t="s">
        <v>5223</v>
      </c>
      <c r="E266" t="s">
        <v>5222</v>
      </c>
      <c r="G266">
        <v>1</v>
      </c>
      <c r="H266" t="s">
        <v>2380</v>
      </c>
      <c r="I266" t="s">
        <v>2380</v>
      </c>
      <c r="J266">
        <v>23.98</v>
      </c>
      <c r="K266" t="str" cm="1">
        <f t="array" ref="K266">_xlfn.IFS(J266&lt;18.5,"underweight",J266&lt;25,"normal weight",J266&lt;30,"overweight",J266&gt;30,"obesity")</f>
        <v>normal weight</v>
      </c>
      <c r="L266">
        <v>10.67</v>
      </c>
      <c r="M266" t="str" cm="1">
        <f t="array" ref="M266">_xlfn.IFS(L266&lt;5.7,"Normal",L266&lt;6.5,"Prediabetes",L266&gt;6.5,"Diabetes")</f>
        <v>Diabetes</v>
      </c>
      <c r="N266">
        <v>2000</v>
      </c>
      <c r="O266" t="s">
        <v>35</v>
      </c>
      <c r="P266">
        <v>25</v>
      </c>
      <c r="Q266" s="10" t="str">
        <f t="shared" si="8"/>
        <v>25-Aug-2000</v>
      </c>
      <c r="R266">
        <f t="shared" si="9"/>
        <v>22</v>
      </c>
      <c r="S266" s="12">
        <v>2527.8200000000002</v>
      </c>
    </row>
    <row r="267" spans="1:19" ht="15.6" x14ac:dyDescent="0.3">
      <c r="A267" s="1" t="s">
        <v>2106</v>
      </c>
      <c r="B267" s="1" t="s">
        <v>2650</v>
      </c>
      <c r="C267" t="s">
        <v>4726</v>
      </c>
      <c r="D267" t="s">
        <v>5145</v>
      </c>
      <c r="E267" t="s">
        <v>5224</v>
      </c>
      <c r="G267">
        <v>0</v>
      </c>
      <c r="H267" t="s">
        <v>2380</v>
      </c>
      <c r="I267" t="s">
        <v>2382</v>
      </c>
      <c r="J267">
        <v>30</v>
      </c>
      <c r="K267" t="e" cm="1">
        <f t="array" ref="K267">_xlfn.IFS(J267&lt;18.5,"underweight",J267&lt;25,"normal weight",J267&lt;30,"overweight",J267&gt;30,"obesity")</f>
        <v>#N/A</v>
      </c>
      <c r="L267">
        <v>6.21</v>
      </c>
      <c r="M267" t="str" cm="1">
        <f t="array" ref="M267">_xlfn.IFS(L267&lt;5.7,"Normal",L267&lt;6.5,"Prediabetes",L267&gt;6.5,"Diabetes")</f>
        <v>Prediabetes</v>
      </c>
      <c r="N267">
        <v>1997</v>
      </c>
      <c r="O267" t="s">
        <v>10</v>
      </c>
      <c r="P267">
        <v>28</v>
      </c>
      <c r="Q267" s="10" t="str">
        <f t="shared" si="8"/>
        <v>28-Jul-1997</v>
      </c>
      <c r="R267">
        <f t="shared" si="9"/>
        <v>26</v>
      </c>
      <c r="S267" s="12">
        <v>2534.39</v>
      </c>
    </row>
    <row r="268" spans="1:19" ht="15.6" x14ac:dyDescent="0.3">
      <c r="A268" s="1" t="s">
        <v>2105</v>
      </c>
      <c r="B268" s="1" t="s">
        <v>2651</v>
      </c>
      <c r="C268" t="s">
        <v>4723</v>
      </c>
      <c r="D268" t="s">
        <v>5226</v>
      </c>
      <c r="E268" t="s">
        <v>5225</v>
      </c>
      <c r="G268">
        <v>0</v>
      </c>
      <c r="H268" t="s">
        <v>2380</v>
      </c>
      <c r="I268" t="s">
        <v>2380</v>
      </c>
      <c r="J268">
        <v>22.704999999999998</v>
      </c>
      <c r="K268" t="str" cm="1">
        <f t="array" ref="K268">_xlfn.IFS(J268&lt;18.5,"underweight",J268&lt;25,"normal weight",J268&lt;30,"overweight",J268&gt;30,"obesity")</f>
        <v>normal weight</v>
      </c>
      <c r="L268">
        <v>5.27</v>
      </c>
      <c r="M268" t="str" cm="1">
        <f t="array" ref="M268">_xlfn.IFS(L268&lt;5.7,"Normal",L268&lt;6.5,"Prediabetes",L268&gt;6.5,"Diabetes")</f>
        <v>Normal</v>
      </c>
      <c r="N268">
        <v>1990</v>
      </c>
      <c r="O268" t="s">
        <v>37</v>
      </c>
      <c r="P268">
        <v>1</v>
      </c>
      <c r="Q268" s="10" t="str">
        <f t="shared" si="8"/>
        <v>1-Oct-1990</v>
      </c>
      <c r="R268">
        <f t="shared" si="9"/>
        <v>32</v>
      </c>
      <c r="S268" s="12">
        <v>2540.39</v>
      </c>
    </row>
    <row r="269" spans="1:19" ht="15.6" x14ac:dyDescent="0.3">
      <c r="A269" s="1" t="s">
        <v>2104</v>
      </c>
      <c r="B269" s="1" t="s">
        <v>2652</v>
      </c>
      <c r="C269" t="s">
        <v>4723</v>
      </c>
      <c r="D269" t="s">
        <v>5227</v>
      </c>
      <c r="E269" t="s">
        <v>5086</v>
      </c>
      <c r="G269">
        <v>1</v>
      </c>
      <c r="H269" t="s">
        <v>2380</v>
      </c>
      <c r="I269" t="s">
        <v>2382</v>
      </c>
      <c r="J269">
        <v>18.23</v>
      </c>
      <c r="K269" t="str" cm="1">
        <f t="array" ref="K269">_xlfn.IFS(J269&lt;18.5,"underweight",J269&lt;25,"normal weight",J269&lt;30,"overweight",J269&gt;30,"obesity")</f>
        <v>underweight</v>
      </c>
      <c r="L269">
        <v>5.78</v>
      </c>
      <c r="M269" t="str" cm="1">
        <f t="array" ref="M269">_xlfn.IFS(L269&lt;5.7,"Normal",L269&lt;6.5,"Prediabetes",L269&gt;6.5,"Diabetes")</f>
        <v>Prediabetes</v>
      </c>
      <c r="N269">
        <v>1991</v>
      </c>
      <c r="O269" t="s">
        <v>15</v>
      </c>
      <c r="P269">
        <v>17</v>
      </c>
      <c r="Q269" s="10" t="str">
        <f t="shared" si="8"/>
        <v>17-Nov-1991</v>
      </c>
      <c r="R269">
        <f t="shared" si="9"/>
        <v>31</v>
      </c>
      <c r="S269" s="12">
        <v>2545.6799999999998</v>
      </c>
    </row>
    <row r="270" spans="1:19" ht="15.6" x14ac:dyDescent="0.3">
      <c r="A270" s="1" t="s">
        <v>2103</v>
      </c>
      <c r="B270" s="1" t="s">
        <v>2653</v>
      </c>
      <c r="C270" t="s">
        <v>4726</v>
      </c>
      <c r="D270" t="s">
        <v>4775</v>
      </c>
      <c r="E270" t="s">
        <v>5228</v>
      </c>
      <c r="G270">
        <v>0</v>
      </c>
      <c r="H270" t="s">
        <v>2380</v>
      </c>
      <c r="I270" t="s">
        <v>2382</v>
      </c>
      <c r="J270">
        <v>24.7</v>
      </c>
      <c r="K270" t="str" cm="1">
        <f t="array" ref="K270">_xlfn.IFS(J270&lt;18.5,"underweight",J270&lt;25,"normal weight",J270&lt;30,"overweight",J270&gt;30,"obesity")</f>
        <v>normal weight</v>
      </c>
      <c r="L270">
        <v>4.3600000000000003</v>
      </c>
      <c r="M270" t="str" cm="1">
        <f t="array" ref="M270">_xlfn.IFS(L270&lt;5.7,"Normal",L270&lt;6.5,"Prediabetes",L270&gt;6.5,"Diabetes")</f>
        <v>Normal</v>
      </c>
      <c r="N270">
        <v>2002</v>
      </c>
      <c r="O270" t="s">
        <v>37</v>
      </c>
      <c r="P270">
        <v>11</v>
      </c>
      <c r="Q270" s="10" t="str">
        <f t="shared" si="8"/>
        <v>11-Oct-2002</v>
      </c>
      <c r="R270">
        <f t="shared" si="9"/>
        <v>20</v>
      </c>
      <c r="S270" s="12">
        <v>2566.4699999999998</v>
      </c>
    </row>
    <row r="271" spans="1:19" ht="15.6" x14ac:dyDescent="0.3">
      <c r="A271" s="1" t="s">
        <v>2102</v>
      </c>
      <c r="B271" s="1" t="s">
        <v>2654</v>
      </c>
      <c r="C271" t="s">
        <v>4726</v>
      </c>
      <c r="D271" t="s">
        <v>5230</v>
      </c>
      <c r="E271" t="s">
        <v>5229</v>
      </c>
      <c r="G271">
        <v>0</v>
      </c>
      <c r="H271" t="s">
        <v>2380</v>
      </c>
      <c r="I271" t="s">
        <v>2382</v>
      </c>
      <c r="J271">
        <v>26.885000000000002</v>
      </c>
      <c r="K271" t="str" cm="1">
        <f t="array" ref="K271">_xlfn.IFS(J271&lt;18.5,"underweight",J271&lt;25,"normal weight",J271&lt;30,"overweight",J271&gt;30,"obesity")</f>
        <v>overweight</v>
      </c>
      <c r="L271">
        <v>5.18</v>
      </c>
      <c r="M271" t="str" cm="1">
        <f t="array" ref="M271">_xlfn.IFS(L271&lt;5.7,"Normal",L271&lt;6.5,"Prediabetes",L271&gt;6.5,"Diabetes")</f>
        <v>Normal</v>
      </c>
      <c r="N271">
        <v>2002</v>
      </c>
      <c r="O271" t="s">
        <v>10</v>
      </c>
      <c r="P271">
        <v>20</v>
      </c>
      <c r="Q271" s="10" t="str">
        <f t="shared" si="8"/>
        <v>20-Jul-2002</v>
      </c>
      <c r="R271">
        <f t="shared" si="9"/>
        <v>21</v>
      </c>
      <c r="S271" s="12">
        <v>2585.04</v>
      </c>
    </row>
    <row r="272" spans="1:19" ht="15.6" x14ac:dyDescent="0.3">
      <c r="A272" s="1" t="s">
        <v>2101</v>
      </c>
      <c r="B272" s="1" t="s">
        <v>2655</v>
      </c>
      <c r="C272" t="s">
        <v>4726</v>
      </c>
      <c r="D272" t="s">
        <v>5232</v>
      </c>
      <c r="E272" t="s">
        <v>5231</v>
      </c>
      <c r="G272">
        <v>0</v>
      </c>
      <c r="H272" t="s">
        <v>2380</v>
      </c>
      <c r="I272" t="s">
        <v>2382</v>
      </c>
      <c r="J272">
        <v>25.27</v>
      </c>
      <c r="K272" t="str" cm="1">
        <f t="array" ref="K272">_xlfn.IFS(J272&lt;18.5,"underweight",J272&lt;25,"normal weight",J272&lt;30,"overweight",J272&gt;30,"obesity")</f>
        <v>overweight</v>
      </c>
      <c r="L272">
        <v>5.29</v>
      </c>
      <c r="M272" t="str" cm="1">
        <f t="array" ref="M272">_xlfn.IFS(L272&lt;5.7,"Normal",L272&lt;6.5,"Prediabetes",L272&gt;6.5,"Diabetes")</f>
        <v>Normal</v>
      </c>
      <c r="N272">
        <v>2001</v>
      </c>
      <c r="O272" t="s">
        <v>37</v>
      </c>
      <c r="P272">
        <v>15</v>
      </c>
      <c r="Q272" s="10" t="str">
        <f t="shared" si="8"/>
        <v>15-Oct-2001</v>
      </c>
      <c r="R272">
        <f t="shared" si="9"/>
        <v>21</v>
      </c>
      <c r="S272" s="12">
        <v>2585.27</v>
      </c>
    </row>
    <row r="273" spans="1:19" ht="15.6" x14ac:dyDescent="0.3">
      <c r="A273" s="1" t="s">
        <v>2100</v>
      </c>
      <c r="B273" s="1" t="s">
        <v>2656</v>
      </c>
      <c r="C273" t="s">
        <v>4726</v>
      </c>
      <c r="D273" t="s">
        <v>4739</v>
      </c>
      <c r="E273" t="s">
        <v>5233</v>
      </c>
      <c r="G273">
        <v>1</v>
      </c>
      <c r="H273" t="s">
        <v>2380</v>
      </c>
      <c r="I273" t="s">
        <v>2380</v>
      </c>
      <c r="J273">
        <v>55.05</v>
      </c>
      <c r="K273" t="str" cm="1">
        <f t="array" ref="K273">_xlfn.IFS(J273&lt;18.5,"underweight",J273&lt;25,"normal weight",J273&lt;30,"overweight",J273&gt;30,"obesity")</f>
        <v>obesity</v>
      </c>
      <c r="L273">
        <v>7.66</v>
      </c>
      <c r="M273" t="str" cm="1">
        <f t="array" ref="M273">_xlfn.IFS(L273&lt;5.7,"Normal",L273&lt;6.5,"Prediabetes",L273&gt;6.5,"Diabetes")</f>
        <v>Diabetes</v>
      </c>
      <c r="N273">
        <v>2001</v>
      </c>
      <c r="O273" t="s">
        <v>10</v>
      </c>
      <c r="P273">
        <v>28</v>
      </c>
      <c r="Q273" s="10" t="str">
        <f t="shared" si="8"/>
        <v>28-Jul-2001</v>
      </c>
      <c r="R273">
        <f t="shared" si="9"/>
        <v>22</v>
      </c>
      <c r="S273" s="12">
        <v>2585.85</v>
      </c>
    </row>
    <row r="274" spans="1:19" ht="15.6" x14ac:dyDescent="0.3">
      <c r="A274" s="1" t="s">
        <v>2099</v>
      </c>
      <c r="B274" s="1" t="s">
        <v>2657</v>
      </c>
      <c r="C274" t="s">
        <v>4726</v>
      </c>
      <c r="D274" t="s">
        <v>4827</v>
      </c>
      <c r="E274" t="s">
        <v>5234</v>
      </c>
      <c r="G274">
        <v>0</v>
      </c>
      <c r="H274" t="s">
        <v>2380</v>
      </c>
      <c r="I274" t="s">
        <v>2380</v>
      </c>
      <c r="J274">
        <v>18.715</v>
      </c>
      <c r="K274" t="str" cm="1">
        <f t="array" ref="K274">_xlfn.IFS(J274&lt;18.5,"underweight",J274&lt;25,"normal weight",J274&lt;30,"overweight",J274&gt;30,"obesity")</f>
        <v>normal weight</v>
      </c>
      <c r="L274">
        <v>4.4400000000000004</v>
      </c>
      <c r="M274" t="str" cm="1">
        <f t="array" ref="M274">_xlfn.IFS(L274&lt;5.7,"Normal",L274&lt;6.5,"Prediabetes",L274&gt;6.5,"Diabetes")</f>
        <v>Normal</v>
      </c>
      <c r="N274">
        <v>2001</v>
      </c>
      <c r="O274" t="s">
        <v>35</v>
      </c>
      <c r="P274">
        <v>26</v>
      </c>
      <c r="Q274" s="10" t="str">
        <f t="shared" si="8"/>
        <v>26-Aug-2001</v>
      </c>
      <c r="R274">
        <f t="shared" si="9"/>
        <v>21</v>
      </c>
      <c r="S274" s="12">
        <v>2597.7800000000002</v>
      </c>
    </row>
    <row r="275" spans="1:19" ht="15.6" x14ac:dyDescent="0.3">
      <c r="A275" s="1" t="s">
        <v>2098</v>
      </c>
      <c r="B275" s="1" t="s">
        <v>2658</v>
      </c>
      <c r="C275" t="s">
        <v>4726</v>
      </c>
      <c r="D275" t="s">
        <v>5236</v>
      </c>
      <c r="E275" t="s">
        <v>5235</v>
      </c>
      <c r="G275">
        <v>0</v>
      </c>
      <c r="H275" t="s">
        <v>2380</v>
      </c>
      <c r="I275" t="s">
        <v>2382</v>
      </c>
      <c r="J275">
        <v>28.12</v>
      </c>
      <c r="K275" t="str" cm="1">
        <f t="array" ref="K275">_xlfn.IFS(J275&lt;18.5,"underweight",J275&lt;25,"normal weight",J275&lt;30,"overweight",J275&gt;30,"obesity")</f>
        <v>overweight</v>
      </c>
      <c r="L275">
        <v>6.15</v>
      </c>
      <c r="M275" t="str" cm="1">
        <f t="array" ref="M275">_xlfn.IFS(L275&lt;5.7,"Normal",L275&lt;6.5,"Prediabetes",L275&gt;6.5,"Diabetes")</f>
        <v>Prediabetes</v>
      </c>
      <c r="N275">
        <v>1997</v>
      </c>
      <c r="O275" t="s">
        <v>35</v>
      </c>
      <c r="P275">
        <v>26</v>
      </c>
      <c r="Q275" s="10" t="str">
        <f t="shared" si="8"/>
        <v>26-Aug-1997</v>
      </c>
      <c r="R275">
        <f t="shared" si="9"/>
        <v>25</v>
      </c>
      <c r="S275" s="12">
        <v>2632.99</v>
      </c>
    </row>
    <row r="276" spans="1:19" ht="15.6" x14ac:dyDescent="0.3">
      <c r="A276" s="1" t="s">
        <v>2097</v>
      </c>
      <c r="B276" s="1" t="s">
        <v>2659</v>
      </c>
      <c r="C276" t="s">
        <v>4726</v>
      </c>
      <c r="D276" t="s">
        <v>5238</v>
      </c>
      <c r="E276" t="s">
        <v>5237</v>
      </c>
      <c r="G276">
        <v>1</v>
      </c>
      <c r="H276" t="s">
        <v>2380</v>
      </c>
      <c r="I276" t="s">
        <v>2382</v>
      </c>
      <c r="J276">
        <v>26.6</v>
      </c>
      <c r="K276" t="str" cm="1">
        <f t="array" ref="K276">_xlfn.IFS(J276&lt;18.5,"underweight",J276&lt;25,"normal weight",J276&lt;30,"overweight",J276&gt;30,"obesity")</f>
        <v>overweight</v>
      </c>
      <c r="L276">
        <v>4.53</v>
      </c>
      <c r="M276" t="str" cm="1">
        <f t="array" ref="M276">_xlfn.IFS(L276&lt;5.7,"Normal",L276&lt;6.5,"Prediabetes",L276&gt;6.5,"Diabetes")</f>
        <v>Normal</v>
      </c>
      <c r="N276">
        <v>2000</v>
      </c>
      <c r="O276" t="s">
        <v>18</v>
      </c>
      <c r="P276">
        <v>24</v>
      </c>
      <c r="Q276" s="10" t="str">
        <f t="shared" si="8"/>
        <v>24-Jun-2000</v>
      </c>
      <c r="R276">
        <f t="shared" si="9"/>
        <v>23</v>
      </c>
      <c r="S276" s="12">
        <v>2639.04</v>
      </c>
    </row>
    <row r="277" spans="1:19" ht="15.6" x14ac:dyDescent="0.3">
      <c r="A277" s="1" t="s">
        <v>2096</v>
      </c>
      <c r="B277" s="1" t="s">
        <v>2660</v>
      </c>
      <c r="C277" t="s">
        <v>4726</v>
      </c>
      <c r="D277" t="s">
        <v>5114</v>
      </c>
      <c r="E277" t="s">
        <v>5239</v>
      </c>
      <c r="G277">
        <v>0</v>
      </c>
      <c r="H277" t="s">
        <v>2380</v>
      </c>
      <c r="I277" t="s">
        <v>2380</v>
      </c>
      <c r="J277">
        <v>30.114999999999998</v>
      </c>
      <c r="K277" t="str" cm="1">
        <f t="array" ref="K277">_xlfn.IFS(J277&lt;18.5,"underweight",J277&lt;25,"normal weight",J277&lt;30,"overweight",J277&gt;30,"obesity")</f>
        <v>obesity</v>
      </c>
      <c r="L277">
        <v>5.48</v>
      </c>
      <c r="M277" t="str" cm="1">
        <f t="array" ref="M277">_xlfn.IFS(L277&lt;5.7,"Normal",L277&lt;6.5,"Prediabetes",L277&gt;6.5,"Diabetes")</f>
        <v>Normal</v>
      </c>
      <c r="N277">
        <v>2000</v>
      </c>
      <c r="O277" t="s">
        <v>30</v>
      </c>
      <c r="P277">
        <v>9</v>
      </c>
      <c r="Q277" s="10" t="str">
        <f t="shared" si="8"/>
        <v>9-Dec-2000</v>
      </c>
      <c r="R277">
        <f t="shared" si="9"/>
        <v>22</v>
      </c>
      <c r="S277" s="12">
        <v>2643.27</v>
      </c>
    </row>
    <row r="278" spans="1:19" ht="15.6" x14ac:dyDescent="0.3">
      <c r="A278" s="1" t="s">
        <v>2095</v>
      </c>
      <c r="B278" s="1" t="s">
        <v>2661</v>
      </c>
      <c r="C278" t="s">
        <v>4726</v>
      </c>
      <c r="D278" t="s">
        <v>5241</v>
      </c>
      <c r="E278" t="s">
        <v>5240</v>
      </c>
      <c r="G278">
        <v>2</v>
      </c>
      <c r="H278" t="s">
        <v>2380</v>
      </c>
      <c r="I278" t="s">
        <v>2382</v>
      </c>
      <c r="J278">
        <v>24.605</v>
      </c>
      <c r="K278" t="str" cm="1">
        <f t="array" ref="K278">_xlfn.IFS(J278&lt;18.5,"underweight",J278&lt;25,"normal weight",J278&lt;30,"overweight",J278&gt;30,"obesity")</f>
        <v>normal weight</v>
      </c>
      <c r="L278">
        <v>5.48</v>
      </c>
      <c r="M278" t="str" cm="1">
        <f t="array" ref="M278">_xlfn.IFS(L278&lt;5.7,"Normal",L278&lt;6.5,"Prediabetes",L278&gt;6.5,"Diabetes")</f>
        <v>Normal</v>
      </c>
      <c r="N278">
        <v>1996</v>
      </c>
      <c r="O278" t="s">
        <v>35</v>
      </c>
      <c r="P278">
        <v>5</v>
      </c>
      <c r="Q278" s="10" t="str">
        <f t="shared" si="8"/>
        <v>5-Aug-1996</v>
      </c>
      <c r="R278">
        <f t="shared" si="9"/>
        <v>27</v>
      </c>
      <c r="S278" s="12">
        <v>2680.95</v>
      </c>
    </row>
    <row r="279" spans="1:19" ht="15.6" x14ac:dyDescent="0.3">
      <c r="A279" s="1" t="s">
        <v>2094</v>
      </c>
      <c r="B279" s="1" t="s">
        <v>2662</v>
      </c>
      <c r="C279" t="s">
        <v>4726</v>
      </c>
      <c r="D279" t="s">
        <v>5243</v>
      </c>
      <c r="E279" t="s">
        <v>5242</v>
      </c>
      <c r="G279">
        <v>0</v>
      </c>
      <c r="H279" t="s">
        <v>2380</v>
      </c>
      <c r="I279" t="s">
        <v>2380</v>
      </c>
      <c r="J279">
        <v>29.6</v>
      </c>
      <c r="K279" t="str" cm="1">
        <f t="array" ref="K279">_xlfn.IFS(J279&lt;18.5,"underweight",J279&lt;25,"normal weight",J279&lt;30,"overweight",J279&gt;30,"obesity")</f>
        <v>overweight</v>
      </c>
      <c r="L279">
        <v>8.1</v>
      </c>
      <c r="M279" t="str" cm="1">
        <f t="array" ref="M279">_xlfn.IFS(L279&lt;5.7,"Normal",L279&lt;6.5,"Prediabetes",L279&gt;6.5,"Diabetes")</f>
        <v>Diabetes</v>
      </c>
      <c r="N279">
        <v>1994</v>
      </c>
      <c r="O279" t="s">
        <v>20</v>
      </c>
      <c r="P279">
        <v>17</v>
      </c>
      <c r="Q279" s="10" t="str">
        <f t="shared" si="8"/>
        <v>17-Sep-1994</v>
      </c>
      <c r="R279">
        <f t="shared" si="9"/>
        <v>28</v>
      </c>
      <c r="S279" s="12">
        <v>2684.69</v>
      </c>
    </row>
    <row r="280" spans="1:19" ht="15.6" x14ac:dyDescent="0.3">
      <c r="A280" s="1" t="s">
        <v>2093</v>
      </c>
      <c r="B280" s="1" t="s">
        <v>2663</v>
      </c>
      <c r="C280" t="s">
        <v>4723</v>
      </c>
      <c r="D280" t="s">
        <v>5244</v>
      </c>
      <c r="E280" t="s">
        <v>5068</v>
      </c>
      <c r="G280">
        <v>0</v>
      </c>
      <c r="H280" t="s">
        <v>2380</v>
      </c>
      <c r="I280" t="s">
        <v>2382</v>
      </c>
      <c r="J280">
        <v>24.42</v>
      </c>
      <c r="K280" t="str" cm="1">
        <f t="array" ref="K280">_xlfn.IFS(J280&lt;18.5,"underweight",J280&lt;25,"normal weight",J280&lt;30,"overweight",J280&gt;30,"obesity")</f>
        <v>normal weight</v>
      </c>
      <c r="L280">
        <v>7.16</v>
      </c>
      <c r="M280" t="str" cm="1">
        <f t="array" ref="M280">_xlfn.IFS(L280&lt;5.7,"Normal",L280&lt;6.5,"Prediabetes",L280&gt;6.5,"Diabetes")</f>
        <v>Diabetes</v>
      </c>
      <c r="N280">
        <v>1994</v>
      </c>
      <c r="O280" t="s">
        <v>37</v>
      </c>
      <c r="P280">
        <v>2</v>
      </c>
      <c r="Q280" s="10" t="str">
        <f t="shared" si="8"/>
        <v>2-Oct-1994</v>
      </c>
      <c r="R280">
        <f t="shared" si="9"/>
        <v>28</v>
      </c>
      <c r="S280" s="12">
        <v>2689.5</v>
      </c>
    </row>
    <row r="281" spans="1:19" ht="15.6" x14ac:dyDescent="0.3">
      <c r="A281" s="1" t="s">
        <v>2092</v>
      </c>
      <c r="B281" s="1" t="s">
        <v>2664</v>
      </c>
      <c r="C281" t="s">
        <v>4726</v>
      </c>
      <c r="D281" t="s">
        <v>5246</v>
      </c>
      <c r="E281" t="s">
        <v>5245</v>
      </c>
      <c r="G281">
        <v>0</v>
      </c>
      <c r="H281" t="s">
        <v>2380</v>
      </c>
      <c r="I281" t="s">
        <v>2382</v>
      </c>
      <c r="J281">
        <v>22.895</v>
      </c>
      <c r="K281" t="str" cm="1">
        <f t="array" ref="K281">_xlfn.IFS(J281&lt;18.5,"underweight",J281&lt;25,"normal weight",J281&lt;30,"overweight",J281&gt;30,"obesity")</f>
        <v>normal weight</v>
      </c>
      <c r="L281">
        <v>6.03</v>
      </c>
      <c r="M281" t="str" cm="1">
        <f t="array" ref="M281">_xlfn.IFS(L281&lt;5.7,"Normal",L281&lt;6.5,"Prediabetes",L281&gt;6.5,"Diabetes")</f>
        <v>Prediabetes</v>
      </c>
      <c r="N281">
        <v>1999</v>
      </c>
      <c r="O281" t="s">
        <v>18</v>
      </c>
      <c r="P281">
        <v>11</v>
      </c>
      <c r="Q281" s="10" t="str">
        <f t="shared" si="8"/>
        <v>11-Jun-1999</v>
      </c>
      <c r="R281">
        <f t="shared" si="9"/>
        <v>24</v>
      </c>
      <c r="S281" s="12">
        <v>2690.11</v>
      </c>
    </row>
    <row r="282" spans="1:19" ht="15.6" x14ac:dyDescent="0.3">
      <c r="A282" s="1" t="s">
        <v>2091</v>
      </c>
      <c r="B282" s="1" t="s">
        <v>2665</v>
      </c>
      <c r="C282" t="s">
        <v>4723</v>
      </c>
      <c r="D282" t="s">
        <v>5248</v>
      </c>
      <c r="E282" t="s">
        <v>5247</v>
      </c>
      <c r="G282">
        <v>0</v>
      </c>
      <c r="H282" t="s">
        <v>2380</v>
      </c>
      <c r="I282" t="s">
        <v>2382</v>
      </c>
      <c r="J282">
        <v>28.69</v>
      </c>
      <c r="K282" t="str" cm="1">
        <f t="array" ref="K282">_xlfn.IFS(J282&lt;18.5,"underweight",J282&lt;25,"normal weight",J282&lt;30,"overweight",J282&gt;30,"obesity")</f>
        <v>overweight</v>
      </c>
      <c r="L282">
        <v>6.23</v>
      </c>
      <c r="M282" t="str" cm="1">
        <f t="array" ref="M282">_xlfn.IFS(L282&lt;5.7,"Normal",L282&lt;6.5,"Prediabetes",L282&gt;6.5,"Diabetes")</f>
        <v>Prediabetes</v>
      </c>
      <c r="N282">
        <v>1996</v>
      </c>
      <c r="O282" t="s">
        <v>18</v>
      </c>
      <c r="P282">
        <v>13</v>
      </c>
      <c r="Q282" s="10" t="str">
        <f t="shared" si="8"/>
        <v>13-Jun-1996</v>
      </c>
      <c r="R282">
        <f t="shared" si="9"/>
        <v>27</v>
      </c>
      <c r="S282" s="12">
        <v>2699.57</v>
      </c>
    </row>
    <row r="283" spans="1:19" ht="15.6" x14ac:dyDescent="0.3">
      <c r="A283" s="1" t="s">
        <v>2090</v>
      </c>
      <c r="B283" s="1" t="s">
        <v>2666</v>
      </c>
      <c r="C283" t="s">
        <v>4726</v>
      </c>
      <c r="D283" t="s">
        <v>5249</v>
      </c>
      <c r="E283" t="s">
        <v>4905</v>
      </c>
      <c r="G283">
        <v>0</v>
      </c>
      <c r="H283" t="s">
        <v>2380</v>
      </c>
      <c r="I283" t="s">
        <v>2380</v>
      </c>
      <c r="J283">
        <v>40.28</v>
      </c>
      <c r="K283" t="str" cm="1">
        <f t="array" ref="K283">_xlfn.IFS(J283&lt;18.5,"underweight",J283&lt;25,"normal weight",J283&lt;30,"overweight",J283&gt;30,"obesity")</f>
        <v>obesity</v>
      </c>
      <c r="L283">
        <v>8.9</v>
      </c>
      <c r="M283" t="str" cm="1">
        <f t="array" ref="M283">_xlfn.IFS(L283&lt;5.7,"Normal",L283&lt;6.5,"Prediabetes",L283&gt;6.5,"Diabetes")</f>
        <v>Diabetes</v>
      </c>
      <c r="N283">
        <v>2003</v>
      </c>
      <c r="O283" t="s">
        <v>10</v>
      </c>
      <c r="P283">
        <v>17</v>
      </c>
      <c r="Q283" s="10" t="str">
        <f t="shared" si="8"/>
        <v>17-Jul-2003</v>
      </c>
      <c r="R283">
        <f t="shared" si="9"/>
        <v>20</v>
      </c>
      <c r="S283" s="12">
        <v>2709.11</v>
      </c>
    </row>
    <row r="284" spans="1:19" ht="15.6" x14ac:dyDescent="0.3">
      <c r="A284" s="1" t="s">
        <v>2089</v>
      </c>
      <c r="B284" s="1" t="s">
        <v>2667</v>
      </c>
      <c r="C284" t="s">
        <v>4726</v>
      </c>
      <c r="D284" t="s">
        <v>5251</v>
      </c>
      <c r="E284" t="s">
        <v>5250</v>
      </c>
      <c r="G284">
        <v>1</v>
      </c>
      <c r="H284" t="s">
        <v>2380</v>
      </c>
      <c r="I284" t="s">
        <v>2380</v>
      </c>
      <c r="J284">
        <v>51.47</v>
      </c>
      <c r="K284" t="str" cm="1">
        <f t="array" ref="K284">_xlfn.IFS(J284&lt;18.5,"underweight",J284&lt;25,"normal weight",J284&lt;30,"overweight",J284&gt;30,"obesity")</f>
        <v>obesity</v>
      </c>
      <c r="L284">
        <v>9.6</v>
      </c>
      <c r="M284" t="str" cm="1">
        <f t="array" ref="M284">_xlfn.IFS(L284&lt;5.7,"Normal",L284&lt;6.5,"Prediabetes",L284&gt;6.5,"Diabetes")</f>
        <v>Diabetes</v>
      </c>
      <c r="N284">
        <v>2003</v>
      </c>
      <c r="O284" t="s">
        <v>15</v>
      </c>
      <c r="P284">
        <v>21</v>
      </c>
      <c r="Q284" s="10" t="str">
        <f t="shared" si="8"/>
        <v>21-Nov-2003</v>
      </c>
      <c r="R284">
        <f t="shared" si="9"/>
        <v>19</v>
      </c>
      <c r="S284" s="12">
        <v>2709.24</v>
      </c>
    </row>
    <row r="285" spans="1:19" ht="15.6" x14ac:dyDescent="0.3">
      <c r="A285" s="1" t="s">
        <v>2088</v>
      </c>
      <c r="B285" s="1" t="s">
        <v>2668</v>
      </c>
      <c r="C285" t="s">
        <v>4726</v>
      </c>
      <c r="D285" t="s">
        <v>5253</v>
      </c>
      <c r="E285" t="s">
        <v>5252</v>
      </c>
      <c r="G285">
        <v>0</v>
      </c>
      <c r="H285" t="s">
        <v>2380</v>
      </c>
      <c r="I285" t="s">
        <v>2380</v>
      </c>
      <c r="J285">
        <v>49.77</v>
      </c>
      <c r="K285" t="str" cm="1">
        <f t="array" ref="K285">_xlfn.IFS(J285&lt;18.5,"underweight",J285&lt;25,"normal weight",J285&lt;30,"overweight",J285&gt;30,"obesity")</f>
        <v>obesity</v>
      </c>
      <c r="L285">
        <v>7.02</v>
      </c>
      <c r="M285" t="str" cm="1">
        <f t="array" ref="M285">_xlfn.IFS(L285&lt;5.7,"Normal",L285&lt;6.5,"Prediabetes",L285&gt;6.5,"Diabetes")</f>
        <v>Diabetes</v>
      </c>
      <c r="N285">
        <v>2003</v>
      </c>
      <c r="O285" t="s">
        <v>30</v>
      </c>
      <c r="P285">
        <v>1</v>
      </c>
      <c r="Q285" s="10" t="str">
        <f t="shared" si="8"/>
        <v>1-Dec-2003</v>
      </c>
      <c r="R285">
        <f t="shared" si="9"/>
        <v>19</v>
      </c>
      <c r="S285" s="12">
        <v>2710.83</v>
      </c>
    </row>
    <row r="286" spans="1:19" ht="15.6" x14ac:dyDescent="0.3">
      <c r="A286" s="1" t="s">
        <v>2087</v>
      </c>
      <c r="B286" s="1" t="s">
        <v>2669</v>
      </c>
      <c r="C286" t="s">
        <v>4726</v>
      </c>
      <c r="D286" t="s">
        <v>5255</v>
      </c>
      <c r="E286" t="s">
        <v>5254</v>
      </c>
      <c r="G286">
        <v>0</v>
      </c>
      <c r="H286" t="s">
        <v>2380</v>
      </c>
      <c r="I286" t="s">
        <v>2380</v>
      </c>
      <c r="J286">
        <v>29.64</v>
      </c>
      <c r="K286" t="str" cm="1">
        <f t="array" ref="K286">_xlfn.IFS(J286&lt;18.5,"underweight",J286&lt;25,"normal weight",J286&lt;30,"overweight",J286&gt;30,"obesity")</f>
        <v>overweight</v>
      </c>
      <c r="L286">
        <v>4.93</v>
      </c>
      <c r="M286" t="str" cm="1">
        <f t="array" ref="M286">_xlfn.IFS(L286&lt;5.7,"Normal",L286&lt;6.5,"Prediabetes",L286&gt;6.5,"Diabetes")</f>
        <v>Normal</v>
      </c>
      <c r="N286">
        <v>2003</v>
      </c>
      <c r="O286" t="s">
        <v>35</v>
      </c>
      <c r="P286">
        <v>6</v>
      </c>
      <c r="Q286" s="10" t="str">
        <f t="shared" si="8"/>
        <v>6-Aug-2003</v>
      </c>
      <c r="R286">
        <f t="shared" si="9"/>
        <v>20</v>
      </c>
      <c r="S286" s="12">
        <v>2719.28</v>
      </c>
    </row>
    <row r="287" spans="1:19" ht="15.6" x14ac:dyDescent="0.3">
      <c r="A287" s="1" t="s">
        <v>2086</v>
      </c>
      <c r="B287" s="1" t="s">
        <v>2670</v>
      </c>
      <c r="C287" t="s">
        <v>4723</v>
      </c>
      <c r="D287" t="s">
        <v>5257</v>
      </c>
      <c r="E287" t="s">
        <v>5256</v>
      </c>
      <c r="G287">
        <v>0</v>
      </c>
      <c r="H287" t="s">
        <v>2380</v>
      </c>
      <c r="I287" t="s">
        <v>2382</v>
      </c>
      <c r="J287">
        <v>28.024999999999999</v>
      </c>
      <c r="K287" t="str" cm="1">
        <f t="array" ref="K287">_xlfn.IFS(J287&lt;18.5,"underweight",J287&lt;25,"normal weight",J287&lt;30,"overweight",J287&gt;30,"obesity")</f>
        <v>overweight</v>
      </c>
      <c r="L287">
        <v>5.65</v>
      </c>
      <c r="M287" t="str" cm="1">
        <f t="array" ref="M287">_xlfn.IFS(L287&lt;5.7,"Normal",L287&lt;6.5,"Prediabetes",L287&gt;6.5,"Diabetes")</f>
        <v>Normal</v>
      </c>
      <c r="N287">
        <v>1997</v>
      </c>
      <c r="O287" t="s">
        <v>37</v>
      </c>
      <c r="P287">
        <v>30</v>
      </c>
      <c r="Q287" s="10" t="str">
        <f t="shared" si="8"/>
        <v>30-Oct-1997</v>
      </c>
      <c r="R287">
        <f t="shared" si="9"/>
        <v>25</v>
      </c>
      <c r="S287" s="12">
        <v>2721.32</v>
      </c>
    </row>
    <row r="288" spans="1:19" ht="15.6" x14ac:dyDescent="0.3">
      <c r="A288" s="1" t="s">
        <v>2085</v>
      </c>
      <c r="B288" s="1" t="s">
        <v>2671</v>
      </c>
      <c r="C288" t="s">
        <v>4723</v>
      </c>
      <c r="D288" t="s">
        <v>5259</v>
      </c>
      <c r="E288" t="s">
        <v>5258</v>
      </c>
      <c r="G288">
        <v>2</v>
      </c>
      <c r="H288" t="s">
        <v>2380</v>
      </c>
      <c r="I288" t="s">
        <v>2380</v>
      </c>
      <c r="J288">
        <v>27.5</v>
      </c>
      <c r="K288" t="str" cm="1">
        <f t="array" ref="K288">_xlfn.IFS(J288&lt;18.5,"underweight",J288&lt;25,"normal weight",J288&lt;30,"overweight",J288&gt;30,"obesity")</f>
        <v>overweight</v>
      </c>
      <c r="L288">
        <v>4.49</v>
      </c>
      <c r="M288" t="str" cm="1">
        <f t="array" ref="M288">_xlfn.IFS(L288&lt;5.7,"Normal",L288&lt;6.5,"Prediabetes",L288&gt;6.5,"Diabetes")</f>
        <v>Normal</v>
      </c>
      <c r="N288">
        <v>1988</v>
      </c>
      <c r="O288" t="s">
        <v>35</v>
      </c>
      <c r="P288">
        <v>20</v>
      </c>
      <c r="Q288" s="10" t="str">
        <f t="shared" si="8"/>
        <v>20-Aug-1988</v>
      </c>
      <c r="R288">
        <f t="shared" si="9"/>
        <v>34</v>
      </c>
      <c r="S288" s="12">
        <v>2726.06</v>
      </c>
    </row>
    <row r="289" spans="1:19" ht="15.6" x14ac:dyDescent="0.3">
      <c r="A289" s="1" t="s">
        <v>2084</v>
      </c>
      <c r="B289" s="1" t="s">
        <v>2672</v>
      </c>
      <c r="C289" t="s">
        <v>4726</v>
      </c>
      <c r="D289" t="s">
        <v>5114</v>
      </c>
      <c r="E289" t="s">
        <v>5260</v>
      </c>
      <c r="G289">
        <v>1</v>
      </c>
      <c r="H289" t="s">
        <v>2380</v>
      </c>
      <c r="I289" t="s">
        <v>2382</v>
      </c>
      <c r="J289">
        <v>21.8</v>
      </c>
      <c r="K289" t="str" cm="1">
        <f t="array" ref="K289">_xlfn.IFS(J289&lt;18.5,"underweight",J289&lt;25,"normal weight",J289&lt;30,"overweight",J289&gt;30,"obesity")</f>
        <v>normal weight</v>
      </c>
      <c r="L289">
        <v>10.55</v>
      </c>
      <c r="M289" t="str" cm="1">
        <f t="array" ref="M289">_xlfn.IFS(L289&lt;5.7,"Normal",L289&lt;6.5,"Prediabetes",L289&gt;6.5,"Diabetes")</f>
        <v>Diabetes</v>
      </c>
      <c r="N289">
        <v>1997</v>
      </c>
      <c r="O289" t="s">
        <v>37</v>
      </c>
      <c r="P289">
        <v>6</v>
      </c>
      <c r="Q289" s="10" t="str">
        <f t="shared" si="8"/>
        <v>6-Oct-1997</v>
      </c>
      <c r="R289">
        <f t="shared" si="9"/>
        <v>25</v>
      </c>
      <c r="S289" s="12">
        <v>2727.4</v>
      </c>
    </row>
    <row r="290" spans="1:19" ht="15.6" x14ac:dyDescent="0.3">
      <c r="A290" s="1" t="s">
        <v>2083</v>
      </c>
      <c r="B290" s="1" t="s">
        <v>2673</v>
      </c>
      <c r="C290" t="s">
        <v>4726</v>
      </c>
      <c r="D290" t="s">
        <v>5262</v>
      </c>
      <c r="E290" t="s">
        <v>5261</v>
      </c>
      <c r="G290">
        <v>1</v>
      </c>
      <c r="H290" t="s">
        <v>2380</v>
      </c>
      <c r="I290" t="s">
        <v>2382</v>
      </c>
      <c r="J290">
        <v>23.37</v>
      </c>
      <c r="K290" t="str" cm="1">
        <f t="array" ref="K290">_xlfn.IFS(J290&lt;18.5,"underweight",J290&lt;25,"normal weight",J290&lt;30,"overweight",J290&gt;30,"obesity")</f>
        <v>normal weight</v>
      </c>
      <c r="L290">
        <v>5.8</v>
      </c>
      <c r="M290" t="str" cm="1">
        <f t="array" ref="M290">_xlfn.IFS(L290&lt;5.7,"Normal",L290&lt;6.5,"Prediabetes",L290&gt;6.5,"Diabetes")</f>
        <v>Prediabetes</v>
      </c>
      <c r="N290">
        <v>2003</v>
      </c>
      <c r="O290" t="s">
        <v>30</v>
      </c>
      <c r="P290">
        <v>3</v>
      </c>
      <c r="Q290" s="10" t="str">
        <f t="shared" si="8"/>
        <v>3-Dec-2003</v>
      </c>
      <c r="R290">
        <f t="shared" si="9"/>
        <v>19</v>
      </c>
      <c r="S290" s="12">
        <v>2730.11</v>
      </c>
    </row>
    <row r="291" spans="1:19" ht="15.6" x14ac:dyDescent="0.3">
      <c r="A291" s="1" t="s">
        <v>2082</v>
      </c>
      <c r="B291" s="1" t="s">
        <v>2674</v>
      </c>
      <c r="C291" t="s">
        <v>4726</v>
      </c>
      <c r="D291" t="s">
        <v>5149</v>
      </c>
      <c r="E291" t="s">
        <v>5263</v>
      </c>
      <c r="G291">
        <v>0</v>
      </c>
      <c r="H291" t="s">
        <v>2380</v>
      </c>
      <c r="I291" t="s">
        <v>2382</v>
      </c>
      <c r="J291">
        <v>20.045000000000002</v>
      </c>
      <c r="K291" t="str" cm="1">
        <f t="array" ref="K291">_xlfn.IFS(J291&lt;18.5,"underweight",J291&lt;25,"normal weight",J291&lt;30,"overweight",J291&gt;30,"obesity")</f>
        <v>normal weight</v>
      </c>
      <c r="L291">
        <v>6.17</v>
      </c>
      <c r="M291" t="str" cm="1">
        <f t="array" ref="M291">_xlfn.IFS(L291&lt;5.7,"Normal",L291&lt;6.5,"Prediabetes",L291&gt;6.5,"Diabetes")</f>
        <v>Prediabetes</v>
      </c>
      <c r="N291">
        <v>2000</v>
      </c>
      <c r="O291" t="s">
        <v>30</v>
      </c>
      <c r="P291">
        <v>17</v>
      </c>
      <c r="Q291" s="10" t="str">
        <f t="shared" si="8"/>
        <v>17-Dec-2000</v>
      </c>
      <c r="R291">
        <f t="shared" si="9"/>
        <v>22</v>
      </c>
      <c r="S291" s="12">
        <v>2731.91</v>
      </c>
    </row>
    <row r="292" spans="1:19" ht="15.6" x14ac:dyDescent="0.3">
      <c r="A292" s="1" t="s">
        <v>2081</v>
      </c>
      <c r="B292" s="1" t="s">
        <v>2675</v>
      </c>
      <c r="C292" t="s">
        <v>4726</v>
      </c>
      <c r="D292" t="s">
        <v>5265</v>
      </c>
      <c r="E292" t="s">
        <v>5264</v>
      </c>
      <c r="G292">
        <v>1</v>
      </c>
      <c r="H292" t="s">
        <v>2380</v>
      </c>
      <c r="I292" t="s">
        <v>2380</v>
      </c>
      <c r="J292">
        <v>27.83</v>
      </c>
      <c r="K292" t="str" cm="1">
        <f t="array" ref="K292">_xlfn.IFS(J292&lt;18.5,"underweight",J292&lt;25,"normal weight",J292&lt;30,"overweight",J292&gt;30,"obesity")</f>
        <v>overweight</v>
      </c>
      <c r="L292">
        <v>5.36</v>
      </c>
      <c r="M292" t="str" cm="1">
        <f t="array" ref="M292">_xlfn.IFS(L292&lt;5.7,"Normal",L292&lt;6.5,"Prediabetes",L292&gt;6.5,"Diabetes")</f>
        <v>Normal</v>
      </c>
      <c r="N292">
        <v>2000</v>
      </c>
      <c r="O292" t="s">
        <v>37</v>
      </c>
      <c r="P292">
        <v>3</v>
      </c>
      <c r="Q292" s="10" t="str">
        <f t="shared" si="8"/>
        <v>3-Oct-2000</v>
      </c>
      <c r="R292">
        <f t="shared" si="9"/>
        <v>22</v>
      </c>
      <c r="S292" s="12">
        <v>2741.95</v>
      </c>
    </row>
    <row r="293" spans="1:19" ht="15.6" x14ac:dyDescent="0.3">
      <c r="A293" s="1" t="s">
        <v>2080</v>
      </c>
      <c r="B293" s="1" t="s">
        <v>2676</v>
      </c>
      <c r="C293" t="s">
        <v>4726</v>
      </c>
      <c r="D293" t="s">
        <v>5267</v>
      </c>
      <c r="E293" t="s">
        <v>5266</v>
      </c>
      <c r="G293">
        <v>0</v>
      </c>
      <c r="H293" t="s">
        <v>2380</v>
      </c>
      <c r="I293" t="s">
        <v>2382</v>
      </c>
      <c r="J293">
        <v>28.93</v>
      </c>
      <c r="K293" t="str" cm="1">
        <f t="array" ref="K293">_xlfn.IFS(J293&lt;18.5,"underweight",J293&lt;25,"normal weight",J293&lt;30,"overweight",J293&gt;30,"obesity")</f>
        <v>overweight</v>
      </c>
      <c r="L293">
        <v>5.2</v>
      </c>
      <c r="M293" t="str" cm="1">
        <f t="array" ref="M293">_xlfn.IFS(L293&lt;5.7,"Normal",L293&lt;6.5,"Prediabetes",L293&gt;6.5,"Diabetes")</f>
        <v>Normal</v>
      </c>
      <c r="N293">
        <v>2000</v>
      </c>
      <c r="O293" t="s">
        <v>37</v>
      </c>
      <c r="P293">
        <v>11</v>
      </c>
      <c r="Q293" s="10" t="str">
        <f t="shared" si="8"/>
        <v>11-Oct-2000</v>
      </c>
      <c r="R293">
        <f t="shared" si="9"/>
        <v>22</v>
      </c>
      <c r="S293" s="12">
        <v>2755.02</v>
      </c>
    </row>
    <row r="294" spans="1:19" ht="15.6" x14ac:dyDescent="0.3">
      <c r="A294" s="1" t="s">
        <v>2079</v>
      </c>
      <c r="B294" s="1" t="s">
        <v>2677</v>
      </c>
      <c r="C294" t="s">
        <v>4726</v>
      </c>
      <c r="D294" t="s">
        <v>5269</v>
      </c>
      <c r="E294" t="s">
        <v>5268</v>
      </c>
      <c r="G294">
        <v>1</v>
      </c>
      <c r="H294" t="s">
        <v>2380</v>
      </c>
      <c r="I294" t="s">
        <v>2380</v>
      </c>
      <c r="J294">
        <v>33.82</v>
      </c>
      <c r="K294" t="str" cm="1">
        <f t="array" ref="K294">_xlfn.IFS(J294&lt;18.5,"underweight",J294&lt;25,"normal weight",J294&lt;30,"overweight",J294&gt;30,"obesity")</f>
        <v>obesity</v>
      </c>
      <c r="L294">
        <v>5.42</v>
      </c>
      <c r="M294" t="str" cm="1">
        <f t="array" ref="M294">_xlfn.IFS(L294&lt;5.7,"Normal",L294&lt;6.5,"Prediabetes",L294&gt;6.5,"Diabetes")</f>
        <v>Normal</v>
      </c>
      <c r="N294">
        <v>1997</v>
      </c>
      <c r="O294" t="s">
        <v>35</v>
      </c>
      <c r="P294">
        <v>10</v>
      </c>
      <c r="Q294" s="10" t="str">
        <f t="shared" si="8"/>
        <v>10-Aug-1997</v>
      </c>
      <c r="R294">
        <f t="shared" si="9"/>
        <v>25</v>
      </c>
      <c r="S294" s="12">
        <v>2758.99</v>
      </c>
    </row>
    <row r="295" spans="1:19" ht="15.6" x14ac:dyDescent="0.3">
      <c r="A295" s="1" t="s">
        <v>2078</v>
      </c>
      <c r="B295" s="1" t="s">
        <v>2678</v>
      </c>
      <c r="C295" t="s">
        <v>4723</v>
      </c>
      <c r="D295" t="s">
        <v>5271</v>
      </c>
      <c r="E295" t="s">
        <v>5270</v>
      </c>
      <c r="G295">
        <v>2</v>
      </c>
      <c r="H295" t="s">
        <v>2380</v>
      </c>
      <c r="I295" t="s">
        <v>2382</v>
      </c>
      <c r="J295">
        <v>20.234999999999999</v>
      </c>
      <c r="K295" t="str" cm="1">
        <f t="array" ref="K295">_xlfn.IFS(J295&lt;18.5,"underweight",J295&lt;25,"normal weight",J295&lt;30,"overweight",J295&gt;30,"obesity")</f>
        <v>normal weight</v>
      </c>
      <c r="L295">
        <v>6.84</v>
      </c>
      <c r="M295" t="str" cm="1">
        <f t="array" ref="M295">_xlfn.IFS(L295&lt;5.7,"Normal",L295&lt;6.5,"Prediabetes",L295&gt;6.5,"Diabetes")</f>
        <v>Diabetes</v>
      </c>
      <c r="N295">
        <v>2004</v>
      </c>
      <c r="O295" t="s">
        <v>15</v>
      </c>
      <c r="P295">
        <v>14</v>
      </c>
      <c r="Q295" s="10" t="str">
        <f t="shared" si="8"/>
        <v>14-Nov-2004</v>
      </c>
      <c r="R295">
        <f t="shared" si="9"/>
        <v>18</v>
      </c>
      <c r="S295" s="12">
        <v>2773.46</v>
      </c>
    </row>
    <row r="296" spans="1:19" ht="15.6" x14ac:dyDescent="0.3">
      <c r="A296" s="1" t="s">
        <v>2077</v>
      </c>
      <c r="B296" s="1" t="s">
        <v>2679</v>
      </c>
      <c r="C296" t="s">
        <v>4726</v>
      </c>
      <c r="D296" t="s">
        <v>5273</v>
      </c>
      <c r="E296" t="s">
        <v>5272</v>
      </c>
      <c r="G296">
        <v>1</v>
      </c>
      <c r="H296" t="s">
        <v>2380</v>
      </c>
      <c r="I296" t="s">
        <v>2382</v>
      </c>
      <c r="J296">
        <v>28.38</v>
      </c>
      <c r="K296" t="str" cm="1">
        <f t="array" ref="K296">_xlfn.IFS(J296&lt;18.5,"underweight",J296&lt;25,"normal weight",J296&lt;30,"overweight",J296&gt;30,"obesity")</f>
        <v>overweight</v>
      </c>
      <c r="L296">
        <v>6.07</v>
      </c>
      <c r="M296" t="str" cm="1">
        <f t="array" ref="M296">_xlfn.IFS(L296&lt;5.7,"Normal",L296&lt;6.5,"Prediabetes",L296&gt;6.5,"Diabetes")</f>
        <v>Prediabetes</v>
      </c>
      <c r="N296">
        <v>1999</v>
      </c>
      <c r="O296" t="s">
        <v>18</v>
      </c>
      <c r="P296">
        <v>9</v>
      </c>
      <c r="Q296" s="10" t="str">
        <f t="shared" si="8"/>
        <v>9-Jun-1999</v>
      </c>
      <c r="R296">
        <f t="shared" si="9"/>
        <v>24</v>
      </c>
      <c r="S296" s="12">
        <v>2775.19</v>
      </c>
    </row>
    <row r="297" spans="1:19" ht="15.6" x14ac:dyDescent="0.3">
      <c r="A297" s="1" t="s">
        <v>2076</v>
      </c>
      <c r="B297" s="1" t="s">
        <v>2680</v>
      </c>
      <c r="C297" t="s">
        <v>4726</v>
      </c>
      <c r="D297" t="s">
        <v>5275</v>
      </c>
      <c r="E297" t="s">
        <v>5274</v>
      </c>
      <c r="G297">
        <v>1</v>
      </c>
      <c r="H297" t="s">
        <v>2380</v>
      </c>
      <c r="I297" t="s">
        <v>2382</v>
      </c>
      <c r="J297">
        <v>24.64</v>
      </c>
      <c r="K297" t="str" cm="1">
        <f t="array" ref="K297">_xlfn.IFS(J297&lt;18.5,"underweight",J297&lt;25,"normal weight",J297&lt;30,"overweight",J297&gt;30,"obesity")</f>
        <v>normal weight</v>
      </c>
      <c r="L297">
        <v>4.33</v>
      </c>
      <c r="M297" t="str" cm="1">
        <f t="array" ref="M297">_xlfn.IFS(L297&lt;5.7,"Normal",L297&lt;6.5,"Prediabetes",L297&gt;6.5,"Diabetes")</f>
        <v>Normal</v>
      </c>
      <c r="N297">
        <v>1999</v>
      </c>
      <c r="O297" t="s">
        <v>35</v>
      </c>
      <c r="P297">
        <v>29</v>
      </c>
      <c r="Q297" s="10" t="str">
        <f t="shared" si="8"/>
        <v>29-Aug-1999</v>
      </c>
      <c r="R297">
        <f t="shared" si="9"/>
        <v>23</v>
      </c>
      <c r="S297" s="12">
        <v>2775.19</v>
      </c>
    </row>
    <row r="298" spans="1:19" ht="15.6" x14ac:dyDescent="0.3">
      <c r="A298" s="1" t="s">
        <v>2075</v>
      </c>
      <c r="B298" s="1" t="s">
        <v>2681</v>
      </c>
      <c r="C298" t="s">
        <v>4726</v>
      </c>
      <c r="D298" t="s">
        <v>5277</v>
      </c>
      <c r="E298" t="s">
        <v>5276</v>
      </c>
      <c r="G298">
        <v>0</v>
      </c>
      <c r="H298" t="s">
        <v>2380</v>
      </c>
      <c r="I298" t="s">
        <v>2380</v>
      </c>
      <c r="J298">
        <v>39.71</v>
      </c>
      <c r="K298" t="str" cm="1">
        <f t="array" ref="K298">_xlfn.IFS(J298&lt;18.5,"underweight",J298&lt;25,"normal weight",J298&lt;30,"overweight",J298&gt;30,"obesity")</f>
        <v>obesity</v>
      </c>
      <c r="L298">
        <v>5.83</v>
      </c>
      <c r="M298" t="str" cm="1">
        <f t="array" ref="M298">_xlfn.IFS(L298&lt;5.7,"Normal",L298&lt;6.5,"Prediabetes",L298&gt;6.5,"Diabetes")</f>
        <v>Prediabetes</v>
      </c>
      <c r="N298">
        <v>1999</v>
      </c>
      <c r="O298" t="s">
        <v>30</v>
      </c>
      <c r="P298">
        <v>24</v>
      </c>
      <c r="Q298" s="10" t="str">
        <f t="shared" si="8"/>
        <v>24-Dec-1999</v>
      </c>
      <c r="R298">
        <f t="shared" si="9"/>
        <v>23</v>
      </c>
      <c r="S298" s="12">
        <v>2789.06</v>
      </c>
    </row>
    <row r="299" spans="1:19" ht="15.6" x14ac:dyDescent="0.3">
      <c r="A299" s="1" t="s">
        <v>2074</v>
      </c>
      <c r="B299" s="1" t="s">
        <v>2682</v>
      </c>
      <c r="C299" t="s">
        <v>4723</v>
      </c>
      <c r="D299" t="s">
        <v>5279</v>
      </c>
      <c r="E299" t="s">
        <v>5278</v>
      </c>
      <c r="G299">
        <v>0</v>
      </c>
      <c r="H299" t="s">
        <v>2380</v>
      </c>
      <c r="I299" t="s">
        <v>2382</v>
      </c>
      <c r="J299">
        <v>22.22</v>
      </c>
      <c r="K299" t="str" cm="1">
        <f t="array" ref="K299">_xlfn.IFS(J299&lt;18.5,"underweight",J299&lt;25,"normal weight",J299&lt;30,"overweight",J299&gt;30,"obesity")</f>
        <v>normal weight</v>
      </c>
      <c r="L299">
        <v>5.5</v>
      </c>
      <c r="M299" t="str" cm="1">
        <f t="array" ref="M299">_xlfn.IFS(L299&lt;5.7,"Normal",L299&lt;6.5,"Prediabetes",L299&gt;6.5,"Diabetes")</f>
        <v>Normal</v>
      </c>
      <c r="N299">
        <v>2004</v>
      </c>
      <c r="O299" t="s">
        <v>35</v>
      </c>
      <c r="P299">
        <v>4</v>
      </c>
      <c r="Q299" s="10" t="str">
        <f t="shared" si="8"/>
        <v>4-Aug-2004</v>
      </c>
      <c r="R299">
        <f t="shared" si="9"/>
        <v>19</v>
      </c>
      <c r="S299" s="12">
        <v>2801.26</v>
      </c>
    </row>
    <row r="300" spans="1:19" ht="15.6" x14ac:dyDescent="0.3">
      <c r="A300" s="1" t="s">
        <v>2073</v>
      </c>
      <c r="B300" s="1" t="s">
        <v>2683</v>
      </c>
      <c r="C300" t="s">
        <v>4726</v>
      </c>
      <c r="D300" t="s">
        <v>5281</v>
      </c>
      <c r="E300" t="s">
        <v>5280</v>
      </c>
      <c r="G300">
        <v>1</v>
      </c>
      <c r="H300" t="s">
        <v>2380</v>
      </c>
      <c r="I300" t="s">
        <v>2380</v>
      </c>
      <c r="J300">
        <v>33.344999999999999</v>
      </c>
      <c r="K300" t="str" cm="1">
        <f t="array" ref="K300">_xlfn.IFS(J300&lt;18.5,"underweight",J300&lt;25,"normal weight",J300&lt;30,"overweight",J300&gt;30,"obesity")</f>
        <v>obesity</v>
      </c>
      <c r="L300">
        <v>4.79</v>
      </c>
      <c r="M300" t="str" cm="1">
        <f t="array" ref="M300">_xlfn.IFS(L300&lt;5.7,"Normal",L300&lt;6.5,"Prediabetes",L300&gt;6.5,"Diabetes")</f>
        <v>Normal</v>
      </c>
      <c r="N300">
        <v>2003</v>
      </c>
      <c r="O300" t="s">
        <v>20</v>
      </c>
      <c r="P300">
        <v>23</v>
      </c>
      <c r="Q300" s="10" t="str">
        <f t="shared" si="8"/>
        <v>23-Sep-2003</v>
      </c>
      <c r="R300">
        <f t="shared" si="9"/>
        <v>19</v>
      </c>
      <c r="S300" s="12">
        <v>2803.7</v>
      </c>
    </row>
    <row r="301" spans="1:19" ht="15.6" x14ac:dyDescent="0.3">
      <c r="A301" s="1" t="s">
        <v>2072</v>
      </c>
      <c r="B301" s="1" t="s">
        <v>2684</v>
      </c>
      <c r="C301" t="s">
        <v>4723</v>
      </c>
      <c r="D301" t="s">
        <v>5283</v>
      </c>
      <c r="E301" t="s">
        <v>5282</v>
      </c>
      <c r="G301">
        <v>0</v>
      </c>
      <c r="H301" t="s">
        <v>2380</v>
      </c>
      <c r="I301" t="s">
        <v>2382</v>
      </c>
      <c r="J301">
        <v>24.42</v>
      </c>
      <c r="K301" t="str" cm="1">
        <f t="array" ref="K301">_xlfn.IFS(J301&lt;18.5,"underweight",J301&lt;25,"normal weight",J301&lt;30,"overweight",J301&gt;30,"obesity")</f>
        <v>normal weight</v>
      </c>
      <c r="L301">
        <v>5.81</v>
      </c>
      <c r="M301" t="str" cm="1">
        <f t="array" ref="M301">_xlfn.IFS(L301&lt;5.7,"Normal",L301&lt;6.5,"Prediabetes",L301&gt;6.5,"Diabetes")</f>
        <v>Prediabetes</v>
      </c>
      <c r="N301">
        <v>2000</v>
      </c>
      <c r="O301" t="s">
        <v>37</v>
      </c>
      <c r="P301">
        <v>1</v>
      </c>
      <c r="Q301" s="10" t="str">
        <f t="shared" si="8"/>
        <v>1-Oct-2000</v>
      </c>
      <c r="R301">
        <f t="shared" si="9"/>
        <v>22</v>
      </c>
      <c r="S301" s="12">
        <v>2819.51</v>
      </c>
    </row>
    <row r="302" spans="1:19" ht="15.6" x14ac:dyDescent="0.3">
      <c r="A302" s="1" t="s">
        <v>2071</v>
      </c>
      <c r="B302" s="1" t="s">
        <v>2685</v>
      </c>
      <c r="C302" t="s">
        <v>4726</v>
      </c>
      <c r="D302" t="s">
        <v>5284</v>
      </c>
      <c r="E302" t="s">
        <v>5180</v>
      </c>
      <c r="G302">
        <v>1</v>
      </c>
      <c r="H302" t="s">
        <v>2380</v>
      </c>
      <c r="I302" t="s">
        <v>2382</v>
      </c>
      <c r="J302">
        <v>29.81</v>
      </c>
      <c r="K302" t="str" cm="1">
        <f t="array" ref="K302">_xlfn.IFS(J302&lt;18.5,"underweight",J302&lt;25,"normal weight",J302&lt;30,"overweight",J302&gt;30,"obesity")</f>
        <v>overweight</v>
      </c>
      <c r="L302">
        <v>5.58</v>
      </c>
      <c r="M302" t="str" cm="1">
        <f t="array" ref="M302">_xlfn.IFS(L302&lt;5.7,"Normal",L302&lt;6.5,"Prediabetes",L302&gt;6.5,"Diabetes")</f>
        <v>Normal</v>
      </c>
      <c r="N302">
        <v>1998</v>
      </c>
      <c r="O302" t="s">
        <v>15</v>
      </c>
      <c r="P302">
        <v>15</v>
      </c>
      <c r="Q302" s="10" t="str">
        <f t="shared" si="8"/>
        <v>15-Nov-1998</v>
      </c>
      <c r="R302">
        <f t="shared" si="9"/>
        <v>24</v>
      </c>
      <c r="S302" s="12">
        <v>2842.76</v>
      </c>
    </row>
    <row r="303" spans="1:19" ht="15.6" x14ac:dyDescent="0.3">
      <c r="A303" s="1" t="s">
        <v>2070</v>
      </c>
      <c r="B303" s="1" t="s">
        <v>2686</v>
      </c>
      <c r="C303" t="s">
        <v>4723</v>
      </c>
      <c r="D303" t="s">
        <v>4884</v>
      </c>
      <c r="E303" t="s">
        <v>5285</v>
      </c>
      <c r="G303">
        <v>0</v>
      </c>
      <c r="H303" t="s">
        <v>2380</v>
      </c>
      <c r="I303" t="s">
        <v>2382</v>
      </c>
      <c r="J303">
        <v>25.9</v>
      </c>
      <c r="K303" t="str" cm="1">
        <f t="array" ref="K303">_xlfn.IFS(J303&lt;18.5,"underweight",J303&lt;25,"normal weight",J303&lt;30,"overweight",J303&gt;30,"obesity")</f>
        <v>overweight</v>
      </c>
      <c r="L303">
        <v>4.84</v>
      </c>
      <c r="M303" t="str" cm="1">
        <f t="array" ref="M303">_xlfn.IFS(L303&lt;5.7,"Normal",L303&lt;6.5,"Prediabetes",L303&gt;6.5,"Diabetes")</f>
        <v>Normal</v>
      </c>
      <c r="N303">
        <v>1998</v>
      </c>
      <c r="O303" t="s">
        <v>18</v>
      </c>
      <c r="P303">
        <v>17</v>
      </c>
      <c r="Q303" s="10" t="str">
        <f t="shared" si="8"/>
        <v>17-Jun-1998</v>
      </c>
      <c r="R303">
        <f t="shared" si="9"/>
        <v>25</v>
      </c>
      <c r="S303" s="12">
        <v>2850.68</v>
      </c>
    </row>
    <row r="304" spans="1:19" ht="15.6" x14ac:dyDescent="0.3">
      <c r="A304" s="1" t="s">
        <v>2069</v>
      </c>
      <c r="B304" s="1" t="s">
        <v>2687</v>
      </c>
      <c r="C304" t="s">
        <v>4726</v>
      </c>
      <c r="D304" t="s">
        <v>5287</v>
      </c>
      <c r="E304" t="s">
        <v>5286</v>
      </c>
      <c r="G304">
        <v>2</v>
      </c>
      <c r="H304" t="s">
        <v>2380</v>
      </c>
      <c r="I304" t="s">
        <v>2380</v>
      </c>
      <c r="J304">
        <v>35.72</v>
      </c>
      <c r="K304" t="str" cm="1">
        <f t="array" ref="K304">_xlfn.IFS(J304&lt;18.5,"underweight",J304&lt;25,"normal weight",J304&lt;30,"overweight",J304&gt;30,"obesity")</f>
        <v>obesity</v>
      </c>
      <c r="L304">
        <v>4.08</v>
      </c>
      <c r="M304" t="str" cm="1">
        <f t="array" ref="M304">_xlfn.IFS(L304&lt;5.7,"Normal",L304&lt;6.5,"Prediabetes",L304&gt;6.5,"Diabetes")</f>
        <v>Normal</v>
      </c>
      <c r="N304">
        <v>1998</v>
      </c>
      <c r="O304" t="s">
        <v>20</v>
      </c>
      <c r="P304">
        <v>4</v>
      </c>
      <c r="Q304" s="10" t="str">
        <f t="shared" si="8"/>
        <v>4-Sep-1998</v>
      </c>
      <c r="R304">
        <f t="shared" si="9"/>
        <v>24</v>
      </c>
      <c r="S304" s="12">
        <v>2855.44</v>
      </c>
    </row>
    <row r="305" spans="1:19" ht="15.6" x14ac:dyDescent="0.3">
      <c r="A305" s="1" t="s">
        <v>2068</v>
      </c>
      <c r="B305" s="1" t="s">
        <v>2688</v>
      </c>
      <c r="C305" t="s">
        <v>4723</v>
      </c>
      <c r="D305" t="s">
        <v>5289</v>
      </c>
      <c r="E305" t="s">
        <v>5288</v>
      </c>
      <c r="G305">
        <v>1</v>
      </c>
      <c r="H305" t="s">
        <v>2380</v>
      </c>
      <c r="I305" t="s">
        <v>2382</v>
      </c>
      <c r="J305">
        <v>27.94</v>
      </c>
      <c r="K305" t="str" cm="1">
        <f t="array" ref="K305">_xlfn.IFS(J305&lt;18.5,"underweight",J305&lt;25,"normal weight",J305&lt;30,"overweight",J305&gt;30,"obesity")</f>
        <v>overweight</v>
      </c>
      <c r="L305">
        <v>4.4800000000000004</v>
      </c>
      <c r="M305" t="str" cm="1">
        <f t="array" ref="M305">_xlfn.IFS(L305&lt;5.7,"Normal",L305&lt;6.5,"Prediabetes",L305&gt;6.5,"Diabetes")</f>
        <v>Normal</v>
      </c>
      <c r="N305">
        <v>1993</v>
      </c>
      <c r="O305" t="s">
        <v>15</v>
      </c>
      <c r="P305">
        <v>1</v>
      </c>
      <c r="Q305" s="10" t="str">
        <f t="shared" si="8"/>
        <v>1-Nov-1993</v>
      </c>
      <c r="R305">
        <f t="shared" si="9"/>
        <v>29</v>
      </c>
      <c r="S305" s="12">
        <v>2866.09</v>
      </c>
    </row>
    <row r="306" spans="1:19" ht="15.6" x14ac:dyDescent="0.3">
      <c r="A306" s="1" t="s">
        <v>2067</v>
      </c>
      <c r="B306" s="1" t="s">
        <v>2689</v>
      </c>
      <c r="C306" t="s">
        <v>4723</v>
      </c>
      <c r="D306" t="s">
        <v>5291</v>
      </c>
      <c r="E306" t="s">
        <v>5290</v>
      </c>
      <c r="G306">
        <v>2</v>
      </c>
      <c r="H306" t="s">
        <v>2380</v>
      </c>
      <c r="I306" t="s">
        <v>2382</v>
      </c>
      <c r="J306">
        <v>27.1</v>
      </c>
      <c r="K306" t="str" cm="1">
        <f t="array" ref="K306">_xlfn.IFS(J306&lt;18.5,"underweight",J306&lt;25,"normal weight",J306&lt;30,"overweight",J306&gt;30,"obesity")</f>
        <v>overweight</v>
      </c>
      <c r="L306">
        <v>5.73</v>
      </c>
      <c r="M306" t="str" cm="1">
        <f t="array" ref="M306">_xlfn.IFS(L306&lt;5.7,"Normal",L306&lt;6.5,"Prediabetes",L306&gt;6.5,"Diabetes")</f>
        <v>Prediabetes</v>
      </c>
      <c r="N306">
        <v>1993</v>
      </c>
      <c r="O306" t="s">
        <v>35</v>
      </c>
      <c r="P306">
        <v>12</v>
      </c>
      <c r="Q306" s="10" t="str">
        <f t="shared" si="8"/>
        <v>12-Aug-1993</v>
      </c>
      <c r="R306">
        <f t="shared" si="9"/>
        <v>29</v>
      </c>
      <c r="S306" s="12">
        <v>2867.12</v>
      </c>
    </row>
    <row r="307" spans="1:19" ht="15.6" x14ac:dyDescent="0.3">
      <c r="A307" s="1" t="s">
        <v>2066</v>
      </c>
      <c r="B307" s="1" t="s">
        <v>2690</v>
      </c>
      <c r="C307" t="s">
        <v>4723</v>
      </c>
      <c r="D307" t="s">
        <v>5292</v>
      </c>
      <c r="E307" t="s">
        <v>5174</v>
      </c>
      <c r="G307">
        <v>1</v>
      </c>
      <c r="H307" t="s">
        <v>2380</v>
      </c>
      <c r="I307" t="s">
        <v>2380</v>
      </c>
      <c r="J307">
        <v>38.83</v>
      </c>
      <c r="K307" t="str" cm="1">
        <f t="array" ref="K307">_xlfn.IFS(J307&lt;18.5,"underweight",J307&lt;25,"normal weight",J307&lt;30,"overweight",J307&gt;30,"obesity")</f>
        <v>obesity</v>
      </c>
      <c r="L307">
        <v>6.36</v>
      </c>
      <c r="M307" t="str" cm="1">
        <f t="array" ref="M307">_xlfn.IFS(L307&lt;5.7,"Normal",L307&lt;6.5,"Prediabetes",L307&gt;6.5,"Diabetes")</f>
        <v>Prediabetes</v>
      </c>
      <c r="N307">
        <v>1996</v>
      </c>
      <c r="O307" t="s">
        <v>18</v>
      </c>
      <c r="P307">
        <v>21</v>
      </c>
      <c r="Q307" s="10" t="str">
        <f t="shared" si="8"/>
        <v>21-Jun-1996</v>
      </c>
      <c r="R307">
        <f t="shared" si="9"/>
        <v>27</v>
      </c>
      <c r="S307" s="12">
        <v>2897.32</v>
      </c>
    </row>
    <row r="308" spans="1:19" ht="15.6" x14ac:dyDescent="0.3">
      <c r="A308" s="1" t="s">
        <v>2065</v>
      </c>
      <c r="B308" s="1" t="s">
        <v>2691</v>
      </c>
      <c r="C308" t="s">
        <v>4723</v>
      </c>
      <c r="D308" t="s">
        <v>4850</v>
      </c>
      <c r="E308" t="s">
        <v>5293</v>
      </c>
      <c r="G308">
        <v>1</v>
      </c>
      <c r="H308" t="s">
        <v>2380</v>
      </c>
      <c r="I308" t="s">
        <v>2380</v>
      </c>
      <c r="J308">
        <v>27.6</v>
      </c>
      <c r="K308" t="str" cm="1">
        <f t="array" ref="K308">_xlfn.IFS(J308&lt;18.5,"underweight",J308&lt;25,"normal weight",J308&lt;30,"overweight",J308&gt;30,"obesity")</f>
        <v>overweight</v>
      </c>
      <c r="L308">
        <v>5.36</v>
      </c>
      <c r="M308" t="str" cm="1">
        <f t="array" ref="M308">_xlfn.IFS(L308&lt;5.7,"Normal",L308&lt;6.5,"Prediabetes",L308&gt;6.5,"Diabetes")</f>
        <v>Normal</v>
      </c>
      <c r="N308">
        <v>2000</v>
      </c>
      <c r="O308" t="s">
        <v>10</v>
      </c>
      <c r="P308">
        <v>14</v>
      </c>
      <c r="Q308" s="10" t="str">
        <f t="shared" si="8"/>
        <v>14-Jul-2000</v>
      </c>
      <c r="R308">
        <f t="shared" si="9"/>
        <v>23</v>
      </c>
      <c r="S308" s="12">
        <v>2897.46</v>
      </c>
    </row>
    <row r="309" spans="1:19" ht="15.6" x14ac:dyDescent="0.3">
      <c r="A309" s="1" t="s">
        <v>2064</v>
      </c>
      <c r="B309" s="1" t="s">
        <v>2692</v>
      </c>
      <c r="C309" t="s">
        <v>4726</v>
      </c>
      <c r="D309" t="s">
        <v>5295</v>
      </c>
      <c r="E309" t="s">
        <v>5294</v>
      </c>
      <c r="G309">
        <v>0</v>
      </c>
      <c r="H309" t="s">
        <v>2380</v>
      </c>
      <c r="I309" t="s">
        <v>2380</v>
      </c>
      <c r="J309">
        <v>27.93</v>
      </c>
      <c r="K309" t="str" cm="1">
        <f t="array" ref="K309">_xlfn.IFS(J309&lt;18.5,"underweight",J309&lt;25,"normal weight",J309&lt;30,"overweight",J309&gt;30,"obesity")</f>
        <v>overweight</v>
      </c>
      <c r="L309">
        <v>4.67</v>
      </c>
      <c r="M309" t="str" cm="1">
        <f t="array" ref="M309">_xlfn.IFS(L309&lt;5.7,"Normal",L309&lt;6.5,"Prediabetes",L309&gt;6.5,"Diabetes")</f>
        <v>Normal</v>
      </c>
      <c r="N309">
        <v>1999</v>
      </c>
      <c r="O309" t="s">
        <v>15</v>
      </c>
      <c r="P309">
        <v>1</v>
      </c>
      <c r="Q309" s="10" t="str">
        <f t="shared" si="8"/>
        <v>1-Nov-1999</v>
      </c>
      <c r="R309">
        <f t="shared" si="9"/>
        <v>23</v>
      </c>
      <c r="S309" s="12">
        <v>2899.49</v>
      </c>
    </row>
    <row r="310" spans="1:19" ht="15.6" x14ac:dyDescent="0.3">
      <c r="A310" s="1" t="s">
        <v>2063</v>
      </c>
      <c r="B310" s="1" t="s">
        <v>2693</v>
      </c>
      <c r="C310" t="s">
        <v>4723</v>
      </c>
      <c r="D310" t="s">
        <v>5297</v>
      </c>
      <c r="E310" t="s">
        <v>5296</v>
      </c>
      <c r="G310">
        <v>2</v>
      </c>
      <c r="H310" t="s">
        <v>2380</v>
      </c>
      <c r="I310" t="s">
        <v>2380</v>
      </c>
      <c r="J310">
        <v>45.62</v>
      </c>
      <c r="K310" t="str" cm="1">
        <f t="array" ref="K310">_xlfn.IFS(J310&lt;18.5,"underweight",J310&lt;25,"normal weight",J310&lt;30,"overweight",J310&gt;30,"obesity")</f>
        <v>obesity</v>
      </c>
      <c r="L310">
        <v>6.87</v>
      </c>
      <c r="M310" t="str" cm="1">
        <f t="array" ref="M310">_xlfn.IFS(L310&lt;5.7,"Normal",L310&lt;6.5,"Prediabetes",L310&gt;6.5,"Diabetes")</f>
        <v>Diabetes</v>
      </c>
      <c r="N310">
        <v>1996</v>
      </c>
      <c r="O310" t="s">
        <v>37</v>
      </c>
      <c r="P310">
        <v>24</v>
      </c>
      <c r="Q310" s="10" t="str">
        <f t="shared" si="8"/>
        <v>24-Oct-1996</v>
      </c>
      <c r="R310">
        <f t="shared" si="9"/>
        <v>26</v>
      </c>
      <c r="S310" s="12">
        <v>2902.91</v>
      </c>
    </row>
    <row r="311" spans="1:19" ht="15.6" x14ac:dyDescent="0.3">
      <c r="A311" s="1" t="s">
        <v>2062</v>
      </c>
      <c r="B311" s="1" t="s">
        <v>2694</v>
      </c>
      <c r="C311" t="s">
        <v>4723</v>
      </c>
      <c r="D311" t="s">
        <v>5299</v>
      </c>
      <c r="E311" t="s">
        <v>5298</v>
      </c>
      <c r="G311">
        <v>1</v>
      </c>
      <c r="H311" t="s">
        <v>2380</v>
      </c>
      <c r="I311" t="s">
        <v>2380</v>
      </c>
      <c r="J311">
        <v>35.31</v>
      </c>
      <c r="K311" t="str" cm="1">
        <f t="array" ref="K311">_xlfn.IFS(J311&lt;18.5,"underweight",J311&lt;25,"normal weight",J311&lt;30,"overweight",J311&gt;30,"obesity")</f>
        <v>obesity</v>
      </c>
      <c r="L311">
        <v>5.87</v>
      </c>
      <c r="M311" t="str" cm="1">
        <f t="array" ref="M311">_xlfn.IFS(L311&lt;5.7,"Normal",L311&lt;6.5,"Prediabetes",L311&gt;6.5,"Diabetes")</f>
        <v>Prediabetes</v>
      </c>
      <c r="N311">
        <v>1996</v>
      </c>
      <c r="O311" t="s">
        <v>18</v>
      </c>
      <c r="P311">
        <v>13</v>
      </c>
      <c r="Q311" s="10" t="str">
        <f t="shared" si="8"/>
        <v>13-Jun-1996</v>
      </c>
      <c r="R311">
        <f t="shared" si="9"/>
        <v>27</v>
      </c>
      <c r="S311" s="12">
        <v>2904.09</v>
      </c>
    </row>
    <row r="312" spans="1:19" ht="15.6" x14ac:dyDescent="0.3">
      <c r="A312" s="1" t="s">
        <v>2061</v>
      </c>
      <c r="B312" s="1" t="s">
        <v>2695</v>
      </c>
      <c r="C312" t="s">
        <v>4726</v>
      </c>
      <c r="D312" t="s">
        <v>5300</v>
      </c>
      <c r="E312" t="s">
        <v>4859</v>
      </c>
      <c r="G312">
        <v>1</v>
      </c>
      <c r="H312" t="s">
        <v>2380</v>
      </c>
      <c r="I312" t="s">
        <v>2382</v>
      </c>
      <c r="J312">
        <v>20.13</v>
      </c>
      <c r="K312" t="str" cm="1">
        <f t="array" ref="K312">_xlfn.IFS(J312&lt;18.5,"underweight",J312&lt;25,"normal weight",J312&lt;30,"overweight",J312&gt;30,"obesity")</f>
        <v>normal weight</v>
      </c>
      <c r="L312">
        <v>6.47</v>
      </c>
      <c r="M312" t="str" cm="1">
        <f t="array" ref="M312">_xlfn.IFS(L312&lt;5.7,"Normal",L312&lt;6.5,"Prediabetes",L312&gt;6.5,"Diabetes")</f>
        <v>Prediabetes</v>
      </c>
      <c r="N312">
        <v>2003</v>
      </c>
      <c r="O312" t="s">
        <v>18</v>
      </c>
      <c r="P312">
        <v>5</v>
      </c>
      <c r="Q312" s="10" t="str">
        <f t="shared" si="8"/>
        <v>5-Jun-2003</v>
      </c>
      <c r="R312">
        <f t="shared" si="9"/>
        <v>20</v>
      </c>
      <c r="S312" s="12">
        <v>2913.57</v>
      </c>
    </row>
    <row r="313" spans="1:19" ht="15.6" x14ac:dyDescent="0.3">
      <c r="A313" s="1" t="s">
        <v>2060</v>
      </c>
      <c r="B313" s="1" t="s">
        <v>2696</v>
      </c>
      <c r="C313" t="s">
        <v>4726</v>
      </c>
      <c r="D313" t="s">
        <v>5302</v>
      </c>
      <c r="E313" t="s">
        <v>5301</v>
      </c>
      <c r="G313">
        <v>1</v>
      </c>
      <c r="H313" t="s">
        <v>2380</v>
      </c>
      <c r="I313" t="s">
        <v>2382</v>
      </c>
      <c r="J313">
        <v>23.655000000000001</v>
      </c>
      <c r="K313" t="str" cm="1">
        <f t="array" ref="K313">_xlfn.IFS(J313&lt;18.5,"underweight",J313&lt;25,"normal weight",J313&lt;30,"overweight",J313&gt;30,"obesity")</f>
        <v>normal weight</v>
      </c>
      <c r="L313">
        <v>5.14</v>
      </c>
      <c r="M313" t="str" cm="1">
        <f t="array" ref="M313">_xlfn.IFS(L313&lt;5.7,"Normal",L313&lt;6.5,"Prediabetes",L313&gt;6.5,"Diabetes")</f>
        <v>Normal</v>
      </c>
      <c r="N313">
        <v>1996</v>
      </c>
      <c r="O313" t="s">
        <v>18</v>
      </c>
      <c r="P313">
        <v>30</v>
      </c>
      <c r="Q313" s="10" t="str">
        <f t="shared" si="8"/>
        <v>30-Jun-1996</v>
      </c>
      <c r="R313">
        <f t="shared" si="9"/>
        <v>27</v>
      </c>
      <c r="S313" s="12">
        <v>2927.06</v>
      </c>
    </row>
    <row r="314" spans="1:19" ht="15.6" x14ac:dyDescent="0.3">
      <c r="A314" s="1" t="s">
        <v>2059</v>
      </c>
      <c r="B314" s="1" t="s">
        <v>2697</v>
      </c>
      <c r="C314" t="s">
        <v>4726</v>
      </c>
      <c r="D314" t="s">
        <v>5304</v>
      </c>
      <c r="E314" t="s">
        <v>5303</v>
      </c>
      <c r="G314">
        <v>0</v>
      </c>
      <c r="H314" t="s">
        <v>2380</v>
      </c>
      <c r="I314" t="s">
        <v>2382</v>
      </c>
      <c r="J314">
        <v>29.83</v>
      </c>
      <c r="K314" t="str" cm="1">
        <f t="array" ref="K314">_xlfn.IFS(J314&lt;18.5,"underweight",J314&lt;25,"normal weight",J314&lt;30,"overweight",J314&gt;30,"obesity")</f>
        <v>overweight</v>
      </c>
      <c r="L314">
        <v>5.84</v>
      </c>
      <c r="M314" t="str" cm="1">
        <f t="array" ref="M314">_xlfn.IFS(L314&lt;5.7,"Normal",L314&lt;6.5,"Prediabetes",L314&gt;6.5,"Diabetes")</f>
        <v>Prediabetes</v>
      </c>
      <c r="N314">
        <v>2002</v>
      </c>
      <c r="O314" t="s">
        <v>20</v>
      </c>
      <c r="P314">
        <v>30</v>
      </c>
      <c r="Q314" s="10" t="str">
        <f t="shared" si="8"/>
        <v>30-Sep-2002</v>
      </c>
      <c r="R314">
        <f t="shared" si="9"/>
        <v>20</v>
      </c>
      <c r="S314" s="12">
        <v>2943.41</v>
      </c>
    </row>
    <row r="315" spans="1:19" ht="15.6" x14ac:dyDescent="0.3">
      <c r="A315" s="1" t="s">
        <v>2058</v>
      </c>
      <c r="B315" s="1" t="s">
        <v>2698</v>
      </c>
      <c r="C315" t="s">
        <v>4723</v>
      </c>
      <c r="D315" t="s">
        <v>5306</v>
      </c>
      <c r="E315" t="s">
        <v>5305</v>
      </c>
      <c r="G315">
        <v>1</v>
      </c>
      <c r="H315" t="s">
        <v>2380</v>
      </c>
      <c r="I315" t="s">
        <v>2382</v>
      </c>
      <c r="J315">
        <v>28.49</v>
      </c>
      <c r="K315" t="str" cm="1">
        <f t="array" ref="K315">_xlfn.IFS(J315&lt;18.5,"underweight",J315&lt;25,"normal weight",J315&lt;30,"overweight",J315&gt;30,"obesity")</f>
        <v>overweight</v>
      </c>
      <c r="L315">
        <v>4.8899999999999997</v>
      </c>
      <c r="M315" t="str" cm="1">
        <f t="array" ref="M315">_xlfn.IFS(L315&lt;5.7,"Normal",L315&lt;6.5,"Prediabetes",L315&gt;6.5,"Diabetes")</f>
        <v>Normal</v>
      </c>
      <c r="N315">
        <v>1995</v>
      </c>
      <c r="O315" t="s">
        <v>20</v>
      </c>
      <c r="P315">
        <v>24</v>
      </c>
      <c r="Q315" s="10" t="str">
        <f t="shared" si="8"/>
        <v>24-Sep-1995</v>
      </c>
      <c r="R315">
        <f t="shared" si="9"/>
        <v>27</v>
      </c>
      <c r="S315" s="12">
        <v>2974.13</v>
      </c>
    </row>
    <row r="316" spans="1:19" ht="15.6" x14ac:dyDescent="0.3">
      <c r="A316" s="1" t="s">
        <v>2057</v>
      </c>
      <c r="B316" s="1" t="s">
        <v>2699</v>
      </c>
      <c r="C316" t="s">
        <v>4723</v>
      </c>
      <c r="D316" t="s">
        <v>5308</v>
      </c>
      <c r="E316" t="s">
        <v>5307</v>
      </c>
      <c r="G316">
        <v>1</v>
      </c>
      <c r="H316" t="s">
        <v>2380</v>
      </c>
      <c r="I316" t="s">
        <v>2382</v>
      </c>
      <c r="J316">
        <v>24.4</v>
      </c>
      <c r="K316" t="str" cm="1">
        <f t="array" ref="K316">_xlfn.IFS(J316&lt;18.5,"underweight",J316&lt;25,"normal weight",J316&lt;30,"overweight",J316&gt;30,"obesity")</f>
        <v>normal weight</v>
      </c>
      <c r="L316">
        <v>4.5199999999999996</v>
      </c>
      <c r="M316" t="str" cm="1">
        <f t="array" ref="M316">_xlfn.IFS(L316&lt;5.7,"Normal",L316&lt;6.5,"Prediabetes",L316&gt;6.5,"Diabetes")</f>
        <v>Normal</v>
      </c>
      <c r="N316">
        <v>1987</v>
      </c>
      <c r="O316" t="s">
        <v>18</v>
      </c>
      <c r="P316">
        <v>18</v>
      </c>
      <c r="Q316" s="10" t="str">
        <f t="shared" si="8"/>
        <v>18-Jun-1987</v>
      </c>
      <c r="R316">
        <f t="shared" si="9"/>
        <v>36</v>
      </c>
      <c r="S316" s="12">
        <v>2979.52</v>
      </c>
    </row>
    <row r="317" spans="1:19" ht="15.6" x14ac:dyDescent="0.3">
      <c r="A317" s="1" t="s">
        <v>2056</v>
      </c>
      <c r="B317" s="1" t="s">
        <v>2700</v>
      </c>
      <c r="C317" t="s">
        <v>4726</v>
      </c>
      <c r="D317" t="s">
        <v>5058</v>
      </c>
      <c r="E317" t="s">
        <v>5309</v>
      </c>
      <c r="G317">
        <v>2</v>
      </c>
      <c r="H317" t="s">
        <v>2380</v>
      </c>
      <c r="I317" t="s">
        <v>2382</v>
      </c>
      <c r="J317">
        <v>27.28</v>
      </c>
      <c r="K317" t="str" cm="1">
        <f t="array" ref="K317">_xlfn.IFS(J317&lt;18.5,"underweight",J317&lt;25,"normal weight",J317&lt;30,"overweight",J317&gt;30,"obesity")</f>
        <v>overweight</v>
      </c>
      <c r="L317">
        <v>4.72</v>
      </c>
      <c r="M317" t="str" cm="1">
        <f t="array" ref="M317">_xlfn.IFS(L317&lt;5.7,"Normal",L317&lt;6.5,"Prediabetes",L317&gt;6.5,"Diabetes")</f>
        <v>Normal</v>
      </c>
      <c r="N317">
        <v>1991</v>
      </c>
      <c r="O317" t="s">
        <v>15</v>
      </c>
      <c r="P317">
        <v>20</v>
      </c>
      <c r="Q317" s="10" t="str">
        <f t="shared" si="8"/>
        <v>20-Nov-1991</v>
      </c>
      <c r="R317">
        <f t="shared" si="9"/>
        <v>31</v>
      </c>
      <c r="S317" s="12">
        <v>2985.67</v>
      </c>
    </row>
    <row r="318" spans="1:19" ht="15.6" x14ac:dyDescent="0.3">
      <c r="A318" s="1" t="s">
        <v>2055</v>
      </c>
      <c r="B318" s="1" t="s">
        <v>2701</v>
      </c>
      <c r="C318" t="s">
        <v>4726</v>
      </c>
      <c r="D318" t="s">
        <v>4763</v>
      </c>
      <c r="E318" t="s">
        <v>5310</v>
      </c>
      <c r="G318">
        <v>0</v>
      </c>
      <c r="H318" t="s">
        <v>2380</v>
      </c>
      <c r="I318" t="s">
        <v>2380</v>
      </c>
      <c r="J318">
        <v>29.734999999999999</v>
      </c>
      <c r="K318" t="str" cm="1">
        <f t="array" ref="K318">_xlfn.IFS(J318&lt;18.5,"underweight",J318&lt;25,"normal weight",J318&lt;30,"overweight",J318&gt;30,"obesity")</f>
        <v>overweight</v>
      </c>
      <c r="L318">
        <v>4.53</v>
      </c>
      <c r="M318" t="str" cm="1">
        <f t="array" ref="M318">_xlfn.IFS(L318&lt;5.7,"Normal",L318&lt;6.5,"Prediabetes",L318&gt;6.5,"Diabetes")</f>
        <v>Normal</v>
      </c>
      <c r="N318">
        <v>2002</v>
      </c>
      <c r="O318" t="s">
        <v>30</v>
      </c>
      <c r="P318">
        <v>15</v>
      </c>
      <c r="Q318" s="10" t="str">
        <f t="shared" si="8"/>
        <v>15-Dec-2002</v>
      </c>
      <c r="R318">
        <f t="shared" si="9"/>
        <v>20</v>
      </c>
      <c r="S318" s="12">
        <v>3012.22</v>
      </c>
    </row>
    <row r="319" spans="1:19" ht="15.6" x14ac:dyDescent="0.3">
      <c r="A319" s="1" t="s">
        <v>2054</v>
      </c>
      <c r="B319" s="1" t="s">
        <v>2702</v>
      </c>
      <c r="C319" t="s">
        <v>4726</v>
      </c>
      <c r="D319" t="s">
        <v>5312</v>
      </c>
      <c r="E319" t="s">
        <v>5311</v>
      </c>
      <c r="G319">
        <v>1</v>
      </c>
      <c r="H319" t="s">
        <v>2380</v>
      </c>
      <c r="I319" t="s">
        <v>2382</v>
      </c>
      <c r="J319">
        <v>28.31</v>
      </c>
      <c r="K319" t="str" cm="1">
        <f t="array" ref="K319">_xlfn.IFS(J319&lt;18.5,"underweight",J319&lt;25,"normal weight",J319&lt;30,"overweight",J319&gt;30,"obesity")</f>
        <v>overweight</v>
      </c>
      <c r="L319">
        <v>6.35</v>
      </c>
      <c r="M319" t="str" cm="1">
        <f t="array" ref="M319">_xlfn.IFS(L319&lt;5.7,"Normal",L319&lt;6.5,"Prediabetes",L319&gt;6.5,"Diabetes")</f>
        <v>Prediabetes</v>
      </c>
      <c r="N319">
        <v>1988</v>
      </c>
      <c r="O319" t="s">
        <v>20</v>
      </c>
      <c r="P319">
        <v>28</v>
      </c>
      <c r="Q319" s="10" t="str">
        <f t="shared" si="8"/>
        <v>28-Sep-1988</v>
      </c>
      <c r="R319">
        <f t="shared" si="9"/>
        <v>34</v>
      </c>
      <c r="S319" s="12">
        <v>3018.04</v>
      </c>
    </row>
    <row r="320" spans="1:19" ht="15.6" x14ac:dyDescent="0.3">
      <c r="A320" s="1" t="s">
        <v>2053</v>
      </c>
      <c r="B320" s="1" t="s">
        <v>2703</v>
      </c>
      <c r="C320" t="s">
        <v>4726</v>
      </c>
      <c r="D320" t="s">
        <v>5314</v>
      </c>
      <c r="E320" t="s">
        <v>5313</v>
      </c>
      <c r="G320">
        <v>3</v>
      </c>
      <c r="H320" t="s">
        <v>2380</v>
      </c>
      <c r="I320" t="s">
        <v>2380</v>
      </c>
      <c r="J320">
        <v>46.62</v>
      </c>
      <c r="K320" t="str" cm="1">
        <f t="array" ref="K320">_xlfn.IFS(J320&lt;18.5,"underweight",J320&lt;25,"normal weight",J320&lt;30,"overweight",J320&gt;30,"obesity")</f>
        <v>obesity</v>
      </c>
      <c r="L320">
        <v>8.51</v>
      </c>
      <c r="M320" t="str" cm="1">
        <f t="array" ref="M320">_xlfn.IFS(L320&lt;5.7,"Normal",L320&lt;6.5,"Prediabetes",L320&gt;6.5,"Diabetes")</f>
        <v>Diabetes</v>
      </c>
      <c r="N320">
        <v>1997</v>
      </c>
      <c r="O320" t="s">
        <v>30</v>
      </c>
      <c r="P320">
        <v>19</v>
      </c>
      <c r="Q320" s="10" t="str">
        <f t="shared" si="8"/>
        <v>19-Dec-1997</v>
      </c>
      <c r="R320">
        <f t="shared" si="9"/>
        <v>25</v>
      </c>
      <c r="S320" s="12">
        <v>3021.81</v>
      </c>
    </row>
    <row r="321" spans="1:19" ht="15.6" x14ac:dyDescent="0.3">
      <c r="A321" s="1" t="s">
        <v>2052</v>
      </c>
      <c r="B321" s="1" t="s">
        <v>2704</v>
      </c>
      <c r="C321" t="s">
        <v>4723</v>
      </c>
      <c r="D321" t="s">
        <v>5316</v>
      </c>
      <c r="E321" t="s">
        <v>5315</v>
      </c>
      <c r="G321">
        <v>0</v>
      </c>
      <c r="H321" t="s">
        <v>2380</v>
      </c>
      <c r="I321" t="s">
        <v>2380</v>
      </c>
      <c r="J321">
        <v>31.79</v>
      </c>
      <c r="K321" t="str" cm="1">
        <f t="array" ref="K321">_xlfn.IFS(J321&lt;18.5,"underweight",J321&lt;25,"normal weight",J321&lt;30,"overweight",J321&gt;30,"obesity")</f>
        <v>obesity</v>
      </c>
      <c r="L321">
        <v>4.55</v>
      </c>
      <c r="M321" t="str" cm="1">
        <f t="array" ref="M321">_xlfn.IFS(L321&lt;5.7,"Normal",L321&lt;6.5,"Prediabetes",L321&gt;6.5,"Diabetes")</f>
        <v>Normal</v>
      </c>
      <c r="N321">
        <v>1998</v>
      </c>
      <c r="O321" t="s">
        <v>20</v>
      </c>
      <c r="P321">
        <v>15</v>
      </c>
      <c r="Q321" s="10" t="str">
        <f t="shared" si="8"/>
        <v>15-Sep-1998</v>
      </c>
      <c r="R321">
        <f t="shared" si="9"/>
        <v>24</v>
      </c>
      <c r="S321" s="12">
        <v>3044.21</v>
      </c>
    </row>
    <row r="322" spans="1:19" ht="15.6" x14ac:dyDescent="0.3">
      <c r="A322" s="1" t="s">
        <v>2051</v>
      </c>
      <c r="B322" s="1" t="s">
        <v>2705</v>
      </c>
      <c r="C322" t="s">
        <v>4723</v>
      </c>
      <c r="D322" t="s">
        <v>5318</v>
      </c>
      <c r="E322" t="s">
        <v>5317</v>
      </c>
      <c r="G322">
        <v>1</v>
      </c>
      <c r="H322" t="s">
        <v>2380</v>
      </c>
      <c r="I322" t="s">
        <v>2382</v>
      </c>
      <c r="J322">
        <v>24.795000000000002</v>
      </c>
      <c r="K322" t="str" cm="1">
        <f t="array" ref="K322">_xlfn.IFS(J322&lt;18.5,"underweight",J322&lt;25,"normal weight",J322&lt;30,"overweight",J322&gt;30,"obesity")</f>
        <v>normal weight</v>
      </c>
      <c r="L322">
        <v>4.5199999999999996</v>
      </c>
      <c r="M322" t="str" cm="1">
        <f t="array" ref="M322">_xlfn.IFS(L322&lt;5.7,"Normal",L322&lt;6.5,"Prediabetes",L322&gt;6.5,"Diabetes")</f>
        <v>Normal</v>
      </c>
      <c r="N322">
        <v>1998</v>
      </c>
      <c r="O322" t="s">
        <v>35</v>
      </c>
      <c r="P322">
        <v>9</v>
      </c>
      <c r="Q322" s="10" t="str">
        <f t="shared" si="8"/>
        <v>9-Aug-1998</v>
      </c>
      <c r="R322">
        <f t="shared" si="9"/>
        <v>24</v>
      </c>
      <c r="S322" s="12">
        <v>3046.06</v>
      </c>
    </row>
    <row r="323" spans="1:19" ht="15.6" x14ac:dyDescent="0.3">
      <c r="A323" s="1" t="s">
        <v>2050</v>
      </c>
      <c r="B323" s="1" t="s">
        <v>2706</v>
      </c>
      <c r="C323" t="s">
        <v>4726</v>
      </c>
      <c r="D323" t="s">
        <v>5320</v>
      </c>
      <c r="E323" t="s">
        <v>5319</v>
      </c>
      <c r="G323">
        <v>0</v>
      </c>
      <c r="H323" t="s">
        <v>2380</v>
      </c>
      <c r="I323" t="s">
        <v>2380</v>
      </c>
      <c r="J323">
        <v>53.98</v>
      </c>
      <c r="K323" t="str" cm="1">
        <f t="array" ref="K323">_xlfn.IFS(J323&lt;18.5,"underweight",J323&lt;25,"normal weight",J323&lt;30,"overweight",J323&gt;30,"obesity")</f>
        <v>obesity</v>
      </c>
      <c r="L323">
        <v>5.07</v>
      </c>
      <c r="M323" t="str" cm="1">
        <f t="array" ref="M323">_xlfn.IFS(L323&lt;5.7,"Normal",L323&lt;6.5,"Prediabetes",L323&gt;6.5,"Diabetes")</f>
        <v>Normal</v>
      </c>
      <c r="N323">
        <v>1997</v>
      </c>
      <c r="O323" t="s">
        <v>30</v>
      </c>
      <c r="P323">
        <v>22</v>
      </c>
      <c r="Q323" s="10" t="str">
        <f t="shared" ref="Q323:Q386" si="10">P323&amp;"-"&amp;O323&amp;"-"&amp;N323</f>
        <v>22-Dec-1997</v>
      </c>
      <c r="R323">
        <f t="shared" ref="R323:R386" si="11">DATEDIF(Q323,"8-6-2023","y")</f>
        <v>25</v>
      </c>
      <c r="S323" s="12">
        <v>3051.73</v>
      </c>
    </row>
    <row r="324" spans="1:19" ht="15.6" x14ac:dyDescent="0.3">
      <c r="A324" s="1" t="s">
        <v>2049</v>
      </c>
      <c r="B324" s="1" t="s">
        <v>2707</v>
      </c>
      <c r="C324" t="s">
        <v>4726</v>
      </c>
      <c r="D324" t="s">
        <v>5321</v>
      </c>
      <c r="E324" t="s">
        <v>5250</v>
      </c>
      <c r="G324">
        <v>0</v>
      </c>
      <c r="H324" t="s">
        <v>2380</v>
      </c>
      <c r="I324" t="s">
        <v>2380</v>
      </c>
      <c r="J324">
        <v>53.29</v>
      </c>
      <c r="K324" t="str" cm="1">
        <f t="array" ref="K324">_xlfn.IFS(J324&lt;18.5,"underweight",J324&lt;25,"normal weight",J324&lt;30,"overweight",J324&gt;30,"obesity")</f>
        <v>obesity</v>
      </c>
      <c r="L324">
        <v>4.03</v>
      </c>
      <c r="M324" t="str" cm="1">
        <f t="array" ref="M324">_xlfn.IFS(L324&lt;5.7,"Normal",L324&lt;6.5,"Prediabetes",L324&gt;6.5,"Diabetes")</f>
        <v>Normal</v>
      </c>
      <c r="N324">
        <v>2002</v>
      </c>
      <c r="O324" t="s">
        <v>18</v>
      </c>
      <c r="P324">
        <v>21</v>
      </c>
      <c r="Q324" s="10" t="str">
        <f t="shared" si="10"/>
        <v>21-Jun-2002</v>
      </c>
      <c r="R324">
        <f t="shared" si="11"/>
        <v>21</v>
      </c>
      <c r="S324" s="12">
        <v>3056.39</v>
      </c>
    </row>
    <row r="325" spans="1:19" ht="15.6" x14ac:dyDescent="0.3">
      <c r="A325" s="1" t="s">
        <v>2048</v>
      </c>
      <c r="B325" s="1" t="s">
        <v>2708</v>
      </c>
      <c r="C325" t="s">
        <v>4726</v>
      </c>
      <c r="D325" t="s">
        <v>5019</v>
      </c>
      <c r="E325" t="s">
        <v>5322</v>
      </c>
      <c r="G325">
        <v>0</v>
      </c>
      <c r="H325" t="s">
        <v>2380</v>
      </c>
      <c r="I325" t="s">
        <v>2382</v>
      </c>
      <c r="J325">
        <v>28.88</v>
      </c>
      <c r="K325" t="str" cm="1">
        <f t="array" ref="K325">_xlfn.IFS(J325&lt;18.5,"underweight",J325&lt;25,"normal weight",J325&lt;30,"overweight",J325&gt;30,"obesity")</f>
        <v>overweight</v>
      </c>
      <c r="L325">
        <v>5.35</v>
      </c>
      <c r="M325" t="str" cm="1">
        <f t="array" ref="M325">_xlfn.IFS(L325&lt;5.7,"Normal",L325&lt;6.5,"Prediabetes",L325&gt;6.5,"Diabetes")</f>
        <v>Normal</v>
      </c>
      <c r="N325">
        <v>1994</v>
      </c>
      <c r="O325" t="s">
        <v>20</v>
      </c>
      <c r="P325">
        <v>26</v>
      </c>
      <c r="Q325" s="10" t="str">
        <f t="shared" si="10"/>
        <v>26-Sep-1994</v>
      </c>
      <c r="R325">
        <f t="shared" si="11"/>
        <v>28</v>
      </c>
      <c r="S325" s="12">
        <v>3062.51</v>
      </c>
    </row>
    <row r="326" spans="1:19" ht="15.6" x14ac:dyDescent="0.3">
      <c r="A326" s="1" t="s">
        <v>2047</v>
      </c>
      <c r="B326" s="1" t="s">
        <v>2709</v>
      </c>
      <c r="C326" t="s">
        <v>4723</v>
      </c>
      <c r="D326" t="s">
        <v>5324</v>
      </c>
      <c r="E326" t="s">
        <v>5323</v>
      </c>
      <c r="G326">
        <v>0</v>
      </c>
      <c r="H326" t="s">
        <v>2380</v>
      </c>
      <c r="I326" t="s">
        <v>31</v>
      </c>
      <c r="J326">
        <v>23.98</v>
      </c>
      <c r="K326" t="str" cm="1">
        <f t="array" ref="K326">_xlfn.IFS(J326&lt;18.5,"underweight",J326&lt;25,"normal weight",J326&lt;30,"overweight",J326&gt;30,"obesity")</f>
        <v>normal weight</v>
      </c>
      <c r="L326">
        <v>4.9000000000000004</v>
      </c>
      <c r="M326" t="str" cm="1">
        <f t="array" ref="M326">_xlfn.IFS(L326&lt;5.7,"Normal",L326&lt;6.5,"Prediabetes",L326&gt;6.5,"Diabetes")</f>
        <v>Normal</v>
      </c>
      <c r="N326">
        <v>1989</v>
      </c>
      <c r="O326" t="s">
        <v>37</v>
      </c>
      <c r="P326">
        <v>1</v>
      </c>
      <c r="Q326" s="10" t="str">
        <f t="shared" si="10"/>
        <v>1-Oct-1989</v>
      </c>
      <c r="R326">
        <f t="shared" si="11"/>
        <v>33</v>
      </c>
      <c r="S326" s="12">
        <v>3065.49</v>
      </c>
    </row>
    <row r="327" spans="1:19" ht="15.6" x14ac:dyDescent="0.3">
      <c r="A327" s="1" t="s">
        <v>2046</v>
      </c>
      <c r="B327" s="1" t="s">
        <v>2710</v>
      </c>
      <c r="C327" t="s">
        <v>4726</v>
      </c>
      <c r="D327" t="s">
        <v>5326</v>
      </c>
      <c r="E327" t="s">
        <v>5325</v>
      </c>
      <c r="G327">
        <v>1</v>
      </c>
      <c r="H327" t="s">
        <v>2380</v>
      </c>
      <c r="I327" t="s">
        <v>2380</v>
      </c>
      <c r="J327">
        <v>23.65</v>
      </c>
      <c r="K327" t="str" cm="1">
        <f t="array" ref="K327">_xlfn.IFS(J327&lt;18.5,"underweight",J327&lt;25,"normal weight",J327&lt;30,"overweight",J327&gt;30,"obesity")</f>
        <v>normal weight</v>
      </c>
      <c r="L327">
        <v>4.5</v>
      </c>
      <c r="M327" t="str" cm="1">
        <f t="array" ref="M327">_xlfn.IFS(L327&lt;5.7,"Normal",L327&lt;6.5,"Prediabetes",L327&gt;6.5,"Diabetes")</f>
        <v>Normal</v>
      </c>
      <c r="N327">
        <v>1995</v>
      </c>
      <c r="O327" t="s">
        <v>20</v>
      </c>
      <c r="P327">
        <v>10</v>
      </c>
      <c r="Q327" s="10" t="str">
        <f t="shared" si="10"/>
        <v>10-Sep-1995</v>
      </c>
      <c r="R327">
        <f t="shared" si="11"/>
        <v>27</v>
      </c>
      <c r="S327" s="12">
        <v>3070.81</v>
      </c>
    </row>
    <row r="328" spans="1:19" ht="15.6" x14ac:dyDescent="0.3">
      <c r="A328" s="1" t="s">
        <v>2045</v>
      </c>
      <c r="B328" s="1" t="s">
        <v>2711</v>
      </c>
      <c r="C328" t="s">
        <v>4726</v>
      </c>
      <c r="D328" t="s">
        <v>5159</v>
      </c>
      <c r="E328" t="s">
        <v>5327</v>
      </c>
      <c r="G328">
        <v>1</v>
      </c>
      <c r="H328" t="s">
        <v>2380</v>
      </c>
      <c r="I328" t="s">
        <v>2382</v>
      </c>
      <c r="J328">
        <v>28.024999999999999</v>
      </c>
      <c r="K328" t="str" cm="1">
        <f t="array" ref="K328">_xlfn.IFS(J328&lt;18.5,"underweight",J328&lt;25,"normal weight",J328&lt;30,"overweight",J328&gt;30,"obesity")</f>
        <v>overweight</v>
      </c>
      <c r="L328">
        <v>7.03</v>
      </c>
      <c r="M328" t="str" cm="1">
        <f t="array" ref="M328">_xlfn.IFS(L328&lt;5.7,"Normal",L328&lt;6.5,"Prediabetes",L328&gt;6.5,"Diabetes")</f>
        <v>Diabetes</v>
      </c>
      <c r="N328">
        <v>2001</v>
      </c>
      <c r="O328" t="s">
        <v>37</v>
      </c>
      <c r="P328">
        <v>13</v>
      </c>
      <c r="Q328" s="10" t="str">
        <f t="shared" si="10"/>
        <v>13-Oct-2001</v>
      </c>
      <c r="R328">
        <f t="shared" si="11"/>
        <v>21</v>
      </c>
      <c r="S328" s="12">
        <v>3077.1</v>
      </c>
    </row>
    <row r="329" spans="1:19" ht="15.6" x14ac:dyDescent="0.3">
      <c r="A329" s="1" t="s">
        <v>2044</v>
      </c>
      <c r="B329" s="1" t="s">
        <v>2712</v>
      </c>
      <c r="C329" t="s">
        <v>4726</v>
      </c>
      <c r="D329" t="s">
        <v>5329</v>
      </c>
      <c r="E329" t="s">
        <v>5328</v>
      </c>
      <c r="G329">
        <v>0</v>
      </c>
      <c r="H329" t="s">
        <v>2380</v>
      </c>
      <c r="I329" t="s">
        <v>2380</v>
      </c>
      <c r="J329">
        <v>45.92</v>
      </c>
      <c r="K329" t="str" cm="1">
        <f t="array" ref="K329">_xlfn.IFS(J329&lt;18.5,"underweight",J329&lt;25,"normal weight",J329&lt;30,"overweight",J329&gt;30,"obesity")</f>
        <v>obesity</v>
      </c>
      <c r="L329">
        <v>9.51</v>
      </c>
      <c r="M329" t="str" cm="1">
        <f t="array" ref="M329">_xlfn.IFS(L329&lt;5.7,"Normal",L329&lt;6.5,"Prediabetes",L329&gt;6.5,"Diabetes")</f>
        <v>Diabetes</v>
      </c>
      <c r="N329">
        <v>1987</v>
      </c>
      <c r="O329" t="s">
        <v>35</v>
      </c>
      <c r="P329">
        <v>1</v>
      </c>
      <c r="Q329" s="10" t="str">
        <f t="shared" si="10"/>
        <v>1-Aug-1987</v>
      </c>
      <c r="R329">
        <f t="shared" si="11"/>
        <v>36</v>
      </c>
      <c r="S329" s="12">
        <v>3088.06</v>
      </c>
    </row>
    <row r="330" spans="1:19" ht="15.6" x14ac:dyDescent="0.3">
      <c r="A330" s="1" t="s">
        <v>2043</v>
      </c>
      <c r="B330" s="1" t="s">
        <v>2713</v>
      </c>
      <c r="C330" t="s">
        <v>4726</v>
      </c>
      <c r="D330" t="s">
        <v>5149</v>
      </c>
      <c r="E330" t="s">
        <v>5330</v>
      </c>
      <c r="G330">
        <v>0</v>
      </c>
      <c r="H330" t="s">
        <v>2380</v>
      </c>
      <c r="I330" t="s">
        <v>2380</v>
      </c>
      <c r="J330">
        <v>44.03</v>
      </c>
      <c r="K330" t="str" cm="1">
        <f t="array" ref="K330">_xlfn.IFS(J330&lt;18.5,"underweight",J330&lt;25,"normal weight",J330&lt;30,"overweight",J330&gt;30,"obesity")</f>
        <v>obesity</v>
      </c>
      <c r="L330">
        <v>9.36</v>
      </c>
      <c r="M330" t="str" cm="1">
        <f t="array" ref="M330">_xlfn.IFS(L330&lt;5.7,"Normal",L330&lt;6.5,"Prediabetes",L330&gt;6.5,"Diabetes")</f>
        <v>Diabetes</v>
      </c>
      <c r="N330">
        <v>1999</v>
      </c>
      <c r="O330" t="s">
        <v>18</v>
      </c>
      <c r="P330">
        <v>25</v>
      </c>
      <c r="Q330" s="10" t="str">
        <f t="shared" si="10"/>
        <v>25-Jun-1999</v>
      </c>
      <c r="R330">
        <f t="shared" si="11"/>
        <v>24</v>
      </c>
      <c r="S330" s="12">
        <v>3128.35</v>
      </c>
    </row>
    <row r="331" spans="1:19" ht="15.6" x14ac:dyDescent="0.3">
      <c r="A331" s="1" t="s">
        <v>2042</v>
      </c>
      <c r="B331" s="1" t="s">
        <v>2714</v>
      </c>
      <c r="C331" t="s">
        <v>4726</v>
      </c>
      <c r="D331" t="s">
        <v>5332</v>
      </c>
      <c r="E331" t="s">
        <v>5331</v>
      </c>
      <c r="G331">
        <v>0</v>
      </c>
      <c r="H331" t="s">
        <v>2380</v>
      </c>
      <c r="I331" t="s">
        <v>2382</v>
      </c>
      <c r="J331">
        <v>24.6</v>
      </c>
      <c r="K331" t="str" cm="1">
        <f t="array" ref="K331">_xlfn.IFS(J331&lt;18.5,"underweight",J331&lt;25,"normal weight",J331&lt;30,"overweight",J331&gt;30,"obesity")</f>
        <v>normal weight</v>
      </c>
      <c r="L331">
        <v>4.8099999999999996</v>
      </c>
      <c r="M331" t="str" cm="1">
        <f t="array" ref="M331">_xlfn.IFS(L331&lt;5.7,"Normal",L331&lt;6.5,"Prediabetes",L331&gt;6.5,"Diabetes")</f>
        <v>Normal</v>
      </c>
      <c r="N331">
        <v>1994</v>
      </c>
      <c r="O331" t="s">
        <v>10</v>
      </c>
      <c r="P331">
        <v>10</v>
      </c>
      <c r="Q331" s="10" t="str">
        <f t="shared" si="10"/>
        <v>10-Jul-1994</v>
      </c>
      <c r="R331">
        <f t="shared" si="11"/>
        <v>29</v>
      </c>
      <c r="S331" s="12">
        <v>3161.45</v>
      </c>
    </row>
    <row r="332" spans="1:19" ht="15.6" x14ac:dyDescent="0.3">
      <c r="A332" s="1" t="s">
        <v>2041</v>
      </c>
      <c r="B332" s="1" t="s">
        <v>2715</v>
      </c>
      <c r="C332" t="s">
        <v>4726</v>
      </c>
      <c r="D332" t="s">
        <v>5334</v>
      </c>
      <c r="E332" t="s">
        <v>5333</v>
      </c>
      <c r="G332">
        <v>1</v>
      </c>
      <c r="H332" t="s">
        <v>2380</v>
      </c>
      <c r="I332" t="s">
        <v>2380</v>
      </c>
      <c r="J332">
        <v>49.15</v>
      </c>
      <c r="K332" t="str" cm="1">
        <f t="array" ref="K332">_xlfn.IFS(J332&lt;18.5,"underweight",J332&lt;25,"normal weight",J332&lt;30,"overweight",J332&gt;30,"obesity")</f>
        <v>obesity</v>
      </c>
      <c r="L332">
        <v>8.08</v>
      </c>
      <c r="M332" t="str" cm="1">
        <f t="array" ref="M332">_xlfn.IFS(L332&lt;5.7,"Normal",L332&lt;6.5,"Prediabetes",L332&gt;6.5,"Diabetes")</f>
        <v>Diabetes</v>
      </c>
      <c r="N332">
        <v>1993</v>
      </c>
      <c r="O332" t="s">
        <v>20</v>
      </c>
      <c r="P332">
        <v>25</v>
      </c>
      <c r="Q332" s="10" t="str">
        <f t="shared" si="10"/>
        <v>25-Sep-1993</v>
      </c>
      <c r="R332">
        <f t="shared" si="11"/>
        <v>29</v>
      </c>
      <c r="S332" s="12">
        <v>3162.02</v>
      </c>
    </row>
    <row r="333" spans="1:19" ht="15.6" x14ac:dyDescent="0.3">
      <c r="A333" s="1" t="s">
        <v>2040</v>
      </c>
      <c r="B333" s="1" t="s">
        <v>2716</v>
      </c>
      <c r="C333" t="s">
        <v>4726</v>
      </c>
      <c r="D333" t="s">
        <v>5314</v>
      </c>
      <c r="E333" t="s">
        <v>5335</v>
      </c>
      <c r="G333">
        <v>2</v>
      </c>
      <c r="H333" t="s">
        <v>2380</v>
      </c>
      <c r="I333" t="s">
        <v>2382</v>
      </c>
      <c r="J333">
        <v>28.31</v>
      </c>
      <c r="K333" t="str" cm="1">
        <f t="array" ref="K333">_xlfn.IFS(J333&lt;18.5,"underweight",J333&lt;25,"normal weight",J333&lt;30,"overweight",J333&gt;30,"obesity")</f>
        <v>overweight</v>
      </c>
      <c r="L333">
        <v>6.29</v>
      </c>
      <c r="M333" t="str" cm="1">
        <f t="array" ref="M333">_xlfn.IFS(L333&lt;5.7,"Normal",L333&lt;6.5,"Prediabetes",L333&gt;6.5,"Diabetes")</f>
        <v>Prediabetes</v>
      </c>
      <c r="N333">
        <v>2001</v>
      </c>
      <c r="O333" t="s">
        <v>35</v>
      </c>
      <c r="P333">
        <v>29</v>
      </c>
      <c r="Q333" s="10" t="str">
        <f t="shared" si="10"/>
        <v>29-Aug-2001</v>
      </c>
      <c r="R333">
        <f t="shared" si="11"/>
        <v>21</v>
      </c>
      <c r="S333" s="12">
        <v>3167.46</v>
      </c>
    </row>
    <row r="334" spans="1:19" ht="15.6" x14ac:dyDescent="0.3">
      <c r="A334" s="1" t="s">
        <v>2039</v>
      </c>
      <c r="B334" s="1" t="s">
        <v>2717</v>
      </c>
      <c r="C334" t="s">
        <v>4723</v>
      </c>
      <c r="D334" t="s">
        <v>5337</v>
      </c>
      <c r="E334" t="s">
        <v>5336</v>
      </c>
      <c r="G334">
        <v>1</v>
      </c>
      <c r="H334" t="s">
        <v>2380</v>
      </c>
      <c r="I334" t="s">
        <v>2382</v>
      </c>
      <c r="J334">
        <v>22.99</v>
      </c>
      <c r="K334" t="str" cm="1">
        <f t="array" ref="K334">_xlfn.IFS(J334&lt;18.5,"underweight",J334&lt;25,"normal weight",J334&lt;30,"overweight",J334&gt;30,"obesity")</f>
        <v>normal weight</v>
      </c>
      <c r="L334">
        <v>6.29</v>
      </c>
      <c r="M334" t="str" cm="1">
        <f t="array" ref="M334">_xlfn.IFS(L334&lt;5.7,"Normal",L334&lt;6.5,"Prediabetes",L334&gt;6.5,"Diabetes")</f>
        <v>Prediabetes</v>
      </c>
      <c r="N334">
        <v>1994</v>
      </c>
      <c r="O334" t="s">
        <v>37</v>
      </c>
      <c r="P334">
        <v>25</v>
      </c>
      <c r="Q334" s="10" t="str">
        <f t="shared" si="10"/>
        <v>25-Oct-1994</v>
      </c>
      <c r="R334">
        <f t="shared" si="11"/>
        <v>28</v>
      </c>
      <c r="S334" s="12">
        <v>3171.61</v>
      </c>
    </row>
    <row r="335" spans="1:19" ht="15.6" x14ac:dyDescent="0.3">
      <c r="A335" s="1" t="s">
        <v>2038</v>
      </c>
      <c r="B335" s="1" t="s">
        <v>2718</v>
      </c>
      <c r="C335" t="s">
        <v>4726</v>
      </c>
      <c r="D335" t="s">
        <v>5339</v>
      </c>
      <c r="E335" t="s">
        <v>5338</v>
      </c>
      <c r="G335">
        <v>1</v>
      </c>
      <c r="H335" t="s">
        <v>2380</v>
      </c>
      <c r="I335" t="s">
        <v>2382</v>
      </c>
      <c r="J335">
        <v>29.07</v>
      </c>
      <c r="K335" t="str" cm="1">
        <f t="array" ref="K335">_xlfn.IFS(J335&lt;18.5,"underweight",J335&lt;25,"normal weight",J335&lt;30,"overweight",J335&gt;30,"obesity")</f>
        <v>overweight</v>
      </c>
      <c r="L335">
        <v>5.12</v>
      </c>
      <c r="M335" t="str" cm="1">
        <f t="array" ref="M335">_xlfn.IFS(L335&lt;5.7,"Normal",L335&lt;6.5,"Prediabetes",L335&gt;6.5,"Diabetes")</f>
        <v>Normal</v>
      </c>
      <c r="N335">
        <v>1994</v>
      </c>
      <c r="O335" t="s">
        <v>10</v>
      </c>
      <c r="P335">
        <v>6</v>
      </c>
      <c r="Q335" s="10" t="str">
        <f t="shared" si="10"/>
        <v>6-Jul-1994</v>
      </c>
      <c r="R335">
        <f t="shared" si="11"/>
        <v>29</v>
      </c>
      <c r="S335" s="12">
        <v>3172.02</v>
      </c>
    </row>
    <row r="336" spans="1:19" ht="15.6" x14ac:dyDescent="0.3">
      <c r="A336" s="1" t="s">
        <v>2037</v>
      </c>
      <c r="B336" s="1" t="s">
        <v>2719</v>
      </c>
      <c r="C336" t="s">
        <v>4723</v>
      </c>
      <c r="D336" t="s">
        <v>5341</v>
      </c>
      <c r="E336" t="s">
        <v>5340</v>
      </c>
      <c r="G336">
        <v>2</v>
      </c>
      <c r="H336" t="s">
        <v>2380</v>
      </c>
      <c r="I336" t="s">
        <v>2382</v>
      </c>
      <c r="J336">
        <v>19.8</v>
      </c>
      <c r="K336" t="str" cm="1">
        <f t="array" ref="K336">_xlfn.IFS(J336&lt;18.5,"underweight",J336&lt;25,"normal weight",J336&lt;30,"overweight",J336&gt;30,"obesity")</f>
        <v>normal weight</v>
      </c>
      <c r="L336">
        <v>4.82</v>
      </c>
      <c r="M336" t="str" cm="1">
        <f t="array" ref="M336">_xlfn.IFS(L336&lt;5.7,"Normal",L336&lt;6.5,"Prediabetes",L336&gt;6.5,"Diabetes")</f>
        <v>Normal</v>
      </c>
      <c r="N336">
        <v>1996</v>
      </c>
      <c r="O336" t="s">
        <v>35</v>
      </c>
      <c r="P336">
        <v>14</v>
      </c>
      <c r="Q336" s="10" t="str">
        <f t="shared" si="10"/>
        <v>14-Aug-1996</v>
      </c>
      <c r="R336">
        <f t="shared" si="11"/>
        <v>26</v>
      </c>
      <c r="S336" s="12">
        <v>3176.29</v>
      </c>
    </row>
    <row r="337" spans="1:19" ht="15.6" x14ac:dyDescent="0.3">
      <c r="A337" s="1" t="s">
        <v>2036</v>
      </c>
      <c r="B337" s="1" t="s">
        <v>2720</v>
      </c>
      <c r="C337" t="s">
        <v>4726</v>
      </c>
      <c r="D337" t="s">
        <v>5343</v>
      </c>
      <c r="E337" t="s">
        <v>5342</v>
      </c>
      <c r="G337">
        <v>1</v>
      </c>
      <c r="H337" t="s">
        <v>2380</v>
      </c>
      <c r="I337" t="s">
        <v>2382</v>
      </c>
      <c r="J337">
        <v>27.36</v>
      </c>
      <c r="K337" t="str" cm="1">
        <f t="array" ref="K337">_xlfn.IFS(J337&lt;18.5,"underweight",J337&lt;25,"normal weight",J337&lt;30,"overweight",J337&gt;30,"obesity")</f>
        <v>overweight</v>
      </c>
      <c r="L337">
        <v>4.6500000000000004</v>
      </c>
      <c r="M337" t="str" cm="1">
        <f t="array" ref="M337">_xlfn.IFS(L337&lt;5.7,"Normal",L337&lt;6.5,"Prediabetes",L337&gt;6.5,"Diabetes")</f>
        <v>Normal</v>
      </c>
      <c r="N337">
        <v>1996</v>
      </c>
      <c r="O337" t="s">
        <v>10</v>
      </c>
      <c r="P337">
        <v>3</v>
      </c>
      <c r="Q337" s="10" t="str">
        <f t="shared" si="10"/>
        <v>3-Jul-1996</v>
      </c>
      <c r="R337">
        <f t="shared" si="11"/>
        <v>27</v>
      </c>
      <c r="S337" s="12">
        <v>3176.82</v>
      </c>
    </row>
    <row r="338" spans="1:19" ht="15.6" x14ac:dyDescent="0.3">
      <c r="A338" s="1" t="s">
        <v>2035</v>
      </c>
      <c r="B338" s="1" t="s">
        <v>2721</v>
      </c>
      <c r="C338" t="s">
        <v>4723</v>
      </c>
      <c r="D338" t="s">
        <v>5345</v>
      </c>
      <c r="E338" t="s">
        <v>5344</v>
      </c>
      <c r="G338">
        <v>0</v>
      </c>
      <c r="H338" t="s">
        <v>2380</v>
      </c>
      <c r="I338" t="s">
        <v>2380</v>
      </c>
      <c r="J338">
        <v>42.66</v>
      </c>
      <c r="K338" t="str" cm="1">
        <f t="array" ref="K338">_xlfn.IFS(J338&lt;18.5,"underweight",J338&lt;25,"normal weight",J338&lt;30,"overweight",J338&gt;30,"obesity")</f>
        <v>obesity</v>
      </c>
      <c r="L338">
        <v>10.44</v>
      </c>
      <c r="M338" t="str" cm="1">
        <f t="array" ref="M338">_xlfn.IFS(L338&lt;5.7,"Normal",L338&lt;6.5,"Prediabetes",L338&gt;6.5,"Diabetes")</f>
        <v>Diabetes</v>
      </c>
      <c r="N338">
        <v>2000</v>
      </c>
      <c r="O338" t="s">
        <v>20</v>
      </c>
      <c r="P338">
        <v>23</v>
      </c>
      <c r="Q338" s="10" t="str">
        <f t="shared" si="10"/>
        <v>23-Sep-2000</v>
      </c>
      <c r="R338">
        <f t="shared" si="11"/>
        <v>22</v>
      </c>
      <c r="S338" s="12">
        <v>3179.96</v>
      </c>
    </row>
    <row r="339" spans="1:19" ht="15.6" x14ac:dyDescent="0.3">
      <c r="A339" s="1" t="s">
        <v>2034</v>
      </c>
      <c r="B339" s="1" t="s">
        <v>2722</v>
      </c>
      <c r="C339" t="s">
        <v>4723</v>
      </c>
      <c r="D339" t="s">
        <v>5116</v>
      </c>
      <c r="E339" t="s">
        <v>5346</v>
      </c>
      <c r="G339">
        <v>3</v>
      </c>
      <c r="H339" t="s">
        <v>2380</v>
      </c>
      <c r="I339" t="s">
        <v>2380</v>
      </c>
      <c r="J339">
        <v>33.630000000000003</v>
      </c>
      <c r="K339" t="str" cm="1">
        <f t="array" ref="K339">_xlfn.IFS(J339&lt;18.5,"underweight",J339&lt;25,"normal weight",J339&lt;30,"overweight",J339&gt;30,"obesity")</f>
        <v>obesity</v>
      </c>
      <c r="L339">
        <v>5.69</v>
      </c>
      <c r="M339" t="str" cm="1">
        <f t="array" ref="M339">_xlfn.IFS(L339&lt;5.7,"Normal",L339&lt;6.5,"Prediabetes",L339&gt;6.5,"Diabetes")</f>
        <v>Normal</v>
      </c>
      <c r="N339">
        <v>2001</v>
      </c>
      <c r="O339" t="s">
        <v>20</v>
      </c>
      <c r="P339">
        <v>2</v>
      </c>
      <c r="Q339" s="10" t="str">
        <f t="shared" si="10"/>
        <v>2-Sep-2001</v>
      </c>
      <c r="R339">
        <f t="shared" si="11"/>
        <v>21</v>
      </c>
      <c r="S339" s="12">
        <v>3180.51</v>
      </c>
    </row>
    <row r="340" spans="1:19" ht="15.6" x14ac:dyDescent="0.3">
      <c r="A340" s="1" t="s">
        <v>2033</v>
      </c>
      <c r="B340" s="1" t="s">
        <v>2723</v>
      </c>
      <c r="C340" t="s">
        <v>4726</v>
      </c>
      <c r="D340" t="s">
        <v>5038</v>
      </c>
      <c r="E340" t="s">
        <v>5347</v>
      </c>
      <c r="G340">
        <v>0</v>
      </c>
      <c r="H340" t="s">
        <v>2380</v>
      </c>
      <c r="I340" t="s">
        <v>2382</v>
      </c>
      <c r="J340">
        <v>26.84</v>
      </c>
      <c r="K340" t="str" cm="1">
        <f t="array" ref="K340">_xlfn.IFS(J340&lt;18.5,"underweight",J340&lt;25,"normal weight",J340&lt;30,"overweight",J340&gt;30,"obesity")</f>
        <v>overweight</v>
      </c>
      <c r="L340">
        <v>6.5</v>
      </c>
      <c r="M340" t="e" cm="1">
        <f t="array" ref="M340">_xlfn.IFS(L340&lt;5.7,"Normal",L340&lt;6.5,"Prediabetes",L340&gt;6.5,"Diabetes")</f>
        <v>#N/A</v>
      </c>
      <c r="N340">
        <v>1996</v>
      </c>
      <c r="O340" t="s">
        <v>37</v>
      </c>
      <c r="P340">
        <v>11</v>
      </c>
      <c r="Q340" s="10" t="str">
        <f t="shared" si="10"/>
        <v>11-Oct-1996</v>
      </c>
      <c r="R340">
        <f t="shared" si="11"/>
        <v>26</v>
      </c>
      <c r="S340" s="12">
        <v>3201.25</v>
      </c>
    </row>
    <row r="341" spans="1:19" ht="15.6" x14ac:dyDescent="0.3">
      <c r="A341" s="1" t="s">
        <v>2032</v>
      </c>
      <c r="B341" s="1" t="s">
        <v>2724</v>
      </c>
      <c r="C341" t="s">
        <v>4723</v>
      </c>
      <c r="D341" t="s">
        <v>5349</v>
      </c>
      <c r="E341" t="s">
        <v>5348</v>
      </c>
      <c r="G341">
        <v>1</v>
      </c>
      <c r="H341" t="s">
        <v>2380</v>
      </c>
      <c r="I341" t="s">
        <v>2382</v>
      </c>
      <c r="J341">
        <v>28.3</v>
      </c>
      <c r="K341" t="str" cm="1">
        <f t="array" ref="K341">_xlfn.IFS(J341&lt;18.5,"underweight",J341&lt;25,"normal weight",J341&lt;30,"overweight",J341&gt;30,"obesity")</f>
        <v>overweight</v>
      </c>
      <c r="L341">
        <v>5.73</v>
      </c>
      <c r="M341" t="str" cm="1">
        <f t="array" ref="M341">_xlfn.IFS(L341&lt;5.7,"Normal",L341&lt;6.5,"Prediabetes",L341&gt;6.5,"Diabetes")</f>
        <v>Prediabetes</v>
      </c>
      <c r="N341">
        <v>1997</v>
      </c>
      <c r="O341" t="s">
        <v>10</v>
      </c>
      <c r="P341">
        <v>5</v>
      </c>
      <c r="Q341" s="10" t="str">
        <f t="shared" si="10"/>
        <v>5-Jul-1997</v>
      </c>
      <c r="R341">
        <f t="shared" si="11"/>
        <v>26</v>
      </c>
      <c r="S341" s="12">
        <v>3206.49</v>
      </c>
    </row>
    <row r="342" spans="1:19" ht="15.6" x14ac:dyDescent="0.3">
      <c r="A342" s="1" t="s">
        <v>2031</v>
      </c>
      <c r="B342" s="1" t="s">
        <v>2725</v>
      </c>
      <c r="C342" t="s">
        <v>4723</v>
      </c>
      <c r="D342" t="s">
        <v>5351</v>
      </c>
      <c r="E342" t="s">
        <v>5350</v>
      </c>
      <c r="G342">
        <v>0</v>
      </c>
      <c r="H342" t="s">
        <v>2380</v>
      </c>
      <c r="I342" t="s">
        <v>2380</v>
      </c>
      <c r="J342">
        <v>47.13</v>
      </c>
      <c r="K342" t="str" cm="1">
        <f t="array" ref="K342">_xlfn.IFS(J342&lt;18.5,"underweight",J342&lt;25,"normal weight",J342&lt;30,"overweight",J342&gt;30,"obesity")</f>
        <v>obesity</v>
      </c>
      <c r="L342">
        <v>8.6999999999999993</v>
      </c>
      <c r="M342" t="str" cm="1">
        <f t="array" ref="M342">_xlfn.IFS(L342&lt;5.7,"Normal",L342&lt;6.5,"Prediabetes",L342&gt;6.5,"Diabetes")</f>
        <v>Diabetes</v>
      </c>
      <c r="N342">
        <v>1997</v>
      </c>
      <c r="O342" t="s">
        <v>30</v>
      </c>
      <c r="P342">
        <v>22</v>
      </c>
      <c r="Q342" s="10" t="str">
        <f t="shared" si="10"/>
        <v>22-Dec-1997</v>
      </c>
      <c r="R342">
        <f t="shared" si="11"/>
        <v>25</v>
      </c>
      <c r="S342" s="12">
        <v>3208.79</v>
      </c>
    </row>
    <row r="343" spans="1:19" ht="15.6" x14ac:dyDescent="0.3">
      <c r="A343" s="1" t="s">
        <v>2030</v>
      </c>
      <c r="B343" s="1" t="s">
        <v>2726</v>
      </c>
      <c r="C343" t="s">
        <v>4723</v>
      </c>
      <c r="D343" t="s">
        <v>5353</v>
      </c>
      <c r="E343" t="s">
        <v>5352</v>
      </c>
      <c r="G343">
        <v>2</v>
      </c>
      <c r="H343" t="s">
        <v>2380</v>
      </c>
      <c r="I343" t="s">
        <v>2380</v>
      </c>
      <c r="J343">
        <v>51.72</v>
      </c>
      <c r="K343" t="str" cm="1">
        <f t="array" ref="K343">_xlfn.IFS(J343&lt;18.5,"underweight",J343&lt;25,"normal weight",J343&lt;30,"overweight",J343&gt;30,"obesity")</f>
        <v>obesity</v>
      </c>
      <c r="L343">
        <v>5.09</v>
      </c>
      <c r="M343" t="str" cm="1">
        <f t="array" ref="M343">_xlfn.IFS(L343&lt;5.7,"Normal",L343&lt;6.5,"Prediabetes",L343&gt;6.5,"Diabetes")</f>
        <v>Normal</v>
      </c>
      <c r="N343">
        <v>1997</v>
      </c>
      <c r="O343" t="s">
        <v>10</v>
      </c>
      <c r="P343">
        <v>6</v>
      </c>
      <c r="Q343" s="10" t="str">
        <f t="shared" si="10"/>
        <v>6-Jul-1997</v>
      </c>
      <c r="R343">
        <f t="shared" si="11"/>
        <v>26</v>
      </c>
      <c r="S343" s="12">
        <v>3213.62</v>
      </c>
    </row>
    <row r="344" spans="1:19" ht="15.6" x14ac:dyDescent="0.3">
      <c r="A344" s="1" t="s">
        <v>2029</v>
      </c>
      <c r="B344" s="1" t="s">
        <v>2727</v>
      </c>
      <c r="C344" t="s">
        <v>4723</v>
      </c>
      <c r="D344" t="s">
        <v>4912</v>
      </c>
      <c r="E344" t="s">
        <v>5354</v>
      </c>
      <c r="G344">
        <v>0</v>
      </c>
      <c r="H344" t="s">
        <v>2380</v>
      </c>
      <c r="I344" t="s">
        <v>2380</v>
      </c>
      <c r="J344">
        <v>48.59</v>
      </c>
      <c r="K344" t="str" cm="1">
        <f t="array" ref="K344">_xlfn.IFS(J344&lt;18.5,"underweight",J344&lt;25,"normal weight",J344&lt;30,"overweight",J344&gt;30,"obesity")</f>
        <v>obesity</v>
      </c>
      <c r="L344">
        <v>5.57</v>
      </c>
      <c r="M344" t="str" cm="1">
        <f t="array" ref="M344">_xlfn.IFS(L344&lt;5.7,"Normal",L344&lt;6.5,"Prediabetes",L344&gt;6.5,"Diabetes")</f>
        <v>Normal</v>
      </c>
      <c r="N344">
        <v>1997</v>
      </c>
      <c r="O344" t="s">
        <v>35</v>
      </c>
      <c r="P344">
        <v>2</v>
      </c>
      <c r="Q344" s="10" t="str">
        <f t="shared" si="10"/>
        <v>2-Aug-1997</v>
      </c>
      <c r="R344">
        <f t="shared" si="11"/>
        <v>26</v>
      </c>
      <c r="S344" s="12">
        <v>3227.12</v>
      </c>
    </row>
    <row r="345" spans="1:19" ht="15.6" x14ac:dyDescent="0.3">
      <c r="A345" s="1" t="s">
        <v>2028</v>
      </c>
      <c r="B345" s="1" t="s">
        <v>2728</v>
      </c>
      <c r="C345" t="s">
        <v>4726</v>
      </c>
      <c r="D345" t="s">
        <v>5356</v>
      </c>
      <c r="E345" t="s">
        <v>5355</v>
      </c>
      <c r="G345">
        <v>0</v>
      </c>
      <c r="H345" t="s">
        <v>2380</v>
      </c>
      <c r="I345" t="s">
        <v>2380</v>
      </c>
      <c r="J345">
        <v>45.18</v>
      </c>
      <c r="K345" t="str" cm="1">
        <f t="array" ref="K345">_xlfn.IFS(J345&lt;18.5,"underweight",J345&lt;25,"normal weight",J345&lt;30,"overweight",J345&gt;30,"obesity")</f>
        <v>obesity</v>
      </c>
      <c r="L345">
        <v>10.87</v>
      </c>
      <c r="M345" t="str" cm="1">
        <f t="array" ref="M345">_xlfn.IFS(L345&lt;5.7,"Normal",L345&lt;6.5,"Prediabetes",L345&gt;6.5,"Diabetes")</f>
        <v>Diabetes</v>
      </c>
      <c r="N345">
        <v>1997</v>
      </c>
      <c r="O345" t="s">
        <v>20</v>
      </c>
      <c r="P345">
        <v>2</v>
      </c>
      <c r="Q345" s="10" t="str">
        <f t="shared" si="10"/>
        <v>2-Sep-1997</v>
      </c>
      <c r="R345">
        <f t="shared" si="11"/>
        <v>25</v>
      </c>
      <c r="S345" s="12">
        <v>3238.44</v>
      </c>
    </row>
    <row r="346" spans="1:19" ht="15.6" x14ac:dyDescent="0.3">
      <c r="A346" s="1" t="s">
        <v>2027</v>
      </c>
      <c r="B346" s="1" t="s">
        <v>2729</v>
      </c>
      <c r="C346" t="s">
        <v>4723</v>
      </c>
      <c r="D346" t="s">
        <v>5358</v>
      </c>
      <c r="E346" t="s">
        <v>5357</v>
      </c>
      <c r="G346">
        <v>1</v>
      </c>
      <c r="H346" t="s">
        <v>2380</v>
      </c>
      <c r="I346" t="s">
        <v>2382</v>
      </c>
      <c r="J346">
        <v>27.9</v>
      </c>
      <c r="K346" t="str" cm="1">
        <f t="array" ref="K346">_xlfn.IFS(J346&lt;18.5,"underweight",J346&lt;25,"normal weight",J346&lt;30,"overweight",J346&gt;30,"obesity")</f>
        <v>overweight</v>
      </c>
      <c r="L346">
        <v>6.02</v>
      </c>
      <c r="M346" t="str" cm="1">
        <f t="array" ref="M346">_xlfn.IFS(L346&lt;5.7,"Normal",L346&lt;6.5,"Prediabetes",L346&gt;6.5,"Diabetes")</f>
        <v>Prediabetes</v>
      </c>
      <c r="N346">
        <v>1991</v>
      </c>
      <c r="O346" t="s">
        <v>15</v>
      </c>
      <c r="P346">
        <v>13</v>
      </c>
      <c r="Q346" s="10" t="str">
        <f t="shared" si="10"/>
        <v>13-Nov-1991</v>
      </c>
      <c r="R346">
        <f t="shared" si="11"/>
        <v>31</v>
      </c>
      <c r="S346" s="12">
        <v>3260.2</v>
      </c>
    </row>
    <row r="347" spans="1:19" ht="15.6" x14ac:dyDescent="0.3">
      <c r="A347" s="1" t="s">
        <v>2026</v>
      </c>
      <c r="B347" s="1" t="s">
        <v>2730</v>
      </c>
      <c r="C347" t="s">
        <v>4726</v>
      </c>
      <c r="D347" t="s">
        <v>4824</v>
      </c>
      <c r="E347" t="s">
        <v>5359</v>
      </c>
      <c r="G347">
        <v>1</v>
      </c>
      <c r="H347" t="s">
        <v>2380</v>
      </c>
      <c r="I347" t="s">
        <v>2380</v>
      </c>
      <c r="J347">
        <v>51.33</v>
      </c>
      <c r="K347" t="str" cm="1">
        <f t="array" ref="K347">_xlfn.IFS(J347&lt;18.5,"underweight",J347&lt;25,"normal weight",J347&lt;30,"overweight",J347&gt;30,"obesity")</f>
        <v>obesity</v>
      </c>
      <c r="L347">
        <v>7</v>
      </c>
      <c r="M347" t="str" cm="1">
        <f t="array" ref="M347">_xlfn.IFS(L347&lt;5.7,"Normal",L347&lt;6.5,"Prediabetes",L347&gt;6.5,"Diabetes")</f>
        <v>Diabetes</v>
      </c>
      <c r="N347">
        <v>1994</v>
      </c>
      <c r="O347" t="s">
        <v>30</v>
      </c>
      <c r="P347">
        <v>2</v>
      </c>
      <c r="Q347" s="10" t="str">
        <f t="shared" si="10"/>
        <v>2-Dec-1994</v>
      </c>
      <c r="R347">
        <f t="shared" si="11"/>
        <v>28</v>
      </c>
      <c r="S347" s="12">
        <v>3268.85</v>
      </c>
    </row>
    <row r="348" spans="1:19" ht="15.6" x14ac:dyDescent="0.3">
      <c r="A348" s="1" t="s">
        <v>2025</v>
      </c>
      <c r="B348" s="1" t="s">
        <v>2731</v>
      </c>
      <c r="C348" t="s">
        <v>4723</v>
      </c>
      <c r="D348" t="s">
        <v>5361</v>
      </c>
      <c r="E348" t="s">
        <v>5360</v>
      </c>
      <c r="G348">
        <v>2</v>
      </c>
      <c r="H348" t="s">
        <v>2380</v>
      </c>
      <c r="I348" t="s">
        <v>2380</v>
      </c>
      <c r="J348">
        <v>39.229999999999997</v>
      </c>
      <c r="K348" t="str" cm="1">
        <f t="array" ref="K348">_xlfn.IFS(J348&lt;18.5,"underweight",J348&lt;25,"normal weight",J348&lt;30,"overweight",J348&gt;30,"obesity")</f>
        <v>obesity</v>
      </c>
      <c r="L348">
        <v>8.4499999999999993</v>
      </c>
      <c r="M348" t="str" cm="1">
        <f t="array" ref="M348">_xlfn.IFS(L348&lt;5.7,"Normal",L348&lt;6.5,"Prediabetes",L348&gt;6.5,"Diabetes")</f>
        <v>Diabetes</v>
      </c>
      <c r="N348">
        <v>1994</v>
      </c>
      <c r="O348" t="s">
        <v>10</v>
      </c>
      <c r="P348">
        <v>1</v>
      </c>
      <c r="Q348" s="10" t="str">
        <f t="shared" si="10"/>
        <v>1-Jul-1994</v>
      </c>
      <c r="R348">
        <f t="shared" si="11"/>
        <v>29</v>
      </c>
      <c r="S348" s="12">
        <v>3277.16</v>
      </c>
    </row>
    <row r="349" spans="1:19" ht="15.6" x14ac:dyDescent="0.3">
      <c r="A349" s="1" t="s">
        <v>2024</v>
      </c>
      <c r="B349" s="1" t="s">
        <v>2732</v>
      </c>
      <c r="C349" t="s">
        <v>4723</v>
      </c>
      <c r="D349" t="s">
        <v>5363</v>
      </c>
      <c r="E349" t="s">
        <v>5362</v>
      </c>
      <c r="G349">
        <v>0</v>
      </c>
      <c r="H349" t="s">
        <v>2380</v>
      </c>
      <c r="I349" t="s">
        <v>2382</v>
      </c>
      <c r="J349">
        <v>19.094999999999999</v>
      </c>
      <c r="K349" t="str" cm="1">
        <f t="array" ref="K349">_xlfn.IFS(J349&lt;18.5,"underweight",J349&lt;25,"normal weight",J349&lt;30,"overweight",J349&gt;30,"obesity")</f>
        <v>normal weight</v>
      </c>
      <c r="L349">
        <v>6.19</v>
      </c>
      <c r="M349" t="str" cm="1">
        <f t="array" ref="M349">_xlfn.IFS(L349&lt;5.7,"Normal",L349&lt;6.5,"Prediabetes",L349&gt;6.5,"Diabetes")</f>
        <v>Prediabetes</v>
      </c>
      <c r="N349">
        <v>2001</v>
      </c>
      <c r="O349" t="s">
        <v>37</v>
      </c>
      <c r="P349">
        <v>6</v>
      </c>
      <c r="Q349" s="10" t="str">
        <f t="shared" si="10"/>
        <v>6-Oct-2001</v>
      </c>
      <c r="R349">
        <f t="shared" si="11"/>
        <v>21</v>
      </c>
      <c r="S349" s="12">
        <v>3279.87</v>
      </c>
    </row>
    <row r="350" spans="1:19" ht="15.6" x14ac:dyDescent="0.3">
      <c r="A350" s="1" t="s">
        <v>2023</v>
      </c>
      <c r="B350" s="1" t="s">
        <v>2733</v>
      </c>
      <c r="C350" t="s">
        <v>4726</v>
      </c>
      <c r="D350" t="s">
        <v>5365</v>
      </c>
      <c r="E350" t="s">
        <v>5364</v>
      </c>
      <c r="G350">
        <v>2</v>
      </c>
      <c r="H350" t="s">
        <v>2380</v>
      </c>
      <c r="I350" t="s">
        <v>2380</v>
      </c>
      <c r="J350">
        <v>49.72</v>
      </c>
      <c r="K350" t="str" cm="1">
        <f t="array" ref="K350">_xlfn.IFS(J350&lt;18.5,"underweight",J350&lt;25,"normal weight",J350&lt;30,"overweight",J350&gt;30,"obesity")</f>
        <v>obesity</v>
      </c>
      <c r="L350">
        <v>7.71</v>
      </c>
      <c r="M350" t="str" cm="1">
        <f t="array" ref="M350">_xlfn.IFS(L350&lt;5.7,"Normal",L350&lt;6.5,"Prediabetes",L350&gt;6.5,"Diabetes")</f>
        <v>Diabetes</v>
      </c>
      <c r="N350">
        <v>2003</v>
      </c>
      <c r="O350" t="s">
        <v>10</v>
      </c>
      <c r="P350">
        <v>3</v>
      </c>
      <c r="Q350" s="10" t="str">
        <f t="shared" si="10"/>
        <v>3-Jul-2003</v>
      </c>
      <c r="R350">
        <f t="shared" si="11"/>
        <v>20</v>
      </c>
      <c r="S350" s="12">
        <v>3280.22</v>
      </c>
    </row>
    <row r="351" spans="1:19" ht="15.6" x14ac:dyDescent="0.3">
      <c r="A351" s="1" t="s">
        <v>2022</v>
      </c>
      <c r="B351" s="1" t="s">
        <v>2734</v>
      </c>
      <c r="C351" t="s">
        <v>4723</v>
      </c>
      <c r="D351" t="s">
        <v>5367</v>
      </c>
      <c r="E351" t="s">
        <v>5366</v>
      </c>
      <c r="G351">
        <v>0</v>
      </c>
      <c r="H351" t="s">
        <v>2380</v>
      </c>
      <c r="I351" t="s">
        <v>2382</v>
      </c>
      <c r="J351">
        <v>21.754999999999999</v>
      </c>
      <c r="K351" t="str" cm="1">
        <f t="array" ref="K351">_xlfn.IFS(J351&lt;18.5,"underweight",J351&lt;25,"normal weight",J351&lt;30,"overweight",J351&gt;30,"obesity")</f>
        <v>normal weight</v>
      </c>
      <c r="L351">
        <v>4.63</v>
      </c>
      <c r="M351" t="str" cm="1">
        <f t="array" ref="M351">_xlfn.IFS(L351&lt;5.7,"Normal",L351&lt;6.5,"Prediabetes",L351&gt;6.5,"Diabetes")</f>
        <v>Normal</v>
      </c>
      <c r="N351">
        <v>1996</v>
      </c>
      <c r="O351" t="s">
        <v>15</v>
      </c>
      <c r="P351">
        <v>17</v>
      </c>
      <c r="Q351" s="10" t="str">
        <f t="shared" si="10"/>
        <v>17-Nov-1996</v>
      </c>
      <c r="R351">
        <f t="shared" si="11"/>
        <v>26</v>
      </c>
      <c r="S351" s="12">
        <v>3292.53</v>
      </c>
    </row>
    <row r="352" spans="1:19" ht="15.6" x14ac:dyDescent="0.3">
      <c r="A352" s="1" t="s">
        <v>2021</v>
      </c>
      <c r="B352" s="1" t="s">
        <v>2735</v>
      </c>
      <c r="C352" t="s">
        <v>4726</v>
      </c>
      <c r="D352" t="s">
        <v>5369</v>
      </c>
      <c r="E352" t="s">
        <v>5368</v>
      </c>
      <c r="G352">
        <v>0</v>
      </c>
      <c r="H352" t="s">
        <v>2380</v>
      </c>
      <c r="I352" t="s">
        <v>2380</v>
      </c>
      <c r="J352">
        <v>48.39</v>
      </c>
      <c r="K352" t="str" cm="1">
        <f t="array" ref="K352">_xlfn.IFS(J352&lt;18.5,"underweight",J352&lt;25,"normal weight",J352&lt;30,"overweight",J352&gt;30,"obesity")</f>
        <v>obesity</v>
      </c>
      <c r="L352">
        <v>4.6100000000000003</v>
      </c>
      <c r="M352" t="str" cm="1">
        <f t="array" ref="M352">_xlfn.IFS(L352&lt;5.7,"Normal",L352&lt;6.5,"Prediabetes",L352&gt;6.5,"Diabetes")</f>
        <v>Normal</v>
      </c>
      <c r="N352">
        <v>2003</v>
      </c>
      <c r="O352" t="s">
        <v>30</v>
      </c>
      <c r="P352">
        <v>5</v>
      </c>
      <c r="Q352" s="10" t="str">
        <f t="shared" si="10"/>
        <v>5-Dec-2003</v>
      </c>
      <c r="R352">
        <f t="shared" si="11"/>
        <v>19</v>
      </c>
      <c r="S352" s="12">
        <v>3300.7</v>
      </c>
    </row>
    <row r="353" spans="1:19" ht="15.6" x14ac:dyDescent="0.3">
      <c r="A353" s="1" t="s">
        <v>2020</v>
      </c>
      <c r="B353" s="1" t="s">
        <v>2736</v>
      </c>
      <c r="C353" t="s">
        <v>4723</v>
      </c>
      <c r="D353" t="s">
        <v>5371</v>
      </c>
      <c r="E353" t="s">
        <v>5370</v>
      </c>
      <c r="G353">
        <v>0</v>
      </c>
      <c r="H353" t="s">
        <v>2380</v>
      </c>
      <c r="I353" t="s">
        <v>2380</v>
      </c>
      <c r="J353">
        <v>30.114999999999998</v>
      </c>
      <c r="K353" t="str" cm="1">
        <f t="array" ref="K353">_xlfn.IFS(J353&lt;18.5,"underweight",J353&lt;25,"normal weight",J353&lt;30,"overweight",J353&gt;30,"obesity")</f>
        <v>obesity</v>
      </c>
      <c r="L353">
        <v>10.119999999999999</v>
      </c>
      <c r="M353" t="str" cm="1">
        <f t="array" ref="M353">_xlfn.IFS(L353&lt;5.7,"Normal",L353&lt;6.5,"Prediabetes",L353&gt;6.5,"Diabetes")</f>
        <v>Diabetes</v>
      </c>
      <c r="N353">
        <v>2003</v>
      </c>
      <c r="O353" t="s">
        <v>15</v>
      </c>
      <c r="P353">
        <v>18</v>
      </c>
      <c r="Q353" s="10" t="str">
        <f t="shared" si="10"/>
        <v>18-Nov-2003</v>
      </c>
      <c r="R353">
        <f t="shared" si="11"/>
        <v>19</v>
      </c>
      <c r="S353" s="12">
        <v>3308.46</v>
      </c>
    </row>
    <row r="354" spans="1:19" ht="15.6" x14ac:dyDescent="0.3">
      <c r="A354" s="1" t="s">
        <v>2019</v>
      </c>
      <c r="B354" s="1" t="s">
        <v>2737</v>
      </c>
      <c r="C354" t="s">
        <v>4726</v>
      </c>
      <c r="D354" t="s">
        <v>5372</v>
      </c>
      <c r="E354" t="s">
        <v>4879</v>
      </c>
      <c r="G354">
        <v>0</v>
      </c>
      <c r="H354" t="s">
        <v>2380</v>
      </c>
      <c r="I354" t="s">
        <v>2382</v>
      </c>
      <c r="J354">
        <v>26.03</v>
      </c>
      <c r="K354" t="str" cm="1">
        <f t="array" ref="K354">_xlfn.IFS(J354&lt;18.5,"underweight",J354&lt;25,"normal weight",J354&lt;30,"overweight",J354&gt;30,"obesity")</f>
        <v>overweight</v>
      </c>
      <c r="L354">
        <v>4.01</v>
      </c>
      <c r="M354" t="str" cm="1">
        <f t="array" ref="M354">_xlfn.IFS(L354&lt;5.7,"Normal",L354&lt;6.5,"Prediabetes",L354&gt;6.5,"Diabetes")</f>
        <v>Normal</v>
      </c>
      <c r="N354">
        <v>1997</v>
      </c>
      <c r="O354" t="s">
        <v>18</v>
      </c>
      <c r="P354">
        <v>20</v>
      </c>
      <c r="Q354" s="10" t="str">
        <f t="shared" si="10"/>
        <v>20-Jun-1997</v>
      </c>
      <c r="R354">
        <f t="shared" si="11"/>
        <v>26</v>
      </c>
      <c r="S354" s="12">
        <v>3309.79</v>
      </c>
    </row>
    <row r="355" spans="1:19" ht="15.6" x14ac:dyDescent="0.3">
      <c r="A355" s="1" t="s">
        <v>2018</v>
      </c>
      <c r="B355" s="1" t="s">
        <v>2738</v>
      </c>
      <c r="C355" t="s">
        <v>4723</v>
      </c>
      <c r="D355" t="s">
        <v>5374</v>
      </c>
      <c r="E355" t="s">
        <v>5373</v>
      </c>
      <c r="G355">
        <v>0</v>
      </c>
      <c r="H355" t="s">
        <v>2380</v>
      </c>
      <c r="I355" t="s">
        <v>2380</v>
      </c>
      <c r="J355">
        <v>40.24</v>
      </c>
      <c r="K355" t="str" cm="1">
        <f t="array" ref="K355">_xlfn.IFS(J355&lt;18.5,"underweight",J355&lt;25,"normal weight",J355&lt;30,"overweight",J355&gt;30,"obesity")</f>
        <v>obesity</v>
      </c>
      <c r="L355">
        <v>6.83</v>
      </c>
      <c r="M355" t="str" cm="1">
        <f t="array" ref="M355">_xlfn.IFS(L355&lt;5.7,"Normal",L355&lt;6.5,"Prediabetes",L355&gt;6.5,"Diabetes")</f>
        <v>Diabetes</v>
      </c>
      <c r="N355">
        <v>1991</v>
      </c>
      <c r="O355" t="s">
        <v>20</v>
      </c>
      <c r="P355">
        <v>1</v>
      </c>
      <c r="Q355" s="10" t="str">
        <f t="shared" si="10"/>
        <v>1-Sep-1991</v>
      </c>
      <c r="R355">
        <f t="shared" si="11"/>
        <v>31</v>
      </c>
      <c r="S355" s="12">
        <v>3342.79</v>
      </c>
    </row>
    <row r="356" spans="1:19" ht="15.6" x14ac:dyDescent="0.3">
      <c r="A356" s="1" t="s">
        <v>2017</v>
      </c>
      <c r="B356" s="1" t="s">
        <v>2739</v>
      </c>
      <c r="C356" t="s">
        <v>4723</v>
      </c>
      <c r="D356" t="s">
        <v>5376</v>
      </c>
      <c r="E356" t="s">
        <v>5375</v>
      </c>
      <c r="G356">
        <v>0</v>
      </c>
      <c r="H356" t="s">
        <v>2380</v>
      </c>
      <c r="I356" t="s">
        <v>2382</v>
      </c>
      <c r="J356">
        <v>27.7</v>
      </c>
      <c r="K356" t="str" cm="1">
        <f t="array" ref="K356">_xlfn.IFS(J356&lt;18.5,"underweight",J356&lt;25,"normal weight",J356&lt;30,"overweight",J356&gt;30,"obesity")</f>
        <v>overweight</v>
      </c>
      <c r="L356">
        <v>5.6</v>
      </c>
      <c r="M356" t="str" cm="1">
        <f t="array" ref="M356">_xlfn.IFS(L356&lt;5.7,"Normal",L356&lt;6.5,"Prediabetes",L356&gt;6.5,"Diabetes")</f>
        <v>Normal</v>
      </c>
      <c r="N356">
        <v>1993</v>
      </c>
      <c r="O356" t="s">
        <v>37</v>
      </c>
      <c r="P356">
        <v>28</v>
      </c>
      <c r="Q356" s="10" t="str">
        <f t="shared" si="10"/>
        <v>28-Oct-1993</v>
      </c>
      <c r="R356">
        <f t="shared" si="11"/>
        <v>29</v>
      </c>
      <c r="S356" s="12">
        <v>3353.28</v>
      </c>
    </row>
    <row r="357" spans="1:19" ht="15.6" x14ac:dyDescent="0.3">
      <c r="A357" s="1" t="s">
        <v>2016</v>
      </c>
      <c r="B357" s="1" t="s">
        <v>2740</v>
      </c>
      <c r="C357" t="s">
        <v>4723</v>
      </c>
      <c r="D357" t="s">
        <v>5378</v>
      </c>
      <c r="E357" t="s">
        <v>5377</v>
      </c>
      <c r="G357">
        <v>1</v>
      </c>
      <c r="H357" t="s">
        <v>2380</v>
      </c>
      <c r="I357" t="s">
        <v>2380</v>
      </c>
      <c r="J357">
        <v>45.68</v>
      </c>
      <c r="K357" t="str" cm="1">
        <f t="array" ref="K357">_xlfn.IFS(J357&lt;18.5,"underweight",J357&lt;25,"normal weight",J357&lt;30,"overweight",J357&gt;30,"obesity")</f>
        <v>obesity</v>
      </c>
      <c r="L357">
        <v>4.8</v>
      </c>
      <c r="M357" t="str" cm="1">
        <f t="array" ref="M357">_xlfn.IFS(L357&lt;5.7,"Normal",L357&lt;6.5,"Prediabetes",L357&gt;6.5,"Diabetes")</f>
        <v>Normal</v>
      </c>
      <c r="N357">
        <v>1995</v>
      </c>
      <c r="O357" t="s">
        <v>18</v>
      </c>
      <c r="P357">
        <v>23</v>
      </c>
      <c r="Q357" s="10" t="str">
        <f t="shared" si="10"/>
        <v>23-Jun-1995</v>
      </c>
      <c r="R357">
        <f t="shared" si="11"/>
        <v>28</v>
      </c>
      <c r="S357" s="12">
        <v>3353.47</v>
      </c>
    </row>
    <row r="358" spans="1:19" ht="15.6" x14ac:dyDescent="0.3">
      <c r="A358" s="1" t="s">
        <v>2015</v>
      </c>
      <c r="B358" s="1" t="s">
        <v>2741</v>
      </c>
      <c r="C358" t="s">
        <v>4726</v>
      </c>
      <c r="D358" t="s">
        <v>5380</v>
      </c>
      <c r="E358" t="s">
        <v>5379</v>
      </c>
      <c r="G358">
        <v>0</v>
      </c>
      <c r="H358" t="s">
        <v>2380</v>
      </c>
      <c r="I358" t="s">
        <v>2382</v>
      </c>
      <c r="J358">
        <v>27.3</v>
      </c>
      <c r="K358" t="str" cm="1">
        <f t="array" ref="K358">_xlfn.IFS(J358&lt;18.5,"underweight",J358&lt;25,"normal weight",J358&lt;30,"overweight",J358&gt;30,"obesity")</f>
        <v>overweight</v>
      </c>
      <c r="L358">
        <v>11.89</v>
      </c>
      <c r="M358" t="str" cm="1">
        <f t="array" ref="M358">_xlfn.IFS(L358&lt;5.7,"Normal",L358&lt;6.5,"Prediabetes",L358&gt;6.5,"Diabetes")</f>
        <v>Diabetes</v>
      </c>
      <c r="N358">
        <v>1993</v>
      </c>
      <c r="O358" t="s">
        <v>37</v>
      </c>
      <c r="P358">
        <v>7</v>
      </c>
      <c r="Q358" s="10" t="str">
        <f t="shared" si="10"/>
        <v>7-Oct-1993</v>
      </c>
      <c r="R358">
        <f t="shared" si="11"/>
        <v>29</v>
      </c>
      <c r="S358" s="12">
        <v>3366.67</v>
      </c>
    </row>
    <row r="359" spans="1:19" ht="15.6" x14ac:dyDescent="0.3">
      <c r="A359" s="1" t="s">
        <v>2014</v>
      </c>
      <c r="B359" s="1" t="s">
        <v>2742</v>
      </c>
      <c r="C359" t="s">
        <v>4726</v>
      </c>
      <c r="D359" t="s">
        <v>5382</v>
      </c>
      <c r="E359" t="s">
        <v>5381</v>
      </c>
      <c r="G359">
        <v>0</v>
      </c>
      <c r="H359" t="s">
        <v>2380</v>
      </c>
      <c r="I359" t="s">
        <v>2380</v>
      </c>
      <c r="J359">
        <v>48.01</v>
      </c>
      <c r="K359" t="str" cm="1">
        <f t="array" ref="K359">_xlfn.IFS(J359&lt;18.5,"underweight",J359&lt;25,"normal weight",J359&lt;30,"overweight",J359&gt;30,"obesity")</f>
        <v>obesity</v>
      </c>
      <c r="L359">
        <v>7.3</v>
      </c>
      <c r="M359" t="str" cm="1">
        <f t="array" ref="M359">_xlfn.IFS(L359&lt;5.7,"Normal",L359&lt;6.5,"Prediabetes",L359&gt;6.5,"Diabetes")</f>
        <v>Diabetes</v>
      </c>
      <c r="N359">
        <v>1996</v>
      </c>
      <c r="O359" t="s">
        <v>30</v>
      </c>
      <c r="P359">
        <v>14</v>
      </c>
      <c r="Q359" s="10" t="str">
        <f t="shared" si="10"/>
        <v>14-Dec-1996</v>
      </c>
      <c r="R359">
        <f t="shared" si="11"/>
        <v>26</v>
      </c>
      <c r="S359" s="12">
        <v>3378.91</v>
      </c>
    </row>
    <row r="360" spans="1:19" ht="15.6" x14ac:dyDescent="0.3">
      <c r="A360" s="1" t="s">
        <v>2013</v>
      </c>
      <c r="B360" s="1" t="s">
        <v>2743</v>
      </c>
      <c r="C360" t="s">
        <v>4726</v>
      </c>
      <c r="D360" t="s">
        <v>5384</v>
      </c>
      <c r="E360" t="s">
        <v>5383</v>
      </c>
      <c r="G360">
        <v>0</v>
      </c>
      <c r="H360" t="s">
        <v>2380</v>
      </c>
      <c r="I360" t="s">
        <v>2380</v>
      </c>
      <c r="J360">
        <v>48.32</v>
      </c>
      <c r="K360" t="str" cm="1">
        <f t="array" ref="K360">_xlfn.IFS(J360&lt;18.5,"underweight",J360&lt;25,"normal weight",J360&lt;30,"overweight",J360&gt;30,"obesity")</f>
        <v>obesity</v>
      </c>
      <c r="L360">
        <v>5.88</v>
      </c>
      <c r="M360" t="str" cm="1">
        <f t="array" ref="M360">_xlfn.IFS(L360&lt;5.7,"Normal",L360&lt;6.5,"Prediabetes",L360&gt;6.5,"Diabetes")</f>
        <v>Prediabetes</v>
      </c>
      <c r="N360">
        <v>1996</v>
      </c>
      <c r="O360" t="s">
        <v>15</v>
      </c>
      <c r="P360">
        <v>13</v>
      </c>
      <c r="Q360" s="10" t="str">
        <f t="shared" si="10"/>
        <v>13-Nov-1996</v>
      </c>
      <c r="R360">
        <f t="shared" si="11"/>
        <v>26</v>
      </c>
      <c r="S360" s="12">
        <v>3385.4</v>
      </c>
    </row>
    <row r="361" spans="1:19" ht="15.6" x14ac:dyDescent="0.3">
      <c r="A361" s="1" t="s">
        <v>2012</v>
      </c>
      <c r="B361" s="1" t="s">
        <v>2744</v>
      </c>
      <c r="C361" t="s">
        <v>4726</v>
      </c>
      <c r="D361" t="s">
        <v>5385</v>
      </c>
      <c r="E361" t="s">
        <v>5084</v>
      </c>
      <c r="G361">
        <v>0</v>
      </c>
      <c r="H361" t="s">
        <v>2380</v>
      </c>
      <c r="I361" t="s">
        <v>2382</v>
      </c>
      <c r="J361">
        <v>22.895</v>
      </c>
      <c r="K361" t="str" cm="1">
        <f t="array" ref="K361">_xlfn.IFS(J361&lt;18.5,"underweight",J361&lt;25,"normal weight",J361&lt;30,"overweight",J361&gt;30,"obesity")</f>
        <v>normal weight</v>
      </c>
      <c r="L361">
        <v>4.0599999999999996</v>
      </c>
      <c r="M361" t="str" cm="1">
        <f t="array" ref="M361">_xlfn.IFS(L361&lt;5.7,"Normal",L361&lt;6.5,"Prediabetes",L361&gt;6.5,"Diabetes")</f>
        <v>Normal</v>
      </c>
      <c r="N361">
        <v>1996</v>
      </c>
      <c r="O361" t="s">
        <v>35</v>
      </c>
      <c r="P361">
        <v>10</v>
      </c>
      <c r="Q361" s="10" t="str">
        <f t="shared" si="10"/>
        <v>10-Aug-1996</v>
      </c>
      <c r="R361">
        <f t="shared" si="11"/>
        <v>26</v>
      </c>
      <c r="S361" s="12">
        <v>3392.37</v>
      </c>
    </row>
    <row r="362" spans="1:19" ht="15.6" x14ac:dyDescent="0.3">
      <c r="A362" s="1" t="s">
        <v>2011</v>
      </c>
      <c r="B362" s="1" t="s">
        <v>2745</v>
      </c>
      <c r="C362" t="s">
        <v>4726</v>
      </c>
      <c r="D362" t="s">
        <v>5387</v>
      </c>
      <c r="E362" t="s">
        <v>5386</v>
      </c>
      <c r="G362">
        <v>2</v>
      </c>
      <c r="H362" t="s">
        <v>2380</v>
      </c>
      <c r="I362" t="s">
        <v>2380</v>
      </c>
      <c r="J362">
        <v>54.85</v>
      </c>
      <c r="K362" t="str" cm="1">
        <f t="array" ref="K362">_xlfn.IFS(J362&lt;18.5,"underweight",J362&lt;25,"normal weight",J362&lt;30,"overweight",J362&gt;30,"obesity")</f>
        <v>obesity</v>
      </c>
      <c r="L362">
        <v>4.9000000000000004</v>
      </c>
      <c r="M362" t="str" cm="1">
        <f t="array" ref="M362">_xlfn.IFS(L362&lt;5.7,"Normal",L362&lt;6.5,"Prediabetes",L362&gt;6.5,"Diabetes")</f>
        <v>Normal</v>
      </c>
      <c r="N362">
        <v>1996</v>
      </c>
      <c r="O362" t="s">
        <v>37</v>
      </c>
      <c r="P362">
        <v>27</v>
      </c>
      <c r="Q362" s="10" t="str">
        <f t="shared" si="10"/>
        <v>27-Oct-1996</v>
      </c>
      <c r="R362">
        <f t="shared" si="11"/>
        <v>26</v>
      </c>
      <c r="S362" s="12">
        <v>3392.98</v>
      </c>
    </row>
    <row r="363" spans="1:19" ht="15.6" x14ac:dyDescent="0.3">
      <c r="A363" s="1" t="s">
        <v>2010</v>
      </c>
      <c r="B363" s="1" t="s">
        <v>2746</v>
      </c>
      <c r="C363" t="s">
        <v>4726</v>
      </c>
      <c r="D363" t="s">
        <v>4852</v>
      </c>
      <c r="E363" t="s">
        <v>5388</v>
      </c>
      <c r="G363">
        <v>0</v>
      </c>
      <c r="H363" t="s">
        <v>2380</v>
      </c>
      <c r="I363" t="s">
        <v>2382</v>
      </c>
      <c r="J363">
        <v>21.85</v>
      </c>
      <c r="K363" t="str" cm="1">
        <f t="array" ref="K363">_xlfn.IFS(J363&lt;18.5,"underweight",J363&lt;25,"normal weight",J363&lt;30,"overweight",J363&gt;30,"obesity")</f>
        <v>normal weight</v>
      </c>
      <c r="L363">
        <v>5.52</v>
      </c>
      <c r="M363" t="str" cm="1">
        <f t="array" ref="M363">_xlfn.IFS(L363&lt;5.7,"Normal",L363&lt;6.5,"Prediabetes",L363&gt;6.5,"Diabetes")</f>
        <v>Normal</v>
      </c>
      <c r="N363">
        <v>2004</v>
      </c>
      <c r="O363" t="s">
        <v>10</v>
      </c>
      <c r="P363">
        <v>16</v>
      </c>
      <c r="Q363" s="10" t="str">
        <f t="shared" si="10"/>
        <v>16-Jul-2004</v>
      </c>
      <c r="R363">
        <f t="shared" si="11"/>
        <v>19</v>
      </c>
      <c r="S363" s="12">
        <v>3393.36</v>
      </c>
    </row>
    <row r="364" spans="1:19" ht="15.6" x14ac:dyDescent="0.3">
      <c r="A364" s="1" t="s">
        <v>2009</v>
      </c>
      <c r="B364" s="1" t="s">
        <v>2747</v>
      </c>
      <c r="C364" t="s">
        <v>4726</v>
      </c>
      <c r="D364" t="s">
        <v>5390</v>
      </c>
      <c r="E364" t="s">
        <v>5389</v>
      </c>
      <c r="G364">
        <v>0</v>
      </c>
      <c r="H364" t="s">
        <v>2380</v>
      </c>
      <c r="I364" t="s">
        <v>2380</v>
      </c>
      <c r="J364">
        <v>39.049999999999997</v>
      </c>
      <c r="K364" t="str" cm="1">
        <f t="array" ref="K364">_xlfn.IFS(J364&lt;18.5,"underweight",J364&lt;25,"normal weight",J364&lt;30,"overweight",J364&gt;30,"obesity")</f>
        <v>obesity</v>
      </c>
      <c r="L364">
        <v>7.59</v>
      </c>
      <c r="M364" t="str" cm="1">
        <f t="array" ref="M364">_xlfn.IFS(L364&lt;5.7,"Normal",L364&lt;6.5,"Prediabetes",L364&gt;6.5,"Diabetes")</f>
        <v>Diabetes</v>
      </c>
      <c r="N364">
        <v>1996</v>
      </c>
      <c r="O364" t="s">
        <v>30</v>
      </c>
      <c r="P364">
        <v>19</v>
      </c>
      <c r="Q364" s="10" t="str">
        <f t="shared" si="10"/>
        <v>19-Dec-1996</v>
      </c>
      <c r="R364">
        <f t="shared" si="11"/>
        <v>26</v>
      </c>
      <c r="S364" s="12">
        <v>3410.32</v>
      </c>
    </row>
    <row r="365" spans="1:19" ht="15.6" x14ac:dyDescent="0.3">
      <c r="A365" s="1" t="s">
        <v>2008</v>
      </c>
      <c r="B365" s="1" t="s">
        <v>2748</v>
      </c>
      <c r="C365" t="s">
        <v>4723</v>
      </c>
      <c r="D365" t="s">
        <v>5392</v>
      </c>
      <c r="E365" t="s">
        <v>5391</v>
      </c>
      <c r="G365">
        <v>0</v>
      </c>
      <c r="H365" t="s">
        <v>2380</v>
      </c>
      <c r="I365" t="s">
        <v>2380</v>
      </c>
      <c r="J365">
        <v>31.824999999999999</v>
      </c>
      <c r="K365" t="str" cm="1">
        <f t="array" ref="K365">_xlfn.IFS(J365&lt;18.5,"underweight",J365&lt;25,"normal weight",J365&lt;30,"overweight",J365&gt;30,"obesity")</f>
        <v>obesity</v>
      </c>
      <c r="L365">
        <v>8.2799999999999994</v>
      </c>
      <c r="M365" t="str" cm="1">
        <f t="array" ref="M365">_xlfn.IFS(L365&lt;5.7,"Normal",L365&lt;6.5,"Prediabetes",L365&gt;6.5,"Diabetes")</f>
        <v>Diabetes</v>
      </c>
      <c r="N365">
        <v>2001</v>
      </c>
      <c r="O365" t="s">
        <v>30</v>
      </c>
      <c r="P365">
        <v>26</v>
      </c>
      <c r="Q365" s="10" t="str">
        <f t="shared" si="10"/>
        <v>26-Dec-2001</v>
      </c>
      <c r="R365">
        <f t="shared" si="11"/>
        <v>21</v>
      </c>
      <c r="S365" s="12">
        <v>3434.38</v>
      </c>
    </row>
    <row r="366" spans="1:19" ht="15.6" x14ac:dyDescent="0.3">
      <c r="A366" s="1" t="s">
        <v>2007</v>
      </c>
      <c r="B366" s="1" t="s">
        <v>2749</v>
      </c>
      <c r="C366" t="s">
        <v>4723</v>
      </c>
      <c r="D366" t="s">
        <v>5394</v>
      </c>
      <c r="E366" t="s">
        <v>5393</v>
      </c>
      <c r="G366">
        <v>0</v>
      </c>
      <c r="H366" t="s">
        <v>2380</v>
      </c>
      <c r="I366" t="s">
        <v>2380</v>
      </c>
      <c r="J366">
        <v>46.43</v>
      </c>
      <c r="K366" t="str" cm="1">
        <f t="array" ref="K366">_xlfn.IFS(J366&lt;18.5,"underweight",J366&lt;25,"normal weight",J366&lt;30,"overweight",J366&gt;30,"obesity")</f>
        <v>obesity</v>
      </c>
      <c r="L366">
        <v>6.72</v>
      </c>
      <c r="M366" t="str" cm="1">
        <f t="array" ref="M366">_xlfn.IFS(L366&lt;5.7,"Normal",L366&lt;6.5,"Prediabetes",L366&gt;6.5,"Diabetes")</f>
        <v>Diabetes</v>
      </c>
      <c r="N366">
        <v>1986</v>
      </c>
      <c r="O366" t="s">
        <v>35</v>
      </c>
      <c r="P366">
        <v>27</v>
      </c>
      <c r="Q366" s="10" t="str">
        <f t="shared" si="10"/>
        <v>27-Aug-1986</v>
      </c>
      <c r="R366">
        <f t="shared" si="11"/>
        <v>36</v>
      </c>
      <c r="S366" s="12">
        <v>3436.5</v>
      </c>
    </row>
    <row r="367" spans="1:19" ht="15.6" x14ac:dyDescent="0.3">
      <c r="A367" s="1" t="s">
        <v>2006</v>
      </c>
      <c r="B367" s="1" t="s">
        <v>2750</v>
      </c>
      <c r="C367" t="s">
        <v>4726</v>
      </c>
      <c r="D367" t="s">
        <v>5396</v>
      </c>
      <c r="E367" t="s">
        <v>5395</v>
      </c>
      <c r="G367">
        <v>0</v>
      </c>
      <c r="H367" t="s">
        <v>2380</v>
      </c>
      <c r="I367" t="s">
        <v>2380</v>
      </c>
      <c r="J367">
        <v>48.7</v>
      </c>
      <c r="K367" t="str" cm="1">
        <f t="array" ref="K367">_xlfn.IFS(J367&lt;18.5,"underweight",J367&lt;25,"normal weight",J367&lt;30,"overweight",J367&gt;30,"obesity")</f>
        <v>obesity</v>
      </c>
      <c r="L367">
        <v>4.71</v>
      </c>
      <c r="M367" t="str" cm="1">
        <f t="array" ref="M367">_xlfn.IFS(L367&lt;5.7,"Normal",L367&lt;6.5,"Prediabetes",L367&gt;6.5,"Diabetes")</f>
        <v>Normal</v>
      </c>
      <c r="N367">
        <v>2000</v>
      </c>
      <c r="O367" t="s">
        <v>18</v>
      </c>
      <c r="P367">
        <v>20</v>
      </c>
      <c r="Q367" s="10" t="str">
        <f t="shared" si="10"/>
        <v>20-Jun-2000</v>
      </c>
      <c r="R367">
        <f t="shared" si="11"/>
        <v>23</v>
      </c>
      <c r="S367" s="12">
        <v>3443.06</v>
      </c>
    </row>
    <row r="368" spans="1:19" ht="15.6" x14ac:dyDescent="0.3">
      <c r="A368" s="1" t="s">
        <v>2005</v>
      </c>
      <c r="B368" s="1" t="s">
        <v>2751</v>
      </c>
      <c r="C368" t="s">
        <v>4726</v>
      </c>
      <c r="D368" t="s">
        <v>5398</v>
      </c>
      <c r="E368" t="s">
        <v>5397</v>
      </c>
      <c r="G368">
        <v>1</v>
      </c>
      <c r="H368" t="s">
        <v>2380</v>
      </c>
      <c r="I368" t="s">
        <v>2380</v>
      </c>
      <c r="J368">
        <v>48.81</v>
      </c>
      <c r="K368" t="str" cm="1">
        <f t="array" ref="K368">_xlfn.IFS(J368&lt;18.5,"underweight",J368&lt;25,"normal weight",J368&lt;30,"overweight",J368&gt;30,"obesity")</f>
        <v>obesity</v>
      </c>
      <c r="L368">
        <v>5.49</v>
      </c>
      <c r="M368" t="str" cm="1">
        <f t="array" ref="M368">_xlfn.IFS(L368&lt;5.7,"Normal",L368&lt;6.5,"Prediabetes",L368&gt;6.5,"Diabetes")</f>
        <v>Normal</v>
      </c>
      <c r="N368">
        <v>1987</v>
      </c>
      <c r="O368" t="s">
        <v>20</v>
      </c>
      <c r="P368">
        <v>14</v>
      </c>
      <c r="Q368" s="10" t="str">
        <f t="shared" si="10"/>
        <v>14-Sep-1987</v>
      </c>
      <c r="R368">
        <f t="shared" si="11"/>
        <v>35</v>
      </c>
      <c r="S368" s="12">
        <v>3453.77</v>
      </c>
    </row>
    <row r="369" spans="1:19" ht="15.6" x14ac:dyDescent="0.3">
      <c r="A369" s="1" t="s">
        <v>2004</v>
      </c>
      <c r="B369" s="1" t="s">
        <v>2752</v>
      </c>
      <c r="C369" t="s">
        <v>4723</v>
      </c>
      <c r="D369" t="s">
        <v>5400</v>
      </c>
      <c r="E369" t="s">
        <v>5399</v>
      </c>
      <c r="G369">
        <v>1</v>
      </c>
      <c r="H369" t="s">
        <v>2380</v>
      </c>
      <c r="I369" t="s">
        <v>2380</v>
      </c>
      <c r="J369">
        <v>47.53</v>
      </c>
      <c r="K369" t="str" cm="1">
        <f t="array" ref="K369">_xlfn.IFS(J369&lt;18.5,"underweight",J369&lt;25,"normal weight",J369&lt;30,"overweight",J369&gt;30,"obesity")</f>
        <v>obesity</v>
      </c>
      <c r="L369">
        <v>4.72</v>
      </c>
      <c r="M369" t="str" cm="1">
        <f t="array" ref="M369">_xlfn.IFS(L369&lt;5.7,"Normal",L369&lt;6.5,"Prediabetes",L369&gt;6.5,"Diabetes")</f>
        <v>Normal</v>
      </c>
      <c r="N369">
        <v>2003</v>
      </c>
      <c r="O369" t="s">
        <v>10</v>
      </c>
      <c r="P369">
        <v>29</v>
      </c>
      <c r="Q369" s="10" t="str">
        <f t="shared" si="10"/>
        <v>29-Jul-2003</v>
      </c>
      <c r="R369">
        <f t="shared" si="11"/>
        <v>20</v>
      </c>
      <c r="S369" s="12">
        <v>3463.51</v>
      </c>
    </row>
    <row r="370" spans="1:19" ht="15.6" x14ac:dyDescent="0.3">
      <c r="A370" s="1" t="s">
        <v>2003</v>
      </c>
      <c r="B370" s="1" t="s">
        <v>2753</v>
      </c>
      <c r="C370" t="s">
        <v>4726</v>
      </c>
      <c r="D370" t="s">
        <v>5402</v>
      </c>
      <c r="E370" t="s">
        <v>5401</v>
      </c>
      <c r="G370">
        <v>1</v>
      </c>
      <c r="H370" t="s">
        <v>2380</v>
      </c>
      <c r="I370" t="s">
        <v>2380</v>
      </c>
      <c r="J370">
        <v>36.85</v>
      </c>
      <c r="K370" t="str" cm="1">
        <f t="array" ref="K370">_xlfn.IFS(J370&lt;18.5,"underweight",J370&lt;25,"normal weight",J370&lt;30,"overweight",J370&gt;30,"obesity")</f>
        <v>obesity</v>
      </c>
      <c r="L370">
        <v>6.7</v>
      </c>
      <c r="M370" t="str" cm="1">
        <f t="array" ref="M370">_xlfn.IFS(L370&lt;5.7,"Normal",L370&lt;6.5,"Prediabetes",L370&gt;6.5,"Diabetes")</f>
        <v>Diabetes</v>
      </c>
      <c r="N370">
        <v>1993</v>
      </c>
      <c r="O370" t="s">
        <v>37</v>
      </c>
      <c r="P370">
        <v>12</v>
      </c>
      <c r="Q370" s="10" t="str">
        <f t="shared" si="10"/>
        <v>12-Oct-1993</v>
      </c>
      <c r="R370">
        <f t="shared" si="11"/>
        <v>29</v>
      </c>
      <c r="S370" s="12">
        <v>3471.41</v>
      </c>
    </row>
    <row r="371" spans="1:19" ht="15.6" x14ac:dyDescent="0.3">
      <c r="A371" s="1" t="s">
        <v>2002</v>
      </c>
      <c r="B371" s="1" t="s">
        <v>2754</v>
      </c>
      <c r="C371" t="s">
        <v>4726</v>
      </c>
      <c r="D371" t="s">
        <v>5404</v>
      </c>
      <c r="E371" t="s">
        <v>5403</v>
      </c>
      <c r="G371">
        <v>1</v>
      </c>
      <c r="H371" t="s">
        <v>2380</v>
      </c>
      <c r="I371" t="s">
        <v>2380</v>
      </c>
      <c r="J371">
        <v>29.3</v>
      </c>
      <c r="K371" t="str" cm="1">
        <f t="array" ref="K371">_xlfn.IFS(J371&lt;18.5,"underweight",J371&lt;25,"normal weight",J371&lt;30,"overweight",J371&gt;30,"obesity")</f>
        <v>overweight</v>
      </c>
      <c r="L371">
        <v>5.5</v>
      </c>
      <c r="M371" t="str" cm="1">
        <f t="array" ref="M371">_xlfn.IFS(L371&lt;5.7,"Normal",L371&lt;6.5,"Prediabetes",L371&gt;6.5,"Diabetes")</f>
        <v>Normal</v>
      </c>
      <c r="N371">
        <v>2004</v>
      </c>
      <c r="O371" t="s">
        <v>18</v>
      </c>
      <c r="P371">
        <v>26</v>
      </c>
      <c r="Q371" s="10" t="str">
        <f t="shared" si="10"/>
        <v>26-Jun-2004</v>
      </c>
      <c r="R371">
        <f t="shared" si="11"/>
        <v>19</v>
      </c>
      <c r="S371" s="12">
        <v>3481.87</v>
      </c>
    </row>
    <row r="372" spans="1:19" ht="15.6" x14ac:dyDescent="0.3">
      <c r="A372" s="1" t="s">
        <v>2001</v>
      </c>
      <c r="B372" s="1" t="s">
        <v>2755</v>
      </c>
      <c r="C372" t="s">
        <v>4723</v>
      </c>
      <c r="D372" t="s">
        <v>5406</v>
      </c>
      <c r="E372" t="s">
        <v>5405</v>
      </c>
      <c r="G372">
        <v>0</v>
      </c>
      <c r="H372" t="s">
        <v>2380</v>
      </c>
      <c r="I372" t="s">
        <v>2382</v>
      </c>
      <c r="J372">
        <v>19.3</v>
      </c>
      <c r="K372" t="str" cm="1">
        <f t="array" ref="K372">_xlfn.IFS(J372&lt;18.5,"underweight",J372&lt;25,"normal weight",J372&lt;30,"overweight",J372&gt;30,"obesity")</f>
        <v>normal weight</v>
      </c>
      <c r="L372">
        <v>4.46</v>
      </c>
      <c r="M372" t="str" cm="1">
        <f t="array" ref="M372">_xlfn.IFS(L372&lt;5.7,"Normal",L372&lt;6.5,"Prediabetes",L372&gt;6.5,"Diabetes")</f>
        <v>Normal</v>
      </c>
      <c r="N372">
        <v>1996</v>
      </c>
      <c r="O372" t="s">
        <v>20</v>
      </c>
      <c r="P372">
        <v>19</v>
      </c>
      <c r="Q372" s="10" t="str">
        <f t="shared" si="10"/>
        <v>19-Sep-1996</v>
      </c>
      <c r="R372">
        <f t="shared" si="11"/>
        <v>26</v>
      </c>
      <c r="S372" s="12">
        <v>3484.33</v>
      </c>
    </row>
    <row r="373" spans="1:19" ht="15.6" x14ac:dyDescent="0.3">
      <c r="A373" s="1" t="s">
        <v>2000</v>
      </c>
      <c r="B373" s="1" t="s">
        <v>2756</v>
      </c>
      <c r="C373" t="s">
        <v>4726</v>
      </c>
      <c r="D373" t="s">
        <v>5408</v>
      </c>
      <c r="E373" t="s">
        <v>5407</v>
      </c>
      <c r="G373">
        <v>1</v>
      </c>
      <c r="H373" t="s">
        <v>2380</v>
      </c>
      <c r="I373" t="s">
        <v>2380</v>
      </c>
      <c r="J373">
        <v>46.7</v>
      </c>
      <c r="K373" t="str" cm="1">
        <f t="array" ref="K373">_xlfn.IFS(J373&lt;18.5,"underweight",J373&lt;25,"normal weight",J373&lt;30,"overweight",J373&gt;30,"obesity")</f>
        <v>obesity</v>
      </c>
      <c r="L373">
        <v>10.99</v>
      </c>
      <c r="M373" t="str" cm="1">
        <f t="array" ref="M373">_xlfn.IFS(L373&lt;5.7,"Normal",L373&lt;6.5,"Prediabetes",L373&gt;6.5,"Diabetes")</f>
        <v>Diabetes</v>
      </c>
      <c r="N373">
        <v>1996</v>
      </c>
      <c r="O373" t="s">
        <v>20</v>
      </c>
      <c r="P373">
        <v>18</v>
      </c>
      <c r="Q373" s="10" t="str">
        <f t="shared" si="10"/>
        <v>18-Sep-1996</v>
      </c>
      <c r="R373">
        <f t="shared" si="11"/>
        <v>26</v>
      </c>
      <c r="S373" s="12">
        <v>3490.55</v>
      </c>
    </row>
    <row r="374" spans="1:19" ht="15.6" x14ac:dyDescent="0.3">
      <c r="A374" s="1" t="s">
        <v>1999</v>
      </c>
      <c r="B374" s="1" t="s">
        <v>2757</v>
      </c>
      <c r="C374" t="s">
        <v>4723</v>
      </c>
      <c r="D374" t="s">
        <v>5410</v>
      </c>
      <c r="E374" t="s">
        <v>5409</v>
      </c>
      <c r="G374">
        <v>0</v>
      </c>
      <c r="H374" t="s">
        <v>2380</v>
      </c>
      <c r="I374" t="s">
        <v>2380</v>
      </c>
      <c r="J374">
        <v>44.29</v>
      </c>
      <c r="K374" t="str" cm="1">
        <f t="array" ref="K374">_xlfn.IFS(J374&lt;18.5,"underweight",J374&lt;25,"normal weight",J374&lt;30,"overweight",J374&gt;30,"obesity")</f>
        <v>obesity</v>
      </c>
      <c r="L374">
        <v>9.66</v>
      </c>
      <c r="M374" t="str" cm="1">
        <f t="array" ref="M374">_xlfn.IFS(L374&lt;5.7,"Normal",L374&lt;6.5,"Prediabetes",L374&gt;6.5,"Diabetes")</f>
        <v>Diabetes</v>
      </c>
      <c r="N374">
        <v>1999</v>
      </c>
      <c r="O374" t="s">
        <v>20</v>
      </c>
      <c r="P374">
        <v>22</v>
      </c>
      <c r="Q374" s="10" t="str">
        <f t="shared" si="10"/>
        <v>22-Sep-1999</v>
      </c>
      <c r="R374">
        <f t="shared" si="11"/>
        <v>23</v>
      </c>
      <c r="S374" s="12">
        <v>3500.61</v>
      </c>
    </row>
    <row r="375" spans="1:19" ht="15.6" x14ac:dyDescent="0.3">
      <c r="A375" s="1" t="s">
        <v>1998</v>
      </c>
      <c r="B375" s="1" t="s">
        <v>2758</v>
      </c>
      <c r="C375" t="s">
        <v>4723</v>
      </c>
      <c r="D375" t="s">
        <v>5257</v>
      </c>
      <c r="E375" t="s">
        <v>5411</v>
      </c>
      <c r="G375">
        <v>0</v>
      </c>
      <c r="H375" t="s">
        <v>2380</v>
      </c>
      <c r="I375" t="s">
        <v>2380</v>
      </c>
      <c r="J375">
        <v>32.965000000000003</v>
      </c>
      <c r="K375" t="str" cm="1">
        <f t="array" ref="K375">_xlfn.IFS(J375&lt;18.5,"underweight",J375&lt;25,"normal weight",J375&lt;30,"overweight",J375&gt;30,"obesity")</f>
        <v>obesity</v>
      </c>
      <c r="L375">
        <v>11.78</v>
      </c>
      <c r="M375" t="str" cm="1">
        <f t="array" ref="M375">_xlfn.IFS(L375&lt;5.7,"Normal",L375&lt;6.5,"Prediabetes",L375&gt;6.5,"Diabetes")</f>
        <v>Diabetes</v>
      </c>
      <c r="N375">
        <v>1998</v>
      </c>
      <c r="O375" t="s">
        <v>20</v>
      </c>
      <c r="P375">
        <v>16</v>
      </c>
      <c r="Q375" s="10" t="str">
        <f t="shared" si="10"/>
        <v>16-Sep-1998</v>
      </c>
      <c r="R375">
        <f t="shared" si="11"/>
        <v>24</v>
      </c>
      <c r="S375" s="12">
        <v>3537.7</v>
      </c>
    </row>
    <row r="376" spans="1:19" ht="15.6" x14ac:dyDescent="0.3">
      <c r="A376" s="1" t="s">
        <v>1997</v>
      </c>
      <c r="B376" s="1" t="s">
        <v>2759</v>
      </c>
      <c r="C376" t="s">
        <v>4723</v>
      </c>
      <c r="D376" t="s">
        <v>5413</v>
      </c>
      <c r="E376" t="s">
        <v>5412</v>
      </c>
      <c r="G376">
        <v>0</v>
      </c>
      <c r="H376" t="s">
        <v>2380</v>
      </c>
      <c r="I376" t="s">
        <v>2380</v>
      </c>
      <c r="J376">
        <v>38.049999999999997</v>
      </c>
      <c r="K376" t="str" cm="1">
        <f t="array" ref="K376">_xlfn.IFS(J376&lt;18.5,"underweight",J376&lt;25,"normal weight",J376&lt;30,"overweight",J376&gt;30,"obesity")</f>
        <v>obesity</v>
      </c>
      <c r="L376">
        <v>9.6199999999999992</v>
      </c>
      <c r="M376" t="str" cm="1">
        <f t="array" ref="M376">_xlfn.IFS(L376&lt;5.7,"Normal",L376&lt;6.5,"Prediabetes",L376&gt;6.5,"Diabetes")</f>
        <v>Diabetes</v>
      </c>
      <c r="N376">
        <v>2003</v>
      </c>
      <c r="O376" t="s">
        <v>35</v>
      </c>
      <c r="P376">
        <v>24</v>
      </c>
      <c r="Q376" s="10" t="str">
        <f t="shared" si="10"/>
        <v>24-Aug-2003</v>
      </c>
      <c r="R376">
        <f t="shared" si="11"/>
        <v>19</v>
      </c>
      <c r="S376" s="12">
        <v>3538.9</v>
      </c>
    </row>
    <row r="377" spans="1:19" ht="15.6" x14ac:dyDescent="0.3">
      <c r="A377" s="1" t="s">
        <v>1996</v>
      </c>
      <c r="B377" s="1" t="s">
        <v>2760</v>
      </c>
      <c r="C377" t="s">
        <v>4726</v>
      </c>
      <c r="D377" t="s">
        <v>5415</v>
      </c>
      <c r="E377" t="s">
        <v>5414</v>
      </c>
      <c r="G377">
        <v>1</v>
      </c>
      <c r="H377" t="s">
        <v>2380</v>
      </c>
      <c r="I377" t="s">
        <v>2380</v>
      </c>
      <c r="J377">
        <v>46.14</v>
      </c>
      <c r="K377" t="str" cm="1">
        <f t="array" ref="K377">_xlfn.IFS(J377&lt;18.5,"underweight",J377&lt;25,"normal weight",J377&lt;30,"overweight",J377&gt;30,"obesity")</f>
        <v>obesity</v>
      </c>
      <c r="L377">
        <v>10.78</v>
      </c>
      <c r="M377" t="str" cm="1">
        <f t="array" ref="M377">_xlfn.IFS(L377&lt;5.7,"Normal",L377&lt;6.5,"Prediabetes",L377&gt;6.5,"Diabetes")</f>
        <v>Diabetes</v>
      </c>
      <c r="N377">
        <v>1988</v>
      </c>
      <c r="O377" t="s">
        <v>37</v>
      </c>
      <c r="P377">
        <v>15</v>
      </c>
      <c r="Q377" s="10" t="str">
        <f t="shared" si="10"/>
        <v>15-Oct-1988</v>
      </c>
      <c r="R377">
        <f t="shared" si="11"/>
        <v>34</v>
      </c>
      <c r="S377" s="12">
        <v>3540.12</v>
      </c>
    </row>
    <row r="378" spans="1:19" ht="15.6" x14ac:dyDescent="0.3">
      <c r="A378" s="1" t="s">
        <v>1995</v>
      </c>
      <c r="B378" s="1" t="s">
        <v>2761</v>
      </c>
      <c r="C378" t="s">
        <v>4726</v>
      </c>
      <c r="D378" t="s">
        <v>5019</v>
      </c>
      <c r="E378" t="s">
        <v>5416</v>
      </c>
      <c r="G378">
        <v>1</v>
      </c>
      <c r="H378" t="s">
        <v>2380</v>
      </c>
      <c r="I378" t="s">
        <v>2380</v>
      </c>
      <c r="J378">
        <v>44.64</v>
      </c>
      <c r="K378" t="str" cm="1">
        <f t="array" ref="K378">_xlfn.IFS(J378&lt;18.5,"underweight",J378&lt;25,"normal weight",J378&lt;30,"overweight",J378&gt;30,"obesity")</f>
        <v>obesity</v>
      </c>
      <c r="L378">
        <v>7.18</v>
      </c>
      <c r="M378" t="str" cm="1">
        <f t="array" ref="M378">_xlfn.IFS(L378&lt;5.7,"Normal",L378&lt;6.5,"Prediabetes",L378&gt;6.5,"Diabetes")</f>
        <v>Diabetes</v>
      </c>
      <c r="N378">
        <v>1992</v>
      </c>
      <c r="O378" t="s">
        <v>30</v>
      </c>
      <c r="P378">
        <v>22</v>
      </c>
      <c r="Q378" s="10" t="str">
        <f t="shared" si="10"/>
        <v>22-Dec-1992</v>
      </c>
      <c r="R378">
        <f t="shared" si="11"/>
        <v>30</v>
      </c>
      <c r="S378" s="12">
        <v>3554.2</v>
      </c>
    </row>
    <row r="379" spans="1:19" ht="15.6" x14ac:dyDescent="0.3">
      <c r="A379" s="1" t="s">
        <v>1994</v>
      </c>
      <c r="B379" s="1" t="s">
        <v>2762</v>
      </c>
      <c r="C379" t="s">
        <v>4723</v>
      </c>
      <c r="D379" t="s">
        <v>5418</v>
      </c>
      <c r="E379" t="s">
        <v>5417</v>
      </c>
      <c r="G379">
        <v>0</v>
      </c>
      <c r="H379" t="s">
        <v>2380</v>
      </c>
      <c r="I379" t="s">
        <v>31</v>
      </c>
      <c r="J379">
        <v>25.175000000000001</v>
      </c>
      <c r="K379" t="str" cm="1">
        <f t="array" ref="K379">_xlfn.IFS(J379&lt;18.5,"underweight",J379&lt;25,"normal weight",J379&lt;30,"overweight",J379&gt;30,"obesity")</f>
        <v>overweight</v>
      </c>
      <c r="L379">
        <v>4.96</v>
      </c>
      <c r="M379" t="str" cm="1">
        <f t="array" ref="M379">_xlfn.IFS(L379&lt;5.7,"Normal",L379&lt;6.5,"Prediabetes",L379&gt;6.5,"Diabetes")</f>
        <v>Normal</v>
      </c>
      <c r="N379">
        <v>1994</v>
      </c>
      <c r="O379" t="s">
        <v>20</v>
      </c>
      <c r="P379">
        <v>24</v>
      </c>
      <c r="Q379" s="10" t="str">
        <f t="shared" si="10"/>
        <v>24-Sep-1994</v>
      </c>
      <c r="R379">
        <f t="shared" si="11"/>
        <v>28</v>
      </c>
      <c r="S379" s="12">
        <v>3556.92</v>
      </c>
    </row>
    <row r="380" spans="1:19" ht="15.6" x14ac:dyDescent="0.3">
      <c r="A380" s="1" t="s">
        <v>1993</v>
      </c>
      <c r="B380" s="1" t="s">
        <v>2763</v>
      </c>
      <c r="C380" t="s">
        <v>4723</v>
      </c>
      <c r="D380" t="s">
        <v>5093</v>
      </c>
      <c r="E380" t="s">
        <v>5419</v>
      </c>
      <c r="G380">
        <v>0</v>
      </c>
      <c r="H380" t="s">
        <v>2380</v>
      </c>
      <c r="I380" t="s">
        <v>2380</v>
      </c>
      <c r="J380">
        <v>53.32</v>
      </c>
      <c r="K380" t="str" cm="1">
        <f t="array" ref="K380">_xlfn.IFS(J380&lt;18.5,"underweight",J380&lt;25,"normal weight",J380&lt;30,"overweight",J380&gt;30,"obesity")</f>
        <v>obesity</v>
      </c>
      <c r="L380">
        <v>5.0599999999999996</v>
      </c>
      <c r="M380" t="str" cm="1">
        <f t="array" ref="M380">_xlfn.IFS(L380&lt;5.7,"Normal",L380&lt;6.5,"Prediabetes",L380&gt;6.5,"Diabetes")</f>
        <v>Normal</v>
      </c>
      <c r="N380">
        <v>1995</v>
      </c>
      <c r="O380" t="s">
        <v>37</v>
      </c>
      <c r="P380">
        <v>9</v>
      </c>
      <c r="Q380" s="10" t="str">
        <f t="shared" si="10"/>
        <v>9-Oct-1995</v>
      </c>
      <c r="R380">
        <f t="shared" si="11"/>
        <v>27</v>
      </c>
      <c r="S380" s="12">
        <v>3558.62</v>
      </c>
    </row>
    <row r="381" spans="1:19" ht="15.6" x14ac:dyDescent="0.3">
      <c r="A381" s="1" t="s">
        <v>1992</v>
      </c>
      <c r="B381" s="1" t="s">
        <v>2764</v>
      </c>
      <c r="C381" t="s">
        <v>4726</v>
      </c>
      <c r="D381" t="s">
        <v>5421</v>
      </c>
      <c r="E381" t="s">
        <v>5420</v>
      </c>
      <c r="G381">
        <v>0</v>
      </c>
      <c r="H381" t="s">
        <v>2380</v>
      </c>
      <c r="I381" t="s">
        <v>2380</v>
      </c>
      <c r="J381">
        <v>37.9</v>
      </c>
      <c r="K381" t="str" cm="1">
        <f t="array" ref="K381">_xlfn.IFS(J381&lt;18.5,"underweight",J381&lt;25,"normal weight",J381&lt;30,"overweight",J381&gt;30,"obesity")</f>
        <v>obesity</v>
      </c>
      <c r="L381">
        <v>7.76</v>
      </c>
      <c r="M381" t="str" cm="1">
        <f t="array" ref="M381">_xlfn.IFS(L381&lt;5.7,"Normal",L381&lt;6.5,"Prediabetes",L381&gt;6.5,"Diabetes")</f>
        <v>Diabetes</v>
      </c>
      <c r="N381">
        <v>1995</v>
      </c>
      <c r="O381" t="s">
        <v>18</v>
      </c>
      <c r="P381">
        <v>16</v>
      </c>
      <c r="Q381" s="10" t="str">
        <f t="shared" si="10"/>
        <v>16-Jun-1995</v>
      </c>
      <c r="R381">
        <f t="shared" si="11"/>
        <v>28</v>
      </c>
      <c r="S381" s="12">
        <v>3561.89</v>
      </c>
    </row>
    <row r="382" spans="1:19" ht="15.6" x14ac:dyDescent="0.3">
      <c r="A382" s="1" t="s">
        <v>1991</v>
      </c>
      <c r="B382" s="1" t="s">
        <v>2765</v>
      </c>
      <c r="C382" t="s">
        <v>4723</v>
      </c>
      <c r="D382" t="s">
        <v>5423</v>
      </c>
      <c r="E382" t="s">
        <v>5422</v>
      </c>
      <c r="G382">
        <v>2</v>
      </c>
      <c r="H382" t="s">
        <v>2380</v>
      </c>
      <c r="I382" t="s">
        <v>2380</v>
      </c>
      <c r="J382">
        <v>39.6</v>
      </c>
      <c r="K382" t="str" cm="1">
        <f t="array" ref="K382">_xlfn.IFS(J382&lt;18.5,"underweight",J382&lt;25,"normal weight",J382&lt;30,"overweight",J382&gt;30,"obesity")</f>
        <v>obesity</v>
      </c>
      <c r="L382">
        <v>9.32</v>
      </c>
      <c r="M382" t="str" cm="1">
        <f t="array" ref="M382">_xlfn.IFS(L382&lt;5.7,"Normal",L382&lt;6.5,"Prediabetes",L382&gt;6.5,"Diabetes")</f>
        <v>Diabetes</v>
      </c>
      <c r="N382">
        <v>1981</v>
      </c>
      <c r="O382" t="s">
        <v>37</v>
      </c>
      <c r="P382">
        <v>10</v>
      </c>
      <c r="Q382" s="10" t="str">
        <f t="shared" si="10"/>
        <v>10-Oct-1981</v>
      </c>
      <c r="R382">
        <f t="shared" si="11"/>
        <v>41</v>
      </c>
      <c r="S382" s="12">
        <v>3562.87</v>
      </c>
    </row>
    <row r="383" spans="1:19" ht="15.6" x14ac:dyDescent="0.3">
      <c r="A383" s="1" t="s">
        <v>1990</v>
      </c>
      <c r="B383" s="1" t="s">
        <v>2766</v>
      </c>
      <c r="C383" t="s">
        <v>4726</v>
      </c>
      <c r="D383" t="s">
        <v>4737</v>
      </c>
      <c r="E383" t="s">
        <v>5424</v>
      </c>
      <c r="G383">
        <v>0</v>
      </c>
      <c r="H383" t="s">
        <v>2380</v>
      </c>
      <c r="I383" t="s">
        <v>2380</v>
      </c>
      <c r="J383">
        <v>38.094999999999999</v>
      </c>
      <c r="K383" t="str" cm="1">
        <f t="array" ref="K383">_xlfn.IFS(J383&lt;18.5,"underweight",J383&lt;25,"normal weight",J383&lt;30,"overweight",J383&gt;30,"obesity")</f>
        <v>obesity</v>
      </c>
      <c r="L383">
        <v>10.199999999999999</v>
      </c>
      <c r="M383" t="str" cm="1">
        <f t="array" ref="M383">_xlfn.IFS(L383&lt;5.7,"Normal",L383&lt;6.5,"Prediabetes",L383&gt;6.5,"Diabetes")</f>
        <v>Diabetes</v>
      </c>
      <c r="N383">
        <v>1988</v>
      </c>
      <c r="O383" t="s">
        <v>35</v>
      </c>
      <c r="P383">
        <v>18</v>
      </c>
      <c r="Q383" s="10" t="str">
        <f t="shared" si="10"/>
        <v>18-Aug-1988</v>
      </c>
      <c r="R383">
        <f t="shared" si="11"/>
        <v>34</v>
      </c>
      <c r="S383" s="12">
        <v>3569.96</v>
      </c>
    </row>
    <row r="384" spans="1:19" ht="15.6" x14ac:dyDescent="0.3">
      <c r="A384" s="1" t="s">
        <v>1989</v>
      </c>
      <c r="B384" s="1" t="s">
        <v>2767</v>
      </c>
      <c r="C384" t="s">
        <v>4726</v>
      </c>
      <c r="D384" t="s">
        <v>5163</v>
      </c>
      <c r="E384" t="s">
        <v>5425</v>
      </c>
      <c r="G384">
        <v>0</v>
      </c>
      <c r="H384" t="s">
        <v>2380</v>
      </c>
      <c r="I384" t="s">
        <v>2380</v>
      </c>
      <c r="J384">
        <v>44.95</v>
      </c>
      <c r="K384" t="str" cm="1">
        <f t="array" ref="K384">_xlfn.IFS(J384&lt;18.5,"underweight",J384&lt;25,"normal weight",J384&lt;30,"overweight",J384&gt;30,"obesity")</f>
        <v>obesity</v>
      </c>
      <c r="L384">
        <v>10.4</v>
      </c>
      <c r="M384" t="str" cm="1">
        <f t="array" ref="M384">_xlfn.IFS(L384&lt;5.7,"Normal",L384&lt;6.5,"Prediabetes",L384&gt;6.5,"Diabetes")</f>
        <v>Diabetes</v>
      </c>
      <c r="N384">
        <v>1995</v>
      </c>
      <c r="O384" t="s">
        <v>35</v>
      </c>
      <c r="P384">
        <v>23</v>
      </c>
      <c r="Q384" s="10" t="str">
        <f t="shared" si="10"/>
        <v>23-Aug-1995</v>
      </c>
      <c r="R384">
        <f t="shared" si="11"/>
        <v>27</v>
      </c>
      <c r="S384" s="12">
        <v>3578</v>
      </c>
    </row>
    <row r="385" spans="1:19" ht="15.6" x14ac:dyDescent="0.3">
      <c r="A385" s="1" t="s">
        <v>1988</v>
      </c>
      <c r="B385" s="1" t="s">
        <v>2768</v>
      </c>
      <c r="C385" t="s">
        <v>4723</v>
      </c>
      <c r="D385" t="s">
        <v>4872</v>
      </c>
      <c r="E385" t="s">
        <v>5426</v>
      </c>
      <c r="G385">
        <v>3</v>
      </c>
      <c r="H385" t="s">
        <v>2380</v>
      </c>
      <c r="I385" t="s">
        <v>2380</v>
      </c>
      <c r="J385">
        <v>35.54</v>
      </c>
      <c r="K385" t="str" cm="1">
        <f t="array" ref="K385">_xlfn.IFS(J385&lt;18.5,"underweight",J385&lt;25,"normal weight",J385&lt;30,"overweight",J385&gt;30,"obesity")</f>
        <v>obesity</v>
      </c>
      <c r="L385">
        <v>10.67</v>
      </c>
      <c r="M385" t="str" cm="1">
        <f t="array" ref="M385">_xlfn.IFS(L385&lt;5.7,"Normal",L385&lt;6.5,"Prediabetes",L385&gt;6.5,"Diabetes")</f>
        <v>Diabetes</v>
      </c>
      <c r="N385">
        <v>2001</v>
      </c>
      <c r="O385" t="s">
        <v>15</v>
      </c>
      <c r="P385">
        <v>11</v>
      </c>
      <c r="Q385" s="10" t="str">
        <f t="shared" si="10"/>
        <v>11-Nov-2001</v>
      </c>
      <c r="R385">
        <f t="shared" si="11"/>
        <v>21</v>
      </c>
      <c r="S385" s="12">
        <v>3579.83</v>
      </c>
    </row>
    <row r="386" spans="1:19" ht="15.6" x14ac:dyDescent="0.3">
      <c r="A386" s="1" t="s">
        <v>1987</v>
      </c>
      <c r="B386" s="1" t="s">
        <v>2769</v>
      </c>
      <c r="C386" t="s">
        <v>4726</v>
      </c>
      <c r="D386" t="s">
        <v>5428</v>
      </c>
      <c r="E386" t="s">
        <v>5427</v>
      </c>
      <c r="G386">
        <v>0</v>
      </c>
      <c r="H386" t="s">
        <v>2380</v>
      </c>
      <c r="I386" t="s">
        <v>2380</v>
      </c>
      <c r="J386">
        <v>35.5</v>
      </c>
      <c r="K386" t="str" cm="1">
        <f t="array" ref="K386">_xlfn.IFS(J386&lt;18.5,"underweight",J386&lt;25,"normal weight",J386&lt;30,"overweight",J386&gt;30,"obesity")</f>
        <v>obesity</v>
      </c>
      <c r="L386">
        <v>11.97</v>
      </c>
      <c r="M386" t="str" cm="1">
        <f t="array" ref="M386">_xlfn.IFS(L386&lt;5.7,"Normal",L386&lt;6.5,"Prediabetes",L386&gt;6.5,"Diabetes")</f>
        <v>Diabetes</v>
      </c>
      <c r="N386">
        <v>1986</v>
      </c>
      <c r="O386" t="s">
        <v>30</v>
      </c>
      <c r="P386">
        <v>27</v>
      </c>
      <c r="Q386" s="10" t="str">
        <f t="shared" si="10"/>
        <v>27-Dec-1986</v>
      </c>
      <c r="R386">
        <f t="shared" si="11"/>
        <v>36</v>
      </c>
      <c r="S386" s="12">
        <v>3589.14</v>
      </c>
    </row>
    <row r="387" spans="1:19" ht="15.6" x14ac:dyDescent="0.3">
      <c r="A387" s="1" t="s">
        <v>1986</v>
      </c>
      <c r="B387" s="1" t="s">
        <v>2770</v>
      </c>
      <c r="C387" t="s">
        <v>4726</v>
      </c>
      <c r="D387" t="s">
        <v>5430</v>
      </c>
      <c r="E387" t="s">
        <v>5429</v>
      </c>
      <c r="G387">
        <v>2</v>
      </c>
      <c r="H387" t="s">
        <v>2380</v>
      </c>
      <c r="I387" t="s">
        <v>2380</v>
      </c>
      <c r="J387">
        <v>41.63</v>
      </c>
      <c r="K387" t="str" cm="1">
        <f t="array" ref="K387">_xlfn.IFS(J387&lt;18.5,"underweight",J387&lt;25,"normal weight",J387&lt;30,"overweight",J387&gt;30,"obesity")</f>
        <v>obesity</v>
      </c>
      <c r="L387">
        <v>6.71</v>
      </c>
      <c r="M387" t="str" cm="1">
        <f t="array" ref="M387">_xlfn.IFS(L387&lt;5.7,"Normal",L387&lt;6.5,"Prediabetes",L387&gt;6.5,"Diabetes")</f>
        <v>Diabetes</v>
      </c>
      <c r="N387">
        <v>1999</v>
      </c>
      <c r="O387" t="s">
        <v>18</v>
      </c>
      <c r="P387">
        <v>6</v>
      </c>
      <c r="Q387" s="10" t="str">
        <f t="shared" ref="Q387:Q450" si="12">P387&amp;"-"&amp;O387&amp;"-"&amp;N387</f>
        <v>6-Jun-1999</v>
      </c>
      <c r="R387">
        <f t="shared" ref="R387:R450" si="13">DATEDIF(Q387,"8-6-2023","y")</f>
        <v>24</v>
      </c>
      <c r="S387" s="12">
        <v>3591.48</v>
      </c>
    </row>
    <row r="388" spans="1:19" ht="15.6" x14ac:dyDescent="0.3">
      <c r="A388" s="1" t="s">
        <v>1985</v>
      </c>
      <c r="B388" s="1" t="s">
        <v>2771</v>
      </c>
      <c r="C388" t="s">
        <v>4723</v>
      </c>
      <c r="D388" t="s">
        <v>5432</v>
      </c>
      <c r="E388" t="s">
        <v>5431</v>
      </c>
      <c r="G388">
        <v>0</v>
      </c>
      <c r="H388" t="s">
        <v>2380</v>
      </c>
      <c r="I388" t="s">
        <v>2380</v>
      </c>
      <c r="J388">
        <v>46.49</v>
      </c>
      <c r="K388" t="str" cm="1">
        <f t="array" ref="K388">_xlfn.IFS(J388&lt;18.5,"underweight",J388&lt;25,"normal weight",J388&lt;30,"overweight",J388&gt;30,"obesity")</f>
        <v>obesity</v>
      </c>
      <c r="L388">
        <v>11.92</v>
      </c>
      <c r="M388" t="str" cm="1">
        <f t="array" ref="M388">_xlfn.IFS(L388&lt;5.7,"Normal",L388&lt;6.5,"Prediabetes",L388&gt;6.5,"Diabetes")</f>
        <v>Diabetes</v>
      </c>
      <c r="N388">
        <v>1997</v>
      </c>
      <c r="O388" t="s">
        <v>15</v>
      </c>
      <c r="P388">
        <v>4</v>
      </c>
      <c r="Q388" s="10" t="str">
        <f t="shared" si="12"/>
        <v>4-Nov-1997</v>
      </c>
      <c r="R388">
        <f t="shared" si="13"/>
        <v>25</v>
      </c>
      <c r="S388" s="12">
        <v>3594.17</v>
      </c>
    </row>
    <row r="389" spans="1:19" ht="15.6" x14ac:dyDescent="0.3">
      <c r="A389" s="1" t="s">
        <v>1984</v>
      </c>
      <c r="B389" s="1" t="s">
        <v>2772</v>
      </c>
      <c r="C389" t="s">
        <v>4726</v>
      </c>
      <c r="D389" t="s">
        <v>5434</v>
      </c>
      <c r="E389" t="s">
        <v>5433</v>
      </c>
      <c r="G389">
        <v>3</v>
      </c>
      <c r="H389" t="s">
        <v>2380</v>
      </c>
      <c r="I389" t="s">
        <v>2380</v>
      </c>
      <c r="J389">
        <v>43.29</v>
      </c>
      <c r="K389" t="str" cm="1">
        <f t="array" ref="K389">_xlfn.IFS(J389&lt;18.5,"underweight",J389&lt;25,"normal weight",J389&lt;30,"overweight",J389&gt;30,"obesity")</f>
        <v>obesity</v>
      </c>
      <c r="L389">
        <v>5.35</v>
      </c>
      <c r="M389" t="str" cm="1">
        <f t="array" ref="M389">_xlfn.IFS(L389&lt;5.7,"Normal",L389&lt;6.5,"Prediabetes",L389&gt;6.5,"Diabetes")</f>
        <v>Normal</v>
      </c>
      <c r="N389">
        <v>1999</v>
      </c>
      <c r="O389" t="s">
        <v>35</v>
      </c>
      <c r="P389">
        <v>12</v>
      </c>
      <c r="Q389" s="10" t="str">
        <f t="shared" si="12"/>
        <v>12-Aug-1999</v>
      </c>
      <c r="R389">
        <f t="shared" si="13"/>
        <v>23</v>
      </c>
      <c r="S389" s="12">
        <v>3597.6</v>
      </c>
    </row>
    <row r="390" spans="1:19" ht="15.6" x14ac:dyDescent="0.3">
      <c r="A390" s="1" t="s">
        <v>1983</v>
      </c>
      <c r="B390" s="1" t="s">
        <v>2773</v>
      </c>
      <c r="C390" t="s">
        <v>4723</v>
      </c>
      <c r="D390" t="s">
        <v>5299</v>
      </c>
      <c r="E390" t="s">
        <v>5435</v>
      </c>
      <c r="G390">
        <v>0</v>
      </c>
      <c r="H390" t="s">
        <v>2380</v>
      </c>
      <c r="I390" t="s">
        <v>2380</v>
      </c>
      <c r="J390">
        <v>39.07</v>
      </c>
      <c r="K390" t="str" cm="1">
        <f t="array" ref="K390">_xlfn.IFS(J390&lt;18.5,"underweight",J390&lt;25,"normal weight",J390&lt;30,"overweight",J390&gt;30,"obesity")</f>
        <v>obesity</v>
      </c>
      <c r="L390">
        <v>11.93</v>
      </c>
      <c r="M390" t="str" cm="1">
        <f t="array" ref="M390">_xlfn.IFS(L390&lt;5.7,"Normal",L390&lt;6.5,"Prediabetes",L390&gt;6.5,"Diabetes")</f>
        <v>Diabetes</v>
      </c>
      <c r="N390">
        <v>1988</v>
      </c>
      <c r="O390" t="s">
        <v>15</v>
      </c>
      <c r="P390">
        <v>4</v>
      </c>
      <c r="Q390" s="10" t="str">
        <f t="shared" si="12"/>
        <v>4-Nov-1988</v>
      </c>
      <c r="R390">
        <f t="shared" si="13"/>
        <v>34</v>
      </c>
      <c r="S390" s="12">
        <v>3603.6</v>
      </c>
    </row>
    <row r="391" spans="1:19" ht="15.6" x14ac:dyDescent="0.3">
      <c r="A391" s="1" t="s">
        <v>1982</v>
      </c>
      <c r="B391" s="1" t="s">
        <v>2774</v>
      </c>
      <c r="C391" t="s">
        <v>4723</v>
      </c>
      <c r="D391" t="s">
        <v>5437</v>
      </c>
      <c r="E391" t="s">
        <v>5436</v>
      </c>
      <c r="G391">
        <v>1</v>
      </c>
      <c r="H391" t="s">
        <v>2380</v>
      </c>
      <c r="I391" t="s">
        <v>2380</v>
      </c>
      <c r="J391">
        <v>41.3</v>
      </c>
      <c r="K391" t="str" cm="1">
        <f t="array" ref="K391">_xlfn.IFS(J391&lt;18.5,"underweight",J391&lt;25,"normal weight",J391&lt;30,"overweight",J391&gt;30,"obesity")</f>
        <v>obesity</v>
      </c>
      <c r="L391">
        <v>9.59</v>
      </c>
      <c r="M391" t="str" cm="1">
        <f t="array" ref="M391">_xlfn.IFS(L391&lt;5.7,"Normal",L391&lt;6.5,"Prediabetes",L391&gt;6.5,"Diabetes")</f>
        <v>Diabetes</v>
      </c>
      <c r="N391">
        <v>1990</v>
      </c>
      <c r="O391" t="s">
        <v>37</v>
      </c>
      <c r="P391">
        <v>11</v>
      </c>
      <c r="Q391" s="10" t="str">
        <f t="shared" si="12"/>
        <v>11-Oct-1990</v>
      </c>
      <c r="R391">
        <f t="shared" si="13"/>
        <v>32</v>
      </c>
      <c r="S391" s="12">
        <v>3606.43</v>
      </c>
    </row>
    <row r="392" spans="1:19" ht="15.6" x14ac:dyDescent="0.3">
      <c r="A392" s="1" t="s">
        <v>1981</v>
      </c>
      <c r="B392" s="1" t="s">
        <v>2775</v>
      </c>
      <c r="C392" t="s">
        <v>4726</v>
      </c>
      <c r="D392" t="s">
        <v>5439</v>
      </c>
      <c r="E392" t="s">
        <v>5438</v>
      </c>
      <c r="G392">
        <v>1</v>
      </c>
      <c r="H392" t="s">
        <v>2380</v>
      </c>
      <c r="I392" t="s">
        <v>2380</v>
      </c>
      <c r="J392">
        <v>46.96</v>
      </c>
      <c r="K392" t="str" cm="1">
        <f t="array" ref="K392">_xlfn.IFS(J392&lt;18.5,"underweight",J392&lt;25,"normal weight",J392&lt;30,"overweight",J392&gt;30,"obesity")</f>
        <v>obesity</v>
      </c>
      <c r="L392">
        <v>4.6399999999999997</v>
      </c>
      <c r="M392" t="str" cm="1">
        <f t="array" ref="M392">_xlfn.IFS(L392&lt;5.7,"Normal",L392&lt;6.5,"Prediabetes",L392&gt;6.5,"Diabetes")</f>
        <v>Normal</v>
      </c>
      <c r="N392">
        <v>1985</v>
      </c>
      <c r="O392" t="s">
        <v>18</v>
      </c>
      <c r="P392">
        <v>14</v>
      </c>
      <c r="Q392" s="10" t="str">
        <f t="shared" si="12"/>
        <v>14-Jun-1985</v>
      </c>
      <c r="R392">
        <f t="shared" si="13"/>
        <v>38</v>
      </c>
      <c r="S392" s="12">
        <v>3622.13</v>
      </c>
    </row>
    <row r="393" spans="1:19" ht="15.6" x14ac:dyDescent="0.3">
      <c r="A393" s="1" t="s">
        <v>1980</v>
      </c>
      <c r="B393" s="1" t="s">
        <v>2776</v>
      </c>
      <c r="C393" t="s">
        <v>4726</v>
      </c>
      <c r="D393" t="s">
        <v>4820</v>
      </c>
      <c r="E393" t="s">
        <v>5440</v>
      </c>
      <c r="G393">
        <v>2</v>
      </c>
      <c r="H393" t="s">
        <v>2380</v>
      </c>
      <c r="I393" t="s">
        <v>2380</v>
      </c>
      <c r="J393">
        <v>30.495000000000001</v>
      </c>
      <c r="K393" t="str" cm="1">
        <f t="array" ref="K393">_xlfn.IFS(J393&lt;18.5,"underweight",J393&lt;25,"normal weight",J393&lt;30,"overweight",J393&gt;30,"obesity")</f>
        <v>obesity</v>
      </c>
      <c r="L393">
        <v>9.5299999999999994</v>
      </c>
      <c r="M393" t="str" cm="1">
        <f t="array" ref="M393">_xlfn.IFS(L393&lt;5.7,"Normal",L393&lt;6.5,"Prediabetes",L393&gt;6.5,"Diabetes")</f>
        <v>Diabetes</v>
      </c>
      <c r="N393">
        <v>1992</v>
      </c>
      <c r="O393" t="s">
        <v>15</v>
      </c>
      <c r="P393">
        <v>17</v>
      </c>
      <c r="Q393" s="10" t="str">
        <f t="shared" si="12"/>
        <v>17-Nov-1992</v>
      </c>
      <c r="R393">
        <f t="shared" si="13"/>
        <v>30</v>
      </c>
      <c r="S393" s="12">
        <v>3645.09</v>
      </c>
    </row>
    <row r="394" spans="1:19" ht="15.6" x14ac:dyDescent="0.3">
      <c r="A394" s="1" t="s">
        <v>1979</v>
      </c>
      <c r="B394" s="1" t="s">
        <v>2777</v>
      </c>
      <c r="C394" t="s">
        <v>4723</v>
      </c>
      <c r="D394" t="s">
        <v>5442</v>
      </c>
      <c r="E394" t="s">
        <v>5441</v>
      </c>
      <c r="G394">
        <v>0</v>
      </c>
      <c r="H394" t="s">
        <v>2380</v>
      </c>
      <c r="I394" t="s">
        <v>2380</v>
      </c>
      <c r="J394">
        <v>25.6</v>
      </c>
      <c r="K394" t="str" cm="1">
        <f t="array" ref="K394">_xlfn.IFS(J394&lt;18.5,"underweight",J394&lt;25,"normal weight",J394&lt;30,"overweight",J394&gt;30,"obesity")</f>
        <v>overweight</v>
      </c>
      <c r="L394">
        <v>10.95</v>
      </c>
      <c r="M394" t="str" cm="1">
        <f t="array" ref="M394">_xlfn.IFS(L394&lt;5.7,"Normal",L394&lt;6.5,"Prediabetes",L394&gt;6.5,"Diabetes")</f>
        <v>Diabetes</v>
      </c>
      <c r="N394">
        <v>1990</v>
      </c>
      <c r="O394" t="s">
        <v>15</v>
      </c>
      <c r="P394">
        <v>8</v>
      </c>
      <c r="Q394" s="10" t="str">
        <f t="shared" si="12"/>
        <v>8-Nov-1990</v>
      </c>
      <c r="R394">
        <f t="shared" si="13"/>
        <v>32</v>
      </c>
      <c r="S394" s="12">
        <v>3653.29</v>
      </c>
    </row>
    <row r="395" spans="1:19" ht="15.6" x14ac:dyDescent="0.3">
      <c r="A395" s="1" t="s">
        <v>1978</v>
      </c>
      <c r="B395" s="1" t="s">
        <v>2778</v>
      </c>
      <c r="C395" t="s">
        <v>4726</v>
      </c>
      <c r="D395" t="s">
        <v>5443</v>
      </c>
      <c r="E395" t="s">
        <v>5115</v>
      </c>
      <c r="G395">
        <v>1</v>
      </c>
      <c r="H395" t="s">
        <v>2380</v>
      </c>
      <c r="I395" t="s">
        <v>2380</v>
      </c>
      <c r="J395">
        <v>34.21</v>
      </c>
      <c r="K395" t="str" cm="1">
        <f t="array" ref="K395">_xlfn.IFS(J395&lt;18.5,"underweight",J395&lt;25,"normal weight",J395&lt;30,"overweight",J395&gt;30,"obesity")</f>
        <v>obesity</v>
      </c>
      <c r="L395">
        <v>9.17</v>
      </c>
      <c r="M395" t="str" cm="1">
        <f t="array" ref="M395">_xlfn.IFS(L395&lt;5.7,"Normal",L395&lt;6.5,"Prediabetes",L395&gt;6.5,"Diabetes")</f>
        <v>Diabetes</v>
      </c>
      <c r="N395">
        <v>1992</v>
      </c>
      <c r="O395" t="s">
        <v>20</v>
      </c>
      <c r="P395">
        <v>14</v>
      </c>
      <c r="Q395" s="10" t="str">
        <f t="shared" si="12"/>
        <v>14-Sep-1992</v>
      </c>
      <c r="R395">
        <f t="shared" si="13"/>
        <v>30</v>
      </c>
      <c r="S395" s="12">
        <v>3659.35</v>
      </c>
    </row>
    <row r="396" spans="1:19" ht="15.6" x14ac:dyDescent="0.3">
      <c r="A396" s="1" t="s">
        <v>1977</v>
      </c>
      <c r="B396" s="1" t="s">
        <v>2779</v>
      </c>
      <c r="C396" t="s">
        <v>4723</v>
      </c>
      <c r="D396" t="s">
        <v>5445</v>
      </c>
      <c r="E396" t="s">
        <v>5444</v>
      </c>
      <c r="G396">
        <v>1</v>
      </c>
      <c r="H396" t="s">
        <v>2380</v>
      </c>
      <c r="I396" t="s">
        <v>2380</v>
      </c>
      <c r="J396">
        <v>39.74</v>
      </c>
      <c r="K396" t="str" cm="1">
        <f t="array" ref="K396">_xlfn.IFS(J396&lt;18.5,"underweight",J396&lt;25,"normal weight",J396&lt;30,"overweight",J396&gt;30,"obesity")</f>
        <v>obesity</v>
      </c>
      <c r="L396">
        <v>7.39</v>
      </c>
      <c r="M396" t="str" cm="1">
        <f t="array" ref="M396">_xlfn.IFS(L396&lt;5.7,"Normal",L396&lt;6.5,"Prediabetes",L396&gt;6.5,"Diabetes")</f>
        <v>Diabetes</v>
      </c>
      <c r="N396">
        <v>1984</v>
      </c>
      <c r="O396" t="s">
        <v>10</v>
      </c>
      <c r="P396">
        <v>6</v>
      </c>
      <c r="Q396" s="10" t="str">
        <f t="shared" si="12"/>
        <v>6-Jul-1984</v>
      </c>
      <c r="R396">
        <f t="shared" si="13"/>
        <v>39</v>
      </c>
      <c r="S396" s="12">
        <v>3678.86</v>
      </c>
    </row>
    <row r="397" spans="1:19" ht="15.6" x14ac:dyDescent="0.3">
      <c r="A397" s="1" t="s">
        <v>1976</v>
      </c>
      <c r="B397" s="1" t="s">
        <v>2780</v>
      </c>
      <c r="C397" t="s">
        <v>4723</v>
      </c>
      <c r="D397" t="s">
        <v>5447</v>
      </c>
      <c r="E397" t="s">
        <v>5446</v>
      </c>
      <c r="G397">
        <v>2</v>
      </c>
      <c r="H397" t="s">
        <v>2380</v>
      </c>
      <c r="I397" t="s">
        <v>2380</v>
      </c>
      <c r="J397">
        <v>39.33</v>
      </c>
      <c r="K397" t="str" cm="1">
        <f t="array" ref="K397">_xlfn.IFS(J397&lt;18.5,"underweight",J397&lt;25,"normal weight",J397&lt;30,"overweight",J397&gt;30,"obesity")</f>
        <v>obesity</v>
      </c>
      <c r="L397">
        <v>10.4</v>
      </c>
      <c r="M397" t="str" cm="1">
        <f t="array" ref="M397">_xlfn.IFS(L397&lt;5.7,"Normal",L397&lt;6.5,"Prediabetes",L397&gt;6.5,"Diabetes")</f>
        <v>Diabetes</v>
      </c>
      <c r="N397">
        <v>2003</v>
      </c>
      <c r="O397" t="s">
        <v>10</v>
      </c>
      <c r="P397">
        <v>10</v>
      </c>
      <c r="Q397" s="10" t="str">
        <f t="shared" si="12"/>
        <v>10-Jul-2003</v>
      </c>
      <c r="R397">
        <f t="shared" si="13"/>
        <v>20</v>
      </c>
      <c r="S397" s="12">
        <v>3688.35</v>
      </c>
    </row>
    <row r="398" spans="1:19" ht="15.6" x14ac:dyDescent="0.3">
      <c r="A398" s="1" t="s">
        <v>1975</v>
      </c>
      <c r="B398" s="1" t="s">
        <v>2781</v>
      </c>
      <c r="C398" t="s">
        <v>4723</v>
      </c>
      <c r="D398" t="s">
        <v>5449</v>
      </c>
      <c r="E398" t="s">
        <v>5448</v>
      </c>
      <c r="G398">
        <v>0</v>
      </c>
      <c r="H398" t="s">
        <v>2380</v>
      </c>
      <c r="I398" t="s">
        <v>2380</v>
      </c>
      <c r="J398">
        <v>43.58</v>
      </c>
      <c r="K398" t="str" cm="1">
        <f t="array" ref="K398">_xlfn.IFS(J398&lt;18.5,"underweight",J398&lt;25,"normal weight",J398&lt;30,"overweight",J398&gt;30,"obesity")</f>
        <v>obesity</v>
      </c>
      <c r="L398">
        <v>4.2300000000000004</v>
      </c>
      <c r="M398" t="str" cm="1">
        <f t="array" ref="M398">_xlfn.IFS(L398&lt;5.7,"Normal",L398&lt;6.5,"Prediabetes",L398&gt;6.5,"Diabetes")</f>
        <v>Normal</v>
      </c>
      <c r="N398">
        <v>1981</v>
      </c>
      <c r="O398" t="s">
        <v>30</v>
      </c>
      <c r="P398">
        <v>14</v>
      </c>
      <c r="Q398" s="10" t="str">
        <f t="shared" si="12"/>
        <v>14-Dec-1981</v>
      </c>
      <c r="R398">
        <f t="shared" si="13"/>
        <v>41</v>
      </c>
      <c r="S398" s="12">
        <v>3688.38</v>
      </c>
    </row>
    <row r="399" spans="1:19" ht="15.6" x14ac:dyDescent="0.3">
      <c r="A399" s="1" t="s">
        <v>1974</v>
      </c>
      <c r="B399" s="1" t="s">
        <v>2782</v>
      </c>
      <c r="C399" t="s">
        <v>4726</v>
      </c>
      <c r="D399" t="s">
        <v>5451</v>
      </c>
      <c r="E399" t="s">
        <v>5450</v>
      </c>
      <c r="G399">
        <v>2</v>
      </c>
      <c r="H399" t="s">
        <v>2380</v>
      </c>
      <c r="I399" t="s">
        <v>2380</v>
      </c>
      <c r="J399">
        <v>35.520000000000003</v>
      </c>
      <c r="K399" t="str" cm="1">
        <f t="array" ref="K399">_xlfn.IFS(J399&lt;18.5,"underweight",J399&lt;25,"normal weight",J399&lt;30,"overweight",J399&gt;30,"obesity")</f>
        <v>obesity</v>
      </c>
      <c r="L399">
        <v>8.26</v>
      </c>
      <c r="M399" t="str" cm="1">
        <f t="array" ref="M399">_xlfn.IFS(L399&lt;5.7,"Normal",L399&lt;6.5,"Prediabetes",L399&gt;6.5,"Diabetes")</f>
        <v>Diabetes</v>
      </c>
      <c r="N399">
        <v>1995</v>
      </c>
      <c r="O399" t="s">
        <v>37</v>
      </c>
      <c r="P399">
        <v>21</v>
      </c>
      <c r="Q399" s="10" t="str">
        <f t="shared" si="12"/>
        <v>21-Oct-1995</v>
      </c>
      <c r="R399">
        <f t="shared" si="13"/>
        <v>27</v>
      </c>
      <c r="S399" s="12">
        <v>3693.43</v>
      </c>
    </row>
    <row r="400" spans="1:19" ht="15.6" x14ac:dyDescent="0.3">
      <c r="A400" s="1" t="s">
        <v>1973</v>
      </c>
      <c r="B400" s="1" t="s">
        <v>2783</v>
      </c>
      <c r="C400" t="s">
        <v>4723</v>
      </c>
      <c r="D400" t="s">
        <v>4894</v>
      </c>
      <c r="E400" t="s">
        <v>5452</v>
      </c>
      <c r="G400">
        <v>1</v>
      </c>
      <c r="H400" t="s">
        <v>2380</v>
      </c>
      <c r="I400" t="s">
        <v>2380</v>
      </c>
      <c r="J400">
        <v>33.6</v>
      </c>
      <c r="K400" t="str" cm="1">
        <f t="array" ref="K400">_xlfn.IFS(J400&lt;18.5,"underweight",J400&lt;25,"normal weight",J400&lt;30,"overweight",J400&gt;30,"obesity")</f>
        <v>obesity</v>
      </c>
      <c r="L400">
        <v>11.25</v>
      </c>
      <c r="M400" t="str" cm="1">
        <f t="array" ref="M400">_xlfn.IFS(L400&lt;5.7,"Normal",L400&lt;6.5,"Prediabetes",L400&gt;6.5,"Diabetes")</f>
        <v>Diabetes</v>
      </c>
      <c r="N400">
        <v>1988</v>
      </c>
      <c r="O400" t="s">
        <v>35</v>
      </c>
      <c r="P400">
        <v>18</v>
      </c>
      <c r="Q400" s="10" t="str">
        <f t="shared" si="12"/>
        <v>18-Aug-1988</v>
      </c>
      <c r="R400">
        <f t="shared" si="13"/>
        <v>34</v>
      </c>
      <c r="S400" s="12">
        <v>3699.54</v>
      </c>
    </row>
    <row r="401" spans="1:19" ht="15.6" x14ac:dyDescent="0.3">
      <c r="A401" s="1" t="s">
        <v>1972</v>
      </c>
      <c r="B401" s="1" t="s">
        <v>2784</v>
      </c>
      <c r="C401" t="s">
        <v>4723</v>
      </c>
      <c r="D401" t="s">
        <v>5454</v>
      </c>
      <c r="E401" t="s">
        <v>5453</v>
      </c>
      <c r="G401">
        <v>0</v>
      </c>
      <c r="H401" t="s">
        <v>2380</v>
      </c>
      <c r="I401" t="s">
        <v>2382</v>
      </c>
      <c r="J401">
        <v>22.42</v>
      </c>
      <c r="K401" t="str" cm="1">
        <f t="array" ref="K401">_xlfn.IFS(J401&lt;18.5,"underweight",J401&lt;25,"normal weight",J401&lt;30,"overweight",J401&gt;30,"obesity")</f>
        <v>normal weight</v>
      </c>
      <c r="L401">
        <v>6.74</v>
      </c>
      <c r="M401" t="str" cm="1">
        <f t="array" ref="M401">_xlfn.IFS(L401&lt;5.7,"Normal",L401&lt;6.5,"Prediabetes",L401&gt;6.5,"Diabetes")</f>
        <v>Diabetes</v>
      </c>
      <c r="N401">
        <v>1989</v>
      </c>
      <c r="O401" t="s">
        <v>30</v>
      </c>
      <c r="P401">
        <v>2</v>
      </c>
      <c r="Q401" s="10" t="str">
        <f t="shared" si="12"/>
        <v>2-Dec-1989</v>
      </c>
      <c r="R401">
        <f t="shared" si="13"/>
        <v>33</v>
      </c>
      <c r="S401" s="12">
        <v>3704.35</v>
      </c>
    </row>
    <row r="402" spans="1:19" ht="15.6" x14ac:dyDescent="0.3">
      <c r="A402" s="1" t="s">
        <v>1971</v>
      </c>
      <c r="B402" s="1" t="s">
        <v>2785</v>
      </c>
      <c r="C402" t="s">
        <v>4726</v>
      </c>
      <c r="D402" t="s">
        <v>5456</v>
      </c>
      <c r="E402" t="s">
        <v>5455</v>
      </c>
      <c r="G402">
        <v>2</v>
      </c>
      <c r="H402" t="s">
        <v>2380</v>
      </c>
      <c r="I402" t="s">
        <v>2380</v>
      </c>
      <c r="J402">
        <v>46.86</v>
      </c>
      <c r="K402" t="str" cm="1">
        <f t="array" ref="K402">_xlfn.IFS(J402&lt;18.5,"underweight",J402&lt;25,"normal weight",J402&lt;30,"overweight",J402&gt;30,"obesity")</f>
        <v>obesity</v>
      </c>
      <c r="L402">
        <v>4.87</v>
      </c>
      <c r="M402" t="str" cm="1">
        <f t="array" ref="M402">_xlfn.IFS(L402&lt;5.7,"Normal",L402&lt;6.5,"Prediabetes",L402&gt;6.5,"Diabetes")</f>
        <v>Normal</v>
      </c>
      <c r="N402">
        <v>2004</v>
      </c>
      <c r="O402" t="s">
        <v>15</v>
      </c>
      <c r="P402">
        <v>5</v>
      </c>
      <c r="Q402" s="10" t="str">
        <f t="shared" si="12"/>
        <v>5-Nov-2004</v>
      </c>
      <c r="R402">
        <f t="shared" si="13"/>
        <v>18</v>
      </c>
      <c r="S402" s="12">
        <v>3722.23</v>
      </c>
    </row>
    <row r="403" spans="1:19" ht="15.6" x14ac:dyDescent="0.3">
      <c r="A403" s="1" t="s">
        <v>1970</v>
      </c>
      <c r="B403" s="1" t="s">
        <v>2786</v>
      </c>
      <c r="C403" t="s">
        <v>4723</v>
      </c>
      <c r="D403" t="s">
        <v>5458</v>
      </c>
      <c r="E403" t="s">
        <v>5457</v>
      </c>
      <c r="G403">
        <v>1</v>
      </c>
      <c r="H403" t="s">
        <v>2380</v>
      </c>
      <c r="I403" t="s">
        <v>2380</v>
      </c>
      <c r="J403">
        <v>32.965000000000003</v>
      </c>
      <c r="K403" t="str" cm="1">
        <f t="array" ref="K403">_xlfn.IFS(J403&lt;18.5,"underweight",J403&lt;25,"normal weight",J403&lt;30,"overweight",J403&gt;30,"obesity")</f>
        <v>obesity</v>
      </c>
      <c r="L403">
        <v>6.68</v>
      </c>
      <c r="M403" t="str" cm="1">
        <f t="array" ref="M403">_xlfn.IFS(L403&lt;5.7,"Normal",L403&lt;6.5,"Prediabetes",L403&gt;6.5,"Diabetes")</f>
        <v>Diabetes</v>
      </c>
      <c r="N403">
        <v>1986</v>
      </c>
      <c r="O403" t="s">
        <v>30</v>
      </c>
      <c r="P403">
        <v>1</v>
      </c>
      <c r="Q403" s="10" t="str">
        <f t="shared" si="12"/>
        <v>1-Dec-1986</v>
      </c>
      <c r="R403">
        <f t="shared" si="13"/>
        <v>36</v>
      </c>
      <c r="S403" s="12">
        <v>3731.6</v>
      </c>
    </row>
    <row r="404" spans="1:19" ht="15.6" x14ac:dyDescent="0.3">
      <c r="A404" s="1" t="s">
        <v>1969</v>
      </c>
      <c r="B404" s="1" t="s">
        <v>2787</v>
      </c>
      <c r="C404" t="s">
        <v>4723</v>
      </c>
      <c r="D404" t="s">
        <v>5460</v>
      </c>
      <c r="E404" t="s">
        <v>5459</v>
      </c>
      <c r="G404">
        <v>2</v>
      </c>
      <c r="H404" t="s">
        <v>2380</v>
      </c>
      <c r="I404" t="s">
        <v>2380</v>
      </c>
      <c r="J404">
        <v>53.48</v>
      </c>
      <c r="K404" t="str" cm="1">
        <f t="array" ref="K404">_xlfn.IFS(J404&lt;18.5,"underweight",J404&lt;25,"normal weight",J404&lt;30,"overweight",J404&gt;30,"obesity")</f>
        <v>obesity</v>
      </c>
      <c r="L404">
        <v>5.64</v>
      </c>
      <c r="M404" t="str" cm="1">
        <f t="array" ref="M404">_xlfn.IFS(L404&lt;5.7,"Normal",L404&lt;6.5,"Prediabetes",L404&gt;6.5,"Diabetes")</f>
        <v>Normal</v>
      </c>
      <c r="N404">
        <v>1994</v>
      </c>
      <c r="O404" t="s">
        <v>35</v>
      </c>
      <c r="P404">
        <v>22</v>
      </c>
      <c r="Q404" s="10" t="str">
        <f t="shared" si="12"/>
        <v>22-Aug-1994</v>
      </c>
      <c r="R404">
        <f t="shared" si="13"/>
        <v>28</v>
      </c>
      <c r="S404" s="12">
        <v>3732.63</v>
      </c>
    </row>
    <row r="405" spans="1:19" ht="15.6" x14ac:dyDescent="0.3">
      <c r="A405" s="1" t="s">
        <v>1968</v>
      </c>
      <c r="B405" s="1" t="s">
        <v>2788</v>
      </c>
      <c r="C405" t="s">
        <v>4726</v>
      </c>
      <c r="D405" t="s">
        <v>5462</v>
      </c>
      <c r="E405" t="s">
        <v>5461</v>
      </c>
      <c r="G405">
        <v>0</v>
      </c>
      <c r="H405" t="s">
        <v>2380</v>
      </c>
      <c r="I405" t="s">
        <v>2380</v>
      </c>
      <c r="J405">
        <v>35.5</v>
      </c>
      <c r="K405" t="str" cm="1">
        <f t="array" ref="K405">_xlfn.IFS(J405&lt;18.5,"underweight",J405&lt;25,"normal weight",J405&lt;30,"overweight",J405&gt;30,"obesity")</f>
        <v>obesity</v>
      </c>
      <c r="L405">
        <v>10.37</v>
      </c>
      <c r="M405" t="str" cm="1">
        <f t="array" ref="M405">_xlfn.IFS(L405&lt;5.7,"Normal",L405&lt;6.5,"Prediabetes",L405&gt;6.5,"Diabetes")</f>
        <v>Diabetes</v>
      </c>
      <c r="N405">
        <v>1993</v>
      </c>
      <c r="O405" t="s">
        <v>18</v>
      </c>
      <c r="P405">
        <v>22</v>
      </c>
      <c r="Q405" s="10" t="str">
        <f t="shared" si="12"/>
        <v>22-Jun-1993</v>
      </c>
      <c r="R405">
        <f t="shared" si="13"/>
        <v>30</v>
      </c>
      <c r="S405" s="12">
        <v>3736.46</v>
      </c>
    </row>
    <row r="406" spans="1:19" ht="15.6" x14ac:dyDescent="0.3">
      <c r="A406" s="1" t="s">
        <v>1967</v>
      </c>
      <c r="B406" s="1" t="s">
        <v>2789</v>
      </c>
      <c r="C406" t="s">
        <v>4726</v>
      </c>
      <c r="D406" t="s">
        <v>5464</v>
      </c>
      <c r="E406" t="s">
        <v>5463</v>
      </c>
      <c r="G406">
        <v>0</v>
      </c>
      <c r="H406" t="s">
        <v>2380</v>
      </c>
      <c r="I406" t="s">
        <v>2380</v>
      </c>
      <c r="J406">
        <v>32.729999999999997</v>
      </c>
      <c r="K406" t="str" cm="1">
        <f t="array" ref="K406">_xlfn.IFS(J406&lt;18.5,"underweight",J406&lt;25,"normal weight",J406&lt;30,"overweight",J406&gt;30,"obesity")</f>
        <v>obesity</v>
      </c>
      <c r="L406">
        <v>7.03</v>
      </c>
      <c r="M406" t="str" cm="1">
        <f t="array" ref="M406">_xlfn.IFS(L406&lt;5.7,"Normal",L406&lt;6.5,"Prediabetes",L406&gt;6.5,"Diabetes")</f>
        <v>Diabetes</v>
      </c>
      <c r="N406">
        <v>1986</v>
      </c>
      <c r="O406" t="s">
        <v>20</v>
      </c>
      <c r="P406">
        <v>9</v>
      </c>
      <c r="Q406" s="10" t="str">
        <f t="shared" si="12"/>
        <v>9-Sep-1986</v>
      </c>
      <c r="R406">
        <f t="shared" si="13"/>
        <v>36</v>
      </c>
      <c r="S406" s="12">
        <v>3748.56</v>
      </c>
    </row>
    <row r="407" spans="1:19" ht="15.6" x14ac:dyDescent="0.3">
      <c r="A407" s="1" t="s">
        <v>1966</v>
      </c>
      <c r="B407" s="1" t="s">
        <v>2790</v>
      </c>
      <c r="C407" t="s">
        <v>4726</v>
      </c>
      <c r="D407" t="s">
        <v>5466</v>
      </c>
      <c r="E407" t="s">
        <v>5465</v>
      </c>
      <c r="G407">
        <v>0</v>
      </c>
      <c r="H407" t="s">
        <v>2380</v>
      </c>
      <c r="I407" t="s">
        <v>2382</v>
      </c>
      <c r="J407">
        <v>20.52</v>
      </c>
      <c r="K407" t="str" cm="1">
        <f t="array" ref="K407">_xlfn.IFS(J407&lt;18.5,"underweight",J407&lt;25,"normal weight",J407&lt;30,"overweight",J407&gt;30,"obesity")</f>
        <v>normal weight</v>
      </c>
      <c r="L407">
        <v>5.45</v>
      </c>
      <c r="M407" t="str" cm="1">
        <f t="array" ref="M407">_xlfn.IFS(L407&lt;5.7,"Normal",L407&lt;6.5,"Prediabetes",L407&gt;6.5,"Diabetes")</f>
        <v>Normal</v>
      </c>
      <c r="N407">
        <v>1991</v>
      </c>
      <c r="O407" t="s">
        <v>37</v>
      </c>
      <c r="P407">
        <v>28</v>
      </c>
      <c r="Q407" s="10" t="str">
        <f t="shared" si="12"/>
        <v>28-Oct-1991</v>
      </c>
      <c r="R407">
        <f t="shared" si="13"/>
        <v>31</v>
      </c>
      <c r="S407" s="12">
        <v>3756.62</v>
      </c>
    </row>
    <row r="408" spans="1:19" ht="15.6" x14ac:dyDescent="0.3">
      <c r="A408" s="1" t="s">
        <v>1965</v>
      </c>
      <c r="B408" s="1" t="s">
        <v>2791</v>
      </c>
      <c r="C408" t="s">
        <v>4726</v>
      </c>
      <c r="D408" t="s">
        <v>5468</v>
      </c>
      <c r="E408" t="s">
        <v>5467</v>
      </c>
      <c r="G408">
        <v>2</v>
      </c>
      <c r="H408" t="s">
        <v>2380</v>
      </c>
      <c r="I408" t="s">
        <v>2380</v>
      </c>
      <c r="J408">
        <v>51.72</v>
      </c>
      <c r="K408" t="str" cm="1">
        <f t="array" ref="K408">_xlfn.IFS(J408&lt;18.5,"underweight",J408&lt;25,"normal weight",J408&lt;30,"overweight",J408&gt;30,"obesity")</f>
        <v>obesity</v>
      </c>
      <c r="L408">
        <v>5.76</v>
      </c>
      <c r="M408" t="str" cm="1">
        <f t="array" ref="M408">_xlfn.IFS(L408&lt;5.7,"Normal",L408&lt;6.5,"Prediabetes",L408&gt;6.5,"Diabetes")</f>
        <v>Prediabetes</v>
      </c>
      <c r="N408">
        <v>1991</v>
      </c>
      <c r="O408" t="s">
        <v>35</v>
      </c>
      <c r="P408">
        <v>25</v>
      </c>
      <c r="Q408" s="10" t="str">
        <f t="shared" si="12"/>
        <v>25-Aug-1991</v>
      </c>
      <c r="R408">
        <f t="shared" si="13"/>
        <v>31</v>
      </c>
      <c r="S408" s="12">
        <v>3757.84</v>
      </c>
    </row>
    <row r="409" spans="1:19" ht="15.6" x14ac:dyDescent="0.3">
      <c r="A409" s="1" t="s">
        <v>1964</v>
      </c>
      <c r="B409" s="1" t="s">
        <v>2792</v>
      </c>
      <c r="C409" t="s">
        <v>4726</v>
      </c>
      <c r="D409" t="s">
        <v>5470</v>
      </c>
      <c r="E409" t="s">
        <v>5469</v>
      </c>
      <c r="G409">
        <v>1</v>
      </c>
      <c r="H409" t="s">
        <v>2380</v>
      </c>
      <c r="I409" t="s">
        <v>2380</v>
      </c>
      <c r="J409">
        <v>50.2</v>
      </c>
      <c r="K409" t="str" cm="1">
        <f t="array" ref="K409">_xlfn.IFS(J409&lt;18.5,"underweight",J409&lt;25,"normal weight",J409&lt;30,"overweight",J409&gt;30,"obesity")</f>
        <v>obesity</v>
      </c>
      <c r="L409">
        <v>5.4</v>
      </c>
      <c r="M409" t="str" cm="1">
        <f t="array" ref="M409">_xlfn.IFS(L409&lt;5.7,"Normal",L409&lt;6.5,"Prediabetes",L409&gt;6.5,"Diabetes")</f>
        <v>Normal</v>
      </c>
      <c r="N409">
        <v>1991</v>
      </c>
      <c r="O409" t="s">
        <v>37</v>
      </c>
      <c r="P409">
        <v>24</v>
      </c>
      <c r="Q409" s="10" t="str">
        <f t="shared" si="12"/>
        <v>24-Oct-1991</v>
      </c>
      <c r="R409">
        <f t="shared" si="13"/>
        <v>31</v>
      </c>
      <c r="S409" s="12">
        <v>3761.29</v>
      </c>
    </row>
    <row r="410" spans="1:19" ht="15.6" x14ac:dyDescent="0.3">
      <c r="A410" s="1" t="s">
        <v>1963</v>
      </c>
      <c r="B410" s="1" t="s">
        <v>2793</v>
      </c>
      <c r="C410" t="s">
        <v>4726</v>
      </c>
      <c r="D410" t="s">
        <v>5472</v>
      </c>
      <c r="E410" t="s">
        <v>5471</v>
      </c>
      <c r="G410">
        <v>1</v>
      </c>
      <c r="H410" t="s">
        <v>2380</v>
      </c>
      <c r="I410" t="s">
        <v>2380</v>
      </c>
      <c r="J410">
        <v>25.52</v>
      </c>
      <c r="K410" t="str" cm="1">
        <f t="array" ref="K410">_xlfn.IFS(J410&lt;18.5,"underweight",J410&lt;25,"normal weight",J410&lt;30,"overweight",J410&gt;30,"obesity")</f>
        <v>overweight</v>
      </c>
      <c r="L410">
        <v>6.35</v>
      </c>
      <c r="M410" t="str" cm="1">
        <f t="array" ref="M410">_xlfn.IFS(L410&lt;5.7,"Normal",L410&lt;6.5,"Prediabetes",L410&gt;6.5,"Diabetes")</f>
        <v>Prediabetes</v>
      </c>
      <c r="N410">
        <v>1994</v>
      </c>
      <c r="O410" t="s">
        <v>15</v>
      </c>
      <c r="P410">
        <v>21</v>
      </c>
      <c r="Q410" s="10" t="str">
        <f t="shared" si="12"/>
        <v>21-Nov-1994</v>
      </c>
      <c r="R410">
        <f t="shared" si="13"/>
        <v>28</v>
      </c>
      <c r="S410" s="12">
        <v>3766.88</v>
      </c>
    </row>
    <row r="411" spans="1:19" ht="15.6" x14ac:dyDescent="0.3">
      <c r="A411" s="1" t="s">
        <v>1962</v>
      </c>
      <c r="B411" s="1" t="s">
        <v>2794</v>
      </c>
      <c r="C411" t="s">
        <v>4723</v>
      </c>
      <c r="D411" t="s">
        <v>5474</v>
      </c>
      <c r="E411" t="s">
        <v>5473</v>
      </c>
      <c r="G411">
        <v>1</v>
      </c>
      <c r="H411" t="s">
        <v>2380</v>
      </c>
      <c r="I411" t="s">
        <v>2380</v>
      </c>
      <c r="J411">
        <v>23.18</v>
      </c>
      <c r="K411" t="str" cm="1">
        <f t="array" ref="K411">_xlfn.IFS(J411&lt;18.5,"underweight",J411&lt;25,"normal weight",J411&lt;30,"overweight",J411&gt;30,"obesity")</f>
        <v>normal weight</v>
      </c>
      <c r="L411">
        <v>6.13</v>
      </c>
      <c r="M411" t="str" cm="1">
        <f t="array" ref="M411">_xlfn.IFS(L411&lt;5.7,"Normal",L411&lt;6.5,"Prediabetes",L411&gt;6.5,"Diabetes")</f>
        <v>Prediabetes</v>
      </c>
      <c r="N411">
        <v>1987</v>
      </c>
      <c r="O411" t="s">
        <v>37</v>
      </c>
      <c r="P411">
        <v>24</v>
      </c>
      <c r="Q411" s="10" t="str">
        <f t="shared" si="12"/>
        <v>24-Oct-1987</v>
      </c>
      <c r="R411">
        <f t="shared" si="13"/>
        <v>35</v>
      </c>
      <c r="S411" s="12">
        <v>3773.23</v>
      </c>
    </row>
    <row r="412" spans="1:19" ht="15.6" x14ac:dyDescent="0.3">
      <c r="A412" s="1" t="s">
        <v>1961</v>
      </c>
      <c r="B412" s="1" t="s">
        <v>2795</v>
      </c>
      <c r="C412" t="s">
        <v>4723</v>
      </c>
      <c r="D412" t="s">
        <v>5476</v>
      </c>
      <c r="E412" t="s">
        <v>5475</v>
      </c>
      <c r="G412">
        <v>1</v>
      </c>
      <c r="H412" t="s">
        <v>2380</v>
      </c>
      <c r="I412" t="s">
        <v>2380</v>
      </c>
      <c r="J412">
        <v>39.159999999999997</v>
      </c>
      <c r="K412" t="str" cm="1">
        <f t="array" ref="K412">_xlfn.IFS(J412&lt;18.5,"underweight",J412&lt;25,"normal weight",J412&lt;30,"overweight",J412&gt;30,"obesity")</f>
        <v>obesity</v>
      </c>
      <c r="L412">
        <v>8.08</v>
      </c>
      <c r="M412" t="str" cm="1">
        <f t="array" ref="M412">_xlfn.IFS(L412&lt;5.7,"Normal",L412&lt;6.5,"Prediabetes",L412&gt;6.5,"Diabetes")</f>
        <v>Diabetes</v>
      </c>
      <c r="N412">
        <v>1981</v>
      </c>
      <c r="O412" t="s">
        <v>30</v>
      </c>
      <c r="P412">
        <v>13</v>
      </c>
      <c r="Q412" s="10" t="str">
        <f t="shared" si="12"/>
        <v>13-Dec-1981</v>
      </c>
      <c r="R412">
        <f t="shared" si="13"/>
        <v>41</v>
      </c>
      <c r="S412" s="12">
        <v>3785.77</v>
      </c>
    </row>
    <row r="413" spans="1:19" ht="15.6" x14ac:dyDescent="0.3">
      <c r="A413" s="1" t="s">
        <v>1960</v>
      </c>
      <c r="B413" s="1" t="s">
        <v>2796</v>
      </c>
      <c r="C413" t="s">
        <v>4726</v>
      </c>
      <c r="D413" t="s">
        <v>5478</v>
      </c>
      <c r="E413" t="s">
        <v>5477</v>
      </c>
      <c r="G413">
        <v>1</v>
      </c>
      <c r="H413" t="s">
        <v>2380</v>
      </c>
      <c r="I413" t="s">
        <v>2380</v>
      </c>
      <c r="J413">
        <v>38.19</v>
      </c>
      <c r="K413" t="str" cm="1">
        <f t="array" ref="K413">_xlfn.IFS(J413&lt;18.5,"underweight",J413&lt;25,"normal weight",J413&lt;30,"overweight",J413&gt;30,"obesity")</f>
        <v>obesity</v>
      </c>
      <c r="L413">
        <v>10.49</v>
      </c>
      <c r="M413" t="str" cm="1">
        <f t="array" ref="M413">_xlfn.IFS(L413&lt;5.7,"Normal",L413&lt;6.5,"Prediabetes",L413&gt;6.5,"Diabetes")</f>
        <v>Diabetes</v>
      </c>
      <c r="N413">
        <v>1988</v>
      </c>
      <c r="O413" t="s">
        <v>35</v>
      </c>
      <c r="P413">
        <v>28</v>
      </c>
      <c r="Q413" s="10" t="str">
        <f t="shared" si="12"/>
        <v>28-Aug-1988</v>
      </c>
      <c r="R413">
        <f t="shared" si="13"/>
        <v>34</v>
      </c>
      <c r="S413" s="12">
        <v>3793.55</v>
      </c>
    </row>
    <row r="414" spans="1:19" ht="15.6" x14ac:dyDescent="0.3">
      <c r="A414" s="1" t="s">
        <v>1959</v>
      </c>
      <c r="B414" s="1" t="s">
        <v>2797</v>
      </c>
      <c r="C414" t="s">
        <v>4723</v>
      </c>
      <c r="D414" t="s">
        <v>5480</v>
      </c>
      <c r="E414" t="s">
        <v>5479</v>
      </c>
      <c r="G414">
        <v>1</v>
      </c>
      <c r="H414" t="s">
        <v>2380</v>
      </c>
      <c r="I414" t="s">
        <v>2380</v>
      </c>
      <c r="J414">
        <v>26.41</v>
      </c>
      <c r="K414" t="str" cm="1">
        <f t="array" ref="K414">_xlfn.IFS(J414&lt;18.5,"underweight",J414&lt;25,"normal weight",J414&lt;30,"overweight",J414&gt;30,"obesity")</f>
        <v>overweight</v>
      </c>
      <c r="L414">
        <v>8.11</v>
      </c>
      <c r="M414" t="str" cm="1">
        <f t="array" ref="M414">_xlfn.IFS(L414&lt;5.7,"Normal",L414&lt;6.5,"Prediabetes",L414&gt;6.5,"Diabetes")</f>
        <v>Diabetes</v>
      </c>
      <c r="N414">
        <v>1999</v>
      </c>
      <c r="O414" t="s">
        <v>18</v>
      </c>
      <c r="P414">
        <v>24</v>
      </c>
      <c r="Q414" s="10" t="str">
        <f t="shared" si="12"/>
        <v>24-Jun-1999</v>
      </c>
      <c r="R414">
        <f t="shared" si="13"/>
        <v>24</v>
      </c>
      <c r="S414" s="12">
        <v>3796.36</v>
      </c>
    </row>
    <row r="415" spans="1:19" ht="15.6" x14ac:dyDescent="0.3">
      <c r="A415" s="1" t="s">
        <v>1958</v>
      </c>
      <c r="B415" s="1" t="s">
        <v>2798</v>
      </c>
      <c r="C415" t="s">
        <v>4723</v>
      </c>
      <c r="D415" t="s">
        <v>5482</v>
      </c>
      <c r="E415" t="s">
        <v>5481</v>
      </c>
      <c r="G415">
        <v>1</v>
      </c>
      <c r="H415" t="s">
        <v>2380</v>
      </c>
      <c r="I415" t="s">
        <v>2380</v>
      </c>
      <c r="J415">
        <v>28.785</v>
      </c>
      <c r="K415" t="str" cm="1">
        <f t="array" ref="K415">_xlfn.IFS(J415&lt;18.5,"underweight",J415&lt;25,"normal weight",J415&lt;30,"overweight",J415&gt;30,"obesity")</f>
        <v>overweight</v>
      </c>
      <c r="L415">
        <v>6.6</v>
      </c>
      <c r="M415" t="str" cm="1">
        <f t="array" ref="M415">_xlfn.IFS(L415&lt;5.7,"Normal",L415&lt;6.5,"Prediabetes",L415&gt;6.5,"Diabetes")</f>
        <v>Diabetes</v>
      </c>
      <c r="N415">
        <v>1981</v>
      </c>
      <c r="O415" t="s">
        <v>20</v>
      </c>
      <c r="P415">
        <v>29</v>
      </c>
      <c r="Q415" s="10" t="str">
        <f t="shared" si="12"/>
        <v>29-Sep-1981</v>
      </c>
      <c r="R415">
        <f t="shared" si="13"/>
        <v>41</v>
      </c>
      <c r="S415" s="12">
        <v>3797.2</v>
      </c>
    </row>
    <row r="416" spans="1:19" ht="15.6" x14ac:dyDescent="0.3">
      <c r="A416" s="1" t="s">
        <v>1957</v>
      </c>
      <c r="B416" s="1" t="s">
        <v>2799</v>
      </c>
      <c r="C416" t="s">
        <v>4726</v>
      </c>
      <c r="D416" t="s">
        <v>5484</v>
      </c>
      <c r="E416" t="s">
        <v>5483</v>
      </c>
      <c r="G416">
        <v>2</v>
      </c>
      <c r="H416" t="s">
        <v>2380</v>
      </c>
      <c r="I416" t="s">
        <v>2380</v>
      </c>
      <c r="J416">
        <v>39.700000000000003</v>
      </c>
      <c r="K416" t="str" cm="1">
        <f t="array" ref="K416">_xlfn.IFS(J416&lt;18.5,"underweight",J416&lt;25,"normal weight",J416&lt;30,"overweight",J416&gt;30,"obesity")</f>
        <v>obesity</v>
      </c>
      <c r="L416">
        <v>9.83</v>
      </c>
      <c r="M416" t="str" cm="1">
        <f t="array" ref="M416">_xlfn.IFS(L416&lt;5.7,"Normal",L416&lt;6.5,"Prediabetes",L416&gt;6.5,"Diabetes")</f>
        <v>Diabetes</v>
      </c>
      <c r="N416">
        <v>1994</v>
      </c>
      <c r="O416" t="s">
        <v>35</v>
      </c>
      <c r="P416">
        <v>12</v>
      </c>
      <c r="Q416" s="10" t="str">
        <f t="shared" si="12"/>
        <v>12-Aug-1994</v>
      </c>
      <c r="R416">
        <f t="shared" si="13"/>
        <v>28</v>
      </c>
      <c r="S416" s="12">
        <v>3847.67</v>
      </c>
    </row>
    <row r="417" spans="1:19" ht="15.6" x14ac:dyDescent="0.3">
      <c r="A417" s="1" t="s">
        <v>1956</v>
      </c>
      <c r="B417" s="1" t="s">
        <v>2800</v>
      </c>
      <c r="C417" t="s">
        <v>4726</v>
      </c>
      <c r="D417" t="s">
        <v>4737</v>
      </c>
      <c r="E417" t="s">
        <v>5485</v>
      </c>
      <c r="G417">
        <v>1</v>
      </c>
      <c r="H417" t="s">
        <v>2380</v>
      </c>
      <c r="I417" t="s">
        <v>2380</v>
      </c>
      <c r="J417">
        <v>35.97</v>
      </c>
      <c r="K417" t="str" cm="1">
        <f t="array" ref="K417">_xlfn.IFS(J417&lt;18.5,"underweight",J417&lt;25,"normal weight",J417&lt;30,"overweight",J417&gt;30,"obesity")</f>
        <v>obesity</v>
      </c>
      <c r="L417">
        <v>11.08</v>
      </c>
      <c r="M417" t="str" cm="1">
        <f t="array" ref="M417">_xlfn.IFS(L417&lt;5.7,"Normal",L417&lt;6.5,"Prediabetes",L417&gt;6.5,"Diabetes")</f>
        <v>Diabetes</v>
      </c>
      <c r="N417">
        <v>1991</v>
      </c>
      <c r="O417" t="s">
        <v>35</v>
      </c>
      <c r="P417">
        <v>19</v>
      </c>
      <c r="Q417" s="10" t="str">
        <f t="shared" si="12"/>
        <v>19-Aug-1991</v>
      </c>
      <c r="R417">
        <f t="shared" si="13"/>
        <v>31</v>
      </c>
      <c r="S417" s="12">
        <v>3857.76</v>
      </c>
    </row>
    <row r="418" spans="1:19" ht="15.6" x14ac:dyDescent="0.3">
      <c r="A418" s="1" t="s">
        <v>1955</v>
      </c>
      <c r="B418" s="1" t="s">
        <v>2801</v>
      </c>
      <c r="C418" t="s">
        <v>4723</v>
      </c>
      <c r="D418" t="s">
        <v>5487</v>
      </c>
      <c r="E418" t="s">
        <v>5486</v>
      </c>
      <c r="G418">
        <v>0</v>
      </c>
      <c r="H418" t="s">
        <v>2380</v>
      </c>
      <c r="I418" t="s">
        <v>2380</v>
      </c>
      <c r="J418">
        <v>37.85</v>
      </c>
      <c r="K418" t="str" cm="1">
        <f t="array" ref="K418">_xlfn.IFS(J418&lt;18.5,"underweight",J418&lt;25,"normal weight",J418&lt;30,"overweight",J418&gt;30,"obesity")</f>
        <v>obesity</v>
      </c>
      <c r="L418">
        <v>11.01</v>
      </c>
      <c r="M418" t="str" cm="1">
        <f t="array" ref="M418">_xlfn.IFS(L418&lt;5.7,"Normal",L418&lt;6.5,"Prediabetes",L418&gt;6.5,"Diabetes")</f>
        <v>Diabetes</v>
      </c>
      <c r="N418">
        <v>2001</v>
      </c>
      <c r="O418" t="s">
        <v>18</v>
      </c>
      <c r="P418">
        <v>6</v>
      </c>
      <c r="Q418" s="10" t="str">
        <f t="shared" si="12"/>
        <v>6-Jun-2001</v>
      </c>
      <c r="R418">
        <f t="shared" si="13"/>
        <v>22</v>
      </c>
      <c r="S418" s="12">
        <v>3858.51</v>
      </c>
    </row>
    <row r="419" spans="1:19" ht="15.6" x14ac:dyDescent="0.3">
      <c r="A419" s="1" t="s">
        <v>1954</v>
      </c>
      <c r="B419" s="1" t="s">
        <v>2802</v>
      </c>
      <c r="C419" t="s">
        <v>4723</v>
      </c>
      <c r="D419" t="s">
        <v>5358</v>
      </c>
      <c r="E419" t="s">
        <v>5488</v>
      </c>
      <c r="G419">
        <v>1</v>
      </c>
      <c r="H419" t="s">
        <v>2380</v>
      </c>
      <c r="I419" t="s">
        <v>2382</v>
      </c>
      <c r="J419">
        <v>21.66</v>
      </c>
      <c r="K419" t="str" cm="1">
        <f t="array" ref="K419">_xlfn.IFS(J419&lt;18.5,"underweight",J419&lt;25,"normal weight",J419&lt;30,"overweight",J419&gt;30,"obesity")</f>
        <v>normal weight</v>
      </c>
      <c r="L419">
        <v>4.37</v>
      </c>
      <c r="M419" t="str" cm="1">
        <f t="array" ref="M419">_xlfn.IFS(L419&lt;5.7,"Normal",L419&lt;6.5,"Prediabetes",L419&gt;6.5,"Diabetes")</f>
        <v>Normal</v>
      </c>
      <c r="N419">
        <v>2001</v>
      </c>
      <c r="O419" t="s">
        <v>37</v>
      </c>
      <c r="P419">
        <v>18</v>
      </c>
      <c r="Q419" s="10" t="str">
        <f t="shared" si="12"/>
        <v>18-Oct-2001</v>
      </c>
      <c r="R419">
        <f t="shared" si="13"/>
        <v>21</v>
      </c>
      <c r="S419" s="12">
        <v>3861.21</v>
      </c>
    </row>
    <row r="420" spans="1:19" ht="15.6" x14ac:dyDescent="0.3">
      <c r="A420" s="1" t="s">
        <v>1953</v>
      </c>
      <c r="B420" s="1" t="s">
        <v>2803</v>
      </c>
      <c r="C420" t="s">
        <v>4723</v>
      </c>
      <c r="D420" t="s">
        <v>5490</v>
      </c>
      <c r="E420" t="s">
        <v>5489</v>
      </c>
      <c r="G420">
        <v>0</v>
      </c>
      <c r="H420" t="s">
        <v>2380</v>
      </c>
      <c r="I420" t="s">
        <v>2380</v>
      </c>
      <c r="J420">
        <v>39.369999999999997</v>
      </c>
      <c r="K420" t="str" cm="1">
        <f t="array" ref="K420">_xlfn.IFS(J420&lt;18.5,"underweight",J420&lt;25,"normal weight",J420&lt;30,"overweight",J420&gt;30,"obesity")</f>
        <v>obesity</v>
      </c>
      <c r="L420">
        <v>5.91</v>
      </c>
      <c r="M420" t="str" cm="1">
        <f t="array" ref="M420">_xlfn.IFS(L420&lt;5.7,"Normal",L420&lt;6.5,"Prediabetes",L420&gt;6.5,"Diabetes")</f>
        <v>Prediabetes</v>
      </c>
      <c r="N420">
        <v>1990</v>
      </c>
      <c r="O420" t="s">
        <v>18</v>
      </c>
      <c r="P420">
        <v>24</v>
      </c>
      <c r="Q420" s="10" t="str">
        <f t="shared" si="12"/>
        <v>24-Jun-1990</v>
      </c>
      <c r="R420">
        <f t="shared" si="13"/>
        <v>33</v>
      </c>
      <c r="S420" s="12">
        <v>3866.86</v>
      </c>
    </row>
    <row r="421" spans="1:19" ht="15.6" x14ac:dyDescent="0.3">
      <c r="A421" s="1" t="s">
        <v>1952</v>
      </c>
      <c r="B421" s="1" t="s">
        <v>2804</v>
      </c>
      <c r="C421" t="s">
        <v>4723</v>
      </c>
      <c r="D421" t="s">
        <v>5492</v>
      </c>
      <c r="E421" t="s">
        <v>5491</v>
      </c>
      <c r="G421">
        <v>2</v>
      </c>
      <c r="H421" t="s">
        <v>2380</v>
      </c>
      <c r="I421" t="s">
        <v>2380</v>
      </c>
      <c r="J421">
        <v>40.880000000000003</v>
      </c>
      <c r="K421" t="str" cm="1">
        <f t="array" ref="K421">_xlfn.IFS(J421&lt;18.5,"underweight",J421&lt;25,"normal weight",J421&lt;30,"overweight",J421&gt;30,"obesity")</f>
        <v>obesity</v>
      </c>
      <c r="L421">
        <v>7.65</v>
      </c>
      <c r="M421" t="str" cm="1">
        <f t="array" ref="M421">_xlfn.IFS(L421&lt;5.7,"Normal",L421&lt;6.5,"Prediabetes",L421&gt;6.5,"Diabetes")</f>
        <v>Diabetes</v>
      </c>
      <c r="N421">
        <v>1991</v>
      </c>
      <c r="O421" t="s">
        <v>10</v>
      </c>
      <c r="P421">
        <v>25</v>
      </c>
      <c r="Q421" s="10" t="str">
        <f t="shared" si="12"/>
        <v>25-Jul-1991</v>
      </c>
      <c r="R421">
        <f t="shared" si="13"/>
        <v>32</v>
      </c>
      <c r="S421" s="12">
        <v>3875.73</v>
      </c>
    </row>
    <row r="422" spans="1:19" ht="15.6" x14ac:dyDescent="0.3">
      <c r="A422" s="1" t="s">
        <v>1951</v>
      </c>
      <c r="B422" s="1" t="s">
        <v>2805</v>
      </c>
      <c r="C422" t="s">
        <v>4726</v>
      </c>
      <c r="D422" t="s">
        <v>5494</v>
      </c>
      <c r="E422" t="s">
        <v>5493</v>
      </c>
      <c r="G422">
        <v>0</v>
      </c>
      <c r="H422" t="s">
        <v>2380</v>
      </c>
      <c r="I422" t="s">
        <v>2380</v>
      </c>
      <c r="J422">
        <v>37.905000000000001</v>
      </c>
      <c r="K422" t="str" cm="1">
        <f t="array" ref="K422">_xlfn.IFS(J422&lt;18.5,"underweight",J422&lt;25,"normal weight",J422&lt;30,"overweight",J422&gt;30,"obesity")</f>
        <v>obesity</v>
      </c>
      <c r="L422">
        <v>7.03</v>
      </c>
      <c r="M422" t="str" cm="1">
        <f t="array" ref="M422">_xlfn.IFS(L422&lt;5.7,"Normal",L422&lt;6.5,"Prediabetes",L422&gt;6.5,"Diabetes")</f>
        <v>Diabetes</v>
      </c>
      <c r="N422">
        <v>1996</v>
      </c>
      <c r="O422" t="s">
        <v>37</v>
      </c>
      <c r="P422">
        <v>23</v>
      </c>
      <c r="Q422" s="10" t="str">
        <f t="shared" si="12"/>
        <v>23-Oct-1996</v>
      </c>
      <c r="R422">
        <f t="shared" si="13"/>
        <v>26</v>
      </c>
      <c r="S422" s="12">
        <v>3877.3</v>
      </c>
    </row>
    <row r="423" spans="1:19" ht="15.6" x14ac:dyDescent="0.3">
      <c r="A423" s="1" t="s">
        <v>1950</v>
      </c>
      <c r="B423" s="1" t="s">
        <v>2806</v>
      </c>
      <c r="C423" t="s">
        <v>4723</v>
      </c>
      <c r="D423" t="s">
        <v>5495</v>
      </c>
      <c r="E423" t="s">
        <v>4935</v>
      </c>
      <c r="G423">
        <v>1</v>
      </c>
      <c r="H423" t="s">
        <v>2380</v>
      </c>
      <c r="I423" t="s">
        <v>2380</v>
      </c>
      <c r="J423">
        <v>36.15</v>
      </c>
      <c r="K423" t="str" cm="1">
        <f t="array" ref="K423">_xlfn.IFS(J423&lt;18.5,"underweight",J423&lt;25,"normal weight",J423&lt;30,"overweight",J423&gt;30,"obesity")</f>
        <v>obesity</v>
      </c>
      <c r="L423">
        <v>8.0500000000000007</v>
      </c>
      <c r="M423" t="str" cm="1">
        <f t="array" ref="M423">_xlfn.IFS(L423&lt;5.7,"Normal",L423&lt;6.5,"Prediabetes",L423&gt;6.5,"Diabetes")</f>
        <v>Diabetes</v>
      </c>
      <c r="N423">
        <v>2004</v>
      </c>
      <c r="O423" t="s">
        <v>10</v>
      </c>
      <c r="P423">
        <v>13</v>
      </c>
      <c r="Q423" s="10" t="str">
        <f t="shared" si="12"/>
        <v>13-Jul-2004</v>
      </c>
      <c r="R423">
        <f t="shared" si="13"/>
        <v>19</v>
      </c>
      <c r="S423" s="12">
        <v>3889.2</v>
      </c>
    </row>
    <row r="424" spans="1:19" ht="15.6" x14ac:dyDescent="0.3">
      <c r="A424" s="1" t="s">
        <v>1949</v>
      </c>
      <c r="B424" s="1" t="s">
        <v>2807</v>
      </c>
      <c r="C424" t="s">
        <v>4723</v>
      </c>
      <c r="D424" t="s">
        <v>5497</v>
      </c>
      <c r="E424" t="s">
        <v>5496</v>
      </c>
      <c r="G424">
        <v>2</v>
      </c>
      <c r="H424" t="s">
        <v>2380</v>
      </c>
      <c r="I424" t="s">
        <v>2380</v>
      </c>
      <c r="J424">
        <v>44.98</v>
      </c>
      <c r="K424" t="str" cm="1">
        <f t="array" ref="K424">_xlfn.IFS(J424&lt;18.5,"underweight",J424&lt;25,"normal weight",J424&lt;30,"overweight",J424&gt;30,"obesity")</f>
        <v>obesity</v>
      </c>
      <c r="L424">
        <v>5.94</v>
      </c>
      <c r="M424" t="str" cm="1">
        <f t="array" ref="M424">_xlfn.IFS(L424&lt;5.7,"Normal",L424&lt;6.5,"Prediabetes",L424&gt;6.5,"Diabetes")</f>
        <v>Prediabetes</v>
      </c>
      <c r="N424">
        <v>1993</v>
      </c>
      <c r="O424" t="s">
        <v>20</v>
      </c>
      <c r="P424">
        <v>14</v>
      </c>
      <c r="Q424" s="10" t="str">
        <f t="shared" si="12"/>
        <v>14-Sep-1993</v>
      </c>
      <c r="R424">
        <f t="shared" si="13"/>
        <v>29</v>
      </c>
      <c r="S424" s="12">
        <v>3898.35</v>
      </c>
    </row>
    <row r="425" spans="1:19" ht="15.6" x14ac:dyDescent="0.3">
      <c r="A425" s="1" t="s">
        <v>1948</v>
      </c>
      <c r="B425" s="1" t="s">
        <v>2808</v>
      </c>
      <c r="C425" t="s">
        <v>4723</v>
      </c>
      <c r="D425" t="s">
        <v>5499</v>
      </c>
      <c r="E425" t="s">
        <v>5498</v>
      </c>
      <c r="G425">
        <v>2</v>
      </c>
      <c r="H425" t="s">
        <v>2380</v>
      </c>
      <c r="I425" t="s">
        <v>2380</v>
      </c>
      <c r="J425">
        <v>38.28</v>
      </c>
      <c r="K425" t="str" cm="1">
        <f t="array" ref="K425">_xlfn.IFS(J425&lt;18.5,"underweight",J425&lt;25,"normal weight",J425&lt;30,"overweight",J425&gt;30,"obesity")</f>
        <v>obesity</v>
      </c>
      <c r="L425">
        <v>5.51</v>
      </c>
      <c r="M425" t="str" cm="1">
        <f t="array" ref="M425">_xlfn.IFS(L425&lt;5.7,"Normal",L425&lt;6.5,"Prediabetes",L425&gt;6.5,"Diabetes")</f>
        <v>Normal</v>
      </c>
      <c r="N425">
        <v>1981</v>
      </c>
      <c r="O425" t="s">
        <v>35</v>
      </c>
      <c r="P425">
        <v>27</v>
      </c>
      <c r="Q425" s="10" t="str">
        <f t="shared" si="12"/>
        <v>27-Aug-1981</v>
      </c>
      <c r="R425">
        <f t="shared" si="13"/>
        <v>41</v>
      </c>
      <c r="S425" s="12">
        <v>3902.07</v>
      </c>
    </row>
    <row r="426" spans="1:19" ht="15.6" x14ac:dyDescent="0.3">
      <c r="A426" s="1" t="s">
        <v>1947</v>
      </c>
      <c r="B426" s="1" t="s">
        <v>2809</v>
      </c>
      <c r="C426" t="s">
        <v>4726</v>
      </c>
      <c r="D426" t="s">
        <v>5482</v>
      </c>
      <c r="E426" t="s">
        <v>5500</v>
      </c>
      <c r="G426">
        <v>0</v>
      </c>
      <c r="H426" t="s">
        <v>2380</v>
      </c>
      <c r="I426" t="s">
        <v>2380</v>
      </c>
      <c r="J426">
        <v>50.46</v>
      </c>
      <c r="K426" t="str" cm="1">
        <f t="array" ref="K426">_xlfn.IFS(J426&lt;18.5,"underweight",J426&lt;25,"normal weight",J426&lt;30,"overweight",J426&gt;30,"obesity")</f>
        <v>obesity</v>
      </c>
      <c r="L426">
        <v>4.5599999999999996</v>
      </c>
      <c r="M426" t="str" cm="1">
        <f t="array" ref="M426">_xlfn.IFS(L426&lt;5.7,"Normal",L426&lt;6.5,"Prediabetes",L426&gt;6.5,"Diabetes")</f>
        <v>Normal</v>
      </c>
      <c r="N426">
        <v>1997</v>
      </c>
      <c r="O426" t="s">
        <v>15</v>
      </c>
      <c r="P426">
        <v>24</v>
      </c>
      <c r="Q426" s="10" t="str">
        <f t="shared" si="12"/>
        <v>24-Nov-1997</v>
      </c>
      <c r="R426">
        <f t="shared" si="13"/>
        <v>25</v>
      </c>
      <c r="S426" s="12">
        <v>3906.13</v>
      </c>
    </row>
    <row r="427" spans="1:19" ht="15.6" x14ac:dyDescent="0.3">
      <c r="A427" s="1" t="s">
        <v>1946</v>
      </c>
      <c r="B427" s="1" t="s">
        <v>2810</v>
      </c>
      <c r="C427" t="s">
        <v>4726</v>
      </c>
      <c r="D427" t="s">
        <v>5114</v>
      </c>
      <c r="E427" t="s">
        <v>5501</v>
      </c>
      <c r="G427">
        <v>2</v>
      </c>
      <c r="H427" t="s">
        <v>2380</v>
      </c>
      <c r="I427" t="s">
        <v>2380</v>
      </c>
      <c r="J427">
        <v>31.73</v>
      </c>
      <c r="K427" t="str" cm="1">
        <f t="array" ref="K427">_xlfn.IFS(J427&lt;18.5,"underweight",J427&lt;25,"normal weight",J427&lt;30,"overweight",J427&gt;30,"obesity")</f>
        <v>obesity</v>
      </c>
      <c r="L427">
        <v>7</v>
      </c>
      <c r="M427" t="str" cm="1">
        <f t="array" ref="M427">_xlfn.IFS(L427&lt;5.7,"Normal",L427&lt;6.5,"Prediabetes",L427&gt;6.5,"Diabetes")</f>
        <v>Diabetes</v>
      </c>
      <c r="N427">
        <v>1985</v>
      </c>
      <c r="O427" t="s">
        <v>10</v>
      </c>
      <c r="P427">
        <v>5</v>
      </c>
      <c r="Q427" s="10" t="str">
        <f t="shared" si="12"/>
        <v>5-Jul-1985</v>
      </c>
      <c r="R427">
        <f t="shared" si="13"/>
        <v>38</v>
      </c>
      <c r="S427" s="12">
        <v>3910.44</v>
      </c>
    </row>
    <row r="428" spans="1:19" ht="15.6" x14ac:dyDescent="0.3">
      <c r="A428" s="1" t="s">
        <v>1945</v>
      </c>
      <c r="B428" s="1" t="s">
        <v>2811</v>
      </c>
      <c r="C428" t="s">
        <v>4723</v>
      </c>
      <c r="D428" t="s">
        <v>5503</v>
      </c>
      <c r="E428" t="s">
        <v>5502</v>
      </c>
      <c r="G428">
        <v>0</v>
      </c>
      <c r="H428" t="s">
        <v>2380</v>
      </c>
      <c r="I428" t="s">
        <v>2380</v>
      </c>
      <c r="J428">
        <v>48.36</v>
      </c>
      <c r="K428" t="str" cm="1">
        <f t="array" ref="K428">_xlfn.IFS(J428&lt;18.5,"underweight",J428&lt;25,"normal weight",J428&lt;30,"overweight",J428&gt;30,"obesity")</f>
        <v>obesity</v>
      </c>
      <c r="L428">
        <v>4.08</v>
      </c>
      <c r="M428" t="str" cm="1">
        <f t="array" ref="M428">_xlfn.IFS(L428&lt;5.7,"Normal",L428&lt;6.5,"Prediabetes",L428&gt;6.5,"Diabetes")</f>
        <v>Normal</v>
      </c>
      <c r="N428">
        <v>2000</v>
      </c>
      <c r="O428" t="s">
        <v>10</v>
      </c>
      <c r="P428">
        <v>10</v>
      </c>
      <c r="Q428" s="10" t="str">
        <f t="shared" si="12"/>
        <v>10-Jul-2000</v>
      </c>
      <c r="R428">
        <f t="shared" si="13"/>
        <v>23</v>
      </c>
      <c r="S428" s="12">
        <v>3925.76</v>
      </c>
    </row>
    <row r="429" spans="1:19" ht="15.6" x14ac:dyDescent="0.3">
      <c r="A429" s="1" t="s">
        <v>1944</v>
      </c>
      <c r="B429" s="1" t="s">
        <v>2812</v>
      </c>
      <c r="C429" t="s">
        <v>4723</v>
      </c>
      <c r="D429" t="s">
        <v>5505</v>
      </c>
      <c r="E429" t="s">
        <v>5504</v>
      </c>
      <c r="G429">
        <v>1</v>
      </c>
      <c r="H429" t="s">
        <v>2380</v>
      </c>
      <c r="I429" t="s">
        <v>2380</v>
      </c>
      <c r="J429">
        <v>27.55</v>
      </c>
      <c r="K429" t="str" cm="1">
        <f t="array" ref="K429">_xlfn.IFS(J429&lt;18.5,"underweight",J429&lt;25,"normal weight",J429&lt;30,"overweight",J429&gt;30,"obesity")</f>
        <v>overweight</v>
      </c>
      <c r="L429">
        <v>9.02</v>
      </c>
      <c r="M429" t="str" cm="1">
        <f t="array" ref="M429">_xlfn.IFS(L429&lt;5.7,"Normal",L429&lt;6.5,"Prediabetes",L429&gt;6.5,"Diabetes")</f>
        <v>Diabetes</v>
      </c>
      <c r="N429">
        <v>2002</v>
      </c>
      <c r="O429" t="s">
        <v>18</v>
      </c>
      <c r="P429">
        <v>15</v>
      </c>
      <c r="Q429" s="10" t="str">
        <f t="shared" si="12"/>
        <v>15-Jun-2002</v>
      </c>
      <c r="R429">
        <f t="shared" si="13"/>
        <v>21</v>
      </c>
      <c r="S429" s="12">
        <v>3931.51</v>
      </c>
    </row>
    <row r="430" spans="1:19" ht="15.6" x14ac:dyDescent="0.3">
      <c r="A430" s="1" t="s">
        <v>1943</v>
      </c>
      <c r="B430" s="1" t="s">
        <v>2813</v>
      </c>
      <c r="C430" t="s">
        <v>4723</v>
      </c>
      <c r="D430" t="s">
        <v>4878</v>
      </c>
      <c r="E430" t="s">
        <v>5506</v>
      </c>
      <c r="G430">
        <v>1</v>
      </c>
      <c r="H430" t="s">
        <v>2380</v>
      </c>
      <c r="I430" t="s">
        <v>2380</v>
      </c>
      <c r="J430">
        <v>33.11</v>
      </c>
      <c r="K430" t="str" cm="1">
        <f t="array" ref="K430">_xlfn.IFS(J430&lt;18.5,"underweight",J430&lt;25,"normal weight",J430&lt;30,"overweight",J430&gt;30,"obesity")</f>
        <v>obesity</v>
      </c>
      <c r="L430">
        <v>8.06</v>
      </c>
      <c r="M430" t="str" cm="1">
        <f t="array" ref="M430">_xlfn.IFS(L430&lt;5.7,"Normal",L430&lt;6.5,"Prediabetes",L430&gt;6.5,"Diabetes")</f>
        <v>Diabetes</v>
      </c>
      <c r="N430">
        <v>1988</v>
      </c>
      <c r="O430" t="s">
        <v>37</v>
      </c>
      <c r="P430">
        <v>24</v>
      </c>
      <c r="Q430" s="10" t="str">
        <f t="shared" si="12"/>
        <v>24-Oct-1988</v>
      </c>
      <c r="R430">
        <f t="shared" si="13"/>
        <v>34</v>
      </c>
      <c r="S430" s="12">
        <v>3935.18</v>
      </c>
    </row>
    <row r="431" spans="1:19" ht="15.6" x14ac:dyDescent="0.3">
      <c r="A431" s="1" t="s">
        <v>1942</v>
      </c>
      <c r="B431" s="1" t="s">
        <v>2814</v>
      </c>
      <c r="C431" t="s">
        <v>4723</v>
      </c>
      <c r="D431" t="s">
        <v>5508</v>
      </c>
      <c r="E431" t="s">
        <v>5507</v>
      </c>
      <c r="G431">
        <v>0</v>
      </c>
      <c r="H431" t="s">
        <v>2380</v>
      </c>
      <c r="I431" t="s">
        <v>2380</v>
      </c>
      <c r="J431">
        <v>41.02</v>
      </c>
      <c r="K431" t="str" cm="1">
        <f t="array" ref="K431">_xlfn.IFS(J431&lt;18.5,"underweight",J431&lt;25,"normal weight",J431&lt;30,"overweight",J431&gt;30,"obesity")</f>
        <v>obesity</v>
      </c>
      <c r="L431">
        <v>11.37</v>
      </c>
      <c r="M431" t="str" cm="1">
        <f t="array" ref="M431">_xlfn.IFS(L431&lt;5.7,"Normal",L431&lt;6.5,"Prediabetes",L431&gt;6.5,"Diabetes")</f>
        <v>Diabetes</v>
      </c>
      <c r="N431">
        <v>1993</v>
      </c>
      <c r="O431" t="s">
        <v>20</v>
      </c>
      <c r="P431">
        <v>29</v>
      </c>
      <c r="Q431" s="10" t="str">
        <f t="shared" si="12"/>
        <v>29-Sep-1993</v>
      </c>
      <c r="R431">
        <f t="shared" si="13"/>
        <v>29</v>
      </c>
      <c r="S431" s="12">
        <v>3943.6</v>
      </c>
    </row>
    <row r="432" spans="1:19" ht="15.6" x14ac:dyDescent="0.3">
      <c r="A432" s="1" t="s">
        <v>1941</v>
      </c>
      <c r="B432" s="1" t="s">
        <v>2815</v>
      </c>
      <c r="C432" t="s">
        <v>4723</v>
      </c>
      <c r="D432" t="s">
        <v>5510</v>
      </c>
      <c r="E432" t="s">
        <v>5509</v>
      </c>
      <c r="G432">
        <v>2</v>
      </c>
      <c r="H432" t="s">
        <v>2380</v>
      </c>
      <c r="I432" t="s">
        <v>2380</v>
      </c>
      <c r="J432">
        <v>32.68</v>
      </c>
      <c r="K432" t="str" cm="1">
        <f t="array" ref="K432">_xlfn.IFS(J432&lt;18.5,"underweight",J432&lt;25,"normal weight",J432&lt;30,"overweight",J432&gt;30,"obesity")</f>
        <v>obesity</v>
      </c>
      <c r="L432">
        <v>11.87</v>
      </c>
      <c r="M432" t="str" cm="1">
        <f t="array" ref="M432">_xlfn.IFS(L432&lt;5.7,"Normal",L432&lt;6.5,"Prediabetes",L432&gt;6.5,"Diabetes")</f>
        <v>Diabetes</v>
      </c>
      <c r="N432">
        <v>1993</v>
      </c>
      <c r="O432" t="s">
        <v>15</v>
      </c>
      <c r="P432">
        <v>11</v>
      </c>
      <c r="Q432" s="10" t="str">
        <f t="shared" si="12"/>
        <v>11-Nov-1993</v>
      </c>
      <c r="R432">
        <f t="shared" si="13"/>
        <v>29</v>
      </c>
      <c r="S432" s="12">
        <v>3947.41</v>
      </c>
    </row>
    <row r="433" spans="1:19" ht="15.6" x14ac:dyDescent="0.3">
      <c r="A433" s="1" t="s">
        <v>1940</v>
      </c>
      <c r="B433" s="1" t="s">
        <v>2816</v>
      </c>
      <c r="C433" t="s">
        <v>4723</v>
      </c>
      <c r="D433" t="s">
        <v>5512</v>
      </c>
      <c r="E433" t="s">
        <v>5511</v>
      </c>
      <c r="G433">
        <v>1</v>
      </c>
      <c r="H433" t="s">
        <v>2380</v>
      </c>
      <c r="I433" t="s">
        <v>2382</v>
      </c>
      <c r="J433">
        <v>21.7</v>
      </c>
      <c r="K433" t="str" cm="1">
        <f t="array" ref="K433">_xlfn.IFS(J433&lt;18.5,"underweight",J433&lt;25,"normal weight",J433&lt;30,"overweight",J433&gt;30,"obesity")</f>
        <v>normal weight</v>
      </c>
      <c r="L433">
        <v>4.9000000000000004</v>
      </c>
      <c r="M433" t="str" cm="1">
        <f t="array" ref="M433">_xlfn.IFS(L433&lt;5.7,"Normal",L433&lt;6.5,"Prediabetes",L433&gt;6.5,"Diabetes")</f>
        <v>Normal</v>
      </c>
      <c r="N433">
        <v>1999</v>
      </c>
      <c r="O433" t="s">
        <v>10</v>
      </c>
      <c r="P433">
        <v>10</v>
      </c>
      <c r="Q433" s="10" t="str">
        <f t="shared" si="12"/>
        <v>10-Jul-1999</v>
      </c>
      <c r="R433">
        <f t="shared" si="13"/>
        <v>24</v>
      </c>
      <c r="S433" s="12">
        <v>3955.98</v>
      </c>
    </row>
    <row r="434" spans="1:19" ht="15.6" x14ac:dyDescent="0.3">
      <c r="A434" s="1" t="s">
        <v>1939</v>
      </c>
      <c r="B434" s="1" t="s">
        <v>2817</v>
      </c>
      <c r="C434" t="s">
        <v>4726</v>
      </c>
      <c r="D434" t="s">
        <v>5468</v>
      </c>
      <c r="E434" t="s">
        <v>5513</v>
      </c>
      <c r="G434">
        <v>0</v>
      </c>
      <c r="H434" t="s">
        <v>2380</v>
      </c>
      <c r="I434" t="s">
        <v>2380</v>
      </c>
      <c r="J434">
        <v>40.479999999999997</v>
      </c>
      <c r="K434" t="str" cm="1">
        <f t="array" ref="K434">_xlfn.IFS(J434&lt;18.5,"underweight",J434&lt;25,"normal weight",J434&lt;30,"overweight",J434&gt;30,"obesity")</f>
        <v>obesity</v>
      </c>
      <c r="L434">
        <v>6.7</v>
      </c>
      <c r="M434" t="str" cm="1">
        <f t="array" ref="M434">_xlfn.IFS(L434&lt;5.7,"Normal",L434&lt;6.5,"Prediabetes",L434&gt;6.5,"Diabetes")</f>
        <v>Diabetes</v>
      </c>
      <c r="N434">
        <v>1995</v>
      </c>
      <c r="O434" t="s">
        <v>10</v>
      </c>
      <c r="P434">
        <v>11</v>
      </c>
      <c r="Q434" s="10" t="str">
        <f t="shared" si="12"/>
        <v>11-Jul-1995</v>
      </c>
      <c r="R434">
        <f t="shared" si="13"/>
        <v>28</v>
      </c>
      <c r="S434" s="12">
        <v>3956.07</v>
      </c>
    </row>
    <row r="435" spans="1:19" ht="15.6" x14ac:dyDescent="0.3">
      <c r="A435" s="1" t="s">
        <v>1938</v>
      </c>
      <c r="B435" s="1" t="s">
        <v>2818</v>
      </c>
      <c r="C435" t="s">
        <v>4723</v>
      </c>
      <c r="D435" t="s">
        <v>4894</v>
      </c>
      <c r="E435" t="s">
        <v>5514</v>
      </c>
      <c r="G435">
        <v>2</v>
      </c>
      <c r="H435" t="s">
        <v>2380</v>
      </c>
      <c r="I435" t="s">
        <v>2380</v>
      </c>
      <c r="J435">
        <v>34.5</v>
      </c>
      <c r="K435" t="str" cm="1">
        <f t="array" ref="K435">_xlfn.IFS(J435&lt;18.5,"underweight",J435&lt;25,"normal weight",J435&lt;30,"overweight",J435&gt;30,"obesity")</f>
        <v>obesity</v>
      </c>
      <c r="L435">
        <v>10.3</v>
      </c>
      <c r="M435" t="str" cm="1">
        <f t="array" ref="M435">_xlfn.IFS(L435&lt;5.7,"Normal",L435&lt;6.5,"Prediabetes",L435&gt;6.5,"Diabetes")</f>
        <v>Diabetes</v>
      </c>
      <c r="N435">
        <v>1990</v>
      </c>
      <c r="O435" t="s">
        <v>10</v>
      </c>
      <c r="P435">
        <v>29</v>
      </c>
      <c r="Q435" s="10" t="str">
        <f t="shared" si="12"/>
        <v>29-Jul-1990</v>
      </c>
      <c r="R435">
        <f t="shared" si="13"/>
        <v>33</v>
      </c>
      <c r="S435" s="12">
        <v>3972.92</v>
      </c>
    </row>
    <row r="436" spans="1:19" ht="15.6" x14ac:dyDescent="0.3">
      <c r="A436" s="1" t="s">
        <v>1937</v>
      </c>
      <c r="B436" s="1" t="s">
        <v>2819</v>
      </c>
      <c r="C436" t="s">
        <v>4726</v>
      </c>
      <c r="D436" t="s">
        <v>5516</v>
      </c>
      <c r="E436" t="s">
        <v>5515</v>
      </c>
      <c r="G436">
        <v>2</v>
      </c>
      <c r="H436" t="s">
        <v>2380</v>
      </c>
      <c r="I436" t="s">
        <v>2382</v>
      </c>
      <c r="J436">
        <v>21.565000000000001</v>
      </c>
      <c r="K436" t="str" cm="1">
        <f t="array" ref="K436">_xlfn.IFS(J436&lt;18.5,"underweight",J436&lt;25,"normal weight",J436&lt;30,"overweight",J436&gt;30,"obesity")</f>
        <v>normal weight</v>
      </c>
      <c r="L436">
        <v>4.95</v>
      </c>
      <c r="M436" t="str" cm="1">
        <f t="array" ref="M436">_xlfn.IFS(L436&lt;5.7,"Normal",L436&lt;6.5,"Prediabetes",L436&gt;6.5,"Diabetes")</f>
        <v>Normal</v>
      </c>
      <c r="N436">
        <v>1996</v>
      </c>
      <c r="O436" t="s">
        <v>35</v>
      </c>
      <c r="P436">
        <v>17</v>
      </c>
      <c r="Q436" s="10" t="str">
        <f t="shared" si="12"/>
        <v>17-Aug-1996</v>
      </c>
      <c r="R436">
        <f t="shared" si="13"/>
        <v>26</v>
      </c>
      <c r="S436" s="12">
        <v>3981.98</v>
      </c>
    </row>
    <row r="437" spans="1:19" ht="15.6" x14ac:dyDescent="0.3">
      <c r="A437" s="1" t="s">
        <v>1936</v>
      </c>
      <c r="B437" s="1" t="s">
        <v>2820</v>
      </c>
      <c r="C437" t="s">
        <v>4726</v>
      </c>
      <c r="D437" t="s">
        <v>5518</v>
      </c>
      <c r="E437" t="s">
        <v>5517</v>
      </c>
      <c r="G437">
        <v>0</v>
      </c>
      <c r="H437" t="s">
        <v>2380</v>
      </c>
      <c r="I437" t="s">
        <v>2380</v>
      </c>
      <c r="J437">
        <v>42.81</v>
      </c>
      <c r="K437" t="str" cm="1">
        <f t="array" ref="K437">_xlfn.IFS(J437&lt;18.5,"underweight",J437&lt;25,"normal weight",J437&lt;30,"overweight",J437&gt;30,"obesity")</f>
        <v>obesity</v>
      </c>
      <c r="L437">
        <v>4.1500000000000004</v>
      </c>
      <c r="M437" t="str" cm="1">
        <f t="array" ref="M437">_xlfn.IFS(L437&lt;5.7,"Normal",L437&lt;6.5,"Prediabetes",L437&gt;6.5,"Diabetes")</f>
        <v>Normal</v>
      </c>
      <c r="N437">
        <v>1996</v>
      </c>
      <c r="O437" t="s">
        <v>20</v>
      </c>
      <c r="P437">
        <v>8</v>
      </c>
      <c r="Q437" s="10" t="str">
        <f t="shared" si="12"/>
        <v>8-Sep-1996</v>
      </c>
      <c r="R437">
        <f t="shared" si="13"/>
        <v>26</v>
      </c>
      <c r="S437" s="12">
        <v>3987.93</v>
      </c>
    </row>
    <row r="438" spans="1:19" ht="15.6" x14ac:dyDescent="0.3">
      <c r="A438" s="1" t="s">
        <v>1935</v>
      </c>
      <c r="B438" s="1" t="s">
        <v>2821</v>
      </c>
      <c r="C438" t="s">
        <v>4726</v>
      </c>
      <c r="D438" t="s">
        <v>5520</v>
      </c>
      <c r="E438" t="s">
        <v>5519</v>
      </c>
      <c r="G438">
        <v>1</v>
      </c>
      <c r="H438" t="s">
        <v>2380</v>
      </c>
      <c r="I438" t="s">
        <v>2380</v>
      </c>
      <c r="J438">
        <v>53.58</v>
      </c>
      <c r="K438" t="str" cm="1">
        <f t="array" ref="K438">_xlfn.IFS(J438&lt;18.5,"underweight",J438&lt;25,"normal weight",J438&lt;30,"overweight",J438&gt;30,"obesity")</f>
        <v>obesity</v>
      </c>
      <c r="L438">
        <v>4.55</v>
      </c>
      <c r="M438" t="str" cm="1">
        <f t="array" ref="M438">_xlfn.IFS(L438&lt;5.7,"Normal",L438&lt;6.5,"Prediabetes",L438&gt;6.5,"Diabetes")</f>
        <v>Normal</v>
      </c>
      <c r="N438">
        <v>1990</v>
      </c>
      <c r="O438" t="s">
        <v>15</v>
      </c>
      <c r="P438">
        <v>22</v>
      </c>
      <c r="Q438" s="10" t="str">
        <f t="shared" si="12"/>
        <v>22-Nov-1990</v>
      </c>
      <c r="R438">
        <f t="shared" si="13"/>
        <v>32</v>
      </c>
      <c r="S438" s="12">
        <v>3989.84</v>
      </c>
    </row>
    <row r="439" spans="1:19" ht="15.6" x14ac:dyDescent="0.3">
      <c r="A439" s="1" t="s">
        <v>1934</v>
      </c>
      <c r="B439" s="1" t="s">
        <v>2822</v>
      </c>
      <c r="C439" t="s">
        <v>4723</v>
      </c>
      <c r="D439" t="s">
        <v>5394</v>
      </c>
      <c r="E439" t="s">
        <v>5521</v>
      </c>
      <c r="G439">
        <v>1</v>
      </c>
      <c r="H439" t="s">
        <v>2380</v>
      </c>
      <c r="I439" t="s">
        <v>2380</v>
      </c>
      <c r="J439">
        <v>34.299999999999997</v>
      </c>
      <c r="K439" t="str" cm="1">
        <f t="array" ref="K439">_xlfn.IFS(J439&lt;18.5,"underweight",J439&lt;25,"normal weight",J439&lt;30,"overweight",J439&gt;30,"obesity")</f>
        <v>obesity</v>
      </c>
      <c r="L439">
        <v>11.76</v>
      </c>
      <c r="M439" t="str" cm="1">
        <f t="array" ref="M439">_xlfn.IFS(L439&lt;5.7,"Normal",L439&lt;6.5,"Prediabetes",L439&gt;6.5,"Diabetes")</f>
        <v>Diabetes</v>
      </c>
      <c r="N439">
        <v>1990</v>
      </c>
      <c r="O439" t="s">
        <v>15</v>
      </c>
      <c r="P439">
        <v>1</v>
      </c>
      <c r="Q439" s="10" t="str">
        <f t="shared" si="12"/>
        <v>1-Nov-1990</v>
      </c>
      <c r="R439">
        <f t="shared" si="13"/>
        <v>32</v>
      </c>
      <c r="S439" s="12">
        <v>3994.18</v>
      </c>
    </row>
    <row r="440" spans="1:19" ht="15.6" x14ac:dyDescent="0.3">
      <c r="A440" s="1" t="s">
        <v>1933</v>
      </c>
      <c r="B440" s="1" t="s">
        <v>2823</v>
      </c>
      <c r="C440" t="s">
        <v>4726</v>
      </c>
      <c r="D440" t="s">
        <v>5523</v>
      </c>
      <c r="E440" t="s">
        <v>5522</v>
      </c>
      <c r="G440">
        <v>2</v>
      </c>
      <c r="H440" t="s">
        <v>2380</v>
      </c>
      <c r="I440" t="s">
        <v>2380</v>
      </c>
      <c r="J440">
        <v>32.11</v>
      </c>
      <c r="K440" t="str" cm="1">
        <f t="array" ref="K440">_xlfn.IFS(J440&lt;18.5,"underweight",J440&lt;25,"normal weight",J440&lt;30,"overweight",J440&gt;30,"obesity")</f>
        <v>obesity</v>
      </c>
      <c r="L440">
        <v>7.06</v>
      </c>
      <c r="M440" t="str" cm="1">
        <f t="array" ref="M440">_xlfn.IFS(L440&lt;5.7,"Normal",L440&lt;6.5,"Prediabetes",L440&gt;6.5,"Diabetes")</f>
        <v>Diabetes</v>
      </c>
      <c r="N440">
        <v>1989</v>
      </c>
      <c r="O440" t="s">
        <v>10</v>
      </c>
      <c r="P440">
        <v>10</v>
      </c>
      <c r="Q440" s="10" t="str">
        <f t="shared" si="12"/>
        <v>10-Jul-1989</v>
      </c>
      <c r="R440">
        <f t="shared" si="13"/>
        <v>34</v>
      </c>
      <c r="S440" s="12">
        <v>4002.36</v>
      </c>
    </row>
    <row r="441" spans="1:19" ht="15.6" x14ac:dyDescent="0.3">
      <c r="A441" s="1" t="s">
        <v>1932</v>
      </c>
      <c r="B441" s="1" t="s">
        <v>2824</v>
      </c>
      <c r="C441" t="s">
        <v>4723</v>
      </c>
      <c r="D441" t="s">
        <v>5525</v>
      </c>
      <c r="E441" t="s">
        <v>5524</v>
      </c>
      <c r="G441">
        <v>0</v>
      </c>
      <c r="H441" t="s">
        <v>2380</v>
      </c>
      <c r="I441" t="s">
        <v>2380</v>
      </c>
      <c r="J441">
        <v>46.89</v>
      </c>
      <c r="K441" t="str" cm="1">
        <f t="array" ref="K441">_xlfn.IFS(J441&lt;18.5,"underweight",J441&lt;25,"normal weight",J441&lt;30,"overweight",J441&gt;30,"obesity")</f>
        <v>obesity</v>
      </c>
      <c r="L441">
        <v>5.52</v>
      </c>
      <c r="M441" t="str" cm="1">
        <f t="array" ref="M441">_xlfn.IFS(L441&lt;5.7,"Normal",L441&lt;6.5,"Prediabetes",L441&gt;6.5,"Diabetes")</f>
        <v>Normal</v>
      </c>
      <c r="N441">
        <v>2000</v>
      </c>
      <c r="O441" t="s">
        <v>20</v>
      </c>
      <c r="P441">
        <v>13</v>
      </c>
      <c r="Q441" s="10" t="str">
        <f t="shared" si="12"/>
        <v>13-Sep-2000</v>
      </c>
      <c r="R441">
        <f t="shared" si="13"/>
        <v>22</v>
      </c>
      <c r="S441" s="12">
        <v>4005.42</v>
      </c>
    </row>
    <row r="442" spans="1:19" ht="15.6" x14ac:dyDescent="0.3">
      <c r="A442" s="1" t="s">
        <v>1931</v>
      </c>
      <c r="B442" s="1" t="s">
        <v>2825</v>
      </c>
      <c r="C442" t="s">
        <v>4723</v>
      </c>
      <c r="D442" t="s">
        <v>5527</v>
      </c>
      <c r="E442" t="s">
        <v>5526</v>
      </c>
      <c r="G442">
        <v>1</v>
      </c>
      <c r="H442" t="s">
        <v>2380</v>
      </c>
      <c r="I442" t="s">
        <v>2380</v>
      </c>
      <c r="J442">
        <v>39.200000000000003</v>
      </c>
      <c r="K442" t="str" cm="1">
        <f t="array" ref="K442">_xlfn.IFS(J442&lt;18.5,"underweight",J442&lt;25,"normal weight",J442&lt;30,"overweight",J442&gt;30,"obesity")</f>
        <v>obesity</v>
      </c>
      <c r="L442">
        <v>11.38</v>
      </c>
      <c r="M442" t="str" cm="1">
        <f t="array" ref="M442">_xlfn.IFS(L442&lt;5.7,"Normal",L442&lt;6.5,"Prediabetes",L442&gt;6.5,"Diabetes")</f>
        <v>Diabetes</v>
      </c>
      <c r="N442">
        <v>1992</v>
      </c>
      <c r="O442" t="s">
        <v>37</v>
      </c>
      <c r="P442">
        <v>11</v>
      </c>
      <c r="Q442" s="10" t="str">
        <f t="shared" si="12"/>
        <v>11-Oct-1992</v>
      </c>
      <c r="R442">
        <f t="shared" si="13"/>
        <v>30</v>
      </c>
      <c r="S442" s="12">
        <v>4032.24</v>
      </c>
    </row>
    <row r="443" spans="1:19" ht="15.6" x14ac:dyDescent="0.3">
      <c r="A443" s="1" t="s">
        <v>1930</v>
      </c>
      <c r="B443" s="1" t="s">
        <v>2826</v>
      </c>
      <c r="C443" t="s">
        <v>4726</v>
      </c>
      <c r="D443" t="s">
        <v>5529</v>
      </c>
      <c r="E443" t="s">
        <v>5528</v>
      </c>
      <c r="G443">
        <v>1</v>
      </c>
      <c r="H443" t="s">
        <v>2380</v>
      </c>
      <c r="I443" t="s">
        <v>2380</v>
      </c>
      <c r="J443">
        <v>39.159999999999997</v>
      </c>
      <c r="K443" t="str" cm="1">
        <f t="array" ref="K443">_xlfn.IFS(J443&lt;18.5,"underweight",J443&lt;25,"normal weight",J443&lt;30,"overweight",J443&gt;30,"obesity")</f>
        <v>obesity</v>
      </c>
      <c r="L443">
        <v>10.48</v>
      </c>
      <c r="M443" t="str" cm="1">
        <f t="array" ref="M443">_xlfn.IFS(L443&lt;5.7,"Normal",L443&lt;6.5,"Prediabetes",L443&gt;6.5,"Diabetes")</f>
        <v>Diabetes</v>
      </c>
      <c r="N443">
        <v>1984</v>
      </c>
      <c r="O443" t="s">
        <v>10</v>
      </c>
      <c r="P443">
        <v>7</v>
      </c>
      <c r="Q443" s="10" t="str">
        <f t="shared" si="12"/>
        <v>7-Jul-1984</v>
      </c>
      <c r="R443">
        <f t="shared" si="13"/>
        <v>39</v>
      </c>
      <c r="S443" s="12">
        <v>4038.41</v>
      </c>
    </row>
    <row r="444" spans="1:19" ht="15.6" x14ac:dyDescent="0.3">
      <c r="A444" s="1" t="s">
        <v>1929</v>
      </c>
      <c r="B444" s="1" t="s">
        <v>2827</v>
      </c>
      <c r="C444" t="s">
        <v>4726</v>
      </c>
      <c r="D444" t="s">
        <v>5530</v>
      </c>
      <c r="E444" t="s">
        <v>4857</v>
      </c>
      <c r="G444">
        <v>1</v>
      </c>
      <c r="H444" t="s">
        <v>2380</v>
      </c>
      <c r="I444" t="s">
        <v>2380</v>
      </c>
      <c r="J444">
        <v>33.200000000000003</v>
      </c>
      <c r="K444" t="str" cm="1">
        <f t="array" ref="K444">_xlfn.IFS(J444&lt;18.5,"underweight",J444&lt;25,"normal weight",J444&lt;30,"overweight",J444&gt;30,"obesity")</f>
        <v>obesity</v>
      </c>
      <c r="L444">
        <v>9.06</v>
      </c>
      <c r="M444" t="str" cm="1">
        <f t="array" ref="M444">_xlfn.IFS(L444&lt;5.7,"Normal",L444&lt;6.5,"Prediabetes",L444&gt;6.5,"Diabetes")</f>
        <v>Diabetes</v>
      </c>
      <c r="N444">
        <v>1983</v>
      </c>
      <c r="O444" t="s">
        <v>15</v>
      </c>
      <c r="P444">
        <v>10</v>
      </c>
      <c r="Q444" s="10" t="str">
        <f t="shared" si="12"/>
        <v>10-Nov-1983</v>
      </c>
      <c r="R444">
        <f t="shared" si="13"/>
        <v>39</v>
      </c>
      <c r="S444" s="12">
        <v>4039.9</v>
      </c>
    </row>
    <row r="445" spans="1:19" ht="15.6" x14ac:dyDescent="0.3">
      <c r="A445" s="1" t="s">
        <v>1928</v>
      </c>
      <c r="B445" s="1" t="s">
        <v>2828</v>
      </c>
      <c r="C445" t="s">
        <v>4723</v>
      </c>
      <c r="D445" t="s">
        <v>5532</v>
      </c>
      <c r="E445" t="s">
        <v>5531</v>
      </c>
      <c r="G445">
        <v>1</v>
      </c>
      <c r="H445" t="s">
        <v>2380</v>
      </c>
      <c r="I445" t="s">
        <v>2380</v>
      </c>
      <c r="J445">
        <v>29.92</v>
      </c>
      <c r="K445" t="str" cm="1">
        <f t="array" ref="K445">_xlfn.IFS(J445&lt;18.5,"underweight",J445&lt;25,"normal weight",J445&lt;30,"overweight",J445&gt;30,"obesity")</f>
        <v>overweight</v>
      </c>
      <c r="L445">
        <v>11.07</v>
      </c>
      <c r="M445" t="str" cm="1">
        <f t="array" ref="M445">_xlfn.IFS(L445&lt;5.7,"Normal",L445&lt;6.5,"Prediabetes",L445&gt;6.5,"Diabetes")</f>
        <v>Diabetes</v>
      </c>
      <c r="N445">
        <v>1993</v>
      </c>
      <c r="O445" t="s">
        <v>30</v>
      </c>
      <c r="P445">
        <v>26</v>
      </c>
      <c r="Q445" s="10" t="str">
        <f t="shared" si="12"/>
        <v>26-Dec-1993</v>
      </c>
      <c r="R445">
        <f t="shared" si="13"/>
        <v>29</v>
      </c>
      <c r="S445" s="12">
        <v>4040.56</v>
      </c>
    </row>
    <row r="446" spans="1:19" ht="15.6" x14ac:dyDescent="0.3">
      <c r="A446" s="1" t="s">
        <v>1927</v>
      </c>
      <c r="B446" s="1" t="s">
        <v>2829</v>
      </c>
      <c r="C446" t="s">
        <v>4723</v>
      </c>
      <c r="D446" t="s">
        <v>5534</v>
      </c>
      <c r="E446" t="s">
        <v>5533</v>
      </c>
      <c r="G446">
        <v>2</v>
      </c>
      <c r="H446" t="s">
        <v>2380</v>
      </c>
      <c r="I446" t="s">
        <v>2380</v>
      </c>
      <c r="J446">
        <v>25</v>
      </c>
      <c r="K446" t="str" cm="1">
        <f t="array" ref="K446">_xlfn.IFS(J446&lt;18.5,"underweight",J446&lt;25,"normal weight",J446&lt;30,"overweight",J446&gt;30,"obesity")</f>
        <v>overweight</v>
      </c>
      <c r="L446">
        <v>10.45</v>
      </c>
      <c r="M446" t="str" cm="1">
        <f t="array" ref="M446">_xlfn.IFS(L446&lt;5.7,"Normal",L446&lt;6.5,"Prediabetes",L446&gt;6.5,"Diabetes")</f>
        <v>Diabetes</v>
      </c>
      <c r="N446">
        <v>1988</v>
      </c>
      <c r="O446" t="s">
        <v>15</v>
      </c>
      <c r="P446">
        <v>30</v>
      </c>
      <c r="Q446" s="10" t="str">
        <f t="shared" si="12"/>
        <v>30-Nov-1988</v>
      </c>
      <c r="R446">
        <f t="shared" si="13"/>
        <v>34</v>
      </c>
      <c r="S446" s="12">
        <v>4047.94</v>
      </c>
    </row>
    <row r="447" spans="1:19" ht="15.6" x14ac:dyDescent="0.3">
      <c r="A447" s="1" t="s">
        <v>1926</v>
      </c>
      <c r="B447" s="1" t="s">
        <v>2830</v>
      </c>
      <c r="C447" t="s">
        <v>4726</v>
      </c>
      <c r="D447" t="s">
        <v>5329</v>
      </c>
      <c r="E447" t="s">
        <v>5535</v>
      </c>
      <c r="G447">
        <v>1</v>
      </c>
      <c r="H447" t="s">
        <v>2380</v>
      </c>
      <c r="I447" t="s">
        <v>2380</v>
      </c>
      <c r="J447">
        <v>54.59</v>
      </c>
      <c r="K447" t="str" cm="1">
        <f t="array" ref="K447">_xlfn.IFS(J447&lt;18.5,"underweight",J447&lt;25,"normal weight",J447&lt;30,"overweight",J447&gt;30,"obesity")</f>
        <v>obesity</v>
      </c>
      <c r="L447">
        <v>4.2699999999999996</v>
      </c>
      <c r="M447" t="str" cm="1">
        <f t="array" ref="M447">_xlfn.IFS(L447&lt;5.7,"Normal",L447&lt;6.5,"Prediabetes",L447&gt;6.5,"Diabetes")</f>
        <v>Normal</v>
      </c>
      <c r="N447">
        <v>1993</v>
      </c>
      <c r="O447" t="s">
        <v>35</v>
      </c>
      <c r="P447">
        <v>13</v>
      </c>
      <c r="Q447" s="10" t="str">
        <f t="shared" si="12"/>
        <v>13-Aug-1993</v>
      </c>
      <c r="R447">
        <f t="shared" si="13"/>
        <v>29</v>
      </c>
      <c r="S447" s="12">
        <v>4058.12</v>
      </c>
    </row>
    <row r="448" spans="1:19" ht="15.6" x14ac:dyDescent="0.3">
      <c r="A448" s="1" t="s">
        <v>1925</v>
      </c>
      <c r="B448" s="1" t="s">
        <v>2831</v>
      </c>
      <c r="C448" t="s">
        <v>4723</v>
      </c>
      <c r="D448" t="s">
        <v>5537</v>
      </c>
      <c r="E448" t="s">
        <v>5536</v>
      </c>
      <c r="G448">
        <v>1</v>
      </c>
      <c r="H448" t="s">
        <v>2380</v>
      </c>
      <c r="I448" t="s">
        <v>2380</v>
      </c>
      <c r="J448">
        <v>52.41</v>
      </c>
      <c r="K448" t="str" cm="1">
        <f t="array" ref="K448">_xlfn.IFS(J448&lt;18.5,"underweight",J448&lt;25,"normal weight",J448&lt;30,"overweight",J448&gt;30,"obesity")</f>
        <v>obesity</v>
      </c>
      <c r="L448">
        <v>5.99</v>
      </c>
      <c r="M448" t="str" cm="1">
        <f t="array" ref="M448">_xlfn.IFS(L448&lt;5.7,"Normal",L448&lt;6.5,"Prediabetes",L448&gt;6.5,"Diabetes")</f>
        <v>Prediabetes</v>
      </c>
      <c r="N448">
        <v>1995</v>
      </c>
      <c r="O448" t="s">
        <v>20</v>
      </c>
      <c r="P448">
        <v>14</v>
      </c>
      <c r="Q448" s="10" t="str">
        <f t="shared" si="12"/>
        <v>14-Sep-1995</v>
      </c>
      <c r="R448">
        <f t="shared" si="13"/>
        <v>27</v>
      </c>
      <c r="S448" s="12">
        <v>4058.71</v>
      </c>
    </row>
    <row r="449" spans="1:19" ht="15.6" x14ac:dyDescent="0.3">
      <c r="A449" s="1" t="s">
        <v>1924</v>
      </c>
      <c r="B449" s="1" t="s">
        <v>2832</v>
      </c>
      <c r="C449" t="s">
        <v>4726</v>
      </c>
      <c r="D449" t="s">
        <v>5539</v>
      </c>
      <c r="E449" t="s">
        <v>5538</v>
      </c>
      <c r="G449">
        <v>1</v>
      </c>
      <c r="H449" t="s">
        <v>2380</v>
      </c>
      <c r="I449" t="s">
        <v>2380</v>
      </c>
      <c r="J449">
        <v>42.06</v>
      </c>
      <c r="K449" t="str" cm="1">
        <f t="array" ref="K449">_xlfn.IFS(J449&lt;18.5,"underweight",J449&lt;25,"normal weight",J449&lt;30,"overweight",J449&gt;30,"obesity")</f>
        <v>obesity</v>
      </c>
      <c r="L449">
        <v>5.32</v>
      </c>
      <c r="M449" t="str" cm="1">
        <f t="array" ref="M449">_xlfn.IFS(L449&lt;5.7,"Normal",L449&lt;6.5,"Prediabetes",L449&gt;6.5,"Diabetes")</f>
        <v>Normal</v>
      </c>
      <c r="N449">
        <v>1983</v>
      </c>
      <c r="O449" t="s">
        <v>20</v>
      </c>
      <c r="P449">
        <v>16</v>
      </c>
      <c r="Q449" s="10" t="str">
        <f t="shared" si="12"/>
        <v>16-Sep-1983</v>
      </c>
      <c r="R449">
        <f t="shared" si="13"/>
        <v>39</v>
      </c>
      <c r="S449" s="12">
        <v>4070.42</v>
      </c>
    </row>
    <row r="450" spans="1:19" ht="15.6" x14ac:dyDescent="0.3">
      <c r="A450" s="1" t="s">
        <v>1923</v>
      </c>
      <c r="B450" s="1" t="s">
        <v>2833</v>
      </c>
      <c r="C450" t="s">
        <v>4726</v>
      </c>
      <c r="D450" t="s">
        <v>5541</v>
      </c>
      <c r="E450" t="s">
        <v>5540</v>
      </c>
      <c r="G450">
        <v>2</v>
      </c>
      <c r="H450" t="s">
        <v>2380</v>
      </c>
      <c r="I450" t="s">
        <v>2380</v>
      </c>
      <c r="J450">
        <v>39.270000000000003</v>
      </c>
      <c r="K450" t="str" cm="1">
        <f t="array" ref="K450">_xlfn.IFS(J450&lt;18.5,"underweight",J450&lt;25,"normal weight",J450&lt;30,"overweight",J450&gt;30,"obesity")</f>
        <v>obesity</v>
      </c>
      <c r="L450">
        <v>5.64</v>
      </c>
      <c r="M450" t="str" cm="1">
        <f t="array" ref="M450">_xlfn.IFS(L450&lt;5.7,"Normal",L450&lt;6.5,"Prediabetes",L450&gt;6.5,"Diabetes")</f>
        <v>Normal</v>
      </c>
      <c r="N450">
        <v>2002</v>
      </c>
      <c r="O450" t="s">
        <v>37</v>
      </c>
      <c r="P450">
        <v>18</v>
      </c>
      <c r="Q450" s="10" t="str">
        <f t="shared" si="12"/>
        <v>18-Oct-2002</v>
      </c>
      <c r="R450">
        <f t="shared" si="13"/>
        <v>20</v>
      </c>
      <c r="S450" s="12">
        <v>4070.51</v>
      </c>
    </row>
    <row r="451" spans="1:19" ht="15.6" x14ac:dyDescent="0.3">
      <c r="A451" s="1" t="s">
        <v>1922</v>
      </c>
      <c r="B451" s="1" t="s">
        <v>2834</v>
      </c>
      <c r="C451" t="s">
        <v>4723</v>
      </c>
      <c r="D451" t="s">
        <v>5543</v>
      </c>
      <c r="E451" t="s">
        <v>5542</v>
      </c>
      <c r="G451">
        <v>0</v>
      </c>
      <c r="H451" t="s">
        <v>2380</v>
      </c>
      <c r="I451" t="s">
        <v>2380</v>
      </c>
      <c r="J451">
        <v>47.19</v>
      </c>
      <c r="K451" t="str" cm="1">
        <f t="array" ref="K451">_xlfn.IFS(J451&lt;18.5,"underweight",J451&lt;25,"normal weight",J451&lt;30,"overweight",J451&gt;30,"obesity")</f>
        <v>obesity</v>
      </c>
      <c r="L451">
        <v>5.29</v>
      </c>
      <c r="M451" t="str" cm="1">
        <f t="array" ref="M451">_xlfn.IFS(L451&lt;5.7,"Normal",L451&lt;6.5,"Prediabetes",L451&gt;6.5,"Diabetes")</f>
        <v>Normal</v>
      </c>
      <c r="N451">
        <v>1990</v>
      </c>
      <c r="O451" t="s">
        <v>30</v>
      </c>
      <c r="P451">
        <v>1</v>
      </c>
      <c r="Q451" s="10" t="str">
        <f t="shared" ref="Q451:Q514" si="14">P451&amp;"-"&amp;O451&amp;"-"&amp;N451</f>
        <v>1-Dec-1990</v>
      </c>
      <c r="R451">
        <f t="shared" ref="R451:R514" si="15">DATEDIF(Q451,"8-6-2023","y")</f>
        <v>32</v>
      </c>
      <c r="S451" s="12">
        <v>4074.45</v>
      </c>
    </row>
    <row r="452" spans="1:19" ht="15.6" x14ac:dyDescent="0.3">
      <c r="A452" s="1" t="s">
        <v>1921</v>
      </c>
      <c r="B452" s="1" t="s">
        <v>2835</v>
      </c>
      <c r="C452" t="s">
        <v>4723</v>
      </c>
      <c r="D452" t="s">
        <v>5544</v>
      </c>
      <c r="E452" t="s">
        <v>5366</v>
      </c>
      <c r="G452">
        <v>0</v>
      </c>
      <c r="H452" t="s">
        <v>2380</v>
      </c>
      <c r="I452" t="s">
        <v>2380</v>
      </c>
      <c r="J452">
        <v>30.02</v>
      </c>
      <c r="K452" t="str" cm="1">
        <f t="array" ref="K452">_xlfn.IFS(J452&lt;18.5,"underweight",J452&lt;25,"normal weight",J452&lt;30,"overweight",J452&gt;30,"obesity")</f>
        <v>obesity</v>
      </c>
      <c r="L452">
        <v>6.65</v>
      </c>
      <c r="M452" t="str" cm="1">
        <f t="array" ref="M452">_xlfn.IFS(L452&lt;5.7,"Normal",L452&lt;6.5,"Prediabetes",L452&gt;6.5,"Diabetes")</f>
        <v>Diabetes</v>
      </c>
      <c r="N452">
        <v>1990</v>
      </c>
      <c r="O452" t="s">
        <v>30</v>
      </c>
      <c r="P452">
        <v>14</v>
      </c>
      <c r="Q452" s="10" t="str">
        <f t="shared" si="14"/>
        <v>14-Dec-1990</v>
      </c>
      <c r="R452">
        <f t="shared" si="15"/>
        <v>32</v>
      </c>
      <c r="S452" s="12">
        <v>4076.5</v>
      </c>
    </row>
    <row r="453" spans="1:19" ht="15.6" x14ac:dyDescent="0.3">
      <c r="A453" s="1" t="s">
        <v>1920</v>
      </c>
      <c r="B453" s="1" t="s">
        <v>2836</v>
      </c>
      <c r="C453" t="s">
        <v>4726</v>
      </c>
      <c r="D453" t="s">
        <v>5545</v>
      </c>
      <c r="E453" t="s">
        <v>4823</v>
      </c>
      <c r="G453">
        <v>0</v>
      </c>
      <c r="H453" t="s">
        <v>2380</v>
      </c>
      <c r="I453" t="s">
        <v>2380</v>
      </c>
      <c r="J453">
        <v>54.61</v>
      </c>
      <c r="K453" t="str" cm="1">
        <f t="array" ref="K453">_xlfn.IFS(J453&lt;18.5,"underweight",J453&lt;25,"normal weight",J453&lt;30,"overweight",J453&gt;30,"obesity")</f>
        <v>obesity</v>
      </c>
      <c r="L453">
        <v>4.49</v>
      </c>
      <c r="M453" t="str" cm="1">
        <f t="array" ref="M453">_xlfn.IFS(L453&lt;5.7,"Normal",L453&lt;6.5,"Prediabetes",L453&gt;6.5,"Diabetes")</f>
        <v>Normal</v>
      </c>
      <c r="N453">
        <v>1994</v>
      </c>
      <c r="O453" t="s">
        <v>35</v>
      </c>
      <c r="P453">
        <v>21</v>
      </c>
      <c r="Q453" s="10" t="str">
        <f t="shared" si="14"/>
        <v>21-Aug-1994</v>
      </c>
      <c r="R453">
        <f t="shared" si="15"/>
        <v>28</v>
      </c>
      <c r="S453" s="12">
        <v>4133.6400000000003</v>
      </c>
    </row>
    <row r="454" spans="1:19" ht="15.6" x14ac:dyDescent="0.3">
      <c r="A454" s="1" t="s">
        <v>1919</v>
      </c>
      <c r="B454" s="1" t="s">
        <v>2837</v>
      </c>
      <c r="C454" t="s">
        <v>4723</v>
      </c>
      <c r="D454" t="s">
        <v>5547</v>
      </c>
      <c r="E454" t="s">
        <v>5546</v>
      </c>
      <c r="G454">
        <v>0</v>
      </c>
      <c r="H454" t="s">
        <v>2380</v>
      </c>
      <c r="I454" t="s">
        <v>2380</v>
      </c>
      <c r="J454">
        <v>36.005000000000003</v>
      </c>
      <c r="K454" t="str" cm="1">
        <f t="array" ref="K454">_xlfn.IFS(J454&lt;18.5,"underweight",J454&lt;25,"normal weight",J454&lt;30,"overweight",J454&gt;30,"obesity")</f>
        <v>obesity</v>
      </c>
      <c r="L454">
        <v>6.9</v>
      </c>
      <c r="M454" t="str" cm="1">
        <f t="array" ref="M454">_xlfn.IFS(L454&lt;5.7,"Normal",L454&lt;6.5,"Prediabetes",L454&gt;6.5,"Diabetes")</f>
        <v>Diabetes</v>
      </c>
      <c r="N454">
        <v>1991</v>
      </c>
      <c r="O454" t="s">
        <v>35</v>
      </c>
      <c r="P454">
        <v>6</v>
      </c>
      <c r="Q454" s="10" t="str">
        <f t="shared" si="14"/>
        <v>6-Aug-1991</v>
      </c>
      <c r="R454">
        <f t="shared" si="15"/>
        <v>32</v>
      </c>
      <c r="S454" s="12">
        <v>4134.08</v>
      </c>
    </row>
    <row r="455" spans="1:19" ht="15.6" x14ac:dyDescent="0.3">
      <c r="A455" s="1" t="s">
        <v>1918</v>
      </c>
      <c r="B455" s="1" t="s">
        <v>2838</v>
      </c>
      <c r="C455" t="s">
        <v>4726</v>
      </c>
      <c r="D455" t="s">
        <v>4979</v>
      </c>
      <c r="E455" t="s">
        <v>5548</v>
      </c>
      <c r="G455">
        <v>0</v>
      </c>
      <c r="H455" t="s">
        <v>2380</v>
      </c>
      <c r="I455" t="s">
        <v>2380</v>
      </c>
      <c r="J455">
        <v>28.7</v>
      </c>
      <c r="K455" t="str" cm="1">
        <f t="array" ref="K455">_xlfn.IFS(J455&lt;18.5,"underweight",J455&lt;25,"normal weight",J455&lt;30,"overweight",J455&gt;30,"obesity")</f>
        <v>overweight</v>
      </c>
      <c r="L455">
        <v>11.52</v>
      </c>
      <c r="M455" t="str" cm="1">
        <f t="array" ref="M455">_xlfn.IFS(L455&lt;5.7,"Normal",L455&lt;6.5,"Prediabetes",L455&gt;6.5,"Diabetes")</f>
        <v>Diabetes</v>
      </c>
      <c r="N455">
        <v>1992</v>
      </c>
      <c r="O455" t="s">
        <v>18</v>
      </c>
      <c r="P455">
        <v>18</v>
      </c>
      <c r="Q455" s="10" t="str">
        <f t="shared" si="14"/>
        <v>18-Jun-1992</v>
      </c>
      <c r="R455">
        <f t="shared" si="15"/>
        <v>31</v>
      </c>
      <c r="S455" s="12">
        <v>4137.5200000000004</v>
      </c>
    </row>
    <row r="456" spans="1:19" ht="15.6" x14ac:dyDescent="0.3">
      <c r="A456" s="1" t="s">
        <v>1917</v>
      </c>
      <c r="B456" s="1" t="s">
        <v>2839</v>
      </c>
      <c r="C456" t="s">
        <v>4726</v>
      </c>
      <c r="D456" t="s">
        <v>4737</v>
      </c>
      <c r="E456" t="s">
        <v>5549</v>
      </c>
      <c r="G456">
        <v>0</v>
      </c>
      <c r="H456" t="s">
        <v>2380</v>
      </c>
      <c r="I456" t="s">
        <v>2380</v>
      </c>
      <c r="J456">
        <v>34.295000000000002</v>
      </c>
      <c r="K456" t="str" cm="1">
        <f t="array" ref="K456">_xlfn.IFS(J456&lt;18.5,"underweight",J456&lt;25,"normal weight",J456&lt;30,"overweight",J456&gt;30,"obesity")</f>
        <v>obesity</v>
      </c>
      <c r="L456">
        <v>11.24</v>
      </c>
      <c r="M456" t="str" cm="1">
        <f t="array" ref="M456">_xlfn.IFS(L456&lt;5.7,"Normal",L456&lt;6.5,"Prediabetes",L456&gt;6.5,"Diabetes")</f>
        <v>Diabetes</v>
      </c>
      <c r="N456">
        <v>1992</v>
      </c>
      <c r="O456" t="s">
        <v>18</v>
      </c>
      <c r="P456">
        <v>28</v>
      </c>
      <c r="Q456" s="10" t="str">
        <f t="shared" si="14"/>
        <v>28-Jun-1992</v>
      </c>
      <c r="R456">
        <f t="shared" si="15"/>
        <v>31</v>
      </c>
      <c r="S456" s="12">
        <v>4149.74</v>
      </c>
    </row>
    <row r="457" spans="1:19" ht="15.6" x14ac:dyDescent="0.3">
      <c r="A457" s="1" t="s">
        <v>1916</v>
      </c>
      <c r="B457" s="1" t="s">
        <v>2840</v>
      </c>
      <c r="C457" t="s">
        <v>4726</v>
      </c>
      <c r="D457" t="s">
        <v>5551</v>
      </c>
      <c r="E457" t="s">
        <v>5550</v>
      </c>
      <c r="G457">
        <v>0</v>
      </c>
      <c r="H457" t="s">
        <v>2380</v>
      </c>
      <c r="I457" t="s">
        <v>2380</v>
      </c>
      <c r="J457">
        <v>27.55</v>
      </c>
      <c r="K457" t="str" cm="1">
        <f t="array" ref="K457">_xlfn.IFS(J457&lt;18.5,"underweight",J457&lt;25,"normal weight",J457&lt;30,"overweight",J457&gt;30,"obesity")</f>
        <v>overweight</v>
      </c>
      <c r="L457">
        <v>10.98</v>
      </c>
      <c r="M457" t="str" cm="1">
        <f t="array" ref="M457">_xlfn.IFS(L457&lt;5.7,"Normal",L457&lt;6.5,"Prediabetes",L457&gt;6.5,"Diabetes")</f>
        <v>Diabetes</v>
      </c>
      <c r="N457">
        <v>1992</v>
      </c>
      <c r="O457" t="s">
        <v>35</v>
      </c>
      <c r="P457">
        <v>4</v>
      </c>
      <c r="Q457" s="10" t="str">
        <f t="shared" si="14"/>
        <v>4-Aug-1992</v>
      </c>
      <c r="R457">
        <f t="shared" si="15"/>
        <v>31</v>
      </c>
      <c r="S457" s="12">
        <v>4151.03</v>
      </c>
    </row>
    <row r="458" spans="1:19" ht="15.6" x14ac:dyDescent="0.3">
      <c r="A458" s="1" t="s">
        <v>1915</v>
      </c>
      <c r="B458" s="1" t="s">
        <v>2841</v>
      </c>
      <c r="C458" t="s">
        <v>4726</v>
      </c>
      <c r="D458" t="s">
        <v>5262</v>
      </c>
      <c r="E458" t="s">
        <v>5552</v>
      </c>
      <c r="G458">
        <v>1</v>
      </c>
      <c r="H458" t="s">
        <v>2380</v>
      </c>
      <c r="I458" t="s">
        <v>2380</v>
      </c>
      <c r="J458">
        <v>40.700000000000003</v>
      </c>
      <c r="K458" t="str" cm="1">
        <f t="array" ref="K458">_xlfn.IFS(J458&lt;18.5,"underweight",J458&lt;25,"normal weight",J458&lt;30,"overweight",J458&gt;30,"obesity")</f>
        <v>obesity</v>
      </c>
      <c r="L458">
        <v>5.42</v>
      </c>
      <c r="M458" t="str" cm="1">
        <f t="array" ref="M458">_xlfn.IFS(L458&lt;5.7,"Normal",L458&lt;6.5,"Prediabetes",L458&gt;6.5,"Diabetes")</f>
        <v>Normal</v>
      </c>
      <c r="N458">
        <v>1998</v>
      </c>
      <c r="O458" t="s">
        <v>15</v>
      </c>
      <c r="P458">
        <v>26</v>
      </c>
      <c r="Q458" s="10" t="str">
        <f t="shared" si="14"/>
        <v>26-Nov-1998</v>
      </c>
      <c r="R458">
        <f t="shared" si="15"/>
        <v>24</v>
      </c>
      <c r="S458" s="12">
        <v>4154.97</v>
      </c>
    </row>
    <row r="459" spans="1:19" ht="15.6" x14ac:dyDescent="0.3">
      <c r="A459" s="1" t="s">
        <v>1914</v>
      </c>
      <c r="B459" s="1" t="s">
        <v>2842</v>
      </c>
      <c r="C459" t="s">
        <v>4726</v>
      </c>
      <c r="D459" t="s">
        <v>5554</v>
      </c>
      <c r="E459" t="s">
        <v>5553</v>
      </c>
      <c r="G459">
        <v>1</v>
      </c>
      <c r="H459" t="s">
        <v>2380</v>
      </c>
      <c r="I459" t="s">
        <v>2380</v>
      </c>
      <c r="J459">
        <v>18.335000000000001</v>
      </c>
      <c r="K459" t="str" cm="1">
        <f t="array" ref="K459">_xlfn.IFS(J459&lt;18.5,"underweight",J459&lt;25,"normal weight",J459&lt;30,"overweight",J459&gt;30,"obesity")</f>
        <v>underweight</v>
      </c>
      <c r="L459">
        <v>10.97</v>
      </c>
      <c r="M459" t="str" cm="1">
        <f t="array" ref="M459">_xlfn.IFS(L459&lt;5.7,"Normal",L459&lt;6.5,"Prediabetes",L459&gt;6.5,"Diabetes")</f>
        <v>Diabetes</v>
      </c>
      <c r="N459">
        <v>1984</v>
      </c>
      <c r="O459" t="s">
        <v>20</v>
      </c>
      <c r="P459">
        <v>16</v>
      </c>
      <c r="Q459" s="10" t="str">
        <f t="shared" si="14"/>
        <v>16-Sep-1984</v>
      </c>
      <c r="R459">
        <f t="shared" si="15"/>
        <v>38</v>
      </c>
      <c r="S459" s="12">
        <v>4163.21</v>
      </c>
    </row>
    <row r="460" spans="1:19" ht="15.6" x14ac:dyDescent="0.3">
      <c r="A460" s="1" t="s">
        <v>1913</v>
      </c>
      <c r="B460" s="1" t="s">
        <v>2843</v>
      </c>
      <c r="C460" t="s">
        <v>4723</v>
      </c>
      <c r="D460" t="s">
        <v>5556</v>
      </c>
      <c r="E460" t="s">
        <v>5555</v>
      </c>
      <c r="G460">
        <v>1</v>
      </c>
      <c r="H460" t="s">
        <v>2380</v>
      </c>
      <c r="I460" t="s">
        <v>2380</v>
      </c>
      <c r="J460">
        <v>28</v>
      </c>
      <c r="K460" t="str" cm="1">
        <f t="array" ref="K460">_xlfn.IFS(J460&lt;18.5,"underweight",J460&lt;25,"normal weight",J460&lt;30,"overweight",J460&gt;30,"obesity")</f>
        <v>overweight</v>
      </c>
      <c r="L460">
        <v>5.57</v>
      </c>
      <c r="M460" t="str" cm="1">
        <f t="array" ref="M460">_xlfn.IFS(L460&lt;5.7,"Normal",L460&lt;6.5,"Prediabetes",L460&gt;6.5,"Diabetes")</f>
        <v>Normal</v>
      </c>
      <c r="N460">
        <v>1989</v>
      </c>
      <c r="O460" t="s">
        <v>18</v>
      </c>
      <c r="P460">
        <v>25</v>
      </c>
      <c r="Q460" s="10" t="str">
        <f t="shared" si="14"/>
        <v>25-Jun-1989</v>
      </c>
      <c r="R460">
        <f t="shared" si="15"/>
        <v>34</v>
      </c>
      <c r="S460" s="12">
        <v>4185.1000000000004</v>
      </c>
    </row>
    <row r="461" spans="1:19" ht="15.6" x14ac:dyDescent="0.3">
      <c r="A461" s="1" t="s">
        <v>1912</v>
      </c>
      <c r="B461" s="1" t="s">
        <v>2844</v>
      </c>
      <c r="C461" t="s">
        <v>4726</v>
      </c>
      <c r="D461" t="s">
        <v>5557</v>
      </c>
      <c r="E461" t="s">
        <v>4847</v>
      </c>
      <c r="G461">
        <v>1</v>
      </c>
      <c r="H461" t="s">
        <v>2380</v>
      </c>
      <c r="I461" t="s">
        <v>2380</v>
      </c>
      <c r="J461">
        <v>51.14</v>
      </c>
      <c r="K461" t="str" cm="1">
        <f t="array" ref="K461">_xlfn.IFS(J461&lt;18.5,"underweight",J461&lt;25,"normal weight",J461&lt;30,"overweight",J461&gt;30,"obesity")</f>
        <v>obesity</v>
      </c>
      <c r="L461">
        <v>4.05</v>
      </c>
      <c r="M461" t="str" cm="1">
        <f t="array" ref="M461">_xlfn.IFS(L461&lt;5.7,"Normal",L461&lt;6.5,"Prediabetes",L461&gt;6.5,"Diabetes")</f>
        <v>Normal</v>
      </c>
      <c r="N461">
        <v>1995</v>
      </c>
      <c r="O461" t="s">
        <v>37</v>
      </c>
      <c r="P461">
        <v>3</v>
      </c>
      <c r="Q461" s="10" t="str">
        <f t="shared" si="14"/>
        <v>3-Oct-1995</v>
      </c>
      <c r="R461">
        <f t="shared" si="15"/>
        <v>27</v>
      </c>
      <c r="S461" s="12">
        <v>4188.7299999999996</v>
      </c>
    </row>
    <row r="462" spans="1:19" ht="15.6" x14ac:dyDescent="0.3">
      <c r="A462" s="1" t="s">
        <v>1911</v>
      </c>
      <c r="B462" s="1" t="s">
        <v>2845</v>
      </c>
      <c r="C462" t="s">
        <v>4723</v>
      </c>
      <c r="D462" t="s">
        <v>5558</v>
      </c>
      <c r="E462" t="s">
        <v>5272</v>
      </c>
      <c r="G462">
        <v>1</v>
      </c>
      <c r="H462" t="s">
        <v>2380</v>
      </c>
      <c r="I462" t="s">
        <v>2380</v>
      </c>
      <c r="J462">
        <v>24.32</v>
      </c>
      <c r="K462" t="str" cm="1">
        <f t="array" ref="K462">_xlfn.IFS(J462&lt;18.5,"underweight",J462&lt;25,"normal weight",J462&lt;30,"overweight",J462&gt;30,"obesity")</f>
        <v>normal weight</v>
      </c>
      <c r="L462">
        <v>10.220000000000001</v>
      </c>
      <c r="M462" t="str" cm="1">
        <f t="array" ref="M462">_xlfn.IFS(L462&lt;5.7,"Normal",L462&lt;6.5,"Prediabetes",L462&gt;6.5,"Diabetes")</f>
        <v>Diabetes</v>
      </c>
      <c r="N462">
        <v>1997</v>
      </c>
      <c r="O462" t="s">
        <v>20</v>
      </c>
      <c r="P462">
        <v>6</v>
      </c>
      <c r="Q462" s="10" t="str">
        <f t="shared" si="14"/>
        <v>6-Sep-1997</v>
      </c>
      <c r="R462">
        <f t="shared" si="15"/>
        <v>25</v>
      </c>
      <c r="S462" s="12">
        <v>4189.1099999999997</v>
      </c>
    </row>
    <row r="463" spans="1:19" ht="15.6" x14ac:dyDescent="0.3">
      <c r="A463" s="1" t="s">
        <v>1910</v>
      </c>
      <c r="B463" s="1" t="s">
        <v>2846</v>
      </c>
      <c r="C463" t="s">
        <v>4723</v>
      </c>
      <c r="D463" t="s">
        <v>4835</v>
      </c>
      <c r="E463" t="s">
        <v>4879</v>
      </c>
      <c r="G463">
        <v>1</v>
      </c>
      <c r="H463" t="s">
        <v>2380</v>
      </c>
      <c r="I463" t="s">
        <v>2380</v>
      </c>
      <c r="J463">
        <v>38.06</v>
      </c>
      <c r="K463" t="str" cm="1">
        <f t="array" ref="K463">_xlfn.IFS(J463&lt;18.5,"underweight",J463&lt;25,"normal weight",J463&lt;30,"overweight",J463&gt;30,"obesity")</f>
        <v>obesity</v>
      </c>
      <c r="L463">
        <v>9.24</v>
      </c>
      <c r="M463" t="str" cm="1">
        <f t="array" ref="M463">_xlfn.IFS(L463&lt;5.7,"Normal",L463&lt;6.5,"Prediabetes",L463&gt;6.5,"Diabetes")</f>
        <v>Diabetes</v>
      </c>
      <c r="N463">
        <v>1998</v>
      </c>
      <c r="O463" t="s">
        <v>30</v>
      </c>
      <c r="P463">
        <v>14</v>
      </c>
      <c r="Q463" s="10" t="str">
        <f t="shared" si="14"/>
        <v>14-Dec-1998</v>
      </c>
      <c r="R463">
        <f t="shared" si="15"/>
        <v>24</v>
      </c>
      <c r="S463" s="12">
        <v>4234.93</v>
      </c>
    </row>
    <row r="464" spans="1:19" ht="15.6" x14ac:dyDescent="0.3">
      <c r="A464" s="1" t="s">
        <v>1909</v>
      </c>
      <c r="B464" s="1" t="s">
        <v>2847</v>
      </c>
      <c r="C464" t="s">
        <v>4723</v>
      </c>
      <c r="D464" t="s">
        <v>5560</v>
      </c>
      <c r="E464" t="s">
        <v>5559</v>
      </c>
      <c r="G464">
        <v>0</v>
      </c>
      <c r="H464" t="s">
        <v>2380</v>
      </c>
      <c r="I464" t="s">
        <v>2380</v>
      </c>
      <c r="J464">
        <v>37.700000000000003</v>
      </c>
      <c r="K464" t="str" cm="1">
        <f t="array" ref="K464">_xlfn.IFS(J464&lt;18.5,"underweight",J464&lt;25,"normal weight",J464&lt;30,"overweight",J464&gt;30,"obesity")</f>
        <v>obesity</v>
      </c>
      <c r="L464">
        <v>8.6</v>
      </c>
      <c r="M464" t="str" cm="1">
        <f t="array" ref="M464">_xlfn.IFS(L464&lt;5.7,"Normal",L464&lt;6.5,"Prediabetes",L464&gt;6.5,"Diabetes")</f>
        <v>Diabetes</v>
      </c>
      <c r="N464">
        <v>1992</v>
      </c>
      <c r="O464" t="s">
        <v>18</v>
      </c>
      <c r="P464">
        <v>27</v>
      </c>
      <c r="Q464" s="10" t="str">
        <f t="shared" si="14"/>
        <v>27-Jun-1992</v>
      </c>
      <c r="R464">
        <f t="shared" si="15"/>
        <v>31</v>
      </c>
      <c r="S464" s="12">
        <v>4237.13</v>
      </c>
    </row>
    <row r="465" spans="1:19" ht="15.6" x14ac:dyDescent="0.3">
      <c r="A465" s="1" t="s">
        <v>1908</v>
      </c>
      <c r="B465" s="1" t="s">
        <v>2848</v>
      </c>
      <c r="C465" t="s">
        <v>4726</v>
      </c>
      <c r="D465" t="s">
        <v>5562</v>
      </c>
      <c r="E465" t="s">
        <v>5561</v>
      </c>
      <c r="G465">
        <v>0</v>
      </c>
      <c r="H465" t="s">
        <v>2380</v>
      </c>
      <c r="I465" t="s">
        <v>2380</v>
      </c>
      <c r="J465">
        <v>30.43</v>
      </c>
      <c r="K465" t="str" cm="1">
        <f t="array" ref="K465">_xlfn.IFS(J465&lt;18.5,"underweight",J465&lt;25,"normal weight",J465&lt;30,"overweight",J465&gt;30,"obesity")</f>
        <v>obesity</v>
      </c>
      <c r="L465">
        <v>9.39</v>
      </c>
      <c r="M465" t="str" cm="1">
        <f t="array" ref="M465">_xlfn.IFS(L465&lt;5.7,"Normal",L465&lt;6.5,"Prediabetes",L465&gt;6.5,"Diabetes")</f>
        <v>Diabetes</v>
      </c>
      <c r="N465">
        <v>1991</v>
      </c>
      <c r="O465" t="s">
        <v>15</v>
      </c>
      <c r="P465">
        <v>3</v>
      </c>
      <c r="Q465" s="10" t="str">
        <f t="shared" si="14"/>
        <v>3-Nov-1991</v>
      </c>
      <c r="R465">
        <f t="shared" si="15"/>
        <v>31</v>
      </c>
      <c r="S465" s="12">
        <v>4239.8900000000003</v>
      </c>
    </row>
    <row r="466" spans="1:19" ht="15.6" x14ac:dyDescent="0.3">
      <c r="A466" s="1" t="s">
        <v>1907</v>
      </c>
      <c r="B466" s="1" t="s">
        <v>2849</v>
      </c>
      <c r="C466" t="s">
        <v>4723</v>
      </c>
      <c r="D466" t="s">
        <v>4872</v>
      </c>
      <c r="E466" t="s">
        <v>5563</v>
      </c>
      <c r="G466">
        <v>1</v>
      </c>
      <c r="H466" t="s">
        <v>2380</v>
      </c>
      <c r="I466" t="s">
        <v>2380</v>
      </c>
      <c r="J466">
        <v>24.035</v>
      </c>
      <c r="K466" t="str" cm="1">
        <f t="array" ref="K466">_xlfn.IFS(J466&lt;18.5,"underweight",J466&lt;25,"normal weight",J466&lt;30,"overweight",J466&gt;30,"obesity")</f>
        <v>normal weight</v>
      </c>
      <c r="L466">
        <v>11.71</v>
      </c>
      <c r="M466" t="str" cm="1">
        <f t="array" ref="M466">_xlfn.IFS(L466&lt;5.7,"Normal",L466&lt;6.5,"Prediabetes",L466&gt;6.5,"Diabetes")</f>
        <v>Diabetes</v>
      </c>
      <c r="N466">
        <v>1991</v>
      </c>
      <c r="O466" t="s">
        <v>30</v>
      </c>
      <c r="P466">
        <v>1</v>
      </c>
      <c r="Q466" s="10" t="str">
        <f t="shared" si="14"/>
        <v>1-Dec-1991</v>
      </c>
      <c r="R466">
        <f t="shared" si="15"/>
        <v>31</v>
      </c>
      <c r="S466" s="12">
        <v>4243.59</v>
      </c>
    </row>
    <row r="467" spans="1:19" ht="15.6" x14ac:dyDescent="0.3">
      <c r="A467" s="1" t="s">
        <v>1906</v>
      </c>
      <c r="B467" s="1" t="s">
        <v>2850</v>
      </c>
      <c r="C467" t="s">
        <v>4726</v>
      </c>
      <c r="D467" t="s">
        <v>5565</v>
      </c>
      <c r="E467" t="s">
        <v>5564</v>
      </c>
      <c r="G467">
        <v>0</v>
      </c>
      <c r="H467" t="s">
        <v>2380</v>
      </c>
      <c r="I467" t="s">
        <v>2380</v>
      </c>
      <c r="J467">
        <v>37.119999999999997</v>
      </c>
      <c r="K467" t="str" cm="1">
        <f t="array" ref="K467">_xlfn.IFS(J467&lt;18.5,"underweight",J467&lt;25,"normal weight",J467&lt;30,"overweight",J467&gt;30,"obesity")</f>
        <v>obesity</v>
      </c>
      <c r="L467">
        <v>5.29</v>
      </c>
      <c r="M467" t="str" cm="1">
        <f t="array" ref="M467">_xlfn.IFS(L467&lt;5.7,"Normal",L467&lt;6.5,"Prediabetes",L467&gt;6.5,"Diabetes")</f>
        <v>Normal</v>
      </c>
      <c r="N467">
        <v>1982</v>
      </c>
      <c r="O467" t="s">
        <v>18</v>
      </c>
      <c r="P467">
        <v>16</v>
      </c>
      <c r="Q467" s="10" t="str">
        <f t="shared" si="14"/>
        <v>16-Jun-1982</v>
      </c>
      <c r="R467">
        <f t="shared" si="15"/>
        <v>41</v>
      </c>
      <c r="S467" s="12">
        <v>4250.24</v>
      </c>
    </row>
    <row r="468" spans="1:19" ht="15.6" x14ac:dyDescent="0.3">
      <c r="A468" s="1" t="s">
        <v>1905</v>
      </c>
      <c r="B468" s="1" t="s">
        <v>2851</v>
      </c>
      <c r="C468" t="s">
        <v>4726</v>
      </c>
      <c r="D468" t="s">
        <v>5566</v>
      </c>
      <c r="E468" t="s">
        <v>4853</v>
      </c>
      <c r="G468">
        <v>0</v>
      </c>
      <c r="H468" t="s">
        <v>2380</v>
      </c>
      <c r="I468" t="s">
        <v>2380</v>
      </c>
      <c r="J468">
        <v>29.53</v>
      </c>
      <c r="K468" t="str" cm="1">
        <f t="array" ref="K468">_xlfn.IFS(J468&lt;18.5,"underweight",J468&lt;25,"normal weight",J468&lt;30,"overweight",J468&gt;30,"obesity")</f>
        <v>overweight</v>
      </c>
      <c r="L468">
        <v>10.64</v>
      </c>
      <c r="M468" t="str" cm="1">
        <f t="array" ref="M468">_xlfn.IFS(L468&lt;5.7,"Normal",L468&lt;6.5,"Prediabetes",L468&gt;6.5,"Diabetes")</f>
        <v>Diabetes</v>
      </c>
      <c r="N468">
        <v>1995</v>
      </c>
      <c r="O468" t="s">
        <v>37</v>
      </c>
      <c r="P468">
        <v>14</v>
      </c>
      <c r="Q468" s="10" t="str">
        <f t="shared" si="14"/>
        <v>14-Oct-1995</v>
      </c>
      <c r="R468">
        <f t="shared" si="15"/>
        <v>27</v>
      </c>
      <c r="S468" s="12">
        <v>4260.74</v>
      </c>
    </row>
    <row r="469" spans="1:19" ht="15.6" x14ac:dyDescent="0.3">
      <c r="A469" s="1" t="s">
        <v>1904</v>
      </c>
      <c r="B469" s="1" t="s">
        <v>2852</v>
      </c>
      <c r="C469" t="s">
        <v>4723</v>
      </c>
      <c r="D469" t="s">
        <v>5568</v>
      </c>
      <c r="E469" t="s">
        <v>5567</v>
      </c>
      <c r="G469">
        <v>0</v>
      </c>
      <c r="H469" t="s">
        <v>2380</v>
      </c>
      <c r="I469" t="s">
        <v>2380</v>
      </c>
      <c r="J469">
        <v>38.14</v>
      </c>
      <c r="K469" t="str" cm="1">
        <f t="array" ref="K469">_xlfn.IFS(J469&lt;18.5,"underweight",J469&lt;25,"normal weight",J469&lt;30,"overweight",J469&gt;30,"obesity")</f>
        <v>obesity</v>
      </c>
      <c r="L469">
        <v>5.58</v>
      </c>
      <c r="M469" t="str" cm="1">
        <f t="array" ref="M469">_xlfn.IFS(L469&lt;5.7,"Normal",L469&lt;6.5,"Prediabetes",L469&gt;6.5,"Diabetes")</f>
        <v>Normal</v>
      </c>
      <c r="N469">
        <v>1983</v>
      </c>
      <c r="O469" t="s">
        <v>15</v>
      </c>
      <c r="P469">
        <v>20</v>
      </c>
      <c r="Q469" s="10" t="str">
        <f t="shared" si="14"/>
        <v>20-Nov-1983</v>
      </c>
      <c r="R469">
        <f t="shared" si="15"/>
        <v>39</v>
      </c>
      <c r="S469" s="12">
        <v>4265.01</v>
      </c>
    </row>
    <row r="470" spans="1:19" ht="15.6" x14ac:dyDescent="0.3">
      <c r="A470" s="1" t="s">
        <v>1903</v>
      </c>
      <c r="B470" s="1" t="s">
        <v>2853</v>
      </c>
      <c r="C470" t="s">
        <v>4723</v>
      </c>
      <c r="D470" t="s">
        <v>5570</v>
      </c>
      <c r="E470" t="s">
        <v>5569</v>
      </c>
      <c r="G470">
        <v>1</v>
      </c>
      <c r="H470" t="s">
        <v>2380</v>
      </c>
      <c r="I470" t="s">
        <v>2380</v>
      </c>
      <c r="J470">
        <v>39.93</v>
      </c>
      <c r="K470" t="str" cm="1">
        <f t="array" ref="K470">_xlfn.IFS(J470&lt;18.5,"underweight",J470&lt;25,"normal weight",J470&lt;30,"overweight",J470&gt;30,"obesity")</f>
        <v>obesity</v>
      </c>
      <c r="L470">
        <v>8.75</v>
      </c>
      <c r="M470" t="str" cm="1">
        <f t="array" ref="M470">_xlfn.IFS(L470&lt;5.7,"Normal",L470&lt;6.5,"Prediabetes",L470&gt;6.5,"Diabetes")</f>
        <v>Diabetes</v>
      </c>
      <c r="N470">
        <v>1992</v>
      </c>
      <c r="O470" t="s">
        <v>18</v>
      </c>
      <c r="P470">
        <v>18</v>
      </c>
      <c r="Q470" s="10" t="str">
        <f t="shared" si="14"/>
        <v>18-Jun-1992</v>
      </c>
      <c r="R470">
        <f t="shared" si="15"/>
        <v>31</v>
      </c>
      <c r="S470" s="12">
        <v>4266.17</v>
      </c>
    </row>
    <row r="471" spans="1:19" ht="15.6" x14ac:dyDescent="0.3">
      <c r="A471" s="1" t="s">
        <v>1902</v>
      </c>
      <c r="B471" s="1" t="s">
        <v>2854</v>
      </c>
      <c r="C471" t="s">
        <v>4726</v>
      </c>
      <c r="D471" t="s">
        <v>5572</v>
      </c>
      <c r="E471" t="s">
        <v>5571</v>
      </c>
      <c r="G471">
        <v>0</v>
      </c>
      <c r="H471" t="s">
        <v>2380</v>
      </c>
      <c r="I471" t="s">
        <v>2380</v>
      </c>
      <c r="J471">
        <v>38.83</v>
      </c>
      <c r="K471" t="str" cm="1">
        <f t="array" ref="K471">_xlfn.IFS(J471&lt;18.5,"underweight",J471&lt;25,"normal weight",J471&lt;30,"overweight",J471&gt;30,"obesity")</f>
        <v>obesity</v>
      </c>
      <c r="L471">
        <v>11.86</v>
      </c>
      <c r="M471" t="str" cm="1">
        <f t="array" ref="M471">_xlfn.IFS(L471&lt;5.7,"Normal",L471&lt;6.5,"Prediabetes",L471&gt;6.5,"Diabetes")</f>
        <v>Diabetes</v>
      </c>
      <c r="N471">
        <v>2003</v>
      </c>
      <c r="O471" t="s">
        <v>18</v>
      </c>
      <c r="P471">
        <v>8</v>
      </c>
      <c r="Q471" s="10" t="str">
        <f t="shared" si="14"/>
        <v>8-Jun-2003</v>
      </c>
      <c r="R471">
        <f t="shared" si="15"/>
        <v>20</v>
      </c>
      <c r="S471" s="12">
        <v>4278.55</v>
      </c>
    </row>
    <row r="472" spans="1:19" ht="15.6" x14ac:dyDescent="0.3">
      <c r="A472" s="1" t="s">
        <v>1901</v>
      </c>
      <c r="B472" s="1" t="s">
        <v>2855</v>
      </c>
      <c r="C472" t="s">
        <v>4726</v>
      </c>
      <c r="D472" t="s">
        <v>5574</v>
      </c>
      <c r="E472" t="s">
        <v>5573</v>
      </c>
      <c r="G472">
        <v>0</v>
      </c>
      <c r="H472" t="s">
        <v>2380</v>
      </c>
      <c r="I472" t="s">
        <v>2380</v>
      </c>
      <c r="J472">
        <v>37.4</v>
      </c>
      <c r="K472" t="str" cm="1">
        <f t="array" ref="K472">_xlfn.IFS(J472&lt;18.5,"underweight",J472&lt;25,"normal weight",J472&lt;30,"overweight",J472&gt;30,"obesity")</f>
        <v>obesity</v>
      </c>
      <c r="L472">
        <v>11.46</v>
      </c>
      <c r="M472" t="str" cm="1">
        <f t="array" ref="M472">_xlfn.IFS(L472&lt;5.7,"Normal",L472&lt;6.5,"Prediabetes",L472&gt;6.5,"Diabetes")</f>
        <v>Diabetes</v>
      </c>
      <c r="N472">
        <v>2000</v>
      </c>
      <c r="O472" t="s">
        <v>15</v>
      </c>
      <c r="P472">
        <v>25</v>
      </c>
      <c r="Q472" s="10" t="str">
        <f t="shared" si="14"/>
        <v>25-Nov-2000</v>
      </c>
      <c r="R472">
        <f t="shared" si="15"/>
        <v>22</v>
      </c>
      <c r="S472" s="12">
        <v>4296.2700000000004</v>
      </c>
    </row>
    <row r="473" spans="1:19" ht="15.6" x14ac:dyDescent="0.3">
      <c r="A473" s="1" t="s">
        <v>1900</v>
      </c>
      <c r="B473" s="1" t="s">
        <v>2856</v>
      </c>
      <c r="C473" t="s">
        <v>4726</v>
      </c>
      <c r="D473" t="s">
        <v>5149</v>
      </c>
      <c r="E473" t="s">
        <v>5575</v>
      </c>
      <c r="G473">
        <v>0</v>
      </c>
      <c r="H473" t="s">
        <v>2380</v>
      </c>
      <c r="I473" t="s">
        <v>2380</v>
      </c>
      <c r="J473">
        <v>21.4</v>
      </c>
      <c r="K473" t="str" cm="1">
        <f t="array" ref="K473">_xlfn.IFS(J473&lt;18.5,"underweight",J473&lt;25,"normal weight",J473&lt;30,"overweight",J473&gt;30,"obesity")</f>
        <v>normal weight</v>
      </c>
      <c r="L473">
        <v>9.0299999999999994</v>
      </c>
      <c r="M473" t="str" cm="1">
        <f t="array" ref="M473">_xlfn.IFS(L473&lt;5.7,"Normal",L473&lt;6.5,"Prediabetes",L473&gt;6.5,"Diabetes")</f>
        <v>Diabetes</v>
      </c>
      <c r="N473">
        <v>1988</v>
      </c>
      <c r="O473" t="s">
        <v>30</v>
      </c>
      <c r="P473">
        <v>19</v>
      </c>
      <c r="Q473" s="10" t="str">
        <f t="shared" si="14"/>
        <v>19-Dec-1988</v>
      </c>
      <c r="R473">
        <f t="shared" si="15"/>
        <v>34</v>
      </c>
      <c r="S473" s="12">
        <v>4320.41</v>
      </c>
    </row>
    <row r="474" spans="1:19" ht="15.6" x14ac:dyDescent="0.3">
      <c r="A474" s="1" t="s">
        <v>1899</v>
      </c>
      <c r="B474" s="1" t="s">
        <v>2857</v>
      </c>
      <c r="C474" t="s">
        <v>4726</v>
      </c>
      <c r="D474" t="s">
        <v>5576</v>
      </c>
      <c r="E474" t="s">
        <v>5184</v>
      </c>
      <c r="G474">
        <v>1</v>
      </c>
      <c r="H474" t="s">
        <v>2380</v>
      </c>
      <c r="I474" t="s">
        <v>2380</v>
      </c>
      <c r="J474">
        <v>39.14</v>
      </c>
      <c r="K474" t="str" cm="1">
        <f t="array" ref="K474">_xlfn.IFS(J474&lt;18.5,"underweight",J474&lt;25,"normal weight",J474&lt;30,"overweight",J474&gt;30,"obesity")</f>
        <v>obesity</v>
      </c>
      <c r="L474">
        <v>4.91</v>
      </c>
      <c r="M474" t="str" cm="1">
        <f t="array" ref="M474">_xlfn.IFS(L474&lt;5.7,"Normal",L474&lt;6.5,"Prediabetes",L474&gt;6.5,"Diabetes")</f>
        <v>Normal</v>
      </c>
      <c r="N474">
        <v>1994</v>
      </c>
      <c r="O474" t="s">
        <v>15</v>
      </c>
      <c r="P474">
        <v>2</v>
      </c>
      <c r="Q474" s="10" t="str">
        <f t="shared" si="14"/>
        <v>2-Nov-1994</v>
      </c>
      <c r="R474">
        <f t="shared" si="15"/>
        <v>28</v>
      </c>
      <c r="S474" s="12">
        <v>4337.74</v>
      </c>
    </row>
    <row r="475" spans="1:19" ht="15.6" x14ac:dyDescent="0.3">
      <c r="A475" s="1" t="s">
        <v>1898</v>
      </c>
      <c r="B475" s="1" t="s">
        <v>2858</v>
      </c>
      <c r="C475" t="s">
        <v>4726</v>
      </c>
      <c r="D475" t="s">
        <v>4747</v>
      </c>
      <c r="E475" t="s">
        <v>5577</v>
      </c>
      <c r="G475">
        <v>0</v>
      </c>
      <c r="H475" t="s">
        <v>2380</v>
      </c>
      <c r="I475" t="s">
        <v>2380</v>
      </c>
      <c r="J475">
        <v>41.2</v>
      </c>
      <c r="K475" t="str" cm="1">
        <f t="array" ref="K475">_xlfn.IFS(J475&lt;18.5,"underweight",J475&lt;25,"normal weight",J475&lt;30,"overweight",J475&gt;30,"obesity")</f>
        <v>obesity</v>
      </c>
      <c r="L475">
        <v>4.95</v>
      </c>
      <c r="M475" t="str" cm="1">
        <f t="array" ref="M475">_xlfn.IFS(L475&lt;5.7,"Normal",L475&lt;6.5,"Prediabetes",L475&gt;6.5,"Diabetes")</f>
        <v>Normal</v>
      </c>
      <c r="N475">
        <v>1994</v>
      </c>
      <c r="O475" t="s">
        <v>37</v>
      </c>
      <c r="P475">
        <v>26</v>
      </c>
      <c r="Q475" s="10" t="str">
        <f t="shared" si="14"/>
        <v>26-Oct-1994</v>
      </c>
      <c r="R475">
        <f t="shared" si="15"/>
        <v>28</v>
      </c>
      <c r="S475" s="12">
        <v>4340.4399999999996</v>
      </c>
    </row>
    <row r="476" spans="1:19" ht="15.6" x14ac:dyDescent="0.3">
      <c r="A476" s="1" t="s">
        <v>1897</v>
      </c>
      <c r="B476" s="1" t="s">
        <v>2859</v>
      </c>
      <c r="C476" t="s">
        <v>4726</v>
      </c>
      <c r="D476" t="s">
        <v>5579</v>
      </c>
      <c r="E476" t="s">
        <v>5578</v>
      </c>
      <c r="G476">
        <v>1</v>
      </c>
      <c r="H476" t="s">
        <v>2380</v>
      </c>
      <c r="I476" t="s">
        <v>2380</v>
      </c>
      <c r="J476">
        <v>37.409999999999997</v>
      </c>
      <c r="K476" t="str" cm="1">
        <f t="array" ref="K476">_xlfn.IFS(J476&lt;18.5,"underweight",J476&lt;25,"normal weight",J476&lt;30,"overweight",J476&gt;30,"obesity")</f>
        <v>obesity</v>
      </c>
      <c r="L476">
        <v>7.21</v>
      </c>
      <c r="M476" t="str" cm="1">
        <f t="array" ref="M476">_xlfn.IFS(L476&lt;5.7,"Normal",L476&lt;6.5,"Prediabetes",L476&gt;6.5,"Diabetes")</f>
        <v>Diabetes</v>
      </c>
      <c r="N476">
        <v>1991</v>
      </c>
      <c r="O476" t="s">
        <v>18</v>
      </c>
      <c r="P476">
        <v>1</v>
      </c>
      <c r="Q476" s="10" t="str">
        <f t="shared" si="14"/>
        <v>1-Jun-1991</v>
      </c>
      <c r="R476">
        <f t="shared" si="15"/>
        <v>32</v>
      </c>
      <c r="S476" s="12">
        <v>4347.0200000000004</v>
      </c>
    </row>
    <row r="477" spans="1:19" ht="15.6" x14ac:dyDescent="0.3">
      <c r="A477" s="1" t="s">
        <v>1895</v>
      </c>
      <c r="B477" s="1" t="s">
        <v>2860</v>
      </c>
      <c r="C477" t="s">
        <v>4726</v>
      </c>
      <c r="D477" t="s">
        <v>5581</v>
      </c>
      <c r="E477" t="s">
        <v>5580</v>
      </c>
      <c r="G477">
        <v>1</v>
      </c>
      <c r="H477" t="s">
        <v>2380</v>
      </c>
      <c r="I477" t="s">
        <v>2380</v>
      </c>
      <c r="J477">
        <v>52.54</v>
      </c>
      <c r="K477" t="str" cm="1">
        <f t="array" ref="K477">_xlfn.IFS(J477&lt;18.5,"underweight",J477&lt;25,"normal weight",J477&lt;30,"overweight",J477&gt;30,"obesity")</f>
        <v>obesity</v>
      </c>
      <c r="L477">
        <v>5.12</v>
      </c>
      <c r="M477" t="str" cm="1">
        <f t="array" ref="M477">_xlfn.IFS(L477&lt;5.7,"Normal",L477&lt;6.5,"Prediabetes",L477&gt;6.5,"Diabetes")</f>
        <v>Normal</v>
      </c>
      <c r="N477">
        <v>1994</v>
      </c>
      <c r="O477" t="s">
        <v>15</v>
      </c>
      <c r="P477">
        <v>1</v>
      </c>
      <c r="Q477" s="10" t="str">
        <f t="shared" si="14"/>
        <v>1-Nov-1994</v>
      </c>
      <c r="R477">
        <f t="shared" si="15"/>
        <v>28</v>
      </c>
      <c r="S477" s="12">
        <v>4349.46</v>
      </c>
    </row>
    <row r="478" spans="1:19" ht="15.6" x14ac:dyDescent="0.3">
      <c r="A478" s="1" t="s">
        <v>1894</v>
      </c>
      <c r="B478" s="1" t="s">
        <v>2861</v>
      </c>
      <c r="C478" t="s">
        <v>4723</v>
      </c>
      <c r="D478" t="s">
        <v>5583</v>
      </c>
      <c r="E478" t="s">
        <v>5582</v>
      </c>
      <c r="G478">
        <v>1</v>
      </c>
      <c r="H478" t="s">
        <v>2380</v>
      </c>
      <c r="I478" t="s">
        <v>2382</v>
      </c>
      <c r="J478">
        <v>17.29</v>
      </c>
      <c r="K478" t="str" cm="1">
        <f t="array" ref="K478">_xlfn.IFS(J478&lt;18.5,"underweight",J478&lt;25,"normal weight",J478&lt;30,"overweight",J478&gt;30,"obesity")</f>
        <v>underweight</v>
      </c>
      <c r="L478">
        <v>4.62</v>
      </c>
      <c r="M478" t="str" cm="1">
        <f t="array" ref="M478">_xlfn.IFS(L478&lt;5.7,"Normal",L478&lt;6.5,"Prediabetes",L478&gt;6.5,"Diabetes")</f>
        <v>Normal</v>
      </c>
      <c r="N478">
        <v>1991</v>
      </c>
      <c r="O478" t="s">
        <v>20</v>
      </c>
      <c r="P478">
        <v>13</v>
      </c>
      <c r="Q478" s="10" t="str">
        <f t="shared" si="14"/>
        <v>13-Sep-1991</v>
      </c>
      <c r="R478">
        <f t="shared" si="15"/>
        <v>31</v>
      </c>
      <c r="S478" s="12">
        <v>4350.51</v>
      </c>
    </row>
    <row r="479" spans="1:19" ht="15.6" x14ac:dyDescent="0.3">
      <c r="A479" s="1" t="s">
        <v>1893</v>
      </c>
      <c r="B479" s="1" t="s">
        <v>2862</v>
      </c>
      <c r="C479" t="s">
        <v>4726</v>
      </c>
      <c r="D479" t="s">
        <v>5585</v>
      </c>
      <c r="E479" t="s">
        <v>5584</v>
      </c>
      <c r="G479">
        <v>0</v>
      </c>
      <c r="H479" t="s">
        <v>2380</v>
      </c>
      <c r="I479" t="s">
        <v>2380</v>
      </c>
      <c r="J479">
        <v>36.479999999999997</v>
      </c>
      <c r="K479" t="str" cm="1">
        <f t="array" ref="K479">_xlfn.IFS(J479&lt;18.5,"underweight",J479&lt;25,"normal weight",J479&lt;30,"overweight",J479&gt;30,"obesity")</f>
        <v>obesity</v>
      </c>
      <c r="L479">
        <v>11.09</v>
      </c>
      <c r="M479" t="str" cm="1">
        <f t="array" ref="M479">_xlfn.IFS(L479&lt;5.7,"Normal",L479&lt;6.5,"Prediabetes",L479&gt;6.5,"Diabetes")</f>
        <v>Diabetes</v>
      </c>
      <c r="N479">
        <v>1990</v>
      </c>
      <c r="O479" t="s">
        <v>35</v>
      </c>
      <c r="P479">
        <v>28</v>
      </c>
      <c r="Q479" s="10" t="str">
        <f t="shared" si="14"/>
        <v>28-Aug-1990</v>
      </c>
      <c r="R479">
        <f t="shared" si="15"/>
        <v>32</v>
      </c>
      <c r="S479" s="12">
        <v>4357.04</v>
      </c>
    </row>
    <row r="480" spans="1:19" ht="15.6" x14ac:dyDescent="0.3">
      <c r="A480" s="1" t="s">
        <v>1892</v>
      </c>
      <c r="B480" s="1" t="s">
        <v>2863</v>
      </c>
      <c r="C480" t="s">
        <v>4726</v>
      </c>
      <c r="D480" t="s">
        <v>5587</v>
      </c>
      <c r="E480" t="s">
        <v>5586</v>
      </c>
      <c r="G480">
        <v>1</v>
      </c>
      <c r="H480" t="s">
        <v>2380</v>
      </c>
      <c r="I480" t="s">
        <v>2380</v>
      </c>
      <c r="J480">
        <v>35</v>
      </c>
      <c r="K480" t="str" cm="1">
        <f t="array" ref="K480">_xlfn.IFS(J480&lt;18.5,"underweight",J480&lt;25,"normal weight",J480&lt;30,"overweight",J480&gt;30,"obesity")</f>
        <v>obesity</v>
      </c>
      <c r="L480">
        <v>4.13</v>
      </c>
      <c r="M480" t="str" cm="1">
        <f t="array" ref="M480">_xlfn.IFS(L480&lt;5.7,"Normal",L480&lt;6.5,"Prediabetes",L480&gt;6.5,"Diabetes")</f>
        <v>Normal</v>
      </c>
      <c r="N480">
        <v>1997</v>
      </c>
      <c r="O480" t="s">
        <v>15</v>
      </c>
      <c r="P480">
        <v>29</v>
      </c>
      <c r="Q480" s="10" t="str">
        <f t="shared" si="14"/>
        <v>29-Nov-1997</v>
      </c>
      <c r="R480">
        <f t="shared" si="15"/>
        <v>25</v>
      </c>
      <c r="S480" s="12">
        <v>4391.6499999999996</v>
      </c>
    </row>
    <row r="481" spans="1:19" ht="15.6" x14ac:dyDescent="0.3">
      <c r="A481" s="1" t="s">
        <v>1891</v>
      </c>
      <c r="B481" s="1" t="s">
        <v>2864</v>
      </c>
      <c r="C481" t="s">
        <v>4726</v>
      </c>
      <c r="D481" t="s">
        <v>5589</v>
      </c>
      <c r="E481" t="s">
        <v>5588</v>
      </c>
      <c r="G481">
        <v>1</v>
      </c>
      <c r="H481" t="s">
        <v>2380</v>
      </c>
      <c r="I481" t="s">
        <v>2380</v>
      </c>
      <c r="J481">
        <v>36.954999999999998</v>
      </c>
      <c r="K481" t="str" cm="1">
        <f t="array" ref="K481">_xlfn.IFS(J481&lt;18.5,"underweight",J481&lt;25,"normal weight",J481&lt;30,"overweight",J481&gt;30,"obesity")</f>
        <v>obesity</v>
      </c>
      <c r="L481">
        <v>8.07</v>
      </c>
      <c r="M481" t="str" cm="1">
        <f t="array" ref="M481">_xlfn.IFS(L481&lt;5.7,"Normal",L481&lt;6.5,"Prediabetes",L481&gt;6.5,"Diabetes")</f>
        <v>Diabetes</v>
      </c>
      <c r="N481">
        <v>1982</v>
      </c>
      <c r="O481" t="s">
        <v>18</v>
      </c>
      <c r="P481">
        <v>29</v>
      </c>
      <c r="Q481" s="10" t="str">
        <f t="shared" si="14"/>
        <v>29-Jun-1982</v>
      </c>
      <c r="R481">
        <f t="shared" si="15"/>
        <v>41</v>
      </c>
      <c r="S481" s="12">
        <v>4392.7</v>
      </c>
    </row>
    <row r="482" spans="1:19" ht="15.6" x14ac:dyDescent="0.3">
      <c r="A482" s="1" t="s">
        <v>1890</v>
      </c>
      <c r="B482" s="1" t="s">
        <v>2865</v>
      </c>
      <c r="C482" t="s">
        <v>4726</v>
      </c>
      <c r="D482" t="s">
        <v>5073</v>
      </c>
      <c r="E482" t="s">
        <v>5590</v>
      </c>
      <c r="G482">
        <v>0</v>
      </c>
      <c r="H482" t="s">
        <v>2380</v>
      </c>
      <c r="I482" t="s">
        <v>2380</v>
      </c>
      <c r="J482">
        <v>29.64</v>
      </c>
      <c r="K482" t="str" cm="1">
        <f t="array" ref="K482">_xlfn.IFS(J482&lt;18.5,"underweight",J482&lt;25,"normal weight",J482&lt;30,"overweight",J482&gt;30,"obesity")</f>
        <v>overweight</v>
      </c>
      <c r="L482">
        <v>8.9499999999999993</v>
      </c>
      <c r="M482" t="str" cm="1">
        <f t="array" ref="M482">_xlfn.IFS(L482&lt;5.7,"Normal",L482&lt;6.5,"Prediabetes",L482&gt;6.5,"Diabetes")</f>
        <v>Diabetes</v>
      </c>
      <c r="N482">
        <v>1988</v>
      </c>
      <c r="O482" t="s">
        <v>10</v>
      </c>
      <c r="P482">
        <v>18</v>
      </c>
      <c r="Q482" s="10" t="str">
        <f t="shared" si="14"/>
        <v>18-Jul-1988</v>
      </c>
      <c r="R482">
        <f t="shared" si="15"/>
        <v>35</v>
      </c>
      <c r="S482" s="12">
        <v>4397.3100000000004</v>
      </c>
    </row>
    <row r="483" spans="1:19" ht="15.6" x14ac:dyDescent="0.3">
      <c r="A483" s="1" t="s">
        <v>1889</v>
      </c>
      <c r="B483" s="1" t="s">
        <v>2866</v>
      </c>
      <c r="C483" t="s">
        <v>4726</v>
      </c>
      <c r="D483" t="s">
        <v>5592</v>
      </c>
      <c r="E483" t="s">
        <v>5591</v>
      </c>
      <c r="G483">
        <v>0</v>
      </c>
      <c r="H483" t="s">
        <v>2380</v>
      </c>
      <c r="I483" t="s">
        <v>2380</v>
      </c>
      <c r="J483">
        <v>52.75</v>
      </c>
      <c r="K483" t="str" cm="1">
        <f t="array" ref="K483">_xlfn.IFS(J483&lt;18.5,"underweight",J483&lt;25,"normal weight",J483&lt;30,"overweight",J483&gt;30,"obesity")</f>
        <v>obesity</v>
      </c>
      <c r="L483">
        <v>6.02</v>
      </c>
      <c r="M483" t="str" cm="1">
        <f t="array" ref="M483">_xlfn.IFS(L483&lt;5.7,"Normal",L483&lt;6.5,"Prediabetes",L483&gt;6.5,"Diabetes")</f>
        <v>Prediabetes</v>
      </c>
      <c r="N483">
        <v>1986</v>
      </c>
      <c r="O483" t="s">
        <v>35</v>
      </c>
      <c r="P483">
        <v>11</v>
      </c>
      <c r="Q483" s="10" t="str">
        <f t="shared" si="14"/>
        <v>11-Aug-1986</v>
      </c>
      <c r="R483">
        <f t="shared" si="15"/>
        <v>36</v>
      </c>
      <c r="S483" s="12">
        <v>4399.7299999999996</v>
      </c>
    </row>
    <row r="484" spans="1:19" ht="15.6" x14ac:dyDescent="0.3">
      <c r="A484" s="1" t="s">
        <v>1888</v>
      </c>
      <c r="B484" s="1" t="s">
        <v>2867</v>
      </c>
      <c r="C484" t="s">
        <v>4723</v>
      </c>
      <c r="D484" t="s">
        <v>5594</v>
      </c>
      <c r="E484" t="s">
        <v>5593</v>
      </c>
      <c r="G484">
        <v>2</v>
      </c>
      <c r="H484" t="s">
        <v>2380</v>
      </c>
      <c r="I484" t="s">
        <v>2380</v>
      </c>
      <c r="J484">
        <v>36.67</v>
      </c>
      <c r="K484" t="str" cm="1">
        <f t="array" ref="K484">_xlfn.IFS(J484&lt;18.5,"underweight",J484&lt;25,"normal weight",J484&lt;30,"overweight",J484&gt;30,"obesity")</f>
        <v>obesity</v>
      </c>
      <c r="L484">
        <v>11.86</v>
      </c>
      <c r="M484" t="str" cm="1">
        <f t="array" ref="M484">_xlfn.IFS(L484&lt;5.7,"Normal",L484&lt;6.5,"Prediabetes",L484&gt;6.5,"Diabetes")</f>
        <v>Diabetes</v>
      </c>
      <c r="N484">
        <v>1986</v>
      </c>
      <c r="O484" t="s">
        <v>10</v>
      </c>
      <c r="P484">
        <v>13</v>
      </c>
      <c r="Q484" s="10" t="str">
        <f t="shared" si="14"/>
        <v>13-Jul-1986</v>
      </c>
      <c r="R484">
        <f t="shared" si="15"/>
        <v>37</v>
      </c>
      <c r="S484" s="12">
        <v>4402.2299999999996</v>
      </c>
    </row>
    <row r="485" spans="1:19" ht="15.6" x14ac:dyDescent="0.3">
      <c r="A485" s="1" t="s">
        <v>1887</v>
      </c>
      <c r="B485" s="1" t="s">
        <v>2868</v>
      </c>
      <c r="C485" t="s">
        <v>4723</v>
      </c>
      <c r="D485" t="s">
        <v>5595</v>
      </c>
      <c r="E485" t="s">
        <v>4974</v>
      </c>
      <c r="G485">
        <v>1</v>
      </c>
      <c r="H485" t="s">
        <v>2380</v>
      </c>
      <c r="I485" t="s">
        <v>2380</v>
      </c>
      <c r="J485">
        <v>38.06</v>
      </c>
      <c r="K485" t="str" cm="1">
        <f t="array" ref="K485">_xlfn.IFS(J485&lt;18.5,"underweight",J485&lt;25,"normal weight",J485&lt;30,"overweight",J485&gt;30,"obesity")</f>
        <v>obesity</v>
      </c>
      <c r="L485">
        <v>8.25</v>
      </c>
      <c r="M485" t="str" cm="1">
        <f t="array" ref="M485">_xlfn.IFS(L485&lt;5.7,"Normal",L485&lt;6.5,"Prediabetes",L485&gt;6.5,"Diabetes")</f>
        <v>Diabetes</v>
      </c>
      <c r="N485">
        <v>1988</v>
      </c>
      <c r="O485" t="s">
        <v>20</v>
      </c>
      <c r="P485">
        <v>16</v>
      </c>
      <c r="Q485" s="10" t="str">
        <f t="shared" si="14"/>
        <v>16-Sep-1988</v>
      </c>
      <c r="R485">
        <f t="shared" si="15"/>
        <v>34</v>
      </c>
      <c r="S485" s="12">
        <v>4415.16</v>
      </c>
    </row>
    <row r="486" spans="1:19" ht="15.6" x14ac:dyDescent="0.3">
      <c r="A486" s="1" t="s">
        <v>1886</v>
      </c>
      <c r="B486" s="1" t="s">
        <v>2869</v>
      </c>
      <c r="C486" t="s">
        <v>4726</v>
      </c>
      <c r="D486" t="s">
        <v>5023</v>
      </c>
      <c r="E486" t="s">
        <v>5596</v>
      </c>
      <c r="G486">
        <v>0</v>
      </c>
      <c r="H486" t="s">
        <v>2380</v>
      </c>
      <c r="I486" t="s">
        <v>2380</v>
      </c>
      <c r="J486">
        <v>38</v>
      </c>
      <c r="K486" t="str" cm="1">
        <f t="array" ref="K486">_xlfn.IFS(J486&lt;18.5,"underweight",J486&lt;25,"normal weight",J486&lt;30,"overweight",J486&gt;30,"obesity")</f>
        <v>obesity</v>
      </c>
      <c r="L486">
        <v>8.1300000000000008</v>
      </c>
      <c r="M486" t="str" cm="1">
        <f t="array" ref="M486">_xlfn.IFS(L486&lt;5.7,"Normal",L486&lt;6.5,"Prediabetes",L486&gt;6.5,"Diabetes")</f>
        <v>Diabetes</v>
      </c>
      <c r="N486">
        <v>1992</v>
      </c>
      <c r="O486" t="s">
        <v>35</v>
      </c>
      <c r="P486">
        <v>15</v>
      </c>
      <c r="Q486" s="10" t="str">
        <f t="shared" si="14"/>
        <v>15-Aug-1992</v>
      </c>
      <c r="R486">
        <f t="shared" si="15"/>
        <v>30</v>
      </c>
      <c r="S486" s="12">
        <v>4420.95</v>
      </c>
    </row>
    <row r="487" spans="1:19" ht="15.6" x14ac:dyDescent="0.3">
      <c r="A487" s="1" t="s">
        <v>1885</v>
      </c>
      <c r="B487" s="1" t="s">
        <v>2870</v>
      </c>
      <c r="C487" t="s">
        <v>4726</v>
      </c>
      <c r="D487" t="s">
        <v>4860</v>
      </c>
      <c r="E487" t="s">
        <v>5330</v>
      </c>
      <c r="G487">
        <v>0</v>
      </c>
      <c r="H487" t="s">
        <v>2380</v>
      </c>
      <c r="I487" t="s">
        <v>2380</v>
      </c>
      <c r="J487">
        <v>35.1</v>
      </c>
      <c r="K487" t="str" cm="1">
        <f t="array" ref="K487">_xlfn.IFS(J487&lt;18.5,"underweight",J487&lt;25,"normal weight",J487&lt;30,"overweight",J487&gt;30,"obesity")</f>
        <v>obesity</v>
      </c>
      <c r="L487">
        <v>10.1</v>
      </c>
      <c r="M487" t="str" cm="1">
        <f t="array" ref="M487">_xlfn.IFS(L487&lt;5.7,"Normal",L487&lt;6.5,"Prediabetes",L487&gt;6.5,"Diabetes")</f>
        <v>Diabetes</v>
      </c>
      <c r="N487">
        <v>1994</v>
      </c>
      <c r="O487" t="s">
        <v>30</v>
      </c>
      <c r="P487">
        <v>29</v>
      </c>
      <c r="Q487" s="10" t="str">
        <f t="shared" si="14"/>
        <v>29-Dec-1994</v>
      </c>
      <c r="R487">
        <f t="shared" si="15"/>
        <v>28</v>
      </c>
      <c r="S487" s="12">
        <v>4428.8900000000003</v>
      </c>
    </row>
    <row r="488" spans="1:19" ht="15.6" x14ac:dyDescent="0.3">
      <c r="A488" s="1" t="s">
        <v>1884</v>
      </c>
      <c r="B488" s="1" t="s">
        <v>2871</v>
      </c>
      <c r="C488" t="s">
        <v>5598</v>
      </c>
      <c r="D488" t="s">
        <v>5599</v>
      </c>
      <c r="E488" t="s">
        <v>5597</v>
      </c>
      <c r="G488">
        <v>0</v>
      </c>
      <c r="H488" t="s">
        <v>2380</v>
      </c>
      <c r="I488" t="s">
        <v>2380</v>
      </c>
      <c r="J488">
        <v>37.43</v>
      </c>
      <c r="K488" t="str" cm="1">
        <f t="array" ref="K488">_xlfn.IFS(J488&lt;18.5,"underweight",J488&lt;25,"normal weight",J488&lt;30,"overweight",J488&gt;30,"obesity")</f>
        <v>obesity</v>
      </c>
      <c r="L488">
        <v>4.97</v>
      </c>
      <c r="M488" t="str" cm="1">
        <f t="array" ref="M488">_xlfn.IFS(L488&lt;5.7,"Normal",L488&lt;6.5,"Prediabetes",L488&gt;6.5,"Diabetes")</f>
        <v>Normal</v>
      </c>
      <c r="N488">
        <v>1993</v>
      </c>
      <c r="O488" t="s">
        <v>20</v>
      </c>
      <c r="P488">
        <v>4</v>
      </c>
      <c r="Q488" s="10" t="str">
        <f t="shared" si="14"/>
        <v>4-Sep-1993</v>
      </c>
      <c r="R488">
        <f t="shared" si="15"/>
        <v>29</v>
      </c>
      <c r="S488" s="12">
        <v>4433.3900000000003</v>
      </c>
    </row>
    <row r="489" spans="1:19" ht="15.6" x14ac:dyDescent="0.3">
      <c r="A489" s="1" t="s">
        <v>1883</v>
      </c>
      <c r="B489" s="1" t="s">
        <v>2872</v>
      </c>
      <c r="C489" t="s">
        <v>4723</v>
      </c>
      <c r="D489" t="s">
        <v>5601</v>
      </c>
      <c r="E489" t="s">
        <v>5600</v>
      </c>
      <c r="G489">
        <v>0</v>
      </c>
      <c r="H489" t="s">
        <v>2380</v>
      </c>
      <c r="I489" t="s">
        <v>2380</v>
      </c>
      <c r="J489">
        <v>30.5</v>
      </c>
      <c r="K489" t="str" cm="1">
        <f t="array" ref="K489">_xlfn.IFS(J489&lt;18.5,"underweight",J489&lt;25,"normal weight",J489&lt;30,"overweight",J489&gt;30,"obesity")</f>
        <v>obesity</v>
      </c>
      <c r="L489">
        <v>9.9</v>
      </c>
      <c r="M489" t="str" cm="1">
        <f t="array" ref="M489">_xlfn.IFS(L489&lt;5.7,"Normal",L489&lt;6.5,"Prediabetes",L489&gt;6.5,"Diabetes")</f>
        <v>Diabetes</v>
      </c>
      <c r="N489">
        <v>1993</v>
      </c>
      <c r="O489" t="s">
        <v>30</v>
      </c>
      <c r="P489">
        <v>23</v>
      </c>
      <c r="Q489" s="10" t="str">
        <f t="shared" si="14"/>
        <v>23-Dec-1993</v>
      </c>
      <c r="R489">
        <f t="shared" si="15"/>
        <v>29</v>
      </c>
      <c r="S489" s="12">
        <v>4433.92</v>
      </c>
    </row>
    <row r="490" spans="1:19" ht="15.6" x14ac:dyDescent="0.3">
      <c r="A490" s="1" t="s">
        <v>1882</v>
      </c>
      <c r="B490" s="1" t="s">
        <v>2873</v>
      </c>
      <c r="C490" t="s">
        <v>4726</v>
      </c>
      <c r="D490" t="s">
        <v>4981</v>
      </c>
      <c r="E490" t="s">
        <v>5602</v>
      </c>
      <c r="G490">
        <v>1</v>
      </c>
      <c r="H490" t="s">
        <v>2380</v>
      </c>
      <c r="I490" t="s">
        <v>2380</v>
      </c>
      <c r="J490">
        <v>24.53</v>
      </c>
      <c r="K490" t="str" cm="1">
        <f t="array" ref="K490">_xlfn.IFS(J490&lt;18.5,"underweight",J490&lt;25,"normal weight",J490&lt;30,"overweight",J490&gt;30,"obesity")</f>
        <v>normal weight</v>
      </c>
      <c r="L490">
        <v>9.0500000000000007</v>
      </c>
      <c r="M490" t="str" cm="1">
        <f t="array" ref="M490">_xlfn.IFS(L490&lt;5.7,"Normal",L490&lt;6.5,"Prediabetes",L490&gt;6.5,"Diabetes")</f>
        <v>Diabetes</v>
      </c>
      <c r="N490">
        <v>1994</v>
      </c>
      <c r="O490" t="s">
        <v>37</v>
      </c>
      <c r="P490">
        <v>8</v>
      </c>
      <c r="Q490" s="10" t="str">
        <f t="shared" si="14"/>
        <v>8-Oct-1994</v>
      </c>
      <c r="R490">
        <f t="shared" si="15"/>
        <v>28</v>
      </c>
      <c r="S490" s="12">
        <v>4435.09</v>
      </c>
    </row>
    <row r="491" spans="1:19" ht="15.6" x14ac:dyDescent="0.3">
      <c r="A491" s="1" t="s">
        <v>1881</v>
      </c>
      <c r="B491" s="1" t="s">
        <v>2874</v>
      </c>
      <c r="C491" t="s">
        <v>4726</v>
      </c>
      <c r="D491" t="s">
        <v>4737</v>
      </c>
      <c r="E491" t="s">
        <v>5603</v>
      </c>
      <c r="G491">
        <v>2</v>
      </c>
      <c r="H491" t="s">
        <v>2380</v>
      </c>
      <c r="I491" t="s">
        <v>2380</v>
      </c>
      <c r="J491">
        <v>25.74</v>
      </c>
      <c r="K491" t="str" cm="1">
        <f t="array" ref="K491">_xlfn.IFS(J491&lt;18.5,"underweight",J491&lt;25,"normal weight",J491&lt;30,"overweight",J491&gt;30,"obesity")</f>
        <v>overweight</v>
      </c>
      <c r="L491">
        <v>10.93</v>
      </c>
      <c r="M491" t="str" cm="1">
        <f t="array" ref="M491">_xlfn.IFS(L491&lt;5.7,"Normal",L491&lt;6.5,"Prediabetes",L491&gt;6.5,"Diabetes")</f>
        <v>Diabetes</v>
      </c>
      <c r="N491">
        <v>1994</v>
      </c>
      <c r="O491" t="s">
        <v>37</v>
      </c>
      <c r="P491">
        <v>24</v>
      </c>
      <c r="Q491" s="10" t="str">
        <f t="shared" si="14"/>
        <v>24-Oct-1994</v>
      </c>
      <c r="R491">
        <f t="shared" si="15"/>
        <v>28</v>
      </c>
      <c r="S491" s="12">
        <v>4438.26</v>
      </c>
    </row>
    <row r="492" spans="1:19" ht="15.6" x14ac:dyDescent="0.3">
      <c r="A492" s="1" t="s">
        <v>1880</v>
      </c>
      <c r="B492" s="1" t="s">
        <v>2875</v>
      </c>
      <c r="C492" t="s">
        <v>4723</v>
      </c>
      <c r="D492" t="s">
        <v>5605</v>
      </c>
      <c r="E492" t="s">
        <v>5604</v>
      </c>
      <c r="G492">
        <v>1</v>
      </c>
      <c r="H492" t="s">
        <v>2380</v>
      </c>
      <c r="I492" t="s">
        <v>2380</v>
      </c>
      <c r="J492">
        <v>26.79</v>
      </c>
      <c r="K492" t="str" cm="1">
        <f t="array" ref="K492">_xlfn.IFS(J492&lt;18.5,"underweight",J492&lt;25,"normal weight",J492&lt;30,"overweight",J492&gt;30,"obesity")</f>
        <v>overweight</v>
      </c>
      <c r="L492">
        <v>5.0599999999999996</v>
      </c>
      <c r="M492" t="str" cm="1">
        <f t="array" ref="M492">_xlfn.IFS(L492&lt;5.7,"Normal",L492&lt;6.5,"Prediabetes",L492&gt;6.5,"Diabetes")</f>
        <v>Normal</v>
      </c>
      <c r="N492">
        <v>1991</v>
      </c>
      <c r="O492" t="s">
        <v>20</v>
      </c>
      <c r="P492">
        <v>3</v>
      </c>
      <c r="Q492" s="10" t="str">
        <f t="shared" si="14"/>
        <v>3-Sep-1991</v>
      </c>
      <c r="R492">
        <f t="shared" si="15"/>
        <v>31</v>
      </c>
      <c r="S492" s="12">
        <v>4441.21</v>
      </c>
    </row>
    <row r="493" spans="1:19" ht="15.6" x14ac:dyDescent="0.3">
      <c r="A493" s="1" t="s">
        <v>1879</v>
      </c>
      <c r="B493" s="1" t="s">
        <v>2876</v>
      </c>
      <c r="C493" t="s">
        <v>4723</v>
      </c>
      <c r="D493" t="s">
        <v>5607</v>
      </c>
      <c r="E493" t="s">
        <v>5606</v>
      </c>
      <c r="G493">
        <v>0</v>
      </c>
      <c r="H493" t="s">
        <v>2380</v>
      </c>
      <c r="I493" t="s">
        <v>2380</v>
      </c>
      <c r="J493">
        <v>24.32</v>
      </c>
      <c r="K493" t="str" cm="1">
        <f t="array" ref="K493">_xlfn.IFS(J493&lt;18.5,"underweight",J493&lt;25,"normal weight",J493&lt;30,"overweight",J493&gt;30,"obesity")</f>
        <v>normal weight</v>
      </c>
      <c r="L493">
        <v>7.48</v>
      </c>
      <c r="M493" t="str" cm="1">
        <f t="array" ref="M493">_xlfn.IFS(L493&lt;5.7,"Normal",L493&lt;6.5,"Prediabetes",L493&gt;6.5,"Diabetes")</f>
        <v>Diabetes</v>
      </c>
      <c r="N493">
        <v>1994</v>
      </c>
      <c r="O493" t="s">
        <v>18</v>
      </c>
      <c r="P493">
        <v>28</v>
      </c>
      <c r="Q493" s="10" t="str">
        <f t="shared" si="14"/>
        <v>28-Jun-1994</v>
      </c>
      <c r="R493">
        <f t="shared" si="15"/>
        <v>29</v>
      </c>
      <c r="S493" s="12">
        <v>4449.46</v>
      </c>
    </row>
    <row r="494" spans="1:19" ht="15.6" x14ac:dyDescent="0.3">
      <c r="A494" s="1" t="s">
        <v>1878</v>
      </c>
      <c r="B494" s="1" t="s">
        <v>2877</v>
      </c>
      <c r="C494" t="s">
        <v>4723</v>
      </c>
      <c r="D494" t="s">
        <v>5289</v>
      </c>
      <c r="E494" t="s">
        <v>5608</v>
      </c>
      <c r="G494">
        <v>0</v>
      </c>
      <c r="H494" t="s">
        <v>2380</v>
      </c>
      <c r="I494" t="s">
        <v>2380</v>
      </c>
      <c r="J494">
        <v>35.814999999999998</v>
      </c>
      <c r="K494" t="str" cm="1">
        <f t="array" ref="K494">_xlfn.IFS(J494&lt;18.5,"underweight",J494&lt;25,"normal weight",J494&lt;30,"overweight",J494&gt;30,"obesity")</f>
        <v>obesity</v>
      </c>
      <c r="L494">
        <v>8.4700000000000006</v>
      </c>
      <c r="M494" t="str" cm="1">
        <f t="array" ref="M494">_xlfn.IFS(L494&lt;5.7,"Normal",L494&lt;6.5,"Prediabetes",L494&gt;6.5,"Diabetes")</f>
        <v>Diabetes</v>
      </c>
      <c r="N494">
        <v>1990</v>
      </c>
      <c r="O494" t="s">
        <v>35</v>
      </c>
      <c r="P494">
        <v>8</v>
      </c>
      <c r="Q494" s="10" t="str">
        <f t="shared" si="14"/>
        <v>8-Aug-1990</v>
      </c>
      <c r="R494">
        <f t="shared" si="15"/>
        <v>32</v>
      </c>
      <c r="S494" s="12">
        <v>4454.3999999999996</v>
      </c>
    </row>
    <row r="495" spans="1:19" ht="15.6" x14ac:dyDescent="0.3">
      <c r="A495" s="1" t="s">
        <v>1877</v>
      </c>
      <c r="B495" s="1" t="s">
        <v>2878</v>
      </c>
      <c r="C495" t="s">
        <v>4726</v>
      </c>
      <c r="D495" t="s">
        <v>5610</v>
      </c>
      <c r="E495" t="s">
        <v>5609</v>
      </c>
      <c r="G495">
        <v>1</v>
      </c>
      <c r="H495" t="s">
        <v>2380</v>
      </c>
      <c r="I495" t="s">
        <v>2380</v>
      </c>
      <c r="J495">
        <v>24.605</v>
      </c>
      <c r="K495" t="str" cm="1">
        <f t="array" ref="K495">_xlfn.IFS(J495&lt;18.5,"underweight",J495&lt;25,"normal weight",J495&lt;30,"overweight",J495&gt;30,"obesity")</f>
        <v>normal weight</v>
      </c>
      <c r="L495">
        <v>7.48</v>
      </c>
      <c r="M495" t="str" cm="1">
        <f t="array" ref="M495">_xlfn.IFS(L495&lt;5.7,"Normal",L495&lt;6.5,"Prediabetes",L495&gt;6.5,"Diabetes")</f>
        <v>Diabetes</v>
      </c>
      <c r="N495">
        <v>1990</v>
      </c>
      <c r="O495" t="s">
        <v>10</v>
      </c>
      <c r="P495">
        <v>15</v>
      </c>
      <c r="Q495" s="10" t="str">
        <f t="shared" si="14"/>
        <v>15-Jul-1990</v>
      </c>
      <c r="R495">
        <f t="shared" si="15"/>
        <v>33</v>
      </c>
      <c r="S495" s="12">
        <v>4462.72</v>
      </c>
    </row>
    <row r="496" spans="1:19" ht="15.6" x14ac:dyDescent="0.3">
      <c r="A496" s="1" t="s">
        <v>1876</v>
      </c>
      <c r="B496" s="1" t="s">
        <v>2879</v>
      </c>
      <c r="C496" t="s">
        <v>4726</v>
      </c>
      <c r="D496" t="s">
        <v>5611</v>
      </c>
      <c r="E496" t="s">
        <v>5590</v>
      </c>
      <c r="G496">
        <v>1</v>
      </c>
      <c r="H496" t="s">
        <v>2380</v>
      </c>
      <c r="I496" t="s">
        <v>2380</v>
      </c>
      <c r="J496">
        <v>21.47</v>
      </c>
      <c r="K496" t="str" cm="1">
        <f t="array" ref="K496">_xlfn.IFS(J496&lt;18.5,"underweight",J496&lt;25,"normal weight",J496&lt;30,"overweight",J496&gt;30,"obesity")</f>
        <v>normal weight</v>
      </c>
      <c r="L496">
        <v>7.82</v>
      </c>
      <c r="M496" t="str" cm="1">
        <f t="array" ref="M496">_xlfn.IFS(L496&lt;5.7,"Normal",L496&lt;6.5,"Prediabetes",L496&gt;6.5,"Diabetes")</f>
        <v>Diabetes</v>
      </c>
      <c r="N496">
        <v>1991</v>
      </c>
      <c r="O496" t="s">
        <v>10</v>
      </c>
      <c r="P496">
        <v>4</v>
      </c>
      <c r="Q496" s="10" t="str">
        <f t="shared" si="14"/>
        <v>4-Jul-1991</v>
      </c>
      <c r="R496">
        <f t="shared" si="15"/>
        <v>32</v>
      </c>
      <c r="S496" s="12">
        <v>4463.21</v>
      </c>
    </row>
    <row r="497" spans="1:19" ht="15.6" x14ac:dyDescent="0.3">
      <c r="A497" s="1" t="s">
        <v>1875</v>
      </c>
      <c r="B497" s="1" t="s">
        <v>2880</v>
      </c>
      <c r="C497" t="s">
        <v>5598</v>
      </c>
      <c r="D497" t="s">
        <v>4912</v>
      </c>
      <c r="E497" t="s">
        <v>5612</v>
      </c>
      <c r="G497">
        <v>2</v>
      </c>
      <c r="H497" t="s">
        <v>2380</v>
      </c>
      <c r="I497" t="s">
        <v>2380</v>
      </c>
      <c r="J497">
        <v>36.799999999999997</v>
      </c>
      <c r="K497" t="str" cm="1">
        <f t="array" ref="K497">_xlfn.IFS(J497&lt;18.5,"underweight",J497&lt;25,"normal weight",J497&lt;30,"overweight",J497&gt;30,"obesity")</f>
        <v>obesity</v>
      </c>
      <c r="L497">
        <v>4.62</v>
      </c>
      <c r="M497" t="str" cm="1">
        <f t="array" ref="M497">_xlfn.IFS(L497&lt;5.7,"Normal",L497&lt;6.5,"Prediabetes",L497&gt;6.5,"Diabetes")</f>
        <v>Normal</v>
      </c>
      <c r="N497">
        <v>1999</v>
      </c>
      <c r="O497" t="s">
        <v>15</v>
      </c>
      <c r="P497">
        <v>20</v>
      </c>
      <c r="Q497" s="10" t="str">
        <f t="shared" si="14"/>
        <v>20-Nov-1999</v>
      </c>
      <c r="R497">
        <f t="shared" si="15"/>
        <v>23</v>
      </c>
      <c r="S497" s="12">
        <v>4466.62</v>
      </c>
    </row>
    <row r="498" spans="1:19" ht="15.6" x14ac:dyDescent="0.3">
      <c r="A498" s="1" t="s">
        <v>1874</v>
      </c>
      <c r="B498" s="1" t="s">
        <v>2881</v>
      </c>
      <c r="C498" t="s">
        <v>4723</v>
      </c>
      <c r="D498" t="s">
        <v>5614</v>
      </c>
      <c r="E498" t="s">
        <v>5613</v>
      </c>
      <c r="G498">
        <v>0</v>
      </c>
      <c r="H498" t="s">
        <v>2380</v>
      </c>
      <c r="I498" t="s">
        <v>2380</v>
      </c>
      <c r="J498">
        <v>34.299999999999997</v>
      </c>
      <c r="K498" t="str" cm="1">
        <f t="array" ref="K498">_xlfn.IFS(J498&lt;18.5,"underweight",J498&lt;25,"normal weight",J498&lt;30,"overweight",J498&gt;30,"obesity")</f>
        <v>obesity</v>
      </c>
      <c r="L498">
        <v>4.87</v>
      </c>
      <c r="M498" t="str" cm="1">
        <f t="array" ref="M498">_xlfn.IFS(L498&lt;5.7,"Normal",L498&lt;6.5,"Prediabetes",L498&gt;6.5,"Diabetes")</f>
        <v>Normal</v>
      </c>
      <c r="N498">
        <v>2004</v>
      </c>
      <c r="O498" t="s">
        <v>10</v>
      </c>
      <c r="P498">
        <v>18</v>
      </c>
      <c r="Q498" s="10" t="str">
        <f t="shared" si="14"/>
        <v>18-Jul-2004</v>
      </c>
      <c r="R498">
        <f t="shared" si="15"/>
        <v>19</v>
      </c>
      <c r="S498" s="12">
        <v>4468.25</v>
      </c>
    </row>
    <row r="499" spans="1:19" ht="15.6" x14ac:dyDescent="0.3">
      <c r="A499" s="1" t="s">
        <v>1873</v>
      </c>
      <c r="B499" s="1" t="s">
        <v>2882</v>
      </c>
      <c r="C499" t="s">
        <v>4726</v>
      </c>
      <c r="D499" t="s">
        <v>5149</v>
      </c>
      <c r="E499" t="s">
        <v>5615</v>
      </c>
      <c r="G499">
        <v>1</v>
      </c>
      <c r="H499" t="s">
        <v>2380</v>
      </c>
      <c r="I499" t="s">
        <v>2380</v>
      </c>
      <c r="J499">
        <v>35.244999999999997</v>
      </c>
      <c r="K499" t="str" cm="1">
        <f t="array" ref="K499">_xlfn.IFS(J499&lt;18.5,"underweight",J499&lt;25,"normal weight",J499&lt;30,"overweight",J499&gt;30,"obesity")</f>
        <v>obesity</v>
      </c>
      <c r="L499">
        <v>4.63</v>
      </c>
      <c r="M499" t="str" cm="1">
        <f t="array" ref="M499">_xlfn.IFS(L499&lt;5.7,"Normal",L499&lt;6.5,"Prediabetes",L499&gt;6.5,"Diabetes")</f>
        <v>Normal</v>
      </c>
      <c r="N499">
        <v>1992</v>
      </c>
      <c r="O499" t="s">
        <v>10</v>
      </c>
      <c r="P499">
        <v>12</v>
      </c>
      <c r="Q499" s="10" t="str">
        <f t="shared" si="14"/>
        <v>12-Jul-1992</v>
      </c>
      <c r="R499">
        <f t="shared" si="15"/>
        <v>31</v>
      </c>
      <c r="S499" s="12">
        <v>4488.58</v>
      </c>
    </row>
    <row r="500" spans="1:19" ht="15.6" x14ac:dyDescent="0.3">
      <c r="A500" s="1" t="s">
        <v>1872</v>
      </c>
      <c r="B500" s="1" t="s">
        <v>2883</v>
      </c>
      <c r="C500" t="s">
        <v>4723</v>
      </c>
      <c r="D500" t="s">
        <v>5617</v>
      </c>
      <c r="E500" t="s">
        <v>5616</v>
      </c>
      <c r="G500">
        <v>1</v>
      </c>
      <c r="H500" t="s">
        <v>2380</v>
      </c>
      <c r="I500" t="s">
        <v>2380</v>
      </c>
      <c r="J500">
        <v>26.23</v>
      </c>
      <c r="K500" t="str" cm="1">
        <f t="array" ref="K500">_xlfn.IFS(J500&lt;18.5,"underweight",J500&lt;25,"normal weight",J500&lt;30,"overweight",J500&gt;30,"obesity")</f>
        <v>overweight</v>
      </c>
      <c r="L500">
        <v>11.93</v>
      </c>
      <c r="M500" t="str" cm="1">
        <f t="array" ref="M500">_xlfn.IFS(L500&lt;5.7,"Normal",L500&lt;6.5,"Prediabetes",L500&gt;6.5,"Diabetes")</f>
        <v>Diabetes</v>
      </c>
      <c r="N500">
        <v>1988</v>
      </c>
      <c r="O500" t="s">
        <v>18</v>
      </c>
      <c r="P500">
        <v>26</v>
      </c>
      <c r="Q500" s="10" t="str">
        <f t="shared" si="14"/>
        <v>26-Jun-1988</v>
      </c>
      <c r="R500">
        <f t="shared" si="15"/>
        <v>35</v>
      </c>
      <c r="S500" s="12">
        <v>4500.34</v>
      </c>
    </row>
    <row r="501" spans="1:19" ht="15.6" x14ac:dyDescent="0.3">
      <c r="A501" s="1" t="s">
        <v>1871</v>
      </c>
      <c r="B501" s="1" t="s">
        <v>2884</v>
      </c>
      <c r="C501" t="s">
        <v>4723</v>
      </c>
      <c r="D501" t="s">
        <v>4912</v>
      </c>
      <c r="E501" t="s">
        <v>5618</v>
      </c>
      <c r="G501">
        <v>2</v>
      </c>
      <c r="H501" t="s">
        <v>2380</v>
      </c>
      <c r="I501" t="s">
        <v>2380</v>
      </c>
      <c r="J501">
        <v>45.8</v>
      </c>
      <c r="K501" t="str" cm="1">
        <f t="array" ref="K501">_xlfn.IFS(J501&lt;18.5,"underweight",J501&lt;25,"normal weight",J501&lt;30,"overweight",J501&gt;30,"obesity")</f>
        <v>obesity</v>
      </c>
      <c r="L501">
        <v>4.8499999999999996</v>
      </c>
      <c r="M501" t="str" cm="1">
        <f t="array" ref="M501">_xlfn.IFS(L501&lt;5.7,"Normal",L501&lt;6.5,"Prediabetes",L501&gt;6.5,"Diabetes")</f>
        <v>Normal</v>
      </c>
      <c r="N501">
        <v>1997</v>
      </c>
      <c r="O501" t="s">
        <v>37</v>
      </c>
      <c r="P501">
        <v>13</v>
      </c>
      <c r="Q501" s="10" t="str">
        <f t="shared" si="14"/>
        <v>13-Oct-1997</v>
      </c>
      <c r="R501">
        <f t="shared" si="15"/>
        <v>25</v>
      </c>
      <c r="S501" s="12">
        <v>4504.66</v>
      </c>
    </row>
    <row r="502" spans="1:19" ht="15.6" x14ac:dyDescent="0.3">
      <c r="A502" s="1" t="s">
        <v>1870</v>
      </c>
      <c r="B502" s="1" t="s">
        <v>2885</v>
      </c>
      <c r="C502" t="s">
        <v>4726</v>
      </c>
      <c r="D502" t="s">
        <v>5620</v>
      </c>
      <c r="E502" t="s">
        <v>5619</v>
      </c>
      <c r="G502">
        <v>0</v>
      </c>
      <c r="H502" t="s">
        <v>2380</v>
      </c>
      <c r="I502" t="s">
        <v>2380</v>
      </c>
      <c r="J502">
        <v>42.13</v>
      </c>
      <c r="K502" t="str" cm="1">
        <f t="array" ref="K502">_xlfn.IFS(J502&lt;18.5,"underweight",J502&lt;25,"normal weight",J502&lt;30,"overweight",J502&gt;30,"obesity")</f>
        <v>obesity</v>
      </c>
      <c r="L502">
        <v>4.66</v>
      </c>
      <c r="M502" t="str" cm="1">
        <f t="array" ref="M502">_xlfn.IFS(L502&lt;5.7,"Normal",L502&lt;6.5,"Prediabetes",L502&gt;6.5,"Diabetes")</f>
        <v>Normal</v>
      </c>
      <c r="N502">
        <v>1982</v>
      </c>
      <c r="O502" t="s">
        <v>20</v>
      </c>
      <c r="P502">
        <v>27</v>
      </c>
      <c r="Q502" s="10" t="str">
        <f t="shared" si="14"/>
        <v>27-Sep-1982</v>
      </c>
      <c r="R502">
        <f t="shared" si="15"/>
        <v>40</v>
      </c>
      <c r="S502" s="12">
        <v>4511.41</v>
      </c>
    </row>
    <row r="503" spans="1:19" ht="15.6" x14ac:dyDescent="0.3">
      <c r="A503" s="1" t="s">
        <v>1869</v>
      </c>
      <c r="B503" s="1" t="s">
        <v>2886</v>
      </c>
      <c r="C503" t="s">
        <v>4726</v>
      </c>
      <c r="D503" t="s">
        <v>5621</v>
      </c>
      <c r="E503" t="s">
        <v>4857</v>
      </c>
      <c r="G503">
        <v>0</v>
      </c>
      <c r="H503" t="s">
        <v>2380</v>
      </c>
      <c r="I503" t="s">
        <v>2380</v>
      </c>
      <c r="J503">
        <v>35.99</v>
      </c>
      <c r="K503" t="str" cm="1">
        <f t="array" ref="K503">_xlfn.IFS(J503&lt;18.5,"underweight",J503&lt;25,"normal weight",J503&lt;30,"overweight",J503&gt;30,"obesity")</f>
        <v>obesity</v>
      </c>
      <c r="L503">
        <v>11.11</v>
      </c>
      <c r="M503" t="str" cm="1">
        <f t="array" ref="M503">_xlfn.IFS(L503&lt;5.7,"Normal",L503&lt;6.5,"Prediabetes",L503&gt;6.5,"Diabetes")</f>
        <v>Diabetes</v>
      </c>
      <c r="N503">
        <v>1980</v>
      </c>
      <c r="O503" t="s">
        <v>18</v>
      </c>
      <c r="P503">
        <v>16</v>
      </c>
      <c r="Q503" s="10" t="str">
        <f t="shared" si="14"/>
        <v>16-Jun-1980</v>
      </c>
      <c r="R503">
        <f t="shared" si="15"/>
        <v>43</v>
      </c>
      <c r="S503" s="12">
        <v>4515.71</v>
      </c>
    </row>
    <row r="504" spans="1:19" ht="15.6" x14ac:dyDescent="0.3">
      <c r="A504" s="1" t="s">
        <v>1868</v>
      </c>
      <c r="B504" s="1" t="s">
        <v>2887</v>
      </c>
      <c r="C504" t="s">
        <v>4723</v>
      </c>
      <c r="D504" t="s">
        <v>5623</v>
      </c>
      <c r="E504" t="s">
        <v>5622</v>
      </c>
      <c r="G504">
        <v>0</v>
      </c>
      <c r="H504" t="s">
        <v>2380</v>
      </c>
      <c r="I504" t="s">
        <v>2380</v>
      </c>
      <c r="J504">
        <v>35.380000000000003</v>
      </c>
      <c r="K504" t="str" cm="1">
        <f t="array" ref="K504">_xlfn.IFS(J504&lt;18.5,"underweight",J504&lt;25,"normal weight",J504&lt;30,"overweight",J504&gt;30,"obesity")</f>
        <v>obesity</v>
      </c>
      <c r="L504">
        <v>6.12</v>
      </c>
      <c r="M504" t="str" cm="1">
        <f t="array" ref="M504">_xlfn.IFS(L504&lt;5.7,"Normal",L504&lt;6.5,"Prediabetes",L504&gt;6.5,"Diabetes")</f>
        <v>Prediabetes</v>
      </c>
      <c r="N504">
        <v>2003</v>
      </c>
      <c r="O504" t="s">
        <v>37</v>
      </c>
      <c r="P504">
        <v>2</v>
      </c>
      <c r="Q504" s="10" t="str">
        <f t="shared" si="14"/>
        <v>2-Oct-2003</v>
      </c>
      <c r="R504">
        <f t="shared" si="15"/>
        <v>19</v>
      </c>
      <c r="S504" s="12">
        <v>4518.3999999999996</v>
      </c>
    </row>
    <row r="505" spans="1:19" ht="15.6" x14ac:dyDescent="0.3">
      <c r="A505" s="1" t="s">
        <v>1867</v>
      </c>
      <c r="B505" s="1" t="s">
        <v>2888</v>
      </c>
      <c r="C505" t="s">
        <v>4723</v>
      </c>
      <c r="D505" t="s">
        <v>5625</v>
      </c>
      <c r="E505" t="s">
        <v>5624</v>
      </c>
      <c r="G505">
        <v>1</v>
      </c>
      <c r="H505" t="s">
        <v>2380</v>
      </c>
      <c r="I505" t="s">
        <v>2380</v>
      </c>
      <c r="J505">
        <v>43.48</v>
      </c>
      <c r="K505" t="str" cm="1">
        <f t="array" ref="K505">_xlfn.IFS(J505&lt;18.5,"underweight",J505&lt;25,"normal weight",J505&lt;30,"overweight",J505&gt;30,"obesity")</f>
        <v>obesity</v>
      </c>
      <c r="L505">
        <v>6.24</v>
      </c>
      <c r="M505" t="str" cm="1">
        <f t="array" ref="M505">_xlfn.IFS(L505&lt;5.7,"Normal",L505&lt;6.5,"Prediabetes",L505&gt;6.5,"Diabetes")</f>
        <v>Prediabetes</v>
      </c>
      <c r="N505">
        <v>1987</v>
      </c>
      <c r="O505" t="s">
        <v>30</v>
      </c>
      <c r="P505">
        <v>5</v>
      </c>
      <c r="Q505" s="10" t="str">
        <f t="shared" si="14"/>
        <v>5-Dec-1987</v>
      </c>
      <c r="R505">
        <f t="shared" si="15"/>
        <v>35</v>
      </c>
      <c r="S505" s="12">
        <v>4518.7700000000004</v>
      </c>
    </row>
    <row r="506" spans="1:19" ht="15.6" x14ac:dyDescent="0.3">
      <c r="A506" s="1" t="s">
        <v>1866</v>
      </c>
      <c r="B506" s="1" t="s">
        <v>2889</v>
      </c>
      <c r="C506" t="s">
        <v>4723</v>
      </c>
      <c r="D506" t="s">
        <v>4878</v>
      </c>
      <c r="E506" t="s">
        <v>5626</v>
      </c>
      <c r="G506">
        <v>0</v>
      </c>
      <c r="H506" t="s">
        <v>2380</v>
      </c>
      <c r="I506" t="s">
        <v>2380</v>
      </c>
      <c r="J506">
        <v>41.73</v>
      </c>
      <c r="K506" t="str" cm="1">
        <f t="array" ref="K506">_xlfn.IFS(J506&lt;18.5,"underweight",J506&lt;25,"normal weight",J506&lt;30,"overweight",J506&gt;30,"obesity")</f>
        <v>obesity</v>
      </c>
      <c r="L506">
        <v>6.25</v>
      </c>
      <c r="M506" t="str" cm="1">
        <f t="array" ref="M506">_xlfn.IFS(L506&lt;5.7,"Normal",L506&lt;6.5,"Prediabetes",L506&gt;6.5,"Diabetes")</f>
        <v>Prediabetes</v>
      </c>
      <c r="N506">
        <v>1988</v>
      </c>
      <c r="O506" t="s">
        <v>30</v>
      </c>
      <c r="P506">
        <v>21</v>
      </c>
      <c r="Q506" s="10" t="str">
        <f t="shared" si="14"/>
        <v>21-Dec-1988</v>
      </c>
      <c r="R506">
        <f t="shared" si="15"/>
        <v>34</v>
      </c>
      <c r="S506" s="12">
        <v>4518.83</v>
      </c>
    </row>
    <row r="507" spans="1:19" ht="15.6" x14ac:dyDescent="0.3">
      <c r="A507" s="1" t="s">
        <v>1865</v>
      </c>
      <c r="B507" s="1" t="s">
        <v>2890</v>
      </c>
      <c r="C507" t="s">
        <v>4723</v>
      </c>
      <c r="D507" t="s">
        <v>5628</v>
      </c>
      <c r="E507" t="s">
        <v>5627</v>
      </c>
      <c r="G507">
        <v>1</v>
      </c>
      <c r="H507" t="s">
        <v>2380</v>
      </c>
      <c r="I507" t="s">
        <v>2380</v>
      </c>
      <c r="J507">
        <v>28.9</v>
      </c>
      <c r="K507" t="str" cm="1">
        <f t="array" ref="K507">_xlfn.IFS(J507&lt;18.5,"underweight",J507&lt;25,"normal weight",J507&lt;30,"overweight",J507&gt;30,"obesity")</f>
        <v>overweight</v>
      </c>
      <c r="L507">
        <v>11.96</v>
      </c>
      <c r="M507" t="str" cm="1">
        <f t="array" ref="M507">_xlfn.IFS(L507&lt;5.7,"Normal",L507&lt;6.5,"Prediabetes",L507&gt;6.5,"Diabetes")</f>
        <v>Diabetes</v>
      </c>
      <c r="N507">
        <v>1992</v>
      </c>
      <c r="O507" t="s">
        <v>35</v>
      </c>
      <c r="P507">
        <v>13</v>
      </c>
      <c r="Q507" s="10" t="str">
        <f t="shared" si="14"/>
        <v>13-Aug-1992</v>
      </c>
      <c r="R507">
        <f t="shared" si="15"/>
        <v>30</v>
      </c>
      <c r="S507" s="12">
        <v>4527.18</v>
      </c>
    </row>
    <row r="508" spans="1:19" ht="15.6" x14ac:dyDescent="0.3">
      <c r="A508" s="1" t="s">
        <v>1864</v>
      </c>
      <c r="B508" s="1" t="s">
        <v>2891</v>
      </c>
      <c r="C508" t="s">
        <v>4726</v>
      </c>
      <c r="D508" t="s">
        <v>5630</v>
      </c>
      <c r="E508" t="s">
        <v>5629</v>
      </c>
      <c r="G508">
        <v>0</v>
      </c>
      <c r="H508" t="s">
        <v>2380</v>
      </c>
      <c r="I508" t="s">
        <v>2380</v>
      </c>
      <c r="J508">
        <v>25.74</v>
      </c>
      <c r="K508" t="str" cm="1">
        <f t="array" ref="K508">_xlfn.IFS(J508&lt;18.5,"underweight",J508&lt;25,"normal weight",J508&lt;30,"overweight",J508&gt;30,"obesity")</f>
        <v>overweight</v>
      </c>
      <c r="L508">
        <v>7.69</v>
      </c>
      <c r="M508" t="str" cm="1">
        <f t="array" ref="M508">_xlfn.IFS(L508&lt;5.7,"Normal",L508&lt;6.5,"Prediabetes",L508&gt;6.5,"Diabetes")</f>
        <v>Diabetes</v>
      </c>
      <c r="N508">
        <v>1993</v>
      </c>
      <c r="O508" t="s">
        <v>18</v>
      </c>
      <c r="P508">
        <v>29</v>
      </c>
      <c r="Q508" s="10" t="str">
        <f t="shared" si="14"/>
        <v>29-Jun-1993</v>
      </c>
      <c r="R508">
        <f t="shared" si="15"/>
        <v>30</v>
      </c>
      <c r="S508" s="12">
        <v>4529.4799999999996</v>
      </c>
    </row>
    <row r="509" spans="1:19" ht="15.6" x14ac:dyDescent="0.3">
      <c r="A509" s="1" t="s">
        <v>1863</v>
      </c>
      <c r="B509" s="1" t="s">
        <v>2892</v>
      </c>
      <c r="C509" t="s">
        <v>4726</v>
      </c>
      <c r="D509" t="s">
        <v>5632</v>
      </c>
      <c r="E509" t="s">
        <v>5631</v>
      </c>
      <c r="G509">
        <v>1</v>
      </c>
      <c r="H509" t="s">
        <v>2380</v>
      </c>
      <c r="I509" t="s">
        <v>2380</v>
      </c>
      <c r="J509">
        <v>36.06</v>
      </c>
      <c r="K509" t="str" cm="1">
        <f t="array" ref="K509">_xlfn.IFS(J509&lt;18.5,"underweight",J509&lt;25,"normal weight",J509&lt;30,"overweight",J509&gt;30,"obesity")</f>
        <v>obesity</v>
      </c>
      <c r="L509">
        <v>8.83</v>
      </c>
      <c r="M509" t="str" cm="1">
        <f t="array" ref="M509">_xlfn.IFS(L509&lt;5.7,"Normal",L509&lt;6.5,"Prediabetes",L509&gt;6.5,"Diabetes")</f>
        <v>Diabetes</v>
      </c>
      <c r="N509">
        <v>1988</v>
      </c>
      <c r="O509" t="s">
        <v>18</v>
      </c>
      <c r="P509">
        <v>13</v>
      </c>
      <c r="Q509" s="10" t="str">
        <f t="shared" si="14"/>
        <v>13-Jun-1988</v>
      </c>
      <c r="R509">
        <f t="shared" si="15"/>
        <v>35</v>
      </c>
      <c r="S509" s="12">
        <v>4536.26</v>
      </c>
    </row>
    <row r="510" spans="1:19" ht="15.6" x14ac:dyDescent="0.3">
      <c r="A510" s="1" t="s">
        <v>1862</v>
      </c>
      <c r="B510" s="1" t="s">
        <v>2893</v>
      </c>
      <c r="C510" t="s">
        <v>4723</v>
      </c>
      <c r="D510" t="s">
        <v>5634</v>
      </c>
      <c r="E510" t="s">
        <v>5633</v>
      </c>
      <c r="G510">
        <v>0</v>
      </c>
      <c r="H510" t="s">
        <v>2380</v>
      </c>
      <c r="I510" t="s">
        <v>2380</v>
      </c>
      <c r="J510">
        <v>43.28</v>
      </c>
      <c r="K510" t="str" cm="1">
        <f t="array" ref="K510">_xlfn.IFS(J510&lt;18.5,"underweight",J510&lt;25,"normal weight",J510&lt;30,"overweight",J510&gt;30,"obesity")</f>
        <v>obesity</v>
      </c>
      <c r="L510">
        <v>4.41</v>
      </c>
      <c r="M510" t="str" cm="1">
        <f t="array" ref="M510">_xlfn.IFS(L510&lt;5.7,"Normal",L510&lt;6.5,"Prediabetes",L510&gt;6.5,"Diabetes")</f>
        <v>Normal</v>
      </c>
      <c r="N510">
        <v>1990</v>
      </c>
      <c r="O510" t="s">
        <v>15</v>
      </c>
      <c r="P510">
        <v>17</v>
      </c>
      <c r="Q510" s="10" t="str">
        <f t="shared" si="14"/>
        <v>17-Nov-1990</v>
      </c>
      <c r="R510">
        <f t="shared" si="15"/>
        <v>32</v>
      </c>
      <c r="S510" s="12">
        <v>4544.2299999999996</v>
      </c>
    </row>
    <row r="511" spans="1:19" ht="15.6" x14ac:dyDescent="0.3">
      <c r="A511" s="1" t="s">
        <v>1861</v>
      </c>
      <c r="B511" s="1" t="s">
        <v>2894</v>
      </c>
      <c r="C511" t="s">
        <v>4726</v>
      </c>
      <c r="D511" t="s">
        <v>5636</v>
      </c>
      <c r="E511" t="s">
        <v>5635</v>
      </c>
      <c r="G511">
        <v>1</v>
      </c>
      <c r="H511" t="s">
        <v>2380</v>
      </c>
      <c r="I511" t="s">
        <v>2380</v>
      </c>
      <c r="J511">
        <v>30.8</v>
      </c>
      <c r="K511" t="str" cm="1">
        <f t="array" ref="K511">_xlfn.IFS(J511&lt;18.5,"underweight",J511&lt;25,"normal weight",J511&lt;30,"overweight",J511&gt;30,"obesity")</f>
        <v>obesity</v>
      </c>
      <c r="L511">
        <v>10.95</v>
      </c>
      <c r="M511" t="str" cm="1">
        <f t="array" ref="M511">_xlfn.IFS(L511&lt;5.7,"Normal",L511&lt;6.5,"Prediabetes",L511&gt;6.5,"Diabetes")</f>
        <v>Diabetes</v>
      </c>
      <c r="N511">
        <v>2004</v>
      </c>
      <c r="O511" t="s">
        <v>30</v>
      </c>
      <c r="P511">
        <v>22</v>
      </c>
      <c r="Q511" s="10" t="str">
        <f t="shared" si="14"/>
        <v>22-Dec-2004</v>
      </c>
      <c r="R511">
        <f t="shared" si="15"/>
        <v>18</v>
      </c>
      <c r="S511" s="12">
        <v>4561.1899999999996</v>
      </c>
    </row>
    <row r="512" spans="1:19" ht="15.6" x14ac:dyDescent="0.3">
      <c r="A512" s="1" t="s">
        <v>1860</v>
      </c>
      <c r="B512" s="1" t="s">
        <v>2895</v>
      </c>
      <c r="C512" t="s">
        <v>4726</v>
      </c>
      <c r="D512" t="s">
        <v>5385</v>
      </c>
      <c r="E512" t="s">
        <v>5637</v>
      </c>
      <c r="G512">
        <v>1</v>
      </c>
      <c r="H512" t="s">
        <v>2380</v>
      </c>
      <c r="I512" t="s">
        <v>2380</v>
      </c>
      <c r="J512">
        <v>28.88</v>
      </c>
      <c r="K512" t="str" cm="1">
        <f t="array" ref="K512">_xlfn.IFS(J512&lt;18.5,"underweight",J512&lt;25,"normal weight",J512&lt;30,"overweight",J512&gt;30,"obesity")</f>
        <v>overweight</v>
      </c>
      <c r="L512">
        <v>11.5</v>
      </c>
      <c r="M512" t="str" cm="1">
        <f t="array" ref="M512">_xlfn.IFS(L512&lt;5.7,"Normal",L512&lt;6.5,"Prediabetes",L512&gt;6.5,"Diabetes")</f>
        <v>Diabetes</v>
      </c>
      <c r="N512">
        <v>1990</v>
      </c>
      <c r="O512" t="s">
        <v>20</v>
      </c>
      <c r="P512">
        <v>20</v>
      </c>
      <c r="Q512" s="10" t="str">
        <f t="shared" si="14"/>
        <v>20-Sep-1990</v>
      </c>
      <c r="R512">
        <f t="shared" si="15"/>
        <v>32</v>
      </c>
      <c r="S512" s="12">
        <v>4562.84</v>
      </c>
    </row>
    <row r="513" spans="1:19" ht="15.6" x14ac:dyDescent="0.3">
      <c r="A513" s="1" t="s">
        <v>1859</v>
      </c>
      <c r="B513" s="1" t="s">
        <v>2896</v>
      </c>
      <c r="C513" t="s">
        <v>4726</v>
      </c>
      <c r="D513" t="s">
        <v>5023</v>
      </c>
      <c r="E513" t="s">
        <v>5638</v>
      </c>
      <c r="G513">
        <v>0</v>
      </c>
      <c r="H513" t="s">
        <v>2380</v>
      </c>
      <c r="I513" t="s">
        <v>2380</v>
      </c>
      <c r="J513">
        <v>23</v>
      </c>
      <c r="K513" t="str" cm="1">
        <f t="array" ref="K513">_xlfn.IFS(J513&lt;18.5,"underweight",J513&lt;25,"normal weight",J513&lt;30,"overweight",J513&gt;30,"obesity")</f>
        <v>normal weight</v>
      </c>
      <c r="L513">
        <v>9.8800000000000008</v>
      </c>
      <c r="M513" t="str" cm="1">
        <f t="array" ref="M513">_xlfn.IFS(L513&lt;5.7,"Normal",L513&lt;6.5,"Prediabetes",L513&gt;6.5,"Diabetes")</f>
        <v>Diabetes</v>
      </c>
      <c r="N513">
        <v>1996</v>
      </c>
      <c r="O513" t="s">
        <v>30</v>
      </c>
      <c r="P513">
        <v>25</v>
      </c>
      <c r="Q513" s="10" t="str">
        <f t="shared" si="14"/>
        <v>25-Dec-1996</v>
      </c>
      <c r="R513">
        <f t="shared" si="15"/>
        <v>26</v>
      </c>
      <c r="S513" s="12">
        <v>4564.1899999999996</v>
      </c>
    </row>
    <row r="514" spans="1:19" ht="15.6" x14ac:dyDescent="0.3">
      <c r="A514" s="1" t="s">
        <v>1858</v>
      </c>
      <c r="B514" s="1" t="s">
        <v>2897</v>
      </c>
      <c r="C514" t="s">
        <v>4726</v>
      </c>
      <c r="D514" t="s">
        <v>5640</v>
      </c>
      <c r="E514" t="s">
        <v>5639</v>
      </c>
      <c r="G514">
        <v>2</v>
      </c>
      <c r="H514" t="s">
        <v>2380</v>
      </c>
      <c r="I514" t="s">
        <v>2380</v>
      </c>
      <c r="J514">
        <v>38.25</v>
      </c>
      <c r="K514" t="str" cm="1">
        <f t="array" ref="K514">_xlfn.IFS(J514&lt;18.5,"underweight",J514&lt;25,"normal weight",J514&lt;30,"overweight",J514&gt;30,"obesity")</f>
        <v>obesity</v>
      </c>
      <c r="L514">
        <v>6.2</v>
      </c>
      <c r="M514" t="str" cm="1">
        <f t="array" ref="M514">_xlfn.IFS(L514&lt;5.7,"Normal",L514&lt;6.5,"Prediabetes",L514&gt;6.5,"Diabetes")</f>
        <v>Prediabetes</v>
      </c>
      <c r="N514">
        <v>1989</v>
      </c>
      <c r="O514" t="s">
        <v>20</v>
      </c>
      <c r="P514">
        <v>18</v>
      </c>
      <c r="Q514" s="10" t="str">
        <f t="shared" si="14"/>
        <v>18-Sep-1989</v>
      </c>
      <c r="R514">
        <f t="shared" si="15"/>
        <v>33</v>
      </c>
      <c r="S514" s="12">
        <v>4571.41</v>
      </c>
    </row>
    <row r="515" spans="1:19" ht="15.6" x14ac:dyDescent="0.3">
      <c r="A515" s="1" t="s">
        <v>1857</v>
      </c>
      <c r="B515" s="1" t="s">
        <v>2898</v>
      </c>
      <c r="C515" t="s">
        <v>4723</v>
      </c>
      <c r="D515" t="s">
        <v>5642</v>
      </c>
      <c r="E515" t="s">
        <v>5641</v>
      </c>
      <c r="G515">
        <v>0</v>
      </c>
      <c r="H515" t="s">
        <v>2380</v>
      </c>
      <c r="I515" t="s">
        <v>2380</v>
      </c>
      <c r="J515">
        <v>35.700000000000003</v>
      </c>
      <c r="K515" t="str" cm="1">
        <f t="array" ref="K515">_xlfn.IFS(J515&lt;18.5,"underweight",J515&lt;25,"normal weight",J515&lt;30,"overweight",J515&gt;30,"obesity")</f>
        <v>obesity</v>
      </c>
      <c r="L515">
        <v>4.0599999999999996</v>
      </c>
      <c r="M515" t="str" cm="1">
        <f t="array" ref="M515">_xlfn.IFS(L515&lt;5.7,"Normal",L515&lt;6.5,"Prediabetes",L515&gt;6.5,"Diabetes")</f>
        <v>Normal</v>
      </c>
      <c r="N515">
        <v>2000</v>
      </c>
      <c r="O515" t="s">
        <v>10</v>
      </c>
      <c r="P515">
        <v>2</v>
      </c>
      <c r="Q515" s="10" t="str">
        <f t="shared" ref="Q515:Q578" si="16">P515&amp;"-"&amp;O515&amp;"-"&amp;N515</f>
        <v>2-Jul-2000</v>
      </c>
      <c r="R515">
        <f t="shared" ref="R515:R578" si="17">DATEDIF(Q515,"8-6-2023","y")</f>
        <v>23</v>
      </c>
      <c r="S515" s="12">
        <v>4608.03</v>
      </c>
    </row>
    <row r="516" spans="1:19" ht="15.6" x14ac:dyDescent="0.3">
      <c r="A516" s="1" t="s">
        <v>1856</v>
      </c>
      <c r="B516" s="1" t="s">
        <v>2899</v>
      </c>
      <c r="C516" t="s">
        <v>4726</v>
      </c>
      <c r="D516" t="s">
        <v>5644</v>
      </c>
      <c r="E516" t="s">
        <v>5643</v>
      </c>
      <c r="G516">
        <v>0</v>
      </c>
      <c r="H516" t="s">
        <v>2380</v>
      </c>
      <c r="I516" t="s">
        <v>2380</v>
      </c>
      <c r="J516">
        <v>20.100000000000001</v>
      </c>
      <c r="K516" t="str" cm="1">
        <f t="array" ref="K516">_xlfn.IFS(J516&lt;18.5,"underweight",J516&lt;25,"normal weight",J516&lt;30,"overweight",J516&gt;30,"obesity")</f>
        <v>normal weight</v>
      </c>
      <c r="L516">
        <v>10.52</v>
      </c>
      <c r="M516" t="str" cm="1">
        <f t="array" ref="M516">_xlfn.IFS(L516&lt;5.7,"Normal",L516&lt;6.5,"Prediabetes",L516&gt;6.5,"Diabetes")</f>
        <v>Diabetes</v>
      </c>
      <c r="N516">
        <v>1998</v>
      </c>
      <c r="O516" t="s">
        <v>18</v>
      </c>
      <c r="P516">
        <v>29</v>
      </c>
      <c r="Q516" s="10" t="str">
        <f t="shared" si="16"/>
        <v>29-Jun-1998</v>
      </c>
      <c r="R516">
        <f t="shared" si="17"/>
        <v>25</v>
      </c>
      <c r="S516" s="12">
        <v>4618.08</v>
      </c>
    </row>
    <row r="517" spans="1:19" ht="15.6" x14ac:dyDescent="0.3">
      <c r="A517" s="1" t="s">
        <v>1855</v>
      </c>
      <c r="B517" s="1" t="s">
        <v>2900</v>
      </c>
      <c r="C517" t="s">
        <v>4726</v>
      </c>
      <c r="D517" t="s">
        <v>4852</v>
      </c>
      <c r="E517" t="s">
        <v>5645</v>
      </c>
      <c r="G517">
        <v>0</v>
      </c>
      <c r="H517" t="s">
        <v>2380</v>
      </c>
      <c r="I517" t="s">
        <v>2380</v>
      </c>
      <c r="J517">
        <v>22.23</v>
      </c>
      <c r="K517" t="str" cm="1">
        <f t="array" ref="K517">_xlfn.IFS(J517&lt;18.5,"underweight",J517&lt;25,"normal weight",J517&lt;30,"overweight",J517&gt;30,"obesity")</f>
        <v>normal weight</v>
      </c>
      <c r="L517">
        <v>9.65</v>
      </c>
      <c r="M517" t="str" cm="1">
        <f t="array" ref="M517">_xlfn.IFS(L517&lt;5.7,"Normal",L517&lt;6.5,"Prediabetes",L517&gt;6.5,"Diabetes")</f>
        <v>Diabetes</v>
      </c>
      <c r="N517">
        <v>1985</v>
      </c>
      <c r="O517" t="s">
        <v>18</v>
      </c>
      <c r="P517">
        <v>22</v>
      </c>
      <c r="Q517" s="10" t="str">
        <f t="shared" si="16"/>
        <v>22-Jun-1985</v>
      </c>
      <c r="R517">
        <f t="shared" si="17"/>
        <v>38</v>
      </c>
      <c r="S517" s="12">
        <v>4646.76</v>
      </c>
    </row>
    <row r="518" spans="1:19" ht="15.6" x14ac:dyDescent="0.3">
      <c r="A518" s="1" t="s">
        <v>1854</v>
      </c>
      <c r="B518" s="1" t="s">
        <v>2901</v>
      </c>
      <c r="C518" t="s">
        <v>4723</v>
      </c>
      <c r="D518" t="s">
        <v>4933</v>
      </c>
      <c r="E518" t="s">
        <v>5646</v>
      </c>
      <c r="G518">
        <v>1</v>
      </c>
      <c r="H518" t="s">
        <v>2380</v>
      </c>
      <c r="I518" t="s">
        <v>2380</v>
      </c>
      <c r="J518">
        <v>36.47</v>
      </c>
      <c r="K518" t="str" cm="1">
        <f t="array" ref="K518">_xlfn.IFS(J518&lt;18.5,"underweight",J518&lt;25,"normal weight",J518&lt;30,"overweight",J518&gt;30,"obesity")</f>
        <v>obesity</v>
      </c>
      <c r="L518">
        <v>6.21</v>
      </c>
      <c r="M518" t="str" cm="1">
        <f t="array" ref="M518">_xlfn.IFS(L518&lt;5.7,"Normal",L518&lt;6.5,"Prediabetes",L518&gt;6.5,"Diabetes")</f>
        <v>Prediabetes</v>
      </c>
      <c r="N518">
        <v>1996</v>
      </c>
      <c r="O518" t="s">
        <v>37</v>
      </c>
      <c r="P518">
        <v>25</v>
      </c>
      <c r="Q518" s="10" t="str">
        <f t="shared" si="16"/>
        <v>25-Oct-1996</v>
      </c>
      <c r="R518">
        <f t="shared" si="17"/>
        <v>26</v>
      </c>
      <c r="S518" s="12">
        <v>4661.29</v>
      </c>
    </row>
    <row r="519" spans="1:19" ht="15.6" x14ac:dyDescent="0.3">
      <c r="A519" s="1" t="s">
        <v>1853</v>
      </c>
      <c r="B519" s="1" t="s">
        <v>2902</v>
      </c>
      <c r="C519" t="s">
        <v>4723</v>
      </c>
      <c r="D519" t="s">
        <v>5617</v>
      </c>
      <c r="E519" t="s">
        <v>5647</v>
      </c>
      <c r="G519">
        <v>1</v>
      </c>
      <c r="H519" t="s">
        <v>2380</v>
      </c>
      <c r="I519" t="s">
        <v>2380</v>
      </c>
      <c r="J519">
        <v>49.64</v>
      </c>
      <c r="K519" t="str" cm="1">
        <f t="array" ref="K519">_xlfn.IFS(J519&lt;18.5,"underweight",J519&lt;25,"normal weight",J519&lt;30,"overweight",J519&gt;30,"obesity")</f>
        <v>obesity</v>
      </c>
      <c r="L519">
        <v>4.76</v>
      </c>
      <c r="M519" t="str" cm="1">
        <f t="array" ref="M519">_xlfn.IFS(L519&lt;5.7,"Normal",L519&lt;6.5,"Prediabetes",L519&gt;6.5,"Diabetes")</f>
        <v>Normal</v>
      </c>
      <c r="N519">
        <v>1990</v>
      </c>
      <c r="O519" t="s">
        <v>35</v>
      </c>
      <c r="P519">
        <v>5</v>
      </c>
      <c r="Q519" s="10" t="str">
        <f t="shared" si="16"/>
        <v>5-Aug-1990</v>
      </c>
      <c r="R519">
        <f t="shared" si="17"/>
        <v>33</v>
      </c>
      <c r="S519" s="12">
        <v>4667.6099999999997</v>
      </c>
    </row>
    <row r="520" spans="1:19" ht="15.6" x14ac:dyDescent="0.3">
      <c r="A520" s="1" t="s">
        <v>1852</v>
      </c>
      <c r="B520" s="1" t="s">
        <v>2903</v>
      </c>
      <c r="C520" t="s">
        <v>4726</v>
      </c>
      <c r="D520" t="s">
        <v>5456</v>
      </c>
      <c r="E520" t="s">
        <v>5648</v>
      </c>
      <c r="G520">
        <v>0</v>
      </c>
      <c r="H520" t="s">
        <v>2380</v>
      </c>
      <c r="I520" t="s">
        <v>2380</v>
      </c>
      <c r="J520">
        <v>33.630000000000003</v>
      </c>
      <c r="K520" t="str" cm="1">
        <f t="array" ref="K520">_xlfn.IFS(J520&lt;18.5,"underweight",J520&lt;25,"normal weight",J520&lt;30,"overweight",J520&gt;30,"obesity")</f>
        <v>obesity</v>
      </c>
      <c r="L520">
        <v>11.39</v>
      </c>
      <c r="M520" t="str" cm="1">
        <f t="array" ref="M520">_xlfn.IFS(L520&lt;5.7,"Normal",L520&lt;6.5,"Prediabetes",L520&gt;6.5,"Diabetes")</f>
        <v>Diabetes</v>
      </c>
      <c r="N520">
        <v>1990</v>
      </c>
      <c r="O520" t="s">
        <v>20</v>
      </c>
      <c r="P520">
        <v>26</v>
      </c>
      <c r="Q520" s="10" t="str">
        <f t="shared" si="16"/>
        <v>26-Sep-1990</v>
      </c>
      <c r="R520">
        <f t="shared" si="17"/>
        <v>32</v>
      </c>
      <c r="S520" s="12">
        <v>4670.6400000000003</v>
      </c>
    </row>
    <row r="521" spans="1:19" ht="15.6" x14ac:dyDescent="0.3">
      <c r="A521" s="1" t="s">
        <v>1851</v>
      </c>
      <c r="B521" s="1" t="s">
        <v>2904</v>
      </c>
      <c r="C521" t="s">
        <v>4723</v>
      </c>
      <c r="D521" t="s">
        <v>5650</v>
      </c>
      <c r="E521" t="s">
        <v>5649</v>
      </c>
      <c r="G521">
        <v>1</v>
      </c>
      <c r="H521" t="s">
        <v>2380</v>
      </c>
      <c r="I521" t="s">
        <v>2380</v>
      </c>
      <c r="J521">
        <v>43.11</v>
      </c>
      <c r="K521" t="str" cm="1">
        <f t="array" ref="K521">_xlfn.IFS(J521&lt;18.5,"underweight",J521&lt;25,"normal weight",J521&lt;30,"overweight",J521&gt;30,"obesity")</f>
        <v>obesity</v>
      </c>
      <c r="L521">
        <v>5.6</v>
      </c>
      <c r="M521" t="str" cm="1">
        <f t="array" ref="M521">_xlfn.IFS(L521&lt;5.7,"Normal",L521&lt;6.5,"Prediabetes",L521&gt;6.5,"Diabetes")</f>
        <v>Normal</v>
      </c>
      <c r="N521">
        <v>1990</v>
      </c>
      <c r="O521" t="s">
        <v>10</v>
      </c>
      <c r="P521">
        <v>13</v>
      </c>
      <c r="Q521" s="10" t="str">
        <f t="shared" si="16"/>
        <v>13-Jul-1990</v>
      </c>
      <c r="R521">
        <f t="shared" si="17"/>
        <v>33</v>
      </c>
      <c r="S521" s="12">
        <v>4673.3900000000003</v>
      </c>
    </row>
    <row r="522" spans="1:19" ht="15.6" x14ac:dyDescent="0.3">
      <c r="A522" s="1" t="s">
        <v>1850</v>
      </c>
      <c r="B522" s="1" t="s">
        <v>2905</v>
      </c>
      <c r="C522" t="s">
        <v>4726</v>
      </c>
      <c r="D522" t="s">
        <v>5652</v>
      </c>
      <c r="E522" t="s">
        <v>5651</v>
      </c>
      <c r="G522">
        <v>1</v>
      </c>
      <c r="H522" t="s">
        <v>2380</v>
      </c>
      <c r="I522" t="s">
        <v>2380</v>
      </c>
      <c r="J522">
        <v>21.78</v>
      </c>
      <c r="K522" t="str" cm="1">
        <f t="array" ref="K522">_xlfn.IFS(J522&lt;18.5,"underweight",J522&lt;25,"normal weight",J522&lt;30,"overweight",J522&gt;30,"obesity")</f>
        <v>normal weight</v>
      </c>
      <c r="L522">
        <v>5.3</v>
      </c>
      <c r="M522" t="str" cm="1">
        <f t="array" ref="M522">_xlfn.IFS(L522&lt;5.7,"Normal",L522&lt;6.5,"Prediabetes",L522&gt;6.5,"Diabetes")</f>
        <v>Normal</v>
      </c>
      <c r="N522">
        <v>1979</v>
      </c>
      <c r="O522" t="s">
        <v>37</v>
      </c>
      <c r="P522">
        <v>18</v>
      </c>
      <c r="Q522" s="10" t="str">
        <f t="shared" si="16"/>
        <v>18-Oct-1979</v>
      </c>
      <c r="R522">
        <f t="shared" si="17"/>
        <v>43</v>
      </c>
      <c r="S522" s="12">
        <v>4674.2</v>
      </c>
    </row>
    <row r="523" spans="1:19" ht="15.6" x14ac:dyDescent="0.3">
      <c r="A523" s="1" t="s">
        <v>1849</v>
      </c>
      <c r="B523" s="1" t="s">
        <v>2906</v>
      </c>
      <c r="C523" t="s">
        <v>4726</v>
      </c>
      <c r="D523" t="s">
        <v>4775</v>
      </c>
      <c r="E523" t="s">
        <v>5653</v>
      </c>
      <c r="G523">
        <v>1</v>
      </c>
      <c r="H523" t="s">
        <v>2380</v>
      </c>
      <c r="I523" t="s">
        <v>2380</v>
      </c>
      <c r="J523">
        <v>36.64</v>
      </c>
      <c r="K523" t="str" cm="1">
        <f t="array" ref="K523">_xlfn.IFS(J523&lt;18.5,"underweight",J523&lt;25,"normal weight",J523&lt;30,"overweight",J523&gt;30,"obesity")</f>
        <v>obesity</v>
      </c>
      <c r="L523">
        <v>7.26</v>
      </c>
      <c r="M523" t="str" cm="1">
        <f t="array" ref="M523">_xlfn.IFS(L523&lt;5.7,"Normal",L523&lt;6.5,"Prediabetes",L523&gt;6.5,"Diabetes")</f>
        <v>Diabetes</v>
      </c>
      <c r="N523">
        <v>2003</v>
      </c>
      <c r="O523" t="s">
        <v>37</v>
      </c>
      <c r="P523">
        <v>4</v>
      </c>
      <c r="Q523" s="10" t="str">
        <f t="shared" si="16"/>
        <v>4-Oct-2003</v>
      </c>
      <c r="R523">
        <f t="shared" si="17"/>
        <v>19</v>
      </c>
      <c r="S523" s="12">
        <v>4678.8</v>
      </c>
    </row>
    <row r="524" spans="1:19" ht="15.6" x14ac:dyDescent="0.3">
      <c r="A524" s="1" t="s">
        <v>1848</v>
      </c>
      <c r="B524" s="1" t="s">
        <v>2907</v>
      </c>
      <c r="C524" t="s">
        <v>4723</v>
      </c>
      <c r="D524" t="s">
        <v>5655</v>
      </c>
      <c r="E524" t="s">
        <v>5654</v>
      </c>
      <c r="G524">
        <v>1</v>
      </c>
      <c r="H524" t="s">
        <v>2380</v>
      </c>
      <c r="I524" t="s">
        <v>2380</v>
      </c>
      <c r="J524">
        <v>31.824999999999999</v>
      </c>
      <c r="K524" t="str" cm="1">
        <f t="array" ref="K524">_xlfn.IFS(J524&lt;18.5,"underweight",J524&lt;25,"normal weight",J524&lt;30,"overweight",J524&gt;30,"obesity")</f>
        <v>obesity</v>
      </c>
      <c r="L524">
        <v>8.1300000000000008</v>
      </c>
      <c r="M524" t="str" cm="1">
        <f t="array" ref="M524">_xlfn.IFS(L524&lt;5.7,"Normal",L524&lt;6.5,"Prediabetes",L524&gt;6.5,"Diabetes")</f>
        <v>Diabetes</v>
      </c>
      <c r="N524">
        <v>1990</v>
      </c>
      <c r="O524" t="s">
        <v>20</v>
      </c>
      <c r="P524">
        <v>4</v>
      </c>
      <c r="Q524" s="10" t="str">
        <f t="shared" si="16"/>
        <v>4-Sep-1990</v>
      </c>
      <c r="R524">
        <f t="shared" si="17"/>
        <v>32</v>
      </c>
      <c r="S524" s="12">
        <v>4686.3900000000003</v>
      </c>
    </row>
    <row r="525" spans="1:19" ht="15.6" x14ac:dyDescent="0.3">
      <c r="A525" s="1" t="s">
        <v>1847</v>
      </c>
      <c r="B525" s="1" t="s">
        <v>2908</v>
      </c>
      <c r="C525" t="s">
        <v>5598</v>
      </c>
      <c r="D525" t="s">
        <v>5657</v>
      </c>
      <c r="E525" t="s">
        <v>5656</v>
      </c>
      <c r="G525">
        <v>1</v>
      </c>
      <c r="H525" t="s">
        <v>2380</v>
      </c>
      <c r="I525" t="s">
        <v>2380</v>
      </c>
      <c r="J525">
        <v>30.495000000000001</v>
      </c>
      <c r="K525" t="str" cm="1">
        <f t="array" ref="K525">_xlfn.IFS(J525&lt;18.5,"underweight",J525&lt;25,"normal weight",J525&lt;30,"overweight",J525&gt;30,"obesity")</f>
        <v>obesity</v>
      </c>
      <c r="L525">
        <v>8.68</v>
      </c>
      <c r="M525" t="str" cm="1">
        <f t="array" ref="M525">_xlfn.IFS(L525&lt;5.7,"Normal",L525&lt;6.5,"Prediabetes",L525&gt;6.5,"Diabetes")</f>
        <v>Diabetes</v>
      </c>
      <c r="N525">
        <v>2003</v>
      </c>
      <c r="O525" t="s">
        <v>18</v>
      </c>
      <c r="P525">
        <v>22</v>
      </c>
      <c r="Q525" s="10" t="str">
        <f t="shared" si="16"/>
        <v>22-Jun-2003</v>
      </c>
      <c r="R525">
        <f t="shared" si="17"/>
        <v>20</v>
      </c>
      <c r="S525" s="12">
        <v>4687.8</v>
      </c>
    </row>
    <row r="526" spans="1:19" ht="15.6" x14ac:dyDescent="0.3">
      <c r="A526" s="1" t="s">
        <v>1846</v>
      </c>
      <c r="B526" s="1" t="s">
        <v>2909</v>
      </c>
      <c r="C526" t="s">
        <v>4723</v>
      </c>
      <c r="D526" t="s">
        <v>5659</v>
      </c>
      <c r="E526" t="s">
        <v>5658</v>
      </c>
      <c r="G526">
        <v>1</v>
      </c>
      <c r="H526" t="s">
        <v>2380</v>
      </c>
      <c r="I526" t="s">
        <v>2380</v>
      </c>
      <c r="J526">
        <v>23.18</v>
      </c>
      <c r="K526" t="str" cm="1">
        <f t="array" ref="K526">_xlfn.IFS(J526&lt;18.5,"underweight",J526&lt;25,"normal weight",J526&lt;30,"overweight",J526&gt;30,"obesity")</f>
        <v>normal weight</v>
      </c>
      <c r="L526">
        <v>8.31</v>
      </c>
      <c r="M526" t="str" cm="1">
        <f t="array" ref="M526">_xlfn.IFS(L526&lt;5.7,"Normal",L526&lt;6.5,"Prediabetes",L526&gt;6.5,"Diabetes")</f>
        <v>Diabetes</v>
      </c>
      <c r="N526">
        <v>1977</v>
      </c>
      <c r="O526" t="s">
        <v>30</v>
      </c>
      <c r="P526">
        <v>4</v>
      </c>
      <c r="Q526" s="10" t="str">
        <f t="shared" si="16"/>
        <v>4-Dec-1977</v>
      </c>
      <c r="R526">
        <f t="shared" si="17"/>
        <v>45</v>
      </c>
      <c r="S526" s="12">
        <v>4699.47</v>
      </c>
    </row>
    <row r="527" spans="1:19" ht="15.6" x14ac:dyDescent="0.3">
      <c r="A527" s="1" t="s">
        <v>1845</v>
      </c>
      <c r="B527" s="1" t="s">
        <v>2910</v>
      </c>
      <c r="C527" t="s">
        <v>4723</v>
      </c>
      <c r="D527" t="s">
        <v>5085</v>
      </c>
      <c r="E527" t="s">
        <v>5660</v>
      </c>
      <c r="G527">
        <v>1</v>
      </c>
      <c r="H527" t="s">
        <v>2380</v>
      </c>
      <c r="I527" t="s">
        <v>2380</v>
      </c>
      <c r="J527">
        <v>35.409999999999997</v>
      </c>
      <c r="K527" t="str" cm="1">
        <f t="array" ref="K527">_xlfn.IFS(J527&lt;18.5,"underweight",J527&lt;25,"normal weight",J527&lt;30,"overweight",J527&gt;30,"obesity")</f>
        <v>obesity</v>
      </c>
      <c r="L527">
        <v>5.68</v>
      </c>
      <c r="M527" t="str" cm="1">
        <f t="array" ref="M527">_xlfn.IFS(L527&lt;5.7,"Normal",L527&lt;6.5,"Prediabetes",L527&gt;6.5,"Diabetes")</f>
        <v>Normal</v>
      </c>
      <c r="N527">
        <v>1981</v>
      </c>
      <c r="O527" t="s">
        <v>35</v>
      </c>
      <c r="P527">
        <v>12</v>
      </c>
      <c r="Q527" s="10" t="str">
        <f t="shared" si="16"/>
        <v>12-Aug-1981</v>
      </c>
      <c r="R527">
        <f t="shared" si="17"/>
        <v>41</v>
      </c>
      <c r="S527" s="12">
        <v>4712.12</v>
      </c>
    </row>
    <row r="528" spans="1:19" ht="15.6" x14ac:dyDescent="0.3">
      <c r="A528" s="1" t="s">
        <v>1844</v>
      </c>
      <c r="B528" s="1" t="s">
        <v>2911</v>
      </c>
      <c r="C528" t="s">
        <v>5598</v>
      </c>
      <c r="D528" t="s">
        <v>5662</v>
      </c>
      <c r="E528" t="s">
        <v>5661</v>
      </c>
      <c r="G528">
        <v>1</v>
      </c>
      <c r="H528" t="s">
        <v>2380</v>
      </c>
      <c r="I528" t="s">
        <v>2380</v>
      </c>
      <c r="J528">
        <v>34.479999999999997</v>
      </c>
      <c r="K528" t="str" cm="1">
        <f t="array" ref="K528">_xlfn.IFS(J528&lt;18.5,"underweight",J528&lt;25,"normal weight",J528&lt;30,"overweight",J528&gt;30,"obesity")</f>
        <v>obesity</v>
      </c>
      <c r="L528">
        <v>6.31</v>
      </c>
      <c r="M528" t="str" cm="1">
        <f t="array" ref="M528">_xlfn.IFS(L528&lt;5.7,"Normal",L528&lt;6.5,"Prediabetes",L528&gt;6.5,"Diabetes")</f>
        <v>Prediabetes</v>
      </c>
      <c r="N528">
        <v>1992</v>
      </c>
      <c r="O528" t="s">
        <v>37</v>
      </c>
      <c r="P528">
        <v>9</v>
      </c>
      <c r="Q528" s="10" t="str">
        <f t="shared" si="16"/>
        <v>9-Oct-1992</v>
      </c>
      <c r="R528">
        <f t="shared" si="17"/>
        <v>30</v>
      </c>
      <c r="S528" s="12">
        <v>4718.2</v>
      </c>
    </row>
    <row r="529" spans="1:19" ht="15.6" x14ac:dyDescent="0.3">
      <c r="A529" s="1" t="s">
        <v>1843</v>
      </c>
      <c r="B529" s="1" t="s">
        <v>2912</v>
      </c>
      <c r="C529" t="s">
        <v>4723</v>
      </c>
      <c r="D529" t="s">
        <v>4835</v>
      </c>
      <c r="E529" t="s">
        <v>5663</v>
      </c>
      <c r="G529">
        <v>1</v>
      </c>
      <c r="H529" t="s">
        <v>2380</v>
      </c>
      <c r="I529" t="s">
        <v>2380</v>
      </c>
      <c r="J529">
        <v>36.799999999999997</v>
      </c>
      <c r="K529" t="str" cm="1">
        <f t="array" ref="K529">_xlfn.IFS(J529&lt;18.5,"underweight",J529&lt;25,"normal weight",J529&lt;30,"overweight",J529&gt;30,"obesity")</f>
        <v>obesity</v>
      </c>
      <c r="L529">
        <v>5.88</v>
      </c>
      <c r="M529" t="str" cm="1">
        <f t="array" ref="M529">_xlfn.IFS(L529&lt;5.7,"Normal",L529&lt;6.5,"Prediabetes",L529&gt;6.5,"Diabetes")</f>
        <v>Prediabetes</v>
      </c>
      <c r="N529">
        <v>1992</v>
      </c>
      <c r="O529" t="s">
        <v>20</v>
      </c>
      <c r="P529">
        <v>28</v>
      </c>
      <c r="Q529" s="10" t="str">
        <f t="shared" si="16"/>
        <v>28-Sep-1992</v>
      </c>
      <c r="R529">
        <f t="shared" si="17"/>
        <v>30</v>
      </c>
      <c r="S529" s="12">
        <v>4719.5200000000004</v>
      </c>
    </row>
    <row r="530" spans="1:19" ht="15.6" x14ac:dyDescent="0.3">
      <c r="A530" s="1" t="s">
        <v>1842</v>
      </c>
      <c r="B530" s="1" t="s">
        <v>2913</v>
      </c>
      <c r="C530" t="s">
        <v>4726</v>
      </c>
      <c r="D530" t="s">
        <v>5205</v>
      </c>
      <c r="E530" t="s">
        <v>5664</v>
      </c>
      <c r="G530">
        <v>0</v>
      </c>
      <c r="H530" t="s">
        <v>2380</v>
      </c>
      <c r="I530" t="s">
        <v>2380</v>
      </c>
      <c r="J530">
        <v>35.619999999999997</v>
      </c>
      <c r="K530" t="str" cm="1">
        <f t="array" ref="K530">_xlfn.IFS(J530&lt;18.5,"underweight",J530&lt;25,"normal weight",J530&lt;30,"overweight",J530&gt;30,"obesity")</f>
        <v>obesity</v>
      </c>
      <c r="L530">
        <v>4.16</v>
      </c>
      <c r="M530" t="str" cm="1">
        <f t="array" ref="M530">_xlfn.IFS(L530&lt;5.7,"Normal",L530&lt;6.5,"Prediabetes",L530&gt;6.5,"Diabetes")</f>
        <v>Normal</v>
      </c>
      <c r="N530">
        <v>1994</v>
      </c>
      <c r="O530" t="s">
        <v>35</v>
      </c>
      <c r="P530">
        <v>12</v>
      </c>
      <c r="Q530" s="10" t="str">
        <f t="shared" si="16"/>
        <v>12-Aug-1994</v>
      </c>
      <c r="R530">
        <f t="shared" si="17"/>
        <v>28</v>
      </c>
      <c r="S530" s="12">
        <v>4719.74</v>
      </c>
    </row>
    <row r="531" spans="1:19" ht="15.6" x14ac:dyDescent="0.3">
      <c r="A531" s="1" t="s">
        <v>1841</v>
      </c>
      <c r="B531" s="1" t="s">
        <v>2914</v>
      </c>
      <c r="C531" t="s">
        <v>4726</v>
      </c>
      <c r="D531" t="s">
        <v>5666</v>
      </c>
      <c r="E531" t="s">
        <v>5665</v>
      </c>
      <c r="G531">
        <v>1</v>
      </c>
      <c r="H531" t="s">
        <v>2380</v>
      </c>
      <c r="I531" t="s">
        <v>2380</v>
      </c>
      <c r="J531">
        <v>48.75</v>
      </c>
      <c r="K531" t="str" cm="1">
        <f t="array" ref="K531">_xlfn.IFS(J531&lt;18.5,"underweight",J531&lt;25,"normal weight",J531&lt;30,"overweight",J531&gt;30,"obesity")</f>
        <v>obesity</v>
      </c>
      <c r="L531">
        <v>4.34</v>
      </c>
      <c r="M531" t="str" cm="1">
        <f t="array" ref="M531">_xlfn.IFS(L531&lt;5.7,"Normal",L531&lt;6.5,"Prediabetes",L531&gt;6.5,"Diabetes")</f>
        <v>Normal</v>
      </c>
      <c r="N531">
        <v>1980</v>
      </c>
      <c r="O531" t="s">
        <v>10</v>
      </c>
      <c r="P531">
        <v>2</v>
      </c>
      <c r="Q531" s="10" t="str">
        <f t="shared" si="16"/>
        <v>2-Jul-1980</v>
      </c>
      <c r="R531">
        <f t="shared" si="17"/>
        <v>43</v>
      </c>
      <c r="S531" s="12">
        <v>4728.71</v>
      </c>
    </row>
    <row r="532" spans="1:19" ht="15.6" x14ac:dyDescent="0.3">
      <c r="A532" s="1" t="s">
        <v>1840</v>
      </c>
      <c r="B532" s="1" t="s">
        <v>2915</v>
      </c>
      <c r="C532" t="s">
        <v>4723</v>
      </c>
      <c r="D532" t="s">
        <v>5668</v>
      </c>
      <c r="E532" t="s">
        <v>5667</v>
      </c>
      <c r="G532">
        <v>1</v>
      </c>
      <c r="H532" t="s">
        <v>2380</v>
      </c>
      <c r="I532" t="s">
        <v>2380</v>
      </c>
      <c r="J532">
        <v>43.7</v>
      </c>
      <c r="K532" t="str" cm="1">
        <f t="array" ref="K532">_xlfn.IFS(J532&lt;18.5,"underweight",J532&lt;25,"normal weight",J532&lt;30,"overweight",J532&gt;30,"obesity")</f>
        <v>obesity</v>
      </c>
      <c r="L532">
        <v>7.23</v>
      </c>
      <c r="M532" t="str" cm="1">
        <f t="array" ref="M532">_xlfn.IFS(L532&lt;5.7,"Normal",L532&lt;6.5,"Prediabetes",L532&gt;6.5,"Diabetes")</f>
        <v>Diabetes</v>
      </c>
      <c r="N532">
        <v>1986</v>
      </c>
      <c r="O532" t="s">
        <v>20</v>
      </c>
      <c r="P532">
        <v>5</v>
      </c>
      <c r="Q532" s="10" t="str">
        <f t="shared" si="16"/>
        <v>5-Sep-1986</v>
      </c>
      <c r="R532">
        <f t="shared" si="17"/>
        <v>36</v>
      </c>
      <c r="S532" s="12">
        <v>4734.6400000000003</v>
      </c>
    </row>
    <row r="533" spans="1:19" ht="15.6" x14ac:dyDescent="0.3">
      <c r="A533" s="1" t="s">
        <v>1839</v>
      </c>
      <c r="B533" s="1" t="s">
        <v>2916</v>
      </c>
      <c r="C533" t="s">
        <v>4726</v>
      </c>
      <c r="D533" t="s">
        <v>5003</v>
      </c>
      <c r="E533" t="s">
        <v>5669</v>
      </c>
      <c r="G533">
        <v>1</v>
      </c>
      <c r="H533" t="s">
        <v>2380</v>
      </c>
      <c r="I533" t="s">
        <v>2380</v>
      </c>
      <c r="J533">
        <v>40.945</v>
      </c>
      <c r="K533" t="str" cm="1">
        <f t="array" ref="K533">_xlfn.IFS(J533&lt;18.5,"underweight",J533&lt;25,"normal weight",J533&lt;30,"overweight",J533&gt;30,"obesity")</f>
        <v>obesity</v>
      </c>
      <c r="L533">
        <v>10.57</v>
      </c>
      <c r="M533" t="str" cm="1">
        <f t="array" ref="M533">_xlfn.IFS(L533&lt;5.7,"Normal",L533&lt;6.5,"Prediabetes",L533&gt;6.5,"Diabetes")</f>
        <v>Diabetes</v>
      </c>
      <c r="N533">
        <v>1991</v>
      </c>
      <c r="O533" t="s">
        <v>37</v>
      </c>
      <c r="P533">
        <v>12</v>
      </c>
      <c r="Q533" s="10" t="str">
        <f t="shared" si="16"/>
        <v>12-Oct-1991</v>
      </c>
      <c r="R533">
        <f t="shared" si="17"/>
        <v>31</v>
      </c>
      <c r="S533" s="12">
        <v>4738.2700000000004</v>
      </c>
    </row>
    <row r="534" spans="1:19" ht="15.6" x14ac:dyDescent="0.3">
      <c r="A534" s="1" t="s">
        <v>1838</v>
      </c>
      <c r="B534" s="1" t="s">
        <v>2917</v>
      </c>
      <c r="C534" t="s">
        <v>4723</v>
      </c>
      <c r="D534" t="s">
        <v>5671</v>
      </c>
      <c r="E534" t="s">
        <v>5670</v>
      </c>
      <c r="G534">
        <v>1</v>
      </c>
      <c r="H534" t="s">
        <v>2380</v>
      </c>
      <c r="I534" t="s">
        <v>2380</v>
      </c>
      <c r="J534">
        <v>27.94</v>
      </c>
      <c r="K534" t="str" cm="1">
        <f t="array" ref="K534">_xlfn.IFS(J534&lt;18.5,"underweight",J534&lt;25,"normal weight",J534&lt;30,"overweight",J534&gt;30,"obesity")</f>
        <v>overweight</v>
      </c>
      <c r="L534">
        <v>7.92</v>
      </c>
      <c r="M534" t="str" cm="1">
        <f t="array" ref="M534">_xlfn.IFS(L534&lt;5.7,"Normal",L534&lt;6.5,"Prediabetes",L534&gt;6.5,"Diabetes")</f>
        <v>Diabetes</v>
      </c>
      <c r="N534">
        <v>2004</v>
      </c>
      <c r="O534" t="s">
        <v>15</v>
      </c>
      <c r="P534">
        <v>24</v>
      </c>
      <c r="Q534" s="10" t="str">
        <f t="shared" si="16"/>
        <v>24-Nov-2004</v>
      </c>
      <c r="R534">
        <f t="shared" si="17"/>
        <v>18</v>
      </c>
      <c r="S534" s="12">
        <v>4740.78</v>
      </c>
    </row>
    <row r="535" spans="1:19" ht="15.6" x14ac:dyDescent="0.3">
      <c r="A535" s="1" t="s">
        <v>1837</v>
      </c>
      <c r="B535" s="1" t="s">
        <v>2918</v>
      </c>
      <c r="C535" t="s">
        <v>4726</v>
      </c>
      <c r="D535" t="s">
        <v>5632</v>
      </c>
      <c r="E535" t="s">
        <v>5672</v>
      </c>
      <c r="G535">
        <v>0</v>
      </c>
      <c r="H535" t="s">
        <v>2380</v>
      </c>
      <c r="I535" t="s">
        <v>2380</v>
      </c>
      <c r="J535">
        <v>31.9</v>
      </c>
      <c r="K535" t="str" cm="1">
        <f t="array" ref="K535">_xlfn.IFS(J535&lt;18.5,"underweight",J535&lt;25,"normal weight",J535&lt;30,"overweight",J535&gt;30,"obesity")</f>
        <v>obesity</v>
      </c>
      <c r="L535">
        <v>10.119999999999999</v>
      </c>
      <c r="M535" t="str" cm="1">
        <f t="array" ref="M535">_xlfn.IFS(L535&lt;5.7,"Normal",L535&lt;6.5,"Prediabetes",L535&gt;6.5,"Diabetes")</f>
        <v>Diabetes</v>
      </c>
      <c r="N535">
        <v>1987</v>
      </c>
      <c r="O535" t="s">
        <v>18</v>
      </c>
      <c r="P535">
        <v>5</v>
      </c>
      <c r="Q535" s="10" t="str">
        <f t="shared" si="16"/>
        <v>5-Jun-1987</v>
      </c>
      <c r="R535">
        <f t="shared" si="17"/>
        <v>36</v>
      </c>
      <c r="S535" s="12">
        <v>4746.34</v>
      </c>
    </row>
    <row r="536" spans="1:19" ht="15.6" x14ac:dyDescent="0.3">
      <c r="A536" s="1" t="s">
        <v>1836</v>
      </c>
      <c r="B536" s="1" t="s">
        <v>2919</v>
      </c>
      <c r="C536" t="s">
        <v>4723</v>
      </c>
      <c r="D536" t="s">
        <v>5674</v>
      </c>
      <c r="E536" t="s">
        <v>5673</v>
      </c>
      <c r="G536">
        <v>2</v>
      </c>
      <c r="H536" t="s">
        <v>2380</v>
      </c>
      <c r="I536" t="s">
        <v>2380</v>
      </c>
      <c r="J536">
        <v>31.64</v>
      </c>
      <c r="K536" t="str" cm="1">
        <f t="array" ref="K536">_xlfn.IFS(J536&lt;18.5,"underweight",J536&lt;25,"normal weight",J536&lt;30,"overweight",J536&gt;30,"obesity")</f>
        <v>obesity</v>
      </c>
      <c r="L536">
        <v>7.91</v>
      </c>
      <c r="M536" t="str" cm="1">
        <f t="array" ref="M536">_xlfn.IFS(L536&lt;5.7,"Normal",L536&lt;6.5,"Prediabetes",L536&gt;6.5,"Diabetes")</f>
        <v>Diabetes</v>
      </c>
      <c r="N536">
        <v>1987</v>
      </c>
      <c r="O536" t="s">
        <v>20</v>
      </c>
      <c r="P536">
        <v>2</v>
      </c>
      <c r="Q536" s="10" t="str">
        <f t="shared" si="16"/>
        <v>2-Sep-1987</v>
      </c>
      <c r="R536">
        <f t="shared" si="17"/>
        <v>35</v>
      </c>
      <c r="S536" s="12">
        <v>4747.05</v>
      </c>
    </row>
    <row r="537" spans="1:19" ht="15.6" x14ac:dyDescent="0.3">
      <c r="A537" s="1" t="s">
        <v>1835</v>
      </c>
      <c r="B537" s="1" t="s">
        <v>2920</v>
      </c>
      <c r="C537" t="s">
        <v>4726</v>
      </c>
      <c r="D537" t="s">
        <v>5675</v>
      </c>
      <c r="E537" t="s">
        <v>4857</v>
      </c>
      <c r="G537">
        <v>1</v>
      </c>
      <c r="H537" t="s">
        <v>2380</v>
      </c>
      <c r="I537" t="s">
        <v>2380</v>
      </c>
      <c r="J537">
        <v>46.7</v>
      </c>
      <c r="K537" t="str" cm="1">
        <f t="array" ref="K537">_xlfn.IFS(J537&lt;18.5,"underweight",J537&lt;25,"normal weight",J537&lt;30,"overweight",J537&gt;30,"obesity")</f>
        <v>obesity</v>
      </c>
      <c r="L537">
        <v>10.9</v>
      </c>
      <c r="M537" t="str" cm="1">
        <f t="array" ref="M537">_xlfn.IFS(L537&lt;5.7,"Normal",L537&lt;6.5,"Prediabetes",L537&gt;6.5,"Diabetes")</f>
        <v>Diabetes</v>
      </c>
      <c r="N537">
        <v>1987</v>
      </c>
      <c r="O537" t="s">
        <v>15</v>
      </c>
      <c r="P537">
        <v>22</v>
      </c>
      <c r="Q537" s="10" t="str">
        <f t="shared" si="16"/>
        <v>22-Nov-1987</v>
      </c>
      <c r="R537">
        <f t="shared" si="17"/>
        <v>35</v>
      </c>
      <c r="S537" s="12">
        <v>4751.07</v>
      </c>
    </row>
    <row r="538" spans="1:19" ht="15.6" x14ac:dyDescent="0.3">
      <c r="A538" s="1" t="s">
        <v>1834</v>
      </c>
      <c r="B538" s="1" t="s">
        <v>2921</v>
      </c>
      <c r="C538" t="s">
        <v>4723</v>
      </c>
      <c r="D538" t="s">
        <v>5677</v>
      </c>
      <c r="E538" t="s">
        <v>5676</v>
      </c>
      <c r="G538">
        <v>1</v>
      </c>
      <c r="H538" t="s">
        <v>2380</v>
      </c>
      <c r="I538" t="s">
        <v>2380</v>
      </c>
      <c r="J538">
        <v>18.335000000000001</v>
      </c>
      <c r="K538" t="str" cm="1">
        <f t="array" ref="K538">_xlfn.IFS(J538&lt;18.5,"underweight",J538&lt;25,"normal weight",J538&lt;30,"overweight",J538&gt;30,"obesity")</f>
        <v>underweight</v>
      </c>
      <c r="L538">
        <v>11.83</v>
      </c>
      <c r="M538" t="str" cm="1">
        <f t="array" ref="M538">_xlfn.IFS(L538&lt;5.7,"Normal",L538&lt;6.5,"Prediabetes",L538&gt;6.5,"Diabetes")</f>
        <v>Diabetes</v>
      </c>
      <c r="N538">
        <v>1992</v>
      </c>
      <c r="O538" t="s">
        <v>35</v>
      </c>
      <c r="P538">
        <v>16</v>
      </c>
      <c r="Q538" s="10" t="str">
        <f t="shared" si="16"/>
        <v>16-Aug-1992</v>
      </c>
      <c r="R538">
        <f t="shared" si="17"/>
        <v>30</v>
      </c>
      <c r="S538" s="12">
        <v>4753.6400000000003</v>
      </c>
    </row>
    <row r="539" spans="1:19" ht="15.6" x14ac:dyDescent="0.3">
      <c r="A539" s="1" t="s">
        <v>1833</v>
      </c>
      <c r="B539" s="1" t="s">
        <v>2922</v>
      </c>
      <c r="C539" t="s">
        <v>4723</v>
      </c>
      <c r="D539" t="s">
        <v>5679</v>
      </c>
      <c r="E539" t="s">
        <v>5678</v>
      </c>
      <c r="G539">
        <v>1</v>
      </c>
      <c r="H539" t="s">
        <v>2380</v>
      </c>
      <c r="I539" t="s">
        <v>2380</v>
      </c>
      <c r="J539">
        <v>24.414999999999999</v>
      </c>
      <c r="K539" t="str" cm="1">
        <f t="array" ref="K539">_xlfn.IFS(J539&lt;18.5,"underweight",J539&lt;25,"normal weight",J539&lt;30,"overweight",J539&gt;30,"obesity")</f>
        <v>normal weight</v>
      </c>
      <c r="L539">
        <v>7.16</v>
      </c>
      <c r="M539" t="str" cm="1">
        <f t="array" ref="M539">_xlfn.IFS(L539&lt;5.7,"Normal",L539&lt;6.5,"Prediabetes",L539&gt;6.5,"Diabetes")</f>
        <v>Diabetes</v>
      </c>
      <c r="N539">
        <v>1987</v>
      </c>
      <c r="O539" t="s">
        <v>20</v>
      </c>
      <c r="P539">
        <v>27</v>
      </c>
      <c r="Q539" s="10" t="str">
        <f t="shared" si="16"/>
        <v>27-Sep-1987</v>
      </c>
      <c r="R539">
        <f t="shared" si="17"/>
        <v>35</v>
      </c>
      <c r="S539" s="12">
        <v>4762.33</v>
      </c>
    </row>
    <row r="540" spans="1:19" ht="15.6" x14ac:dyDescent="0.3">
      <c r="A540" s="1" t="s">
        <v>1832</v>
      </c>
      <c r="B540" s="1" t="s">
        <v>2923</v>
      </c>
      <c r="C540" t="s">
        <v>4723</v>
      </c>
      <c r="D540" t="s">
        <v>5668</v>
      </c>
      <c r="E540" t="s">
        <v>5680</v>
      </c>
      <c r="G540">
        <v>0</v>
      </c>
      <c r="H540" t="s">
        <v>2380</v>
      </c>
      <c r="I540" t="s">
        <v>2380</v>
      </c>
      <c r="J540">
        <v>32.299999999999997</v>
      </c>
      <c r="K540" t="str" cm="1">
        <f t="array" ref="K540">_xlfn.IFS(J540&lt;18.5,"underweight",J540&lt;25,"normal weight",J540&lt;30,"overweight",J540&gt;30,"obesity")</f>
        <v>obesity</v>
      </c>
      <c r="L540">
        <v>9.89</v>
      </c>
      <c r="M540" t="str" cm="1">
        <f t="array" ref="M540">_xlfn.IFS(L540&lt;5.7,"Normal",L540&lt;6.5,"Prediabetes",L540&gt;6.5,"Diabetes")</f>
        <v>Diabetes</v>
      </c>
      <c r="N540">
        <v>1989</v>
      </c>
      <c r="O540" t="s">
        <v>35</v>
      </c>
      <c r="P540">
        <v>1</v>
      </c>
      <c r="Q540" s="10" t="str">
        <f t="shared" si="16"/>
        <v>1-Aug-1989</v>
      </c>
      <c r="R540">
        <f t="shared" si="17"/>
        <v>34</v>
      </c>
      <c r="S540" s="12">
        <v>4766.0200000000004</v>
      </c>
    </row>
    <row r="541" spans="1:19" ht="15.6" x14ac:dyDescent="0.3">
      <c r="A541" s="1" t="s">
        <v>1831</v>
      </c>
      <c r="B541" s="1" t="s">
        <v>2924</v>
      </c>
      <c r="C541" t="s">
        <v>4726</v>
      </c>
      <c r="D541" t="s">
        <v>4852</v>
      </c>
      <c r="E541" t="s">
        <v>5681</v>
      </c>
      <c r="G541">
        <v>1</v>
      </c>
      <c r="H541" t="s">
        <v>2380</v>
      </c>
      <c r="I541" t="s">
        <v>2380</v>
      </c>
      <c r="J541">
        <v>39.94</v>
      </c>
      <c r="K541" t="str" cm="1">
        <f t="array" ref="K541">_xlfn.IFS(J541&lt;18.5,"underweight",J541&lt;25,"normal weight",J541&lt;30,"overweight",J541&gt;30,"obesity")</f>
        <v>obesity</v>
      </c>
      <c r="L541">
        <v>5.14</v>
      </c>
      <c r="M541" t="str" cm="1">
        <f t="array" ref="M541">_xlfn.IFS(L541&lt;5.7,"Normal",L541&lt;6.5,"Prediabetes",L541&gt;6.5,"Diabetes")</f>
        <v>Normal</v>
      </c>
      <c r="N541">
        <v>1989</v>
      </c>
      <c r="O541" t="s">
        <v>30</v>
      </c>
      <c r="P541">
        <v>9</v>
      </c>
      <c r="Q541" s="10" t="str">
        <f t="shared" si="16"/>
        <v>9-Dec-1989</v>
      </c>
      <c r="R541">
        <f t="shared" si="17"/>
        <v>33</v>
      </c>
      <c r="S541" s="12">
        <v>4779.6000000000004</v>
      </c>
    </row>
    <row r="542" spans="1:19" ht="15.6" x14ac:dyDescent="0.3">
      <c r="A542" s="1" t="s">
        <v>1830</v>
      </c>
      <c r="B542" s="1" t="s">
        <v>2925</v>
      </c>
      <c r="C542" t="s">
        <v>4726</v>
      </c>
      <c r="D542" t="s">
        <v>5683</v>
      </c>
      <c r="E542" t="s">
        <v>5682</v>
      </c>
      <c r="G542">
        <v>1</v>
      </c>
      <c r="H542" t="s">
        <v>2380</v>
      </c>
      <c r="I542" t="s">
        <v>2380</v>
      </c>
      <c r="J542">
        <v>33.880000000000003</v>
      </c>
      <c r="K542" t="str" cm="1">
        <f t="array" ref="K542">_xlfn.IFS(J542&lt;18.5,"underweight",J542&lt;25,"normal weight",J542&lt;30,"overweight",J542&gt;30,"obesity")</f>
        <v>obesity</v>
      </c>
      <c r="L542">
        <v>4.68</v>
      </c>
      <c r="M542" t="str" cm="1">
        <f t="array" ref="M542">_xlfn.IFS(L542&lt;5.7,"Normal",L542&lt;6.5,"Prediabetes",L542&gt;6.5,"Diabetes")</f>
        <v>Normal</v>
      </c>
      <c r="N542">
        <v>1987</v>
      </c>
      <c r="O542" t="s">
        <v>18</v>
      </c>
      <c r="P542">
        <v>22</v>
      </c>
      <c r="Q542" s="10" t="str">
        <f t="shared" si="16"/>
        <v>22-Jun-1987</v>
      </c>
      <c r="R542">
        <f t="shared" si="17"/>
        <v>36</v>
      </c>
      <c r="S542" s="12">
        <v>4787.42</v>
      </c>
    </row>
    <row r="543" spans="1:19" ht="15.6" x14ac:dyDescent="0.3">
      <c r="A543" s="1" t="s">
        <v>1829</v>
      </c>
      <c r="B543" s="1" t="s">
        <v>2926</v>
      </c>
      <c r="C543" t="s">
        <v>4726</v>
      </c>
      <c r="D543" t="s">
        <v>5685</v>
      </c>
      <c r="E543" t="s">
        <v>5684</v>
      </c>
      <c r="G543">
        <v>1</v>
      </c>
      <c r="H543" t="s">
        <v>2380</v>
      </c>
      <c r="I543" t="s">
        <v>2380</v>
      </c>
      <c r="J543">
        <v>28.7</v>
      </c>
      <c r="K543" t="str" cm="1">
        <f t="array" ref="K543">_xlfn.IFS(J543&lt;18.5,"underweight",J543&lt;25,"normal weight",J543&lt;30,"overweight",J543&gt;30,"obesity")</f>
        <v>overweight</v>
      </c>
      <c r="L543">
        <v>7.74</v>
      </c>
      <c r="M543" t="str" cm="1">
        <f t="array" ref="M543">_xlfn.IFS(L543&lt;5.7,"Normal",L543&lt;6.5,"Prediabetes",L543&gt;6.5,"Diabetes")</f>
        <v>Diabetes</v>
      </c>
      <c r="N543">
        <v>1989</v>
      </c>
      <c r="O543" t="s">
        <v>30</v>
      </c>
      <c r="P543">
        <v>16</v>
      </c>
      <c r="Q543" s="10" t="str">
        <f t="shared" si="16"/>
        <v>16-Dec-1989</v>
      </c>
      <c r="R543">
        <f t="shared" si="17"/>
        <v>33</v>
      </c>
      <c r="S543" s="12">
        <v>4795.66</v>
      </c>
    </row>
    <row r="544" spans="1:19" ht="15.6" x14ac:dyDescent="0.3">
      <c r="A544" s="1" t="s">
        <v>1828</v>
      </c>
      <c r="B544" s="1" t="s">
        <v>2927</v>
      </c>
      <c r="C544" t="s">
        <v>4723</v>
      </c>
      <c r="D544" t="s">
        <v>5157</v>
      </c>
      <c r="E544" t="s">
        <v>5686</v>
      </c>
      <c r="G544">
        <v>1</v>
      </c>
      <c r="H544" t="s">
        <v>2380</v>
      </c>
      <c r="I544" t="s">
        <v>2380</v>
      </c>
      <c r="J544">
        <v>36.384999999999998</v>
      </c>
      <c r="K544" t="str" cm="1">
        <f t="array" ref="K544">_xlfn.IFS(J544&lt;18.5,"underweight",J544&lt;25,"normal weight",J544&lt;30,"overweight",J544&gt;30,"obesity")</f>
        <v>obesity</v>
      </c>
      <c r="L544">
        <v>11.49</v>
      </c>
      <c r="M544" t="str" cm="1">
        <f t="array" ref="M544">_xlfn.IFS(L544&lt;5.7,"Normal",L544&lt;6.5,"Prediabetes",L544&gt;6.5,"Diabetes")</f>
        <v>Diabetes</v>
      </c>
      <c r="N544">
        <v>1978</v>
      </c>
      <c r="O544" t="s">
        <v>37</v>
      </c>
      <c r="P544">
        <v>3</v>
      </c>
      <c r="Q544" s="10" t="str">
        <f t="shared" si="16"/>
        <v>3-Oct-1978</v>
      </c>
      <c r="R544">
        <f t="shared" si="17"/>
        <v>44</v>
      </c>
      <c r="S544" s="12">
        <v>4812.34</v>
      </c>
    </row>
    <row r="545" spans="1:19" ht="15.6" x14ac:dyDescent="0.3">
      <c r="A545" s="1" t="s">
        <v>1827</v>
      </c>
      <c r="B545" s="1" t="s">
        <v>2928</v>
      </c>
      <c r="C545" t="s">
        <v>4723</v>
      </c>
      <c r="D545" t="s">
        <v>5688</v>
      </c>
      <c r="E545" t="s">
        <v>5687</v>
      </c>
      <c r="G545">
        <v>1</v>
      </c>
      <c r="H545" t="s">
        <v>2380</v>
      </c>
      <c r="I545" t="s">
        <v>2380</v>
      </c>
      <c r="J545">
        <v>34.69</v>
      </c>
      <c r="K545" t="str" cm="1">
        <f t="array" ref="K545">_xlfn.IFS(J545&lt;18.5,"underweight",J545&lt;25,"normal weight",J545&lt;30,"overweight",J545&gt;30,"obesity")</f>
        <v>obesity</v>
      </c>
      <c r="L545">
        <v>5.65</v>
      </c>
      <c r="M545" t="str" cm="1">
        <f t="array" ref="M545">_xlfn.IFS(L545&lt;5.7,"Normal",L545&lt;6.5,"Prediabetes",L545&gt;6.5,"Diabetes")</f>
        <v>Normal</v>
      </c>
      <c r="N545">
        <v>1981</v>
      </c>
      <c r="O545" t="s">
        <v>10</v>
      </c>
      <c r="P545">
        <v>3</v>
      </c>
      <c r="Q545" s="10" t="str">
        <f t="shared" si="16"/>
        <v>3-Jul-1981</v>
      </c>
      <c r="R545">
        <f t="shared" si="17"/>
        <v>42</v>
      </c>
      <c r="S545" s="12">
        <v>4827.1000000000004</v>
      </c>
    </row>
    <row r="546" spans="1:19" ht="15.6" x14ac:dyDescent="0.3">
      <c r="A546" s="1" t="s">
        <v>1826</v>
      </c>
      <c r="B546" s="1" t="s">
        <v>2929</v>
      </c>
      <c r="C546" t="s">
        <v>5598</v>
      </c>
      <c r="D546" t="s">
        <v>5690</v>
      </c>
      <c r="E546" t="s">
        <v>5689</v>
      </c>
      <c r="G546">
        <v>1</v>
      </c>
      <c r="H546" t="s">
        <v>2380</v>
      </c>
      <c r="I546" t="s">
        <v>2380</v>
      </c>
      <c r="J546">
        <v>30.88</v>
      </c>
      <c r="K546" t="str" cm="1">
        <f t="array" ref="K546">_xlfn.IFS(J546&lt;18.5,"underweight",J546&lt;25,"normal weight",J546&lt;30,"overweight",J546&gt;30,"obesity")</f>
        <v>obesity</v>
      </c>
      <c r="L546">
        <v>5.82</v>
      </c>
      <c r="M546" t="str" cm="1">
        <f t="array" ref="M546">_xlfn.IFS(L546&lt;5.7,"Normal",L546&lt;6.5,"Prediabetes",L546&gt;6.5,"Diabetes")</f>
        <v>Prediabetes</v>
      </c>
      <c r="N546">
        <v>1995</v>
      </c>
      <c r="O546" t="s">
        <v>30</v>
      </c>
      <c r="P546">
        <v>1</v>
      </c>
      <c r="Q546" s="10" t="str">
        <f t="shared" si="16"/>
        <v>1-Dec-1995</v>
      </c>
      <c r="R546">
        <f t="shared" si="17"/>
        <v>27</v>
      </c>
      <c r="S546" s="12">
        <v>4827.8999999999996</v>
      </c>
    </row>
    <row r="547" spans="1:19" ht="15.6" x14ac:dyDescent="0.3">
      <c r="A547" s="1" t="s">
        <v>1825</v>
      </c>
      <c r="B547" s="1" t="s">
        <v>2930</v>
      </c>
      <c r="C547" t="s">
        <v>4726</v>
      </c>
      <c r="D547" t="s">
        <v>5415</v>
      </c>
      <c r="E547" t="s">
        <v>5691</v>
      </c>
      <c r="G547">
        <v>1</v>
      </c>
      <c r="H547" t="s">
        <v>2380</v>
      </c>
      <c r="I547" t="s">
        <v>2380</v>
      </c>
      <c r="J547">
        <v>33.35</v>
      </c>
      <c r="K547" t="str" cm="1">
        <f t="array" ref="K547">_xlfn.IFS(J547&lt;18.5,"underweight",J547&lt;25,"normal weight",J547&lt;30,"overweight",J547&gt;30,"obesity")</f>
        <v>obesity</v>
      </c>
      <c r="L547">
        <v>6.05</v>
      </c>
      <c r="M547" t="str" cm="1">
        <f t="array" ref="M547">_xlfn.IFS(L547&lt;5.7,"Normal",L547&lt;6.5,"Prediabetes",L547&gt;6.5,"Diabetes")</f>
        <v>Prediabetes</v>
      </c>
      <c r="N547">
        <v>2002</v>
      </c>
      <c r="O547" t="s">
        <v>18</v>
      </c>
      <c r="P547">
        <v>27</v>
      </c>
      <c r="Q547" s="10" t="str">
        <f t="shared" si="16"/>
        <v>27-Jun-2002</v>
      </c>
      <c r="R547">
        <f t="shared" si="17"/>
        <v>21</v>
      </c>
      <c r="S547" s="12">
        <v>4830.63</v>
      </c>
    </row>
    <row r="548" spans="1:19" ht="15.6" x14ac:dyDescent="0.3">
      <c r="A548" s="1" t="s">
        <v>1824</v>
      </c>
      <c r="B548" s="1" t="s">
        <v>2931</v>
      </c>
      <c r="C548" t="s">
        <v>4723</v>
      </c>
      <c r="D548" t="s">
        <v>5693</v>
      </c>
      <c r="E548" t="s">
        <v>5692</v>
      </c>
      <c r="G548">
        <v>0</v>
      </c>
      <c r="H548" t="s">
        <v>2380</v>
      </c>
      <c r="I548" t="s">
        <v>2380</v>
      </c>
      <c r="J548">
        <v>34.01</v>
      </c>
      <c r="K548" t="str" cm="1">
        <f t="array" ref="K548">_xlfn.IFS(J548&lt;18.5,"underweight",J548&lt;25,"normal weight",J548&lt;30,"overweight",J548&gt;30,"obesity")</f>
        <v>obesity</v>
      </c>
      <c r="L548">
        <v>11.3</v>
      </c>
      <c r="M548" t="str" cm="1">
        <f t="array" ref="M548">_xlfn.IFS(L548&lt;5.7,"Normal",L548&lt;6.5,"Prediabetes",L548&gt;6.5,"Diabetes")</f>
        <v>Diabetes</v>
      </c>
      <c r="N548">
        <v>2000</v>
      </c>
      <c r="O548" t="s">
        <v>30</v>
      </c>
      <c r="P548">
        <v>11</v>
      </c>
      <c r="Q548" s="10" t="str">
        <f t="shared" si="16"/>
        <v>11-Dec-2000</v>
      </c>
      <c r="R548">
        <f t="shared" si="17"/>
        <v>22</v>
      </c>
      <c r="S548" s="12">
        <v>4835.43</v>
      </c>
    </row>
    <row r="549" spans="1:19" ht="15.6" x14ac:dyDescent="0.3">
      <c r="A549" s="1" t="s">
        <v>1823</v>
      </c>
      <c r="B549" s="1" t="s">
        <v>2932</v>
      </c>
      <c r="C549" t="s">
        <v>4726</v>
      </c>
      <c r="D549" t="s">
        <v>5695</v>
      </c>
      <c r="E549" t="s">
        <v>5694</v>
      </c>
      <c r="G549">
        <v>0</v>
      </c>
      <c r="H549" t="s">
        <v>2380</v>
      </c>
      <c r="I549" t="s">
        <v>2380</v>
      </c>
      <c r="J549">
        <v>31.54</v>
      </c>
      <c r="K549" t="str" cm="1">
        <f t="array" ref="K549">_xlfn.IFS(J549&lt;18.5,"underweight",J549&lt;25,"normal weight",J549&lt;30,"overweight",J549&gt;30,"obesity")</f>
        <v>obesity</v>
      </c>
      <c r="L549">
        <v>6.72</v>
      </c>
      <c r="M549" t="str" cm="1">
        <f t="array" ref="M549">_xlfn.IFS(L549&lt;5.7,"Normal",L549&lt;6.5,"Prediabetes",L549&gt;6.5,"Diabetes")</f>
        <v>Diabetes</v>
      </c>
      <c r="N549">
        <v>1992</v>
      </c>
      <c r="O549" t="s">
        <v>20</v>
      </c>
      <c r="P549">
        <v>10</v>
      </c>
      <c r="Q549" s="10" t="str">
        <f t="shared" si="16"/>
        <v>10-Sep-1992</v>
      </c>
      <c r="R549">
        <f t="shared" si="17"/>
        <v>30</v>
      </c>
      <c r="S549" s="12">
        <v>4837.58</v>
      </c>
    </row>
    <row r="550" spans="1:19" ht="15.6" x14ac:dyDescent="0.3">
      <c r="A550" s="1" t="s">
        <v>1822</v>
      </c>
      <c r="B550" s="1" t="s">
        <v>2933</v>
      </c>
      <c r="C550" t="s">
        <v>4726</v>
      </c>
      <c r="D550" t="s">
        <v>5697</v>
      </c>
      <c r="E550" t="s">
        <v>5696</v>
      </c>
      <c r="G550">
        <v>1</v>
      </c>
      <c r="H550" t="s">
        <v>2380</v>
      </c>
      <c r="I550" t="s">
        <v>2380</v>
      </c>
      <c r="J550">
        <v>27.75</v>
      </c>
      <c r="K550" t="str" cm="1">
        <f t="array" ref="K550">_xlfn.IFS(J550&lt;18.5,"underweight",J550&lt;25,"normal weight",J550&lt;30,"overweight",J550&gt;30,"obesity")</f>
        <v>overweight</v>
      </c>
      <c r="L550">
        <v>9.8800000000000008</v>
      </c>
      <c r="M550" t="str" cm="1">
        <f t="array" ref="M550">_xlfn.IFS(L550&lt;5.7,"Normal",L550&lt;6.5,"Prediabetes",L550&gt;6.5,"Diabetes")</f>
        <v>Diabetes</v>
      </c>
      <c r="N550">
        <v>1984</v>
      </c>
      <c r="O550" t="s">
        <v>37</v>
      </c>
      <c r="P550">
        <v>15</v>
      </c>
      <c r="Q550" s="10" t="str">
        <f t="shared" si="16"/>
        <v>15-Oct-1984</v>
      </c>
      <c r="R550">
        <f t="shared" si="17"/>
        <v>38</v>
      </c>
      <c r="S550" s="12">
        <v>4839.18</v>
      </c>
    </row>
    <row r="551" spans="1:19" ht="15.6" x14ac:dyDescent="0.3">
      <c r="A551" s="1" t="s">
        <v>1821</v>
      </c>
      <c r="B551" s="1" t="s">
        <v>2934</v>
      </c>
      <c r="C551" t="s">
        <v>4726</v>
      </c>
      <c r="D551" t="s">
        <v>5699</v>
      </c>
      <c r="E551" t="s">
        <v>5698</v>
      </c>
      <c r="G551">
        <v>0</v>
      </c>
      <c r="H551" t="s">
        <v>2380</v>
      </c>
      <c r="I551" t="s">
        <v>2380</v>
      </c>
      <c r="J551">
        <v>42.46</v>
      </c>
      <c r="K551" t="str" cm="1">
        <f t="array" ref="K551">_xlfn.IFS(J551&lt;18.5,"underweight",J551&lt;25,"normal weight",J551&lt;30,"overweight",J551&gt;30,"obesity")</f>
        <v>obesity</v>
      </c>
      <c r="L551">
        <v>4.1100000000000003</v>
      </c>
      <c r="M551" t="str" cm="1">
        <f t="array" ref="M551">_xlfn.IFS(L551&lt;5.7,"Normal",L551&lt;6.5,"Prediabetes",L551&gt;6.5,"Diabetes")</f>
        <v>Normal</v>
      </c>
      <c r="N551">
        <v>1995</v>
      </c>
      <c r="O551" t="s">
        <v>20</v>
      </c>
      <c r="P551">
        <v>29</v>
      </c>
      <c r="Q551" s="10" t="str">
        <f t="shared" si="16"/>
        <v>29-Sep-1995</v>
      </c>
      <c r="R551">
        <f t="shared" si="17"/>
        <v>27</v>
      </c>
      <c r="S551" s="12">
        <v>4840.95</v>
      </c>
    </row>
    <row r="552" spans="1:19" ht="15.6" x14ac:dyDescent="0.3">
      <c r="A552" s="1" t="s">
        <v>1820</v>
      </c>
      <c r="B552" s="1" t="s">
        <v>2935</v>
      </c>
      <c r="C552" t="s">
        <v>4723</v>
      </c>
      <c r="D552" t="s">
        <v>5701</v>
      </c>
      <c r="E552" t="s">
        <v>5700</v>
      </c>
      <c r="G552">
        <v>0</v>
      </c>
      <c r="H552" t="s">
        <v>2380</v>
      </c>
      <c r="I552" t="s">
        <v>2380</v>
      </c>
      <c r="J552">
        <v>54.47</v>
      </c>
      <c r="K552" t="str" cm="1">
        <f t="array" ref="K552">_xlfn.IFS(J552&lt;18.5,"underweight",J552&lt;25,"normal weight",J552&lt;30,"overweight",J552&gt;30,"obesity")</f>
        <v>obesity</v>
      </c>
      <c r="L552">
        <v>7.48</v>
      </c>
      <c r="M552" t="str" cm="1">
        <f t="array" ref="M552">_xlfn.IFS(L552&lt;5.7,"Normal",L552&lt;6.5,"Prediabetes",L552&gt;6.5,"Diabetes")</f>
        <v>Diabetes</v>
      </c>
      <c r="N552">
        <v>1979</v>
      </c>
      <c r="O552" t="s">
        <v>30</v>
      </c>
      <c r="P552">
        <v>13</v>
      </c>
      <c r="Q552" s="10" t="str">
        <f t="shared" si="16"/>
        <v>13-Dec-1979</v>
      </c>
      <c r="R552">
        <f t="shared" si="17"/>
        <v>43</v>
      </c>
      <c r="S552" s="12">
        <v>4843.79</v>
      </c>
    </row>
    <row r="553" spans="1:19" ht="15.6" x14ac:dyDescent="0.3">
      <c r="A553" s="1" t="s">
        <v>1819</v>
      </c>
      <c r="B553" s="1" t="s">
        <v>2936</v>
      </c>
      <c r="C553" t="s">
        <v>4726</v>
      </c>
      <c r="D553" t="s">
        <v>5574</v>
      </c>
      <c r="E553" t="s">
        <v>5066</v>
      </c>
      <c r="G553">
        <v>0</v>
      </c>
      <c r="H553" t="s">
        <v>2380</v>
      </c>
      <c r="I553" t="s">
        <v>2380</v>
      </c>
      <c r="J553">
        <v>27.645</v>
      </c>
      <c r="K553" t="str" cm="1">
        <f t="array" ref="K553">_xlfn.IFS(J553&lt;18.5,"underweight",J553&lt;25,"normal weight",J553&lt;30,"overweight",J553&gt;30,"obesity")</f>
        <v>overweight</v>
      </c>
      <c r="L553">
        <v>10.56</v>
      </c>
      <c r="M553" t="str" cm="1">
        <f t="array" ref="M553">_xlfn.IFS(L553&lt;5.7,"Normal",L553&lt;6.5,"Prediabetes",L553&gt;6.5,"Diabetes")</f>
        <v>Diabetes</v>
      </c>
      <c r="N553">
        <v>1974</v>
      </c>
      <c r="O553" t="s">
        <v>20</v>
      </c>
      <c r="P553">
        <v>11</v>
      </c>
      <c r="Q553" s="10" t="str">
        <f t="shared" si="16"/>
        <v>11-Sep-1974</v>
      </c>
      <c r="R553">
        <f t="shared" si="17"/>
        <v>48</v>
      </c>
      <c r="S553" s="12">
        <v>4844.67</v>
      </c>
    </row>
    <row r="554" spans="1:19" ht="15.6" x14ac:dyDescent="0.3">
      <c r="A554" s="1" t="s">
        <v>1818</v>
      </c>
      <c r="B554" s="1" t="s">
        <v>2937</v>
      </c>
      <c r="C554" t="s">
        <v>4726</v>
      </c>
      <c r="D554" t="s">
        <v>5703</v>
      </c>
      <c r="E554" t="s">
        <v>5702</v>
      </c>
      <c r="G554">
        <v>1</v>
      </c>
      <c r="H554" t="s">
        <v>2380</v>
      </c>
      <c r="I554" t="s">
        <v>2380</v>
      </c>
      <c r="J554">
        <v>33.700000000000003</v>
      </c>
      <c r="K554" t="str" cm="1">
        <f t="array" ref="K554">_xlfn.IFS(J554&lt;18.5,"underweight",J554&lt;25,"normal weight",J554&lt;30,"overweight",J554&gt;30,"obesity")</f>
        <v>obesity</v>
      </c>
      <c r="L554">
        <v>4.01</v>
      </c>
      <c r="M554" t="str" cm="1">
        <f t="array" ref="M554">_xlfn.IFS(L554&lt;5.7,"Normal",L554&lt;6.5,"Prediabetes",L554&gt;6.5,"Diabetes")</f>
        <v>Normal</v>
      </c>
      <c r="N554">
        <v>2001</v>
      </c>
      <c r="O554" t="s">
        <v>18</v>
      </c>
      <c r="P554">
        <v>7</v>
      </c>
      <c r="Q554" s="10" t="str">
        <f t="shared" si="16"/>
        <v>7-Jun-2001</v>
      </c>
      <c r="R554">
        <f t="shared" si="17"/>
        <v>22</v>
      </c>
      <c r="S554" s="12">
        <v>4846.53</v>
      </c>
    </row>
    <row r="555" spans="1:19" ht="15.6" x14ac:dyDescent="0.3">
      <c r="A555" s="1" t="s">
        <v>1817</v>
      </c>
      <c r="B555" s="1" t="s">
        <v>2938</v>
      </c>
      <c r="C555" t="s">
        <v>4723</v>
      </c>
      <c r="D555" t="s">
        <v>5705</v>
      </c>
      <c r="E555" t="s">
        <v>5704</v>
      </c>
      <c r="G555">
        <v>1</v>
      </c>
      <c r="H555" t="s">
        <v>2380</v>
      </c>
      <c r="I555" t="s">
        <v>2380</v>
      </c>
      <c r="J555">
        <v>28.31</v>
      </c>
      <c r="K555" t="str" cm="1">
        <f t="array" ref="K555">_xlfn.IFS(J555&lt;18.5,"underweight",J555&lt;25,"normal weight",J555&lt;30,"overweight",J555&gt;30,"obesity")</f>
        <v>overweight</v>
      </c>
      <c r="L555">
        <v>4.55</v>
      </c>
      <c r="M555" t="str" cm="1">
        <f t="array" ref="M555">_xlfn.IFS(L555&lt;5.7,"Normal",L555&lt;6.5,"Prediabetes",L555&gt;6.5,"Diabetes")</f>
        <v>Normal</v>
      </c>
      <c r="N555">
        <v>1995</v>
      </c>
      <c r="O555" t="s">
        <v>30</v>
      </c>
      <c r="P555">
        <v>27</v>
      </c>
      <c r="Q555" s="10" t="str">
        <f t="shared" si="16"/>
        <v>27-Dec-1995</v>
      </c>
      <c r="R555">
        <f t="shared" si="17"/>
        <v>27</v>
      </c>
      <c r="S555" s="12">
        <v>4846.92</v>
      </c>
    </row>
    <row r="556" spans="1:19" ht="15.6" x14ac:dyDescent="0.3">
      <c r="A556" s="1" t="s">
        <v>1816</v>
      </c>
      <c r="B556" s="1" t="s">
        <v>2939</v>
      </c>
      <c r="C556" t="s">
        <v>4726</v>
      </c>
      <c r="D556" t="s">
        <v>4917</v>
      </c>
      <c r="E556" t="s">
        <v>5706</v>
      </c>
      <c r="G556">
        <v>0</v>
      </c>
      <c r="H556" t="s">
        <v>2380</v>
      </c>
      <c r="I556" t="s">
        <v>2380</v>
      </c>
      <c r="J556">
        <v>29.79</v>
      </c>
      <c r="K556" t="str" cm="1">
        <f t="array" ref="K556">_xlfn.IFS(J556&lt;18.5,"underweight",J556&lt;25,"normal weight",J556&lt;30,"overweight",J556&gt;30,"obesity")</f>
        <v>overweight</v>
      </c>
      <c r="L556">
        <v>9.0299999999999994</v>
      </c>
      <c r="M556" t="str" cm="1">
        <f t="array" ref="M556">_xlfn.IFS(L556&lt;5.7,"Normal",L556&lt;6.5,"Prediabetes",L556&gt;6.5,"Diabetes")</f>
        <v>Diabetes</v>
      </c>
      <c r="N556">
        <v>1989</v>
      </c>
      <c r="O556" t="s">
        <v>20</v>
      </c>
      <c r="P556">
        <v>1</v>
      </c>
      <c r="Q556" s="10" t="str">
        <f t="shared" si="16"/>
        <v>1-Sep-1989</v>
      </c>
      <c r="R556">
        <f t="shared" si="17"/>
        <v>33</v>
      </c>
      <c r="S556" s="12">
        <v>4859.8900000000003</v>
      </c>
    </row>
    <row r="557" spans="1:19" ht="15.6" x14ac:dyDescent="0.3">
      <c r="A557" s="1" t="s">
        <v>1815</v>
      </c>
      <c r="B557" s="1" t="s">
        <v>2940</v>
      </c>
      <c r="C557" t="s">
        <v>4726</v>
      </c>
      <c r="D557" t="s">
        <v>5708</v>
      </c>
      <c r="E557" t="s">
        <v>5707</v>
      </c>
      <c r="G557">
        <v>1</v>
      </c>
      <c r="H557" t="s">
        <v>2380</v>
      </c>
      <c r="I557" t="s">
        <v>2380</v>
      </c>
      <c r="J557">
        <v>39.17</v>
      </c>
      <c r="K557" t="str" cm="1">
        <f t="array" ref="K557">_xlfn.IFS(J557&lt;18.5,"underweight",J557&lt;25,"normal weight",J557&lt;30,"overweight",J557&gt;30,"obesity")</f>
        <v>obesity</v>
      </c>
      <c r="L557">
        <v>4.1500000000000004</v>
      </c>
      <c r="M557" t="str" cm="1">
        <f t="array" ref="M557">_xlfn.IFS(L557&lt;5.7,"Normal",L557&lt;6.5,"Prediabetes",L557&gt;6.5,"Diabetes")</f>
        <v>Normal</v>
      </c>
      <c r="N557">
        <v>1997</v>
      </c>
      <c r="O557" t="s">
        <v>20</v>
      </c>
      <c r="P557">
        <v>29</v>
      </c>
      <c r="Q557" s="10" t="str">
        <f t="shared" si="16"/>
        <v>29-Sep-1997</v>
      </c>
      <c r="R557">
        <f t="shared" si="17"/>
        <v>25</v>
      </c>
      <c r="S557" s="12">
        <v>4877.9799999999996</v>
      </c>
    </row>
    <row r="558" spans="1:19" ht="15.6" x14ac:dyDescent="0.3">
      <c r="A558" s="1" t="s">
        <v>1814</v>
      </c>
      <c r="B558" s="1" t="s">
        <v>2941</v>
      </c>
      <c r="C558" t="s">
        <v>4723</v>
      </c>
      <c r="D558" t="s">
        <v>5710</v>
      </c>
      <c r="E558" t="s">
        <v>5709</v>
      </c>
      <c r="G558">
        <v>1</v>
      </c>
      <c r="H558" t="s">
        <v>2380</v>
      </c>
      <c r="I558" t="s">
        <v>2380</v>
      </c>
      <c r="J558">
        <v>30.7</v>
      </c>
      <c r="K558" t="str" cm="1">
        <f t="array" ref="K558">_xlfn.IFS(J558&lt;18.5,"underweight",J558&lt;25,"normal weight",J558&lt;30,"overweight",J558&gt;30,"obesity")</f>
        <v>obesity</v>
      </c>
      <c r="L558">
        <v>5.16</v>
      </c>
      <c r="M558" t="str" cm="1">
        <f t="array" ref="M558">_xlfn.IFS(L558&lt;5.7,"Normal",L558&lt;6.5,"Prediabetes",L558&gt;6.5,"Diabetes")</f>
        <v>Normal</v>
      </c>
      <c r="N558">
        <v>1986</v>
      </c>
      <c r="O558" t="s">
        <v>30</v>
      </c>
      <c r="P558">
        <v>23</v>
      </c>
      <c r="Q558" s="10" t="str">
        <f t="shared" si="16"/>
        <v>23-Dec-1986</v>
      </c>
      <c r="R558">
        <f t="shared" si="17"/>
        <v>36</v>
      </c>
      <c r="S558" s="12">
        <v>4883.87</v>
      </c>
    </row>
    <row r="559" spans="1:19" ht="15.6" x14ac:dyDescent="0.3">
      <c r="A559" s="1" t="s">
        <v>1813</v>
      </c>
      <c r="B559" s="1" t="s">
        <v>2942</v>
      </c>
      <c r="C559" t="s">
        <v>4726</v>
      </c>
      <c r="D559" t="s">
        <v>4904</v>
      </c>
      <c r="E559" t="s">
        <v>5711</v>
      </c>
      <c r="G559">
        <v>2</v>
      </c>
      <c r="H559" t="s">
        <v>2380</v>
      </c>
      <c r="I559" t="s">
        <v>2380</v>
      </c>
      <c r="J559">
        <v>33.71</v>
      </c>
      <c r="K559" t="str" cm="1">
        <f t="array" ref="K559">_xlfn.IFS(J559&lt;18.5,"underweight",J559&lt;25,"normal weight",J559&lt;30,"overweight",J559&gt;30,"obesity")</f>
        <v>obesity</v>
      </c>
      <c r="L559">
        <v>4.9400000000000004</v>
      </c>
      <c r="M559" t="str" cm="1">
        <f t="array" ref="M559">_xlfn.IFS(L559&lt;5.7,"Normal",L559&lt;6.5,"Prediabetes",L559&gt;6.5,"Diabetes")</f>
        <v>Normal</v>
      </c>
      <c r="N559">
        <v>1986</v>
      </c>
      <c r="O559" t="s">
        <v>37</v>
      </c>
      <c r="P559">
        <v>27</v>
      </c>
      <c r="Q559" s="10" t="str">
        <f t="shared" si="16"/>
        <v>27-Oct-1986</v>
      </c>
      <c r="R559">
        <f t="shared" si="17"/>
        <v>36</v>
      </c>
      <c r="S559" s="12">
        <v>4889.04</v>
      </c>
    </row>
    <row r="560" spans="1:19" ht="15.6" x14ac:dyDescent="0.3">
      <c r="A560" s="1" t="s">
        <v>1812</v>
      </c>
      <c r="B560" s="1" t="s">
        <v>2943</v>
      </c>
      <c r="C560" t="s">
        <v>4723</v>
      </c>
      <c r="D560" t="s">
        <v>5583</v>
      </c>
      <c r="E560" t="s">
        <v>5712</v>
      </c>
      <c r="G560">
        <v>1</v>
      </c>
      <c r="H560" t="s">
        <v>2380</v>
      </c>
      <c r="I560" t="s">
        <v>2380</v>
      </c>
      <c r="J560">
        <v>28.12</v>
      </c>
      <c r="K560" t="str" cm="1">
        <f t="array" ref="K560">_xlfn.IFS(J560&lt;18.5,"underweight",J560&lt;25,"normal weight",J560&lt;30,"overweight",J560&gt;30,"obesity")</f>
        <v>overweight</v>
      </c>
      <c r="L560">
        <v>4.67</v>
      </c>
      <c r="M560" t="str" cm="1">
        <f t="array" ref="M560">_xlfn.IFS(L560&lt;5.7,"Normal",L560&lt;6.5,"Prediabetes",L560&gt;6.5,"Diabetes")</f>
        <v>Normal</v>
      </c>
      <c r="N560">
        <v>1989</v>
      </c>
      <c r="O560" t="s">
        <v>10</v>
      </c>
      <c r="P560">
        <v>10</v>
      </c>
      <c r="Q560" s="10" t="str">
        <f t="shared" si="16"/>
        <v>10-Jul-1989</v>
      </c>
      <c r="R560">
        <f t="shared" si="17"/>
        <v>34</v>
      </c>
      <c r="S560" s="12">
        <v>4890</v>
      </c>
    </row>
    <row r="561" spans="1:19" ht="15.6" x14ac:dyDescent="0.3">
      <c r="A561" s="1" t="s">
        <v>1811</v>
      </c>
      <c r="B561" s="1" t="s">
        <v>2944</v>
      </c>
      <c r="C561" t="s">
        <v>4726</v>
      </c>
      <c r="D561" t="s">
        <v>5714</v>
      </c>
      <c r="E561" t="s">
        <v>5713</v>
      </c>
      <c r="G561">
        <v>0</v>
      </c>
      <c r="H561" t="s">
        <v>2380</v>
      </c>
      <c r="I561" t="s">
        <v>2380</v>
      </c>
      <c r="J561">
        <v>30.25</v>
      </c>
      <c r="K561" t="str" cm="1">
        <f t="array" ref="K561">_xlfn.IFS(J561&lt;18.5,"underweight",J561&lt;25,"normal weight",J561&lt;30,"overweight",J561&gt;30,"obesity")</f>
        <v>obesity</v>
      </c>
      <c r="L561">
        <v>10.16</v>
      </c>
      <c r="M561" t="str" cm="1">
        <f t="array" ref="M561">_xlfn.IFS(L561&lt;5.7,"Normal",L561&lt;6.5,"Prediabetes",L561&gt;6.5,"Diabetes")</f>
        <v>Diabetes</v>
      </c>
      <c r="N561">
        <v>1990</v>
      </c>
      <c r="O561" t="s">
        <v>15</v>
      </c>
      <c r="P561">
        <v>28</v>
      </c>
      <c r="Q561" s="10" t="str">
        <f t="shared" si="16"/>
        <v>28-Nov-1990</v>
      </c>
      <c r="R561">
        <f t="shared" si="17"/>
        <v>32</v>
      </c>
      <c r="S561" s="12">
        <v>4894.3900000000003</v>
      </c>
    </row>
    <row r="562" spans="1:19" ht="15.6" x14ac:dyDescent="0.3">
      <c r="A562" s="1" t="s">
        <v>1810</v>
      </c>
      <c r="B562" s="1" t="s">
        <v>2945</v>
      </c>
      <c r="C562" t="s">
        <v>4723</v>
      </c>
      <c r="D562" t="s">
        <v>5716</v>
      </c>
      <c r="E562" t="s">
        <v>5715</v>
      </c>
      <c r="G562">
        <v>0</v>
      </c>
      <c r="H562" t="s">
        <v>2380</v>
      </c>
      <c r="I562" t="s">
        <v>2380</v>
      </c>
      <c r="J562">
        <v>31.39</v>
      </c>
      <c r="K562" t="str" cm="1">
        <f t="array" ref="K562">_xlfn.IFS(J562&lt;18.5,"underweight",J562&lt;25,"normal weight",J562&lt;30,"overweight",J562&gt;30,"obesity")</f>
        <v>obesity</v>
      </c>
      <c r="L562">
        <v>6.99</v>
      </c>
      <c r="M562" t="str" cm="1">
        <f t="array" ref="M562">_xlfn.IFS(L562&lt;5.7,"Normal",L562&lt;6.5,"Prediabetes",L562&gt;6.5,"Diabetes")</f>
        <v>Diabetes</v>
      </c>
      <c r="N562">
        <v>1988</v>
      </c>
      <c r="O562" t="s">
        <v>20</v>
      </c>
      <c r="P562">
        <v>23</v>
      </c>
      <c r="Q562" s="10" t="str">
        <f t="shared" si="16"/>
        <v>23-Sep-1988</v>
      </c>
      <c r="R562">
        <f t="shared" si="17"/>
        <v>34</v>
      </c>
      <c r="S562" s="12">
        <v>4894.75</v>
      </c>
    </row>
    <row r="563" spans="1:19" ht="15.6" x14ac:dyDescent="0.3">
      <c r="A563" s="1" t="s">
        <v>1809</v>
      </c>
      <c r="B563" s="1" t="s">
        <v>2946</v>
      </c>
      <c r="C563" t="s">
        <v>4726</v>
      </c>
      <c r="D563" t="s">
        <v>5718</v>
      </c>
      <c r="E563" t="s">
        <v>5717</v>
      </c>
      <c r="G563">
        <v>2</v>
      </c>
      <c r="H563" t="s">
        <v>2380</v>
      </c>
      <c r="I563" t="s">
        <v>2380</v>
      </c>
      <c r="J563">
        <v>39.97</v>
      </c>
      <c r="K563" t="str" cm="1">
        <f t="array" ref="K563">_xlfn.IFS(J563&lt;18.5,"underweight",J563&lt;25,"normal weight",J563&lt;30,"overweight",J563&gt;30,"obesity")</f>
        <v>obesity</v>
      </c>
      <c r="L563">
        <v>5.55</v>
      </c>
      <c r="M563" t="str" cm="1">
        <f t="array" ref="M563">_xlfn.IFS(L563&lt;5.7,"Normal",L563&lt;6.5,"Prediabetes",L563&gt;6.5,"Diabetes")</f>
        <v>Normal</v>
      </c>
      <c r="N563">
        <v>1993</v>
      </c>
      <c r="O563" t="s">
        <v>10</v>
      </c>
      <c r="P563">
        <v>10</v>
      </c>
      <c r="Q563" s="10" t="str">
        <f t="shared" si="16"/>
        <v>10-Jul-1993</v>
      </c>
      <c r="R563">
        <f t="shared" si="17"/>
        <v>30</v>
      </c>
      <c r="S563" s="12">
        <v>4906.41</v>
      </c>
    </row>
    <row r="564" spans="1:19" ht="15.6" x14ac:dyDescent="0.3">
      <c r="A564" s="1" t="s">
        <v>1808</v>
      </c>
      <c r="B564" s="1" t="s">
        <v>2947</v>
      </c>
      <c r="C564" t="s">
        <v>4726</v>
      </c>
      <c r="D564" t="s">
        <v>5720</v>
      </c>
      <c r="E564" t="s">
        <v>5719</v>
      </c>
      <c r="G564">
        <v>0</v>
      </c>
      <c r="H564" t="s">
        <v>2380</v>
      </c>
      <c r="I564" t="s">
        <v>2380</v>
      </c>
      <c r="J564">
        <v>41.23</v>
      </c>
      <c r="K564" t="str" cm="1">
        <f t="array" ref="K564">_xlfn.IFS(J564&lt;18.5,"underweight",J564&lt;25,"normal weight",J564&lt;30,"overweight",J564&gt;30,"obesity")</f>
        <v>obesity</v>
      </c>
      <c r="L564">
        <v>6.94</v>
      </c>
      <c r="M564" t="str" cm="1">
        <f t="array" ref="M564">_xlfn.IFS(L564&lt;5.7,"Normal",L564&lt;6.5,"Prediabetes",L564&gt;6.5,"Diabetes")</f>
        <v>Diabetes</v>
      </c>
      <c r="N564">
        <v>1981</v>
      </c>
      <c r="O564" t="s">
        <v>37</v>
      </c>
      <c r="P564">
        <v>18</v>
      </c>
      <c r="Q564" s="10" t="str">
        <f t="shared" si="16"/>
        <v>18-Oct-1981</v>
      </c>
      <c r="R564">
        <f t="shared" si="17"/>
        <v>41</v>
      </c>
      <c r="S564" s="12">
        <v>4911.8900000000003</v>
      </c>
    </row>
    <row r="565" spans="1:19" ht="15.6" x14ac:dyDescent="0.3">
      <c r="A565" s="1" t="s">
        <v>1807</v>
      </c>
      <c r="B565" s="1" t="s">
        <v>2948</v>
      </c>
      <c r="C565" t="s">
        <v>4723</v>
      </c>
      <c r="D565" t="s">
        <v>5722</v>
      </c>
      <c r="E565" t="s">
        <v>5721</v>
      </c>
      <c r="G565">
        <v>1</v>
      </c>
      <c r="H565" t="s">
        <v>2380</v>
      </c>
      <c r="I565" t="s">
        <v>2380</v>
      </c>
      <c r="J565">
        <v>41.04</v>
      </c>
      <c r="K565" t="str" cm="1">
        <f t="array" ref="K565">_xlfn.IFS(J565&lt;18.5,"underweight",J565&lt;25,"normal weight",J565&lt;30,"overweight",J565&gt;30,"obesity")</f>
        <v>obesity</v>
      </c>
      <c r="L565">
        <v>5.59</v>
      </c>
      <c r="M565" t="str" cm="1">
        <f t="array" ref="M565">_xlfn.IFS(L565&lt;5.7,"Normal",L565&lt;6.5,"Prediabetes",L565&gt;6.5,"Diabetes")</f>
        <v>Normal</v>
      </c>
      <c r="N565">
        <v>2002</v>
      </c>
      <c r="O565" t="s">
        <v>35</v>
      </c>
      <c r="P565">
        <v>21</v>
      </c>
      <c r="Q565" s="10" t="str">
        <f t="shared" si="16"/>
        <v>21-Aug-2002</v>
      </c>
      <c r="R565">
        <f t="shared" si="17"/>
        <v>20</v>
      </c>
      <c r="S565" s="12">
        <v>4915.0600000000004</v>
      </c>
    </row>
    <row r="566" spans="1:19" ht="15.6" x14ac:dyDescent="0.3">
      <c r="A566" s="1" t="s">
        <v>1806</v>
      </c>
      <c r="B566" s="1" t="s">
        <v>2949</v>
      </c>
      <c r="C566" t="s">
        <v>5598</v>
      </c>
      <c r="D566" t="s">
        <v>5668</v>
      </c>
      <c r="E566" t="s">
        <v>5723</v>
      </c>
      <c r="G566">
        <v>0</v>
      </c>
      <c r="H566" t="s">
        <v>2380</v>
      </c>
      <c r="I566" t="s">
        <v>2380</v>
      </c>
      <c r="J566">
        <v>27.93</v>
      </c>
      <c r="K566" t="str" cm="1">
        <f t="array" ref="K566">_xlfn.IFS(J566&lt;18.5,"underweight",J566&lt;25,"normal weight",J566&lt;30,"overweight",J566&gt;30,"obesity")</f>
        <v>overweight</v>
      </c>
      <c r="L566">
        <v>9.9600000000000009</v>
      </c>
      <c r="M566" t="str" cm="1">
        <f t="array" ref="M566">_xlfn.IFS(L566&lt;5.7,"Normal",L566&lt;6.5,"Prediabetes",L566&gt;6.5,"Diabetes")</f>
        <v>Diabetes</v>
      </c>
      <c r="N566">
        <v>1993</v>
      </c>
      <c r="O566" t="s">
        <v>35</v>
      </c>
      <c r="P566">
        <v>10</v>
      </c>
      <c r="Q566" s="10" t="str">
        <f t="shared" si="16"/>
        <v>10-Aug-1993</v>
      </c>
      <c r="R566">
        <f t="shared" si="17"/>
        <v>29</v>
      </c>
      <c r="S566" s="12">
        <v>4922.92</v>
      </c>
    </row>
    <row r="567" spans="1:19" ht="15.6" x14ac:dyDescent="0.3">
      <c r="A567" s="1" t="s">
        <v>1805</v>
      </c>
      <c r="B567" s="1" t="s">
        <v>2950</v>
      </c>
      <c r="C567" t="s">
        <v>4726</v>
      </c>
      <c r="D567" t="s">
        <v>5725</v>
      </c>
      <c r="E567" t="s">
        <v>5724</v>
      </c>
      <c r="G567">
        <v>0</v>
      </c>
      <c r="H567" t="s">
        <v>2380</v>
      </c>
      <c r="I567" t="s">
        <v>2380</v>
      </c>
      <c r="J567">
        <v>21.01</v>
      </c>
      <c r="K567" t="str" cm="1">
        <f t="array" ref="K567">_xlfn.IFS(J567&lt;18.5,"underweight",J567&lt;25,"normal weight",J567&lt;30,"overweight",J567&gt;30,"obesity")</f>
        <v>normal weight</v>
      </c>
      <c r="L567">
        <v>7.37</v>
      </c>
      <c r="M567" t="str" cm="1">
        <f t="array" ref="M567">_xlfn.IFS(L567&lt;5.7,"Normal",L567&lt;6.5,"Prediabetes",L567&gt;6.5,"Diabetes")</f>
        <v>Diabetes</v>
      </c>
      <c r="N567">
        <v>1991</v>
      </c>
      <c r="O567" t="s">
        <v>35</v>
      </c>
      <c r="P567">
        <v>23</v>
      </c>
      <c r="Q567" s="10" t="str">
        <f t="shared" si="16"/>
        <v>23-Aug-1991</v>
      </c>
      <c r="R567">
        <f t="shared" si="17"/>
        <v>31</v>
      </c>
      <c r="S567" s="12">
        <v>4931.6499999999996</v>
      </c>
    </row>
    <row r="568" spans="1:19" ht="15.6" x14ac:dyDescent="0.3">
      <c r="A568" s="1" t="s">
        <v>1804</v>
      </c>
      <c r="B568" s="1" t="s">
        <v>2951</v>
      </c>
      <c r="C568" t="s">
        <v>4723</v>
      </c>
      <c r="D568" t="s">
        <v>5727</v>
      </c>
      <c r="E568" t="s">
        <v>5726</v>
      </c>
      <c r="G568">
        <v>0</v>
      </c>
      <c r="H568" t="s">
        <v>2380</v>
      </c>
      <c r="I568" t="s">
        <v>2380</v>
      </c>
      <c r="J568">
        <v>40.369999999999997</v>
      </c>
      <c r="K568" t="str" cm="1">
        <f t="array" ref="K568">_xlfn.IFS(J568&lt;18.5,"underweight",J568&lt;25,"normal weight",J568&lt;30,"overweight",J568&gt;30,"obesity")</f>
        <v>obesity</v>
      </c>
      <c r="L568">
        <v>8.2100000000000009</v>
      </c>
      <c r="M568" t="str" cm="1">
        <f t="array" ref="M568">_xlfn.IFS(L568&lt;5.7,"Normal",L568&lt;6.5,"Prediabetes",L568&gt;6.5,"Diabetes")</f>
        <v>Diabetes</v>
      </c>
      <c r="N568">
        <v>1991</v>
      </c>
      <c r="O568" t="s">
        <v>15</v>
      </c>
      <c r="P568">
        <v>27</v>
      </c>
      <c r="Q568" s="10" t="str">
        <f t="shared" si="16"/>
        <v>27-Nov-1991</v>
      </c>
      <c r="R568">
        <f t="shared" si="17"/>
        <v>31</v>
      </c>
      <c r="S568" s="12">
        <v>4934.71</v>
      </c>
    </row>
    <row r="569" spans="1:19" ht="15.6" x14ac:dyDescent="0.3">
      <c r="A569" s="1" t="s">
        <v>1803</v>
      </c>
      <c r="B569" s="1" t="s">
        <v>2952</v>
      </c>
      <c r="C569" t="s">
        <v>4723</v>
      </c>
      <c r="D569" t="s">
        <v>5729</v>
      </c>
      <c r="E569" t="s">
        <v>5728</v>
      </c>
      <c r="G569">
        <v>0</v>
      </c>
      <c r="H569" t="s">
        <v>2380</v>
      </c>
      <c r="I569" t="s">
        <v>2380</v>
      </c>
      <c r="J569">
        <v>41.47</v>
      </c>
      <c r="K569" t="str" cm="1">
        <f t="array" ref="K569">_xlfn.IFS(J569&lt;18.5,"underweight",J569&lt;25,"normal weight",J569&lt;30,"overweight",J569&gt;30,"obesity")</f>
        <v>obesity</v>
      </c>
      <c r="L569">
        <v>10.34</v>
      </c>
      <c r="M569" t="str" cm="1">
        <f t="array" ref="M569">_xlfn.IFS(L569&lt;5.7,"Normal",L569&lt;6.5,"Prediabetes",L569&gt;6.5,"Diabetes")</f>
        <v>Diabetes</v>
      </c>
      <c r="N569">
        <v>1974</v>
      </c>
      <c r="O569" t="s">
        <v>18</v>
      </c>
      <c r="P569">
        <v>26</v>
      </c>
      <c r="Q569" s="10" t="str">
        <f t="shared" si="16"/>
        <v>26-Jun-1974</v>
      </c>
      <c r="R569">
        <f t="shared" si="17"/>
        <v>49</v>
      </c>
      <c r="S569" s="12">
        <v>4942.0600000000004</v>
      </c>
    </row>
    <row r="570" spans="1:19" ht="15.6" x14ac:dyDescent="0.3">
      <c r="A570" s="1" t="s">
        <v>1802</v>
      </c>
      <c r="B570" s="1" t="s">
        <v>2953</v>
      </c>
      <c r="C570" t="s">
        <v>4723</v>
      </c>
      <c r="D570" t="s">
        <v>5731</v>
      </c>
      <c r="E570" t="s">
        <v>5730</v>
      </c>
      <c r="G570">
        <v>1</v>
      </c>
      <c r="H570" t="s">
        <v>2380</v>
      </c>
      <c r="I570" t="s">
        <v>2380</v>
      </c>
      <c r="J570">
        <v>28.1</v>
      </c>
      <c r="K570" t="str" cm="1">
        <f t="array" ref="K570">_xlfn.IFS(J570&lt;18.5,"underweight",J570&lt;25,"normal weight",J570&lt;30,"overweight",J570&gt;30,"obesity")</f>
        <v>overweight</v>
      </c>
      <c r="L570">
        <v>11.2</v>
      </c>
      <c r="M570" t="str" cm="1">
        <f t="array" ref="M570">_xlfn.IFS(L570&lt;5.7,"Normal",L570&lt;6.5,"Prediabetes",L570&gt;6.5,"Diabetes")</f>
        <v>Diabetes</v>
      </c>
      <c r="N570">
        <v>1991</v>
      </c>
      <c r="O570" t="s">
        <v>35</v>
      </c>
      <c r="P570">
        <v>30</v>
      </c>
      <c r="Q570" s="10" t="str">
        <f t="shared" si="16"/>
        <v>30-Aug-1991</v>
      </c>
      <c r="R570">
        <f t="shared" si="17"/>
        <v>31</v>
      </c>
      <c r="S570" s="12">
        <v>4949.76</v>
      </c>
    </row>
    <row r="571" spans="1:19" ht="15.6" x14ac:dyDescent="0.3">
      <c r="A571" s="1" t="s">
        <v>1801</v>
      </c>
      <c r="B571" s="1" t="s">
        <v>2954</v>
      </c>
      <c r="C571" t="s">
        <v>4726</v>
      </c>
      <c r="D571" t="s">
        <v>5733</v>
      </c>
      <c r="E571" t="s">
        <v>5732</v>
      </c>
      <c r="G571">
        <v>1</v>
      </c>
      <c r="H571" t="s">
        <v>2380</v>
      </c>
      <c r="I571" t="s">
        <v>2380</v>
      </c>
      <c r="J571">
        <v>23.7</v>
      </c>
      <c r="K571" t="str" cm="1">
        <f t="array" ref="K571">_xlfn.IFS(J571&lt;18.5,"underweight",J571&lt;25,"normal weight",J571&lt;30,"overweight",J571&gt;30,"obesity")</f>
        <v>normal weight</v>
      </c>
      <c r="L571">
        <v>10.45</v>
      </c>
      <c r="M571" t="str" cm="1">
        <f t="array" ref="M571">_xlfn.IFS(L571&lt;5.7,"Normal",L571&lt;6.5,"Prediabetes",L571&gt;6.5,"Diabetes")</f>
        <v>Diabetes</v>
      </c>
      <c r="N571">
        <v>1973</v>
      </c>
      <c r="O571" t="s">
        <v>15</v>
      </c>
      <c r="P571">
        <v>7</v>
      </c>
      <c r="Q571" s="10" t="str">
        <f t="shared" si="16"/>
        <v>7-Nov-1973</v>
      </c>
      <c r="R571">
        <f t="shared" si="17"/>
        <v>49</v>
      </c>
      <c r="S571" s="12">
        <v>4985.22</v>
      </c>
    </row>
    <row r="572" spans="1:19" ht="15.6" x14ac:dyDescent="0.3">
      <c r="A572" s="1" t="s">
        <v>1800</v>
      </c>
      <c r="B572" s="1" t="s">
        <v>2955</v>
      </c>
      <c r="C572" t="s">
        <v>4726</v>
      </c>
      <c r="D572" t="s">
        <v>5735</v>
      </c>
      <c r="E572" t="s">
        <v>5734</v>
      </c>
      <c r="G572">
        <v>1</v>
      </c>
      <c r="H572" t="s">
        <v>2380</v>
      </c>
      <c r="I572" t="s">
        <v>2380</v>
      </c>
      <c r="J572">
        <v>31.9</v>
      </c>
      <c r="K572" t="str" cm="1">
        <f t="array" ref="K572">_xlfn.IFS(J572&lt;18.5,"underweight",J572&lt;25,"normal weight",J572&lt;30,"overweight",J572&gt;30,"obesity")</f>
        <v>obesity</v>
      </c>
      <c r="L572">
        <v>8.34</v>
      </c>
      <c r="M572" t="str" cm="1">
        <f t="array" ref="M572">_xlfn.IFS(L572&lt;5.7,"Normal",L572&lt;6.5,"Prediabetes",L572&gt;6.5,"Diabetes")</f>
        <v>Diabetes</v>
      </c>
      <c r="N572">
        <v>1988</v>
      </c>
      <c r="O572" t="s">
        <v>18</v>
      </c>
      <c r="P572">
        <v>24</v>
      </c>
      <c r="Q572" s="10" t="str">
        <f t="shared" si="16"/>
        <v>24-Jun-1988</v>
      </c>
      <c r="R572">
        <f t="shared" si="17"/>
        <v>35</v>
      </c>
      <c r="S572" s="12">
        <v>4992.38</v>
      </c>
    </row>
    <row r="573" spans="1:19" ht="15.6" x14ac:dyDescent="0.3">
      <c r="A573" s="1" t="s">
        <v>1799</v>
      </c>
      <c r="B573" s="1" t="s">
        <v>2956</v>
      </c>
      <c r="C573" t="s">
        <v>4726</v>
      </c>
      <c r="D573" t="s">
        <v>5107</v>
      </c>
      <c r="E573" t="s">
        <v>5736</v>
      </c>
      <c r="G573">
        <v>1</v>
      </c>
      <c r="H573" t="s">
        <v>2380</v>
      </c>
      <c r="I573" t="s">
        <v>2380</v>
      </c>
      <c r="J573">
        <v>32.68</v>
      </c>
      <c r="K573" t="str" cm="1">
        <f t="array" ref="K573">_xlfn.IFS(J573&lt;18.5,"underweight",J573&lt;25,"normal weight",J573&lt;30,"overweight",J573&gt;30,"obesity")</f>
        <v>obesity</v>
      </c>
      <c r="L573">
        <v>7.41</v>
      </c>
      <c r="M573" t="str" cm="1">
        <f t="array" ref="M573">_xlfn.IFS(L573&lt;5.7,"Normal",L573&lt;6.5,"Prediabetes",L573&gt;6.5,"Diabetes")</f>
        <v>Diabetes</v>
      </c>
      <c r="N573">
        <v>2001</v>
      </c>
      <c r="O573" t="s">
        <v>37</v>
      </c>
      <c r="P573">
        <v>5</v>
      </c>
      <c r="Q573" s="10" t="str">
        <f t="shared" si="16"/>
        <v>5-Oct-2001</v>
      </c>
      <c r="R573">
        <f t="shared" si="17"/>
        <v>21</v>
      </c>
      <c r="S573" s="12">
        <v>4999.04</v>
      </c>
    </row>
    <row r="574" spans="1:19" ht="15.6" x14ac:dyDescent="0.3">
      <c r="A574" s="1" t="s">
        <v>1798</v>
      </c>
      <c r="B574" s="1" t="s">
        <v>2957</v>
      </c>
      <c r="C574" t="s">
        <v>5598</v>
      </c>
      <c r="D574" t="s">
        <v>5738</v>
      </c>
      <c r="E574" t="s">
        <v>5737</v>
      </c>
      <c r="G574">
        <v>1</v>
      </c>
      <c r="H574" t="s">
        <v>2380</v>
      </c>
      <c r="I574" t="s">
        <v>2380</v>
      </c>
      <c r="J574">
        <v>47.13</v>
      </c>
      <c r="K574" t="str" cm="1">
        <f t="array" ref="K574">_xlfn.IFS(J574&lt;18.5,"underweight",J574&lt;25,"normal weight",J574&lt;30,"overweight",J574&gt;30,"obesity")</f>
        <v>obesity</v>
      </c>
      <c r="L574">
        <v>4.3099999999999996</v>
      </c>
      <c r="M574" t="str" cm="1">
        <f t="array" ref="M574">_xlfn.IFS(L574&lt;5.7,"Normal",L574&lt;6.5,"Prediabetes",L574&gt;6.5,"Diabetes")</f>
        <v>Normal</v>
      </c>
      <c r="N574">
        <v>1988</v>
      </c>
      <c r="O574" t="s">
        <v>20</v>
      </c>
      <c r="P574">
        <v>4</v>
      </c>
      <c r="Q574" s="10" t="str">
        <f t="shared" si="16"/>
        <v>4-Sep-1988</v>
      </c>
      <c r="R574">
        <f t="shared" si="17"/>
        <v>34</v>
      </c>
      <c r="S574" s="12">
        <v>5002.78</v>
      </c>
    </row>
    <row r="575" spans="1:19" ht="15.6" x14ac:dyDescent="0.3">
      <c r="A575" s="1" t="s">
        <v>1797</v>
      </c>
      <c r="B575" s="1" t="s">
        <v>2958</v>
      </c>
      <c r="C575" t="s">
        <v>4726</v>
      </c>
      <c r="D575" t="s">
        <v>5740</v>
      </c>
      <c r="E575" t="s">
        <v>5739</v>
      </c>
      <c r="G575">
        <v>0</v>
      </c>
      <c r="H575" t="s">
        <v>2380</v>
      </c>
      <c r="I575" t="s">
        <v>2380</v>
      </c>
      <c r="J575">
        <v>36.67</v>
      </c>
      <c r="K575" t="str" cm="1">
        <f t="array" ref="K575">_xlfn.IFS(J575&lt;18.5,"underweight",J575&lt;25,"normal weight",J575&lt;30,"overweight",J575&gt;30,"obesity")</f>
        <v>obesity</v>
      </c>
      <c r="L575">
        <v>10.83</v>
      </c>
      <c r="M575" t="str" cm="1">
        <f t="array" ref="M575">_xlfn.IFS(L575&lt;5.7,"Normal",L575&lt;6.5,"Prediabetes",L575&gt;6.5,"Diabetes")</f>
        <v>Diabetes</v>
      </c>
      <c r="N575">
        <v>1977</v>
      </c>
      <c r="O575" t="s">
        <v>18</v>
      </c>
      <c r="P575">
        <v>9</v>
      </c>
      <c r="Q575" s="10" t="str">
        <f t="shared" si="16"/>
        <v>9-Jun-1977</v>
      </c>
      <c r="R575">
        <f t="shared" si="17"/>
        <v>46</v>
      </c>
      <c r="S575" s="12">
        <v>5003.7700000000004</v>
      </c>
    </row>
    <row r="576" spans="1:19" ht="15.6" x14ac:dyDescent="0.3">
      <c r="A576" s="1" t="s">
        <v>1796</v>
      </c>
      <c r="B576" s="1" t="s">
        <v>2959</v>
      </c>
      <c r="C576" t="s">
        <v>4726</v>
      </c>
      <c r="D576" t="s">
        <v>5742</v>
      </c>
      <c r="E576" t="s">
        <v>5741</v>
      </c>
      <c r="G576">
        <v>1</v>
      </c>
      <c r="H576" t="s">
        <v>2380</v>
      </c>
      <c r="I576" t="s">
        <v>2380</v>
      </c>
      <c r="J576">
        <v>33.630000000000003</v>
      </c>
      <c r="K576" t="str" cm="1">
        <f t="array" ref="K576">_xlfn.IFS(J576&lt;18.5,"underweight",J576&lt;25,"normal weight",J576&lt;30,"overweight",J576&gt;30,"obesity")</f>
        <v>obesity</v>
      </c>
      <c r="L576">
        <v>11.31</v>
      </c>
      <c r="M576" t="str" cm="1">
        <f t="array" ref="M576">_xlfn.IFS(L576&lt;5.7,"Normal",L576&lt;6.5,"Prediabetes",L576&gt;6.5,"Diabetes")</f>
        <v>Diabetes</v>
      </c>
      <c r="N576">
        <v>1988</v>
      </c>
      <c r="O576" t="s">
        <v>10</v>
      </c>
      <c r="P576">
        <v>8</v>
      </c>
      <c r="Q576" s="10" t="str">
        <f t="shared" si="16"/>
        <v>8-Jul-1988</v>
      </c>
      <c r="R576">
        <f t="shared" si="17"/>
        <v>35</v>
      </c>
      <c r="S576" s="12">
        <v>5003.8500000000004</v>
      </c>
    </row>
    <row r="577" spans="1:19" ht="15.6" x14ac:dyDescent="0.3">
      <c r="A577" s="1" t="s">
        <v>1795</v>
      </c>
      <c r="B577" s="1" t="s">
        <v>2960</v>
      </c>
      <c r="C577" t="s">
        <v>4723</v>
      </c>
      <c r="D577" t="s">
        <v>5744</v>
      </c>
      <c r="E577" t="s">
        <v>5743</v>
      </c>
      <c r="G577">
        <v>1</v>
      </c>
      <c r="H577" t="s">
        <v>2380</v>
      </c>
      <c r="I577" t="s">
        <v>2380</v>
      </c>
      <c r="J577">
        <v>33.4</v>
      </c>
      <c r="K577" t="str" cm="1">
        <f t="array" ref="K577">_xlfn.IFS(J577&lt;18.5,"underweight",J577&lt;25,"normal weight",J577&lt;30,"overweight",J577&gt;30,"obesity")</f>
        <v>obesity</v>
      </c>
      <c r="L577">
        <v>4.84</v>
      </c>
      <c r="M577" t="str" cm="1">
        <f t="array" ref="M577">_xlfn.IFS(L577&lt;5.7,"Normal",L577&lt;6.5,"Prediabetes",L577&gt;6.5,"Diabetes")</f>
        <v>Normal</v>
      </c>
      <c r="N577">
        <v>1988</v>
      </c>
      <c r="O577" t="s">
        <v>15</v>
      </c>
      <c r="P577">
        <v>9</v>
      </c>
      <c r="Q577" s="10" t="str">
        <f t="shared" si="16"/>
        <v>9-Nov-1988</v>
      </c>
      <c r="R577">
        <f t="shared" si="17"/>
        <v>34</v>
      </c>
      <c r="S577" s="12">
        <v>5012.47</v>
      </c>
    </row>
    <row r="578" spans="1:19" ht="15.6" x14ac:dyDescent="0.3">
      <c r="A578" s="1" t="s">
        <v>1794</v>
      </c>
      <c r="B578" s="1" t="s">
        <v>2961</v>
      </c>
      <c r="C578" t="s">
        <v>5598</v>
      </c>
      <c r="D578" t="s">
        <v>4959</v>
      </c>
      <c r="E578" t="s">
        <v>5745</v>
      </c>
      <c r="G578">
        <v>0</v>
      </c>
      <c r="H578" t="s">
        <v>2380</v>
      </c>
      <c r="I578" t="s">
        <v>2380</v>
      </c>
      <c r="J578">
        <v>38.14</v>
      </c>
      <c r="K578" t="str" cm="1">
        <f t="array" ref="K578">_xlfn.IFS(J578&lt;18.5,"underweight",J578&lt;25,"normal weight",J578&lt;30,"overweight",J578&gt;30,"obesity")</f>
        <v>obesity</v>
      </c>
      <c r="L578">
        <v>5.84</v>
      </c>
      <c r="M578" t="str" cm="1">
        <f t="array" ref="M578">_xlfn.IFS(L578&lt;5.7,"Normal",L578&lt;6.5,"Prediabetes",L578&gt;6.5,"Diabetes")</f>
        <v>Prediabetes</v>
      </c>
      <c r="N578">
        <v>1985</v>
      </c>
      <c r="O578" t="s">
        <v>30</v>
      </c>
      <c r="P578">
        <v>28</v>
      </c>
      <c r="Q578" s="10" t="str">
        <f t="shared" si="16"/>
        <v>28-Dec-1985</v>
      </c>
      <c r="R578">
        <f t="shared" si="17"/>
        <v>37</v>
      </c>
      <c r="S578" s="12">
        <v>5028.1499999999996</v>
      </c>
    </row>
    <row r="579" spans="1:19" ht="15.6" x14ac:dyDescent="0.3">
      <c r="A579" s="1" t="s">
        <v>1793</v>
      </c>
      <c r="B579" s="1" t="s">
        <v>2962</v>
      </c>
      <c r="C579" t="s">
        <v>4726</v>
      </c>
      <c r="D579" t="s">
        <v>5747</v>
      </c>
      <c r="E579" t="s">
        <v>5746</v>
      </c>
      <c r="G579">
        <v>1</v>
      </c>
      <c r="H579" t="s">
        <v>2380</v>
      </c>
      <c r="I579" t="s">
        <v>2380</v>
      </c>
      <c r="J579">
        <v>35.625</v>
      </c>
      <c r="K579" t="str" cm="1">
        <f t="array" ref="K579">_xlfn.IFS(J579&lt;18.5,"underweight",J579&lt;25,"normal weight",J579&lt;30,"overweight",J579&gt;30,"obesity")</f>
        <v>obesity</v>
      </c>
      <c r="L579">
        <v>10.79</v>
      </c>
      <c r="M579" t="str" cm="1">
        <f t="array" ref="M579">_xlfn.IFS(L579&lt;5.7,"Normal",L579&lt;6.5,"Prediabetes",L579&gt;6.5,"Diabetes")</f>
        <v>Diabetes</v>
      </c>
      <c r="N579">
        <v>1991</v>
      </c>
      <c r="O579" t="s">
        <v>20</v>
      </c>
      <c r="P579">
        <v>10</v>
      </c>
      <c r="Q579" s="10" t="str">
        <f t="shared" ref="Q579:Q642" si="18">P579&amp;"-"&amp;O579&amp;"-"&amp;N579</f>
        <v>10-Sep-1991</v>
      </c>
      <c r="R579">
        <f t="shared" ref="R579:R642" si="19">DATEDIF(Q579,"8-6-2023","y")</f>
        <v>31</v>
      </c>
      <c r="S579" s="12">
        <v>5031.2700000000004</v>
      </c>
    </row>
    <row r="580" spans="1:19" ht="15.6" x14ac:dyDescent="0.3">
      <c r="A580" s="1" t="s">
        <v>1792</v>
      </c>
      <c r="B580" s="1" t="s">
        <v>2963</v>
      </c>
      <c r="C580" t="s">
        <v>4723</v>
      </c>
      <c r="D580" t="s">
        <v>5749</v>
      </c>
      <c r="E580" t="s">
        <v>5748</v>
      </c>
      <c r="G580">
        <v>0</v>
      </c>
      <c r="H580" t="s">
        <v>2380</v>
      </c>
      <c r="I580" t="s">
        <v>2380</v>
      </c>
      <c r="J580">
        <v>45.51</v>
      </c>
      <c r="K580" t="str" cm="1">
        <f t="array" ref="K580">_xlfn.IFS(J580&lt;18.5,"underweight",J580&lt;25,"normal weight",J580&lt;30,"overweight",J580&gt;30,"obesity")</f>
        <v>obesity</v>
      </c>
      <c r="L580">
        <v>4.32</v>
      </c>
      <c r="M580" t="str" cm="1">
        <f t="array" ref="M580">_xlfn.IFS(L580&lt;5.7,"Normal",L580&lt;6.5,"Prediabetes",L580&gt;6.5,"Diabetes")</f>
        <v>Normal</v>
      </c>
      <c r="N580">
        <v>1986</v>
      </c>
      <c r="O580" t="s">
        <v>18</v>
      </c>
      <c r="P580">
        <v>29</v>
      </c>
      <c r="Q580" s="10" t="str">
        <f t="shared" si="18"/>
        <v>29-Jun-1986</v>
      </c>
      <c r="R580">
        <f t="shared" si="19"/>
        <v>37</v>
      </c>
      <c r="S580" s="12">
        <v>5034.1000000000004</v>
      </c>
    </row>
    <row r="581" spans="1:19" ht="15.6" x14ac:dyDescent="0.3">
      <c r="A581" s="1" t="s">
        <v>1791</v>
      </c>
      <c r="B581" s="1" t="s">
        <v>2964</v>
      </c>
      <c r="C581" t="s">
        <v>4723</v>
      </c>
      <c r="D581" t="s">
        <v>5751</v>
      </c>
      <c r="E581" t="s">
        <v>5750</v>
      </c>
      <c r="G581">
        <v>1</v>
      </c>
      <c r="H581" t="s">
        <v>2380</v>
      </c>
      <c r="I581" t="s">
        <v>2380</v>
      </c>
      <c r="J581">
        <v>28.16</v>
      </c>
      <c r="K581" t="str" cm="1">
        <f t="array" ref="K581">_xlfn.IFS(J581&lt;18.5,"underweight",J581&lt;25,"normal weight",J581&lt;30,"overweight",J581&gt;30,"obesity")</f>
        <v>overweight</v>
      </c>
      <c r="L581">
        <v>5.56</v>
      </c>
      <c r="M581" t="str" cm="1">
        <f t="array" ref="M581">_xlfn.IFS(L581&lt;5.7,"Normal",L581&lt;6.5,"Prediabetes",L581&gt;6.5,"Diabetes")</f>
        <v>Normal</v>
      </c>
      <c r="N581">
        <v>1997</v>
      </c>
      <c r="O581" t="s">
        <v>30</v>
      </c>
      <c r="P581">
        <v>4</v>
      </c>
      <c r="Q581" s="10" t="str">
        <f t="shared" si="18"/>
        <v>4-Dec-1997</v>
      </c>
      <c r="R581">
        <f t="shared" si="19"/>
        <v>25</v>
      </c>
      <c r="S581" s="12">
        <v>5038.57</v>
      </c>
    </row>
    <row r="582" spans="1:19" ht="15.6" x14ac:dyDescent="0.3">
      <c r="A582" s="1" t="s">
        <v>1790</v>
      </c>
      <c r="B582" s="1" t="s">
        <v>2965</v>
      </c>
      <c r="C582" t="s">
        <v>4726</v>
      </c>
      <c r="D582" t="s">
        <v>5753</v>
      </c>
      <c r="E582" t="s">
        <v>5752</v>
      </c>
      <c r="G582">
        <v>0</v>
      </c>
      <c r="H582" t="s">
        <v>2380</v>
      </c>
      <c r="I582" t="s">
        <v>2380</v>
      </c>
      <c r="J582">
        <v>30.22</v>
      </c>
      <c r="K582" t="str" cm="1">
        <f t="array" ref="K582">_xlfn.IFS(J582&lt;18.5,"underweight",J582&lt;25,"normal weight",J582&lt;30,"overweight",J582&gt;30,"obesity")</f>
        <v>obesity</v>
      </c>
      <c r="L582">
        <v>4.6500000000000004</v>
      </c>
      <c r="M582" t="str" cm="1">
        <f t="array" ref="M582">_xlfn.IFS(L582&lt;5.7,"Normal",L582&lt;6.5,"Prediabetes",L582&gt;6.5,"Diabetes")</f>
        <v>Normal</v>
      </c>
      <c r="N582">
        <v>2001</v>
      </c>
      <c r="O582" t="s">
        <v>37</v>
      </c>
      <c r="P582">
        <v>16</v>
      </c>
      <c r="Q582" s="10" t="str">
        <f t="shared" si="18"/>
        <v>16-Oct-2001</v>
      </c>
      <c r="R582">
        <f t="shared" si="19"/>
        <v>21</v>
      </c>
      <c r="S582" s="12">
        <v>5043.13</v>
      </c>
    </row>
    <row r="583" spans="1:19" ht="15.6" x14ac:dyDescent="0.3">
      <c r="A583" s="1" t="s">
        <v>1789</v>
      </c>
      <c r="B583" s="1" t="s">
        <v>2966</v>
      </c>
      <c r="C583" t="s">
        <v>4726</v>
      </c>
      <c r="D583" t="s">
        <v>4729</v>
      </c>
      <c r="E583" t="s">
        <v>5754</v>
      </c>
      <c r="G583">
        <v>0</v>
      </c>
      <c r="H583" t="s">
        <v>2380</v>
      </c>
      <c r="I583" t="s">
        <v>2380</v>
      </c>
      <c r="J583">
        <v>24.29</v>
      </c>
      <c r="K583" t="str" cm="1">
        <f t="array" ref="K583">_xlfn.IFS(J583&lt;18.5,"underweight",J583&lt;25,"normal weight",J583&lt;30,"overweight",J583&gt;30,"obesity")</f>
        <v>normal weight</v>
      </c>
      <c r="L583">
        <v>9.0500000000000007</v>
      </c>
      <c r="M583" t="str" cm="1">
        <f t="array" ref="M583">_xlfn.IFS(L583&lt;5.7,"Normal",L583&lt;6.5,"Prediabetes",L583&gt;6.5,"Diabetes")</f>
        <v>Diabetes</v>
      </c>
      <c r="N583">
        <v>1997</v>
      </c>
      <c r="O583" t="s">
        <v>10</v>
      </c>
      <c r="P583">
        <v>29</v>
      </c>
      <c r="Q583" s="10" t="str">
        <f t="shared" si="18"/>
        <v>29-Jul-1997</v>
      </c>
      <c r="R583">
        <f t="shared" si="19"/>
        <v>26</v>
      </c>
      <c r="S583" s="12">
        <v>5045.1499999999996</v>
      </c>
    </row>
    <row r="584" spans="1:19" ht="15.6" x14ac:dyDescent="0.3">
      <c r="A584" s="1" t="s">
        <v>1788</v>
      </c>
      <c r="B584" s="1" t="s">
        <v>2967</v>
      </c>
      <c r="C584" t="s">
        <v>4723</v>
      </c>
      <c r="D584" t="s">
        <v>5756</v>
      </c>
      <c r="E584" t="s">
        <v>5755</v>
      </c>
      <c r="G584">
        <v>0</v>
      </c>
      <c r="H584" t="s">
        <v>2380</v>
      </c>
      <c r="I584" t="s">
        <v>2380</v>
      </c>
      <c r="J584">
        <v>39.11</v>
      </c>
      <c r="K584" t="str" cm="1">
        <f t="array" ref="K584">_xlfn.IFS(J584&lt;18.5,"underweight",J584&lt;25,"normal weight",J584&lt;30,"overweight",J584&gt;30,"obesity")</f>
        <v>obesity</v>
      </c>
      <c r="L584">
        <v>5.87</v>
      </c>
      <c r="M584" t="str" cm="1">
        <f t="array" ref="M584">_xlfn.IFS(L584&lt;5.7,"Normal",L584&lt;6.5,"Prediabetes",L584&gt;6.5,"Diabetes")</f>
        <v>Prediabetes</v>
      </c>
      <c r="N584">
        <v>1980</v>
      </c>
      <c r="O584" t="s">
        <v>20</v>
      </c>
      <c r="P584">
        <v>7</v>
      </c>
      <c r="Q584" s="10" t="str">
        <f t="shared" si="18"/>
        <v>7-Sep-1980</v>
      </c>
      <c r="R584">
        <f t="shared" si="19"/>
        <v>42</v>
      </c>
      <c r="S584" s="12">
        <v>5054.05</v>
      </c>
    </row>
    <row r="585" spans="1:19" ht="15.6" x14ac:dyDescent="0.3">
      <c r="A585" s="1" t="s">
        <v>1787</v>
      </c>
      <c r="B585" s="1" t="s">
        <v>2968</v>
      </c>
      <c r="C585" t="s">
        <v>4726</v>
      </c>
      <c r="D585" t="s">
        <v>5478</v>
      </c>
      <c r="E585" t="s">
        <v>5757</v>
      </c>
      <c r="G585">
        <v>0</v>
      </c>
      <c r="H585" t="s">
        <v>2380</v>
      </c>
      <c r="I585" t="s">
        <v>2380</v>
      </c>
      <c r="J585">
        <v>43.78</v>
      </c>
      <c r="K585" t="str" cm="1">
        <f t="array" ref="K585">_xlfn.IFS(J585&lt;18.5,"underweight",J585&lt;25,"normal weight",J585&lt;30,"overweight",J585&gt;30,"obesity")</f>
        <v>obesity</v>
      </c>
      <c r="L585">
        <v>5.71</v>
      </c>
      <c r="M585" t="str" cm="1">
        <f t="array" ref="M585">_xlfn.IFS(L585&lt;5.7,"Normal",L585&lt;6.5,"Prediabetes",L585&gt;6.5,"Diabetes")</f>
        <v>Prediabetes</v>
      </c>
      <c r="N585">
        <v>1993</v>
      </c>
      <c r="O585" t="s">
        <v>18</v>
      </c>
      <c r="P585">
        <v>11</v>
      </c>
      <c r="Q585" s="10" t="str">
        <f t="shared" si="18"/>
        <v>11-Jun-1993</v>
      </c>
      <c r="R585">
        <f t="shared" si="19"/>
        <v>30</v>
      </c>
      <c r="S585" s="12">
        <v>5059.5600000000004</v>
      </c>
    </row>
    <row r="586" spans="1:19" ht="15.6" x14ac:dyDescent="0.3">
      <c r="A586" s="1" t="s">
        <v>1786</v>
      </c>
      <c r="B586" s="1" t="s">
        <v>2969</v>
      </c>
      <c r="C586" t="s">
        <v>4723</v>
      </c>
      <c r="D586" t="s">
        <v>5759</v>
      </c>
      <c r="E586" t="s">
        <v>5758</v>
      </c>
      <c r="G586">
        <v>0</v>
      </c>
      <c r="H586" t="s">
        <v>2380</v>
      </c>
      <c r="I586" t="s">
        <v>2380</v>
      </c>
      <c r="J586">
        <v>24.35</v>
      </c>
      <c r="K586" t="str" cm="1">
        <f t="array" ref="K586">_xlfn.IFS(J586&lt;18.5,"underweight",J586&lt;25,"normal weight",J586&lt;30,"overweight",J586&gt;30,"obesity")</f>
        <v>normal weight</v>
      </c>
      <c r="L586">
        <v>9.08</v>
      </c>
      <c r="M586" t="str" cm="1">
        <f t="array" ref="M586">_xlfn.IFS(L586&lt;5.7,"Normal",L586&lt;6.5,"Prediabetes",L586&gt;6.5,"Diabetes")</f>
        <v>Diabetes</v>
      </c>
      <c r="N586">
        <v>1978</v>
      </c>
      <c r="O586" t="s">
        <v>15</v>
      </c>
      <c r="P586">
        <v>22</v>
      </c>
      <c r="Q586" s="10" t="str">
        <f t="shared" si="18"/>
        <v>22-Nov-1978</v>
      </c>
      <c r="R586">
        <f t="shared" si="19"/>
        <v>44</v>
      </c>
      <c r="S586" s="12">
        <v>5077.1899999999996</v>
      </c>
    </row>
    <row r="587" spans="1:19" ht="15.6" x14ac:dyDescent="0.3">
      <c r="A587" s="1" t="s">
        <v>1785</v>
      </c>
      <c r="B587" s="1" t="s">
        <v>2970</v>
      </c>
      <c r="C587" t="s">
        <v>4723</v>
      </c>
      <c r="D587" t="s">
        <v>5394</v>
      </c>
      <c r="E587" t="s">
        <v>5760</v>
      </c>
      <c r="G587">
        <v>1</v>
      </c>
      <c r="H587" t="s">
        <v>2380</v>
      </c>
      <c r="I587" t="s">
        <v>2380</v>
      </c>
      <c r="J587">
        <v>30.97</v>
      </c>
      <c r="K587" t="str" cm="1">
        <f t="array" ref="K587">_xlfn.IFS(J587&lt;18.5,"underweight",J587&lt;25,"normal weight",J587&lt;30,"overweight",J587&gt;30,"obesity")</f>
        <v>obesity</v>
      </c>
      <c r="L587">
        <v>5.54</v>
      </c>
      <c r="M587" t="str" cm="1">
        <f t="array" ref="M587">_xlfn.IFS(L587&lt;5.7,"Normal",L587&lt;6.5,"Prediabetes",L587&gt;6.5,"Diabetes")</f>
        <v>Normal</v>
      </c>
      <c r="N587">
        <v>1997</v>
      </c>
      <c r="O587" t="s">
        <v>10</v>
      </c>
      <c r="P587">
        <v>14</v>
      </c>
      <c r="Q587" s="10" t="str">
        <f t="shared" si="18"/>
        <v>14-Jul-1997</v>
      </c>
      <c r="R587">
        <f t="shared" si="19"/>
        <v>26</v>
      </c>
      <c r="S587" s="12">
        <v>5080.1000000000004</v>
      </c>
    </row>
    <row r="588" spans="1:19" ht="15.6" x14ac:dyDescent="0.3">
      <c r="A588" s="1" t="s">
        <v>1784</v>
      </c>
      <c r="B588" s="1" t="s">
        <v>2971</v>
      </c>
      <c r="C588" t="s">
        <v>4723</v>
      </c>
      <c r="D588" t="s">
        <v>5762</v>
      </c>
      <c r="E588" t="s">
        <v>5761</v>
      </c>
      <c r="G588">
        <v>0</v>
      </c>
      <c r="H588" t="s">
        <v>2380</v>
      </c>
      <c r="I588" t="s">
        <v>2380</v>
      </c>
      <c r="J588">
        <v>33.33</v>
      </c>
      <c r="K588" t="str" cm="1">
        <f t="array" ref="K588">_xlfn.IFS(J588&lt;18.5,"underweight",J588&lt;25,"normal weight",J588&lt;30,"overweight",J588&gt;30,"obesity")</f>
        <v>obesity</v>
      </c>
      <c r="L588">
        <v>10.19</v>
      </c>
      <c r="M588" t="str" cm="1">
        <f t="array" ref="M588">_xlfn.IFS(L588&lt;5.7,"Normal",L588&lt;6.5,"Prediabetes",L588&gt;6.5,"Diabetes")</f>
        <v>Diabetes</v>
      </c>
      <c r="N588">
        <v>1999</v>
      </c>
      <c r="O588" t="s">
        <v>18</v>
      </c>
      <c r="P588">
        <v>19</v>
      </c>
      <c r="Q588" s="10" t="str">
        <f t="shared" si="18"/>
        <v>19-Jun-1999</v>
      </c>
      <c r="R588">
        <f t="shared" si="19"/>
        <v>24</v>
      </c>
      <c r="S588" s="12">
        <v>5087.92</v>
      </c>
    </row>
    <row r="589" spans="1:19" ht="15.6" x14ac:dyDescent="0.3">
      <c r="A589" s="1" t="s">
        <v>1783</v>
      </c>
      <c r="B589" s="1" t="s">
        <v>2972</v>
      </c>
      <c r="C589" t="s">
        <v>4723</v>
      </c>
      <c r="D589" t="s">
        <v>5764</v>
      </c>
      <c r="E589" t="s">
        <v>5763</v>
      </c>
      <c r="G589">
        <v>1</v>
      </c>
      <c r="H589" t="s">
        <v>2380</v>
      </c>
      <c r="I589" t="s">
        <v>2380</v>
      </c>
      <c r="J589">
        <v>30.5</v>
      </c>
      <c r="K589" t="str" cm="1">
        <f t="array" ref="K589">_xlfn.IFS(J589&lt;18.5,"underweight",J589&lt;25,"normal weight",J589&lt;30,"overweight",J589&gt;30,"obesity")</f>
        <v>obesity</v>
      </c>
      <c r="L589">
        <v>10.79</v>
      </c>
      <c r="M589" t="str" cm="1">
        <f t="array" ref="M589">_xlfn.IFS(L589&lt;5.7,"Normal",L589&lt;6.5,"Prediabetes",L589&gt;6.5,"Diabetes")</f>
        <v>Diabetes</v>
      </c>
      <c r="N589">
        <v>1987</v>
      </c>
      <c r="O589" t="s">
        <v>15</v>
      </c>
      <c r="P589">
        <v>18</v>
      </c>
      <c r="Q589" s="10" t="str">
        <f t="shared" si="18"/>
        <v>18-Nov-1987</v>
      </c>
      <c r="R589">
        <f t="shared" si="19"/>
        <v>35</v>
      </c>
      <c r="S589" s="12">
        <v>5116.5</v>
      </c>
    </row>
    <row r="590" spans="1:19" ht="15.6" x14ac:dyDescent="0.3">
      <c r="A590" s="1" t="s">
        <v>1782</v>
      </c>
      <c r="B590" s="1" t="s">
        <v>2973</v>
      </c>
      <c r="C590" t="s">
        <v>5598</v>
      </c>
      <c r="D590" t="s">
        <v>5765</v>
      </c>
      <c r="E590" t="s">
        <v>4875</v>
      </c>
      <c r="G590">
        <v>0</v>
      </c>
      <c r="H590" t="s">
        <v>2380</v>
      </c>
      <c r="I590" t="s">
        <v>2380</v>
      </c>
      <c r="J590">
        <v>30.3</v>
      </c>
      <c r="K590" t="str" cm="1">
        <f t="array" ref="K590">_xlfn.IFS(J590&lt;18.5,"underweight",J590&lt;25,"normal weight",J590&lt;30,"overweight",J590&gt;30,"obesity")</f>
        <v>obesity</v>
      </c>
      <c r="L590">
        <v>4.24</v>
      </c>
      <c r="M590" t="str" cm="1">
        <f t="array" ref="M590">_xlfn.IFS(L590&lt;5.7,"Normal",L590&lt;6.5,"Prediabetes",L590&gt;6.5,"Diabetes")</f>
        <v>Normal</v>
      </c>
      <c r="N590">
        <v>1988</v>
      </c>
      <c r="O590" t="s">
        <v>15</v>
      </c>
      <c r="P590">
        <v>1</v>
      </c>
      <c r="Q590" s="10" t="str">
        <f t="shared" si="18"/>
        <v>1-Nov-1988</v>
      </c>
      <c r="R590">
        <f t="shared" si="19"/>
        <v>34</v>
      </c>
      <c r="S590" s="12">
        <v>5124.1899999999996</v>
      </c>
    </row>
    <row r="591" spans="1:19" ht="15.6" x14ac:dyDescent="0.3">
      <c r="A591" s="1" t="s">
        <v>1781</v>
      </c>
      <c r="B591" s="1" t="s">
        <v>2974</v>
      </c>
      <c r="C591" t="s">
        <v>4723</v>
      </c>
      <c r="D591" t="s">
        <v>5767</v>
      </c>
      <c r="E591" t="s">
        <v>5766</v>
      </c>
      <c r="G591">
        <v>0</v>
      </c>
      <c r="H591" t="s">
        <v>2380</v>
      </c>
      <c r="I591" t="s">
        <v>2380</v>
      </c>
      <c r="J591">
        <v>26.22</v>
      </c>
      <c r="K591" t="str" cm="1">
        <f t="array" ref="K591">_xlfn.IFS(J591&lt;18.5,"underweight",J591&lt;25,"normal weight",J591&lt;30,"overweight",J591&gt;30,"obesity")</f>
        <v>overweight</v>
      </c>
      <c r="L591">
        <v>5.83</v>
      </c>
      <c r="M591" t="str" cm="1">
        <f t="array" ref="M591">_xlfn.IFS(L591&lt;5.7,"Normal",L591&lt;6.5,"Prediabetes",L591&gt;6.5,"Diabetes")</f>
        <v>Prediabetes</v>
      </c>
      <c r="N591">
        <v>1987</v>
      </c>
      <c r="O591" t="s">
        <v>20</v>
      </c>
      <c r="P591">
        <v>13</v>
      </c>
      <c r="Q591" s="10" t="str">
        <f t="shared" si="18"/>
        <v>13-Sep-1987</v>
      </c>
      <c r="R591">
        <f t="shared" si="19"/>
        <v>35</v>
      </c>
      <c r="S591" s="12">
        <v>5125.22</v>
      </c>
    </row>
    <row r="592" spans="1:19" ht="15.6" x14ac:dyDescent="0.3">
      <c r="A592" s="1" t="s">
        <v>1780</v>
      </c>
      <c r="B592" s="1" t="s">
        <v>2975</v>
      </c>
      <c r="C592" t="s">
        <v>4726</v>
      </c>
      <c r="D592" t="s">
        <v>5211</v>
      </c>
      <c r="E592" t="s">
        <v>5768</v>
      </c>
      <c r="G592">
        <v>0</v>
      </c>
      <c r="H592" t="s">
        <v>2380</v>
      </c>
      <c r="I592" t="s">
        <v>2380</v>
      </c>
      <c r="J592">
        <v>29.99</v>
      </c>
      <c r="K592" t="str" cm="1">
        <f t="array" ref="K592">_xlfn.IFS(J592&lt;18.5,"underweight",J592&lt;25,"normal weight",J592&lt;30,"overweight",J592&gt;30,"obesity")</f>
        <v>overweight</v>
      </c>
      <c r="L592">
        <v>11.85</v>
      </c>
      <c r="M592" t="str" cm="1">
        <f t="array" ref="M592">_xlfn.IFS(L592&lt;5.7,"Normal",L592&lt;6.5,"Prediabetes",L592&gt;6.5,"Diabetes")</f>
        <v>Diabetes</v>
      </c>
      <c r="N592">
        <v>1988</v>
      </c>
      <c r="O592" t="s">
        <v>20</v>
      </c>
      <c r="P592">
        <v>15</v>
      </c>
      <c r="Q592" s="10" t="str">
        <f t="shared" si="18"/>
        <v>15-Sep-1988</v>
      </c>
      <c r="R592">
        <f t="shared" si="19"/>
        <v>34</v>
      </c>
      <c r="S592" s="12">
        <v>5136.75</v>
      </c>
    </row>
    <row r="593" spans="1:19" ht="15.6" x14ac:dyDescent="0.3">
      <c r="A593" s="1" t="s">
        <v>1779</v>
      </c>
      <c r="B593" s="1" t="s">
        <v>2976</v>
      </c>
      <c r="C593" t="s">
        <v>4723</v>
      </c>
      <c r="D593" t="s">
        <v>5769</v>
      </c>
      <c r="E593" t="s">
        <v>4853</v>
      </c>
      <c r="G593">
        <v>1</v>
      </c>
      <c r="H593" t="s">
        <v>2380</v>
      </c>
      <c r="I593" t="s">
        <v>2380</v>
      </c>
      <c r="J593">
        <v>36.380000000000003</v>
      </c>
      <c r="K593" t="str" cm="1">
        <f t="array" ref="K593">_xlfn.IFS(J593&lt;18.5,"underweight",J593&lt;25,"normal weight",J593&lt;30,"overweight",J593&gt;30,"obesity")</f>
        <v>obesity</v>
      </c>
      <c r="L593">
        <v>5.98</v>
      </c>
      <c r="M593" t="str" cm="1">
        <f t="array" ref="M593">_xlfn.IFS(L593&lt;5.7,"Normal",L593&lt;6.5,"Prediabetes",L593&gt;6.5,"Diabetes")</f>
        <v>Prediabetes</v>
      </c>
      <c r="N593">
        <v>1993</v>
      </c>
      <c r="O593" t="s">
        <v>30</v>
      </c>
      <c r="P593">
        <v>10</v>
      </c>
      <c r="Q593" s="10" t="str">
        <f t="shared" si="18"/>
        <v>10-Dec-1993</v>
      </c>
      <c r="R593">
        <f t="shared" si="19"/>
        <v>29</v>
      </c>
      <c r="S593" s="12">
        <v>5138.26</v>
      </c>
    </row>
    <row r="594" spans="1:19" ht="15.6" x14ac:dyDescent="0.3">
      <c r="A594" s="1" t="s">
        <v>1778</v>
      </c>
      <c r="B594" s="1" t="s">
        <v>2977</v>
      </c>
      <c r="C594" t="s">
        <v>4723</v>
      </c>
      <c r="D594" t="s">
        <v>5771</v>
      </c>
      <c r="E594" t="s">
        <v>5770</v>
      </c>
      <c r="G594">
        <v>0</v>
      </c>
      <c r="H594" t="s">
        <v>2380</v>
      </c>
      <c r="I594" t="s">
        <v>2380</v>
      </c>
      <c r="J594">
        <v>39.6</v>
      </c>
      <c r="K594" t="str" cm="1">
        <f t="array" ref="K594">_xlfn.IFS(J594&lt;18.5,"underweight",J594&lt;25,"normal weight",J594&lt;30,"overweight",J594&gt;30,"obesity")</f>
        <v>obesity</v>
      </c>
      <c r="L594">
        <v>11.36</v>
      </c>
      <c r="M594" t="str" cm="1">
        <f t="array" ref="M594">_xlfn.IFS(L594&lt;5.7,"Normal",L594&lt;6.5,"Prediabetes",L594&gt;6.5,"Diabetes")</f>
        <v>Diabetes</v>
      </c>
      <c r="N594">
        <v>1984</v>
      </c>
      <c r="O594" t="s">
        <v>35</v>
      </c>
      <c r="P594">
        <v>22</v>
      </c>
      <c r="Q594" s="10" t="str">
        <f t="shared" si="18"/>
        <v>22-Aug-1984</v>
      </c>
      <c r="R594">
        <f t="shared" si="19"/>
        <v>38</v>
      </c>
      <c r="S594" s="12">
        <v>5144.18</v>
      </c>
    </row>
    <row r="595" spans="1:19" ht="15.6" x14ac:dyDescent="0.3">
      <c r="A595" s="1" t="s">
        <v>1777</v>
      </c>
      <c r="B595" s="1" t="s">
        <v>2978</v>
      </c>
      <c r="C595" t="s">
        <v>5598</v>
      </c>
      <c r="D595" t="s">
        <v>5773</v>
      </c>
      <c r="E595" t="s">
        <v>5772</v>
      </c>
      <c r="G595">
        <v>1</v>
      </c>
      <c r="H595" t="s">
        <v>2380</v>
      </c>
      <c r="I595" t="s">
        <v>2380</v>
      </c>
      <c r="J595">
        <v>29.2</v>
      </c>
      <c r="K595" t="str" cm="1">
        <f t="array" ref="K595">_xlfn.IFS(J595&lt;18.5,"underweight",J595&lt;25,"normal weight",J595&lt;30,"overweight",J595&gt;30,"obesity")</f>
        <v>overweight</v>
      </c>
      <c r="L595">
        <v>7.53</v>
      </c>
      <c r="M595" t="str" cm="1">
        <f t="array" ref="M595">_xlfn.IFS(L595&lt;5.7,"Normal",L595&lt;6.5,"Prediabetes",L595&gt;6.5,"Diabetes")</f>
        <v>Diabetes</v>
      </c>
      <c r="N595">
        <v>1990</v>
      </c>
      <c r="O595" t="s">
        <v>35</v>
      </c>
      <c r="P595">
        <v>22</v>
      </c>
      <c r="Q595" s="10" t="str">
        <f t="shared" si="18"/>
        <v>22-Aug-1990</v>
      </c>
      <c r="R595">
        <f t="shared" si="19"/>
        <v>32</v>
      </c>
      <c r="S595" s="12">
        <v>5148.55</v>
      </c>
    </row>
    <row r="596" spans="1:19" ht="15.6" x14ac:dyDescent="0.3">
      <c r="A596" s="1" t="s">
        <v>1776</v>
      </c>
      <c r="B596" s="1" t="s">
        <v>2979</v>
      </c>
      <c r="C596" t="s">
        <v>4723</v>
      </c>
      <c r="D596" t="s">
        <v>5775</v>
      </c>
      <c r="E596" t="s">
        <v>5774</v>
      </c>
      <c r="G596">
        <v>2</v>
      </c>
      <c r="H596" t="s">
        <v>2380</v>
      </c>
      <c r="I596" t="s">
        <v>2380</v>
      </c>
      <c r="J596">
        <v>32.774999999999999</v>
      </c>
      <c r="K596" t="str" cm="1">
        <f t="array" ref="K596">_xlfn.IFS(J596&lt;18.5,"underweight",J596&lt;25,"normal weight",J596&lt;30,"overweight",J596&gt;30,"obesity")</f>
        <v>obesity</v>
      </c>
      <c r="L596">
        <v>7.95</v>
      </c>
      <c r="M596" t="str" cm="1">
        <f t="array" ref="M596">_xlfn.IFS(L596&lt;5.7,"Normal",L596&lt;6.5,"Prediabetes",L596&gt;6.5,"Diabetes")</f>
        <v>Diabetes</v>
      </c>
      <c r="N596">
        <v>1990</v>
      </c>
      <c r="O596" t="s">
        <v>37</v>
      </c>
      <c r="P596">
        <v>9</v>
      </c>
      <c r="Q596" s="10" t="str">
        <f t="shared" si="18"/>
        <v>9-Oct-1990</v>
      </c>
      <c r="R596">
        <f t="shared" si="19"/>
        <v>32</v>
      </c>
      <c r="S596" s="12">
        <v>5152.13</v>
      </c>
    </row>
    <row r="597" spans="1:19" ht="15.6" x14ac:dyDescent="0.3">
      <c r="A597" s="1" t="s">
        <v>1775</v>
      </c>
      <c r="B597" s="1" t="s">
        <v>2980</v>
      </c>
      <c r="C597" t="s">
        <v>4726</v>
      </c>
      <c r="D597" t="s">
        <v>5777</v>
      </c>
      <c r="E597" t="s">
        <v>5776</v>
      </c>
      <c r="G597">
        <v>1</v>
      </c>
      <c r="H597" t="s">
        <v>2380</v>
      </c>
      <c r="I597" t="s">
        <v>2380</v>
      </c>
      <c r="J597">
        <v>24.035</v>
      </c>
      <c r="K597" t="str" cm="1">
        <f t="array" ref="K597">_xlfn.IFS(J597&lt;18.5,"underweight",J597&lt;25,"normal weight",J597&lt;30,"overweight",J597&gt;30,"obesity")</f>
        <v>normal weight</v>
      </c>
      <c r="L597">
        <v>8.5</v>
      </c>
      <c r="M597" t="str" cm="1">
        <f t="array" ref="M597">_xlfn.IFS(L597&lt;5.7,"Normal",L597&lt;6.5,"Prediabetes",L597&gt;6.5,"Diabetes")</f>
        <v>Diabetes</v>
      </c>
      <c r="N597">
        <v>1991</v>
      </c>
      <c r="O597" t="s">
        <v>35</v>
      </c>
      <c r="P597">
        <v>29</v>
      </c>
      <c r="Q597" s="10" t="str">
        <f t="shared" si="18"/>
        <v>29-Aug-1991</v>
      </c>
      <c r="R597">
        <f t="shared" si="19"/>
        <v>31</v>
      </c>
      <c r="S597" s="12">
        <v>5166.96</v>
      </c>
    </row>
    <row r="598" spans="1:19" ht="15.6" x14ac:dyDescent="0.3">
      <c r="A598" s="1" t="s">
        <v>1774</v>
      </c>
      <c r="B598" s="1" t="s">
        <v>2981</v>
      </c>
      <c r="C598" t="s">
        <v>4726</v>
      </c>
      <c r="D598" t="s">
        <v>5779</v>
      </c>
      <c r="E598" t="s">
        <v>5778</v>
      </c>
      <c r="G598">
        <v>0</v>
      </c>
      <c r="H598" t="s">
        <v>2380</v>
      </c>
      <c r="I598" t="s">
        <v>2380</v>
      </c>
      <c r="J598">
        <v>30.55</v>
      </c>
      <c r="K598" t="str" cm="1">
        <f t="array" ref="K598">_xlfn.IFS(J598&lt;18.5,"underweight",J598&lt;25,"normal weight",J598&lt;30,"overweight",J598&gt;30,"obesity")</f>
        <v>obesity</v>
      </c>
      <c r="L598">
        <v>5.89</v>
      </c>
      <c r="M598" t="str" cm="1">
        <f t="array" ref="M598">_xlfn.IFS(L598&lt;5.7,"Normal",L598&lt;6.5,"Prediabetes",L598&gt;6.5,"Diabetes")</f>
        <v>Prediabetes</v>
      </c>
      <c r="N598">
        <v>1984</v>
      </c>
      <c r="O598" t="s">
        <v>37</v>
      </c>
      <c r="P598">
        <v>16</v>
      </c>
      <c r="Q598" s="10" t="str">
        <f t="shared" si="18"/>
        <v>16-Oct-1984</v>
      </c>
      <c r="R598">
        <f t="shared" si="19"/>
        <v>38</v>
      </c>
      <c r="S598" s="12">
        <v>5177.12</v>
      </c>
    </row>
    <row r="599" spans="1:19" ht="15.6" x14ac:dyDescent="0.3">
      <c r="A599" s="1" t="s">
        <v>1773</v>
      </c>
      <c r="B599" s="1" t="s">
        <v>2982</v>
      </c>
      <c r="C599" t="s">
        <v>4723</v>
      </c>
      <c r="D599" t="s">
        <v>5781</v>
      </c>
      <c r="E599" t="s">
        <v>5780</v>
      </c>
      <c r="G599">
        <v>1</v>
      </c>
      <c r="H599" t="s">
        <v>2380</v>
      </c>
      <c r="I599" t="s">
        <v>2380</v>
      </c>
      <c r="J599">
        <v>28.81</v>
      </c>
      <c r="K599" t="str" cm="1">
        <f t="array" ref="K599">_xlfn.IFS(J599&lt;18.5,"underweight",J599&lt;25,"normal weight",J599&lt;30,"overweight",J599&gt;30,"obesity")</f>
        <v>overweight</v>
      </c>
      <c r="L599">
        <v>8.76</v>
      </c>
      <c r="M599" t="str" cm="1">
        <f t="array" ref="M599">_xlfn.IFS(L599&lt;5.7,"Normal",L599&lt;6.5,"Prediabetes",L599&gt;6.5,"Diabetes")</f>
        <v>Diabetes</v>
      </c>
      <c r="N599">
        <v>1979</v>
      </c>
      <c r="O599" t="s">
        <v>20</v>
      </c>
      <c r="P599">
        <v>12</v>
      </c>
      <c r="Q599" s="10" t="str">
        <f t="shared" si="18"/>
        <v>12-Sep-1979</v>
      </c>
      <c r="R599">
        <f t="shared" si="19"/>
        <v>43</v>
      </c>
      <c r="S599" s="12">
        <v>5195.58</v>
      </c>
    </row>
    <row r="600" spans="1:19" ht="15.6" x14ac:dyDescent="0.3">
      <c r="A600" s="1" t="s">
        <v>1772</v>
      </c>
      <c r="B600" s="1" t="s">
        <v>2983</v>
      </c>
      <c r="C600" t="s">
        <v>4723</v>
      </c>
      <c r="D600" t="s">
        <v>5783</v>
      </c>
      <c r="E600" t="s">
        <v>5782</v>
      </c>
      <c r="G600">
        <v>3</v>
      </c>
      <c r="H600" t="s">
        <v>2380</v>
      </c>
      <c r="I600" t="s">
        <v>2380</v>
      </c>
      <c r="J600">
        <v>31.66</v>
      </c>
      <c r="K600" t="str" cm="1">
        <f t="array" ref="K600">_xlfn.IFS(J600&lt;18.5,"underweight",J600&lt;25,"normal weight",J600&lt;30,"overweight",J600&gt;30,"obesity")</f>
        <v>obesity</v>
      </c>
      <c r="L600">
        <v>4.1100000000000003</v>
      </c>
      <c r="M600" t="str" cm="1">
        <f t="array" ref="M600">_xlfn.IFS(L600&lt;5.7,"Normal",L600&lt;6.5,"Prediabetes",L600&gt;6.5,"Diabetes")</f>
        <v>Normal</v>
      </c>
      <c r="N600">
        <v>2004</v>
      </c>
      <c r="O600" t="s">
        <v>18</v>
      </c>
      <c r="P600">
        <v>6</v>
      </c>
      <c r="Q600" s="10" t="str">
        <f t="shared" si="18"/>
        <v>6-Jun-2004</v>
      </c>
      <c r="R600">
        <f t="shared" si="19"/>
        <v>19</v>
      </c>
      <c r="S600" s="12">
        <v>5198.6899999999996</v>
      </c>
    </row>
    <row r="601" spans="1:19" ht="15.6" x14ac:dyDescent="0.3">
      <c r="A601" s="1" t="s">
        <v>1771</v>
      </c>
      <c r="B601" s="1" t="s">
        <v>2984</v>
      </c>
      <c r="C601" t="s">
        <v>4726</v>
      </c>
      <c r="D601" t="s">
        <v>5785</v>
      </c>
      <c r="E601" t="s">
        <v>5784</v>
      </c>
      <c r="G601">
        <v>1</v>
      </c>
      <c r="H601" t="s">
        <v>2380</v>
      </c>
      <c r="I601" t="s">
        <v>2380</v>
      </c>
      <c r="J601">
        <v>36.630000000000003</v>
      </c>
      <c r="K601" t="str" cm="1">
        <f t="array" ref="K601">_xlfn.IFS(J601&lt;18.5,"underweight",J601&lt;25,"normal weight",J601&lt;30,"overweight",J601&gt;30,"obesity")</f>
        <v>obesity</v>
      </c>
      <c r="L601">
        <v>11.42</v>
      </c>
      <c r="M601" t="str" cm="1">
        <f t="array" ref="M601">_xlfn.IFS(L601&lt;5.7,"Normal",L601&lt;6.5,"Prediabetes",L601&gt;6.5,"Diabetes")</f>
        <v>Diabetes</v>
      </c>
      <c r="N601">
        <v>1983</v>
      </c>
      <c r="O601" t="s">
        <v>37</v>
      </c>
      <c r="P601">
        <v>24</v>
      </c>
      <c r="Q601" s="10" t="str">
        <f t="shared" si="18"/>
        <v>24-Oct-1983</v>
      </c>
      <c r="R601">
        <f t="shared" si="19"/>
        <v>39</v>
      </c>
      <c r="S601" s="12">
        <v>5207.97</v>
      </c>
    </row>
    <row r="602" spans="1:19" ht="15.6" x14ac:dyDescent="0.3">
      <c r="A602" s="1" t="s">
        <v>1770</v>
      </c>
      <c r="B602" s="1" t="s">
        <v>2985</v>
      </c>
      <c r="C602" t="s">
        <v>4723</v>
      </c>
      <c r="D602" t="s">
        <v>5787</v>
      </c>
      <c r="E602" t="s">
        <v>5786</v>
      </c>
      <c r="G602">
        <v>1</v>
      </c>
      <c r="H602" t="s">
        <v>2380</v>
      </c>
      <c r="I602" t="s">
        <v>2380</v>
      </c>
      <c r="J602">
        <v>33.344999999999999</v>
      </c>
      <c r="K602" t="str" cm="1">
        <f t="array" ref="K602">_xlfn.IFS(J602&lt;18.5,"underweight",J602&lt;25,"normal weight",J602&lt;30,"overweight",J602&gt;30,"obesity")</f>
        <v>obesity</v>
      </c>
      <c r="L602">
        <v>7.33</v>
      </c>
      <c r="M602" t="str" cm="1">
        <f t="array" ref="M602">_xlfn.IFS(L602&lt;5.7,"Normal",L602&lt;6.5,"Prediabetes",L602&gt;6.5,"Diabetes")</f>
        <v>Diabetes</v>
      </c>
      <c r="N602">
        <v>1993</v>
      </c>
      <c r="O602" t="s">
        <v>18</v>
      </c>
      <c r="P602">
        <v>17</v>
      </c>
      <c r="Q602" s="10" t="str">
        <f t="shared" si="18"/>
        <v>17-Jun-1993</v>
      </c>
      <c r="R602">
        <f t="shared" si="19"/>
        <v>30</v>
      </c>
      <c r="S602" s="12">
        <v>5209.58</v>
      </c>
    </row>
    <row r="603" spans="1:19" ht="15.6" x14ac:dyDescent="0.3">
      <c r="A603" s="1" t="s">
        <v>1769</v>
      </c>
      <c r="B603" s="1" t="s">
        <v>2986</v>
      </c>
      <c r="C603" t="s">
        <v>5598</v>
      </c>
      <c r="D603" t="s">
        <v>5093</v>
      </c>
      <c r="E603" t="s">
        <v>5788</v>
      </c>
      <c r="G603">
        <v>0</v>
      </c>
      <c r="H603" t="s">
        <v>2380</v>
      </c>
      <c r="I603" t="s">
        <v>2380</v>
      </c>
      <c r="J603">
        <v>27.11</v>
      </c>
      <c r="K603" t="str" cm="1">
        <f t="array" ref="K603">_xlfn.IFS(J603&lt;18.5,"underweight",J603&lt;25,"normal weight",J603&lt;30,"overweight",J603&gt;30,"obesity")</f>
        <v>overweight</v>
      </c>
      <c r="L603">
        <v>6.7</v>
      </c>
      <c r="M603" t="str" cm="1">
        <f t="array" ref="M603">_xlfn.IFS(L603&lt;5.7,"Normal",L603&lt;6.5,"Prediabetes",L603&gt;6.5,"Diabetes")</f>
        <v>Diabetes</v>
      </c>
      <c r="N603">
        <v>1999</v>
      </c>
      <c r="O603" t="s">
        <v>30</v>
      </c>
      <c r="P603">
        <v>1</v>
      </c>
      <c r="Q603" s="10" t="str">
        <f t="shared" si="18"/>
        <v>1-Dec-1999</v>
      </c>
      <c r="R603">
        <f t="shared" si="19"/>
        <v>23</v>
      </c>
      <c r="S603" s="12">
        <v>5213.22</v>
      </c>
    </row>
    <row r="604" spans="1:19" ht="15.6" x14ac:dyDescent="0.3">
      <c r="A604" s="1" t="s">
        <v>1768</v>
      </c>
      <c r="B604" s="1" t="s">
        <v>2987</v>
      </c>
      <c r="C604" t="s">
        <v>5598</v>
      </c>
      <c r="D604" t="s">
        <v>5790</v>
      </c>
      <c r="E604" t="s">
        <v>5789</v>
      </c>
      <c r="G604">
        <v>1</v>
      </c>
      <c r="H604" t="s">
        <v>2380</v>
      </c>
      <c r="I604" t="s">
        <v>2380</v>
      </c>
      <c r="J604">
        <v>30.41</v>
      </c>
      <c r="K604" t="str" cm="1">
        <f t="array" ref="K604">_xlfn.IFS(J604&lt;18.5,"underweight",J604&lt;25,"normal weight",J604&lt;30,"overweight",J604&gt;30,"obesity")</f>
        <v>obesity</v>
      </c>
      <c r="L604">
        <v>7.72</v>
      </c>
      <c r="M604" t="str" cm="1">
        <f t="array" ref="M604">_xlfn.IFS(L604&lt;5.7,"Normal",L604&lt;6.5,"Prediabetes",L604&gt;6.5,"Diabetes")</f>
        <v>Diabetes</v>
      </c>
      <c r="N604">
        <v>1995</v>
      </c>
      <c r="O604" t="s">
        <v>18</v>
      </c>
      <c r="P604">
        <v>6</v>
      </c>
      <c r="Q604" s="10" t="str">
        <f t="shared" si="18"/>
        <v>6-Jun-1995</v>
      </c>
      <c r="R604">
        <f t="shared" si="19"/>
        <v>28</v>
      </c>
      <c r="S604" s="12">
        <v>5216.4799999999996</v>
      </c>
    </row>
    <row r="605" spans="1:19" ht="15.6" x14ac:dyDescent="0.3">
      <c r="A605" s="1" t="s">
        <v>1767</v>
      </c>
      <c r="B605" s="1" t="s">
        <v>2988</v>
      </c>
      <c r="C605" t="s">
        <v>4726</v>
      </c>
      <c r="D605" t="s">
        <v>5753</v>
      </c>
      <c r="E605" t="s">
        <v>5791</v>
      </c>
      <c r="G605">
        <v>1</v>
      </c>
      <c r="H605" t="s">
        <v>2380</v>
      </c>
      <c r="I605" t="s">
        <v>2380</v>
      </c>
      <c r="J605">
        <v>28.98</v>
      </c>
      <c r="K605" t="str" cm="1">
        <f t="array" ref="K605">_xlfn.IFS(J605&lt;18.5,"underweight",J605&lt;25,"normal weight",J605&lt;30,"overweight",J605&gt;30,"obesity")</f>
        <v>overweight</v>
      </c>
      <c r="L605">
        <v>8.68</v>
      </c>
      <c r="M605" t="str" cm="1">
        <f t="array" ref="M605">_xlfn.IFS(L605&lt;5.7,"Normal",L605&lt;6.5,"Prediabetes",L605&gt;6.5,"Diabetes")</f>
        <v>Diabetes</v>
      </c>
      <c r="N605">
        <v>1987</v>
      </c>
      <c r="O605" t="s">
        <v>18</v>
      </c>
      <c r="P605">
        <v>29</v>
      </c>
      <c r="Q605" s="10" t="str">
        <f t="shared" si="18"/>
        <v>29-Jun-1987</v>
      </c>
      <c r="R605">
        <f t="shared" si="19"/>
        <v>36</v>
      </c>
      <c r="S605" s="12">
        <v>5227.99</v>
      </c>
    </row>
    <row r="606" spans="1:19" ht="15.6" x14ac:dyDescent="0.3">
      <c r="A606" s="1" t="s">
        <v>1766</v>
      </c>
      <c r="B606" s="1" t="s">
        <v>2989</v>
      </c>
      <c r="C606" t="s">
        <v>4726</v>
      </c>
      <c r="D606" t="s">
        <v>5792</v>
      </c>
      <c r="E606" t="s">
        <v>4945</v>
      </c>
      <c r="G606">
        <v>2</v>
      </c>
      <c r="H606" t="s">
        <v>2380</v>
      </c>
      <c r="I606" t="s">
        <v>2380</v>
      </c>
      <c r="J606">
        <v>31.24</v>
      </c>
      <c r="K606" t="str" cm="1">
        <f t="array" ref="K606">_xlfn.IFS(J606&lt;18.5,"underweight",J606&lt;25,"normal weight",J606&lt;30,"overweight",J606&gt;30,"obesity")</f>
        <v>obesity</v>
      </c>
      <c r="L606">
        <v>9.8000000000000007</v>
      </c>
      <c r="M606" t="str" cm="1">
        <f t="array" ref="M606">_xlfn.IFS(L606&lt;5.7,"Normal",L606&lt;6.5,"Prediabetes",L606&gt;6.5,"Diabetes")</f>
        <v>Diabetes</v>
      </c>
      <c r="N606">
        <v>1987</v>
      </c>
      <c r="O606" t="s">
        <v>30</v>
      </c>
      <c r="P606">
        <v>26</v>
      </c>
      <c r="Q606" s="10" t="str">
        <f t="shared" si="18"/>
        <v>26-Dec-1987</v>
      </c>
      <c r="R606">
        <f t="shared" si="19"/>
        <v>35</v>
      </c>
      <c r="S606" s="12">
        <v>5240.7700000000004</v>
      </c>
    </row>
    <row r="607" spans="1:19" ht="15.6" x14ac:dyDescent="0.3">
      <c r="A607" s="1" t="s">
        <v>1765</v>
      </c>
      <c r="B607" s="1" t="s">
        <v>2990</v>
      </c>
      <c r="C607" t="s">
        <v>4726</v>
      </c>
      <c r="D607" t="s">
        <v>5794</v>
      </c>
      <c r="E607" t="s">
        <v>5793</v>
      </c>
      <c r="G607">
        <v>0</v>
      </c>
      <c r="H607" t="s">
        <v>2380</v>
      </c>
      <c r="I607" t="s">
        <v>2380</v>
      </c>
      <c r="J607">
        <v>31.54</v>
      </c>
      <c r="K607" t="str" cm="1">
        <f t="array" ref="K607">_xlfn.IFS(J607&lt;18.5,"underweight",J607&lt;25,"normal weight",J607&lt;30,"overweight",J607&gt;30,"obesity")</f>
        <v>obesity</v>
      </c>
      <c r="L607">
        <v>4.4400000000000004</v>
      </c>
      <c r="M607" t="str" cm="1">
        <f t="array" ref="M607">_xlfn.IFS(L607&lt;5.7,"Normal",L607&lt;6.5,"Prediabetes",L607&gt;6.5,"Diabetes")</f>
        <v>Normal</v>
      </c>
      <c r="N607">
        <v>1987</v>
      </c>
      <c r="O607" t="s">
        <v>10</v>
      </c>
      <c r="P607">
        <v>5</v>
      </c>
      <c r="Q607" s="10" t="str">
        <f t="shared" si="18"/>
        <v>5-Jul-1987</v>
      </c>
      <c r="R607">
        <f t="shared" si="19"/>
        <v>36</v>
      </c>
      <c r="S607" s="12">
        <v>5245.23</v>
      </c>
    </row>
    <row r="608" spans="1:19" ht="15.6" x14ac:dyDescent="0.3">
      <c r="A608" s="1" t="s">
        <v>1764</v>
      </c>
      <c r="B608" s="1" t="s">
        <v>2991</v>
      </c>
      <c r="C608" t="s">
        <v>4726</v>
      </c>
      <c r="D608" t="s">
        <v>5796</v>
      </c>
      <c r="E608" t="s">
        <v>5795</v>
      </c>
      <c r="G608">
        <v>1</v>
      </c>
      <c r="H608" t="s">
        <v>2380</v>
      </c>
      <c r="I608" t="s">
        <v>2380</v>
      </c>
      <c r="J608">
        <v>37.950000000000003</v>
      </c>
      <c r="K608" t="str" cm="1">
        <f t="array" ref="K608">_xlfn.IFS(J608&lt;18.5,"underweight",J608&lt;25,"normal weight",J608&lt;30,"overweight",J608&gt;30,"obesity")</f>
        <v>obesity</v>
      </c>
      <c r="L608">
        <v>6.06</v>
      </c>
      <c r="M608" t="str" cm="1">
        <f t="array" ref="M608">_xlfn.IFS(L608&lt;5.7,"Normal",L608&lt;6.5,"Prediabetes",L608&gt;6.5,"Diabetes")</f>
        <v>Prediabetes</v>
      </c>
      <c r="N608">
        <v>1987</v>
      </c>
      <c r="O608" t="s">
        <v>20</v>
      </c>
      <c r="P608">
        <v>9</v>
      </c>
      <c r="Q608" s="10" t="str">
        <f t="shared" si="18"/>
        <v>9-Sep-1987</v>
      </c>
      <c r="R608">
        <f t="shared" si="19"/>
        <v>35</v>
      </c>
      <c r="S608" s="12">
        <v>5246.05</v>
      </c>
    </row>
    <row r="609" spans="1:19" ht="15.6" x14ac:dyDescent="0.3">
      <c r="A609" s="1" t="s">
        <v>1763</v>
      </c>
      <c r="B609" s="1" t="s">
        <v>2992</v>
      </c>
      <c r="C609" t="s">
        <v>4726</v>
      </c>
      <c r="D609" t="s">
        <v>5798</v>
      </c>
      <c r="E609" t="s">
        <v>5797</v>
      </c>
      <c r="G609">
        <v>1</v>
      </c>
      <c r="H609" t="s">
        <v>2380</v>
      </c>
      <c r="I609" t="s">
        <v>2380</v>
      </c>
      <c r="J609">
        <v>38.97</v>
      </c>
      <c r="K609" t="str" cm="1">
        <f t="array" ref="K609">_xlfn.IFS(J609&lt;18.5,"underweight",J609&lt;25,"normal weight",J609&lt;30,"overweight",J609&gt;30,"obesity")</f>
        <v>obesity</v>
      </c>
      <c r="L609">
        <v>5.12</v>
      </c>
      <c r="M609" t="str" cm="1">
        <f t="array" ref="M609">_xlfn.IFS(L609&lt;5.7,"Normal",L609&lt;6.5,"Prediabetes",L609&gt;6.5,"Diabetes")</f>
        <v>Normal</v>
      </c>
      <c r="N609">
        <v>1990</v>
      </c>
      <c r="O609" t="s">
        <v>10</v>
      </c>
      <c r="P609">
        <v>6</v>
      </c>
      <c r="Q609" s="10" t="str">
        <f t="shared" si="18"/>
        <v>6-Jul-1990</v>
      </c>
      <c r="R609">
        <f t="shared" si="19"/>
        <v>33</v>
      </c>
      <c r="S609" s="12">
        <v>5253.52</v>
      </c>
    </row>
    <row r="610" spans="1:19" ht="15.6" x14ac:dyDescent="0.3">
      <c r="A610" s="1" t="s">
        <v>1762</v>
      </c>
      <c r="B610" s="1" t="s">
        <v>2993</v>
      </c>
      <c r="C610" t="s">
        <v>4726</v>
      </c>
      <c r="D610" t="s">
        <v>5800</v>
      </c>
      <c r="E610" t="s">
        <v>5799</v>
      </c>
      <c r="G610">
        <v>0</v>
      </c>
      <c r="H610" t="s">
        <v>2380</v>
      </c>
      <c r="I610" t="s">
        <v>2380</v>
      </c>
      <c r="J610">
        <v>21.2</v>
      </c>
      <c r="K610" t="str" cm="1">
        <f t="array" ref="K610">_xlfn.IFS(J610&lt;18.5,"underweight",J610&lt;25,"normal weight",J610&lt;30,"overweight",J610&gt;30,"obesity")</f>
        <v>normal weight</v>
      </c>
      <c r="L610">
        <v>10.72</v>
      </c>
      <c r="M610" t="str" cm="1">
        <f t="array" ref="M610">_xlfn.IFS(L610&lt;5.7,"Normal",L610&lt;6.5,"Prediabetes",L610&gt;6.5,"Diabetes")</f>
        <v>Diabetes</v>
      </c>
      <c r="N610">
        <v>1989</v>
      </c>
      <c r="O610" t="s">
        <v>15</v>
      </c>
      <c r="P610">
        <v>25</v>
      </c>
      <c r="Q610" s="10" t="str">
        <f t="shared" si="18"/>
        <v>25-Nov-1989</v>
      </c>
      <c r="R610">
        <f t="shared" si="19"/>
        <v>33</v>
      </c>
      <c r="S610" s="12">
        <v>5257.51</v>
      </c>
    </row>
    <row r="611" spans="1:19" ht="15.6" x14ac:dyDescent="0.3">
      <c r="A611" s="1" t="s">
        <v>1761</v>
      </c>
      <c r="B611" s="1" t="s">
        <v>2994</v>
      </c>
      <c r="C611" t="s">
        <v>5598</v>
      </c>
      <c r="D611" t="s">
        <v>5802</v>
      </c>
      <c r="E611" t="s">
        <v>5801</v>
      </c>
      <c r="G611">
        <v>0</v>
      </c>
      <c r="H611" t="s">
        <v>2380</v>
      </c>
      <c r="I611" t="s">
        <v>2380</v>
      </c>
      <c r="J611">
        <v>32.299999999999997</v>
      </c>
      <c r="K611" t="str" cm="1">
        <f t="array" ref="K611">_xlfn.IFS(J611&lt;18.5,"underweight",J611&lt;25,"normal weight",J611&lt;30,"overweight",J611&gt;30,"obesity")</f>
        <v>obesity</v>
      </c>
      <c r="L611">
        <v>9.48</v>
      </c>
      <c r="M611" t="str" cm="1">
        <f t="array" ref="M611">_xlfn.IFS(L611&lt;5.7,"Normal",L611&lt;6.5,"Prediabetes",L611&gt;6.5,"Diabetes")</f>
        <v>Diabetes</v>
      </c>
      <c r="N611">
        <v>1989</v>
      </c>
      <c r="O611" t="s">
        <v>10</v>
      </c>
      <c r="P611">
        <v>19</v>
      </c>
      <c r="Q611" s="10" t="str">
        <f t="shared" si="18"/>
        <v>19-Jul-1989</v>
      </c>
      <c r="R611">
        <f t="shared" si="19"/>
        <v>34</v>
      </c>
      <c r="S611" s="12">
        <v>5261.47</v>
      </c>
    </row>
    <row r="612" spans="1:19" ht="15.6" x14ac:dyDescent="0.3">
      <c r="A612" s="1" t="s">
        <v>1760</v>
      </c>
      <c r="B612" s="1" t="s">
        <v>2995</v>
      </c>
      <c r="C612" t="s">
        <v>4726</v>
      </c>
      <c r="D612" t="s">
        <v>5804</v>
      </c>
      <c r="E612" t="s">
        <v>5803</v>
      </c>
      <c r="G612">
        <v>1</v>
      </c>
      <c r="H612" t="s">
        <v>2380</v>
      </c>
      <c r="I612" t="s">
        <v>2380</v>
      </c>
      <c r="J612">
        <v>28.69</v>
      </c>
      <c r="K612" t="str" cm="1">
        <f t="array" ref="K612">_xlfn.IFS(J612&lt;18.5,"underweight",J612&lt;25,"normal weight",J612&lt;30,"overweight",J612&gt;30,"obesity")</f>
        <v>overweight</v>
      </c>
      <c r="L612">
        <v>7.45</v>
      </c>
      <c r="M612" t="str" cm="1">
        <f t="array" ref="M612">_xlfn.IFS(L612&lt;5.7,"Normal",L612&lt;6.5,"Prediabetes",L612&gt;6.5,"Diabetes")</f>
        <v>Diabetes</v>
      </c>
      <c r="N612">
        <v>1986</v>
      </c>
      <c r="O612" t="s">
        <v>37</v>
      </c>
      <c r="P612">
        <v>25</v>
      </c>
      <c r="Q612" s="10" t="str">
        <f t="shared" si="18"/>
        <v>25-Oct-1986</v>
      </c>
      <c r="R612">
        <f t="shared" si="19"/>
        <v>36</v>
      </c>
      <c r="S612" s="12">
        <v>5266.37</v>
      </c>
    </row>
    <row r="613" spans="1:19" ht="15.6" x14ac:dyDescent="0.3">
      <c r="A613" s="1" t="s">
        <v>1759</v>
      </c>
      <c r="B613" s="1" t="s">
        <v>2996</v>
      </c>
      <c r="C613" t="s">
        <v>4723</v>
      </c>
      <c r="D613" t="s">
        <v>5213</v>
      </c>
      <c r="E613" t="s">
        <v>5805</v>
      </c>
      <c r="G613">
        <v>1</v>
      </c>
      <c r="H613" t="s">
        <v>2380</v>
      </c>
      <c r="I613" t="s">
        <v>2380</v>
      </c>
      <c r="J613">
        <v>30.21</v>
      </c>
      <c r="K613" t="str" cm="1">
        <f t="array" ref="K613">_xlfn.IFS(J613&lt;18.5,"underweight",J613&lt;25,"normal weight",J613&lt;30,"overweight",J613&gt;30,"obesity")</f>
        <v>obesity</v>
      </c>
      <c r="L613">
        <v>7.83</v>
      </c>
      <c r="M613" t="str" cm="1">
        <f t="array" ref="M613">_xlfn.IFS(L613&lt;5.7,"Normal",L613&lt;6.5,"Prediabetes",L613&gt;6.5,"Diabetes")</f>
        <v>Diabetes</v>
      </c>
      <c r="N613">
        <v>1986</v>
      </c>
      <c r="O613" t="s">
        <v>20</v>
      </c>
      <c r="P613">
        <v>20</v>
      </c>
      <c r="Q613" s="10" t="str">
        <f t="shared" si="18"/>
        <v>20-Sep-1986</v>
      </c>
      <c r="R613">
        <f t="shared" si="19"/>
        <v>36</v>
      </c>
      <c r="S613" s="12">
        <v>5267.82</v>
      </c>
    </row>
    <row r="614" spans="1:19" ht="15.6" x14ac:dyDescent="0.3">
      <c r="A614" s="1" t="s">
        <v>1758</v>
      </c>
      <c r="B614" s="1" t="s">
        <v>2997</v>
      </c>
      <c r="C614" t="s">
        <v>4723</v>
      </c>
      <c r="D614" t="s">
        <v>5807</v>
      </c>
      <c r="E614" t="s">
        <v>5806</v>
      </c>
      <c r="G614">
        <v>1</v>
      </c>
      <c r="H614" t="s">
        <v>2380</v>
      </c>
      <c r="I614" t="s">
        <v>2380</v>
      </c>
      <c r="J614">
        <v>27.29</v>
      </c>
      <c r="K614" t="str" cm="1">
        <f t="array" ref="K614">_xlfn.IFS(J614&lt;18.5,"underweight",J614&lt;25,"normal weight",J614&lt;30,"overweight",J614&gt;30,"obesity")</f>
        <v>overweight</v>
      </c>
      <c r="L614">
        <v>5.85</v>
      </c>
      <c r="M614" t="str" cm="1">
        <f t="array" ref="M614">_xlfn.IFS(L614&lt;5.7,"Normal",L614&lt;6.5,"Prediabetes",L614&gt;6.5,"Diabetes")</f>
        <v>Prediabetes</v>
      </c>
      <c r="N614">
        <v>1986</v>
      </c>
      <c r="O614" t="s">
        <v>37</v>
      </c>
      <c r="P614">
        <v>20</v>
      </c>
      <c r="Q614" s="10" t="str">
        <f t="shared" si="18"/>
        <v>20-Oct-1986</v>
      </c>
      <c r="R614">
        <f t="shared" si="19"/>
        <v>36</v>
      </c>
      <c r="S614" s="12">
        <v>5272.18</v>
      </c>
    </row>
    <row r="615" spans="1:19" ht="15.6" x14ac:dyDescent="0.3">
      <c r="A615" s="1" t="s">
        <v>1757</v>
      </c>
      <c r="B615" s="1" t="s">
        <v>2998</v>
      </c>
      <c r="C615" t="s">
        <v>4726</v>
      </c>
      <c r="D615" t="s">
        <v>5809</v>
      </c>
      <c r="E615" t="s">
        <v>5808</v>
      </c>
      <c r="G615">
        <v>0</v>
      </c>
      <c r="H615" t="s">
        <v>2380</v>
      </c>
      <c r="I615" t="s">
        <v>2380</v>
      </c>
      <c r="J615">
        <v>23.18</v>
      </c>
      <c r="K615" t="str" cm="1">
        <f t="array" ref="K615">_xlfn.IFS(J615&lt;18.5,"underweight",J615&lt;25,"normal weight",J615&lt;30,"overweight",J615&gt;30,"obesity")</f>
        <v>normal weight</v>
      </c>
      <c r="L615">
        <v>10.56</v>
      </c>
      <c r="M615" t="str" cm="1">
        <f t="array" ref="M615">_xlfn.IFS(L615&lt;5.7,"Normal",L615&lt;6.5,"Prediabetes",L615&gt;6.5,"Diabetes")</f>
        <v>Diabetes</v>
      </c>
      <c r="N615">
        <v>1987</v>
      </c>
      <c r="O615" t="s">
        <v>20</v>
      </c>
      <c r="P615">
        <v>1</v>
      </c>
      <c r="Q615" s="10" t="str">
        <f t="shared" si="18"/>
        <v>1-Sep-1987</v>
      </c>
      <c r="R615">
        <f t="shared" si="19"/>
        <v>35</v>
      </c>
      <c r="S615" s="12">
        <v>5275.86</v>
      </c>
    </row>
    <row r="616" spans="1:19" ht="15.6" x14ac:dyDescent="0.3">
      <c r="A616" s="1" t="s">
        <v>1756</v>
      </c>
      <c r="B616" s="1" t="s">
        <v>2999</v>
      </c>
      <c r="C616" t="s">
        <v>4723</v>
      </c>
      <c r="D616" t="s">
        <v>5811</v>
      </c>
      <c r="E616" t="s">
        <v>5810</v>
      </c>
      <c r="G616">
        <v>3</v>
      </c>
      <c r="H616" t="s">
        <v>2380</v>
      </c>
      <c r="I616" t="s">
        <v>2380</v>
      </c>
      <c r="J616">
        <v>30.78</v>
      </c>
      <c r="K616" t="str" cm="1">
        <f t="array" ref="K616">_xlfn.IFS(J616&lt;18.5,"underweight",J616&lt;25,"normal weight",J616&lt;30,"overweight",J616&gt;30,"obesity")</f>
        <v>obesity</v>
      </c>
      <c r="L616">
        <v>8.6300000000000008</v>
      </c>
      <c r="M616" t="str" cm="1">
        <f t="array" ref="M616">_xlfn.IFS(L616&lt;5.7,"Normal",L616&lt;6.5,"Prediabetes",L616&gt;6.5,"Diabetes")</f>
        <v>Diabetes</v>
      </c>
      <c r="N616">
        <v>1974</v>
      </c>
      <c r="O616" t="s">
        <v>15</v>
      </c>
      <c r="P616">
        <v>12</v>
      </c>
      <c r="Q616" s="10" t="str">
        <f t="shared" si="18"/>
        <v>12-Nov-1974</v>
      </c>
      <c r="R616">
        <f t="shared" si="19"/>
        <v>48</v>
      </c>
      <c r="S616" s="12">
        <v>5291.71</v>
      </c>
    </row>
    <row r="617" spans="1:19" ht="15.6" x14ac:dyDescent="0.3">
      <c r="A617" s="1" t="s">
        <v>1755</v>
      </c>
      <c r="B617" s="1" t="s">
        <v>3000</v>
      </c>
      <c r="C617" t="s">
        <v>4723</v>
      </c>
      <c r="D617" t="s">
        <v>5812</v>
      </c>
      <c r="E617" t="s">
        <v>4859</v>
      </c>
      <c r="G617">
        <v>3</v>
      </c>
      <c r="H617" t="s">
        <v>2380</v>
      </c>
      <c r="I617" t="s">
        <v>2380</v>
      </c>
      <c r="J617">
        <v>31.6</v>
      </c>
      <c r="K617" t="str" cm="1">
        <f t="array" ref="K617">_xlfn.IFS(J617&lt;18.5,"underweight",J617&lt;25,"normal weight",J617&lt;30,"overweight",J617&gt;30,"obesity")</f>
        <v>obesity</v>
      </c>
      <c r="L617">
        <v>5.75</v>
      </c>
      <c r="M617" t="str" cm="1">
        <f t="array" ref="M617">_xlfn.IFS(L617&lt;5.7,"Normal",L617&lt;6.5,"Prediabetes",L617&gt;6.5,"Diabetes")</f>
        <v>Prediabetes</v>
      </c>
      <c r="N617">
        <v>2004</v>
      </c>
      <c r="O617" t="s">
        <v>35</v>
      </c>
      <c r="P617">
        <v>22</v>
      </c>
      <c r="Q617" s="10" t="str">
        <f t="shared" si="18"/>
        <v>22-Aug-2004</v>
      </c>
      <c r="R617">
        <f t="shared" si="19"/>
        <v>18</v>
      </c>
      <c r="S617" s="12">
        <v>5293.67</v>
      </c>
    </row>
    <row r="618" spans="1:19" ht="15.6" x14ac:dyDescent="0.3">
      <c r="A618" s="1" t="s">
        <v>1754</v>
      </c>
      <c r="B618" s="1" t="s">
        <v>3001</v>
      </c>
      <c r="C618" t="s">
        <v>5598</v>
      </c>
      <c r="D618" t="s">
        <v>5085</v>
      </c>
      <c r="E618" t="s">
        <v>5250</v>
      </c>
      <c r="G618">
        <v>0</v>
      </c>
      <c r="H618" t="s">
        <v>2380</v>
      </c>
      <c r="I618" t="s">
        <v>2380</v>
      </c>
      <c r="J618">
        <v>23.54</v>
      </c>
      <c r="K618" t="str" cm="1">
        <f t="array" ref="K618">_xlfn.IFS(J618&lt;18.5,"underweight",J618&lt;25,"normal weight",J618&lt;30,"overweight",J618&gt;30,"obesity")</f>
        <v>normal weight</v>
      </c>
      <c r="L618">
        <v>5.0999999999999996</v>
      </c>
      <c r="M618" t="str" cm="1">
        <f t="array" ref="M618">_xlfn.IFS(L618&lt;5.7,"Normal",L618&lt;6.5,"Prediabetes",L618&gt;6.5,"Diabetes")</f>
        <v>Normal</v>
      </c>
      <c r="N618">
        <v>2000</v>
      </c>
      <c r="O618" t="s">
        <v>20</v>
      </c>
      <c r="P618">
        <v>9</v>
      </c>
      <c r="Q618" s="10" t="str">
        <f t="shared" si="18"/>
        <v>9-Sep-2000</v>
      </c>
      <c r="R618">
        <f t="shared" si="19"/>
        <v>22</v>
      </c>
      <c r="S618" s="12">
        <v>5306.7</v>
      </c>
    </row>
    <row r="619" spans="1:19" ht="15.6" x14ac:dyDescent="0.3">
      <c r="A619" s="1" t="s">
        <v>1753</v>
      </c>
      <c r="B619" s="1" t="s">
        <v>3002</v>
      </c>
      <c r="C619" t="s">
        <v>4723</v>
      </c>
      <c r="D619" t="s">
        <v>5079</v>
      </c>
      <c r="E619" t="s">
        <v>5813</v>
      </c>
      <c r="G619">
        <v>1</v>
      </c>
      <c r="H619" t="s">
        <v>2380</v>
      </c>
      <c r="I619" t="s">
        <v>2380</v>
      </c>
      <c r="J619">
        <v>27.074999999999999</v>
      </c>
      <c r="K619" t="str" cm="1">
        <f t="array" ref="K619">_xlfn.IFS(J619&lt;18.5,"underweight",J619&lt;25,"normal weight",J619&lt;30,"overweight",J619&gt;30,"obesity")</f>
        <v>overweight</v>
      </c>
      <c r="L619">
        <v>4.41</v>
      </c>
      <c r="M619" t="str" cm="1">
        <f t="array" ref="M619">_xlfn.IFS(L619&lt;5.7,"Normal",L619&lt;6.5,"Prediabetes",L619&gt;6.5,"Diabetes")</f>
        <v>Normal</v>
      </c>
      <c r="N619">
        <v>1994</v>
      </c>
      <c r="O619" t="s">
        <v>15</v>
      </c>
      <c r="P619">
        <v>13</v>
      </c>
      <c r="Q619" s="10" t="str">
        <f t="shared" si="18"/>
        <v>13-Nov-1994</v>
      </c>
      <c r="R619">
        <f t="shared" si="19"/>
        <v>28</v>
      </c>
      <c r="S619" s="12">
        <v>5312.17</v>
      </c>
    </row>
    <row r="620" spans="1:19" ht="15.6" x14ac:dyDescent="0.3">
      <c r="A620" s="1" t="s">
        <v>1752</v>
      </c>
      <c r="B620" s="1" t="s">
        <v>3003</v>
      </c>
      <c r="C620" t="s">
        <v>4723</v>
      </c>
      <c r="D620" t="s">
        <v>5173</v>
      </c>
      <c r="E620" t="s">
        <v>5814</v>
      </c>
      <c r="G620">
        <v>0</v>
      </c>
      <c r="H620" t="s">
        <v>2380</v>
      </c>
      <c r="I620" t="s">
        <v>2380</v>
      </c>
      <c r="J620">
        <v>32.299999999999997</v>
      </c>
      <c r="K620" t="str" cm="1">
        <f t="array" ref="K620">_xlfn.IFS(J620&lt;18.5,"underweight",J620&lt;25,"normal weight",J620&lt;30,"overweight",J620&gt;30,"obesity")</f>
        <v>obesity</v>
      </c>
      <c r="L620">
        <v>10.27</v>
      </c>
      <c r="M620" t="str" cm="1">
        <f t="array" ref="M620">_xlfn.IFS(L620&lt;5.7,"Normal",L620&lt;6.5,"Prediabetes",L620&gt;6.5,"Diabetes")</f>
        <v>Diabetes</v>
      </c>
      <c r="N620">
        <v>1974</v>
      </c>
      <c r="O620" t="s">
        <v>20</v>
      </c>
      <c r="P620">
        <v>2</v>
      </c>
      <c r="Q620" s="10" t="str">
        <f t="shared" si="18"/>
        <v>2-Sep-1974</v>
      </c>
      <c r="R620">
        <f t="shared" si="19"/>
        <v>48</v>
      </c>
      <c r="S620" s="12">
        <v>5322.24</v>
      </c>
    </row>
    <row r="621" spans="1:19" ht="15.6" x14ac:dyDescent="0.3">
      <c r="A621" s="1" t="s">
        <v>1751</v>
      </c>
      <c r="B621" s="1" t="s">
        <v>3004</v>
      </c>
      <c r="C621" t="s">
        <v>4723</v>
      </c>
      <c r="D621" t="s">
        <v>5816</v>
      </c>
      <c r="E621" t="s">
        <v>5815</v>
      </c>
      <c r="G621">
        <v>0</v>
      </c>
      <c r="H621" t="s">
        <v>2380</v>
      </c>
      <c r="I621" t="s">
        <v>2380</v>
      </c>
      <c r="J621">
        <v>29.78</v>
      </c>
      <c r="K621" t="str" cm="1">
        <f t="array" ref="K621">_xlfn.IFS(J621&lt;18.5,"underweight",J621&lt;25,"normal weight",J621&lt;30,"overweight",J621&gt;30,"obesity")</f>
        <v>overweight</v>
      </c>
      <c r="L621">
        <v>5.85</v>
      </c>
      <c r="M621" t="str" cm="1">
        <f t="array" ref="M621">_xlfn.IFS(L621&lt;5.7,"Normal",L621&lt;6.5,"Prediabetes",L621&gt;6.5,"Diabetes")</f>
        <v>Prediabetes</v>
      </c>
      <c r="N621">
        <v>1992</v>
      </c>
      <c r="O621" t="s">
        <v>18</v>
      </c>
      <c r="P621">
        <v>18</v>
      </c>
      <c r="Q621" s="10" t="str">
        <f t="shared" si="18"/>
        <v>18-Jun-1992</v>
      </c>
      <c r="R621">
        <f t="shared" si="19"/>
        <v>31</v>
      </c>
      <c r="S621" s="12">
        <v>5325.65</v>
      </c>
    </row>
    <row r="622" spans="1:19" ht="15.6" x14ac:dyDescent="0.3">
      <c r="A622" s="1" t="s">
        <v>1750</v>
      </c>
      <c r="B622" s="1" t="s">
        <v>3005</v>
      </c>
      <c r="C622" t="s">
        <v>5598</v>
      </c>
      <c r="D622" t="s">
        <v>5818</v>
      </c>
      <c r="E622" t="s">
        <v>5817</v>
      </c>
      <c r="G622">
        <v>0</v>
      </c>
      <c r="H622" t="s">
        <v>2380</v>
      </c>
      <c r="I622" t="s">
        <v>2380</v>
      </c>
      <c r="J622">
        <v>32.299999999999997</v>
      </c>
      <c r="K622" t="str" cm="1">
        <f t="array" ref="K622">_xlfn.IFS(J622&lt;18.5,"underweight",J622&lt;25,"normal weight",J622&lt;30,"overweight",J622&gt;30,"obesity")</f>
        <v>obesity</v>
      </c>
      <c r="L622">
        <v>9.59</v>
      </c>
      <c r="M622" t="str" cm="1">
        <f t="array" ref="M622">_xlfn.IFS(L622&lt;5.7,"Normal",L622&lt;6.5,"Prediabetes",L622&gt;6.5,"Diabetes")</f>
        <v>Diabetes</v>
      </c>
      <c r="N622">
        <v>1991</v>
      </c>
      <c r="O622" t="s">
        <v>35</v>
      </c>
      <c r="P622">
        <v>28</v>
      </c>
      <c r="Q622" s="10" t="str">
        <f t="shared" si="18"/>
        <v>28-Aug-1991</v>
      </c>
      <c r="R622">
        <f t="shared" si="19"/>
        <v>31</v>
      </c>
      <c r="S622" s="12">
        <v>5327.4</v>
      </c>
    </row>
    <row r="623" spans="1:19" ht="15.6" x14ac:dyDescent="0.3">
      <c r="A623" s="1" t="s">
        <v>1749</v>
      </c>
      <c r="B623" s="1" t="s">
        <v>3006</v>
      </c>
      <c r="C623" t="s">
        <v>4726</v>
      </c>
      <c r="D623" t="s">
        <v>5820</v>
      </c>
      <c r="E623" t="s">
        <v>5819</v>
      </c>
      <c r="G623">
        <v>0</v>
      </c>
      <c r="H623" t="s">
        <v>2380</v>
      </c>
      <c r="I623" t="s">
        <v>2380</v>
      </c>
      <c r="J623">
        <v>27.74</v>
      </c>
      <c r="K623" t="str" cm="1">
        <f t="array" ref="K623">_xlfn.IFS(J623&lt;18.5,"underweight",J623&lt;25,"normal weight",J623&lt;30,"overweight",J623&gt;30,"obesity")</f>
        <v>overweight</v>
      </c>
      <c r="L623">
        <v>10.37</v>
      </c>
      <c r="M623" t="str" cm="1">
        <f t="array" ref="M623">_xlfn.IFS(L623&lt;5.7,"Normal",L623&lt;6.5,"Prediabetes",L623&gt;6.5,"Diabetes")</f>
        <v>Diabetes</v>
      </c>
      <c r="N623">
        <v>1972</v>
      </c>
      <c r="O623" t="s">
        <v>30</v>
      </c>
      <c r="P623">
        <v>15</v>
      </c>
      <c r="Q623" s="10" t="str">
        <f t="shared" si="18"/>
        <v>15-Dec-1972</v>
      </c>
      <c r="R623">
        <f t="shared" si="19"/>
        <v>50</v>
      </c>
      <c r="S623" s="12">
        <v>5344.81</v>
      </c>
    </row>
    <row r="624" spans="1:19" ht="15.6" x14ac:dyDescent="0.3">
      <c r="A624" s="1" t="s">
        <v>1748</v>
      </c>
      <c r="B624" s="1" t="s">
        <v>3007</v>
      </c>
      <c r="C624" t="s">
        <v>4723</v>
      </c>
      <c r="D624" t="s">
        <v>5822</v>
      </c>
      <c r="E624" t="s">
        <v>5821</v>
      </c>
      <c r="G624">
        <v>0</v>
      </c>
      <c r="H624" t="s">
        <v>2380</v>
      </c>
      <c r="I624" t="s">
        <v>2380</v>
      </c>
      <c r="J624">
        <v>30.114999999999998</v>
      </c>
      <c r="K624" t="str" cm="1">
        <f t="array" ref="K624">_xlfn.IFS(J624&lt;18.5,"underweight",J624&lt;25,"normal weight",J624&lt;30,"overweight",J624&gt;30,"obesity")</f>
        <v>obesity</v>
      </c>
      <c r="L624">
        <v>4.99</v>
      </c>
      <c r="M624" t="str" cm="1">
        <f t="array" ref="M624">_xlfn.IFS(L624&lt;5.7,"Normal",L624&lt;6.5,"Prediabetes",L624&gt;6.5,"Diabetes")</f>
        <v>Normal</v>
      </c>
      <c r="N624">
        <v>1989</v>
      </c>
      <c r="O624" t="s">
        <v>15</v>
      </c>
      <c r="P624">
        <v>7</v>
      </c>
      <c r="Q624" s="10" t="str">
        <f t="shared" si="18"/>
        <v>7-Nov-1989</v>
      </c>
      <c r="R624">
        <f t="shared" si="19"/>
        <v>33</v>
      </c>
      <c r="S624" s="12">
        <v>5354.07</v>
      </c>
    </row>
    <row r="625" spans="1:19" ht="15.6" x14ac:dyDescent="0.3">
      <c r="A625" s="1" t="s">
        <v>1747</v>
      </c>
      <c r="B625" s="1" t="s">
        <v>3008</v>
      </c>
      <c r="C625" t="s">
        <v>4726</v>
      </c>
      <c r="D625" t="s">
        <v>5824</v>
      </c>
      <c r="E625" t="s">
        <v>5823</v>
      </c>
      <c r="G625">
        <v>1</v>
      </c>
      <c r="H625" t="s">
        <v>2380</v>
      </c>
      <c r="I625" t="s">
        <v>2380</v>
      </c>
      <c r="J625">
        <v>22.41</v>
      </c>
      <c r="K625" t="str" cm="1">
        <f t="array" ref="K625">_xlfn.IFS(J625&lt;18.5,"underweight",J625&lt;25,"normal weight",J625&lt;30,"overweight",J625&gt;30,"obesity")</f>
        <v>normal weight</v>
      </c>
      <c r="L625">
        <v>8.68</v>
      </c>
      <c r="M625" t="str" cm="1">
        <f t="array" ref="M625">_xlfn.IFS(L625&lt;5.7,"Normal",L625&lt;6.5,"Prediabetes",L625&gt;6.5,"Diabetes")</f>
        <v>Diabetes</v>
      </c>
      <c r="N625">
        <v>1994</v>
      </c>
      <c r="O625" t="s">
        <v>30</v>
      </c>
      <c r="P625">
        <v>7</v>
      </c>
      <c r="Q625" s="10" t="str">
        <f t="shared" si="18"/>
        <v>7-Dec-1994</v>
      </c>
      <c r="R625">
        <f t="shared" si="19"/>
        <v>28</v>
      </c>
      <c r="S625" s="12">
        <v>5364.66</v>
      </c>
    </row>
    <row r="626" spans="1:19" ht="15.6" x14ac:dyDescent="0.3">
      <c r="A626" s="1" t="s">
        <v>1746</v>
      </c>
      <c r="B626" s="1" t="s">
        <v>3009</v>
      </c>
      <c r="C626" t="s">
        <v>4726</v>
      </c>
      <c r="D626" t="s">
        <v>5826</v>
      </c>
      <c r="E626" t="s">
        <v>5825</v>
      </c>
      <c r="G626">
        <v>1</v>
      </c>
      <c r="H626" t="s">
        <v>2380</v>
      </c>
      <c r="I626" t="s">
        <v>2380</v>
      </c>
      <c r="J626">
        <v>39.5</v>
      </c>
      <c r="K626" t="str" cm="1">
        <f t="array" ref="K626">_xlfn.IFS(J626&lt;18.5,"underweight",J626&lt;25,"normal weight",J626&lt;30,"overweight",J626&gt;30,"obesity")</f>
        <v>obesity</v>
      </c>
      <c r="L626">
        <v>6.66</v>
      </c>
      <c r="M626" t="str" cm="1">
        <f t="array" ref="M626">_xlfn.IFS(L626&lt;5.7,"Normal",L626&lt;6.5,"Prediabetes",L626&gt;6.5,"Diabetes")</f>
        <v>Diabetes</v>
      </c>
      <c r="N626">
        <v>1986</v>
      </c>
      <c r="O626" t="s">
        <v>18</v>
      </c>
      <c r="P626">
        <v>1</v>
      </c>
      <c r="Q626" s="10" t="str">
        <f t="shared" si="18"/>
        <v>1-Jun-1986</v>
      </c>
      <c r="R626">
        <f t="shared" si="19"/>
        <v>37</v>
      </c>
      <c r="S626" s="12">
        <v>5373.36</v>
      </c>
    </row>
    <row r="627" spans="1:19" ht="15.6" x14ac:dyDescent="0.3">
      <c r="A627" s="1" t="s">
        <v>1745</v>
      </c>
      <c r="B627" s="1" t="s">
        <v>3010</v>
      </c>
      <c r="C627" t="s">
        <v>4726</v>
      </c>
      <c r="D627" t="s">
        <v>5828</v>
      </c>
      <c r="E627" t="s">
        <v>5827</v>
      </c>
      <c r="G627">
        <v>0</v>
      </c>
      <c r="H627" t="s">
        <v>2380</v>
      </c>
      <c r="I627" t="s">
        <v>2380</v>
      </c>
      <c r="J627">
        <v>37.729999999999997</v>
      </c>
      <c r="K627" t="str" cm="1">
        <f t="array" ref="K627">_xlfn.IFS(J627&lt;18.5,"underweight",J627&lt;25,"normal weight",J627&lt;30,"overweight",J627&gt;30,"obesity")</f>
        <v>obesity</v>
      </c>
      <c r="L627">
        <v>7.4</v>
      </c>
      <c r="M627" t="str" cm="1">
        <f t="array" ref="M627">_xlfn.IFS(L627&lt;5.7,"Normal",L627&lt;6.5,"Prediabetes",L627&gt;6.5,"Diabetes")</f>
        <v>Diabetes</v>
      </c>
      <c r="N627">
        <v>1989</v>
      </c>
      <c r="O627" t="s">
        <v>15</v>
      </c>
      <c r="P627">
        <v>18</v>
      </c>
      <c r="Q627" s="10" t="str">
        <f t="shared" si="18"/>
        <v>18-Nov-1989</v>
      </c>
      <c r="R627">
        <f t="shared" si="19"/>
        <v>33</v>
      </c>
      <c r="S627" s="12">
        <v>5375.04</v>
      </c>
    </row>
    <row r="628" spans="1:19" ht="15.6" x14ac:dyDescent="0.3">
      <c r="A628" s="1" t="s">
        <v>1744</v>
      </c>
      <c r="B628" s="1" t="s">
        <v>3011</v>
      </c>
      <c r="C628" t="s">
        <v>4726</v>
      </c>
      <c r="D628" t="s">
        <v>5830</v>
      </c>
      <c r="E628" t="s">
        <v>5829</v>
      </c>
      <c r="G628">
        <v>0</v>
      </c>
      <c r="H628" t="s">
        <v>2380</v>
      </c>
      <c r="I628" t="s">
        <v>2380</v>
      </c>
      <c r="J628">
        <v>40.659999999999997</v>
      </c>
      <c r="K628" t="str" cm="1">
        <f t="array" ref="K628">_xlfn.IFS(J628&lt;18.5,"underweight",J628&lt;25,"normal weight",J628&lt;30,"overweight",J628&gt;30,"obesity")</f>
        <v>obesity</v>
      </c>
      <c r="L628">
        <v>10.08</v>
      </c>
      <c r="M628" t="str" cm="1">
        <f t="array" ref="M628">_xlfn.IFS(L628&lt;5.7,"Normal",L628&lt;6.5,"Prediabetes",L628&gt;6.5,"Diabetes")</f>
        <v>Diabetes</v>
      </c>
      <c r="N628">
        <v>1986</v>
      </c>
      <c r="O628" t="s">
        <v>10</v>
      </c>
      <c r="P628">
        <v>22</v>
      </c>
      <c r="Q628" s="10" t="str">
        <f t="shared" si="18"/>
        <v>22-Jul-1986</v>
      </c>
      <c r="R628">
        <f t="shared" si="19"/>
        <v>37</v>
      </c>
      <c r="S628" s="12">
        <v>5377.46</v>
      </c>
    </row>
    <row r="629" spans="1:19" ht="15.6" x14ac:dyDescent="0.3">
      <c r="A629" s="1" t="s">
        <v>1743</v>
      </c>
      <c r="B629" s="1" t="s">
        <v>3012</v>
      </c>
      <c r="C629" t="s">
        <v>5598</v>
      </c>
      <c r="D629" t="s">
        <v>5832</v>
      </c>
      <c r="E629" t="s">
        <v>5831</v>
      </c>
      <c r="G629">
        <v>2</v>
      </c>
      <c r="H629" t="s">
        <v>2380</v>
      </c>
      <c r="I629" t="s">
        <v>2380</v>
      </c>
      <c r="J629">
        <v>34.200000000000003</v>
      </c>
      <c r="K629" t="str" cm="1">
        <f t="array" ref="K629">_xlfn.IFS(J629&lt;18.5,"underweight",J629&lt;25,"normal weight",J629&lt;30,"overweight",J629&gt;30,"obesity")</f>
        <v>obesity</v>
      </c>
      <c r="L629">
        <v>8.58</v>
      </c>
      <c r="M629" t="str" cm="1">
        <f t="array" ref="M629">_xlfn.IFS(L629&lt;5.7,"Normal",L629&lt;6.5,"Prediabetes",L629&gt;6.5,"Diabetes")</f>
        <v>Diabetes</v>
      </c>
      <c r="N629">
        <v>1984</v>
      </c>
      <c r="O629" t="s">
        <v>18</v>
      </c>
      <c r="P629">
        <v>1</v>
      </c>
      <c r="Q629" s="10" t="str">
        <f t="shared" si="18"/>
        <v>1-Jun-1984</v>
      </c>
      <c r="R629">
        <f t="shared" si="19"/>
        <v>39</v>
      </c>
      <c r="S629" s="12">
        <v>5383.54</v>
      </c>
    </row>
    <row r="630" spans="1:19" ht="15.6" x14ac:dyDescent="0.3">
      <c r="A630" s="1" t="s">
        <v>1742</v>
      </c>
      <c r="B630" s="1" t="s">
        <v>3013</v>
      </c>
      <c r="C630" t="s">
        <v>4726</v>
      </c>
      <c r="D630" t="s">
        <v>5834</v>
      </c>
      <c r="E630" t="s">
        <v>5833</v>
      </c>
      <c r="G630">
        <v>1</v>
      </c>
      <c r="H630" t="s">
        <v>2380</v>
      </c>
      <c r="I630" t="s">
        <v>2380</v>
      </c>
      <c r="J630">
        <v>46.51</v>
      </c>
      <c r="K630" t="str" cm="1">
        <f t="array" ref="K630">_xlfn.IFS(J630&lt;18.5,"underweight",J630&lt;25,"normal weight",J630&lt;30,"overweight",J630&gt;30,"obesity")</f>
        <v>obesity</v>
      </c>
      <c r="L630">
        <v>5.84</v>
      </c>
      <c r="M630" t="str" cm="1">
        <f t="array" ref="M630">_xlfn.IFS(L630&lt;5.7,"Normal",L630&lt;6.5,"Prediabetes",L630&gt;6.5,"Diabetes")</f>
        <v>Prediabetes</v>
      </c>
      <c r="N630">
        <v>1988</v>
      </c>
      <c r="O630" t="s">
        <v>35</v>
      </c>
      <c r="P630">
        <v>8</v>
      </c>
      <c r="Q630" s="10" t="str">
        <f t="shared" si="18"/>
        <v>8-Aug-1988</v>
      </c>
      <c r="R630">
        <f t="shared" si="19"/>
        <v>34</v>
      </c>
      <c r="S630" s="12">
        <v>5385.34</v>
      </c>
    </row>
    <row r="631" spans="1:19" ht="15.6" x14ac:dyDescent="0.3">
      <c r="A631" s="1" t="s">
        <v>1741</v>
      </c>
      <c r="B631" s="1" t="s">
        <v>3014</v>
      </c>
      <c r="C631" t="s">
        <v>4723</v>
      </c>
      <c r="D631" t="s">
        <v>5835</v>
      </c>
      <c r="E631" t="s">
        <v>5231</v>
      </c>
      <c r="G631">
        <v>0</v>
      </c>
      <c r="H631" t="s">
        <v>2380</v>
      </c>
      <c r="I631" t="s">
        <v>2380</v>
      </c>
      <c r="J631">
        <v>33.914999999999999</v>
      </c>
      <c r="K631" t="str" cm="1">
        <f t="array" ref="K631">_xlfn.IFS(J631&lt;18.5,"underweight",J631&lt;25,"normal weight",J631&lt;30,"overweight",J631&gt;30,"obesity")</f>
        <v>obesity</v>
      </c>
      <c r="L631">
        <v>11.52</v>
      </c>
      <c r="M631" t="str" cm="1">
        <f t="array" ref="M631">_xlfn.IFS(L631&lt;5.7,"Normal",L631&lt;6.5,"Prediabetes",L631&gt;6.5,"Diabetes")</f>
        <v>Diabetes</v>
      </c>
      <c r="N631">
        <v>1989</v>
      </c>
      <c r="O631" t="s">
        <v>15</v>
      </c>
      <c r="P631">
        <v>6</v>
      </c>
      <c r="Q631" s="10" t="str">
        <f t="shared" si="18"/>
        <v>6-Nov-1989</v>
      </c>
      <c r="R631">
        <f t="shared" si="19"/>
        <v>33</v>
      </c>
      <c r="S631" s="12">
        <v>5396.44</v>
      </c>
    </row>
    <row r="632" spans="1:19" ht="15.6" x14ac:dyDescent="0.3">
      <c r="A632" s="1" t="s">
        <v>1740</v>
      </c>
      <c r="B632" s="1" t="s">
        <v>3015</v>
      </c>
      <c r="C632" t="s">
        <v>5598</v>
      </c>
      <c r="D632" t="s">
        <v>5837</v>
      </c>
      <c r="E632" t="s">
        <v>5836</v>
      </c>
      <c r="G632">
        <v>0</v>
      </c>
      <c r="H632" t="s">
        <v>2380</v>
      </c>
      <c r="I632" t="s">
        <v>2380</v>
      </c>
      <c r="J632">
        <v>25.8</v>
      </c>
      <c r="K632" t="str" cm="1">
        <f t="array" ref="K632">_xlfn.IFS(J632&lt;18.5,"underweight",J632&lt;25,"normal weight",J632&lt;30,"overweight",J632&gt;30,"obesity")</f>
        <v>overweight</v>
      </c>
      <c r="L632">
        <v>9.94</v>
      </c>
      <c r="M632" t="str" cm="1">
        <f t="array" ref="M632">_xlfn.IFS(L632&lt;5.7,"Normal",L632&lt;6.5,"Prediabetes",L632&gt;6.5,"Diabetes")</f>
        <v>Diabetes</v>
      </c>
      <c r="N632">
        <v>1984</v>
      </c>
      <c r="O632" t="s">
        <v>20</v>
      </c>
      <c r="P632">
        <v>3</v>
      </c>
      <c r="Q632" s="10" t="str">
        <f t="shared" si="18"/>
        <v>3-Sep-1984</v>
      </c>
      <c r="R632">
        <f t="shared" si="19"/>
        <v>38</v>
      </c>
      <c r="S632" s="12">
        <v>5397.62</v>
      </c>
    </row>
    <row r="633" spans="1:19" ht="15.6" x14ac:dyDescent="0.3">
      <c r="A633" s="1" t="s">
        <v>1739</v>
      </c>
      <c r="B633" s="1" t="s">
        <v>3016</v>
      </c>
      <c r="C633" t="s">
        <v>4726</v>
      </c>
      <c r="D633" t="s">
        <v>5145</v>
      </c>
      <c r="E633" t="s">
        <v>5838</v>
      </c>
      <c r="G633">
        <v>0</v>
      </c>
      <c r="H633" t="s">
        <v>2380</v>
      </c>
      <c r="I633" t="s">
        <v>2380</v>
      </c>
      <c r="J633">
        <v>21.56</v>
      </c>
      <c r="K633" t="str" cm="1">
        <f t="array" ref="K633">_xlfn.IFS(J633&lt;18.5,"underweight",J633&lt;25,"normal weight",J633&lt;30,"overweight",J633&gt;30,"obesity")</f>
        <v>normal weight</v>
      </c>
      <c r="L633">
        <v>10.56</v>
      </c>
      <c r="M633" t="str" cm="1">
        <f t="array" ref="M633">_xlfn.IFS(L633&lt;5.7,"Normal",L633&lt;6.5,"Prediabetes",L633&gt;6.5,"Diabetes")</f>
        <v>Diabetes</v>
      </c>
      <c r="N633">
        <v>1984</v>
      </c>
      <c r="O633" t="s">
        <v>35</v>
      </c>
      <c r="P633">
        <v>1</v>
      </c>
      <c r="Q633" s="10" t="str">
        <f t="shared" si="18"/>
        <v>1-Aug-1984</v>
      </c>
      <c r="R633">
        <f t="shared" si="19"/>
        <v>39</v>
      </c>
      <c r="S633" s="12">
        <v>5400.98</v>
      </c>
    </row>
    <row r="634" spans="1:19" ht="15.6" x14ac:dyDescent="0.3">
      <c r="A634" s="1" t="s">
        <v>1738</v>
      </c>
      <c r="B634" s="1" t="s">
        <v>3017</v>
      </c>
      <c r="C634" t="s">
        <v>4726</v>
      </c>
      <c r="D634" t="s">
        <v>5478</v>
      </c>
      <c r="E634" t="s">
        <v>5839</v>
      </c>
      <c r="G634">
        <v>2</v>
      </c>
      <c r="H634" t="s">
        <v>2380</v>
      </c>
      <c r="I634" t="s">
        <v>2380</v>
      </c>
      <c r="J634">
        <v>31.6</v>
      </c>
      <c r="K634" t="str" cm="1">
        <f t="array" ref="K634">_xlfn.IFS(J634&lt;18.5,"underweight",J634&lt;25,"normal weight",J634&lt;30,"overweight",J634&gt;30,"obesity")</f>
        <v>obesity</v>
      </c>
      <c r="L634">
        <v>6.79</v>
      </c>
      <c r="M634" t="str" cm="1">
        <f t="array" ref="M634">_xlfn.IFS(L634&lt;5.7,"Normal",L634&lt;6.5,"Prediabetes",L634&gt;6.5,"Diabetes")</f>
        <v>Diabetes</v>
      </c>
      <c r="N634">
        <v>1985</v>
      </c>
      <c r="O634" t="s">
        <v>30</v>
      </c>
      <c r="P634">
        <v>23</v>
      </c>
      <c r="Q634" s="10" t="str">
        <f t="shared" si="18"/>
        <v>23-Dec-1985</v>
      </c>
      <c r="R634">
        <f t="shared" si="19"/>
        <v>37</v>
      </c>
      <c r="S634" s="12">
        <v>5402.89</v>
      </c>
    </row>
    <row r="635" spans="1:19" ht="15.6" x14ac:dyDescent="0.3">
      <c r="A635" s="1" t="s">
        <v>1737</v>
      </c>
      <c r="B635" s="1" t="s">
        <v>3018</v>
      </c>
      <c r="C635" t="s">
        <v>5598</v>
      </c>
      <c r="D635" t="s">
        <v>5841</v>
      </c>
      <c r="E635" t="s">
        <v>5840</v>
      </c>
      <c r="G635">
        <v>0</v>
      </c>
      <c r="H635" t="s">
        <v>2380</v>
      </c>
      <c r="I635" t="s">
        <v>2380</v>
      </c>
      <c r="J635">
        <v>42.93</v>
      </c>
      <c r="K635" t="str" cm="1">
        <f t="array" ref="K635">_xlfn.IFS(J635&lt;18.5,"underweight",J635&lt;25,"normal weight",J635&lt;30,"overweight",J635&gt;30,"obesity")</f>
        <v>obesity</v>
      </c>
      <c r="L635">
        <v>4.8</v>
      </c>
      <c r="M635" t="str" cm="1">
        <f t="array" ref="M635">_xlfn.IFS(L635&lt;5.7,"Normal",L635&lt;6.5,"Prediabetes",L635&gt;6.5,"Diabetes")</f>
        <v>Normal</v>
      </c>
      <c r="N635">
        <v>1975</v>
      </c>
      <c r="O635" t="s">
        <v>20</v>
      </c>
      <c r="P635">
        <v>27</v>
      </c>
      <c r="Q635" s="10" t="str">
        <f t="shared" si="18"/>
        <v>27-Sep-1975</v>
      </c>
      <c r="R635">
        <f t="shared" si="19"/>
        <v>47</v>
      </c>
      <c r="S635" s="12">
        <v>5411.99</v>
      </c>
    </row>
    <row r="636" spans="1:19" ht="15.6" x14ac:dyDescent="0.3">
      <c r="A636" s="1" t="s">
        <v>1736</v>
      </c>
      <c r="B636" s="1" t="s">
        <v>3019</v>
      </c>
      <c r="C636" t="s">
        <v>4726</v>
      </c>
      <c r="D636" t="s">
        <v>5842</v>
      </c>
      <c r="E636" t="s">
        <v>5335</v>
      </c>
      <c r="G636">
        <v>1</v>
      </c>
      <c r="H636" t="s">
        <v>2380</v>
      </c>
      <c r="I636" t="s">
        <v>2380</v>
      </c>
      <c r="J636">
        <v>26.72</v>
      </c>
      <c r="K636" t="str" cm="1">
        <f t="array" ref="K636">_xlfn.IFS(J636&lt;18.5,"underweight",J636&lt;25,"normal weight",J636&lt;30,"overweight",J636&gt;30,"obesity")</f>
        <v>overweight</v>
      </c>
      <c r="L636">
        <v>5.75</v>
      </c>
      <c r="M636" t="str" cm="1">
        <f t="array" ref="M636">_xlfn.IFS(L636&lt;5.7,"Normal",L636&lt;6.5,"Prediabetes",L636&gt;6.5,"Diabetes")</f>
        <v>Prediabetes</v>
      </c>
      <c r="N636">
        <v>1982</v>
      </c>
      <c r="O636" t="s">
        <v>20</v>
      </c>
      <c r="P636">
        <v>27</v>
      </c>
      <c r="Q636" s="10" t="str">
        <f t="shared" si="18"/>
        <v>27-Sep-1982</v>
      </c>
      <c r="R636">
        <f t="shared" si="19"/>
        <v>40</v>
      </c>
      <c r="S636" s="12">
        <v>5415.66</v>
      </c>
    </row>
    <row r="637" spans="1:19" ht="15.6" x14ac:dyDescent="0.3">
      <c r="A637" s="1" t="s">
        <v>1735</v>
      </c>
      <c r="B637" s="1" t="s">
        <v>3020</v>
      </c>
      <c r="C637" t="s">
        <v>5598</v>
      </c>
      <c r="D637" t="s">
        <v>5844</v>
      </c>
      <c r="E637" t="s">
        <v>5843</v>
      </c>
      <c r="G637">
        <v>0</v>
      </c>
      <c r="H637" t="s">
        <v>2380</v>
      </c>
      <c r="I637" t="s">
        <v>2380</v>
      </c>
      <c r="J637">
        <v>26.67</v>
      </c>
      <c r="K637" t="str" cm="1">
        <f t="array" ref="K637">_xlfn.IFS(J637&lt;18.5,"underweight",J637&lt;25,"normal weight",J637&lt;30,"overweight",J637&gt;30,"obesity")</f>
        <v>overweight</v>
      </c>
      <c r="L637">
        <v>5.81</v>
      </c>
      <c r="M637" t="str" cm="1">
        <f t="array" ref="M637">_xlfn.IFS(L637&lt;5.7,"Normal",L637&lt;6.5,"Prediabetes",L637&gt;6.5,"Diabetes")</f>
        <v>Prediabetes</v>
      </c>
      <c r="N637">
        <v>1991</v>
      </c>
      <c r="O637" t="s">
        <v>10</v>
      </c>
      <c r="P637">
        <v>6</v>
      </c>
      <c r="Q637" s="10" t="str">
        <f t="shared" si="18"/>
        <v>6-Jul-1991</v>
      </c>
      <c r="R637">
        <f t="shared" si="19"/>
        <v>32</v>
      </c>
      <c r="S637" s="12">
        <v>5425.02</v>
      </c>
    </row>
    <row r="638" spans="1:19" ht="15.6" x14ac:dyDescent="0.3">
      <c r="A638" s="1" t="s">
        <v>1734</v>
      </c>
      <c r="B638" s="1" t="s">
        <v>3021</v>
      </c>
      <c r="C638" t="s">
        <v>4723</v>
      </c>
      <c r="D638" t="s">
        <v>5189</v>
      </c>
      <c r="E638" t="s">
        <v>5845</v>
      </c>
      <c r="G638">
        <v>0</v>
      </c>
      <c r="H638" t="s">
        <v>2380</v>
      </c>
      <c r="I638" t="s">
        <v>2380</v>
      </c>
      <c r="J638">
        <v>42.68</v>
      </c>
      <c r="K638" t="str" cm="1">
        <f t="array" ref="K638">_xlfn.IFS(J638&lt;18.5,"underweight",J638&lt;25,"normal weight",J638&lt;30,"overweight",J638&gt;30,"obesity")</f>
        <v>obesity</v>
      </c>
      <c r="L638">
        <v>9.2799999999999994</v>
      </c>
      <c r="M638" t="str" cm="1">
        <f t="array" ref="M638">_xlfn.IFS(L638&lt;5.7,"Normal",L638&lt;6.5,"Prediabetes",L638&gt;6.5,"Diabetes")</f>
        <v>Diabetes</v>
      </c>
      <c r="N638">
        <v>1992</v>
      </c>
      <c r="O638" t="s">
        <v>20</v>
      </c>
      <c r="P638">
        <v>17</v>
      </c>
      <c r="Q638" s="10" t="str">
        <f t="shared" si="18"/>
        <v>17-Sep-1992</v>
      </c>
      <c r="R638">
        <f t="shared" si="19"/>
        <v>30</v>
      </c>
      <c r="S638" s="12">
        <v>5428.73</v>
      </c>
    </row>
    <row r="639" spans="1:19" ht="15.6" x14ac:dyDescent="0.3">
      <c r="A639" s="1" t="s">
        <v>1733</v>
      </c>
      <c r="B639" s="1" t="s">
        <v>3022</v>
      </c>
      <c r="C639" t="s">
        <v>4726</v>
      </c>
      <c r="D639" t="s">
        <v>4961</v>
      </c>
      <c r="E639" t="s">
        <v>5846</v>
      </c>
      <c r="G639">
        <v>1</v>
      </c>
      <c r="H639" t="s">
        <v>2380</v>
      </c>
      <c r="I639" t="s">
        <v>2380</v>
      </c>
      <c r="J639">
        <v>24.31</v>
      </c>
      <c r="K639" t="str" cm="1">
        <f t="array" ref="K639">_xlfn.IFS(J639&lt;18.5,"underweight",J639&lt;25,"normal weight",J639&lt;30,"overweight",J639&gt;30,"obesity")</f>
        <v>normal weight</v>
      </c>
      <c r="L639">
        <v>6.37</v>
      </c>
      <c r="M639" t="str" cm="1">
        <f t="array" ref="M639">_xlfn.IFS(L639&lt;5.7,"Normal",L639&lt;6.5,"Prediabetes",L639&gt;6.5,"Diabetes")</f>
        <v>Prediabetes</v>
      </c>
      <c r="N639">
        <v>1978</v>
      </c>
      <c r="O639" t="s">
        <v>18</v>
      </c>
      <c r="P639">
        <v>8</v>
      </c>
      <c r="Q639" s="10" t="str">
        <f t="shared" si="18"/>
        <v>8-Jun-1978</v>
      </c>
      <c r="R639">
        <f t="shared" si="19"/>
        <v>45</v>
      </c>
      <c r="S639" s="12">
        <v>5428.98</v>
      </c>
    </row>
    <row r="640" spans="1:19" ht="15.6" x14ac:dyDescent="0.3">
      <c r="A640" s="1" t="s">
        <v>1732</v>
      </c>
      <c r="B640" s="1" t="s">
        <v>3023</v>
      </c>
      <c r="C640" t="s">
        <v>4723</v>
      </c>
      <c r="D640" t="s">
        <v>5848</v>
      </c>
      <c r="E640" t="s">
        <v>5847</v>
      </c>
      <c r="G640">
        <v>0</v>
      </c>
      <c r="H640" t="s">
        <v>2380</v>
      </c>
      <c r="I640" t="s">
        <v>2380</v>
      </c>
      <c r="J640">
        <v>30.78</v>
      </c>
      <c r="K640" t="str" cm="1">
        <f t="array" ref="K640">_xlfn.IFS(J640&lt;18.5,"underweight",J640&lt;25,"normal weight",J640&lt;30,"overweight",J640&gt;30,"obesity")</f>
        <v>obesity</v>
      </c>
      <c r="L640">
        <v>7.94</v>
      </c>
      <c r="M640" t="str" cm="1">
        <f t="array" ref="M640">_xlfn.IFS(L640&lt;5.7,"Normal",L640&lt;6.5,"Prediabetes",L640&gt;6.5,"Diabetes")</f>
        <v>Diabetes</v>
      </c>
      <c r="N640">
        <v>1982</v>
      </c>
      <c r="O640" t="s">
        <v>35</v>
      </c>
      <c r="P640">
        <v>25</v>
      </c>
      <c r="Q640" s="10" t="str">
        <f t="shared" si="18"/>
        <v>25-Aug-1982</v>
      </c>
      <c r="R640">
        <f t="shared" si="19"/>
        <v>40</v>
      </c>
      <c r="S640" s="12">
        <v>5438.75</v>
      </c>
    </row>
    <row r="641" spans="1:19" ht="15.6" x14ac:dyDescent="0.3">
      <c r="A641" s="1" t="s">
        <v>1731</v>
      </c>
      <c r="B641" s="1" t="s">
        <v>3024</v>
      </c>
      <c r="C641" t="s">
        <v>5598</v>
      </c>
      <c r="D641" t="s">
        <v>5849</v>
      </c>
      <c r="E641" t="s">
        <v>4730</v>
      </c>
      <c r="G641">
        <v>0</v>
      </c>
      <c r="H641" t="s">
        <v>2380</v>
      </c>
      <c r="I641" t="s">
        <v>2380</v>
      </c>
      <c r="J641">
        <v>21.86</v>
      </c>
      <c r="K641" t="str" cm="1">
        <f t="array" ref="K641">_xlfn.IFS(J641&lt;18.5,"underweight",J641&lt;25,"normal weight",J641&lt;30,"overweight",J641&gt;30,"obesity")</f>
        <v>normal weight</v>
      </c>
      <c r="L641">
        <v>10.95</v>
      </c>
      <c r="M641" t="str" cm="1">
        <f t="array" ref="M641">_xlfn.IFS(L641&lt;5.7,"Normal",L641&lt;6.5,"Prediabetes",L641&gt;6.5,"Diabetes")</f>
        <v>Diabetes</v>
      </c>
      <c r="N641">
        <v>1986</v>
      </c>
      <c r="O641" t="s">
        <v>30</v>
      </c>
      <c r="P641">
        <v>25</v>
      </c>
      <c r="Q641" s="10" t="str">
        <f t="shared" si="18"/>
        <v>25-Dec-1986</v>
      </c>
      <c r="R641">
        <f t="shared" si="19"/>
        <v>36</v>
      </c>
      <c r="S641" s="12">
        <v>5458.05</v>
      </c>
    </row>
    <row r="642" spans="1:19" ht="15.6" x14ac:dyDescent="0.3">
      <c r="A642" s="1" t="s">
        <v>1730</v>
      </c>
      <c r="B642" s="1" t="s">
        <v>3025</v>
      </c>
      <c r="C642" t="s">
        <v>4726</v>
      </c>
      <c r="D642" t="s">
        <v>5851</v>
      </c>
      <c r="E642" t="s">
        <v>5850</v>
      </c>
      <c r="G642">
        <v>1</v>
      </c>
      <c r="H642" t="s">
        <v>2380</v>
      </c>
      <c r="I642" t="s">
        <v>2380</v>
      </c>
      <c r="J642">
        <v>26.35</v>
      </c>
      <c r="K642" t="str" cm="1">
        <f t="array" ref="K642">_xlfn.IFS(J642&lt;18.5,"underweight",J642&lt;25,"normal weight",J642&lt;30,"overweight",J642&gt;30,"obesity")</f>
        <v>overweight</v>
      </c>
      <c r="L642">
        <v>6.21</v>
      </c>
      <c r="M642" t="str" cm="1">
        <f t="array" ref="M642">_xlfn.IFS(L642&lt;5.7,"Normal",L642&lt;6.5,"Prediabetes",L642&gt;6.5,"Diabetes")</f>
        <v>Prediabetes</v>
      </c>
      <c r="N642">
        <v>1973</v>
      </c>
      <c r="O642" t="s">
        <v>37</v>
      </c>
      <c r="P642">
        <v>24</v>
      </c>
      <c r="Q642" s="10" t="str">
        <f t="shared" si="18"/>
        <v>24-Oct-1973</v>
      </c>
      <c r="R642">
        <f t="shared" si="19"/>
        <v>49</v>
      </c>
      <c r="S642" s="12">
        <v>5466.88</v>
      </c>
    </row>
    <row r="643" spans="1:19" ht="15.6" x14ac:dyDescent="0.3">
      <c r="A643" s="1" t="s">
        <v>1729</v>
      </c>
      <c r="B643" s="1" t="s">
        <v>3026</v>
      </c>
      <c r="C643" t="s">
        <v>4723</v>
      </c>
      <c r="D643" t="s">
        <v>5852</v>
      </c>
      <c r="E643" t="s">
        <v>4847</v>
      </c>
      <c r="G643">
        <v>0</v>
      </c>
      <c r="H643" t="s">
        <v>2380</v>
      </c>
      <c r="I643" t="s">
        <v>2380</v>
      </c>
      <c r="J643">
        <v>39.994999999999997</v>
      </c>
      <c r="K643" t="str" cm="1">
        <f t="array" ref="K643">_xlfn.IFS(J643&lt;18.5,"underweight",J643&lt;25,"normal weight",J643&lt;30,"overweight",J643&gt;30,"obesity")</f>
        <v>obesity</v>
      </c>
      <c r="L643">
        <v>4.6500000000000004</v>
      </c>
      <c r="M643" t="str" cm="1">
        <f t="array" ref="M643">_xlfn.IFS(L643&lt;5.7,"Normal",L643&lt;6.5,"Prediabetes",L643&gt;6.5,"Diabetes")</f>
        <v>Normal</v>
      </c>
      <c r="N643">
        <v>1986</v>
      </c>
      <c r="O643" t="s">
        <v>30</v>
      </c>
      <c r="P643">
        <v>2</v>
      </c>
      <c r="Q643" s="10" t="str">
        <f t="shared" ref="Q643:Q706" si="20">P643&amp;"-"&amp;O643&amp;"-"&amp;N643</f>
        <v>2-Dec-1986</v>
      </c>
      <c r="R643">
        <f t="shared" ref="R643:R706" si="21">DATEDIF(Q643,"8-6-2023","y")</f>
        <v>36</v>
      </c>
      <c r="S643" s="12">
        <v>5469.01</v>
      </c>
    </row>
    <row r="644" spans="1:19" ht="15.6" x14ac:dyDescent="0.3">
      <c r="A644" s="1" t="s">
        <v>1728</v>
      </c>
      <c r="B644" s="1" t="s">
        <v>3027</v>
      </c>
      <c r="C644" t="s">
        <v>4726</v>
      </c>
      <c r="D644" t="s">
        <v>4737</v>
      </c>
      <c r="E644" t="s">
        <v>5853</v>
      </c>
      <c r="G644">
        <v>1</v>
      </c>
      <c r="H644" t="s">
        <v>2380</v>
      </c>
      <c r="I644" t="s">
        <v>2380</v>
      </c>
      <c r="J644">
        <v>30.14</v>
      </c>
      <c r="K644" t="str" cm="1">
        <f t="array" ref="K644">_xlfn.IFS(J644&lt;18.5,"underweight",J644&lt;25,"normal weight",J644&lt;30,"overweight",J644&gt;30,"obesity")</f>
        <v>obesity</v>
      </c>
      <c r="L644">
        <v>9.85</v>
      </c>
      <c r="M644" t="str" cm="1">
        <f t="array" ref="M644">_xlfn.IFS(L644&lt;5.7,"Normal",L644&lt;6.5,"Prediabetes",L644&gt;6.5,"Diabetes")</f>
        <v>Diabetes</v>
      </c>
      <c r="N644">
        <v>1986</v>
      </c>
      <c r="O644" t="s">
        <v>10</v>
      </c>
      <c r="P644">
        <v>12</v>
      </c>
      <c r="Q644" s="10" t="str">
        <f t="shared" si="20"/>
        <v>12-Jul-1986</v>
      </c>
      <c r="R644">
        <f t="shared" si="21"/>
        <v>37</v>
      </c>
      <c r="S644" s="12">
        <v>5472.45</v>
      </c>
    </row>
    <row r="645" spans="1:19" ht="15.6" x14ac:dyDescent="0.3">
      <c r="A645" s="1" t="s">
        <v>1727</v>
      </c>
      <c r="B645" s="1" t="s">
        <v>3028</v>
      </c>
      <c r="C645" t="s">
        <v>4726</v>
      </c>
      <c r="D645" t="s">
        <v>5855</v>
      </c>
      <c r="E645" t="s">
        <v>5854</v>
      </c>
      <c r="G645">
        <v>1</v>
      </c>
      <c r="H645" t="s">
        <v>2380</v>
      </c>
      <c r="I645" t="s">
        <v>2380</v>
      </c>
      <c r="J645">
        <v>18.05</v>
      </c>
      <c r="K645" t="str" cm="1">
        <f t="array" ref="K645">_xlfn.IFS(J645&lt;18.5,"underweight",J645&lt;25,"normal weight",J645&lt;30,"overweight",J645&gt;30,"obesity")</f>
        <v>underweight</v>
      </c>
      <c r="L645">
        <v>6.94</v>
      </c>
      <c r="M645" t="str" cm="1">
        <f t="array" ref="M645">_xlfn.IFS(L645&lt;5.7,"Normal",L645&lt;6.5,"Prediabetes",L645&gt;6.5,"Diabetes")</f>
        <v>Diabetes</v>
      </c>
      <c r="N645">
        <v>1986</v>
      </c>
      <c r="O645" t="s">
        <v>20</v>
      </c>
      <c r="P645">
        <v>30</v>
      </c>
      <c r="Q645" s="10" t="str">
        <f t="shared" si="20"/>
        <v>30-Sep-1986</v>
      </c>
      <c r="R645">
        <f t="shared" si="21"/>
        <v>36</v>
      </c>
      <c r="S645" s="12">
        <v>5478.04</v>
      </c>
    </row>
    <row r="646" spans="1:19" ht="15.6" x14ac:dyDescent="0.3">
      <c r="A646" s="1" t="s">
        <v>1726</v>
      </c>
      <c r="B646" s="1" t="s">
        <v>3029</v>
      </c>
      <c r="C646" t="s">
        <v>4723</v>
      </c>
      <c r="D646" t="s">
        <v>5454</v>
      </c>
      <c r="E646" t="s">
        <v>5856</v>
      </c>
      <c r="G646">
        <v>0</v>
      </c>
      <c r="H646" t="s">
        <v>2380</v>
      </c>
      <c r="I646" t="s">
        <v>2380</v>
      </c>
      <c r="J646">
        <v>25.75</v>
      </c>
      <c r="K646" t="str" cm="1">
        <f t="array" ref="K646">_xlfn.IFS(J646&lt;18.5,"underweight",J646&lt;25,"normal weight",J646&lt;30,"overweight",J646&gt;30,"obesity")</f>
        <v>overweight</v>
      </c>
      <c r="L646">
        <v>9.23</v>
      </c>
      <c r="M646" t="str" cm="1">
        <f t="array" ref="M646">_xlfn.IFS(L646&lt;5.7,"Normal",L646&lt;6.5,"Prediabetes",L646&gt;6.5,"Diabetes")</f>
        <v>Diabetes</v>
      </c>
      <c r="N646">
        <v>1984</v>
      </c>
      <c r="O646" t="s">
        <v>35</v>
      </c>
      <c r="P646">
        <v>26</v>
      </c>
      <c r="Q646" s="10" t="str">
        <f t="shared" si="20"/>
        <v>26-Aug-1984</v>
      </c>
      <c r="R646">
        <f t="shared" si="21"/>
        <v>38</v>
      </c>
      <c r="S646" s="12">
        <v>5484.47</v>
      </c>
    </row>
    <row r="647" spans="1:19" ht="15.6" x14ac:dyDescent="0.3">
      <c r="A647" s="1" t="s">
        <v>1725</v>
      </c>
      <c r="B647" s="1" t="s">
        <v>3030</v>
      </c>
      <c r="C647" t="s">
        <v>4723</v>
      </c>
      <c r="D647" t="s">
        <v>5858</v>
      </c>
      <c r="E647" t="s">
        <v>5857</v>
      </c>
      <c r="G647">
        <v>0</v>
      </c>
      <c r="H647" t="s">
        <v>2380</v>
      </c>
      <c r="I647" t="s">
        <v>2380</v>
      </c>
      <c r="J647">
        <v>32.299999999999997</v>
      </c>
      <c r="K647" t="str" cm="1">
        <f t="array" ref="K647">_xlfn.IFS(J647&lt;18.5,"underweight",J647&lt;25,"normal weight",J647&lt;30,"overweight",J647&gt;30,"obesity")</f>
        <v>obesity</v>
      </c>
      <c r="L647">
        <v>4.37</v>
      </c>
      <c r="M647" t="str" cm="1">
        <f t="array" ref="M647">_xlfn.IFS(L647&lt;5.7,"Normal",L647&lt;6.5,"Prediabetes",L647&gt;6.5,"Diabetes")</f>
        <v>Normal</v>
      </c>
      <c r="N647">
        <v>1984</v>
      </c>
      <c r="O647" t="s">
        <v>35</v>
      </c>
      <c r="P647">
        <v>17</v>
      </c>
      <c r="Q647" s="10" t="str">
        <f t="shared" si="20"/>
        <v>17-Aug-1984</v>
      </c>
      <c r="R647">
        <f t="shared" si="21"/>
        <v>38</v>
      </c>
      <c r="S647" s="12">
        <v>5488.26</v>
      </c>
    </row>
    <row r="648" spans="1:19" ht="15.6" x14ac:dyDescent="0.3">
      <c r="A648" s="1" t="s">
        <v>1724</v>
      </c>
      <c r="B648" s="1" t="s">
        <v>3031</v>
      </c>
      <c r="C648" t="s">
        <v>4723</v>
      </c>
      <c r="D648" t="s">
        <v>5860</v>
      </c>
      <c r="E648" t="s">
        <v>5859</v>
      </c>
      <c r="G648">
        <v>0</v>
      </c>
      <c r="H648" t="s">
        <v>2380</v>
      </c>
      <c r="I648" t="s">
        <v>2380</v>
      </c>
      <c r="J648">
        <v>28.61</v>
      </c>
      <c r="K648" t="str" cm="1">
        <f t="array" ref="K648">_xlfn.IFS(J648&lt;18.5,"underweight",J648&lt;25,"normal weight",J648&lt;30,"overweight",J648&gt;30,"obesity")</f>
        <v>overweight</v>
      </c>
      <c r="L648">
        <v>5.76</v>
      </c>
      <c r="M648" t="str" cm="1">
        <f t="array" ref="M648">_xlfn.IFS(L648&lt;5.7,"Normal",L648&lt;6.5,"Prediabetes",L648&gt;6.5,"Diabetes")</f>
        <v>Prediabetes</v>
      </c>
      <c r="N648">
        <v>1988</v>
      </c>
      <c r="O648" t="s">
        <v>10</v>
      </c>
      <c r="P648">
        <v>29</v>
      </c>
      <c r="Q648" s="10" t="str">
        <f t="shared" si="20"/>
        <v>29-Jul-1988</v>
      </c>
      <c r="R648">
        <f t="shared" si="21"/>
        <v>35</v>
      </c>
      <c r="S648" s="12">
        <v>5503.36</v>
      </c>
    </row>
    <row r="649" spans="1:19" ht="15.6" x14ac:dyDescent="0.3">
      <c r="A649" s="1" t="s">
        <v>1723</v>
      </c>
      <c r="B649" s="1" t="s">
        <v>3032</v>
      </c>
      <c r="C649" t="s">
        <v>4726</v>
      </c>
      <c r="D649" t="s">
        <v>5862</v>
      </c>
      <c r="E649" t="s">
        <v>5861</v>
      </c>
      <c r="G649">
        <v>2</v>
      </c>
      <c r="H649" t="s">
        <v>2380</v>
      </c>
      <c r="I649" t="s">
        <v>2380</v>
      </c>
      <c r="J649">
        <v>45.41</v>
      </c>
      <c r="K649" t="str" cm="1">
        <f t="array" ref="K649">_xlfn.IFS(J649&lt;18.5,"underweight",J649&lt;25,"normal weight",J649&lt;30,"overweight",J649&gt;30,"obesity")</f>
        <v>obesity</v>
      </c>
      <c r="L649">
        <v>4.96</v>
      </c>
      <c r="M649" t="str" cm="1">
        <f t="array" ref="M649">_xlfn.IFS(L649&lt;5.7,"Normal",L649&lt;6.5,"Prediabetes",L649&gt;6.5,"Diabetes")</f>
        <v>Normal</v>
      </c>
      <c r="N649">
        <v>1981</v>
      </c>
      <c r="O649" t="s">
        <v>15</v>
      </c>
      <c r="P649">
        <v>7</v>
      </c>
      <c r="Q649" s="10" t="str">
        <f t="shared" si="20"/>
        <v>7-Nov-1981</v>
      </c>
      <c r="R649">
        <f t="shared" si="21"/>
        <v>41</v>
      </c>
      <c r="S649" s="12">
        <v>5539.4</v>
      </c>
    </row>
    <row r="650" spans="1:19" ht="15.6" x14ac:dyDescent="0.3">
      <c r="A650" s="1" t="s">
        <v>1722</v>
      </c>
      <c r="B650" s="1" t="s">
        <v>3033</v>
      </c>
      <c r="C650" t="s">
        <v>4726</v>
      </c>
      <c r="D650" t="s">
        <v>5456</v>
      </c>
      <c r="E650" t="s">
        <v>5863</v>
      </c>
      <c r="G650">
        <v>2</v>
      </c>
      <c r="H650" t="s">
        <v>2380</v>
      </c>
      <c r="I650" t="s">
        <v>2380</v>
      </c>
      <c r="J650">
        <v>29.06</v>
      </c>
      <c r="K650" t="str" cm="1">
        <f t="array" ref="K650">_xlfn.IFS(J650&lt;18.5,"underweight",J650&lt;25,"normal weight",J650&lt;30,"overweight",J650&gt;30,"obesity")</f>
        <v>overweight</v>
      </c>
      <c r="L650">
        <v>4.55</v>
      </c>
      <c r="M650" t="str" cm="1">
        <f t="array" ref="M650">_xlfn.IFS(L650&lt;5.7,"Normal",L650&lt;6.5,"Prediabetes",L650&gt;6.5,"Diabetes")</f>
        <v>Normal</v>
      </c>
      <c r="N650">
        <v>1980</v>
      </c>
      <c r="O650" t="s">
        <v>30</v>
      </c>
      <c r="P650">
        <v>7</v>
      </c>
      <c r="Q650" s="10" t="str">
        <f t="shared" si="20"/>
        <v>7-Dec-1980</v>
      </c>
      <c r="R650">
        <f t="shared" si="21"/>
        <v>42</v>
      </c>
      <c r="S650" s="12">
        <v>5540.35</v>
      </c>
    </row>
    <row r="651" spans="1:19" ht="15.6" x14ac:dyDescent="0.3">
      <c r="A651" s="1" t="s">
        <v>1721</v>
      </c>
      <c r="B651" s="1" t="s">
        <v>3034</v>
      </c>
      <c r="C651" t="s">
        <v>4723</v>
      </c>
      <c r="D651" t="s">
        <v>5865</v>
      </c>
      <c r="E651" t="s">
        <v>5864</v>
      </c>
      <c r="G651">
        <v>0</v>
      </c>
      <c r="H651" t="s">
        <v>2380</v>
      </c>
      <c r="I651" t="s">
        <v>2380</v>
      </c>
      <c r="J651">
        <v>27.454999999999998</v>
      </c>
      <c r="K651" t="str" cm="1">
        <f t="array" ref="K651">_xlfn.IFS(J651&lt;18.5,"underweight",J651&lt;25,"normal weight",J651&lt;30,"overweight",J651&gt;30,"obesity")</f>
        <v>overweight</v>
      </c>
      <c r="L651">
        <v>6.13</v>
      </c>
      <c r="M651" t="str" cm="1">
        <f t="array" ref="M651">_xlfn.IFS(L651&lt;5.7,"Normal",L651&lt;6.5,"Prediabetes",L651&gt;6.5,"Diabetes")</f>
        <v>Prediabetes</v>
      </c>
      <c r="N651">
        <v>1999</v>
      </c>
      <c r="O651" t="s">
        <v>20</v>
      </c>
      <c r="P651">
        <v>22</v>
      </c>
      <c r="Q651" s="10" t="str">
        <f t="shared" si="20"/>
        <v>22-Sep-1999</v>
      </c>
      <c r="R651">
        <f t="shared" si="21"/>
        <v>23</v>
      </c>
      <c r="S651" s="12">
        <v>5552.61</v>
      </c>
    </row>
    <row r="652" spans="1:19" ht="15.6" x14ac:dyDescent="0.3">
      <c r="A652" s="1" t="s">
        <v>1720</v>
      </c>
      <c r="B652" s="1" t="s">
        <v>3035</v>
      </c>
      <c r="C652" t="s">
        <v>4726</v>
      </c>
      <c r="D652" t="s">
        <v>4747</v>
      </c>
      <c r="E652" t="s">
        <v>5866</v>
      </c>
      <c r="G652">
        <v>0</v>
      </c>
      <c r="H652" t="s">
        <v>2380</v>
      </c>
      <c r="I652" t="s">
        <v>2380</v>
      </c>
      <c r="J652">
        <v>34.770000000000003</v>
      </c>
      <c r="K652" t="str" cm="1">
        <f t="array" ref="K652">_xlfn.IFS(J652&lt;18.5,"underweight",J652&lt;25,"normal weight",J652&lt;30,"overweight",J652&gt;30,"obesity")</f>
        <v>obesity</v>
      </c>
      <c r="L652">
        <v>10.54</v>
      </c>
      <c r="M652" t="str" cm="1">
        <f t="array" ref="M652">_xlfn.IFS(L652&lt;5.7,"Normal",L652&lt;6.5,"Prediabetes",L652&gt;6.5,"Diabetes")</f>
        <v>Diabetes</v>
      </c>
      <c r="N652">
        <v>1974</v>
      </c>
      <c r="O652" t="s">
        <v>20</v>
      </c>
      <c r="P652">
        <v>18</v>
      </c>
      <c r="Q652" s="10" t="str">
        <f t="shared" si="20"/>
        <v>18-Sep-1974</v>
      </c>
      <c r="R652">
        <f t="shared" si="21"/>
        <v>48</v>
      </c>
      <c r="S652" s="12">
        <v>5576.35</v>
      </c>
    </row>
    <row r="653" spans="1:19" ht="15.6" x14ac:dyDescent="0.3">
      <c r="A653" s="1" t="s">
        <v>1719</v>
      </c>
      <c r="B653" s="1" t="s">
        <v>3036</v>
      </c>
      <c r="C653" t="s">
        <v>4723</v>
      </c>
      <c r="D653" t="s">
        <v>5868</v>
      </c>
      <c r="E653" t="s">
        <v>5867</v>
      </c>
      <c r="G653">
        <v>0</v>
      </c>
      <c r="H653" t="s">
        <v>2380</v>
      </c>
      <c r="I653" t="s">
        <v>2380</v>
      </c>
      <c r="J653">
        <v>22.61</v>
      </c>
      <c r="K653" t="str" cm="1">
        <f t="array" ref="K653">_xlfn.IFS(J653&lt;18.5,"underweight",J653&lt;25,"normal weight",J653&lt;30,"overweight",J653&gt;30,"obesity")</f>
        <v>normal weight</v>
      </c>
      <c r="L653">
        <v>9.6300000000000008</v>
      </c>
      <c r="M653" t="str" cm="1">
        <f t="array" ref="M653">_xlfn.IFS(L653&lt;5.7,"Normal",L653&lt;6.5,"Prediabetes",L653&gt;6.5,"Diabetes")</f>
        <v>Diabetes</v>
      </c>
      <c r="N653">
        <v>1985</v>
      </c>
      <c r="O653" t="s">
        <v>20</v>
      </c>
      <c r="P653">
        <v>5</v>
      </c>
      <c r="Q653" s="10" t="str">
        <f t="shared" si="20"/>
        <v>5-Sep-1985</v>
      </c>
      <c r="R653">
        <f t="shared" si="21"/>
        <v>37</v>
      </c>
      <c r="S653" s="12">
        <v>5582.95</v>
      </c>
    </row>
    <row r="654" spans="1:19" ht="15.6" x14ac:dyDescent="0.3">
      <c r="A654" s="1" t="s">
        <v>1718</v>
      </c>
      <c r="B654" s="1" t="s">
        <v>3037</v>
      </c>
      <c r="C654" t="s">
        <v>4726</v>
      </c>
      <c r="D654" t="s">
        <v>5870</v>
      </c>
      <c r="E654" t="s">
        <v>5869</v>
      </c>
      <c r="G654">
        <v>2</v>
      </c>
      <c r="H654" t="s">
        <v>2380</v>
      </c>
      <c r="I654" t="s">
        <v>2380</v>
      </c>
      <c r="J654">
        <v>34.299999999999997</v>
      </c>
      <c r="K654" t="str" cm="1">
        <f t="array" ref="K654">_xlfn.IFS(J654&lt;18.5,"underweight",J654&lt;25,"normal weight",J654&lt;30,"overweight",J654&gt;30,"obesity")</f>
        <v>obesity</v>
      </c>
      <c r="L654">
        <v>10.37</v>
      </c>
      <c r="M654" t="str" cm="1">
        <f t="array" ref="M654">_xlfn.IFS(L654&lt;5.7,"Normal",L654&lt;6.5,"Prediabetes",L654&gt;6.5,"Diabetes")</f>
        <v>Diabetes</v>
      </c>
      <c r="N654">
        <v>1986</v>
      </c>
      <c r="O654" t="s">
        <v>15</v>
      </c>
      <c r="P654">
        <v>21</v>
      </c>
      <c r="Q654" s="10" t="str">
        <f t="shared" si="20"/>
        <v>21-Nov-1986</v>
      </c>
      <c r="R654">
        <f t="shared" si="21"/>
        <v>36</v>
      </c>
      <c r="S654" s="12">
        <v>5584.31</v>
      </c>
    </row>
    <row r="655" spans="1:19" ht="15.6" x14ac:dyDescent="0.3">
      <c r="A655" s="1" t="s">
        <v>1717</v>
      </c>
      <c r="B655" s="1" t="s">
        <v>3038</v>
      </c>
      <c r="C655" t="s">
        <v>4726</v>
      </c>
      <c r="D655" t="s">
        <v>4908</v>
      </c>
      <c r="E655" t="s">
        <v>5871</v>
      </c>
      <c r="G655">
        <v>1</v>
      </c>
      <c r="H655" t="s">
        <v>2380</v>
      </c>
      <c r="I655" t="s">
        <v>2380</v>
      </c>
      <c r="J655">
        <v>46.09</v>
      </c>
      <c r="K655" t="str" cm="1">
        <f t="array" ref="K655">_xlfn.IFS(J655&lt;18.5,"underweight",J655&lt;25,"normal weight",J655&lt;30,"overweight",J655&gt;30,"obesity")</f>
        <v>obesity</v>
      </c>
      <c r="L655">
        <v>5.44</v>
      </c>
      <c r="M655" t="str" cm="1">
        <f t="array" ref="M655">_xlfn.IFS(L655&lt;5.7,"Normal",L655&lt;6.5,"Prediabetes",L655&gt;6.5,"Diabetes")</f>
        <v>Normal</v>
      </c>
      <c r="N655">
        <v>1983</v>
      </c>
      <c r="O655" t="s">
        <v>37</v>
      </c>
      <c r="P655">
        <v>3</v>
      </c>
      <c r="Q655" s="10" t="str">
        <f t="shared" si="20"/>
        <v>3-Oct-1983</v>
      </c>
      <c r="R655">
        <f t="shared" si="21"/>
        <v>39</v>
      </c>
      <c r="S655" s="12">
        <v>5587.59</v>
      </c>
    </row>
    <row r="656" spans="1:19" ht="15.6" x14ac:dyDescent="0.3">
      <c r="A656" s="1" t="s">
        <v>1716</v>
      </c>
      <c r="B656" s="1" t="s">
        <v>3039</v>
      </c>
      <c r="C656" t="s">
        <v>4726</v>
      </c>
      <c r="D656" t="s">
        <v>5873</v>
      </c>
      <c r="E656" t="s">
        <v>5872</v>
      </c>
      <c r="G656">
        <v>0</v>
      </c>
      <c r="H656" t="s">
        <v>2380</v>
      </c>
      <c r="I656" t="s">
        <v>2380</v>
      </c>
      <c r="J656">
        <v>44.744999999999997</v>
      </c>
      <c r="K656" t="str" cm="1">
        <f t="array" ref="K656">_xlfn.IFS(J656&lt;18.5,"underweight",J656&lt;25,"normal weight",J656&lt;30,"overweight",J656&gt;30,"obesity")</f>
        <v>obesity</v>
      </c>
      <c r="L656">
        <v>5.19</v>
      </c>
      <c r="M656" t="str" cm="1">
        <f t="array" ref="M656">_xlfn.IFS(L656&lt;5.7,"Normal",L656&lt;6.5,"Prediabetes",L656&gt;6.5,"Diabetes")</f>
        <v>Normal</v>
      </c>
      <c r="N656">
        <v>1988</v>
      </c>
      <c r="O656" t="s">
        <v>15</v>
      </c>
      <c r="P656">
        <v>18</v>
      </c>
      <c r="Q656" s="10" t="str">
        <f t="shared" si="20"/>
        <v>18-Nov-1988</v>
      </c>
      <c r="R656">
        <f t="shared" si="21"/>
        <v>34</v>
      </c>
      <c r="S656" s="12">
        <v>5594.85</v>
      </c>
    </row>
    <row r="657" spans="1:19" ht="15.6" x14ac:dyDescent="0.3">
      <c r="A657" s="1" t="s">
        <v>1715</v>
      </c>
      <c r="B657" s="1" t="s">
        <v>3040</v>
      </c>
      <c r="C657" t="s">
        <v>4726</v>
      </c>
      <c r="D657" t="s">
        <v>5875</v>
      </c>
      <c r="E657" t="s">
        <v>5874</v>
      </c>
      <c r="G657">
        <v>0</v>
      </c>
      <c r="H657" t="s">
        <v>2380</v>
      </c>
      <c r="I657" t="s">
        <v>2380</v>
      </c>
      <c r="J657">
        <v>26.6</v>
      </c>
      <c r="K657" t="str" cm="1">
        <f t="array" ref="K657">_xlfn.IFS(J657&lt;18.5,"underweight",J657&lt;25,"normal weight",J657&lt;30,"overweight",J657&gt;30,"obesity")</f>
        <v>overweight</v>
      </c>
      <c r="L657">
        <v>8.3800000000000008</v>
      </c>
      <c r="M657" t="str" cm="1">
        <f t="array" ref="M657">_xlfn.IFS(L657&lt;5.7,"Normal",L657&lt;6.5,"Prediabetes",L657&gt;6.5,"Diabetes")</f>
        <v>Diabetes</v>
      </c>
      <c r="N657">
        <v>1978</v>
      </c>
      <c r="O657" t="s">
        <v>20</v>
      </c>
      <c r="P657">
        <v>11</v>
      </c>
      <c r="Q657" s="10" t="str">
        <f t="shared" si="20"/>
        <v>11-Sep-1978</v>
      </c>
      <c r="R657">
        <f t="shared" si="21"/>
        <v>44</v>
      </c>
      <c r="S657" s="12">
        <v>5612.83</v>
      </c>
    </row>
    <row r="658" spans="1:19" ht="15.6" x14ac:dyDescent="0.3">
      <c r="A658" s="1" t="s">
        <v>1714</v>
      </c>
      <c r="B658" s="1" t="s">
        <v>3041</v>
      </c>
      <c r="C658" t="s">
        <v>4723</v>
      </c>
      <c r="D658" t="s">
        <v>5877</v>
      </c>
      <c r="E658" t="s">
        <v>5876</v>
      </c>
      <c r="G658">
        <v>2</v>
      </c>
      <c r="H658" t="s">
        <v>2380</v>
      </c>
      <c r="I658" t="s">
        <v>2380</v>
      </c>
      <c r="J658">
        <v>27.5</v>
      </c>
      <c r="K658" t="str" cm="1">
        <f t="array" ref="K658">_xlfn.IFS(J658&lt;18.5,"underweight",J658&lt;25,"normal weight",J658&lt;30,"overweight",J658&gt;30,"obesity")</f>
        <v>overweight</v>
      </c>
      <c r="L658">
        <v>7.58</v>
      </c>
      <c r="M658" t="str" cm="1">
        <f t="array" ref="M658">_xlfn.IFS(L658&lt;5.7,"Normal",L658&lt;6.5,"Prediabetes",L658&gt;6.5,"Diabetes")</f>
        <v>Diabetes</v>
      </c>
      <c r="N658">
        <v>1994</v>
      </c>
      <c r="O658" t="s">
        <v>15</v>
      </c>
      <c r="P658">
        <v>15</v>
      </c>
      <c r="Q658" s="10" t="str">
        <f t="shared" si="20"/>
        <v>15-Nov-1994</v>
      </c>
      <c r="R658">
        <f t="shared" si="21"/>
        <v>28</v>
      </c>
      <c r="S658" s="12">
        <v>5615.37</v>
      </c>
    </row>
    <row r="659" spans="1:19" ht="15.6" x14ac:dyDescent="0.3">
      <c r="A659" s="1" t="s">
        <v>1713</v>
      </c>
      <c r="B659" s="1" t="s">
        <v>3042</v>
      </c>
      <c r="C659" t="s">
        <v>4723</v>
      </c>
      <c r="D659" t="s">
        <v>5879</v>
      </c>
      <c r="E659" t="s">
        <v>5878</v>
      </c>
      <c r="G659">
        <v>1</v>
      </c>
      <c r="H659" t="s">
        <v>2380</v>
      </c>
      <c r="I659" t="s">
        <v>2380</v>
      </c>
      <c r="J659">
        <v>41.55</v>
      </c>
      <c r="K659" t="str" cm="1">
        <f t="array" ref="K659">_xlfn.IFS(J659&lt;18.5,"underweight",J659&lt;25,"normal weight",J659&lt;30,"overweight",J659&gt;30,"obesity")</f>
        <v>obesity</v>
      </c>
      <c r="L659">
        <v>4.6100000000000003</v>
      </c>
      <c r="M659" t="str" cm="1">
        <f t="array" ref="M659">_xlfn.IFS(L659&lt;5.7,"Normal",L659&lt;6.5,"Prediabetes",L659&gt;6.5,"Diabetes")</f>
        <v>Normal</v>
      </c>
      <c r="N659">
        <v>1987</v>
      </c>
      <c r="O659" t="s">
        <v>30</v>
      </c>
      <c r="P659">
        <v>9</v>
      </c>
      <c r="Q659" s="10" t="str">
        <f t="shared" si="20"/>
        <v>9-Dec-1987</v>
      </c>
      <c r="R659">
        <f t="shared" si="21"/>
        <v>35</v>
      </c>
      <c r="S659" s="12">
        <v>5630.46</v>
      </c>
    </row>
    <row r="660" spans="1:19" ht="15.6" x14ac:dyDescent="0.3">
      <c r="A660" s="1" t="s">
        <v>1712</v>
      </c>
      <c r="B660" s="1" t="s">
        <v>3043</v>
      </c>
      <c r="C660" t="s">
        <v>4723</v>
      </c>
      <c r="D660" t="s">
        <v>5881</v>
      </c>
      <c r="E660" t="s">
        <v>5880</v>
      </c>
      <c r="G660">
        <v>0</v>
      </c>
      <c r="H660" t="s">
        <v>2380</v>
      </c>
      <c r="I660" t="s">
        <v>2380</v>
      </c>
      <c r="J660">
        <v>28.09</v>
      </c>
      <c r="K660" t="str" cm="1">
        <f t="array" ref="K660">_xlfn.IFS(J660&lt;18.5,"underweight",J660&lt;25,"normal weight",J660&lt;30,"overweight",J660&gt;30,"obesity")</f>
        <v>overweight</v>
      </c>
      <c r="L660">
        <v>6.06</v>
      </c>
      <c r="M660" t="str" cm="1">
        <f t="array" ref="M660">_xlfn.IFS(L660&lt;5.7,"Normal",L660&lt;6.5,"Prediabetes",L660&gt;6.5,"Diabetes")</f>
        <v>Prediabetes</v>
      </c>
      <c r="N660">
        <v>1983</v>
      </c>
      <c r="O660" t="s">
        <v>18</v>
      </c>
      <c r="P660">
        <v>8</v>
      </c>
      <c r="Q660" s="10" t="str">
        <f t="shared" si="20"/>
        <v>8-Jun-1983</v>
      </c>
      <c r="R660">
        <f t="shared" si="21"/>
        <v>40</v>
      </c>
      <c r="S660" s="12">
        <v>5649.72</v>
      </c>
    </row>
    <row r="661" spans="1:19" ht="15.6" x14ac:dyDescent="0.3">
      <c r="A661" s="1" t="s">
        <v>1711</v>
      </c>
      <c r="B661" s="1" t="s">
        <v>3044</v>
      </c>
      <c r="C661" t="s">
        <v>4723</v>
      </c>
      <c r="D661" t="s">
        <v>5883</v>
      </c>
      <c r="E661" t="s">
        <v>5882</v>
      </c>
      <c r="G661">
        <v>1</v>
      </c>
      <c r="H661" t="s">
        <v>2380</v>
      </c>
      <c r="I661" t="s">
        <v>2380</v>
      </c>
      <c r="J661">
        <v>32.729999999999997</v>
      </c>
      <c r="K661" t="str" cm="1">
        <f t="array" ref="K661">_xlfn.IFS(J661&lt;18.5,"underweight",J661&lt;25,"normal weight",J661&lt;30,"overweight",J661&gt;30,"obesity")</f>
        <v>obesity</v>
      </c>
      <c r="L661">
        <v>5.19</v>
      </c>
      <c r="M661" t="str" cm="1">
        <f t="array" ref="M661">_xlfn.IFS(L661&lt;5.7,"Normal",L661&lt;6.5,"Prediabetes",L661&gt;6.5,"Diabetes")</f>
        <v>Normal</v>
      </c>
      <c r="N661">
        <v>1978</v>
      </c>
      <c r="O661" t="s">
        <v>20</v>
      </c>
      <c r="P661">
        <v>27</v>
      </c>
      <c r="Q661" s="10" t="str">
        <f t="shared" si="20"/>
        <v>27-Sep-1978</v>
      </c>
      <c r="R661">
        <f t="shared" si="21"/>
        <v>44</v>
      </c>
      <c r="S661" s="12">
        <v>5650.14</v>
      </c>
    </row>
    <row r="662" spans="1:19" ht="15.6" x14ac:dyDescent="0.3">
      <c r="A662" s="1" t="s">
        <v>1710</v>
      </c>
      <c r="B662" s="1" t="s">
        <v>3045</v>
      </c>
      <c r="C662" t="s">
        <v>4726</v>
      </c>
      <c r="D662" t="s">
        <v>5885</v>
      </c>
      <c r="E662" t="s">
        <v>5884</v>
      </c>
      <c r="G662">
        <v>3</v>
      </c>
      <c r="H662" t="s">
        <v>2380</v>
      </c>
      <c r="I662" t="s">
        <v>2380</v>
      </c>
      <c r="J662">
        <v>27.36</v>
      </c>
      <c r="K662" t="str" cm="1">
        <f t="array" ref="K662">_xlfn.IFS(J662&lt;18.5,"underweight",J662&lt;25,"normal weight",J662&lt;30,"overweight",J662&gt;30,"obesity")</f>
        <v>overweight</v>
      </c>
      <c r="L662">
        <v>8.9600000000000009</v>
      </c>
      <c r="M662" t="str" cm="1">
        <f t="array" ref="M662">_xlfn.IFS(L662&lt;5.7,"Normal",L662&lt;6.5,"Prediabetes",L662&gt;6.5,"Diabetes")</f>
        <v>Diabetes</v>
      </c>
      <c r="N662">
        <v>1983</v>
      </c>
      <c r="O662" t="s">
        <v>20</v>
      </c>
      <c r="P662">
        <v>3</v>
      </c>
      <c r="Q662" s="10" t="str">
        <f t="shared" si="20"/>
        <v>3-Sep-1983</v>
      </c>
      <c r="R662">
        <f t="shared" si="21"/>
        <v>39</v>
      </c>
      <c r="S662" s="12">
        <v>5662.23</v>
      </c>
    </row>
    <row r="663" spans="1:19" ht="15.6" x14ac:dyDescent="0.3">
      <c r="A663" s="1" t="s">
        <v>1709</v>
      </c>
      <c r="B663" s="1" t="s">
        <v>3046</v>
      </c>
      <c r="C663" t="s">
        <v>4726</v>
      </c>
      <c r="D663" t="s">
        <v>5887</v>
      </c>
      <c r="E663" t="s">
        <v>5886</v>
      </c>
      <c r="G663">
        <v>0</v>
      </c>
      <c r="H663" t="s">
        <v>2380</v>
      </c>
      <c r="I663" t="s">
        <v>2380</v>
      </c>
      <c r="J663">
        <v>27.265000000000001</v>
      </c>
      <c r="K663" t="str" cm="1">
        <f t="array" ref="K663">_xlfn.IFS(J663&lt;18.5,"underweight",J663&lt;25,"normal weight",J663&lt;30,"overweight",J663&gt;30,"obesity")</f>
        <v>overweight</v>
      </c>
      <c r="L663">
        <v>11.39</v>
      </c>
      <c r="M663" t="str" cm="1">
        <f t="array" ref="M663">_xlfn.IFS(L663&lt;5.7,"Normal",L663&lt;6.5,"Prediabetes",L663&gt;6.5,"Diabetes")</f>
        <v>Diabetes</v>
      </c>
      <c r="N663">
        <v>1984</v>
      </c>
      <c r="O663" t="s">
        <v>35</v>
      </c>
      <c r="P663">
        <v>12</v>
      </c>
      <c r="Q663" s="10" t="str">
        <f t="shared" si="20"/>
        <v>12-Aug-1984</v>
      </c>
      <c r="R663">
        <f t="shared" si="21"/>
        <v>38</v>
      </c>
      <c r="S663" s="12">
        <v>5679.13</v>
      </c>
    </row>
    <row r="664" spans="1:19" ht="15.6" x14ac:dyDescent="0.3">
      <c r="A664" s="1" t="s">
        <v>1708</v>
      </c>
      <c r="B664" s="1" t="s">
        <v>3047</v>
      </c>
      <c r="C664" t="s">
        <v>4726</v>
      </c>
      <c r="D664" t="s">
        <v>5889</v>
      </c>
      <c r="E664" t="s">
        <v>5888</v>
      </c>
      <c r="G664">
        <v>0</v>
      </c>
      <c r="H664" t="s">
        <v>2380</v>
      </c>
      <c r="I664" t="s">
        <v>2380</v>
      </c>
      <c r="J664">
        <v>39.700000000000003</v>
      </c>
      <c r="K664" t="str" cm="1">
        <f t="array" ref="K664">_xlfn.IFS(J664&lt;18.5,"underweight",J664&lt;25,"normal weight",J664&lt;30,"overweight",J664&gt;30,"obesity")</f>
        <v>obesity</v>
      </c>
      <c r="L664">
        <v>7.34</v>
      </c>
      <c r="M664" t="str" cm="1">
        <f t="array" ref="M664">_xlfn.IFS(L664&lt;5.7,"Normal",L664&lt;6.5,"Prediabetes",L664&gt;6.5,"Diabetes")</f>
        <v>Diabetes</v>
      </c>
      <c r="N664">
        <v>1972</v>
      </c>
      <c r="O664" t="s">
        <v>37</v>
      </c>
      <c r="P664">
        <v>28</v>
      </c>
      <c r="Q664" s="10" t="str">
        <f t="shared" si="20"/>
        <v>28-Oct-1972</v>
      </c>
      <c r="R664">
        <f t="shared" si="21"/>
        <v>50</v>
      </c>
      <c r="S664" s="12">
        <v>5690.79</v>
      </c>
    </row>
    <row r="665" spans="1:19" ht="15.6" x14ac:dyDescent="0.3">
      <c r="A665" s="1" t="s">
        <v>1707</v>
      </c>
      <c r="B665" s="1" t="s">
        <v>3048</v>
      </c>
      <c r="C665" t="s">
        <v>4723</v>
      </c>
      <c r="D665" t="s">
        <v>5891</v>
      </c>
      <c r="E665" t="s">
        <v>5890</v>
      </c>
      <c r="G665">
        <v>0</v>
      </c>
      <c r="H665" t="s">
        <v>2380</v>
      </c>
      <c r="I665" t="s">
        <v>2380</v>
      </c>
      <c r="J665">
        <v>35.97</v>
      </c>
      <c r="K665" t="str" cm="1">
        <f t="array" ref="K665">_xlfn.IFS(J665&lt;18.5,"underweight",J665&lt;25,"normal weight",J665&lt;30,"overweight",J665&gt;30,"obesity")</f>
        <v>obesity</v>
      </c>
      <c r="L665">
        <v>8.1300000000000008</v>
      </c>
      <c r="M665" t="str" cm="1">
        <f t="array" ref="M665">_xlfn.IFS(L665&lt;5.7,"Normal",L665&lt;6.5,"Prediabetes",L665&gt;6.5,"Diabetes")</f>
        <v>Diabetes</v>
      </c>
      <c r="N665">
        <v>1992</v>
      </c>
      <c r="O665" t="s">
        <v>15</v>
      </c>
      <c r="P665">
        <v>3</v>
      </c>
      <c r="Q665" s="10" t="str">
        <f t="shared" si="20"/>
        <v>3-Nov-1992</v>
      </c>
      <c r="R665">
        <f t="shared" si="21"/>
        <v>30</v>
      </c>
      <c r="S665" s="12">
        <v>5693.43</v>
      </c>
    </row>
    <row r="666" spans="1:19" ht="15.6" x14ac:dyDescent="0.3">
      <c r="A666" s="1" t="s">
        <v>1706</v>
      </c>
      <c r="B666" s="1" t="s">
        <v>3049</v>
      </c>
      <c r="C666" t="s">
        <v>4723</v>
      </c>
      <c r="D666" t="s">
        <v>5893</v>
      </c>
      <c r="E666" t="s">
        <v>5892</v>
      </c>
      <c r="G666">
        <v>3</v>
      </c>
      <c r="H666" t="s">
        <v>2380</v>
      </c>
      <c r="I666" t="s">
        <v>2380</v>
      </c>
      <c r="J666">
        <v>30.03</v>
      </c>
      <c r="K666" t="str" cm="1">
        <f t="array" ref="K666">_xlfn.IFS(J666&lt;18.5,"underweight",J666&lt;25,"normal weight",J666&lt;30,"overweight",J666&gt;30,"obesity")</f>
        <v>obesity</v>
      </c>
      <c r="L666">
        <v>11.51</v>
      </c>
      <c r="M666" t="str" cm="1">
        <f t="array" ref="M666">_xlfn.IFS(L666&lt;5.7,"Normal",L666&lt;6.5,"Prediabetes",L666&gt;6.5,"Diabetes")</f>
        <v>Diabetes</v>
      </c>
      <c r="N666">
        <v>1974</v>
      </c>
      <c r="O666" t="s">
        <v>10</v>
      </c>
      <c r="P666">
        <v>6</v>
      </c>
      <c r="Q666" s="10" t="str">
        <f t="shared" si="20"/>
        <v>6-Jul-1974</v>
      </c>
      <c r="R666">
        <f t="shared" si="21"/>
        <v>49</v>
      </c>
      <c r="S666" s="12">
        <v>5698.74</v>
      </c>
    </row>
    <row r="667" spans="1:19" ht="15.6" x14ac:dyDescent="0.3">
      <c r="A667" s="1" t="s">
        <v>1705</v>
      </c>
      <c r="B667" s="1" t="s">
        <v>3050</v>
      </c>
      <c r="C667" t="s">
        <v>4726</v>
      </c>
      <c r="D667" t="s">
        <v>5895</v>
      </c>
      <c r="E667" t="s">
        <v>5894</v>
      </c>
      <c r="G667">
        <v>2</v>
      </c>
      <c r="H667" t="s">
        <v>2380</v>
      </c>
      <c r="I667" t="s">
        <v>2380</v>
      </c>
      <c r="J667">
        <v>22.42</v>
      </c>
      <c r="K667" t="str" cm="1">
        <f t="array" ref="K667">_xlfn.IFS(J667&lt;18.5,"underweight",J667&lt;25,"normal weight",J667&lt;30,"overweight",J667&gt;30,"obesity")</f>
        <v>normal weight</v>
      </c>
      <c r="L667">
        <v>7.96</v>
      </c>
      <c r="M667" t="str" cm="1">
        <f t="array" ref="M667">_xlfn.IFS(L667&lt;5.7,"Normal",L667&lt;6.5,"Prediabetes",L667&gt;6.5,"Diabetes")</f>
        <v>Diabetes</v>
      </c>
      <c r="N667">
        <v>1981</v>
      </c>
      <c r="O667" t="s">
        <v>18</v>
      </c>
      <c r="P667">
        <v>15</v>
      </c>
      <c r="Q667" s="10" t="str">
        <f t="shared" si="20"/>
        <v>15-Jun-1981</v>
      </c>
      <c r="R667">
        <f t="shared" si="21"/>
        <v>42</v>
      </c>
      <c r="S667" s="12">
        <v>5699.84</v>
      </c>
    </row>
    <row r="668" spans="1:19" ht="15.6" x14ac:dyDescent="0.3">
      <c r="A668" s="1" t="s">
        <v>1704</v>
      </c>
      <c r="B668" s="1" t="s">
        <v>3051</v>
      </c>
      <c r="C668" t="s">
        <v>5598</v>
      </c>
      <c r="D668" t="s">
        <v>5716</v>
      </c>
      <c r="E668" t="s">
        <v>5896</v>
      </c>
      <c r="G668">
        <v>0</v>
      </c>
      <c r="H668" t="s">
        <v>2380</v>
      </c>
      <c r="I668" t="s">
        <v>2380</v>
      </c>
      <c r="J668">
        <v>25.78</v>
      </c>
      <c r="K668" t="str" cm="1">
        <f t="array" ref="K668">_xlfn.IFS(J668&lt;18.5,"underweight",J668&lt;25,"normal weight",J668&lt;30,"overweight",J668&gt;30,"obesity")</f>
        <v>overweight</v>
      </c>
      <c r="L668">
        <v>6.25</v>
      </c>
      <c r="M668" t="str" cm="1">
        <f t="array" ref="M668">_xlfn.IFS(L668&lt;5.7,"Normal",L668&lt;6.5,"Prediabetes",L668&gt;6.5,"Diabetes")</f>
        <v>Prediabetes</v>
      </c>
      <c r="N668">
        <v>1993</v>
      </c>
      <c r="O668" t="s">
        <v>15</v>
      </c>
      <c r="P668">
        <v>3</v>
      </c>
      <c r="Q668" s="10" t="str">
        <f t="shared" si="20"/>
        <v>3-Nov-1993</v>
      </c>
      <c r="R668">
        <f t="shared" si="21"/>
        <v>29</v>
      </c>
      <c r="S668" s="12">
        <v>5708.87</v>
      </c>
    </row>
    <row r="669" spans="1:19" ht="15.6" x14ac:dyDescent="0.3">
      <c r="A669" s="1" t="s">
        <v>1703</v>
      </c>
      <c r="B669" s="1" t="s">
        <v>3052</v>
      </c>
      <c r="C669" t="s">
        <v>5598</v>
      </c>
      <c r="D669" t="s">
        <v>5898</v>
      </c>
      <c r="E669" t="s">
        <v>5897</v>
      </c>
      <c r="G669">
        <v>1</v>
      </c>
      <c r="H669" t="s">
        <v>2380</v>
      </c>
      <c r="I669" t="s">
        <v>2380</v>
      </c>
      <c r="J669">
        <v>37.51</v>
      </c>
      <c r="K669" t="str" cm="1">
        <f t="array" ref="K669">_xlfn.IFS(J669&lt;18.5,"underweight",J669&lt;25,"normal weight",J669&lt;30,"overweight",J669&gt;30,"obesity")</f>
        <v>obesity</v>
      </c>
      <c r="L669">
        <v>11.06</v>
      </c>
      <c r="M669" t="str" cm="1">
        <f t="array" ref="M669">_xlfn.IFS(L669&lt;5.7,"Normal",L669&lt;6.5,"Prediabetes",L669&gt;6.5,"Diabetes")</f>
        <v>Diabetes</v>
      </c>
      <c r="N669">
        <v>1981</v>
      </c>
      <c r="O669" t="s">
        <v>35</v>
      </c>
      <c r="P669">
        <v>30</v>
      </c>
      <c r="Q669" s="10" t="str">
        <f t="shared" si="20"/>
        <v>30-Aug-1981</v>
      </c>
      <c r="R669">
        <f t="shared" si="21"/>
        <v>41</v>
      </c>
      <c r="S669" s="12">
        <v>5709.16</v>
      </c>
    </row>
    <row r="670" spans="1:19" ht="15.6" x14ac:dyDescent="0.3">
      <c r="A670" s="1" t="s">
        <v>1702</v>
      </c>
      <c r="B670" s="1" t="s">
        <v>3053</v>
      </c>
      <c r="C670" t="s">
        <v>4726</v>
      </c>
      <c r="D670" t="s">
        <v>5077</v>
      </c>
      <c r="E670" t="s">
        <v>5899</v>
      </c>
      <c r="G670">
        <v>1</v>
      </c>
      <c r="H670" t="s">
        <v>2380</v>
      </c>
      <c r="I670" t="s">
        <v>2380</v>
      </c>
      <c r="J670">
        <v>31.35</v>
      </c>
      <c r="K670" t="str" cm="1">
        <f t="array" ref="K670">_xlfn.IFS(J670&lt;18.5,"underweight",J670&lt;25,"normal weight",J670&lt;30,"overweight",J670&gt;30,"obesity")</f>
        <v>obesity</v>
      </c>
      <c r="L670">
        <v>11.49</v>
      </c>
      <c r="M670" t="str" cm="1">
        <f t="array" ref="M670">_xlfn.IFS(L670&lt;5.7,"Normal",L670&lt;6.5,"Prediabetes",L670&gt;6.5,"Diabetes")</f>
        <v>Diabetes</v>
      </c>
      <c r="N670">
        <v>1971</v>
      </c>
      <c r="O670" t="s">
        <v>30</v>
      </c>
      <c r="P670">
        <v>18</v>
      </c>
      <c r="Q670" s="10" t="str">
        <f t="shared" si="20"/>
        <v>18-Dec-1971</v>
      </c>
      <c r="R670">
        <f t="shared" si="21"/>
        <v>51</v>
      </c>
      <c r="S670" s="12">
        <v>5720.38</v>
      </c>
    </row>
    <row r="671" spans="1:19" ht="15.6" x14ac:dyDescent="0.3">
      <c r="A671" s="1" t="s">
        <v>1701</v>
      </c>
      <c r="B671" s="1" t="s">
        <v>3054</v>
      </c>
      <c r="C671" t="s">
        <v>5598</v>
      </c>
      <c r="D671" t="s">
        <v>4878</v>
      </c>
      <c r="E671" t="s">
        <v>5395</v>
      </c>
      <c r="G671">
        <v>0</v>
      </c>
      <c r="H671" t="s">
        <v>2380</v>
      </c>
      <c r="I671" t="s">
        <v>2380</v>
      </c>
      <c r="J671">
        <v>29.83</v>
      </c>
      <c r="K671" t="str" cm="1">
        <f t="array" ref="K671">_xlfn.IFS(J671&lt;18.5,"underweight",J671&lt;25,"normal weight",J671&lt;30,"overweight",J671&gt;30,"obesity")</f>
        <v>overweight</v>
      </c>
      <c r="L671">
        <v>8.68</v>
      </c>
      <c r="M671" t="str" cm="1">
        <f t="array" ref="M671">_xlfn.IFS(L671&lt;5.7,"Normal",L671&lt;6.5,"Prediabetes",L671&gt;6.5,"Diabetes")</f>
        <v>Diabetes</v>
      </c>
      <c r="N671">
        <v>1987</v>
      </c>
      <c r="O671" t="s">
        <v>37</v>
      </c>
      <c r="P671">
        <v>19</v>
      </c>
      <c r="Q671" s="10" t="str">
        <f t="shared" si="20"/>
        <v>19-Oct-1987</v>
      </c>
      <c r="R671">
        <f t="shared" si="21"/>
        <v>35</v>
      </c>
      <c r="S671" s="12">
        <v>5729.01</v>
      </c>
    </row>
    <row r="672" spans="1:19" ht="15.6" x14ac:dyDescent="0.3">
      <c r="A672" s="1" t="s">
        <v>1700</v>
      </c>
      <c r="B672" s="1" t="s">
        <v>3055</v>
      </c>
      <c r="C672" t="s">
        <v>4726</v>
      </c>
      <c r="D672" t="s">
        <v>5901</v>
      </c>
      <c r="E672" t="s">
        <v>5900</v>
      </c>
      <c r="G672">
        <v>0</v>
      </c>
      <c r="H672" t="s">
        <v>2380</v>
      </c>
      <c r="I672" t="s">
        <v>2380</v>
      </c>
      <c r="J672">
        <v>34.1</v>
      </c>
      <c r="K672" t="str" cm="1">
        <f t="array" ref="K672">_xlfn.IFS(J672&lt;18.5,"underweight",J672&lt;25,"normal weight",J672&lt;30,"overweight",J672&gt;30,"obesity")</f>
        <v>obesity</v>
      </c>
      <c r="L672">
        <v>8.4499999999999993</v>
      </c>
      <c r="M672" t="str" cm="1">
        <f t="array" ref="M672">_xlfn.IFS(L672&lt;5.7,"Normal",L672&lt;6.5,"Prediabetes",L672&gt;6.5,"Diabetes")</f>
        <v>Diabetes</v>
      </c>
      <c r="N672">
        <v>1972</v>
      </c>
      <c r="O672" t="s">
        <v>35</v>
      </c>
      <c r="P672">
        <v>21</v>
      </c>
      <c r="Q672" s="10" t="str">
        <f t="shared" si="20"/>
        <v>21-Aug-1972</v>
      </c>
      <c r="R672">
        <f t="shared" si="21"/>
        <v>50</v>
      </c>
      <c r="S672" s="12">
        <v>5741.67</v>
      </c>
    </row>
    <row r="673" spans="1:19" ht="15.6" x14ac:dyDescent="0.3">
      <c r="A673" s="1" t="s">
        <v>1699</v>
      </c>
      <c r="B673" s="1" t="s">
        <v>3056</v>
      </c>
      <c r="C673" t="s">
        <v>4723</v>
      </c>
      <c r="D673" t="s">
        <v>5903</v>
      </c>
      <c r="E673" t="s">
        <v>5902</v>
      </c>
      <c r="G673">
        <v>0</v>
      </c>
      <c r="H673" t="s">
        <v>2380</v>
      </c>
      <c r="I673" t="s">
        <v>2380</v>
      </c>
      <c r="J673">
        <v>25.84</v>
      </c>
      <c r="K673" t="str" cm="1">
        <f t="array" ref="K673">_xlfn.IFS(J673&lt;18.5,"underweight",J673&lt;25,"normal weight",J673&lt;30,"overweight",J673&gt;30,"obesity")</f>
        <v>overweight</v>
      </c>
      <c r="L673">
        <v>8.51</v>
      </c>
      <c r="M673" t="str" cm="1">
        <f t="array" ref="M673">_xlfn.IFS(L673&lt;5.7,"Normal",L673&lt;6.5,"Prediabetes",L673&gt;6.5,"Diabetes")</f>
        <v>Diabetes</v>
      </c>
      <c r="N673">
        <v>1993</v>
      </c>
      <c r="O673" t="s">
        <v>18</v>
      </c>
      <c r="P673">
        <v>10</v>
      </c>
      <c r="Q673" s="10" t="str">
        <f t="shared" si="20"/>
        <v>10-Jun-1993</v>
      </c>
      <c r="R673">
        <f t="shared" si="21"/>
        <v>30</v>
      </c>
      <c r="S673" s="12">
        <v>5748.13</v>
      </c>
    </row>
    <row r="674" spans="1:19" ht="15.6" x14ac:dyDescent="0.3">
      <c r="A674" s="1" t="s">
        <v>1698</v>
      </c>
      <c r="B674" s="1" t="s">
        <v>3057</v>
      </c>
      <c r="C674" t="s">
        <v>4723</v>
      </c>
      <c r="D674" t="s">
        <v>5905</v>
      </c>
      <c r="E674" t="s">
        <v>5904</v>
      </c>
      <c r="G674">
        <v>0</v>
      </c>
      <c r="H674" t="s">
        <v>2380</v>
      </c>
      <c r="I674" t="s">
        <v>2380</v>
      </c>
      <c r="J674">
        <v>20.6</v>
      </c>
      <c r="K674" t="str" cm="1">
        <f t="array" ref="K674">_xlfn.IFS(J674&lt;18.5,"underweight",J674&lt;25,"normal weight",J674&lt;30,"overweight",J674&gt;30,"obesity")</f>
        <v>normal weight</v>
      </c>
      <c r="L674">
        <v>7.62</v>
      </c>
      <c r="M674" t="str" cm="1">
        <f t="array" ref="M674">_xlfn.IFS(L674&lt;5.7,"Normal",L674&lt;6.5,"Prediabetes",L674&gt;6.5,"Diabetes")</f>
        <v>Diabetes</v>
      </c>
      <c r="N674">
        <v>1983</v>
      </c>
      <c r="O674" t="s">
        <v>35</v>
      </c>
      <c r="P674">
        <v>30</v>
      </c>
      <c r="Q674" s="10" t="str">
        <f t="shared" si="20"/>
        <v>30-Aug-1983</v>
      </c>
      <c r="R674">
        <f t="shared" si="21"/>
        <v>39</v>
      </c>
      <c r="S674" s="12">
        <v>5757.41</v>
      </c>
    </row>
    <row r="675" spans="1:19" ht="15.6" x14ac:dyDescent="0.3">
      <c r="A675" s="1" t="s">
        <v>1697</v>
      </c>
      <c r="B675" s="1" t="s">
        <v>3058</v>
      </c>
      <c r="C675" t="s">
        <v>4723</v>
      </c>
      <c r="D675" t="s">
        <v>5907</v>
      </c>
      <c r="E675" t="s">
        <v>5906</v>
      </c>
      <c r="G675">
        <v>3</v>
      </c>
      <c r="H675" t="s">
        <v>2380</v>
      </c>
      <c r="I675" t="s">
        <v>2380</v>
      </c>
      <c r="J675">
        <v>28.88</v>
      </c>
      <c r="K675" t="str" cm="1">
        <f t="array" ref="K675">_xlfn.IFS(J675&lt;18.5,"underweight",J675&lt;25,"normal weight",J675&lt;30,"overweight",J675&gt;30,"obesity")</f>
        <v>overweight</v>
      </c>
      <c r="L675">
        <v>10.18</v>
      </c>
      <c r="M675" t="str" cm="1">
        <f t="array" ref="M675">_xlfn.IFS(L675&lt;5.7,"Normal",L675&lt;6.5,"Prediabetes",L675&gt;6.5,"Diabetes")</f>
        <v>Diabetes</v>
      </c>
      <c r="N675">
        <v>2004</v>
      </c>
      <c r="O675" t="s">
        <v>15</v>
      </c>
      <c r="P675">
        <v>1</v>
      </c>
      <c r="Q675" s="10" t="str">
        <f t="shared" si="20"/>
        <v>1-Nov-2004</v>
      </c>
      <c r="R675">
        <f t="shared" si="21"/>
        <v>18</v>
      </c>
      <c r="S675" s="12">
        <v>5778.71</v>
      </c>
    </row>
    <row r="676" spans="1:19" ht="15.6" x14ac:dyDescent="0.3">
      <c r="A676" s="1" t="s">
        <v>1696</v>
      </c>
      <c r="B676" s="1" t="s">
        <v>3059</v>
      </c>
      <c r="C676" t="s">
        <v>4723</v>
      </c>
      <c r="D676" t="s">
        <v>5909</v>
      </c>
      <c r="E676" t="s">
        <v>5908</v>
      </c>
      <c r="G676">
        <v>1</v>
      </c>
      <c r="H676" t="s">
        <v>2380</v>
      </c>
      <c r="I676" t="s">
        <v>2380</v>
      </c>
      <c r="J676">
        <v>28.24</v>
      </c>
      <c r="K676" t="str" cm="1">
        <f t="array" ref="K676">_xlfn.IFS(J676&lt;18.5,"underweight",J676&lt;25,"normal weight",J676&lt;30,"overweight",J676&gt;30,"obesity")</f>
        <v>overweight</v>
      </c>
      <c r="L676">
        <v>5.36</v>
      </c>
      <c r="M676" t="str" cm="1">
        <f t="array" ref="M676">_xlfn.IFS(L676&lt;5.7,"Normal",L676&lt;6.5,"Prediabetes",L676&gt;6.5,"Diabetes")</f>
        <v>Normal</v>
      </c>
      <c r="N676">
        <v>1980</v>
      </c>
      <c r="O676" t="s">
        <v>20</v>
      </c>
      <c r="P676">
        <v>18</v>
      </c>
      <c r="Q676" s="10" t="str">
        <f t="shared" si="20"/>
        <v>18-Sep-1980</v>
      </c>
      <c r="R676">
        <f t="shared" si="21"/>
        <v>42</v>
      </c>
      <c r="S676" s="12">
        <v>5807.06</v>
      </c>
    </row>
    <row r="677" spans="1:19" ht="15.6" x14ac:dyDescent="0.3">
      <c r="A677" s="1" t="s">
        <v>1695</v>
      </c>
      <c r="B677" s="1" t="s">
        <v>3060</v>
      </c>
      <c r="C677" t="s">
        <v>4723</v>
      </c>
      <c r="D677" t="s">
        <v>5911</v>
      </c>
      <c r="E677" t="s">
        <v>5910</v>
      </c>
      <c r="G677">
        <v>0</v>
      </c>
      <c r="H677" t="s">
        <v>2380</v>
      </c>
      <c r="I677" t="s">
        <v>2380</v>
      </c>
      <c r="J677">
        <v>21.3</v>
      </c>
      <c r="K677" t="str" cm="1">
        <f t="array" ref="K677">_xlfn.IFS(J677&lt;18.5,"underweight",J677&lt;25,"normal weight",J677&lt;30,"overweight",J677&gt;30,"obesity")</f>
        <v>normal weight</v>
      </c>
      <c r="L677">
        <v>10.42</v>
      </c>
      <c r="M677" t="str" cm="1">
        <f t="array" ref="M677">_xlfn.IFS(L677&lt;5.7,"Normal",L677&lt;6.5,"Prediabetes",L677&gt;6.5,"Diabetes")</f>
        <v>Diabetes</v>
      </c>
      <c r="N677">
        <v>1972</v>
      </c>
      <c r="O677" t="s">
        <v>15</v>
      </c>
      <c r="P677">
        <v>2</v>
      </c>
      <c r="Q677" s="10" t="str">
        <f t="shared" si="20"/>
        <v>2-Nov-1972</v>
      </c>
      <c r="R677">
        <f t="shared" si="21"/>
        <v>50</v>
      </c>
      <c r="S677" s="12">
        <v>5812.9</v>
      </c>
    </row>
    <row r="678" spans="1:19" ht="15.6" x14ac:dyDescent="0.3">
      <c r="A678" s="1" t="s">
        <v>1694</v>
      </c>
      <c r="B678" s="1" t="s">
        <v>3061</v>
      </c>
      <c r="C678" t="s">
        <v>5598</v>
      </c>
      <c r="D678" t="s">
        <v>5913</v>
      </c>
      <c r="E678" t="s">
        <v>5912</v>
      </c>
      <c r="G678">
        <v>0</v>
      </c>
      <c r="H678" t="s">
        <v>2380</v>
      </c>
      <c r="I678" t="s">
        <v>2380</v>
      </c>
      <c r="J678">
        <v>31.635000000000002</v>
      </c>
      <c r="K678" t="str" cm="1">
        <f t="array" ref="K678">_xlfn.IFS(J678&lt;18.5,"underweight",J678&lt;25,"normal weight",J678&lt;30,"overweight",J678&gt;30,"obesity")</f>
        <v>obesity</v>
      </c>
      <c r="L678">
        <v>11.11</v>
      </c>
      <c r="M678" t="str" cm="1">
        <f t="array" ref="M678">_xlfn.IFS(L678&lt;5.7,"Normal",L678&lt;6.5,"Prediabetes",L678&gt;6.5,"Diabetes")</f>
        <v>Diabetes</v>
      </c>
      <c r="N678">
        <v>2002</v>
      </c>
      <c r="O678" t="s">
        <v>10</v>
      </c>
      <c r="P678">
        <v>22</v>
      </c>
      <c r="Q678" s="10" t="str">
        <f t="shared" si="20"/>
        <v>22-Jul-2002</v>
      </c>
      <c r="R678">
        <f t="shared" si="21"/>
        <v>21</v>
      </c>
      <c r="S678" s="12">
        <v>5816.58</v>
      </c>
    </row>
    <row r="679" spans="1:19" ht="15.6" x14ac:dyDescent="0.3">
      <c r="A679" s="1" t="s">
        <v>1693</v>
      </c>
      <c r="B679" s="1" t="s">
        <v>3062</v>
      </c>
      <c r="C679" t="s">
        <v>4723</v>
      </c>
      <c r="D679" t="s">
        <v>5915</v>
      </c>
      <c r="E679" t="s">
        <v>5914</v>
      </c>
      <c r="G679">
        <v>0</v>
      </c>
      <c r="H679" t="s">
        <v>2380</v>
      </c>
      <c r="I679" t="s">
        <v>2380</v>
      </c>
      <c r="J679">
        <v>34.15</v>
      </c>
      <c r="K679" t="str" cm="1">
        <f t="array" ref="K679">_xlfn.IFS(J679&lt;18.5,"underweight",J679&lt;25,"normal weight",J679&lt;30,"overweight",J679&gt;30,"obesity")</f>
        <v>obesity</v>
      </c>
      <c r="L679">
        <v>6.15</v>
      </c>
      <c r="M679" t="str" cm="1">
        <f t="array" ref="M679">_xlfn.IFS(L679&lt;5.7,"Normal",L679&lt;6.5,"Prediabetes",L679&gt;6.5,"Diabetes")</f>
        <v>Prediabetes</v>
      </c>
      <c r="N679">
        <v>1971</v>
      </c>
      <c r="O679" t="s">
        <v>20</v>
      </c>
      <c r="P679">
        <v>27</v>
      </c>
      <c r="Q679" s="10" t="str">
        <f t="shared" si="20"/>
        <v>27-Sep-1971</v>
      </c>
      <c r="R679">
        <f t="shared" si="21"/>
        <v>51</v>
      </c>
      <c r="S679" s="12">
        <v>5832.6</v>
      </c>
    </row>
    <row r="680" spans="1:19" ht="15.6" x14ac:dyDescent="0.3">
      <c r="A680" s="1" t="s">
        <v>1692</v>
      </c>
      <c r="B680" s="1" t="s">
        <v>3063</v>
      </c>
      <c r="C680" t="s">
        <v>4726</v>
      </c>
      <c r="D680" t="s">
        <v>5917</v>
      </c>
      <c r="E680" t="s">
        <v>5916</v>
      </c>
      <c r="G680">
        <v>0</v>
      </c>
      <c r="H680" t="s">
        <v>2380</v>
      </c>
      <c r="I680" t="s">
        <v>2380</v>
      </c>
      <c r="J680">
        <v>28.71</v>
      </c>
      <c r="K680" t="str" cm="1">
        <f t="array" ref="K680">_xlfn.IFS(J680&lt;18.5,"underweight",J680&lt;25,"normal weight",J680&lt;30,"overweight",J680&gt;30,"obesity")</f>
        <v>overweight</v>
      </c>
      <c r="L680">
        <v>5.71</v>
      </c>
      <c r="M680" t="str" cm="1">
        <f t="array" ref="M680">_xlfn.IFS(L680&lt;5.7,"Normal",L680&lt;6.5,"Prediabetes",L680&gt;6.5,"Diabetes")</f>
        <v>Prediabetes</v>
      </c>
      <c r="N680">
        <v>1987</v>
      </c>
      <c r="O680" t="s">
        <v>10</v>
      </c>
      <c r="P680">
        <v>27</v>
      </c>
      <c r="Q680" s="10" t="str">
        <f t="shared" si="20"/>
        <v>27-Jul-1987</v>
      </c>
      <c r="R680">
        <f t="shared" si="21"/>
        <v>36</v>
      </c>
      <c r="S680" s="12">
        <v>5836.52</v>
      </c>
    </row>
    <row r="681" spans="1:19" ht="15.6" x14ac:dyDescent="0.3">
      <c r="A681" s="1" t="s">
        <v>1691</v>
      </c>
      <c r="B681" s="1" t="s">
        <v>3064</v>
      </c>
      <c r="C681" t="s">
        <v>4726</v>
      </c>
      <c r="D681" t="s">
        <v>5451</v>
      </c>
      <c r="E681" t="s">
        <v>5918</v>
      </c>
      <c r="G681">
        <v>0</v>
      </c>
      <c r="H681" t="s">
        <v>2380</v>
      </c>
      <c r="I681" t="s">
        <v>2380</v>
      </c>
      <c r="J681">
        <v>25.7</v>
      </c>
      <c r="K681" t="str" cm="1">
        <f t="array" ref="K681">_xlfn.IFS(J681&lt;18.5,"underweight",J681&lt;25,"normal weight",J681&lt;30,"overweight",J681&gt;30,"obesity")</f>
        <v>overweight</v>
      </c>
      <c r="L681">
        <v>5.61</v>
      </c>
      <c r="M681" t="str" cm="1">
        <f t="array" ref="M681">_xlfn.IFS(L681&lt;5.7,"Normal",L681&lt;6.5,"Prediabetes",L681&gt;6.5,"Diabetes")</f>
        <v>Normal</v>
      </c>
      <c r="N681">
        <v>1995</v>
      </c>
      <c r="O681" t="s">
        <v>35</v>
      </c>
      <c r="P681">
        <v>20</v>
      </c>
      <c r="Q681" s="10" t="str">
        <f t="shared" si="20"/>
        <v>20-Aug-1995</v>
      </c>
      <c r="R681">
        <f t="shared" si="21"/>
        <v>27</v>
      </c>
      <c r="S681" s="12">
        <v>5843.99</v>
      </c>
    </row>
    <row r="682" spans="1:19" ht="15.6" x14ac:dyDescent="0.3">
      <c r="A682" s="1" t="s">
        <v>1690</v>
      </c>
      <c r="B682" s="1" t="s">
        <v>3065</v>
      </c>
      <c r="C682" t="s">
        <v>4723</v>
      </c>
      <c r="D682" t="s">
        <v>5920</v>
      </c>
      <c r="E682" t="s">
        <v>5919</v>
      </c>
      <c r="G682">
        <v>1</v>
      </c>
      <c r="H682" t="s">
        <v>2380</v>
      </c>
      <c r="I682" t="s">
        <v>2380</v>
      </c>
      <c r="J682">
        <v>21.68</v>
      </c>
      <c r="K682" t="str" cm="1">
        <f t="array" ref="K682">_xlfn.IFS(J682&lt;18.5,"underweight",J682&lt;25,"normal weight",J682&lt;30,"overweight",J682&gt;30,"obesity")</f>
        <v>normal weight</v>
      </c>
      <c r="L682">
        <v>8.1199999999999992</v>
      </c>
      <c r="M682" t="str" cm="1">
        <f t="array" ref="M682">_xlfn.IFS(L682&lt;5.7,"Normal",L682&lt;6.5,"Prediabetes",L682&gt;6.5,"Diabetes")</f>
        <v>Diabetes</v>
      </c>
      <c r="N682">
        <v>1987</v>
      </c>
      <c r="O682" t="s">
        <v>20</v>
      </c>
      <c r="P682">
        <v>30</v>
      </c>
      <c r="Q682" s="10" t="str">
        <f t="shared" si="20"/>
        <v>30-Sep-1987</v>
      </c>
      <c r="R682">
        <f t="shared" si="21"/>
        <v>35</v>
      </c>
      <c r="S682" s="12">
        <v>5846.92</v>
      </c>
    </row>
    <row r="683" spans="1:19" ht="15.6" x14ac:dyDescent="0.3">
      <c r="A683" s="1" t="s">
        <v>1689</v>
      </c>
      <c r="B683" s="1" t="s">
        <v>3066</v>
      </c>
      <c r="C683" t="s">
        <v>5598</v>
      </c>
      <c r="D683" t="s">
        <v>5922</v>
      </c>
      <c r="E683" t="s">
        <v>5921</v>
      </c>
      <c r="G683">
        <v>0</v>
      </c>
      <c r="H683" t="s">
        <v>2380</v>
      </c>
      <c r="I683" t="s">
        <v>2380</v>
      </c>
      <c r="J683">
        <v>25.175000000000001</v>
      </c>
      <c r="K683" t="str" cm="1">
        <f t="array" ref="K683">_xlfn.IFS(J683&lt;18.5,"underweight",J683&lt;25,"normal weight",J683&lt;30,"overweight",J683&gt;30,"obesity")</f>
        <v>overweight</v>
      </c>
      <c r="L683">
        <v>4.74</v>
      </c>
      <c r="M683" t="str" cm="1">
        <f t="array" ref="M683">_xlfn.IFS(L683&lt;5.7,"Normal",L683&lt;6.5,"Prediabetes",L683&gt;6.5,"Diabetes")</f>
        <v>Normal</v>
      </c>
      <c r="N683">
        <v>1985</v>
      </c>
      <c r="O683" t="s">
        <v>18</v>
      </c>
      <c r="P683">
        <v>18</v>
      </c>
      <c r="Q683" s="10" t="str">
        <f t="shared" si="20"/>
        <v>18-Jun-1985</v>
      </c>
      <c r="R683">
        <f t="shared" si="21"/>
        <v>38</v>
      </c>
      <c r="S683" s="12">
        <v>5847.24</v>
      </c>
    </row>
    <row r="684" spans="1:19" ht="15.6" x14ac:dyDescent="0.3">
      <c r="A684" s="1" t="s">
        <v>1688</v>
      </c>
      <c r="B684" s="1" t="s">
        <v>3067</v>
      </c>
      <c r="C684" t="s">
        <v>4723</v>
      </c>
      <c r="D684" t="s">
        <v>4912</v>
      </c>
      <c r="E684" t="s">
        <v>5923</v>
      </c>
      <c r="G684">
        <v>1</v>
      </c>
      <c r="H684" t="s">
        <v>2380</v>
      </c>
      <c r="I684" t="s">
        <v>2380</v>
      </c>
      <c r="J684">
        <v>44.77</v>
      </c>
      <c r="K684" t="str" cm="1">
        <f t="array" ref="K684">_xlfn.IFS(J684&lt;18.5,"underweight",J684&lt;25,"normal weight",J684&lt;30,"overweight",J684&gt;30,"obesity")</f>
        <v>obesity</v>
      </c>
      <c r="L684">
        <v>4.0599999999999996</v>
      </c>
      <c r="M684" t="str" cm="1">
        <f t="array" ref="M684">_xlfn.IFS(L684&lt;5.7,"Normal",L684&lt;6.5,"Prediabetes",L684&gt;6.5,"Diabetes")</f>
        <v>Normal</v>
      </c>
      <c r="N684">
        <v>1984</v>
      </c>
      <c r="O684" t="s">
        <v>15</v>
      </c>
      <c r="P684">
        <v>22</v>
      </c>
      <c r="Q684" s="10" t="str">
        <f t="shared" si="20"/>
        <v>22-Nov-1984</v>
      </c>
      <c r="R684">
        <f t="shared" si="21"/>
        <v>38</v>
      </c>
      <c r="S684" s="12">
        <v>5855.9</v>
      </c>
    </row>
    <row r="685" spans="1:19" ht="15.6" x14ac:dyDescent="0.3">
      <c r="A685" s="1" t="s">
        <v>1687</v>
      </c>
      <c r="B685" s="1" t="s">
        <v>3068</v>
      </c>
      <c r="C685" t="s">
        <v>4723</v>
      </c>
      <c r="D685" t="s">
        <v>5925</v>
      </c>
      <c r="E685" t="s">
        <v>5924</v>
      </c>
      <c r="G685">
        <v>0</v>
      </c>
      <c r="H685" t="s">
        <v>2380</v>
      </c>
      <c r="I685" t="s">
        <v>2380</v>
      </c>
      <c r="J685">
        <v>37.07</v>
      </c>
      <c r="K685" t="str" cm="1">
        <f t="array" ref="K685">_xlfn.IFS(J685&lt;18.5,"underweight",J685&lt;25,"normal weight",J685&lt;30,"overweight",J685&gt;30,"obesity")</f>
        <v>obesity</v>
      </c>
      <c r="L685">
        <v>5.69</v>
      </c>
      <c r="M685" t="str" cm="1">
        <f t="array" ref="M685">_xlfn.IFS(L685&lt;5.7,"Normal",L685&lt;6.5,"Prediabetes",L685&gt;6.5,"Diabetes")</f>
        <v>Normal</v>
      </c>
      <c r="N685">
        <v>1993</v>
      </c>
      <c r="O685" t="s">
        <v>37</v>
      </c>
      <c r="P685">
        <v>19</v>
      </c>
      <c r="Q685" s="10" t="str">
        <f t="shared" si="20"/>
        <v>19-Oct-1993</v>
      </c>
      <c r="R685">
        <f t="shared" si="21"/>
        <v>29</v>
      </c>
      <c r="S685" s="12">
        <v>5877.02</v>
      </c>
    </row>
    <row r="686" spans="1:19" ht="15.6" x14ac:dyDescent="0.3">
      <c r="A686" s="1" t="s">
        <v>1686</v>
      </c>
      <c r="B686" s="1" t="s">
        <v>3069</v>
      </c>
      <c r="C686" t="s">
        <v>4726</v>
      </c>
      <c r="D686" t="s">
        <v>5927</v>
      </c>
      <c r="E686" t="s">
        <v>5926</v>
      </c>
      <c r="G686">
        <v>0</v>
      </c>
      <c r="H686" t="s">
        <v>2380</v>
      </c>
      <c r="I686" t="s">
        <v>2380</v>
      </c>
      <c r="J686">
        <v>39.799999999999997</v>
      </c>
      <c r="K686" t="str" cm="1">
        <f t="array" ref="K686">_xlfn.IFS(J686&lt;18.5,"underweight",J686&lt;25,"normal weight",J686&lt;30,"overweight",J686&gt;30,"obesity")</f>
        <v>obesity</v>
      </c>
      <c r="L686">
        <v>5.66</v>
      </c>
      <c r="M686" t="str" cm="1">
        <f t="array" ref="M686">_xlfn.IFS(L686&lt;5.7,"Normal",L686&lt;6.5,"Prediabetes",L686&gt;6.5,"Diabetes")</f>
        <v>Normal</v>
      </c>
      <c r="N686">
        <v>1982</v>
      </c>
      <c r="O686" t="s">
        <v>10</v>
      </c>
      <c r="P686">
        <v>8</v>
      </c>
      <c r="Q686" s="10" t="str">
        <f t="shared" si="20"/>
        <v>8-Jul-1982</v>
      </c>
      <c r="R686">
        <f t="shared" si="21"/>
        <v>41</v>
      </c>
      <c r="S686" s="12">
        <v>5910.94</v>
      </c>
    </row>
    <row r="687" spans="1:19" ht="15.6" x14ac:dyDescent="0.3">
      <c r="A687" s="1" t="s">
        <v>1685</v>
      </c>
      <c r="B687" s="1" t="s">
        <v>3070</v>
      </c>
      <c r="C687" t="s">
        <v>4726</v>
      </c>
      <c r="D687" t="s">
        <v>5929</v>
      </c>
      <c r="E687" t="s">
        <v>5928</v>
      </c>
      <c r="G687">
        <v>1</v>
      </c>
      <c r="H687" t="s">
        <v>2380</v>
      </c>
      <c r="I687" t="s">
        <v>2380</v>
      </c>
      <c r="J687">
        <v>26.36</v>
      </c>
      <c r="K687" t="str" cm="1">
        <f t="array" ref="K687">_xlfn.IFS(J687&lt;18.5,"underweight",J687&lt;25,"normal weight",J687&lt;30,"overweight",J687&gt;30,"obesity")</f>
        <v>overweight</v>
      </c>
      <c r="L687">
        <v>4.32</v>
      </c>
      <c r="M687" t="str" cm="1">
        <f t="array" ref="M687">_xlfn.IFS(L687&lt;5.7,"Normal",L687&lt;6.5,"Prediabetes",L687&gt;6.5,"Diabetes")</f>
        <v>Normal</v>
      </c>
      <c r="N687">
        <v>1982</v>
      </c>
      <c r="O687" t="s">
        <v>30</v>
      </c>
      <c r="P687">
        <v>21</v>
      </c>
      <c r="Q687" s="10" t="str">
        <f t="shared" si="20"/>
        <v>21-Dec-1982</v>
      </c>
      <c r="R687">
        <f t="shared" si="21"/>
        <v>40</v>
      </c>
      <c r="S687" s="12">
        <v>5920.1</v>
      </c>
    </row>
    <row r="688" spans="1:19" ht="15.6" x14ac:dyDescent="0.3">
      <c r="A688" s="1" t="s">
        <v>1684</v>
      </c>
      <c r="B688" s="1" t="s">
        <v>3071</v>
      </c>
      <c r="C688" t="s">
        <v>4723</v>
      </c>
      <c r="D688" t="s">
        <v>5931</v>
      </c>
      <c r="E688" t="s">
        <v>5930</v>
      </c>
      <c r="G688">
        <v>2</v>
      </c>
      <c r="H688" t="s">
        <v>2380</v>
      </c>
      <c r="I688" t="s">
        <v>2380</v>
      </c>
      <c r="J688">
        <v>29.925000000000001</v>
      </c>
      <c r="K688" t="str" cm="1">
        <f t="array" ref="K688">_xlfn.IFS(J688&lt;18.5,"underweight",J688&lt;25,"normal weight",J688&lt;30,"overweight",J688&gt;30,"obesity")</f>
        <v>overweight</v>
      </c>
      <c r="L688">
        <v>8.2899999999999991</v>
      </c>
      <c r="M688" t="str" cm="1">
        <f t="array" ref="M688">_xlfn.IFS(L688&lt;5.7,"Normal",L688&lt;6.5,"Prediabetes",L688&gt;6.5,"Diabetes")</f>
        <v>Diabetes</v>
      </c>
      <c r="N688">
        <v>1987</v>
      </c>
      <c r="O688" t="s">
        <v>10</v>
      </c>
      <c r="P688">
        <v>29</v>
      </c>
      <c r="Q688" s="10" t="str">
        <f t="shared" si="20"/>
        <v>29-Jul-1987</v>
      </c>
      <c r="R688">
        <f t="shared" si="21"/>
        <v>36</v>
      </c>
      <c r="S688" s="12">
        <v>5926.85</v>
      </c>
    </row>
    <row r="689" spans="1:19" ht="15.6" x14ac:dyDescent="0.3">
      <c r="A689" s="1" t="s">
        <v>1683</v>
      </c>
      <c r="B689" s="1" t="s">
        <v>3072</v>
      </c>
      <c r="C689" t="s">
        <v>4723</v>
      </c>
      <c r="D689" t="s">
        <v>5933</v>
      </c>
      <c r="E689" t="s">
        <v>5932</v>
      </c>
      <c r="G689">
        <v>0</v>
      </c>
      <c r="H689" t="s">
        <v>2380</v>
      </c>
      <c r="I689" t="s">
        <v>2380</v>
      </c>
      <c r="J689">
        <v>37.29</v>
      </c>
      <c r="K689" t="str" cm="1">
        <f t="array" ref="K689">_xlfn.IFS(J689&lt;18.5,"underweight",J689&lt;25,"normal weight",J689&lt;30,"overweight",J689&gt;30,"obesity")</f>
        <v>obesity</v>
      </c>
      <c r="L689">
        <v>10.46</v>
      </c>
      <c r="M689" t="str" cm="1">
        <f t="array" ref="M689">_xlfn.IFS(L689&lt;5.7,"Normal",L689&lt;6.5,"Prediabetes",L689&gt;6.5,"Diabetes")</f>
        <v>Diabetes</v>
      </c>
      <c r="N689">
        <v>1993</v>
      </c>
      <c r="O689" t="s">
        <v>35</v>
      </c>
      <c r="P689">
        <v>13</v>
      </c>
      <c r="Q689" s="10" t="str">
        <f t="shared" si="20"/>
        <v>13-Aug-1993</v>
      </c>
      <c r="R689">
        <f t="shared" si="21"/>
        <v>29</v>
      </c>
      <c r="S689" s="12">
        <v>5926.93</v>
      </c>
    </row>
    <row r="690" spans="1:19" ht="15.6" x14ac:dyDescent="0.3">
      <c r="A690" s="1" t="s">
        <v>1682</v>
      </c>
      <c r="B690" s="1" t="s">
        <v>3073</v>
      </c>
      <c r="C690" t="s">
        <v>4723</v>
      </c>
      <c r="D690" t="s">
        <v>5935</v>
      </c>
      <c r="E690" t="s">
        <v>5934</v>
      </c>
      <c r="G690">
        <v>0</v>
      </c>
      <c r="H690" t="s">
        <v>2380</v>
      </c>
      <c r="I690" t="s">
        <v>2380</v>
      </c>
      <c r="J690">
        <v>30.2</v>
      </c>
      <c r="K690" t="str" cm="1">
        <f t="array" ref="K690">_xlfn.IFS(J690&lt;18.5,"underweight",J690&lt;25,"normal weight",J690&lt;30,"overweight",J690&gt;30,"obesity")</f>
        <v>obesity</v>
      </c>
      <c r="L690">
        <v>11.96</v>
      </c>
      <c r="M690" t="str" cm="1">
        <f t="array" ref="M690">_xlfn.IFS(L690&lt;5.7,"Normal",L690&lt;6.5,"Prediabetes",L690&gt;6.5,"Diabetes")</f>
        <v>Diabetes</v>
      </c>
      <c r="N690">
        <v>1994</v>
      </c>
      <c r="O690" t="s">
        <v>10</v>
      </c>
      <c r="P690">
        <v>30</v>
      </c>
      <c r="Q690" s="10" t="str">
        <f t="shared" si="20"/>
        <v>30-Jul-1994</v>
      </c>
      <c r="R690">
        <f t="shared" si="21"/>
        <v>29</v>
      </c>
      <c r="S690" s="12">
        <v>5927.65</v>
      </c>
    </row>
    <row r="691" spans="1:19" ht="15.6" x14ac:dyDescent="0.3">
      <c r="A691" s="1" t="s">
        <v>1681</v>
      </c>
      <c r="B691" s="1" t="s">
        <v>3074</v>
      </c>
      <c r="C691" t="s">
        <v>4723</v>
      </c>
      <c r="D691" t="s">
        <v>5937</v>
      </c>
      <c r="E691" t="s">
        <v>5936</v>
      </c>
      <c r="G691">
        <v>2</v>
      </c>
      <c r="H691" t="s">
        <v>2380</v>
      </c>
      <c r="I691" t="s">
        <v>2380</v>
      </c>
      <c r="J691">
        <v>31.445</v>
      </c>
      <c r="K691" t="str" cm="1">
        <f t="array" ref="K691">_xlfn.IFS(J691&lt;18.5,"underweight",J691&lt;25,"normal weight",J691&lt;30,"overweight",J691&gt;30,"obesity")</f>
        <v>obesity</v>
      </c>
      <c r="L691">
        <v>8.33</v>
      </c>
      <c r="M691" t="str" cm="1">
        <f t="array" ref="M691">_xlfn.IFS(L691&lt;5.7,"Normal",L691&lt;6.5,"Prediabetes",L691&gt;6.5,"Diabetes")</f>
        <v>Diabetes</v>
      </c>
      <c r="N691">
        <v>1987</v>
      </c>
      <c r="O691" t="s">
        <v>10</v>
      </c>
      <c r="P691">
        <v>14</v>
      </c>
      <c r="Q691" s="10" t="str">
        <f t="shared" si="20"/>
        <v>14-Jul-1987</v>
      </c>
      <c r="R691">
        <f t="shared" si="21"/>
        <v>36</v>
      </c>
      <c r="S691" s="12">
        <v>5934.38</v>
      </c>
    </row>
    <row r="692" spans="1:19" ht="15.6" x14ac:dyDescent="0.3">
      <c r="A692" s="1" t="s">
        <v>1680</v>
      </c>
      <c r="B692" s="1" t="s">
        <v>3075</v>
      </c>
      <c r="C692" t="s">
        <v>4723</v>
      </c>
      <c r="D692" t="s">
        <v>5939</v>
      </c>
      <c r="E692" t="s">
        <v>5938</v>
      </c>
      <c r="G692">
        <v>2</v>
      </c>
      <c r="H692" t="s">
        <v>2380</v>
      </c>
      <c r="I692" t="s">
        <v>2380</v>
      </c>
      <c r="J692">
        <v>38.880000000000003</v>
      </c>
      <c r="K692" t="str" cm="1">
        <f t="array" ref="K692">_xlfn.IFS(J692&lt;18.5,"underweight",J692&lt;25,"normal weight",J692&lt;30,"overweight",J692&gt;30,"obesity")</f>
        <v>obesity</v>
      </c>
      <c r="L692">
        <v>4.29</v>
      </c>
      <c r="M692" t="str" cm="1">
        <f t="array" ref="M692">_xlfn.IFS(L692&lt;5.7,"Normal",L692&lt;6.5,"Prediabetes",L692&gt;6.5,"Diabetes")</f>
        <v>Normal</v>
      </c>
      <c r="N692">
        <v>2003</v>
      </c>
      <c r="O692" t="s">
        <v>35</v>
      </c>
      <c r="P692">
        <v>13</v>
      </c>
      <c r="Q692" s="10" t="str">
        <f t="shared" si="20"/>
        <v>13-Aug-2003</v>
      </c>
      <c r="R692">
        <f t="shared" si="21"/>
        <v>19</v>
      </c>
      <c r="S692" s="12">
        <v>5957.35</v>
      </c>
    </row>
    <row r="693" spans="1:19" ht="15.6" x14ac:dyDescent="0.3">
      <c r="A693" s="1" t="s">
        <v>1679</v>
      </c>
      <c r="B693" s="1" t="s">
        <v>3076</v>
      </c>
      <c r="C693" t="s">
        <v>4726</v>
      </c>
      <c r="D693" t="s">
        <v>5941</v>
      </c>
      <c r="E693" t="s">
        <v>5940</v>
      </c>
      <c r="G693">
        <v>0</v>
      </c>
      <c r="H693" t="s">
        <v>2380</v>
      </c>
      <c r="I693" t="s">
        <v>2380</v>
      </c>
      <c r="J693">
        <v>25.6</v>
      </c>
      <c r="K693" t="str" cm="1">
        <f t="array" ref="K693">_xlfn.IFS(J693&lt;18.5,"underweight",J693&lt;25,"normal weight",J693&lt;30,"overweight",J693&gt;30,"obesity")</f>
        <v>overweight</v>
      </c>
      <c r="L693">
        <v>5.65</v>
      </c>
      <c r="M693" t="str" cm="1">
        <f t="array" ref="M693">_xlfn.IFS(L693&lt;5.7,"Normal",L693&lt;6.5,"Prediabetes",L693&gt;6.5,"Diabetes")</f>
        <v>Normal</v>
      </c>
      <c r="N693">
        <v>2004</v>
      </c>
      <c r="O693" t="s">
        <v>10</v>
      </c>
      <c r="P693">
        <v>15</v>
      </c>
      <c r="Q693" s="10" t="str">
        <f t="shared" si="20"/>
        <v>15-Jul-2004</v>
      </c>
      <c r="R693">
        <f t="shared" si="21"/>
        <v>19</v>
      </c>
      <c r="S693" s="12">
        <v>5960.91</v>
      </c>
    </row>
    <row r="694" spans="1:19" ht="15.6" x14ac:dyDescent="0.3">
      <c r="A694" s="1" t="s">
        <v>1678</v>
      </c>
      <c r="B694" s="1" t="s">
        <v>3077</v>
      </c>
      <c r="C694" t="s">
        <v>5598</v>
      </c>
      <c r="D694" t="s">
        <v>5943</v>
      </c>
      <c r="E694" t="s">
        <v>5942</v>
      </c>
      <c r="G694">
        <v>0</v>
      </c>
      <c r="H694" t="s">
        <v>2380</v>
      </c>
      <c r="I694" t="s">
        <v>2380</v>
      </c>
      <c r="J694">
        <v>21.85</v>
      </c>
      <c r="K694" t="str" cm="1">
        <f t="array" ref="K694">_xlfn.IFS(J694&lt;18.5,"underweight",J694&lt;25,"normal weight",J694&lt;30,"overweight",J694&gt;30,"obesity")</f>
        <v>normal weight</v>
      </c>
      <c r="L694">
        <v>8.76</v>
      </c>
      <c r="M694" t="str" cm="1">
        <f t="array" ref="M694">_xlfn.IFS(L694&lt;5.7,"Normal",L694&lt;6.5,"Prediabetes",L694&gt;6.5,"Diabetes")</f>
        <v>Diabetes</v>
      </c>
      <c r="N694">
        <v>1980</v>
      </c>
      <c r="O694" t="s">
        <v>35</v>
      </c>
      <c r="P694">
        <v>5</v>
      </c>
      <c r="Q694" s="10" t="str">
        <f t="shared" si="20"/>
        <v>5-Aug-1980</v>
      </c>
      <c r="R694">
        <f t="shared" si="21"/>
        <v>43</v>
      </c>
      <c r="S694" s="12">
        <v>5966.89</v>
      </c>
    </row>
    <row r="695" spans="1:19" ht="15.6" x14ac:dyDescent="0.3">
      <c r="A695" s="1" t="s">
        <v>1677</v>
      </c>
      <c r="B695" s="1" t="s">
        <v>3078</v>
      </c>
      <c r="C695" t="s">
        <v>4723</v>
      </c>
      <c r="D695" t="s">
        <v>5945</v>
      </c>
      <c r="E695" t="s">
        <v>5944</v>
      </c>
      <c r="G695">
        <v>0</v>
      </c>
      <c r="H695" t="s">
        <v>2380</v>
      </c>
      <c r="I695" t="s">
        <v>2380</v>
      </c>
      <c r="J695">
        <v>25.73</v>
      </c>
      <c r="K695" t="str" cm="1">
        <f t="array" ref="K695">_xlfn.IFS(J695&lt;18.5,"underweight",J695&lt;25,"normal weight",J695&lt;30,"overweight",J695&gt;30,"obesity")</f>
        <v>overweight</v>
      </c>
      <c r="L695">
        <v>7.99</v>
      </c>
      <c r="M695" t="str" cm="1">
        <f t="array" ref="M695">_xlfn.IFS(L695&lt;5.7,"Normal",L695&lt;6.5,"Prediabetes",L695&gt;6.5,"Diabetes")</f>
        <v>Diabetes</v>
      </c>
      <c r="N695">
        <v>1980</v>
      </c>
      <c r="O695" t="s">
        <v>10</v>
      </c>
      <c r="P695">
        <v>21</v>
      </c>
      <c r="Q695" s="10" t="str">
        <f t="shared" si="20"/>
        <v>21-Jul-1980</v>
      </c>
      <c r="R695">
        <f t="shared" si="21"/>
        <v>43</v>
      </c>
      <c r="S695" s="12">
        <v>5969.72</v>
      </c>
    </row>
    <row r="696" spans="1:19" ht="15.6" x14ac:dyDescent="0.3">
      <c r="A696" s="1" t="s">
        <v>1676</v>
      </c>
      <c r="B696" s="1" t="s">
        <v>3079</v>
      </c>
      <c r="C696" t="s">
        <v>4726</v>
      </c>
      <c r="D696" t="s">
        <v>5947</v>
      </c>
      <c r="E696" t="s">
        <v>5946</v>
      </c>
      <c r="G696">
        <v>3</v>
      </c>
      <c r="H696" t="s">
        <v>2380</v>
      </c>
      <c r="I696" t="s">
        <v>2380</v>
      </c>
      <c r="J696">
        <v>32.229999999999997</v>
      </c>
      <c r="K696" t="str" cm="1">
        <f t="array" ref="K696">_xlfn.IFS(J696&lt;18.5,"underweight",J696&lt;25,"normal weight",J696&lt;30,"overweight",J696&gt;30,"obesity")</f>
        <v>obesity</v>
      </c>
      <c r="L696">
        <v>8.59</v>
      </c>
      <c r="M696" t="str" cm="1">
        <f t="array" ref="M696">_xlfn.IFS(L696&lt;5.7,"Normal",L696&lt;6.5,"Prediabetes",L696&gt;6.5,"Diabetes")</f>
        <v>Diabetes</v>
      </c>
      <c r="N696">
        <v>1989</v>
      </c>
      <c r="O696" t="s">
        <v>10</v>
      </c>
      <c r="P696">
        <v>22</v>
      </c>
      <c r="Q696" s="10" t="str">
        <f t="shared" si="20"/>
        <v>22-Jul-1989</v>
      </c>
      <c r="R696">
        <f t="shared" si="21"/>
        <v>34</v>
      </c>
      <c r="S696" s="12">
        <v>5972.38</v>
      </c>
    </row>
    <row r="697" spans="1:19" ht="15.6" x14ac:dyDescent="0.3">
      <c r="A697" s="1" t="s">
        <v>1675</v>
      </c>
      <c r="B697" s="1" t="s">
        <v>3080</v>
      </c>
      <c r="C697" t="s">
        <v>4726</v>
      </c>
      <c r="D697" t="s">
        <v>5949</v>
      </c>
      <c r="E697" t="s">
        <v>5948</v>
      </c>
      <c r="G697">
        <v>3</v>
      </c>
      <c r="H697" t="s">
        <v>2380</v>
      </c>
      <c r="I697" t="s">
        <v>2380</v>
      </c>
      <c r="J697">
        <v>32.204999999999998</v>
      </c>
      <c r="K697" t="str" cm="1">
        <f t="array" ref="K697">_xlfn.IFS(J697&lt;18.5,"underweight",J697&lt;25,"normal weight",J697&lt;30,"overweight",J697&gt;30,"obesity")</f>
        <v>obesity</v>
      </c>
      <c r="L697">
        <v>6.14</v>
      </c>
      <c r="M697" t="str" cm="1">
        <f t="array" ref="M697">_xlfn.IFS(L697&lt;5.7,"Normal",L697&lt;6.5,"Prediabetes",L697&gt;6.5,"Diabetes")</f>
        <v>Prediabetes</v>
      </c>
      <c r="N697">
        <v>1984</v>
      </c>
      <c r="O697" t="s">
        <v>20</v>
      </c>
      <c r="P697">
        <v>19</v>
      </c>
      <c r="Q697" s="10" t="str">
        <f t="shared" si="20"/>
        <v>19-Sep-1984</v>
      </c>
      <c r="R697">
        <f t="shared" si="21"/>
        <v>38</v>
      </c>
      <c r="S697" s="12">
        <v>5974.38</v>
      </c>
    </row>
    <row r="698" spans="1:19" ht="15.6" x14ac:dyDescent="0.3">
      <c r="A698" s="1" t="s">
        <v>1674</v>
      </c>
      <c r="B698" s="1" t="s">
        <v>3081</v>
      </c>
      <c r="C698" t="s">
        <v>4726</v>
      </c>
      <c r="D698" t="s">
        <v>5951</v>
      </c>
      <c r="E698" t="s">
        <v>5950</v>
      </c>
      <c r="G698">
        <v>3</v>
      </c>
      <c r="H698" t="s">
        <v>2380</v>
      </c>
      <c r="I698" t="s">
        <v>2380</v>
      </c>
      <c r="J698">
        <v>26.41</v>
      </c>
      <c r="K698" t="str" cm="1">
        <f t="array" ref="K698">_xlfn.IFS(J698&lt;18.5,"underweight",J698&lt;25,"normal weight",J698&lt;30,"overweight",J698&gt;30,"obesity")</f>
        <v>overweight</v>
      </c>
      <c r="L698">
        <v>4.08</v>
      </c>
      <c r="M698" t="str" cm="1">
        <f t="array" ref="M698">_xlfn.IFS(L698&lt;5.7,"Normal",L698&lt;6.5,"Prediabetes",L698&gt;6.5,"Diabetes")</f>
        <v>Normal</v>
      </c>
      <c r="N698">
        <v>1984</v>
      </c>
      <c r="O698" t="s">
        <v>15</v>
      </c>
      <c r="P698">
        <v>11</v>
      </c>
      <c r="Q698" s="10" t="str">
        <f t="shared" si="20"/>
        <v>11-Nov-1984</v>
      </c>
      <c r="R698">
        <f t="shared" si="21"/>
        <v>38</v>
      </c>
      <c r="S698" s="12">
        <v>5976.83</v>
      </c>
    </row>
    <row r="699" spans="1:19" ht="15.6" x14ac:dyDescent="0.3">
      <c r="A699" s="1" t="s">
        <v>1673</v>
      </c>
      <c r="B699" s="1" t="s">
        <v>3082</v>
      </c>
      <c r="C699" t="s">
        <v>4723</v>
      </c>
      <c r="D699" t="s">
        <v>4884</v>
      </c>
      <c r="E699" t="s">
        <v>5952</v>
      </c>
      <c r="G699">
        <v>0</v>
      </c>
      <c r="H699" t="s">
        <v>2380</v>
      </c>
      <c r="I699" t="s">
        <v>2380</v>
      </c>
      <c r="J699">
        <v>21.03</v>
      </c>
      <c r="K699" t="str" cm="1">
        <f t="array" ref="K699">_xlfn.IFS(J699&lt;18.5,"underweight",J699&lt;25,"normal weight",J699&lt;30,"overweight",J699&gt;30,"obesity")</f>
        <v>normal weight</v>
      </c>
      <c r="L699">
        <v>6.5</v>
      </c>
      <c r="M699" t="e" cm="1">
        <f t="array" ref="M699">_xlfn.IFS(L699&lt;5.7,"Normal",L699&lt;6.5,"Prediabetes",L699&gt;6.5,"Diabetes")</f>
        <v>#N/A</v>
      </c>
      <c r="N699">
        <v>1970</v>
      </c>
      <c r="O699" t="s">
        <v>18</v>
      </c>
      <c r="P699">
        <v>25</v>
      </c>
      <c r="Q699" s="10" t="str">
        <f t="shared" si="20"/>
        <v>25-Jun-1970</v>
      </c>
      <c r="R699">
        <f t="shared" si="21"/>
        <v>53</v>
      </c>
      <c r="S699" s="12">
        <v>5979.66</v>
      </c>
    </row>
    <row r="700" spans="1:19" ht="15.6" x14ac:dyDescent="0.3">
      <c r="A700" s="1" t="s">
        <v>1672</v>
      </c>
      <c r="B700" s="1" t="s">
        <v>3083</v>
      </c>
      <c r="C700" t="s">
        <v>4723</v>
      </c>
      <c r="D700" t="s">
        <v>5954</v>
      </c>
      <c r="E700" t="s">
        <v>5953</v>
      </c>
      <c r="G700">
        <v>1</v>
      </c>
      <c r="H700" t="s">
        <v>2380</v>
      </c>
      <c r="I700" t="s">
        <v>2380</v>
      </c>
      <c r="J700">
        <v>37</v>
      </c>
      <c r="K700" t="str" cm="1">
        <f t="array" ref="K700">_xlfn.IFS(J700&lt;18.5,"underweight",J700&lt;25,"normal weight",J700&lt;30,"overweight",J700&gt;30,"obesity")</f>
        <v>obesity</v>
      </c>
      <c r="L700">
        <v>8.75</v>
      </c>
      <c r="M700" t="str" cm="1">
        <f t="array" ref="M700">_xlfn.IFS(L700&lt;5.7,"Normal",L700&lt;6.5,"Prediabetes",L700&gt;6.5,"Diabetes")</f>
        <v>Diabetes</v>
      </c>
      <c r="N700">
        <v>1980</v>
      </c>
      <c r="O700" t="s">
        <v>37</v>
      </c>
      <c r="P700">
        <v>10</v>
      </c>
      <c r="Q700" s="10" t="str">
        <f t="shared" si="20"/>
        <v>10-Oct-1980</v>
      </c>
      <c r="R700">
        <f t="shared" si="21"/>
        <v>42</v>
      </c>
      <c r="S700" s="12">
        <v>5979.73</v>
      </c>
    </row>
    <row r="701" spans="1:19" ht="15.6" x14ac:dyDescent="0.3">
      <c r="A701" s="1" t="s">
        <v>1671</v>
      </c>
      <c r="B701" s="1" t="s">
        <v>3084</v>
      </c>
      <c r="C701" t="s">
        <v>4726</v>
      </c>
      <c r="D701" t="s">
        <v>5956</v>
      </c>
      <c r="E701" t="s">
        <v>5955</v>
      </c>
      <c r="G701">
        <v>1</v>
      </c>
      <c r="H701" t="s">
        <v>2380</v>
      </c>
      <c r="I701" t="s">
        <v>2380</v>
      </c>
      <c r="J701">
        <v>25.4</v>
      </c>
      <c r="K701" t="str" cm="1">
        <f t="array" ref="K701">_xlfn.IFS(J701&lt;18.5,"underweight",J701&lt;25,"normal weight",J701&lt;30,"overweight",J701&gt;30,"obesity")</f>
        <v>overweight</v>
      </c>
      <c r="L701">
        <v>11.96</v>
      </c>
      <c r="M701" t="str" cm="1">
        <f t="array" ref="M701">_xlfn.IFS(L701&lt;5.7,"Normal",L701&lt;6.5,"Prediabetes",L701&gt;6.5,"Diabetes")</f>
        <v>Diabetes</v>
      </c>
      <c r="N701">
        <v>1974</v>
      </c>
      <c r="O701" t="s">
        <v>37</v>
      </c>
      <c r="P701">
        <v>11</v>
      </c>
      <c r="Q701" s="10" t="str">
        <f t="shared" si="20"/>
        <v>11-Oct-1974</v>
      </c>
      <c r="R701">
        <f t="shared" si="21"/>
        <v>48</v>
      </c>
      <c r="S701" s="12">
        <v>5979.99</v>
      </c>
    </row>
    <row r="702" spans="1:19" ht="15.6" x14ac:dyDescent="0.3">
      <c r="A702" s="1" t="s">
        <v>1670</v>
      </c>
      <c r="B702" s="1" t="s">
        <v>3085</v>
      </c>
      <c r="C702" t="s">
        <v>5598</v>
      </c>
      <c r="D702" t="s">
        <v>5958</v>
      </c>
      <c r="E702" t="s">
        <v>5957</v>
      </c>
      <c r="G702">
        <v>0</v>
      </c>
      <c r="H702" t="s">
        <v>2380</v>
      </c>
      <c r="I702" t="s">
        <v>2380</v>
      </c>
      <c r="J702">
        <v>32.299999999999997</v>
      </c>
      <c r="K702" t="str" cm="1">
        <f t="array" ref="K702">_xlfn.IFS(J702&lt;18.5,"underweight",J702&lt;25,"normal weight",J702&lt;30,"overweight",J702&gt;30,"obesity")</f>
        <v>obesity</v>
      </c>
      <c r="L702">
        <v>10.54</v>
      </c>
      <c r="M702" t="str" cm="1">
        <f t="array" ref="M702">_xlfn.IFS(L702&lt;5.7,"Normal",L702&lt;6.5,"Prediabetes",L702&gt;6.5,"Diabetes")</f>
        <v>Diabetes</v>
      </c>
      <c r="N702">
        <v>1988</v>
      </c>
      <c r="O702" t="s">
        <v>18</v>
      </c>
      <c r="P702">
        <v>10</v>
      </c>
      <c r="Q702" s="10" t="str">
        <f t="shared" si="20"/>
        <v>10-Jun-1988</v>
      </c>
      <c r="R702">
        <f t="shared" si="21"/>
        <v>35</v>
      </c>
      <c r="S702" s="12">
        <v>5989.52</v>
      </c>
    </row>
    <row r="703" spans="1:19" ht="15.6" x14ac:dyDescent="0.3">
      <c r="A703" s="1" t="s">
        <v>1669</v>
      </c>
      <c r="B703" s="1" t="s">
        <v>3086</v>
      </c>
      <c r="C703" t="s">
        <v>4726</v>
      </c>
      <c r="D703" t="s">
        <v>5960</v>
      </c>
      <c r="E703" t="s">
        <v>5959</v>
      </c>
      <c r="G703">
        <v>2</v>
      </c>
      <c r="H703" t="s">
        <v>2380</v>
      </c>
      <c r="I703" t="s">
        <v>2380</v>
      </c>
      <c r="J703">
        <v>46.4</v>
      </c>
      <c r="K703" t="str" cm="1">
        <f t="array" ref="K703">_xlfn.IFS(J703&lt;18.5,"underweight",J703&lt;25,"normal weight",J703&lt;30,"overweight",J703&gt;30,"obesity")</f>
        <v>obesity</v>
      </c>
      <c r="L703">
        <v>5.71</v>
      </c>
      <c r="M703" t="str" cm="1">
        <f t="array" ref="M703">_xlfn.IFS(L703&lt;5.7,"Normal",L703&lt;6.5,"Prediabetes",L703&gt;6.5,"Diabetes")</f>
        <v>Prediabetes</v>
      </c>
      <c r="N703">
        <v>1974</v>
      </c>
      <c r="O703" t="s">
        <v>35</v>
      </c>
      <c r="P703">
        <v>17</v>
      </c>
      <c r="Q703" s="10" t="str">
        <f t="shared" si="20"/>
        <v>17-Aug-1974</v>
      </c>
      <c r="R703">
        <f t="shared" si="21"/>
        <v>48</v>
      </c>
      <c r="S703" s="12">
        <v>5990.17</v>
      </c>
    </row>
    <row r="704" spans="1:19" ht="15.6" x14ac:dyDescent="0.3">
      <c r="A704" s="1" t="s">
        <v>1668</v>
      </c>
      <c r="B704" s="1" t="s">
        <v>3087</v>
      </c>
      <c r="C704" t="s">
        <v>4726</v>
      </c>
      <c r="D704" t="s">
        <v>5962</v>
      </c>
      <c r="E704" t="s">
        <v>5961</v>
      </c>
      <c r="G704">
        <v>1</v>
      </c>
      <c r="H704" t="s">
        <v>2380</v>
      </c>
      <c r="I704" t="s">
        <v>2380</v>
      </c>
      <c r="J704">
        <v>28.7</v>
      </c>
      <c r="K704" t="str" cm="1">
        <f t="array" ref="K704">_xlfn.IFS(J704&lt;18.5,"underweight",J704&lt;25,"normal weight",J704&lt;30,"overweight",J704&gt;30,"obesity")</f>
        <v>overweight</v>
      </c>
      <c r="L704">
        <v>9.4700000000000006</v>
      </c>
      <c r="M704" t="str" cm="1">
        <f t="array" ref="M704">_xlfn.IFS(L704&lt;5.7,"Normal",L704&lt;6.5,"Prediabetes",L704&gt;6.5,"Diabetes")</f>
        <v>Diabetes</v>
      </c>
      <c r="N704">
        <v>1980</v>
      </c>
      <c r="O704" t="s">
        <v>35</v>
      </c>
      <c r="P704">
        <v>8</v>
      </c>
      <c r="Q704" s="10" t="str">
        <f t="shared" si="20"/>
        <v>8-Aug-1980</v>
      </c>
      <c r="R704">
        <f t="shared" si="21"/>
        <v>42</v>
      </c>
      <c r="S704" s="12">
        <v>5993.62</v>
      </c>
    </row>
    <row r="705" spans="1:19" ht="15.6" x14ac:dyDescent="0.3">
      <c r="A705" s="1" t="s">
        <v>1667</v>
      </c>
      <c r="B705" s="1" t="s">
        <v>3088</v>
      </c>
      <c r="C705" t="s">
        <v>4723</v>
      </c>
      <c r="D705" t="s">
        <v>4872</v>
      </c>
      <c r="E705" t="s">
        <v>5963</v>
      </c>
      <c r="G705">
        <v>3</v>
      </c>
      <c r="H705" t="s">
        <v>2380</v>
      </c>
      <c r="I705" t="s">
        <v>2380</v>
      </c>
      <c r="J705">
        <v>26.63</v>
      </c>
      <c r="K705" t="str" cm="1">
        <f t="array" ref="K705">_xlfn.IFS(J705&lt;18.5,"underweight",J705&lt;25,"normal weight",J705&lt;30,"overweight",J705&gt;30,"obesity")</f>
        <v>overweight</v>
      </c>
      <c r="L705">
        <v>5.7</v>
      </c>
      <c r="M705" t="str" cm="1">
        <f t="array" ref="M705">_xlfn.IFS(L705&lt;5.7,"Normal",L705&lt;6.5,"Prediabetes",L705&gt;6.5,"Diabetes")</f>
        <v>Prediabetes</v>
      </c>
      <c r="N705">
        <v>1989</v>
      </c>
      <c r="O705" t="s">
        <v>35</v>
      </c>
      <c r="P705">
        <v>16</v>
      </c>
      <c r="Q705" s="10" t="str">
        <f t="shared" si="20"/>
        <v>16-Aug-1989</v>
      </c>
      <c r="R705">
        <f t="shared" si="21"/>
        <v>33</v>
      </c>
      <c r="S705" s="12">
        <v>6059.17</v>
      </c>
    </row>
    <row r="706" spans="1:19" ht="15.6" x14ac:dyDescent="0.3">
      <c r="A706" s="1" t="s">
        <v>1666</v>
      </c>
      <c r="B706" s="1" t="s">
        <v>3089</v>
      </c>
      <c r="C706" t="s">
        <v>4723</v>
      </c>
      <c r="D706" t="s">
        <v>5965</v>
      </c>
      <c r="E706" t="s">
        <v>5964</v>
      </c>
      <c r="G706">
        <v>3</v>
      </c>
      <c r="H706" t="s">
        <v>2380</v>
      </c>
      <c r="I706" t="s">
        <v>2380</v>
      </c>
      <c r="J706">
        <v>22.515000000000001</v>
      </c>
      <c r="K706" t="str" cm="1">
        <f t="array" ref="K706">_xlfn.IFS(J706&lt;18.5,"underweight",J706&lt;25,"normal weight",J706&lt;30,"overweight",J706&gt;30,"obesity")</f>
        <v>normal weight</v>
      </c>
      <c r="L706">
        <v>11.18</v>
      </c>
      <c r="M706" t="str" cm="1">
        <f t="array" ref="M706">_xlfn.IFS(L706&lt;5.7,"Normal",L706&lt;6.5,"Prediabetes",L706&gt;6.5,"Diabetes")</f>
        <v>Diabetes</v>
      </c>
      <c r="N706">
        <v>1996</v>
      </c>
      <c r="O706" t="s">
        <v>10</v>
      </c>
      <c r="P706">
        <v>28</v>
      </c>
      <c r="Q706" s="10" t="str">
        <f t="shared" si="20"/>
        <v>28-Jul-1996</v>
      </c>
      <c r="R706">
        <f t="shared" si="21"/>
        <v>27</v>
      </c>
      <c r="S706" s="12">
        <v>6061.8</v>
      </c>
    </row>
    <row r="707" spans="1:19" ht="15.6" x14ac:dyDescent="0.3">
      <c r="A707" s="1" t="s">
        <v>1665</v>
      </c>
      <c r="B707" s="1" t="s">
        <v>3090</v>
      </c>
      <c r="C707" t="s">
        <v>4726</v>
      </c>
      <c r="D707" t="s">
        <v>5967</v>
      </c>
      <c r="E707" t="s">
        <v>5966</v>
      </c>
      <c r="G707">
        <v>0</v>
      </c>
      <c r="H707" t="s">
        <v>2380</v>
      </c>
      <c r="I707" t="s">
        <v>2380</v>
      </c>
      <c r="J707">
        <v>36.575000000000003</v>
      </c>
      <c r="K707" t="str" cm="1">
        <f t="array" ref="K707">_xlfn.IFS(J707&lt;18.5,"underweight",J707&lt;25,"normal weight",J707&lt;30,"overweight",J707&gt;30,"obesity")</f>
        <v>obesity</v>
      </c>
      <c r="L707">
        <v>10.98</v>
      </c>
      <c r="M707" t="str" cm="1">
        <f t="array" ref="M707">_xlfn.IFS(L707&lt;5.7,"Normal",L707&lt;6.5,"Prediabetes",L707&gt;6.5,"Diabetes")</f>
        <v>Diabetes</v>
      </c>
      <c r="N707">
        <v>1994</v>
      </c>
      <c r="O707" t="s">
        <v>15</v>
      </c>
      <c r="P707">
        <v>8</v>
      </c>
      <c r="Q707" s="10" t="str">
        <f t="shared" ref="Q707:Q770" si="22">P707&amp;"-"&amp;O707&amp;"-"&amp;N707</f>
        <v>8-Nov-1994</v>
      </c>
      <c r="R707">
        <f t="shared" ref="R707:R770" si="23">DATEDIF(Q707,"8-6-2023","y")</f>
        <v>28</v>
      </c>
      <c r="S707" s="12">
        <v>6064.37</v>
      </c>
    </row>
    <row r="708" spans="1:19" ht="15.6" x14ac:dyDescent="0.3">
      <c r="A708" s="1" t="s">
        <v>1664</v>
      </c>
      <c r="B708" s="1" t="s">
        <v>3091</v>
      </c>
      <c r="C708" t="s">
        <v>4723</v>
      </c>
      <c r="D708" t="s">
        <v>5497</v>
      </c>
      <c r="E708" t="s">
        <v>5968</v>
      </c>
      <c r="G708">
        <v>1</v>
      </c>
      <c r="H708" t="s">
        <v>2380</v>
      </c>
      <c r="I708" t="s">
        <v>2380</v>
      </c>
      <c r="J708">
        <v>18.62</v>
      </c>
      <c r="K708" t="str" cm="1">
        <f t="array" ref="K708">_xlfn.IFS(J708&lt;18.5,"underweight",J708&lt;25,"normal weight",J708&lt;30,"overweight",J708&gt;30,"obesity")</f>
        <v>normal weight</v>
      </c>
      <c r="L708">
        <v>10.24</v>
      </c>
      <c r="M708" t="str" cm="1">
        <f t="array" ref="M708">_xlfn.IFS(L708&lt;5.7,"Normal",L708&lt;6.5,"Prediabetes",L708&gt;6.5,"Diabetes")</f>
        <v>Diabetes</v>
      </c>
      <c r="N708">
        <v>1984</v>
      </c>
      <c r="O708" t="s">
        <v>20</v>
      </c>
      <c r="P708">
        <v>21</v>
      </c>
      <c r="Q708" s="10" t="str">
        <f t="shared" si="22"/>
        <v>21-Sep-1984</v>
      </c>
      <c r="R708">
        <f t="shared" si="23"/>
        <v>38</v>
      </c>
      <c r="S708" s="12">
        <v>6067.13</v>
      </c>
    </row>
    <row r="709" spans="1:19" ht="15.6" x14ac:dyDescent="0.3">
      <c r="A709" s="1" t="s">
        <v>1663</v>
      </c>
      <c r="B709" s="1" t="s">
        <v>3092</v>
      </c>
      <c r="C709" t="s">
        <v>5598</v>
      </c>
      <c r="D709" t="s">
        <v>5668</v>
      </c>
      <c r="E709" t="s">
        <v>5590</v>
      </c>
      <c r="G709">
        <v>2</v>
      </c>
      <c r="H709" t="s">
        <v>2380</v>
      </c>
      <c r="I709" t="s">
        <v>2380</v>
      </c>
      <c r="J709">
        <v>27.5</v>
      </c>
      <c r="K709" t="str" cm="1">
        <f t="array" ref="K709">_xlfn.IFS(J709&lt;18.5,"underweight",J709&lt;25,"normal weight",J709&lt;30,"overweight",J709&gt;30,"obesity")</f>
        <v>overweight</v>
      </c>
      <c r="L709">
        <v>6.03</v>
      </c>
      <c r="M709" t="str" cm="1">
        <f t="array" ref="M709">_xlfn.IFS(L709&lt;5.7,"Normal",L709&lt;6.5,"Prediabetes",L709&gt;6.5,"Diabetes")</f>
        <v>Prediabetes</v>
      </c>
      <c r="N709">
        <v>1979</v>
      </c>
      <c r="O709" t="s">
        <v>35</v>
      </c>
      <c r="P709">
        <v>8</v>
      </c>
      <c r="Q709" s="10" t="str">
        <f t="shared" si="22"/>
        <v>8-Aug-1979</v>
      </c>
      <c r="R709">
        <f t="shared" si="23"/>
        <v>43</v>
      </c>
      <c r="S709" s="12">
        <v>6074.37</v>
      </c>
    </row>
    <row r="710" spans="1:19" ht="15.6" x14ac:dyDescent="0.3">
      <c r="A710" s="1" t="s">
        <v>1662</v>
      </c>
      <c r="B710" s="1" t="s">
        <v>3093</v>
      </c>
      <c r="C710" t="s">
        <v>5598</v>
      </c>
      <c r="D710" t="s">
        <v>5970</v>
      </c>
      <c r="E710" t="s">
        <v>5969</v>
      </c>
      <c r="G710">
        <v>0</v>
      </c>
      <c r="H710" t="s">
        <v>2380</v>
      </c>
      <c r="I710" t="s">
        <v>2380</v>
      </c>
      <c r="J710">
        <v>27.36</v>
      </c>
      <c r="K710" t="str" cm="1">
        <f t="array" ref="K710">_xlfn.IFS(J710&lt;18.5,"underweight",J710&lt;25,"normal weight",J710&lt;30,"overweight",J710&gt;30,"obesity")</f>
        <v>overweight</v>
      </c>
      <c r="L710">
        <v>5.96</v>
      </c>
      <c r="M710" t="str" cm="1">
        <f t="array" ref="M710">_xlfn.IFS(L710&lt;5.7,"Normal",L710&lt;6.5,"Prediabetes",L710&gt;6.5,"Diabetes")</f>
        <v>Prediabetes</v>
      </c>
      <c r="N710">
        <v>1984</v>
      </c>
      <c r="O710" t="s">
        <v>37</v>
      </c>
      <c r="P710">
        <v>14</v>
      </c>
      <c r="Q710" s="10" t="str">
        <f t="shared" si="22"/>
        <v>14-Oct-1984</v>
      </c>
      <c r="R710">
        <f t="shared" si="23"/>
        <v>38</v>
      </c>
      <c r="S710" s="12">
        <v>6079.67</v>
      </c>
    </row>
    <row r="711" spans="1:19" ht="15.6" x14ac:dyDescent="0.3">
      <c r="A711" s="1" t="s">
        <v>1661</v>
      </c>
      <c r="B711" s="1" t="s">
        <v>3094</v>
      </c>
      <c r="C711" t="s">
        <v>4723</v>
      </c>
      <c r="D711" t="s">
        <v>5972</v>
      </c>
      <c r="E711" t="s">
        <v>5971</v>
      </c>
      <c r="G711">
        <v>2</v>
      </c>
      <c r="H711" t="s">
        <v>2380</v>
      </c>
      <c r="I711" t="s">
        <v>2380</v>
      </c>
      <c r="J711">
        <v>20.350000000000001</v>
      </c>
      <c r="K711" t="str" cm="1">
        <f t="array" ref="K711">_xlfn.IFS(J711&lt;18.5,"underweight",J711&lt;25,"normal weight",J711&lt;30,"overweight",J711&gt;30,"obesity")</f>
        <v>normal weight</v>
      </c>
      <c r="L711">
        <v>4.16</v>
      </c>
      <c r="M711" t="str" cm="1">
        <f t="array" ref="M711">_xlfn.IFS(L711&lt;5.7,"Normal",L711&lt;6.5,"Prediabetes",L711&gt;6.5,"Diabetes")</f>
        <v>Normal</v>
      </c>
      <c r="N711">
        <v>1984</v>
      </c>
      <c r="O711" t="s">
        <v>10</v>
      </c>
      <c r="P711">
        <v>25</v>
      </c>
      <c r="Q711" s="10" t="str">
        <f t="shared" si="22"/>
        <v>25-Jul-1984</v>
      </c>
      <c r="R711">
        <f t="shared" si="23"/>
        <v>39</v>
      </c>
      <c r="S711" s="12">
        <v>6082.41</v>
      </c>
    </row>
    <row r="712" spans="1:19" ht="15.6" x14ac:dyDescent="0.3">
      <c r="A712" s="1" t="s">
        <v>1660</v>
      </c>
      <c r="B712" s="1" t="s">
        <v>3095</v>
      </c>
      <c r="C712" t="s">
        <v>4723</v>
      </c>
      <c r="D712" t="s">
        <v>5974</v>
      </c>
      <c r="E712" t="s">
        <v>5973</v>
      </c>
      <c r="G712">
        <v>2</v>
      </c>
      <c r="H712" t="s">
        <v>2380</v>
      </c>
      <c r="I712" t="s">
        <v>2380</v>
      </c>
      <c r="J712">
        <v>24.035</v>
      </c>
      <c r="K712" t="str" cm="1">
        <f t="array" ref="K712">_xlfn.IFS(J712&lt;18.5,"underweight",J712&lt;25,"normal weight",J712&lt;30,"overweight",J712&gt;30,"obesity")</f>
        <v>normal weight</v>
      </c>
      <c r="L712">
        <v>6.11</v>
      </c>
      <c r="M712" t="str" cm="1">
        <f t="array" ref="M712">_xlfn.IFS(L712&lt;5.7,"Normal",L712&lt;6.5,"Prediabetes",L712&gt;6.5,"Diabetes")</f>
        <v>Prediabetes</v>
      </c>
      <c r="N712">
        <v>1970</v>
      </c>
      <c r="O712" t="s">
        <v>18</v>
      </c>
      <c r="P712">
        <v>9</v>
      </c>
      <c r="Q712" s="10" t="str">
        <f t="shared" si="22"/>
        <v>9-Jun-1970</v>
      </c>
      <c r="R712">
        <f t="shared" si="23"/>
        <v>53</v>
      </c>
      <c r="S712" s="12">
        <v>6098.38</v>
      </c>
    </row>
    <row r="713" spans="1:19" ht="15.6" x14ac:dyDescent="0.3">
      <c r="A713" s="1" t="s">
        <v>1659</v>
      </c>
      <c r="B713" s="1" t="s">
        <v>3096</v>
      </c>
      <c r="C713" t="s">
        <v>4723</v>
      </c>
      <c r="D713" t="s">
        <v>5976</v>
      </c>
      <c r="E713" t="s">
        <v>5975</v>
      </c>
      <c r="G713">
        <v>2</v>
      </c>
      <c r="H713" t="s">
        <v>2380</v>
      </c>
      <c r="I713" t="s">
        <v>2380</v>
      </c>
      <c r="J713">
        <v>23.56</v>
      </c>
      <c r="K713" t="str" cm="1">
        <f t="array" ref="K713">_xlfn.IFS(J713&lt;18.5,"underweight",J713&lt;25,"normal weight",J713&lt;30,"overweight",J713&gt;30,"obesity")</f>
        <v>normal weight</v>
      </c>
      <c r="L713">
        <v>5.97</v>
      </c>
      <c r="M713" t="str" cm="1">
        <f t="array" ref="M713">_xlfn.IFS(L713&lt;5.7,"Normal",L713&lt;6.5,"Prediabetes",L713&gt;6.5,"Diabetes")</f>
        <v>Prediabetes</v>
      </c>
      <c r="N713">
        <v>1995</v>
      </c>
      <c r="O713" t="s">
        <v>20</v>
      </c>
      <c r="P713">
        <v>9</v>
      </c>
      <c r="Q713" s="10" t="str">
        <f t="shared" si="22"/>
        <v>9-Sep-1995</v>
      </c>
      <c r="R713">
        <f t="shared" si="23"/>
        <v>27</v>
      </c>
      <c r="S713" s="12">
        <v>6111.95</v>
      </c>
    </row>
    <row r="714" spans="1:19" ht="15.6" x14ac:dyDescent="0.3">
      <c r="A714" s="1" t="s">
        <v>1658</v>
      </c>
      <c r="B714" s="1" t="s">
        <v>3097</v>
      </c>
      <c r="C714" t="s">
        <v>4726</v>
      </c>
      <c r="D714" t="s">
        <v>5978</v>
      </c>
      <c r="E714" t="s">
        <v>5977</v>
      </c>
      <c r="G714">
        <v>3</v>
      </c>
      <c r="H714" t="s">
        <v>2380</v>
      </c>
      <c r="I714" t="s">
        <v>2380</v>
      </c>
      <c r="J714">
        <v>27.17</v>
      </c>
      <c r="K714" t="str" cm="1">
        <f t="array" ref="K714">_xlfn.IFS(J714&lt;18.5,"underweight",J714&lt;25,"normal weight",J714&lt;30,"overweight",J714&gt;30,"obesity")</f>
        <v>overweight</v>
      </c>
      <c r="L714">
        <v>10.81</v>
      </c>
      <c r="M714" t="str" cm="1">
        <f t="array" ref="M714">_xlfn.IFS(L714&lt;5.7,"Normal",L714&lt;6.5,"Prediabetes",L714&gt;6.5,"Diabetes")</f>
        <v>Diabetes</v>
      </c>
      <c r="N714">
        <v>1985</v>
      </c>
      <c r="O714" t="s">
        <v>10</v>
      </c>
      <c r="P714">
        <v>21</v>
      </c>
      <c r="Q714" s="10" t="str">
        <f t="shared" si="22"/>
        <v>21-Jul-1985</v>
      </c>
      <c r="R714">
        <f t="shared" si="23"/>
        <v>38</v>
      </c>
      <c r="S714" s="12">
        <v>6112.35</v>
      </c>
    </row>
    <row r="715" spans="1:19" ht="15.6" x14ac:dyDescent="0.3">
      <c r="A715" s="1" t="s">
        <v>1657</v>
      </c>
      <c r="B715" s="1" t="s">
        <v>3098</v>
      </c>
      <c r="C715" t="s">
        <v>5598</v>
      </c>
      <c r="D715" t="s">
        <v>5193</v>
      </c>
      <c r="E715" t="s">
        <v>5979</v>
      </c>
      <c r="G715">
        <v>1</v>
      </c>
      <c r="H715" t="s">
        <v>2380</v>
      </c>
      <c r="I715" t="s">
        <v>2380</v>
      </c>
      <c r="J715">
        <v>30.15</v>
      </c>
      <c r="K715" t="str" cm="1">
        <f t="array" ref="K715">_xlfn.IFS(J715&lt;18.5,"underweight",J715&lt;25,"normal weight",J715&lt;30,"overweight",J715&gt;30,"obesity")</f>
        <v>obesity</v>
      </c>
      <c r="L715">
        <v>4.25</v>
      </c>
      <c r="M715" t="str" cm="1">
        <f t="array" ref="M715">_xlfn.IFS(L715&lt;5.7,"Normal",L715&lt;6.5,"Prediabetes",L715&gt;6.5,"Diabetes")</f>
        <v>Normal</v>
      </c>
      <c r="N715">
        <v>1991</v>
      </c>
      <c r="O715" t="s">
        <v>10</v>
      </c>
      <c r="P715">
        <v>25</v>
      </c>
      <c r="Q715" s="10" t="str">
        <f t="shared" si="22"/>
        <v>25-Jul-1991</v>
      </c>
      <c r="R715">
        <f t="shared" si="23"/>
        <v>32</v>
      </c>
      <c r="S715" s="12">
        <v>6113.23</v>
      </c>
    </row>
    <row r="716" spans="1:19" ht="15.6" x14ac:dyDescent="0.3">
      <c r="A716" s="1" t="s">
        <v>1656</v>
      </c>
      <c r="B716" s="1" t="s">
        <v>3099</v>
      </c>
      <c r="C716" t="s">
        <v>5598</v>
      </c>
      <c r="D716" t="s">
        <v>5980</v>
      </c>
      <c r="E716" t="s">
        <v>4847</v>
      </c>
      <c r="G716">
        <v>0</v>
      </c>
      <c r="H716" t="s">
        <v>2380</v>
      </c>
      <c r="I716" t="s">
        <v>2380</v>
      </c>
      <c r="J716">
        <v>26.36</v>
      </c>
      <c r="K716" t="str" cm="1">
        <f t="array" ref="K716">_xlfn.IFS(J716&lt;18.5,"underweight",J716&lt;25,"normal weight",J716&lt;30,"overweight",J716&gt;30,"obesity")</f>
        <v>overweight</v>
      </c>
      <c r="L716">
        <v>5.52</v>
      </c>
      <c r="M716" t="str" cm="1">
        <f t="array" ref="M716">_xlfn.IFS(L716&lt;5.7,"Normal",L716&lt;6.5,"Prediabetes",L716&gt;6.5,"Diabetes")</f>
        <v>Normal</v>
      </c>
      <c r="N716">
        <v>1983</v>
      </c>
      <c r="O716" t="s">
        <v>35</v>
      </c>
      <c r="P716">
        <v>11</v>
      </c>
      <c r="Q716" s="10" t="str">
        <f t="shared" si="22"/>
        <v>11-Aug-1983</v>
      </c>
      <c r="R716">
        <f t="shared" si="23"/>
        <v>39</v>
      </c>
      <c r="S716" s="12">
        <v>6117.49</v>
      </c>
    </row>
    <row r="717" spans="1:19" ht="15.6" x14ac:dyDescent="0.3">
      <c r="A717" s="1" t="s">
        <v>1655</v>
      </c>
      <c r="B717" s="1" t="s">
        <v>3100</v>
      </c>
      <c r="C717" t="s">
        <v>4723</v>
      </c>
      <c r="D717" t="s">
        <v>5982</v>
      </c>
      <c r="E717" t="s">
        <v>5981</v>
      </c>
      <c r="G717">
        <v>1</v>
      </c>
      <c r="H717" t="s">
        <v>2380</v>
      </c>
      <c r="I717" t="s">
        <v>2380</v>
      </c>
      <c r="J717">
        <v>36.299999999999997</v>
      </c>
      <c r="K717" t="str" cm="1">
        <f t="array" ref="K717">_xlfn.IFS(J717&lt;18.5,"underweight",J717&lt;25,"normal weight",J717&lt;30,"overweight",J717&gt;30,"obesity")</f>
        <v>obesity</v>
      </c>
      <c r="L717">
        <v>4.6100000000000003</v>
      </c>
      <c r="M717" t="str" cm="1">
        <f t="array" ref="M717">_xlfn.IFS(L717&lt;5.7,"Normal",L717&lt;6.5,"Prediabetes",L717&gt;6.5,"Diabetes")</f>
        <v>Normal</v>
      </c>
      <c r="N717">
        <v>1983</v>
      </c>
      <c r="O717" t="s">
        <v>15</v>
      </c>
      <c r="P717">
        <v>16</v>
      </c>
      <c r="Q717" s="10" t="str">
        <f t="shared" si="22"/>
        <v>16-Nov-1983</v>
      </c>
      <c r="R717">
        <f t="shared" si="23"/>
        <v>39</v>
      </c>
      <c r="S717" s="12">
        <v>6123.57</v>
      </c>
    </row>
    <row r="718" spans="1:19" ht="15.6" x14ac:dyDescent="0.3">
      <c r="A718" s="1" t="s">
        <v>1654</v>
      </c>
      <c r="B718" s="1" t="s">
        <v>3101</v>
      </c>
      <c r="C718" t="s">
        <v>4723</v>
      </c>
      <c r="D718" t="s">
        <v>5984</v>
      </c>
      <c r="E718" t="s">
        <v>5983</v>
      </c>
      <c r="G718">
        <v>1</v>
      </c>
      <c r="H718" t="s">
        <v>2380</v>
      </c>
      <c r="I718" t="s">
        <v>2380</v>
      </c>
      <c r="J718">
        <v>34.4</v>
      </c>
      <c r="K718" t="str" cm="1">
        <f t="array" ref="K718">_xlfn.IFS(J718&lt;18.5,"underweight",J718&lt;25,"normal weight",J718&lt;30,"overweight",J718&gt;30,"obesity")</f>
        <v>obesity</v>
      </c>
      <c r="L718">
        <v>4.95</v>
      </c>
      <c r="M718" t="str" cm="1">
        <f t="array" ref="M718">_xlfn.IFS(L718&lt;5.7,"Normal",L718&lt;6.5,"Prediabetes",L718&gt;6.5,"Diabetes")</f>
        <v>Normal</v>
      </c>
      <c r="N718">
        <v>1990</v>
      </c>
      <c r="O718" t="s">
        <v>35</v>
      </c>
      <c r="P718">
        <v>18</v>
      </c>
      <c r="Q718" s="10" t="str">
        <f t="shared" si="22"/>
        <v>18-Aug-1990</v>
      </c>
      <c r="R718">
        <f t="shared" si="23"/>
        <v>32</v>
      </c>
      <c r="S718" s="12">
        <v>6128.8</v>
      </c>
    </row>
    <row r="719" spans="1:19" ht="15.6" x14ac:dyDescent="0.3">
      <c r="A719" s="1" t="s">
        <v>1653</v>
      </c>
      <c r="B719" s="1" t="s">
        <v>3102</v>
      </c>
      <c r="C719" t="s">
        <v>4726</v>
      </c>
      <c r="D719" t="s">
        <v>5986</v>
      </c>
      <c r="E719" t="s">
        <v>5985</v>
      </c>
      <c r="G719">
        <v>2</v>
      </c>
      <c r="H719" t="s">
        <v>2380</v>
      </c>
      <c r="I719" t="s">
        <v>2380</v>
      </c>
      <c r="J719">
        <v>30.9</v>
      </c>
      <c r="K719" t="str" cm="1">
        <f t="array" ref="K719">_xlfn.IFS(J719&lt;18.5,"underweight",J719&lt;25,"normal weight",J719&lt;30,"overweight",J719&gt;30,"obesity")</f>
        <v>obesity</v>
      </c>
      <c r="L719">
        <v>5.04</v>
      </c>
      <c r="M719" t="str" cm="1">
        <f t="array" ref="M719">_xlfn.IFS(L719&lt;5.7,"Normal",L719&lt;6.5,"Prediabetes",L719&gt;6.5,"Diabetes")</f>
        <v>Normal</v>
      </c>
      <c r="N719">
        <v>1969</v>
      </c>
      <c r="O719" t="s">
        <v>15</v>
      </c>
      <c r="P719">
        <v>9</v>
      </c>
      <c r="Q719" s="10" t="str">
        <f t="shared" si="22"/>
        <v>9-Nov-1969</v>
      </c>
      <c r="R719">
        <f t="shared" si="23"/>
        <v>53</v>
      </c>
      <c r="S719" s="12">
        <v>6138.5</v>
      </c>
    </row>
    <row r="720" spans="1:19" ht="15.6" x14ac:dyDescent="0.3">
      <c r="A720" s="1" t="s">
        <v>1652</v>
      </c>
      <c r="B720" s="1" t="s">
        <v>3103</v>
      </c>
      <c r="C720" t="s">
        <v>4726</v>
      </c>
      <c r="D720" t="s">
        <v>5988</v>
      </c>
      <c r="E720" t="s">
        <v>5987</v>
      </c>
      <c r="G720">
        <v>0</v>
      </c>
      <c r="H720" t="s">
        <v>2380</v>
      </c>
      <c r="I720" t="s">
        <v>2380</v>
      </c>
      <c r="J720">
        <v>28.6</v>
      </c>
      <c r="K720" t="str" cm="1">
        <f t="array" ref="K720">_xlfn.IFS(J720&lt;18.5,"underweight",J720&lt;25,"normal weight",J720&lt;30,"overweight",J720&gt;30,"obesity")</f>
        <v>overweight</v>
      </c>
      <c r="L720">
        <v>5.42</v>
      </c>
      <c r="M720" t="str" cm="1">
        <f t="array" ref="M720">_xlfn.IFS(L720&lt;5.7,"Normal",L720&lt;6.5,"Prediabetes",L720&gt;6.5,"Diabetes")</f>
        <v>Normal</v>
      </c>
      <c r="N720">
        <v>1978</v>
      </c>
      <c r="O720" t="s">
        <v>20</v>
      </c>
      <c r="P720">
        <v>5</v>
      </c>
      <c r="Q720" s="10" t="str">
        <f t="shared" si="22"/>
        <v>5-Sep-1978</v>
      </c>
      <c r="R720">
        <f t="shared" si="23"/>
        <v>44</v>
      </c>
      <c r="S720" s="12">
        <v>6138.58</v>
      </c>
    </row>
    <row r="721" spans="1:19" ht="15.6" x14ac:dyDescent="0.3">
      <c r="A721" s="1" t="s">
        <v>1651</v>
      </c>
      <c r="B721" s="1" t="s">
        <v>3104</v>
      </c>
      <c r="C721" t="s">
        <v>4726</v>
      </c>
      <c r="D721" t="s">
        <v>5990</v>
      </c>
      <c r="E721" t="s">
        <v>5989</v>
      </c>
      <c r="G721">
        <v>0</v>
      </c>
      <c r="H721" t="s">
        <v>2380</v>
      </c>
      <c r="I721" t="s">
        <v>2380</v>
      </c>
      <c r="J721">
        <v>27.83</v>
      </c>
      <c r="K721" t="str" cm="1">
        <f t="array" ref="K721">_xlfn.IFS(J721&lt;18.5,"underweight",J721&lt;25,"normal weight",J721&lt;30,"overweight",J721&gt;30,"obesity")</f>
        <v>overweight</v>
      </c>
      <c r="L721">
        <v>5.39</v>
      </c>
      <c r="M721" t="str" cm="1">
        <f t="array" ref="M721">_xlfn.IFS(L721&lt;5.7,"Normal",L721&lt;6.5,"Prediabetes",L721&gt;6.5,"Diabetes")</f>
        <v>Normal</v>
      </c>
      <c r="N721">
        <v>1976</v>
      </c>
      <c r="O721" t="s">
        <v>30</v>
      </c>
      <c r="P721">
        <v>12</v>
      </c>
      <c r="Q721" s="10" t="str">
        <f t="shared" si="22"/>
        <v>12-Dec-1976</v>
      </c>
      <c r="R721">
        <f t="shared" si="23"/>
        <v>46</v>
      </c>
      <c r="S721" s="12">
        <v>6139.14</v>
      </c>
    </row>
    <row r="722" spans="1:19" ht="15.6" x14ac:dyDescent="0.3">
      <c r="A722" s="1" t="s">
        <v>1650</v>
      </c>
      <c r="B722" s="1" t="s">
        <v>3105</v>
      </c>
      <c r="C722" t="s">
        <v>4723</v>
      </c>
      <c r="D722" t="s">
        <v>4782</v>
      </c>
      <c r="E722" t="s">
        <v>5991</v>
      </c>
      <c r="G722">
        <v>0</v>
      </c>
      <c r="H722" t="s">
        <v>2380</v>
      </c>
      <c r="I722" t="s">
        <v>2380</v>
      </c>
      <c r="J722">
        <v>39.64</v>
      </c>
      <c r="K722" t="str" cm="1">
        <f t="array" ref="K722">_xlfn.IFS(J722&lt;18.5,"underweight",J722&lt;25,"normal weight",J722&lt;30,"overweight",J722&gt;30,"obesity")</f>
        <v>obesity</v>
      </c>
      <c r="L722">
        <v>6</v>
      </c>
      <c r="M722" t="str" cm="1">
        <f t="array" ref="M722">_xlfn.IFS(L722&lt;5.7,"Normal",L722&lt;6.5,"Prediabetes",L722&gt;6.5,"Diabetes")</f>
        <v>Prediabetes</v>
      </c>
      <c r="N722">
        <v>1970</v>
      </c>
      <c r="O722" t="s">
        <v>37</v>
      </c>
      <c r="P722">
        <v>14</v>
      </c>
      <c r="Q722" s="10" t="str">
        <f t="shared" si="22"/>
        <v>14-Oct-1970</v>
      </c>
      <c r="R722">
        <f t="shared" si="23"/>
        <v>52</v>
      </c>
      <c r="S722" s="12">
        <v>6147.12</v>
      </c>
    </row>
    <row r="723" spans="1:19" ht="15.6" x14ac:dyDescent="0.3">
      <c r="A723" s="1" t="s">
        <v>1649</v>
      </c>
      <c r="B723" s="1" t="s">
        <v>3106</v>
      </c>
      <c r="C723" t="s">
        <v>4723</v>
      </c>
      <c r="D723" t="s">
        <v>5474</v>
      </c>
      <c r="E723" t="s">
        <v>5992</v>
      </c>
      <c r="G723">
        <v>1</v>
      </c>
      <c r="H723" t="s">
        <v>2380</v>
      </c>
      <c r="I723" t="s">
        <v>2380</v>
      </c>
      <c r="J723">
        <v>38.479999999999997</v>
      </c>
      <c r="K723" t="str" cm="1">
        <f t="array" ref="K723">_xlfn.IFS(J723&lt;18.5,"underweight",J723&lt;25,"normal weight",J723&lt;30,"overweight",J723&gt;30,"obesity")</f>
        <v>obesity</v>
      </c>
      <c r="L723">
        <v>6.02</v>
      </c>
      <c r="M723" t="str" cm="1">
        <f t="array" ref="M723">_xlfn.IFS(L723&lt;5.7,"Normal",L723&lt;6.5,"Prediabetes",L723&gt;6.5,"Diabetes")</f>
        <v>Prediabetes</v>
      </c>
      <c r="N723">
        <v>1973</v>
      </c>
      <c r="O723" t="s">
        <v>15</v>
      </c>
      <c r="P723">
        <v>6</v>
      </c>
      <c r="Q723" s="10" t="str">
        <f t="shared" si="22"/>
        <v>6-Nov-1973</v>
      </c>
      <c r="R723">
        <f t="shared" si="23"/>
        <v>49</v>
      </c>
      <c r="S723" s="12">
        <v>6152.05</v>
      </c>
    </row>
    <row r="724" spans="1:19" ht="15.6" x14ac:dyDescent="0.3">
      <c r="A724" s="1" t="s">
        <v>1648</v>
      </c>
      <c r="B724" s="1" t="s">
        <v>3107</v>
      </c>
      <c r="C724" t="s">
        <v>4723</v>
      </c>
      <c r="D724" t="s">
        <v>5994</v>
      </c>
      <c r="E724" t="s">
        <v>5993</v>
      </c>
      <c r="G724">
        <v>1</v>
      </c>
      <c r="H724" t="s">
        <v>2380</v>
      </c>
      <c r="I724" t="s">
        <v>2380</v>
      </c>
      <c r="J724">
        <v>36.200000000000003</v>
      </c>
      <c r="K724" t="str" cm="1">
        <f t="array" ref="K724">_xlfn.IFS(J724&lt;18.5,"underweight",J724&lt;25,"normal weight",J724&lt;30,"overweight",J724&gt;30,"obesity")</f>
        <v>obesity</v>
      </c>
      <c r="L724">
        <v>4.62</v>
      </c>
      <c r="M724" t="str" cm="1">
        <f t="array" ref="M724">_xlfn.IFS(L724&lt;5.7,"Normal",L724&lt;6.5,"Prediabetes",L724&gt;6.5,"Diabetes")</f>
        <v>Normal</v>
      </c>
      <c r="N724">
        <v>1985</v>
      </c>
      <c r="O724" t="s">
        <v>37</v>
      </c>
      <c r="P724">
        <v>15</v>
      </c>
      <c r="Q724" s="10" t="str">
        <f t="shared" si="22"/>
        <v>15-Oct-1985</v>
      </c>
      <c r="R724">
        <f t="shared" si="23"/>
        <v>37</v>
      </c>
      <c r="S724" s="12">
        <v>6159.57</v>
      </c>
    </row>
    <row r="725" spans="1:19" ht="15.6" x14ac:dyDescent="0.3">
      <c r="A725" s="1" t="s">
        <v>1647</v>
      </c>
      <c r="B725" s="1" t="s">
        <v>3108</v>
      </c>
      <c r="C725" t="s">
        <v>5598</v>
      </c>
      <c r="D725" t="s">
        <v>5607</v>
      </c>
      <c r="E725" t="s">
        <v>5995</v>
      </c>
      <c r="G725">
        <v>1</v>
      </c>
      <c r="H725" t="s">
        <v>2380</v>
      </c>
      <c r="I725" t="s">
        <v>2380</v>
      </c>
      <c r="J725">
        <v>27.13</v>
      </c>
      <c r="K725" t="str" cm="1">
        <f t="array" ref="K725">_xlfn.IFS(J725&lt;18.5,"underweight",J725&lt;25,"normal weight",J725&lt;30,"overweight",J725&gt;30,"obesity")</f>
        <v>overweight</v>
      </c>
      <c r="L725">
        <v>5.59</v>
      </c>
      <c r="M725" t="str" cm="1">
        <f t="array" ref="M725">_xlfn.IFS(L725&lt;5.7,"Normal",L725&lt;6.5,"Prediabetes",L725&gt;6.5,"Diabetes")</f>
        <v>Normal</v>
      </c>
      <c r="N725">
        <v>1984</v>
      </c>
      <c r="O725" t="s">
        <v>37</v>
      </c>
      <c r="P725">
        <v>6</v>
      </c>
      <c r="Q725" s="10" t="str">
        <f t="shared" si="22"/>
        <v>6-Oct-1984</v>
      </c>
      <c r="R725">
        <f t="shared" si="23"/>
        <v>38</v>
      </c>
      <c r="S725" s="12">
        <v>6170.96</v>
      </c>
    </row>
    <row r="726" spans="1:19" ht="15.6" x14ac:dyDescent="0.3">
      <c r="A726" s="1" t="s">
        <v>1646</v>
      </c>
      <c r="B726" s="1" t="s">
        <v>3109</v>
      </c>
      <c r="C726" t="s">
        <v>4726</v>
      </c>
      <c r="D726" t="s">
        <v>5997</v>
      </c>
      <c r="E726" t="s">
        <v>5996</v>
      </c>
      <c r="G726">
        <v>2</v>
      </c>
      <c r="H726" t="s">
        <v>2380</v>
      </c>
      <c r="I726" t="s">
        <v>2380</v>
      </c>
      <c r="J726">
        <v>26.6</v>
      </c>
      <c r="K726" t="str" cm="1">
        <f t="array" ref="K726">_xlfn.IFS(J726&lt;18.5,"underweight",J726&lt;25,"normal weight",J726&lt;30,"overweight",J726&gt;30,"obesity")</f>
        <v>overweight</v>
      </c>
      <c r="L726">
        <v>6.29</v>
      </c>
      <c r="M726" t="str" cm="1">
        <f t="array" ref="M726">_xlfn.IFS(L726&lt;5.7,"Normal",L726&lt;6.5,"Prediabetes",L726&gt;6.5,"Diabetes")</f>
        <v>Prediabetes</v>
      </c>
      <c r="N726">
        <v>1985</v>
      </c>
      <c r="O726" t="s">
        <v>35</v>
      </c>
      <c r="P726">
        <v>9</v>
      </c>
      <c r="Q726" s="10" t="str">
        <f t="shared" si="22"/>
        <v>9-Aug-1985</v>
      </c>
      <c r="R726">
        <f t="shared" si="23"/>
        <v>37</v>
      </c>
      <c r="S726" s="12">
        <v>6183.32</v>
      </c>
    </row>
    <row r="727" spans="1:19" ht="15.6" x14ac:dyDescent="0.3">
      <c r="A727" s="1" t="s">
        <v>1645</v>
      </c>
      <c r="B727" s="1" t="s">
        <v>3110</v>
      </c>
      <c r="C727" t="s">
        <v>4726</v>
      </c>
      <c r="D727" t="s">
        <v>5236</v>
      </c>
      <c r="E727" t="s">
        <v>4895</v>
      </c>
      <c r="G727">
        <v>0</v>
      </c>
      <c r="H727" t="s">
        <v>2380</v>
      </c>
      <c r="I727" t="s">
        <v>2380</v>
      </c>
      <c r="J727">
        <v>25.3</v>
      </c>
      <c r="K727" t="str" cm="1">
        <f t="array" ref="K727">_xlfn.IFS(J727&lt;18.5,"underweight",J727&lt;25,"normal weight",J727&lt;30,"overweight",J727&gt;30,"obesity")</f>
        <v>overweight</v>
      </c>
      <c r="L727">
        <v>4.49</v>
      </c>
      <c r="M727" t="str" cm="1">
        <f t="array" ref="M727">_xlfn.IFS(L727&lt;5.7,"Normal",L727&lt;6.5,"Prediabetes",L727&gt;6.5,"Diabetes")</f>
        <v>Normal</v>
      </c>
      <c r="N727">
        <v>1970</v>
      </c>
      <c r="O727" t="s">
        <v>37</v>
      </c>
      <c r="P727">
        <v>5</v>
      </c>
      <c r="Q727" s="10" t="str">
        <f t="shared" si="22"/>
        <v>5-Oct-1970</v>
      </c>
      <c r="R727">
        <f t="shared" si="23"/>
        <v>52</v>
      </c>
      <c r="S727" s="12">
        <v>6183.46</v>
      </c>
    </row>
    <row r="728" spans="1:19" ht="15.6" x14ac:dyDescent="0.3">
      <c r="A728" s="1" t="s">
        <v>1644</v>
      </c>
      <c r="B728" s="1" t="s">
        <v>3111</v>
      </c>
      <c r="C728" t="s">
        <v>4726</v>
      </c>
      <c r="D728" t="s">
        <v>4763</v>
      </c>
      <c r="E728" t="s">
        <v>5998</v>
      </c>
      <c r="G728">
        <v>2</v>
      </c>
      <c r="H728" t="s">
        <v>2380</v>
      </c>
      <c r="I728" t="s">
        <v>2380</v>
      </c>
      <c r="J728">
        <v>30.495000000000001</v>
      </c>
      <c r="K728" t="str" cm="1">
        <f t="array" ref="K728">_xlfn.IFS(J728&lt;18.5,"underweight",J728&lt;25,"normal weight",J728&lt;30,"overweight",J728&gt;30,"obesity")</f>
        <v>obesity</v>
      </c>
      <c r="L728">
        <v>5.97</v>
      </c>
      <c r="M728" t="str" cm="1">
        <f t="array" ref="M728">_xlfn.IFS(L728&lt;5.7,"Normal",L728&lt;6.5,"Prediabetes",L728&gt;6.5,"Diabetes")</f>
        <v>Prediabetes</v>
      </c>
      <c r="N728">
        <v>1988</v>
      </c>
      <c r="O728" t="s">
        <v>15</v>
      </c>
      <c r="P728">
        <v>1</v>
      </c>
      <c r="Q728" s="10" t="str">
        <f t="shared" si="22"/>
        <v>1-Nov-1988</v>
      </c>
      <c r="R728">
        <f t="shared" si="23"/>
        <v>34</v>
      </c>
      <c r="S728" s="12">
        <v>6184.3</v>
      </c>
    </row>
    <row r="729" spans="1:19" ht="15.6" x14ac:dyDescent="0.3">
      <c r="A729" s="1" t="s">
        <v>1643</v>
      </c>
      <c r="B729" s="1" t="s">
        <v>3112</v>
      </c>
      <c r="C729" t="s">
        <v>4726</v>
      </c>
      <c r="D729" t="s">
        <v>6000</v>
      </c>
      <c r="E729" t="s">
        <v>5999</v>
      </c>
      <c r="G729">
        <v>0</v>
      </c>
      <c r="H729" t="s">
        <v>2380</v>
      </c>
      <c r="I729" t="s">
        <v>2380</v>
      </c>
      <c r="J729">
        <v>30.114999999999998</v>
      </c>
      <c r="K729" t="str" cm="1">
        <f t="array" ref="K729">_xlfn.IFS(J729&lt;18.5,"underweight",J729&lt;25,"normal weight",J729&lt;30,"overweight",J729&gt;30,"obesity")</f>
        <v>obesity</v>
      </c>
      <c r="L729">
        <v>5.74</v>
      </c>
      <c r="M729" t="str" cm="1">
        <f t="array" ref="M729">_xlfn.IFS(L729&lt;5.7,"Normal",L729&lt;6.5,"Prediabetes",L729&gt;6.5,"Diabetes")</f>
        <v>Prediabetes</v>
      </c>
      <c r="N729">
        <v>1981</v>
      </c>
      <c r="O729" t="s">
        <v>15</v>
      </c>
      <c r="P729">
        <v>22</v>
      </c>
      <c r="Q729" s="10" t="str">
        <f t="shared" si="22"/>
        <v>22-Nov-1981</v>
      </c>
      <c r="R729">
        <f t="shared" si="23"/>
        <v>41</v>
      </c>
      <c r="S729" s="12">
        <v>6185.32</v>
      </c>
    </row>
    <row r="730" spans="1:19" ht="15.6" x14ac:dyDescent="0.3">
      <c r="A730" s="1" t="s">
        <v>1642</v>
      </c>
      <c r="B730" s="1" t="s">
        <v>3113</v>
      </c>
      <c r="C730" t="s">
        <v>4726</v>
      </c>
      <c r="D730" t="s">
        <v>6001</v>
      </c>
      <c r="E730" t="s">
        <v>5987</v>
      </c>
      <c r="G730">
        <v>0</v>
      </c>
      <c r="H730" t="s">
        <v>2380</v>
      </c>
      <c r="I730" t="s">
        <v>2380</v>
      </c>
      <c r="J730">
        <v>24.78</v>
      </c>
      <c r="K730" t="str" cm="1">
        <f t="array" ref="K730">_xlfn.IFS(J730&lt;18.5,"underweight",J730&lt;25,"normal weight",J730&lt;30,"overweight",J730&gt;30,"obesity")</f>
        <v>normal weight</v>
      </c>
      <c r="L730">
        <v>9.85</v>
      </c>
      <c r="M730" t="str" cm="1">
        <f t="array" ref="M730">_xlfn.IFS(L730&lt;5.7,"Normal",L730&lt;6.5,"Prediabetes",L730&gt;6.5,"Diabetes")</f>
        <v>Diabetes</v>
      </c>
      <c r="N730">
        <v>1981</v>
      </c>
      <c r="O730" t="s">
        <v>37</v>
      </c>
      <c r="P730">
        <v>1</v>
      </c>
      <c r="Q730" s="10" t="str">
        <f t="shared" si="22"/>
        <v>1-Oct-1981</v>
      </c>
      <c r="R730">
        <f t="shared" si="23"/>
        <v>41</v>
      </c>
      <c r="S730" s="12">
        <v>6186.13</v>
      </c>
    </row>
    <row r="731" spans="1:19" ht="15.6" x14ac:dyDescent="0.3">
      <c r="A731" s="1" t="s">
        <v>1641</v>
      </c>
      <c r="B731" s="1" t="s">
        <v>3114</v>
      </c>
      <c r="C731" t="s">
        <v>4723</v>
      </c>
      <c r="D731" t="s">
        <v>6003</v>
      </c>
      <c r="E731" t="s">
        <v>6002</v>
      </c>
      <c r="G731">
        <v>2</v>
      </c>
      <c r="H731" t="s">
        <v>2380</v>
      </c>
      <c r="I731" t="s">
        <v>2380</v>
      </c>
      <c r="J731">
        <v>24.77</v>
      </c>
      <c r="K731" t="str" cm="1">
        <f t="array" ref="K731">_xlfn.IFS(J731&lt;18.5,"underweight",J731&lt;25,"normal weight",J731&lt;30,"overweight",J731&gt;30,"obesity")</f>
        <v>normal weight</v>
      </c>
      <c r="L731">
        <v>7.59</v>
      </c>
      <c r="M731" t="str" cm="1">
        <f t="array" ref="M731">_xlfn.IFS(L731&lt;5.7,"Normal",L731&lt;6.5,"Prediabetes",L731&gt;6.5,"Diabetes")</f>
        <v>Diabetes</v>
      </c>
      <c r="N731">
        <v>1988</v>
      </c>
      <c r="O731" t="s">
        <v>37</v>
      </c>
      <c r="P731">
        <v>23</v>
      </c>
      <c r="Q731" s="10" t="str">
        <f t="shared" si="22"/>
        <v>23-Oct-1988</v>
      </c>
      <c r="R731">
        <f t="shared" si="23"/>
        <v>34</v>
      </c>
      <c r="S731" s="12">
        <v>6196.45</v>
      </c>
    </row>
    <row r="732" spans="1:19" ht="15.6" x14ac:dyDescent="0.3">
      <c r="A732" s="1" t="s">
        <v>1640</v>
      </c>
      <c r="B732" s="1" t="s">
        <v>3115</v>
      </c>
      <c r="C732" t="s">
        <v>4723</v>
      </c>
      <c r="D732" t="s">
        <v>5067</v>
      </c>
      <c r="E732" t="s">
        <v>6004</v>
      </c>
      <c r="G732">
        <v>2</v>
      </c>
      <c r="H732" t="s">
        <v>2380</v>
      </c>
      <c r="I732" t="s">
        <v>2380</v>
      </c>
      <c r="J732">
        <v>38.79</v>
      </c>
      <c r="K732" t="str" cm="1">
        <f t="array" ref="K732">_xlfn.IFS(J732&lt;18.5,"underweight",J732&lt;25,"normal weight",J732&lt;30,"overweight",J732&gt;30,"obesity")</f>
        <v>obesity</v>
      </c>
      <c r="L732">
        <v>5.08</v>
      </c>
      <c r="M732" t="str" cm="1">
        <f t="array" ref="M732">_xlfn.IFS(L732&lt;5.7,"Normal",L732&lt;6.5,"Prediabetes",L732&gt;6.5,"Diabetes")</f>
        <v>Normal</v>
      </c>
      <c r="N732">
        <v>1985</v>
      </c>
      <c r="O732" t="s">
        <v>10</v>
      </c>
      <c r="P732">
        <v>22</v>
      </c>
      <c r="Q732" s="10" t="str">
        <f t="shared" si="22"/>
        <v>22-Jul-1985</v>
      </c>
      <c r="R732">
        <f t="shared" si="23"/>
        <v>38</v>
      </c>
      <c r="S732" s="12">
        <v>6198.75</v>
      </c>
    </row>
    <row r="733" spans="1:19" ht="15.6" x14ac:dyDescent="0.3">
      <c r="A733" s="1" t="s">
        <v>1639</v>
      </c>
      <c r="B733" s="1" t="s">
        <v>3116</v>
      </c>
      <c r="C733" t="s">
        <v>4726</v>
      </c>
      <c r="D733" t="s">
        <v>6006</v>
      </c>
      <c r="E733" t="s">
        <v>6005</v>
      </c>
      <c r="G733">
        <v>0</v>
      </c>
      <c r="H733" t="s">
        <v>2380</v>
      </c>
      <c r="I733" t="s">
        <v>2380</v>
      </c>
      <c r="J733">
        <v>30.684999999999999</v>
      </c>
      <c r="K733" t="str" cm="1">
        <f t="array" ref="K733">_xlfn.IFS(J733&lt;18.5,"underweight",J733&lt;25,"normal weight",J733&lt;30,"overweight",J733&gt;30,"obesity")</f>
        <v>obesity</v>
      </c>
      <c r="L733">
        <v>4.87</v>
      </c>
      <c r="M733" t="str" cm="1">
        <f t="array" ref="M733">_xlfn.IFS(L733&lt;5.7,"Normal",L733&lt;6.5,"Prediabetes",L733&gt;6.5,"Diabetes")</f>
        <v>Normal</v>
      </c>
      <c r="N733">
        <v>1985</v>
      </c>
      <c r="O733" t="s">
        <v>30</v>
      </c>
      <c r="P733">
        <v>20</v>
      </c>
      <c r="Q733" s="10" t="str">
        <f t="shared" si="22"/>
        <v>20-Dec-1985</v>
      </c>
      <c r="R733">
        <f t="shared" si="23"/>
        <v>37</v>
      </c>
      <c r="S733" s="12">
        <v>6203.9</v>
      </c>
    </row>
    <row r="734" spans="1:19" ht="15.6" x14ac:dyDescent="0.3">
      <c r="A734" s="1" t="s">
        <v>1638</v>
      </c>
      <c r="B734" s="1" t="s">
        <v>3117</v>
      </c>
      <c r="C734" t="s">
        <v>4723</v>
      </c>
      <c r="D734" t="s">
        <v>6008</v>
      </c>
      <c r="E734" t="s">
        <v>6007</v>
      </c>
      <c r="G734">
        <v>2</v>
      </c>
      <c r="H734" t="s">
        <v>2380</v>
      </c>
      <c r="I734" t="s">
        <v>2380</v>
      </c>
      <c r="J734">
        <v>22.135000000000002</v>
      </c>
      <c r="K734" t="str" cm="1">
        <f t="array" ref="K734">_xlfn.IFS(J734&lt;18.5,"underweight",J734&lt;25,"normal weight",J734&lt;30,"overweight",J734&gt;30,"obesity")</f>
        <v>normal weight</v>
      </c>
      <c r="L734">
        <v>8.17</v>
      </c>
      <c r="M734" t="str" cm="1">
        <f t="array" ref="M734">_xlfn.IFS(L734&lt;5.7,"Normal",L734&lt;6.5,"Prediabetes",L734&gt;6.5,"Diabetes")</f>
        <v>Diabetes</v>
      </c>
      <c r="N734">
        <v>1985</v>
      </c>
      <c r="O734" t="s">
        <v>20</v>
      </c>
      <c r="P734">
        <v>22</v>
      </c>
      <c r="Q734" s="10" t="str">
        <f t="shared" si="22"/>
        <v>22-Sep-1985</v>
      </c>
      <c r="R734">
        <f t="shared" si="23"/>
        <v>37</v>
      </c>
      <c r="S734" s="12">
        <v>6203.9</v>
      </c>
    </row>
    <row r="735" spans="1:19" ht="15.6" x14ac:dyDescent="0.3">
      <c r="A735" s="1" t="s">
        <v>1637</v>
      </c>
      <c r="B735" s="1" t="s">
        <v>3118</v>
      </c>
      <c r="C735" t="s">
        <v>4723</v>
      </c>
      <c r="D735" t="s">
        <v>6009</v>
      </c>
      <c r="E735" t="s">
        <v>4853</v>
      </c>
      <c r="G735">
        <v>0</v>
      </c>
      <c r="H735" t="s">
        <v>2380</v>
      </c>
      <c r="I735" t="s">
        <v>2380</v>
      </c>
      <c r="J735">
        <v>33.33</v>
      </c>
      <c r="K735" t="str" cm="1">
        <f t="array" ref="K735">_xlfn.IFS(J735&lt;18.5,"underweight",J735&lt;25,"normal weight",J735&lt;30,"overweight",J735&gt;30,"obesity")</f>
        <v>obesity</v>
      </c>
      <c r="L735">
        <v>7.61</v>
      </c>
      <c r="M735" t="str" cm="1">
        <f t="array" ref="M735">_xlfn.IFS(L735&lt;5.7,"Normal",L735&lt;6.5,"Prediabetes",L735&gt;6.5,"Diabetes")</f>
        <v>Diabetes</v>
      </c>
      <c r="N735">
        <v>1999</v>
      </c>
      <c r="O735" t="s">
        <v>20</v>
      </c>
      <c r="P735">
        <v>10</v>
      </c>
      <c r="Q735" s="10" t="str">
        <f t="shared" si="22"/>
        <v>10-Sep-1999</v>
      </c>
      <c r="R735">
        <f t="shared" si="23"/>
        <v>23</v>
      </c>
      <c r="S735" s="12">
        <v>6207.26</v>
      </c>
    </row>
    <row r="736" spans="1:19" ht="15.6" x14ac:dyDescent="0.3">
      <c r="A736" s="1" t="s">
        <v>1636</v>
      </c>
      <c r="B736" s="1" t="s">
        <v>3119</v>
      </c>
      <c r="C736" t="s">
        <v>4723</v>
      </c>
      <c r="D736" t="s">
        <v>6011</v>
      </c>
      <c r="E736" t="s">
        <v>6010</v>
      </c>
      <c r="G736">
        <v>0</v>
      </c>
      <c r="H736" t="s">
        <v>2380</v>
      </c>
      <c r="I736" t="s">
        <v>2380</v>
      </c>
      <c r="J736">
        <v>31.13</v>
      </c>
      <c r="K736" t="str" cm="1">
        <f t="array" ref="K736">_xlfn.IFS(J736&lt;18.5,"underweight",J736&lt;25,"normal weight",J736&lt;30,"overweight",J736&gt;30,"obesity")</f>
        <v>obesity</v>
      </c>
      <c r="L736">
        <v>10.1</v>
      </c>
      <c r="M736" t="str" cm="1">
        <f t="array" ref="M736">_xlfn.IFS(L736&lt;5.7,"Normal",L736&lt;6.5,"Prediabetes",L736&gt;6.5,"Diabetes")</f>
        <v>Diabetes</v>
      </c>
      <c r="N736">
        <v>1992</v>
      </c>
      <c r="O736" t="s">
        <v>35</v>
      </c>
      <c r="P736">
        <v>12</v>
      </c>
      <c r="Q736" s="10" t="str">
        <f t="shared" si="22"/>
        <v>12-Aug-1992</v>
      </c>
      <c r="R736">
        <f t="shared" si="23"/>
        <v>30</v>
      </c>
      <c r="S736" s="12">
        <v>6208.5</v>
      </c>
    </row>
    <row r="737" spans="1:19" ht="15.6" x14ac:dyDescent="0.3">
      <c r="A737" s="1" t="s">
        <v>1635</v>
      </c>
      <c r="B737" s="1" t="s">
        <v>3120</v>
      </c>
      <c r="C737" t="s">
        <v>4723</v>
      </c>
      <c r="D737" t="s">
        <v>6013</v>
      </c>
      <c r="E737" t="s">
        <v>6012</v>
      </c>
      <c r="G737">
        <v>1</v>
      </c>
      <c r="H737" t="s">
        <v>2380</v>
      </c>
      <c r="I737" t="s">
        <v>2380</v>
      </c>
      <c r="J737">
        <v>28.9</v>
      </c>
      <c r="K737" t="str" cm="1">
        <f t="array" ref="K737">_xlfn.IFS(J737&lt;18.5,"underweight",J737&lt;25,"normal weight",J737&lt;30,"overweight",J737&gt;30,"obesity")</f>
        <v>overweight</v>
      </c>
      <c r="L737">
        <v>11.24</v>
      </c>
      <c r="M737" t="str" cm="1">
        <f t="array" ref="M737">_xlfn.IFS(L737&lt;5.7,"Normal",L737&lt;6.5,"Prediabetes",L737&gt;6.5,"Diabetes")</f>
        <v>Diabetes</v>
      </c>
      <c r="N737">
        <v>1972</v>
      </c>
      <c r="O737" t="s">
        <v>18</v>
      </c>
      <c r="P737">
        <v>29</v>
      </c>
      <c r="Q737" s="10" t="str">
        <f t="shared" si="22"/>
        <v>29-Jun-1972</v>
      </c>
      <c r="R737">
        <f t="shared" si="23"/>
        <v>51</v>
      </c>
      <c r="S737" s="12">
        <v>6219.93</v>
      </c>
    </row>
    <row r="738" spans="1:19" ht="15.6" x14ac:dyDescent="0.3">
      <c r="A738" s="1" t="s">
        <v>1634</v>
      </c>
      <c r="B738" s="1" t="s">
        <v>3121</v>
      </c>
      <c r="C738" t="s">
        <v>4726</v>
      </c>
      <c r="D738" t="s">
        <v>5284</v>
      </c>
      <c r="E738" t="s">
        <v>6014</v>
      </c>
      <c r="G738">
        <v>3</v>
      </c>
      <c r="H738" t="s">
        <v>2380</v>
      </c>
      <c r="I738" t="s">
        <v>2380</v>
      </c>
      <c r="J738">
        <v>22.8</v>
      </c>
      <c r="K738" t="str" cm="1">
        <f t="array" ref="K738">_xlfn.IFS(J738&lt;18.5,"underweight",J738&lt;25,"normal weight",J738&lt;30,"overweight",J738&gt;30,"obesity")</f>
        <v>normal weight</v>
      </c>
      <c r="L738">
        <v>6.98</v>
      </c>
      <c r="M738" t="str" cm="1">
        <f t="array" ref="M738">_xlfn.IFS(L738&lt;5.7,"Normal",L738&lt;6.5,"Prediabetes",L738&gt;6.5,"Diabetes")</f>
        <v>Diabetes</v>
      </c>
      <c r="N738">
        <v>1978</v>
      </c>
      <c r="O738" t="s">
        <v>20</v>
      </c>
      <c r="P738">
        <v>19</v>
      </c>
      <c r="Q738" s="10" t="str">
        <f t="shared" si="22"/>
        <v>19-Sep-1978</v>
      </c>
      <c r="R738">
        <f t="shared" si="23"/>
        <v>44</v>
      </c>
      <c r="S738" s="12">
        <v>6236.95</v>
      </c>
    </row>
    <row r="739" spans="1:19" ht="15.6" x14ac:dyDescent="0.3">
      <c r="A739" s="1" t="s">
        <v>1633</v>
      </c>
      <c r="B739" s="1" t="s">
        <v>3122</v>
      </c>
      <c r="C739" t="s">
        <v>4726</v>
      </c>
      <c r="D739" t="s">
        <v>6016</v>
      </c>
      <c r="E739" t="s">
        <v>6015</v>
      </c>
      <c r="G739">
        <v>3</v>
      </c>
      <c r="H739" t="s">
        <v>2380</v>
      </c>
      <c r="I739" t="s">
        <v>2380</v>
      </c>
      <c r="J739">
        <v>23.37</v>
      </c>
      <c r="K739" t="str" cm="1">
        <f t="array" ref="K739">_xlfn.IFS(J739&lt;18.5,"underweight",J739&lt;25,"normal weight",J739&lt;30,"overweight",J739&gt;30,"obesity")</f>
        <v>normal weight</v>
      </c>
      <c r="L739">
        <v>4.2300000000000004</v>
      </c>
      <c r="M739" t="str" cm="1">
        <f t="array" ref="M739">_xlfn.IFS(L739&lt;5.7,"Normal",L739&lt;6.5,"Prediabetes",L739&gt;6.5,"Diabetes")</f>
        <v>Normal</v>
      </c>
      <c r="N739">
        <v>1983</v>
      </c>
      <c r="O739" t="s">
        <v>35</v>
      </c>
      <c r="P739">
        <v>11</v>
      </c>
      <c r="Q739" s="10" t="str">
        <f t="shared" si="22"/>
        <v>11-Aug-1983</v>
      </c>
      <c r="R739">
        <f t="shared" si="23"/>
        <v>39</v>
      </c>
      <c r="S739" s="12">
        <v>6238.3</v>
      </c>
    </row>
    <row r="740" spans="1:19" ht="15.6" x14ac:dyDescent="0.3">
      <c r="A740" s="1" t="s">
        <v>1632</v>
      </c>
      <c r="B740" s="1" t="s">
        <v>3123</v>
      </c>
      <c r="C740" t="s">
        <v>4726</v>
      </c>
      <c r="D740" t="s">
        <v>6018</v>
      </c>
      <c r="E740" t="s">
        <v>6017</v>
      </c>
      <c r="G740">
        <v>1</v>
      </c>
      <c r="H740" t="s">
        <v>2380</v>
      </c>
      <c r="I740" t="s">
        <v>2380</v>
      </c>
      <c r="J740">
        <v>29.81</v>
      </c>
      <c r="K740" t="str" cm="1">
        <f t="array" ref="K740">_xlfn.IFS(J740&lt;18.5,"underweight",J740&lt;25,"normal weight",J740&lt;30,"overweight",J740&gt;30,"obesity")</f>
        <v>overweight</v>
      </c>
      <c r="L740">
        <v>9.23</v>
      </c>
      <c r="M740" t="str" cm="1">
        <f t="array" ref="M740">_xlfn.IFS(L740&lt;5.7,"Normal",L740&lt;6.5,"Prediabetes",L740&gt;6.5,"Diabetes")</f>
        <v>Diabetes</v>
      </c>
      <c r="N740">
        <v>1979</v>
      </c>
      <c r="O740" t="s">
        <v>37</v>
      </c>
      <c r="P740">
        <v>10</v>
      </c>
      <c r="Q740" s="10" t="str">
        <f t="shared" si="22"/>
        <v>10-Oct-1979</v>
      </c>
      <c r="R740">
        <f t="shared" si="23"/>
        <v>43</v>
      </c>
      <c r="S740" s="12">
        <v>6250.44</v>
      </c>
    </row>
    <row r="741" spans="1:19" ht="15.6" x14ac:dyDescent="0.3">
      <c r="A741" s="1" t="s">
        <v>1631</v>
      </c>
      <c r="B741" s="1" t="s">
        <v>3124</v>
      </c>
      <c r="C741" t="s">
        <v>5598</v>
      </c>
      <c r="D741" t="s">
        <v>6020</v>
      </c>
      <c r="E741" t="s">
        <v>6019</v>
      </c>
      <c r="G741">
        <v>2</v>
      </c>
      <c r="H741" t="s">
        <v>2380</v>
      </c>
      <c r="I741" t="s">
        <v>2380</v>
      </c>
      <c r="J741">
        <v>23.98</v>
      </c>
      <c r="K741" t="str" cm="1">
        <f t="array" ref="K741">_xlfn.IFS(J741&lt;18.5,"underweight",J741&lt;25,"normal weight",J741&lt;30,"overweight",J741&gt;30,"obesity")</f>
        <v>normal weight</v>
      </c>
      <c r="L741">
        <v>9.89</v>
      </c>
      <c r="M741" t="str" cm="1">
        <f t="array" ref="M741">_xlfn.IFS(L741&lt;5.7,"Normal",L741&lt;6.5,"Prediabetes",L741&gt;6.5,"Diabetes")</f>
        <v>Diabetes</v>
      </c>
      <c r="N741">
        <v>1972</v>
      </c>
      <c r="O741" t="s">
        <v>15</v>
      </c>
      <c r="P741">
        <v>11</v>
      </c>
      <c r="Q741" s="10" t="str">
        <f t="shared" si="22"/>
        <v>11-Nov-1972</v>
      </c>
      <c r="R741">
        <f t="shared" si="23"/>
        <v>50</v>
      </c>
      <c r="S741" s="12">
        <v>6253.85</v>
      </c>
    </row>
    <row r="742" spans="1:19" ht="15.6" x14ac:dyDescent="0.3">
      <c r="A742" s="1" t="s">
        <v>1630</v>
      </c>
      <c r="B742" s="1" t="s">
        <v>3125</v>
      </c>
      <c r="C742" t="s">
        <v>4726</v>
      </c>
      <c r="D742" t="s">
        <v>5149</v>
      </c>
      <c r="E742" t="s">
        <v>6021</v>
      </c>
      <c r="G742">
        <v>2</v>
      </c>
      <c r="H742" t="s">
        <v>2380</v>
      </c>
      <c r="I742" t="s">
        <v>2380</v>
      </c>
      <c r="J742">
        <v>17.34</v>
      </c>
      <c r="K742" t="str" cm="1">
        <f t="array" ref="K742">_xlfn.IFS(J742&lt;18.5,"underweight",J742&lt;25,"normal weight",J742&lt;30,"overweight",J742&gt;30,"obesity")</f>
        <v>underweight</v>
      </c>
      <c r="L742">
        <v>12</v>
      </c>
      <c r="M742" t="str" cm="1">
        <f t="array" ref="M742">_xlfn.IFS(L742&lt;5.7,"Normal",L742&lt;6.5,"Prediabetes",L742&gt;6.5,"Diabetes")</f>
        <v>Diabetes</v>
      </c>
      <c r="N742">
        <v>1972</v>
      </c>
      <c r="O742" t="s">
        <v>20</v>
      </c>
      <c r="P742">
        <v>8</v>
      </c>
      <c r="Q742" s="10" t="str">
        <f t="shared" si="22"/>
        <v>8-Sep-1972</v>
      </c>
      <c r="R742">
        <f t="shared" si="23"/>
        <v>50</v>
      </c>
      <c r="S742" s="12">
        <v>6254.13</v>
      </c>
    </row>
    <row r="743" spans="1:19" ht="15.6" x14ac:dyDescent="0.3">
      <c r="A743" s="1" t="s">
        <v>1629</v>
      </c>
      <c r="B743" s="1" t="s">
        <v>3126</v>
      </c>
      <c r="C743" t="s">
        <v>4726</v>
      </c>
      <c r="D743" t="s">
        <v>6023</v>
      </c>
      <c r="E743" t="s">
        <v>6022</v>
      </c>
      <c r="G743">
        <v>1</v>
      </c>
      <c r="H743" t="s">
        <v>2380</v>
      </c>
      <c r="I743" t="s">
        <v>2380</v>
      </c>
      <c r="J743">
        <v>30.875</v>
      </c>
      <c r="K743" t="str" cm="1">
        <f t="array" ref="K743">_xlfn.IFS(J743&lt;18.5,"underweight",J743&lt;25,"normal weight",J743&lt;30,"overweight",J743&gt;30,"obesity")</f>
        <v>obesity</v>
      </c>
      <c r="L743">
        <v>4.0999999999999996</v>
      </c>
      <c r="M743" t="str" cm="1">
        <f t="array" ref="M743">_xlfn.IFS(L743&lt;5.7,"Normal",L743&lt;6.5,"Prediabetes",L743&gt;6.5,"Diabetes")</f>
        <v>Normal</v>
      </c>
      <c r="N743">
        <v>1970</v>
      </c>
      <c r="O743" t="s">
        <v>37</v>
      </c>
      <c r="P743">
        <v>11</v>
      </c>
      <c r="Q743" s="10" t="str">
        <f t="shared" si="22"/>
        <v>11-Oct-1970</v>
      </c>
      <c r="R743">
        <f t="shared" si="23"/>
        <v>52</v>
      </c>
      <c r="S743" s="12">
        <v>6255.38</v>
      </c>
    </row>
    <row r="744" spans="1:19" ht="15.6" x14ac:dyDescent="0.3">
      <c r="A744" s="1" t="s">
        <v>1628</v>
      </c>
      <c r="B744" s="1" t="s">
        <v>3127</v>
      </c>
      <c r="C744" t="s">
        <v>5598</v>
      </c>
      <c r="D744" t="s">
        <v>5543</v>
      </c>
      <c r="E744" t="s">
        <v>6024</v>
      </c>
      <c r="G744">
        <v>1</v>
      </c>
      <c r="H744" t="s">
        <v>2380</v>
      </c>
      <c r="I744" t="s">
        <v>2380</v>
      </c>
      <c r="J744">
        <v>30.81</v>
      </c>
      <c r="K744" t="str" cm="1">
        <f t="array" ref="K744">_xlfn.IFS(J744&lt;18.5,"underweight",J744&lt;25,"normal weight",J744&lt;30,"overweight",J744&gt;30,"obesity")</f>
        <v>obesity</v>
      </c>
      <c r="L744">
        <v>4.49</v>
      </c>
      <c r="M744" t="str" cm="1">
        <f t="array" ref="M744">_xlfn.IFS(L744&lt;5.7,"Normal",L744&lt;6.5,"Prediabetes",L744&gt;6.5,"Diabetes")</f>
        <v>Normal</v>
      </c>
      <c r="N744">
        <v>1995</v>
      </c>
      <c r="O744" t="s">
        <v>37</v>
      </c>
      <c r="P744">
        <v>17</v>
      </c>
      <c r="Q744" s="10" t="str">
        <f t="shared" si="22"/>
        <v>17-Oct-1995</v>
      </c>
      <c r="R744">
        <f t="shared" si="23"/>
        <v>27</v>
      </c>
      <c r="S744" s="12">
        <v>6261.2</v>
      </c>
    </row>
    <row r="745" spans="1:19" ht="15.6" x14ac:dyDescent="0.3">
      <c r="A745" s="1" t="s">
        <v>1627</v>
      </c>
      <c r="B745" s="1" t="s">
        <v>3128</v>
      </c>
      <c r="C745" t="s">
        <v>5598</v>
      </c>
      <c r="D745" t="s">
        <v>6025</v>
      </c>
      <c r="E745" t="s">
        <v>4766</v>
      </c>
      <c r="G745">
        <v>0</v>
      </c>
      <c r="H745" t="s">
        <v>2380</v>
      </c>
      <c r="I745" t="s">
        <v>2380</v>
      </c>
      <c r="J745">
        <v>36.85</v>
      </c>
      <c r="K745" t="str" cm="1">
        <f t="array" ref="K745">_xlfn.IFS(J745&lt;18.5,"underweight",J745&lt;25,"normal weight",J745&lt;30,"overweight",J745&gt;30,"obesity")</f>
        <v>obesity</v>
      </c>
      <c r="L745">
        <v>8.8000000000000007</v>
      </c>
      <c r="M745" t="str" cm="1">
        <f t="array" ref="M745">_xlfn.IFS(L745&lt;5.7,"Normal",L745&lt;6.5,"Prediabetes",L745&gt;6.5,"Diabetes")</f>
        <v>Diabetes</v>
      </c>
      <c r="N745">
        <v>1984</v>
      </c>
      <c r="O745" t="s">
        <v>20</v>
      </c>
      <c r="P745">
        <v>25</v>
      </c>
      <c r="Q745" s="10" t="str">
        <f t="shared" si="22"/>
        <v>25-Sep-1984</v>
      </c>
      <c r="R745">
        <f t="shared" si="23"/>
        <v>38</v>
      </c>
      <c r="S745" s="12">
        <v>6269.33</v>
      </c>
    </row>
    <row r="746" spans="1:19" ht="15.6" x14ac:dyDescent="0.3">
      <c r="A746" s="1" t="s">
        <v>1626</v>
      </c>
      <c r="B746" s="1" t="s">
        <v>3129</v>
      </c>
      <c r="C746" t="s">
        <v>4723</v>
      </c>
      <c r="D746" t="s">
        <v>6027</v>
      </c>
      <c r="E746" t="s">
        <v>6026</v>
      </c>
      <c r="G746">
        <v>0</v>
      </c>
      <c r="H746" t="s">
        <v>2380</v>
      </c>
      <c r="I746" t="s">
        <v>2380</v>
      </c>
      <c r="J746">
        <v>35.86</v>
      </c>
      <c r="K746" t="str" cm="1">
        <f t="array" ref="K746">_xlfn.IFS(J746&lt;18.5,"underweight",J746&lt;25,"normal weight",J746&lt;30,"overweight",J746&gt;30,"obesity")</f>
        <v>obesity</v>
      </c>
      <c r="L746">
        <v>7.93</v>
      </c>
      <c r="M746" t="str" cm="1">
        <f t="array" ref="M746">_xlfn.IFS(L746&lt;5.7,"Normal",L746&lt;6.5,"Prediabetes",L746&gt;6.5,"Diabetes")</f>
        <v>Diabetes</v>
      </c>
      <c r="N746">
        <v>1981</v>
      </c>
      <c r="O746" t="s">
        <v>18</v>
      </c>
      <c r="P746">
        <v>30</v>
      </c>
      <c r="Q746" s="10" t="str">
        <f t="shared" si="22"/>
        <v>30-Jun-1981</v>
      </c>
      <c r="R746">
        <f t="shared" si="23"/>
        <v>42</v>
      </c>
      <c r="S746" s="12">
        <v>6272.48</v>
      </c>
    </row>
    <row r="747" spans="1:19" ht="15.6" x14ac:dyDescent="0.3">
      <c r="A747" s="1" t="s">
        <v>1625</v>
      </c>
      <c r="B747" s="1" t="s">
        <v>3130</v>
      </c>
      <c r="C747" t="s">
        <v>4726</v>
      </c>
      <c r="D747" t="s">
        <v>6029</v>
      </c>
      <c r="E747" t="s">
        <v>6028</v>
      </c>
      <c r="G747">
        <v>1</v>
      </c>
      <c r="H747" t="s">
        <v>2380</v>
      </c>
      <c r="I747" t="s">
        <v>2380</v>
      </c>
      <c r="J747">
        <v>30.3</v>
      </c>
      <c r="K747" t="str" cm="1">
        <f t="array" ref="K747">_xlfn.IFS(J747&lt;18.5,"underweight",J747&lt;25,"normal weight",J747&lt;30,"overweight",J747&gt;30,"obesity")</f>
        <v>obesity</v>
      </c>
      <c r="L747">
        <v>9.4499999999999993</v>
      </c>
      <c r="M747" t="str" cm="1">
        <f t="array" ref="M747">_xlfn.IFS(L747&lt;5.7,"Normal",L747&lt;6.5,"Prediabetes",L747&gt;6.5,"Diabetes")</f>
        <v>Diabetes</v>
      </c>
      <c r="N747">
        <v>1993</v>
      </c>
      <c r="O747" t="s">
        <v>37</v>
      </c>
      <c r="P747">
        <v>16</v>
      </c>
      <c r="Q747" s="10" t="str">
        <f t="shared" si="22"/>
        <v>16-Oct-1993</v>
      </c>
      <c r="R747">
        <f t="shared" si="23"/>
        <v>29</v>
      </c>
      <c r="S747" s="12">
        <v>6276.3</v>
      </c>
    </row>
    <row r="748" spans="1:19" ht="15.6" x14ac:dyDescent="0.3">
      <c r="A748" s="1" t="s">
        <v>1624</v>
      </c>
      <c r="B748" s="1" t="s">
        <v>3131</v>
      </c>
      <c r="C748" t="s">
        <v>5598</v>
      </c>
      <c r="D748" t="s">
        <v>6031</v>
      </c>
      <c r="E748" t="s">
        <v>6030</v>
      </c>
      <c r="G748">
        <v>0</v>
      </c>
      <c r="H748" t="s">
        <v>2380</v>
      </c>
      <c r="I748" t="s">
        <v>2380</v>
      </c>
      <c r="J748">
        <v>32.015000000000001</v>
      </c>
      <c r="K748" t="str" cm="1">
        <f t="array" ref="K748">_xlfn.IFS(J748&lt;18.5,"underweight",J748&lt;25,"normal weight",J748&lt;30,"overweight",J748&gt;30,"obesity")</f>
        <v>obesity</v>
      </c>
      <c r="L748">
        <v>7.67</v>
      </c>
      <c r="M748" t="str" cm="1">
        <f t="array" ref="M748">_xlfn.IFS(L748&lt;5.7,"Normal",L748&lt;6.5,"Prediabetes",L748&gt;6.5,"Diabetes")</f>
        <v>Diabetes</v>
      </c>
      <c r="N748">
        <v>1981</v>
      </c>
      <c r="O748" t="s">
        <v>15</v>
      </c>
      <c r="P748">
        <v>24</v>
      </c>
      <c r="Q748" s="10" t="str">
        <f t="shared" si="22"/>
        <v>24-Nov-1981</v>
      </c>
      <c r="R748">
        <f t="shared" si="23"/>
        <v>41</v>
      </c>
      <c r="S748" s="12">
        <v>6282.24</v>
      </c>
    </row>
    <row r="749" spans="1:19" ht="15.6" x14ac:dyDescent="0.3">
      <c r="A749" s="1" t="s">
        <v>1623</v>
      </c>
      <c r="B749" s="1" t="s">
        <v>3132</v>
      </c>
      <c r="C749" t="s">
        <v>4726</v>
      </c>
      <c r="D749" t="s">
        <v>5149</v>
      </c>
      <c r="E749" t="s">
        <v>6032</v>
      </c>
      <c r="G749">
        <v>1</v>
      </c>
      <c r="H749" t="s">
        <v>2380</v>
      </c>
      <c r="I749" t="s">
        <v>2380</v>
      </c>
      <c r="J749">
        <v>25.06</v>
      </c>
      <c r="K749" t="str" cm="1">
        <f t="array" ref="K749">_xlfn.IFS(J749&lt;18.5,"underweight",J749&lt;25,"normal weight",J749&lt;30,"overweight",J749&gt;30,"obesity")</f>
        <v>overweight</v>
      </c>
      <c r="L749">
        <v>10.53</v>
      </c>
      <c r="M749" t="str" cm="1">
        <f t="array" ref="M749">_xlfn.IFS(L749&lt;5.7,"Normal",L749&lt;6.5,"Prediabetes",L749&gt;6.5,"Diabetes")</f>
        <v>Diabetes</v>
      </c>
      <c r="N749">
        <v>1981</v>
      </c>
      <c r="O749" t="s">
        <v>35</v>
      </c>
      <c r="P749">
        <v>26</v>
      </c>
      <c r="Q749" s="10" t="str">
        <f t="shared" si="22"/>
        <v>26-Aug-1981</v>
      </c>
      <c r="R749">
        <f t="shared" si="23"/>
        <v>41</v>
      </c>
      <c r="S749" s="12">
        <v>6289.75</v>
      </c>
    </row>
    <row r="750" spans="1:19" ht="15.6" x14ac:dyDescent="0.3">
      <c r="A750" s="1" t="s">
        <v>1622</v>
      </c>
      <c r="B750" s="1" t="s">
        <v>3133</v>
      </c>
      <c r="C750" t="s">
        <v>4726</v>
      </c>
      <c r="D750" t="s">
        <v>4852</v>
      </c>
      <c r="E750" t="s">
        <v>6033</v>
      </c>
      <c r="G750">
        <v>1</v>
      </c>
      <c r="H750" t="s">
        <v>2380</v>
      </c>
      <c r="I750" t="s">
        <v>2380</v>
      </c>
      <c r="J750">
        <v>37.82</v>
      </c>
      <c r="K750" t="str" cm="1">
        <f t="array" ref="K750">_xlfn.IFS(J750&lt;18.5,"underweight",J750&lt;25,"normal weight",J750&lt;30,"overweight",J750&gt;30,"obesity")</f>
        <v>obesity</v>
      </c>
      <c r="L750">
        <v>6.36</v>
      </c>
      <c r="M750" t="str" cm="1">
        <f t="array" ref="M750">_xlfn.IFS(L750&lt;5.7,"Normal",L750&lt;6.5,"Prediabetes",L750&gt;6.5,"Diabetes")</f>
        <v>Prediabetes</v>
      </c>
      <c r="N750">
        <v>1996</v>
      </c>
      <c r="O750" t="s">
        <v>10</v>
      </c>
      <c r="P750">
        <v>4</v>
      </c>
      <c r="Q750" s="10" t="str">
        <f t="shared" si="22"/>
        <v>4-Jul-1996</v>
      </c>
      <c r="R750">
        <f t="shared" si="23"/>
        <v>27</v>
      </c>
      <c r="S750" s="12">
        <v>6293.63</v>
      </c>
    </row>
    <row r="751" spans="1:19" ht="15.6" x14ac:dyDescent="0.3">
      <c r="A751" s="1" t="s">
        <v>1621</v>
      </c>
      <c r="B751" s="1" t="s">
        <v>3134</v>
      </c>
      <c r="C751" t="s">
        <v>4723</v>
      </c>
      <c r="D751" t="s">
        <v>4850</v>
      </c>
      <c r="E751" t="s">
        <v>6034</v>
      </c>
      <c r="G751">
        <v>2</v>
      </c>
      <c r="H751" t="s">
        <v>2380</v>
      </c>
      <c r="I751" t="s">
        <v>2380</v>
      </c>
      <c r="J751">
        <v>37.049999999999997</v>
      </c>
      <c r="K751" t="str" cm="1">
        <f t="array" ref="K751">_xlfn.IFS(J751&lt;18.5,"underweight",J751&lt;25,"normal weight",J751&lt;30,"overweight",J751&gt;30,"obesity")</f>
        <v>obesity</v>
      </c>
      <c r="L751">
        <v>4.74</v>
      </c>
      <c r="M751" t="str" cm="1">
        <f t="array" ref="M751">_xlfn.IFS(L751&lt;5.7,"Normal",L751&lt;6.5,"Prediabetes",L751&gt;6.5,"Diabetes")</f>
        <v>Normal</v>
      </c>
      <c r="N751">
        <v>1974</v>
      </c>
      <c r="O751" t="s">
        <v>20</v>
      </c>
      <c r="P751">
        <v>17</v>
      </c>
      <c r="Q751" s="10" t="str">
        <f t="shared" si="22"/>
        <v>17-Sep-1974</v>
      </c>
      <c r="R751">
        <f t="shared" si="23"/>
        <v>48</v>
      </c>
      <c r="S751" s="12">
        <v>6302.23</v>
      </c>
    </row>
    <row r="752" spans="1:19" ht="15.6" x14ac:dyDescent="0.3">
      <c r="A752" s="1" t="s">
        <v>1620</v>
      </c>
      <c r="B752" s="1" t="s">
        <v>3135</v>
      </c>
      <c r="C752" t="s">
        <v>4726</v>
      </c>
      <c r="D752" t="s">
        <v>4886</v>
      </c>
      <c r="E752" t="s">
        <v>6035</v>
      </c>
      <c r="G752">
        <v>1</v>
      </c>
      <c r="H752" t="s">
        <v>2380</v>
      </c>
      <c r="I752" t="s">
        <v>2380</v>
      </c>
      <c r="J752">
        <v>18.66</v>
      </c>
      <c r="K752" t="str" cm="1">
        <f t="array" ref="K752">_xlfn.IFS(J752&lt;18.5,"underweight",J752&lt;25,"normal weight",J752&lt;30,"overweight",J752&gt;30,"obesity")</f>
        <v>normal weight</v>
      </c>
      <c r="L752">
        <v>11.35</v>
      </c>
      <c r="M752" t="str" cm="1">
        <f t="array" ref="M752">_xlfn.IFS(L752&lt;5.7,"Normal",L752&lt;6.5,"Prediabetes",L752&gt;6.5,"Diabetes")</f>
        <v>Diabetes</v>
      </c>
      <c r="N752">
        <v>1969</v>
      </c>
      <c r="O752" t="s">
        <v>20</v>
      </c>
      <c r="P752">
        <v>4</v>
      </c>
      <c r="Q752" s="10" t="str">
        <f t="shared" si="22"/>
        <v>4-Sep-1969</v>
      </c>
      <c r="R752">
        <f t="shared" si="23"/>
        <v>53</v>
      </c>
      <c r="S752" s="12">
        <v>6305.61</v>
      </c>
    </row>
    <row r="753" spans="1:19" ht="15.6" x14ac:dyDescent="0.3">
      <c r="A753" s="1" t="s">
        <v>1619</v>
      </c>
      <c r="B753" s="1" t="s">
        <v>3136</v>
      </c>
      <c r="C753" t="s">
        <v>4723</v>
      </c>
      <c r="D753" t="s">
        <v>6037</v>
      </c>
      <c r="E753" t="s">
        <v>6036</v>
      </c>
      <c r="G753">
        <v>2</v>
      </c>
      <c r="H753" t="s">
        <v>2380</v>
      </c>
      <c r="I753" t="s">
        <v>2380</v>
      </c>
      <c r="J753">
        <v>18.87</v>
      </c>
      <c r="K753" t="str" cm="1">
        <f t="array" ref="K753">_xlfn.IFS(J753&lt;18.5,"underweight",J753&lt;25,"normal weight",J753&lt;30,"overweight",J753&gt;30,"obesity")</f>
        <v>normal weight</v>
      </c>
      <c r="L753">
        <v>8.06</v>
      </c>
      <c r="M753" t="str" cm="1">
        <f t="array" ref="M753">_xlfn.IFS(L753&lt;5.7,"Normal",L753&lt;6.5,"Prediabetes",L753&gt;6.5,"Diabetes")</f>
        <v>Diabetes</v>
      </c>
      <c r="N753">
        <v>2004</v>
      </c>
      <c r="O753" t="s">
        <v>10</v>
      </c>
      <c r="P753">
        <v>27</v>
      </c>
      <c r="Q753" s="10" t="str">
        <f t="shared" si="22"/>
        <v>27-Jul-2004</v>
      </c>
      <c r="R753">
        <f t="shared" si="23"/>
        <v>19</v>
      </c>
      <c r="S753" s="12">
        <v>6311.11</v>
      </c>
    </row>
    <row r="754" spans="1:19" ht="15.6" x14ac:dyDescent="0.3">
      <c r="A754" s="1" t="s">
        <v>1618</v>
      </c>
      <c r="B754" s="1" t="s">
        <v>3137</v>
      </c>
      <c r="C754" t="s">
        <v>4723</v>
      </c>
      <c r="D754" t="s">
        <v>6039</v>
      </c>
      <c r="E754" t="s">
        <v>6038</v>
      </c>
      <c r="G754">
        <v>1</v>
      </c>
      <c r="H754" t="s">
        <v>2380</v>
      </c>
      <c r="I754" t="s">
        <v>2380</v>
      </c>
      <c r="J754">
        <v>28.69</v>
      </c>
      <c r="K754" t="str" cm="1">
        <f t="array" ref="K754">_xlfn.IFS(J754&lt;18.5,"underweight",J754&lt;25,"normal weight",J754&lt;30,"overweight",J754&gt;30,"obesity")</f>
        <v>overweight</v>
      </c>
      <c r="L754">
        <v>5.4</v>
      </c>
      <c r="M754" t="str" cm="1">
        <f t="array" ref="M754">_xlfn.IFS(L754&lt;5.7,"Normal",L754&lt;6.5,"Prediabetes",L754&gt;6.5,"Diabetes")</f>
        <v>Normal</v>
      </c>
      <c r="N754">
        <v>1985</v>
      </c>
      <c r="O754" t="s">
        <v>15</v>
      </c>
      <c r="P754">
        <v>19</v>
      </c>
      <c r="Q754" s="10" t="str">
        <f t="shared" si="22"/>
        <v>19-Nov-1985</v>
      </c>
      <c r="R754">
        <f t="shared" si="23"/>
        <v>37</v>
      </c>
      <c r="S754" s="12">
        <v>6311.95</v>
      </c>
    </row>
    <row r="755" spans="1:19" ht="15.6" x14ac:dyDescent="0.3">
      <c r="A755" s="1" t="s">
        <v>1617</v>
      </c>
      <c r="B755" s="1" t="s">
        <v>3138</v>
      </c>
      <c r="C755" t="s">
        <v>4723</v>
      </c>
      <c r="D755" t="s">
        <v>6041</v>
      </c>
      <c r="E755" t="s">
        <v>6040</v>
      </c>
      <c r="G755">
        <v>1</v>
      </c>
      <c r="H755" t="s">
        <v>2380</v>
      </c>
      <c r="I755" t="s">
        <v>2380</v>
      </c>
      <c r="J755">
        <v>45.54</v>
      </c>
      <c r="K755" t="str" cm="1">
        <f t="array" ref="K755">_xlfn.IFS(J755&lt;18.5,"underweight",J755&lt;25,"normal weight",J755&lt;30,"overweight",J755&gt;30,"obesity")</f>
        <v>obesity</v>
      </c>
      <c r="L755">
        <v>5.84</v>
      </c>
      <c r="M755" t="str" cm="1">
        <f t="array" ref="M755">_xlfn.IFS(L755&lt;5.7,"Normal",L755&lt;6.5,"Prediabetes",L755&gt;6.5,"Diabetes")</f>
        <v>Prediabetes</v>
      </c>
      <c r="N755">
        <v>1985</v>
      </c>
      <c r="O755" t="s">
        <v>30</v>
      </c>
      <c r="P755">
        <v>15</v>
      </c>
      <c r="Q755" s="10" t="str">
        <f t="shared" si="22"/>
        <v>15-Dec-1985</v>
      </c>
      <c r="R755">
        <f t="shared" si="23"/>
        <v>37</v>
      </c>
      <c r="S755" s="12">
        <v>6313.76</v>
      </c>
    </row>
    <row r="756" spans="1:19" ht="15.6" x14ac:dyDescent="0.3">
      <c r="A756" s="1" t="s">
        <v>1616</v>
      </c>
      <c r="B756" s="1" t="s">
        <v>3139</v>
      </c>
      <c r="C756" t="s">
        <v>5598</v>
      </c>
      <c r="D756" t="s">
        <v>6043</v>
      </c>
      <c r="E756" t="s">
        <v>6042</v>
      </c>
      <c r="G756">
        <v>0</v>
      </c>
      <c r="H756" t="s">
        <v>2380</v>
      </c>
      <c r="I756" t="s">
        <v>2380</v>
      </c>
      <c r="J756">
        <v>28.7</v>
      </c>
      <c r="K756" t="str" cm="1">
        <f t="array" ref="K756">_xlfn.IFS(J756&lt;18.5,"underweight",J756&lt;25,"normal weight",J756&lt;30,"overweight",J756&gt;30,"obesity")</f>
        <v>overweight</v>
      </c>
      <c r="L756">
        <v>4.2</v>
      </c>
      <c r="M756" t="str" cm="1">
        <f t="array" ref="M756">_xlfn.IFS(L756&lt;5.7,"Normal",L756&lt;6.5,"Prediabetes",L756&gt;6.5,"Diabetes")</f>
        <v>Normal</v>
      </c>
      <c r="N756">
        <v>1990</v>
      </c>
      <c r="O756" t="s">
        <v>35</v>
      </c>
      <c r="P756">
        <v>13</v>
      </c>
      <c r="Q756" s="10" t="str">
        <f t="shared" si="22"/>
        <v>13-Aug-1990</v>
      </c>
      <c r="R756">
        <f t="shared" si="23"/>
        <v>32</v>
      </c>
      <c r="S756" s="12">
        <v>6334.34</v>
      </c>
    </row>
    <row r="757" spans="1:19" ht="15.6" x14ac:dyDescent="0.3">
      <c r="A757" s="1" t="s">
        <v>1615</v>
      </c>
      <c r="B757" s="1" t="s">
        <v>3140</v>
      </c>
      <c r="C757" t="s">
        <v>4726</v>
      </c>
      <c r="D757" t="s">
        <v>6045</v>
      </c>
      <c r="E757" t="s">
        <v>6044</v>
      </c>
      <c r="G757">
        <v>0</v>
      </c>
      <c r="H757" t="s">
        <v>2380</v>
      </c>
      <c r="I757" t="s">
        <v>2380</v>
      </c>
      <c r="J757">
        <v>36.954999999999998</v>
      </c>
      <c r="K757" t="str" cm="1">
        <f t="array" ref="K757">_xlfn.IFS(J757&lt;18.5,"underweight",J757&lt;25,"normal weight",J757&lt;30,"overweight",J757&gt;30,"obesity")</f>
        <v>obesity</v>
      </c>
      <c r="L757">
        <v>7.57</v>
      </c>
      <c r="M757" t="str" cm="1">
        <f t="array" ref="M757">_xlfn.IFS(L757&lt;5.7,"Normal",L757&lt;6.5,"Prediabetes",L757&gt;6.5,"Diabetes")</f>
        <v>Diabetes</v>
      </c>
      <c r="N757">
        <v>1986</v>
      </c>
      <c r="O757" t="s">
        <v>20</v>
      </c>
      <c r="P757">
        <v>25</v>
      </c>
      <c r="Q757" s="10" t="str">
        <f t="shared" si="22"/>
        <v>25-Sep-1986</v>
      </c>
      <c r="R757">
        <f t="shared" si="23"/>
        <v>36</v>
      </c>
      <c r="S757" s="12">
        <v>6335.64</v>
      </c>
    </row>
    <row r="758" spans="1:19" ht="15.6" x14ac:dyDescent="0.3">
      <c r="A758" s="1" t="s">
        <v>1614</v>
      </c>
      <c r="B758" s="1" t="s">
        <v>3141</v>
      </c>
      <c r="C758" t="s">
        <v>4726</v>
      </c>
      <c r="D758" t="s">
        <v>6047</v>
      </c>
      <c r="E758" t="s">
        <v>6046</v>
      </c>
      <c r="G758">
        <v>1</v>
      </c>
      <c r="H758" t="s">
        <v>2380</v>
      </c>
      <c r="I758" t="s">
        <v>2380</v>
      </c>
      <c r="J758">
        <v>30.69</v>
      </c>
      <c r="K758" t="str" cm="1">
        <f t="array" ref="K758">_xlfn.IFS(J758&lt;18.5,"underweight",J758&lt;25,"normal weight",J758&lt;30,"overweight",J758&gt;30,"obesity")</f>
        <v>obesity</v>
      </c>
      <c r="L758">
        <v>6.15</v>
      </c>
      <c r="M758" t="str" cm="1">
        <f t="array" ref="M758">_xlfn.IFS(L758&lt;5.7,"Normal",L758&lt;6.5,"Prediabetes",L758&gt;6.5,"Diabetes")</f>
        <v>Prediabetes</v>
      </c>
      <c r="N758">
        <v>1983</v>
      </c>
      <c r="O758" t="s">
        <v>37</v>
      </c>
      <c r="P758">
        <v>21</v>
      </c>
      <c r="Q758" s="10" t="str">
        <f t="shared" si="22"/>
        <v>21-Oct-1983</v>
      </c>
      <c r="R758">
        <f t="shared" si="23"/>
        <v>39</v>
      </c>
      <c r="S758" s="12">
        <v>6338.08</v>
      </c>
    </row>
    <row r="759" spans="1:19" ht="15.6" x14ac:dyDescent="0.3">
      <c r="A759" s="1" t="s">
        <v>1613</v>
      </c>
      <c r="B759" s="1" t="s">
        <v>3142</v>
      </c>
      <c r="C759" t="s">
        <v>4726</v>
      </c>
      <c r="D759" t="s">
        <v>5058</v>
      </c>
      <c r="E759" t="s">
        <v>6048</v>
      </c>
      <c r="G759">
        <v>0</v>
      </c>
      <c r="H759" t="s">
        <v>2380</v>
      </c>
      <c r="I759" t="s">
        <v>2380</v>
      </c>
      <c r="J759">
        <v>24.984999999999999</v>
      </c>
      <c r="K759" t="str" cm="1">
        <f t="array" ref="K759">_xlfn.IFS(J759&lt;18.5,"underweight",J759&lt;25,"normal weight",J759&lt;30,"overweight",J759&gt;30,"obesity")</f>
        <v>normal weight</v>
      </c>
      <c r="L759">
        <v>4.5599999999999996</v>
      </c>
      <c r="M759" t="str" cm="1">
        <f t="array" ref="M759">_xlfn.IFS(L759&lt;5.7,"Normal",L759&lt;6.5,"Prediabetes",L759&gt;6.5,"Diabetes")</f>
        <v>Normal</v>
      </c>
      <c r="N759">
        <v>1983</v>
      </c>
      <c r="O759" t="s">
        <v>35</v>
      </c>
      <c r="P759">
        <v>19</v>
      </c>
      <c r="Q759" s="10" t="str">
        <f t="shared" si="22"/>
        <v>19-Aug-1983</v>
      </c>
      <c r="R759">
        <f t="shared" si="23"/>
        <v>39</v>
      </c>
      <c r="S759" s="12">
        <v>6356.27</v>
      </c>
    </row>
    <row r="760" spans="1:19" ht="15.6" x14ac:dyDescent="0.3">
      <c r="A760" s="1" t="s">
        <v>1612</v>
      </c>
      <c r="B760" s="1" t="s">
        <v>3143</v>
      </c>
      <c r="C760" t="s">
        <v>4726</v>
      </c>
      <c r="D760" t="s">
        <v>6050</v>
      </c>
      <c r="E760" t="s">
        <v>6049</v>
      </c>
      <c r="G760">
        <v>1</v>
      </c>
      <c r="H760" t="s">
        <v>2380</v>
      </c>
      <c r="I760" t="s">
        <v>2380</v>
      </c>
      <c r="J760">
        <v>16.8</v>
      </c>
      <c r="K760" t="str" cm="1">
        <f t="array" ref="K760">_xlfn.IFS(J760&lt;18.5,"underweight",J760&lt;25,"normal weight",J760&lt;30,"overweight",J760&gt;30,"obesity")</f>
        <v>underweight</v>
      </c>
      <c r="L760">
        <v>7.98</v>
      </c>
      <c r="M760" t="str" cm="1">
        <f t="array" ref="M760">_xlfn.IFS(L760&lt;5.7,"Normal",L760&lt;6.5,"Prediabetes",L760&gt;6.5,"Diabetes")</f>
        <v>Diabetes</v>
      </c>
      <c r="N760">
        <v>1980</v>
      </c>
      <c r="O760" t="s">
        <v>37</v>
      </c>
      <c r="P760">
        <v>30</v>
      </c>
      <c r="Q760" s="10" t="str">
        <f t="shared" si="22"/>
        <v>30-Oct-1980</v>
      </c>
      <c r="R760">
        <f t="shared" si="23"/>
        <v>42</v>
      </c>
      <c r="S760" s="12">
        <v>6358.78</v>
      </c>
    </row>
    <row r="761" spans="1:19" ht="15.6" x14ac:dyDescent="0.3">
      <c r="A761" s="1" t="s">
        <v>1611</v>
      </c>
      <c r="B761" s="1" t="s">
        <v>3144</v>
      </c>
      <c r="C761" t="s">
        <v>4723</v>
      </c>
      <c r="D761" t="s">
        <v>6052</v>
      </c>
      <c r="E761" t="s">
        <v>6051</v>
      </c>
      <c r="G761">
        <v>0</v>
      </c>
      <c r="H761" t="s">
        <v>2380</v>
      </c>
      <c r="I761" t="s">
        <v>2380</v>
      </c>
      <c r="J761">
        <v>24.3</v>
      </c>
      <c r="K761" t="str" cm="1">
        <f t="array" ref="K761">_xlfn.IFS(J761&lt;18.5,"underweight",J761&lt;25,"normal weight",J761&lt;30,"overweight",J761&gt;30,"obesity")</f>
        <v>normal weight</v>
      </c>
      <c r="L761">
        <v>5.43</v>
      </c>
      <c r="M761" t="str" cm="1">
        <f t="array" ref="M761">_xlfn.IFS(L761&lt;5.7,"Normal",L761&lt;6.5,"Prediabetes",L761&gt;6.5,"Diabetes")</f>
        <v>Normal</v>
      </c>
      <c r="N761">
        <v>1989</v>
      </c>
      <c r="O761" t="s">
        <v>18</v>
      </c>
      <c r="P761">
        <v>24</v>
      </c>
      <c r="Q761" s="10" t="str">
        <f t="shared" si="22"/>
        <v>24-Jun-1989</v>
      </c>
      <c r="R761">
        <f t="shared" si="23"/>
        <v>34</v>
      </c>
      <c r="S761" s="12">
        <v>6360.99</v>
      </c>
    </row>
    <row r="762" spans="1:19" ht="15.6" x14ac:dyDescent="0.3">
      <c r="A762" s="1" t="s">
        <v>1610</v>
      </c>
      <c r="B762" s="1" t="s">
        <v>3145</v>
      </c>
      <c r="C762" t="s">
        <v>4723</v>
      </c>
      <c r="D762" t="s">
        <v>5607</v>
      </c>
      <c r="E762" t="s">
        <v>6053</v>
      </c>
      <c r="G762">
        <v>0</v>
      </c>
      <c r="H762" t="s">
        <v>2380</v>
      </c>
      <c r="I762" t="s">
        <v>2380</v>
      </c>
      <c r="J762">
        <v>27.92</v>
      </c>
      <c r="K762" t="str" cm="1">
        <f t="array" ref="K762">_xlfn.IFS(J762&lt;18.5,"underweight",J762&lt;25,"normal weight",J762&lt;30,"overweight",J762&gt;30,"obesity")</f>
        <v>overweight</v>
      </c>
      <c r="L762">
        <v>5.79</v>
      </c>
      <c r="M762" t="str" cm="1">
        <f t="array" ref="M762">_xlfn.IFS(L762&lt;5.7,"Normal",L762&lt;6.5,"Prediabetes",L762&gt;6.5,"Diabetes")</f>
        <v>Prediabetes</v>
      </c>
      <c r="N762">
        <v>1996</v>
      </c>
      <c r="O762" t="s">
        <v>10</v>
      </c>
      <c r="P762">
        <v>7</v>
      </c>
      <c r="Q762" s="10" t="str">
        <f t="shared" si="22"/>
        <v>7-Jul-1996</v>
      </c>
      <c r="R762">
        <f t="shared" si="23"/>
        <v>27</v>
      </c>
      <c r="S762" s="12">
        <v>6361.47</v>
      </c>
    </row>
    <row r="763" spans="1:19" ht="15.6" x14ac:dyDescent="0.3">
      <c r="A763" s="1" t="s">
        <v>1609</v>
      </c>
      <c r="B763" s="1" t="s">
        <v>3146</v>
      </c>
      <c r="C763" t="s">
        <v>4726</v>
      </c>
      <c r="D763" t="s">
        <v>5211</v>
      </c>
      <c r="E763" t="s">
        <v>6054</v>
      </c>
      <c r="G763">
        <v>0</v>
      </c>
      <c r="H763" t="s">
        <v>2380</v>
      </c>
      <c r="I763" t="s">
        <v>2380</v>
      </c>
      <c r="J763">
        <v>38.284999999999997</v>
      </c>
      <c r="K763" t="str" cm="1">
        <f t="array" ref="K763">_xlfn.IFS(J763&lt;18.5,"underweight",J763&lt;25,"normal weight",J763&lt;30,"overweight",J763&gt;30,"obesity")</f>
        <v>obesity</v>
      </c>
      <c r="L763">
        <v>5.41</v>
      </c>
      <c r="M763" t="str" cm="1">
        <f t="array" ref="M763">_xlfn.IFS(L763&lt;5.7,"Normal",L763&lt;6.5,"Prediabetes",L763&gt;6.5,"Diabetes")</f>
        <v>Normal</v>
      </c>
      <c r="N763">
        <v>1970</v>
      </c>
      <c r="O763" t="s">
        <v>15</v>
      </c>
      <c r="P763">
        <v>9</v>
      </c>
      <c r="Q763" s="10" t="str">
        <f t="shared" si="22"/>
        <v>9-Nov-1970</v>
      </c>
      <c r="R763">
        <f t="shared" si="23"/>
        <v>52</v>
      </c>
      <c r="S763" s="12">
        <v>6367.31</v>
      </c>
    </row>
    <row r="764" spans="1:19" ht="15.6" x14ac:dyDescent="0.3">
      <c r="A764" s="1" t="s">
        <v>1608</v>
      </c>
      <c r="B764" s="1" t="s">
        <v>3147</v>
      </c>
      <c r="C764" t="s">
        <v>4723</v>
      </c>
      <c r="D764" t="s">
        <v>4790</v>
      </c>
      <c r="E764" t="s">
        <v>6055</v>
      </c>
      <c r="G764">
        <v>0</v>
      </c>
      <c r="H764" t="s">
        <v>2380</v>
      </c>
      <c r="I764" t="s">
        <v>2380</v>
      </c>
      <c r="J764">
        <v>16.48</v>
      </c>
      <c r="K764" t="str" cm="1">
        <f t="array" ref="K764">_xlfn.IFS(J764&lt;18.5,"underweight",J764&lt;25,"normal weight",J764&lt;30,"overweight",J764&gt;30,"obesity")</f>
        <v>underweight</v>
      </c>
      <c r="L764">
        <v>11.05</v>
      </c>
      <c r="M764" t="str" cm="1">
        <f t="array" ref="M764">_xlfn.IFS(L764&lt;5.7,"Normal",L764&lt;6.5,"Prediabetes",L764&gt;6.5,"Diabetes")</f>
        <v>Diabetes</v>
      </c>
      <c r="N764">
        <v>1984</v>
      </c>
      <c r="O764" t="s">
        <v>35</v>
      </c>
      <c r="P764">
        <v>13</v>
      </c>
      <c r="Q764" s="10" t="str">
        <f t="shared" si="22"/>
        <v>13-Aug-1984</v>
      </c>
      <c r="R764">
        <f t="shared" si="23"/>
        <v>38</v>
      </c>
      <c r="S764" s="12">
        <v>6373.56</v>
      </c>
    </row>
    <row r="765" spans="1:19" ht="15.6" x14ac:dyDescent="0.3">
      <c r="A765" s="1" t="s">
        <v>1607</v>
      </c>
      <c r="B765" s="1" t="s">
        <v>3148</v>
      </c>
      <c r="C765" t="s">
        <v>4723</v>
      </c>
      <c r="D765" t="s">
        <v>6057</v>
      </c>
      <c r="E765" t="s">
        <v>6056</v>
      </c>
      <c r="G765">
        <v>0</v>
      </c>
      <c r="H765" t="s">
        <v>2380</v>
      </c>
      <c r="I765" t="s">
        <v>2380</v>
      </c>
      <c r="J765">
        <v>38.57</v>
      </c>
      <c r="K765" t="str" cm="1">
        <f t="array" ref="K765">_xlfn.IFS(J765&lt;18.5,"underweight",J765&lt;25,"normal weight",J765&lt;30,"overweight",J765&gt;30,"obesity")</f>
        <v>obesity</v>
      </c>
      <c r="L765">
        <v>6.27</v>
      </c>
      <c r="M765" t="str" cm="1">
        <f t="array" ref="M765">_xlfn.IFS(L765&lt;5.7,"Normal",L765&lt;6.5,"Prediabetes",L765&gt;6.5,"Diabetes")</f>
        <v>Prediabetes</v>
      </c>
      <c r="N765">
        <v>1976</v>
      </c>
      <c r="O765" t="s">
        <v>15</v>
      </c>
      <c r="P765">
        <v>18</v>
      </c>
      <c r="Q765" s="10" t="str">
        <f t="shared" si="22"/>
        <v>18-Nov-1976</v>
      </c>
      <c r="R765">
        <f t="shared" si="23"/>
        <v>46</v>
      </c>
      <c r="S765" s="12">
        <v>6374.16</v>
      </c>
    </row>
    <row r="766" spans="1:19" ht="15.6" x14ac:dyDescent="0.3">
      <c r="A766" s="1" t="s">
        <v>1606</v>
      </c>
      <c r="B766" s="1" t="s">
        <v>3149</v>
      </c>
      <c r="C766" t="s">
        <v>4723</v>
      </c>
      <c r="D766" t="s">
        <v>6059</v>
      </c>
      <c r="E766" t="s">
        <v>6058</v>
      </c>
      <c r="G766">
        <v>0</v>
      </c>
      <c r="H766" t="s">
        <v>2380</v>
      </c>
      <c r="I766" t="s">
        <v>2380</v>
      </c>
      <c r="J766">
        <v>30.11</v>
      </c>
      <c r="K766" t="str" cm="1">
        <f t="array" ref="K766">_xlfn.IFS(J766&lt;18.5,"underweight",J766&lt;25,"normal weight",J766&lt;30,"overweight",J766&gt;30,"obesity")</f>
        <v>obesity</v>
      </c>
      <c r="L766">
        <v>4.08</v>
      </c>
      <c r="M766" t="str" cm="1">
        <f t="array" ref="M766">_xlfn.IFS(L766&lt;5.7,"Normal",L766&lt;6.5,"Prediabetes",L766&gt;6.5,"Diabetes")</f>
        <v>Normal</v>
      </c>
      <c r="N766">
        <v>1982</v>
      </c>
      <c r="O766" t="s">
        <v>35</v>
      </c>
      <c r="P766">
        <v>6</v>
      </c>
      <c r="Q766" s="10" t="str">
        <f t="shared" si="22"/>
        <v>6-Aug-1982</v>
      </c>
      <c r="R766">
        <f t="shared" si="23"/>
        <v>41</v>
      </c>
      <c r="S766" s="12">
        <v>6389.38</v>
      </c>
    </row>
    <row r="767" spans="1:19" ht="15.6" x14ac:dyDescent="0.3">
      <c r="A767" s="1" t="s">
        <v>1605</v>
      </c>
      <c r="B767" s="1" t="s">
        <v>3150</v>
      </c>
      <c r="C767" t="s">
        <v>4723</v>
      </c>
      <c r="D767" t="s">
        <v>6061</v>
      </c>
      <c r="E767" t="s">
        <v>6060</v>
      </c>
      <c r="G767">
        <v>1</v>
      </c>
      <c r="H767" t="s">
        <v>2380</v>
      </c>
      <c r="I767" t="s">
        <v>2380</v>
      </c>
      <c r="J767">
        <v>31.59</v>
      </c>
      <c r="K767" t="str" cm="1">
        <f t="array" ref="K767">_xlfn.IFS(J767&lt;18.5,"underweight",J767&lt;25,"normal weight",J767&lt;30,"overweight",J767&gt;30,"obesity")</f>
        <v>obesity</v>
      </c>
      <c r="L767">
        <v>6.01</v>
      </c>
      <c r="M767" t="str" cm="1">
        <f t="array" ref="M767">_xlfn.IFS(L767&lt;5.7,"Normal",L767&lt;6.5,"Prediabetes",L767&gt;6.5,"Diabetes")</f>
        <v>Prediabetes</v>
      </c>
      <c r="N767">
        <v>1997</v>
      </c>
      <c r="O767" t="s">
        <v>35</v>
      </c>
      <c r="P767">
        <v>16</v>
      </c>
      <c r="Q767" s="10" t="str">
        <f t="shared" si="22"/>
        <v>16-Aug-1997</v>
      </c>
      <c r="R767">
        <f t="shared" si="23"/>
        <v>25</v>
      </c>
      <c r="S767" s="12">
        <v>6389.53</v>
      </c>
    </row>
    <row r="768" spans="1:19" ht="15.6" x14ac:dyDescent="0.3">
      <c r="A768" s="1" t="s">
        <v>1604</v>
      </c>
      <c r="B768" s="1" t="s">
        <v>3151</v>
      </c>
      <c r="C768" t="s">
        <v>4723</v>
      </c>
      <c r="D768" t="s">
        <v>6063</v>
      </c>
      <c r="E768" t="s">
        <v>6062</v>
      </c>
      <c r="G768">
        <v>2</v>
      </c>
      <c r="H768" t="s">
        <v>2380</v>
      </c>
      <c r="I768" t="s">
        <v>2380</v>
      </c>
      <c r="J768">
        <v>40.15</v>
      </c>
      <c r="K768" t="str" cm="1">
        <f t="array" ref="K768">_xlfn.IFS(J768&lt;18.5,"underweight",J768&lt;25,"normal weight",J768&lt;30,"overweight",J768&gt;30,"obesity")</f>
        <v>obesity</v>
      </c>
      <c r="L768">
        <v>11.84</v>
      </c>
      <c r="M768" t="str" cm="1">
        <f t="array" ref="M768">_xlfn.IFS(L768&lt;5.7,"Normal",L768&lt;6.5,"Prediabetes",L768&gt;6.5,"Diabetes")</f>
        <v>Diabetes</v>
      </c>
      <c r="N768">
        <v>1982</v>
      </c>
      <c r="O768" t="s">
        <v>37</v>
      </c>
      <c r="P768">
        <v>28</v>
      </c>
      <c r="Q768" s="10" t="str">
        <f t="shared" si="22"/>
        <v>28-Oct-1982</v>
      </c>
      <c r="R768">
        <f t="shared" si="23"/>
        <v>40</v>
      </c>
      <c r="S768" s="12">
        <v>6393.6</v>
      </c>
    </row>
    <row r="769" spans="1:19" ht="15.6" x14ac:dyDescent="0.3">
      <c r="A769" s="1" t="s">
        <v>1603</v>
      </c>
      <c r="B769" s="1" t="s">
        <v>3152</v>
      </c>
      <c r="C769" t="s">
        <v>4723</v>
      </c>
      <c r="D769" t="s">
        <v>6065</v>
      </c>
      <c r="E769" t="s">
        <v>6064</v>
      </c>
      <c r="G769">
        <v>2</v>
      </c>
      <c r="H769" t="s">
        <v>2380</v>
      </c>
      <c r="I769" t="s">
        <v>2380</v>
      </c>
      <c r="J769">
        <v>40.76</v>
      </c>
      <c r="K769" t="str" cm="1">
        <f t="array" ref="K769">_xlfn.IFS(J769&lt;18.5,"underweight",J769&lt;25,"normal weight",J769&lt;30,"overweight",J769&gt;30,"obesity")</f>
        <v>obesity</v>
      </c>
      <c r="L769">
        <v>5.28</v>
      </c>
      <c r="M769" t="str" cm="1">
        <f t="array" ref="M769">_xlfn.IFS(L769&lt;5.7,"Normal",L769&lt;6.5,"Prediabetes",L769&gt;6.5,"Diabetes")</f>
        <v>Normal</v>
      </c>
      <c r="N769">
        <v>1987</v>
      </c>
      <c r="O769" t="s">
        <v>20</v>
      </c>
      <c r="P769">
        <v>9</v>
      </c>
      <c r="Q769" s="10" t="str">
        <f t="shared" si="22"/>
        <v>9-Sep-1987</v>
      </c>
      <c r="R769">
        <f t="shared" si="23"/>
        <v>35</v>
      </c>
      <c r="S769" s="12">
        <v>6402.29</v>
      </c>
    </row>
    <row r="770" spans="1:19" ht="15.6" x14ac:dyDescent="0.3">
      <c r="A770" s="1" t="s">
        <v>1602</v>
      </c>
      <c r="B770" s="1" t="s">
        <v>3153</v>
      </c>
      <c r="C770" t="s">
        <v>4723</v>
      </c>
      <c r="D770" t="s">
        <v>5289</v>
      </c>
      <c r="E770" t="s">
        <v>6066</v>
      </c>
      <c r="G770">
        <v>0</v>
      </c>
      <c r="H770" t="s">
        <v>2380</v>
      </c>
      <c r="I770" t="s">
        <v>2380</v>
      </c>
      <c r="J770">
        <v>29.7</v>
      </c>
      <c r="K770" t="str" cm="1">
        <f t="array" ref="K770">_xlfn.IFS(J770&lt;18.5,"underweight",J770&lt;25,"normal weight",J770&lt;30,"overweight",J770&gt;30,"obesity")</f>
        <v>overweight</v>
      </c>
      <c r="L770">
        <v>7.03</v>
      </c>
      <c r="M770" t="str" cm="1">
        <f t="array" ref="M770">_xlfn.IFS(L770&lt;5.7,"Normal",L770&lt;6.5,"Prediabetes",L770&gt;6.5,"Diabetes")</f>
        <v>Diabetes</v>
      </c>
      <c r="N770">
        <v>1985</v>
      </c>
      <c r="O770" t="s">
        <v>30</v>
      </c>
      <c r="P770">
        <v>10</v>
      </c>
      <c r="Q770" s="10" t="str">
        <f t="shared" si="22"/>
        <v>10-Dec-1985</v>
      </c>
      <c r="R770">
        <f t="shared" si="23"/>
        <v>37</v>
      </c>
      <c r="S770" s="12">
        <v>6406.41</v>
      </c>
    </row>
    <row r="771" spans="1:19" ht="15.6" x14ac:dyDescent="0.3">
      <c r="A771" s="1" t="s">
        <v>1601</v>
      </c>
      <c r="B771" s="1" t="s">
        <v>3154</v>
      </c>
      <c r="C771" t="s">
        <v>4723</v>
      </c>
      <c r="D771" t="s">
        <v>6068</v>
      </c>
      <c r="E771" t="s">
        <v>6067</v>
      </c>
      <c r="G771">
        <v>2</v>
      </c>
      <c r="H771" t="s">
        <v>2380</v>
      </c>
      <c r="I771" t="s">
        <v>2380</v>
      </c>
      <c r="J771">
        <v>37.1</v>
      </c>
      <c r="K771" t="str" cm="1">
        <f t="array" ref="K771">_xlfn.IFS(J771&lt;18.5,"underweight",J771&lt;25,"normal weight",J771&lt;30,"overweight",J771&gt;30,"obesity")</f>
        <v>obesity</v>
      </c>
      <c r="L771">
        <v>11.08</v>
      </c>
      <c r="M771" t="str" cm="1">
        <f t="array" ref="M771">_xlfn.IFS(L771&lt;5.7,"Normal",L771&lt;6.5,"Prediabetes",L771&gt;6.5,"Diabetes")</f>
        <v>Diabetes</v>
      </c>
      <c r="N771">
        <v>1970</v>
      </c>
      <c r="O771" t="s">
        <v>35</v>
      </c>
      <c r="P771">
        <v>20</v>
      </c>
      <c r="Q771" s="10" t="str">
        <f t="shared" ref="Q771:Q834" si="24">P771&amp;"-"&amp;O771&amp;"-"&amp;N771</f>
        <v>20-Aug-1970</v>
      </c>
      <c r="R771">
        <f t="shared" ref="R771:R834" si="25">DATEDIF(Q771,"8-6-2023","y")</f>
        <v>52</v>
      </c>
      <c r="S771" s="12">
        <v>6407.05</v>
      </c>
    </row>
    <row r="772" spans="1:19" ht="15.6" x14ac:dyDescent="0.3">
      <c r="A772" s="1" t="s">
        <v>1600</v>
      </c>
      <c r="B772" s="1" t="s">
        <v>3155</v>
      </c>
      <c r="C772" t="s">
        <v>4726</v>
      </c>
      <c r="D772" t="s">
        <v>4727</v>
      </c>
      <c r="E772" t="s">
        <v>6069</v>
      </c>
      <c r="G772">
        <v>1</v>
      </c>
      <c r="H772" t="s">
        <v>2380</v>
      </c>
      <c r="I772" t="s">
        <v>2380</v>
      </c>
      <c r="J772">
        <v>18.28</v>
      </c>
      <c r="K772" t="str" cm="1">
        <f t="array" ref="K772">_xlfn.IFS(J772&lt;18.5,"underweight",J772&lt;25,"normal weight",J772&lt;30,"overweight",J772&gt;30,"obesity")</f>
        <v>underweight</v>
      </c>
      <c r="L772">
        <v>7.95</v>
      </c>
      <c r="M772" t="str" cm="1">
        <f t="array" ref="M772">_xlfn.IFS(L772&lt;5.7,"Normal",L772&lt;6.5,"Prediabetes",L772&gt;6.5,"Diabetes")</f>
        <v>Diabetes</v>
      </c>
      <c r="N772">
        <v>1971</v>
      </c>
      <c r="O772" t="s">
        <v>35</v>
      </c>
      <c r="P772">
        <v>22</v>
      </c>
      <c r="Q772" s="10" t="str">
        <f t="shared" si="24"/>
        <v>22-Aug-1971</v>
      </c>
      <c r="R772">
        <f t="shared" si="25"/>
        <v>51</v>
      </c>
      <c r="S772" s="12">
        <v>6412.34</v>
      </c>
    </row>
    <row r="773" spans="1:19" ht="15.6" x14ac:dyDescent="0.3">
      <c r="A773" s="1" t="s">
        <v>1599</v>
      </c>
      <c r="B773" s="1" t="s">
        <v>3156</v>
      </c>
      <c r="C773" t="s">
        <v>4726</v>
      </c>
      <c r="D773" t="s">
        <v>5019</v>
      </c>
      <c r="E773" t="s">
        <v>6070</v>
      </c>
      <c r="G773">
        <v>2</v>
      </c>
      <c r="H773" t="s">
        <v>2380</v>
      </c>
      <c r="I773" t="s">
        <v>2380</v>
      </c>
      <c r="J773">
        <v>35.814999999999998</v>
      </c>
      <c r="K773" t="str" cm="1">
        <f t="array" ref="K773">_xlfn.IFS(J773&lt;18.5,"underweight",J773&lt;25,"normal weight",J773&lt;30,"overweight",J773&gt;30,"obesity")</f>
        <v>obesity</v>
      </c>
      <c r="L773">
        <v>6.23</v>
      </c>
      <c r="M773" t="str" cm="1">
        <f t="array" ref="M773">_xlfn.IFS(L773&lt;5.7,"Normal",L773&lt;6.5,"Prediabetes",L773&gt;6.5,"Diabetes")</f>
        <v>Prediabetes</v>
      </c>
      <c r="N773">
        <v>1987</v>
      </c>
      <c r="O773" t="s">
        <v>20</v>
      </c>
      <c r="P773">
        <v>4</v>
      </c>
      <c r="Q773" s="10" t="str">
        <f t="shared" si="24"/>
        <v>4-Sep-1987</v>
      </c>
      <c r="R773">
        <f t="shared" si="25"/>
        <v>35</v>
      </c>
      <c r="S773" s="12">
        <v>6414.18</v>
      </c>
    </row>
    <row r="774" spans="1:19" ht="15.6" x14ac:dyDescent="0.3">
      <c r="A774" s="1" t="s">
        <v>1598</v>
      </c>
      <c r="B774" s="1" t="s">
        <v>3157</v>
      </c>
      <c r="C774" t="s">
        <v>4726</v>
      </c>
      <c r="D774" t="s">
        <v>5038</v>
      </c>
      <c r="E774" t="s">
        <v>6071</v>
      </c>
      <c r="G774">
        <v>2</v>
      </c>
      <c r="H774" t="s">
        <v>2380</v>
      </c>
      <c r="I774" t="s">
        <v>2380</v>
      </c>
      <c r="J774">
        <v>30.69</v>
      </c>
      <c r="K774" t="str" cm="1">
        <f t="array" ref="K774">_xlfn.IFS(J774&lt;18.5,"underweight",J774&lt;25,"normal weight",J774&lt;30,"overweight",J774&gt;30,"obesity")</f>
        <v>obesity</v>
      </c>
      <c r="L774">
        <v>6.5</v>
      </c>
      <c r="M774" t="e" cm="1">
        <f t="array" ref="M774">_xlfn.IFS(L774&lt;5.7,"Normal",L774&lt;6.5,"Prediabetes",L774&gt;6.5,"Diabetes")</f>
        <v>#N/A</v>
      </c>
      <c r="N774">
        <v>1976</v>
      </c>
      <c r="O774" t="s">
        <v>30</v>
      </c>
      <c r="P774">
        <v>30</v>
      </c>
      <c r="Q774" s="10" t="str">
        <f t="shared" si="24"/>
        <v>30-Dec-1976</v>
      </c>
      <c r="R774">
        <f t="shared" si="25"/>
        <v>46</v>
      </c>
      <c r="S774" s="12">
        <v>6417.28</v>
      </c>
    </row>
    <row r="775" spans="1:19" ht="15.6" x14ac:dyDescent="0.3">
      <c r="A775" s="1" t="s">
        <v>1597</v>
      </c>
      <c r="B775" s="1" t="s">
        <v>3158</v>
      </c>
      <c r="C775" t="s">
        <v>4726</v>
      </c>
      <c r="D775" t="s">
        <v>5149</v>
      </c>
      <c r="E775" t="s">
        <v>6072</v>
      </c>
      <c r="G775">
        <v>2</v>
      </c>
      <c r="H775" t="s">
        <v>2380</v>
      </c>
      <c r="I775" t="s">
        <v>2380</v>
      </c>
      <c r="J775">
        <v>26.125</v>
      </c>
      <c r="K775" t="str" cm="1">
        <f t="array" ref="K775">_xlfn.IFS(J775&lt;18.5,"underweight",J775&lt;25,"normal weight",J775&lt;30,"overweight",J775&gt;30,"obesity")</f>
        <v>overweight</v>
      </c>
      <c r="L775">
        <v>5.22</v>
      </c>
      <c r="M775" t="str" cm="1">
        <f t="array" ref="M775">_xlfn.IFS(L775&lt;5.7,"Normal",L775&lt;6.5,"Prediabetes",L775&gt;6.5,"Diabetes")</f>
        <v>Normal</v>
      </c>
      <c r="N775">
        <v>1975</v>
      </c>
      <c r="O775" t="s">
        <v>35</v>
      </c>
      <c r="P775">
        <v>5</v>
      </c>
      <c r="Q775" s="10" t="str">
        <f t="shared" si="24"/>
        <v>5-Aug-1975</v>
      </c>
      <c r="R775">
        <f t="shared" si="25"/>
        <v>48</v>
      </c>
      <c r="S775" s="12">
        <v>6423.48</v>
      </c>
    </row>
    <row r="776" spans="1:19" ht="15.6" x14ac:dyDescent="0.3">
      <c r="A776" s="1" t="s">
        <v>1596</v>
      </c>
      <c r="B776" s="1" t="s">
        <v>3159</v>
      </c>
      <c r="C776" t="s">
        <v>4726</v>
      </c>
      <c r="D776" t="s">
        <v>6074</v>
      </c>
      <c r="E776" t="s">
        <v>6073</v>
      </c>
      <c r="G776">
        <v>1</v>
      </c>
      <c r="H776" t="s">
        <v>2380</v>
      </c>
      <c r="I776" t="s">
        <v>2380</v>
      </c>
      <c r="J776">
        <v>34.58</v>
      </c>
      <c r="K776" t="str" cm="1">
        <f t="array" ref="K776">_xlfn.IFS(J776&lt;18.5,"underweight",J776&lt;25,"normal weight",J776&lt;30,"overweight",J776&gt;30,"obesity")</f>
        <v>obesity</v>
      </c>
      <c r="L776">
        <v>6.3</v>
      </c>
      <c r="M776" t="str" cm="1">
        <f t="array" ref="M776">_xlfn.IFS(L776&lt;5.7,"Normal",L776&lt;6.5,"Prediabetes",L776&gt;6.5,"Diabetes")</f>
        <v>Prediabetes</v>
      </c>
      <c r="N776">
        <v>1985</v>
      </c>
      <c r="O776" t="s">
        <v>10</v>
      </c>
      <c r="P776">
        <v>22</v>
      </c>
      <c r="Q776" s="10" t="str">
        <f t="shared" si="24"/>
        <v>22-Jul-1985</v>
      </c>
      <c r="R776">
        <f t="shared" si="25"/>
        <v>38</v>
      </c>
      <c r="S776" s="12">
        <v>6435.62</v>
      </c>
    </row>
    <row r="777" spans="1:19" ht="15.6" x14ac:dyDescent="0.3">
      <c r="A777" s="1" t="s">
        <v>1595</v>
      </c>
      <c r="B777" s="1" t="s">
        <v>3160</v>
      </c>
      <c r="C777" t="s">
        <v>5598</v>
      </c>
      <c r="D777" t="s">
        <v>6076</v>
      </c>
      <c r="E777" t="s">
        <v>6075</v>
      </c>
      <c r="G777">
        <v>1</v>
      </c>
      <c r="H777" t="s">
        <v>2380</v>
      </c>
      <c r="I777" t="s">
        <v>2380</v>
      </c>
      <c r="J777">
        <v>27.4</v>
      </c>
      <c r="K777" t="str" cm="1">
        <f t="array" ref="K777">_xlfn.IFS(J777&lt;18.5,"underweight",J777&lt;25,"normal weight",J777&lt;30,"overweight",J777&gt;30,"obesity")</f>
        <v>overweight</v>
      </c>
      <c r="L777">
        <v>8.84</v>
      </c>
      <c r="M777" t="str" cm="1">
        <f t="array" ref="M777">_xlfn.IFS(L777&lt;5.7,"Normal",L777&lt;6.5,"Prediabetes",L777&gt;6.5,"Diabetes")</f>
        <v>Diabetes</v>
      </c>
      <c r="N777">
        <v>1984</v>
      </c>
      <c r="O777" t="s">
        <v>35</v>
      </c>
      <c r="P777">
        <v>26</v>
      </c>
      <c r="Q777" s="10" t="str">
        <f t="shared" si="24"/>
        <v>26-Aug-1984</v>
      </c>
      <c r="R777">
        <f t="shared" si="25"/>
        <v>38</v>
      </c>
      <c r="S777" s="12">
        <v>6455.86</v>
      </c>
    </row>
    <row r="778" spans="1:19" ht="15.6" x14ac:dyDescent="0.3">
      <c r="A778" s="1" t="s">
        <v>1594</v>
      </c>
      <c r="B778" s="1" t="s">
        <v>3161</v>
      </c>
      <c r="C778" t="s">
        <v>5598</v>
      </c>
      <c r="D778" t="s">
        <v>6077</v>
      </c>
      <c r="E778" t="s">
        <v>4857</v>
      </c>
      <c r="G778">
        <v>1</v>
      </c>
      <c r="H778" t="s">
        <v>2380</v>
      </c>
      <c r="I778" t="s">
        <v>2380</v>
      </c>
      <c r="J778">
        <v>27.53</v>
      </c>
      <c r="K778" t="str" cm="1">
        <f t="array" ref="K778">_xlfn.IFS(J778&lt;18.5,"underweight",J778&lt;25,"normal weight",J778&lt;30,"overweight",J778&gt;30,"obesity")</f>
        <v>overweight</v>
      </c>
      <c r="L778">
        <v>4.1100000000000003</v>
      </c>
      <c r="M778" t="str" cm="1">
        <f t="array" ref="M778">_xlfn.IFS(L778&lt;5.7,"Normal",L778&lt;6.5,"Prediabetes",L778&gt;6.5,"Diabetes")</f>
        <v>Normal</v>
      </c>
      <c r="N778">
        <v>1984</v>
      </c>
      <c r="O778" t="s">
        <v>15</v>
      </c>
      <c r="P778">
        <v>1</v>
      </c>
      <c r="Q778" s="10" t="str">
        <f t="shared" si="24"/>
        <v>1-Nov-1984</v>
      </c>
      <c r="R778">
        <f t="shared" si="25"/>
        <v>38</v>
      </c>
      <c r="S778" s="12">
        <v>6457.84</v>
      </c>
    </row>
    <row r="779" spans="1:19" ht="15.6" x14ac:dyDescent="0.3">
      <c r="A779" s="1" t="s">
        <v>1593</v>
      </c>
      <c r="B779" s="1" t="s">
        <v>3162</v>
      </c>
      <c r="C779" t="s">
        <v>4723</v>
      </c>
      <c r="D779" t="s">
        <v>6079</v>
      </c>
      <c r="E779" t="s">
        <v>6078</v>
      </c>
      <c r="G779">
        <v>0</v>
      </c>
      <c r="H779" t="s">
        <v>2380</v>
      </c>
      <c r="I779" t="s">
        <v>2380</v>
      </c>
      <c r="J779">
        <v>33</v>
      </c>
      <c r="K779" t="str" cm="1">
        <f t="array" ref="K779">_xlfn.IFS(J779&lt;18.5,"underweight",J779&lt;25,"normal weight",J779&lt;30,"overweight",J779&gt;30,"obesity")</f>
        <v>obesity</v>
      </c>
      <c r="L779">
        <v>4.57</v>
      </c>
      <c r="M779" t="str" cm="1">
        <f t="array" ref="M779">_xlfn.IFS(L779&lt;5.7,"Normal",L779&lt;6.5,"Prediabetes",L779&gt;6.5,"Diabetes")</f>
        <v>Normal</v>
      </c>
      <c r="N779">
        <v>1981</v>
      </c>
      <c r="O779" t="s">
        <v>10</v>
      </c>
      <c r="P779">
        <v>27</v>
      </c>
      <c r="Q779" s="10" t="str">
        <f t="shared" si="24"/>
        <v>27-Jul-1981</v>
      </c>
      <c r="R779">
        <f t="shared" si="25"/>
        <v>42</v>
      </c>
      <c r="S779" s="12">
        <v>6473.15</v>
      </c>
    </row>
    <row r="780" spans="1:19" ht="15.6" x14ac:dyDescent="0.3">
      <c r="A780" s="1" t="s">
        <v>1592</v>
      </c>
      <c r="B780" s="1" t="s">
        <v>3163</v>
      </c>
      <c r="C780" t="s">
        <v>4726</v>
      </c>
      <c r="D780" t="s">
        <v>5114</v>
      </c>
      <c r="E780" t="s">
        <v>6080</v>
      </c>
      <c r="G780">
        <v>0</v>
      </c>
      <c r="H780" t="s">
        <v>2380</v>
      </c>
      <c r="I780" t="s">
        <v>2380</v>
      </c>
      <c r="J780">
        <v>22.66</v>
      </c>
      <c r="K780" t="str" cm="1">
        <f t="array" ref="K780">_xlfn.IFS(J780&lt;18.5,"underweight",J780&lt;25,"normal weight",J780&lt;30,"overweight",J780&gt;30,"obesity")</f>
        <v>normal weight</v>
      </c>
      <c r="L780">
        <v>10.68</v>
      </c>
      <c r="M780" t="str" cm="1">
        <f t="array" ref="M780">_xlfn.IFS(L780&lt;5.7,"Normal",L780&lt;6.5,"Prediabetes",L780&gt;6.5,"Diabetes")</f>
        <v>Diabetes</v>
      </c>
      <c r="N780">
        <v>1980</v>
      </c>
      <c r="O780" t="s">
        <v>18</v>
      </c>
      <c r="P780">
        <v>8</v>
      </c>
      <c r="Q780" s="10" t="str">
        <f t="shared" si="24"/>
        <v>8-Jun-1980</v>
      </c>
      <c r="R780">
        <f t="shared" si="25"/>
        <v>43</v>
      </c>
      <c r="S780" s="12">
        <v>6474.01</v>
      </c>
    </row>
    <row r="781" spans="1:19" ht="15.6" x14ac:dyDescent="0.3">
      <c r="A781" s="1" t="s">
        <v>1591</v>
      </c>
      <c r="B781" s="1" t="s">
        <v>3164</v>
      </c>
      <c r="C781" t="s">
        <v>4723</v>
      </c>
      <c r="D781" t="s">
        <v>5497</v>
      </c>
      <c r="E781" t="s">
        <v>6081</v>
      </c>
      <c r="G781">
        <v>0</v>
      </c>
      <c r="H781" t="s">
        <v>2380</v>
      </c>
      <c r="I781" t="s">
        <v>2380</v>
      </c>
      <c r="J781">
        <v>15.65</v>
      </c>
      <c r="K781" t="str" cm="1">
        <f t="array" ref="K781">_xlfn.IFS(J781&lt;18.5,"underweight",J781&lt;25,"normal weight",J781&lt;30,"overweight",J781&gt;30,"obesity")</f>
        <v>underweight</v>
      </c>
      <c r="L781">
        <v>7.85</v>
      </c>
      <c r="M781" t="str" cm="1">
        <f t="array" ref="M781">_xlfn.IFS(L781&lt;5.7,"Normal",L781&lt;6.5,"Prediabetes",L781&gt;6.5,"Diabetes")</f>
        <v>Diabetes</v>
      </c>
      <c r="N781">
        <v>1970</v>
      </c>
      <c r="O781" t="s">
        <v>30</v>
      </c>
      <c r="P781">
        <v>1</v>
      </c>
      <c r="Q781" s="10" t="str">
        <f t="shared" si="24"/>
        <v>1-Dec-1970</v>
      </c>
      <c r="R781">
        <f t="shared" si="25"/>
        <v>52</v>
      </c>
      <c r="S781" s="12">
        <v>6481.67</v>
      </c>
    </row>
    <row r="782" spans="1:19" ht="15.6" x14ac:dyDescent="0.3">
      <c r="A782" s="1" t="s">
        <v>1590</v>
      </c>
      <c r="B782" s="1" t="s">
        <v>3165</v>
      </c>
      <c r="C782" t="s">
        <v>4726</v>
      </c>
      <c r="D782" t="s">
        <v>6083</v>
      </c>
      <c r="E782" t="s">
        <v>6082</v>
      </c>
      <c r="G782">
        <v>0</v>
      </c>
      <c r="H782" t="s">
        <v>2380</v>
      </c>
      <c r="I782" t="s">
        <v>2380</v>
      </c>
      <c r="J782">
        <v>39.97</v>
      </c>
      <c r="K782" t="str" cm="1">
        <f t="array" ref="K782">_xlfn.IFS(J782&lt;18.5,"underweight",J782&lt;25,"normal weight",J782&lt;30,"overweight",J782&gt;30,"obesity")</f>
        <v>obesity</v>
      </c>
      <c r="L782">
        <v>4.09</v>
      </c>
      <c r="M782" t="str" cm="1">
        <f t="array" ref="M782">_xlfn.IFS(L782&lt;5.7,"Normal",L782&lt;6.5,"Prediabetes",L782&gt;6.5,"Diabetes")</f>
        <v>Normal</v>
      </c>
      <c r="N782">
        <v>1982</v>
      </c>
      <c r="O782" t="s">
        <v>37</v>
      </c>
      <c r="P782">
        <v>9</v>
      </c>
      <c r="Q782" s="10" t="str">
        <f t="shared" si="24"/>
        <v>9-Oct-1982</v>
      </c>
      <c r="R782">
        <f t="shared" si="25"/>
        <v>40</v>
      </c>
      <c r="S782" s="12">
        <v>6496.89</v>
      </c>
    </row>
    <row r="783" spans="1:19" ht="15.6" x14ac:dyDescent="0.3">
      <c r="A783" s="1" t="s">
        <v>1589</v>
      </c>
      <c r="B783" s="1" t="s">
        <v>3166</v>
      </c>
      <c r="C783" t="s">
        <v>4723</v>
      </c>
      <c r="D783" t="s">
        <v>6084</v>
      </c>
      <c r="E783" t="s">
        <v>5896</v>
      </c>
      <c r="G783">
        <v>0</v>
      </c>
      <c r="H783" t="s">
        <v>2380</v>
      </c>
      <c r="I783" t="s">
        <v>2380</v>
      </c>
      <c r="J783">
        <v>37.22</v>
      </c>
      <c r="K783" t="str" cm="1">
        <f t="array" ref="K783">_xlfn.IFS(J783&lt;18.5,"underweight",J783&lt;25,"normal weight",J783&lt;30,"overweight",J783&gt;30,"obesity")</f>
        <v>obesity</v>
      </c>
      <c r="L783">
        <v>4.62</v>
      </c>
      <c r="M783" t="str" cm="1">
        <f t="array" ref="M783">_xlfn.IFS(L783&lt;5.7,"Normal",L783&lt;6.5,"Prediabetes",L783&gt;6.5,"Diabetes")</f>
        <v>Normal</v>
      </c>
      <c r="N783">
        <v>1982</v>
      </c>
      <c r="O783" t="s">
        <v>35</v>
      </c>
      <c r="P783">
        <v>28</v>
      </c>
      <c r="Q783" s="10" t="str">
        <f t="shared" si="24"/>
        <v>28-Aug-1982</v>
      </c>
      <c r="R783">
        <f t="shared" si="25"/>
        <v>40</v>
      </c>
      <c r="S783" s="12">
        <v>6500.24</v>
      </c>
    </row>
    <row r="784" spans="1:19" ht="15.6" x14ac:dyDescent="0.3">
      <c r="A784" s="1" t="s">
        <v>1588</v>
      </c>
      <c r="B784" s="1" t="s">
        <v>3167</v>
      </c>
      <c r="C784" t="s">
        <v>4723</v>
      </c>
      <c r="D784" t="s">
        <v>6086</v>
      </c>
      <c r="E784" t="s">
        <v>6085</v>
      </c>
      <c r="G784">
        <v>0</v>
      </c>
      <c r="H784" t="s">
        <v>2380</v>
      </c>
      <c r="I784" t="s">
        <v>2380</v>
      </c>
      <c r="J784">
        <v>41.325000000000003</v>
      </c>
      <c r="K784" t="str" cm="1">
        <f t="array" ref="K784">_xlfn.IFS(J784&lt;18.5,"underweight",J784&lt;25,"normal weight",J784&lt;30,"overweight",J784&gt;30,"obesity")</f>
        <v>obesity</v>
      </c>
      <c r="L784">
        <v>5.77</v>
      </c>
      <c r="M784" t="str" cm="1">
        <f t="array" ref="M784">_xlfn.IFS(L784&lt;5.7,"Normal",L784&lt;6.5,"Prediabetes",L784&gt;6.5,"Diabetes")</f>
        <v>Prediabetes</v>
      </c>
      <c r="N784">
        <v>1994</v>
      </c>
      <c r="O784" t="s">
        <v>10</v>
      </c>
      <c r="P784">
        <v>7</v>
      </c>
      <c r="Q784" s="10" t="str">
        <f t="shared" si="24"/>
        <v>7-Jul-1994</v>
      </c>
      <c r="R784">
        <f t="shared" si="25"/>
        <v>29</v>
      </c>
      <c r="S784" s="12">
        <v>6512.24</v>
      </c>
    </row>
    <row r="785" spans="1:19" ht="15.6" x14ac:dyDescent="0.3">
      <c r="A785" s="1" t="s">
        <v>1587</v>
      </c>
      <c r="B785" s="1" t="s">
        <v>3168</v>
      </c>
      <c r="C785" t="s">
        <v>4723</v>
      </c>
      <c r="D785" t="s">
        <v>6088</v>
      </c>
      <c r="E785" t="s">
        <v>6087</v>
      </c>
      <c r="G785">
        <v>0</v>
      </c>
      <c r="H785" t="s">
        <v>2380</v>
      </c>
      <c r="I785" t="s">
        <v>2380</v>
      </c>
      <c r="J785">
        <v>40.31</v>
      </c>
      <c r="K785" t="str" cm="1">
        <f t="array" ref="K785">_xlfn.IFS(J785&lt;18.5,"underweight",J785&lt;25,"normal weight",J785&lt;30,"overweight",J785&gt;30,"obesity")</f>
        <v>obesity</v>
      </c>
      <c r="L785">
        <v>5.84</v>
      </c>
      <c r="M785" t="str" cm="1">
        <f t="array" ref="M785">_xlfn.IFS(L785&lt;5.7,"Normal",L785&lt;6.5,"Prediabetes",L785&gt;6.5,"Diabetes")</f>
        <v>Prediabetes</v>
      </c>
      <c r="N785">
        <v>1976</v>
      </c>
      <c r="O785" t="s">
        <v>37</v>
      </c>
      <c r="P785">
        <v>23</v>
      </c>
      <c r="Q785" s="10" t="str">
        <f t="shared" si="24"/>
        <v>23-Oct-1976</v>
      </c>
      <c r="R785">
        <f t="shared" si="25"/>
        <v>46</v>
      </c>
      <c r="S785" s="12">
        <v>6529.21</v>
      </c>
    </row>
    <row r="786" spans="1:19" ht="15.6" x14ac:dyDescent="0.3">
      <c r="A786" s="1" t="s">
        <v>1586</v>
      </c>
      <c r="B786" s="1" t="s">
        <v>3169</v>
      </c>
      <c r="C786" t="s">
        <v>4723</v>
      </c>
      <c r="D786" t="s">
        <v>6090</v>
      </c>
      <c r="E786" t="s">
        <v>6089</v>
      </c>
      <c r="G786">
        <v>0</v>
      </c>
      <c r="H786" t="s">
        <v>2380</v>
      </c>
      <c r="I786" t="s">
        <v>2380</v>
      </c>
      <c r="J786">
        <v>29.48</v>
      </c>
      <c r="K786" t="str" cm="1">
        <f t="array" ref="K786">_xlfn.IFS(J786&lt;18.5,"underweight",J786&lt;25,"normal weight",J786&lt;30,"overweight",J786&gt;30,"obesity")</f>
        <v>overweight</v>
      </c>
      <c r="L786">
        <v>4.91</v>
      </c>
      <c r="M786" t="str" cm="1">
        <f t="array" ref="M786">_xlfn.IFS(L786&lt;5.7,"Normal",L786&lt;6.5,"Prediabetes",L786&gt;6.5,"Diabetes")</f>
        <v>Normal</v>
      </c>
      <c r="N786">
        <v>1982</v>
      </c>
      <c r="O786" t="s">
        <v>35</v>
      </c>
      <c r="P786">
        <v>12</v>
      </c>
      <c r="Q786" s="10" t="str">
        <f t="shared" si="24"/>
        <v>12-Aug-1982</v>
      </c>
      <c r="R786">
        <f t="shared" si="25"/>
        <v>40</v>
      </c>
      <c r="S786" s="12">
        <v>6532.04</v>
      </c>
    </row>
    <row r="787" spans="1:19" ht="15.6" x14ac:dyDescent="0.3">
      <c r="A787" s="1" t="s">
        <v>1585</v>
      </c>
      <c r="B787" s="1" t="s">
        <v>3170</v>
      </c>
      <c r="C787" t="s">
        <v>4723</v>
      </c>
      <c r="D787" t="s">
        <v>6092</v>
      </c>
      <c r="E787" t="s">
        <v>6091</v>
      </c>
      <c r="G787">
        <v>0</v>
      </c>
      <c r="H787" t="s">
        <v>2380</v>
      </c>
      <c r="I787" t="s">
        <v>2380</v>
      </c>
      <c r="J787">
        <v>33.155000000000001</v>
      </c>
      <c r="K787" t="str" cm="1">
        <f t="array" ref="K787">_xlfn.IFS(J787&lt;18.5,"underweight",J787&lt;25,"normal weight",J787&lt;30,"overweight",J787&gt;30,"obesity")</f>
        <v>obesity</v>
      </c>
      <c r="L787">
        <v>5.07</v>
      </c>
      <c r="M787" t="str" cm="1">
        <f t="array" ref="M787">_xlfn.IFS(L787&lt;5.7,"Normal",L787&lt;6.5,"Prediabetes",L787&gt;6.5,"Diabetes")</f>
        <v>Normal</v>
      </c>
      <c r="N787">
        <v>1982</v>
      </c>
      <c r="O787" t="s">
        <v>37</v>
      </c>
      <c r="P787">
        <v>2</v>
      </c>
      <c r="Q787" s="10" t="str">
        <f t="shared" si="24"/>
        <v>2-Oct-1982</v>
      </c>
      <c r="R787">
        <f t="shared" si="25"/>
        <v>40</v>
      </c>
      <c r="S787" s="12">
        <v>6536.68</v>
      </c>
    </row>
    <row r="788" spans="1:19" ht="15.6" x14ac:dyDescent="0.3">
      <c r="A788" s="1" t="s">
        <v>1584</v>
      </c>
      <c r="B788" s="1" t="s">
        <v>3171</v>
      </c>
      <c r="C788" t="s">
        <v>4723</v>
      </c>
      <c r="D788" t="s">
        <v>6094</v>
      </c>
      <c r="E788" t="s">
        <v>6093</v>
      </c>
      <c r="G788">
        <v>0</v>
      </c>
      <c r="H788" t="s">
        <v>2380</v>
      </c>
      <c r="I788" t="s">
        <v>2380</v>
      </c>
      <c r="J788">
        <v>32.340000000000003</v>
      </c>
      <c r="K788" t="str" cm="1">
        <f t="array" ref="K788">_xlfn.IFS(J788&lt;18.5,"underweight",J788&lt;25,"normal weight",J788&lt;30,"overweight",J788&gt;30,"obesity")</f>
        <v>obesity</v>
      </c>
      <c r="L788">
        <v>11.2</v>
      </c>
      <c r="M788" t="str" cm="1">
        <f t="array" ref="M788">_xlfn.IFS(L788&lt;5.7,"Normal",L788&lt;6.5,"Prediabetes",L788&gt;6.5,"Diabetes")</f>
        <v>Diabetes</v>
      </c>
      <c r="N788">
        <v>1969</v>
      </c>
      <c r="O788" t="s">
        <v>30</v>
      </c>
      <c r="P788">
        <v>3</v>
      </c>
      <c r="Q788" s="10" t="str">
        <f t="shared" si="24"/>
        <v>3-Dec-1969</v>
      </c>
      <c r="R788">
        <f t="shared" si="25"/>
        <v>53</v>
      </c>
      <c r="S788" s="12">
        <v>6546.16</v>
      </c>
    </row>
    <row r="789" spans="1:19" ht="15.6" x14ac:dyDescent="0.3">
      <c r="A789" s="1" t="s">
        <v>1583</v>
      </c>
      <c r="B789" s="1" t="s">
        <v>3172</v>
      </c>
      <c r="C789" t="s">
        <v>4726</v>
      </c>
      <c r="D789" t="s">
        <v>6095</v>
      </c>
      <c r="E789" t="s">
        <v>4801</v>
      </c>
      <c r="G789">
        <v>2</v>
      </c>
      <c r="H789" t="s">
        <v>2380</v>
      </c>
      <c r="I789" t="s">
        <v>2380</v>
      </c>
      <c r="J789">
        <v>27.5</v>
      </c>
      <c r="K789" t="str" cm="1">
        <f t="array" ref="K789">_xlfn.IFS(J789&lt;18.5,"underweight",J789&lt;25,"normal weight",J789&lt;30,"overweight",J789&gt;30,"obesity")</f>
        <v>overweight</v>
      </c>
      <c r="L789">
        <v>10.75</v>
      </c>
      <c r="M789" t="str" cm="1">
        <f t="array" ref="M789">_xlfn.IFS(L789&lt;5.7,"Normal",L789&lt;6.5,"Prediabetes",L789&gt;6.5,"Diabetes")</f>
        <v>Diabetes</v>
      </c>
      <c r="N789">
        <v>1986</v>
      </c>
      <c r="O789" t="s">
        <v>30</v>
      </c>
      <c r="P789">
        <v>18</v>
      </c>
      <c r="Q789" s="10" t="str">
        <f t="shared" si="24"/>
        <v>18-Dec-1986</v>
      </c>
      <c r="R789">
        <f t="shared" si="25"/>
        <v>36</v>
      </c>
      <c r="S789" s="12">
        <v>6548.2</v>
      </c>
    </row>
    <row r="790" spans="1:19" ht="15.6" x14ac:dyDescent="0.3">
      <c r="A790" s="1" t="s">
        <v>1582</v>
      </c>
      <c r="B790" s="1" t="s">
        <v>3173</v>
      </c>
      <c r="C790" t="s">
        <v>4726</v>
      </c>
      <c r="D790" t="s">
        <v>6097</v>
      </c>
      <c r="E790" t="s">
        <v>6096</v>
      </c>
      <c r="G790">
        <v>2</v>
      </c>
      <c r="H790" t="s">
        <v>2380</v>
      </c>
      <c r="I790" t="s">
        <v>2380</v>
      </c>
      <c r="J790">
        <v>25.8</v>
      </c>
      <c r="K790" t="str" cm="1">
        <f t="array" ref="K790">_xlfn.IFS(J790&lt;18.5,"underweight",J790&lt;25,"normal weight",J790&lt;30,"overweight",J790&gt;30,"obesity")</f>
        <v>overweight</v>
      </c>
      <c r="L790">
        <v>7.8</v>
      </c>
      <c r="M790" t="str" cm="1">
        <f t="array" ref="M790">_xlfn.IFS(L790&lt;5.7,"Normal",L790&lt;6.5,"Prediabetes",L790&gt;6.5,"Diabetes")</f>
        <v>Diabetes</v>
      </c>
      <c r="N790">
        <v>1989</v>
      </c>
      <c r="O790" t="s">
        <v>35</v>
      </c>
      <c r="P790">
        <v>6</v>
      </c>
      <c r="Q790" s="10" t="str">
        <f t="shared" si="24"/>
        <v>6-Aug-1989</v>
      </c>
      <c r="R790">
        <f t="shared" si="25"/>
        <v>34</v>
      </c>
      <c r="S790" s="12">
        <v>6551.75</v>
      </c>
    </row>
    <row r="791" spans="1:19" ht="15.6" x14ac:dyDescent="0.3">
      <c r="A791" s="1" t="s">
        <v>1581</v>
      </c>
      <c r="B791" s="1" t="s">
        <v>3174</v>
      </c>
      <c r="C791" t="s">
        <v>4726</v>
      </c>
      <c r="D791" t="s">
        <v>6099</v>
      </c>
      <c r="E791" t="s">
        <v>6098</v>
      </c>
      <c r="G791">
        <v>2</v>
      </c>
      <c r="H791" t="s">
        <v>2380</v>
      </c>
      <c r="I791" t="s">
        <v>2380</v>
      </c>
      <c r="J791">
        <v>25</v>
      </c>
      <c r="K791" t="str" cm="1">
        <f t="array" ref="K791">_xlfn.IFS(J791&lt;18.5,"underweight",J791&lt;25,"normal weight",J791&lt;30,"overweight",J791&gt;30,"obesity")</f>
        <v>overweight</v>
      </c>
      <c r="L791">
        <v>7.04</v>
      </c>
      <c r="M791" t="str" cm="1">
        <f t="array" ref="M791">_xlfn.IFS(L791&lt;5.7,"Normal",L791&lt;6.5,"Prediabetes",L791&gt;6.5,"Diabetes")</f>
        <v>Diabetes</v>
      </c>
      <c r="N791">
        <v>1968</v>
      </c>
      <c r="O791" t="s">
        <v>30</v>
      </c>
      <c r="P791">
        <v>11</v>
      </c>
      <c r="Q791" s="10" t="str">
        <f t="shared" si="24"/>
        <v>11-Dec-1968</v>
      </c>
      <c r="R791">
        <f t="shared" si="25"/>
        <v>54</v>
      </c>
      <c r="S791" s="12">
        <v>6552.01</v>
      </c>
    </row>
    <row r="792" spans="1:19" ht="15.6" x14ac:dyDescent="0.3">
      <c r="A792" s="1" t="s">
        <v>1580</v>
      </c>
      <c r="B792" s="1" t="s">
        <v>3175</v>
      </c>
      <c r="C792" t="s">
        <v>4723</v>
      </c>
      <c r="D792" t="s">
        <v>4910</v>
      </c>
      <c r="E792" t="s">
        <v>6100</v>
      </c>
      <c r="G792">
        <v>0</v>
      </c>
      <c r="H792" t="s">
        <v>2380</v>
      </c>
      <c r="I792" t="s">
        <v>2380</v>
      </c>
      <c r="J792">
        <v>17.78</v>
      </c>
      <c r="K792" t="str" cm="1">
        <f t="array" ref="K792">_xlfn.IFS(J792&lt;18.5,"underweight",J792&lt;25,"normal weight",J792&lt;30,"overweight",J792&gt;30,"obesity")</f>
        <v>underweight</v>
      </c>
      <c r="L792">
        <v>8.19</v>
      </c>
      <c r="M792" t="str" cm="1">
        <f t="array" ref="M792">_xlfn.IFS(L792&lt;5.7,"Normal",L792&lt;6.5,"Prediabetes",L792&gt;6.5,"Diabetes")</f>
        <v>Diabetes</v>
      </c>
      <c r="N792">
        <v>1984</v>
      </c>
      <c r="O792" t="s">
        <v>20</v>
      </c>
      <c r="P792">
        <v>20</v>
      </c>
      <c r="Q792" s="10" t="str">
        <f t="shared" si="24"/>
        <v>20-Sep-1984</v>
      </c>
      <c r="R792">
        <f t="shared" si="25"/>
        <v>38</v>
      </c>
      <c r="S792" s="12">
        <v>6555.07</v>
      </c>
    </row>
    <row r="793" spans="1:19" ht="15.6" x14ac:dyDescent="0.3">
      <c r="A793" s="1" t="s">
        <v>1579</v>
      </c>
      <c r="B793" s="1" t="s">
        <v>3176</v>
      </c>
      <c r="C793" t="s">
        <v>4723</v>
      </c>
      <c r="D793" t="s">
        <v>6102</v>
      </c>
      <c r="E793" t="s">
        <v>6101</v>
      </c>
      <c r="G793">
        <v>1</v>
      </c>
      <c r="H793" t="s">
        <v>2380</v>
      </c>
      <c r="I793" t="s">
        <v>2380</v>
      </c>
      <c r="J793">
        <v>36.69</v>
      </c>
      <c r="K793" t="str" cm="1">
        <f t="array" ref="K793">_xlfn.IFS(J793&lt;18.5,"underweight",J793&lt;25,"normal weight",J793&lt;30,"overweight",J793&gt;30,"obesity")</f>
        <v>obesity</v>
      </c>
      <c r="L793">
        <v>6.15</v>
      </c>
      <c r="M793" t="str" cm="1">
        <f t="array" ref="M793">_xlfn.IFS(L793&lt;5.7,"Normal",L793&lt;6.5,"Prediabetes",L793&gt;6.5,"Diabetes")</f>
        <v>Prediabetes</v>
      </c>
      <c r="N793">
        <v>1981</v>
      </c>
      <c r="O793" t="s">
        <v>10</v>
      </c>
      <c r="P793">
        <v>20</v>
      </c>
      <c r="Q793" s="10" t="str">
        <f t="shared" si="24"/>
        <v>20-Jul-1981</v>
      </c>
      <c r="R793">
        <f t="shared" si="25"/>
        <v>42</v>
      </c>
      <c r="S793" s="12">
        <v>6571.02</v>
      </c>
    </row>
    <row r="794" spans="1:19" ht="15.6" x14ac:dyDescent="0.3">
      <c r="A794" s="1" t="s">
        <v>1578</v>
      </c>
      <c r="B794" s="1" t="s">
        <v>3177</v>
      </c>
      <c r="C794" t="s">
        <v>5598</v>
      </c>
      <c r="D794" t="s">
        <v>6104</v>
      </c>
      <c r="E794" t="s">
        <v>6103</v>
      </c>
      <c r="G794">
        <v>1</v>
      </c>
      <c r="H794" t="s">
        <v>2380</v>
      </c>
      <c r="I794" t="s">
        <v>2380</v>
      </c>
      <c r="J794">
        <v>30.21</v>
      </c>
      <c r="K794" t="str" cm="1">
        <f t="array" ref="K794">_xlfn.IFS(J794&lt;18.5,"underweight",J794&lt;25,"normal weight",J794&lt;30,"overweight",J794&gt;30,"obesity")</f>
        <v>obesity</v>
      </c>
      <c r="L794">
        <v>5.5</v>
      </c>
      <c r="M794" t="str" cm="1">
        <f t="array" ref="M794">_xlfn.IFS(L794&lt;5.7,"Normal",L794&lt;6.5,"Prediabetes",L794&gt;6.5,"Diabetes")</f>
        <v>Normal</v>
      </c>
      <c r="N794">
        <v>1984</v>
      </c>
      <c r="O794" t="s">
        <v>37</v>
      </c>
      <c r="P794">
        <v>5</v>
      </c>
      <c r="Q794" s="10" t="str">
        <f t="shared" si="24"/>
        <v>5-Oct-1984</v>
      </c>
      <c r="R794">
        <f t="shared" si="25"/>
        <v>38</v>
      </c>
      <c r="S794" s="12">
        <v>6571.54</v>
      </c>
    </row>
    <row r="795" spans="1:19" ht="15.6" x14ac:dyDescent="0.3">
      <c r="A795" s="1" t="s">
        <v>1577</v>
      </c>
      <c r="B795" s="1" t="s">
        <v>3178</v>
      </c>
      <c r="C795" t="s">
        <v>4726</v>
      </c>
      <c r="D795" t="s">
        <v>6106</v>
      </c>
      <c r="E795" t="s">
        <v>6105</v>
      </c>
      <c r="G795">
        <v>0</v>
      </c>
      <c r="H795" t="s">
        <v>2380</v>
      </c>
      <c r="I795" t="s">
        <v>2380</v>
      </c>
      <c r="J795">
        <v>24.33</v>
      </c>
      <c r="K795" t="str" cm="1">
        <f t="array" ref="K795">_xlfn.IFS(J795&lt;18.5,"underweight",J795&lt;25,"normal weight",J795&lt;30,"overweight",J795&gt;30,"obesity")</f>
        <v>normal weight</v>
      </c>
      <c r="L795">
        <v>8</v>
      </c>
      <c r="M795" t="str" cm="1">
        <f t="array" ref="M795">_xlfn.IFS(L795&lt;5.7,"Normal",L795&lt;6.5,"Prediabetes",L795&gt;6.5,"Diabetes")</f>
        <v>Diabetes</v>
      </c>
      <c r="N795">
        <v>1982</v>
      </c>
      <c r="O795" t="s">
        <v>15</v>
      </c>
      <c r="P795">
        <v>22</v>
      </c>
      <c r="Q795" s="10" t="str">
        <f t="shared" si="24"/>
        <v>22-Nov-1982</v>
      </c>
      <c r="R795">
        <f t="shared" si="25"/>
        <v>40</v>
      </c>
      <c r="S795" s="12">
        <v>6593.51</v>
      </c>
    </row>
    <row r="796" spans="1:19" ht="15.6" x14ac:dyDescent="0.3">
      <c r="A796" s="1" t="s">
        <v>1576</v>
      </c>
      <c r="B796" s="1" t="s">
        <v>3179</v>
      </c>
      <c r="C796" t="s">
        <v>4723</v>
      </c>
      <c r="D796" t="s">
        <v>5085</v>
      </c>
      <c r="E796" t="s">
        <v>6107</v>
      </c>
      <c r="G796">
        <v>0</v>
      </c>
      <c r="H796" t="s">
        <v>2380</v>
      </c>
      <c r="I796" t="s">
        <v>2380</v>
      </c>
      <c r="J796">
        <v>25.364999999999998</v>
      </c>
      <c r="K796" t="str" cm="1">
        <f t="array" ref="K796">_xlfn.IFS(J796&lt;18.5,"underweight",J796&lt;25,"normal weight",J796&lt;30,"overweight",J796&gt;30,"obesity")</f>
        <v>overweight</v>
      </c>
      <c r="L796">
        <v>11.71</v>
      </c>
      <c r="M796" t="str" cm="1">
        <f t="array" ref="M796">_xlfn.IFS(L796&lt;5.7,"Normal",L796&lt;6.5,"Prediabetes",L796&gt;6.5,"Diabetes")</f>
        <v>Diabetes</v>
      </c>
      <c r="N796">
        <v>1982</v>
      </c>
      <c r="O796" t="s">
        <v>30</v>
      </c>
      <c r="P796">
        <v>29</v>
      </c>
      <c r="Q796" s="10" t="str">
        <f t="shared" si="24"/>
        <v>29-Dec-1982</v>
      </c>
      <c r="R796">
        <f t="shared" si="25"/>
        <v>40</v>
      </c>
      <c r="S796" s="12">
        <v>6600.21</v>
      </c>
    </row>
    <row r="797" spans="1:19" ht="15.6" x14ac:dyDescent="0.3">
      <c r="A797" s="1" t="s">
        <v>1575</v>
      </c>
      <c r="B797" s="1" t="s">
        <v>3180</v>
      </c>
      <c r="C797" t="s">
        <v>5598</v>
      </c>
      <c r="D797" t="s">
        <v>6109</v>
      </c>
      <c r="E797" t="s">
        <v>6108</v>
      </c>
      <c r="G797">
        <v>0</v>
      </c>
      <c r="H797" t="s">
        <v>2380</v>
      </c>
      <c r="I797" t="s">
        <v>2380</v>
      </c>
      <c r="J797">
        <v>39.805</v>
      </c>
      <c r="K797" t="str" cm="1">
        <f t="array" ref="K797">_xlfn.IFS(J797&lt;18.5,"underweight",J797&lt;25,"normal weight",J797&lt;30,"overweight",J797&gt;30,"obesity")</f>
        <v>obesity</v>
      </c>
      <c r="L797">
        <v>5.91</v>
      </c>
      <c r="M797" t="str" cm="1">
        <f t="array" ref="M797">_xlfn.IFS(L797&lt;5.7,"Normal",L797&lt;6.5,"Prediabetes",L797&gt;6.5,"Diabetes")</f>
        <v>Prediabetes</v>
      </c>
      <c r="N797">
        <v>1982</v>
      </c>
      <c r="O797" t="s">
        <v>15</v>
      </c>
      <c r="P797">
        <v>7</v>
      </c>
      <c r="Q797" s="10" t="str">
        <f t="shared" si="24"/>
        <v>7-Nov-1982</v>
      </c>
      <c r="R797">
        <f t="shared" si="25"/>
        <v>40</v>
      </c>
      <c r="S797" s="12">
        <v>6600.36</v>
      </c>
    </row>
    <row r="798" spans="1:19" ht="15.6" x14ac:dyDescent="0.3">
      <c r="A798" s="1" t="s">
        <v>1574</v>
      </c>
      <c r="B798" s="1" t="s">
        <v>3181</v>
      </c>
      <c r="C798" t="s">
        <v>4723</v>
      </c>
      <c r="D798" t="s">
        <v>6111</v>
      </c>
      <c r="E798" t="s">
        <v>6110</v>
      </c>
      <c r="G798">
        <v>2</v>
      </c>
      <c r="H798" t="s">
        <v>2380</v>
      </c>
      <c r="I798" t="s">
        <v>2380</v>
      </c>
      <c r="J798">
        <v>33.700000000000003</v>
      </c>
      <c r="K798" t="str" cm="1">
        <f t="array" ref="K798">_xlfn.IFS(J798&lt;18.5,"underweight",J798&lt;25,"normal weight",J798&lt;30,"overweight",J798&gt;30,"obesity")</f>
        <v>obesity</v>
      </c>
      <c r="L798">
        <v>5.87</v>
      </c>
      <c r="M798" t="str" cm="1">
        <f t="array" ref="M798">_xlfn.IFS(L798&lt;5.7,"Normal",L798&lt;6.5,"Prediabetes",L798&gt;6.5,"Diabetes")</f>
        <v>Prediabetes</v>
      </c>
      <c r="N798">
        <v>1982</v>
      </c>
      <c r="O798" t="s">
        <v>35</v>
      </c>
      <c r="P798">
        <v>28</v>
      </c>
      <c r="Q798" s="10" t="str">
        <f t="shared" si="24"/>
        <v>28-Aug-1982</v>
      </c>
      <c r="R798">
        <f t="shared" si="25"/>
        <v>40</v>
      </c>
      <c r="S798" s="12">
        <v>6610.11</v>
      </c>
    </row>
    <row r="799" spans="1:19" ht="15.6" x14ac:dyDescent="0.3">
      <c r="A799" s="1" t="s">
        <v>1573</v>
      </c>
      <c r="B799" s="1" t="s">
        <v>3182</v>
      </c>
      <c r="C799" t="s">
        <v>5598</v>
      </c>
      <c r="D799" t="s">
        <v>6113</v>
      </c>
      <c r="E799" t="s">
        <v>6112</v>
      </c>
      <c r="G799">
        <v>0</v>
      </c>
      <c r="H799" t="s">
        <v>2380</v>
      </c>
      <c r="I799" t="s">
        <v>2380</v>
      </c>
      <c r="J799">
        <v>36.195</v>
      </c>
      <c r="K799" t="str" cm="1">
        <f t="array" ref="K799">_xlfn.IFS(J799&lt;18.5,"underweight",J799&lt;25,"normal weight",J799&lt;30,"overweight",J799&gt;30,"obesity")</f>
        <v>obesity</v>
      </c>
      <c r="L799">
        <v>6.22</v>
      </c>
      <c r="M799" t="str" cm="1">
        <f t="array" ref="M799">_xlfn.IFS(L799&lt;5.7,"Normal",L799&lt;6.5,"Prediabetes",L799&gt;6.5,"Diabetes")</f>
        <v>Prediabetes</v>
      </c>
      <c r="N799">
        <v>1973</v>
      </c>
      <c r="O799" t="s">
        <v>35</v>
      </c>
      <c r="P799">
        <v>29</v>
      </c>
      <c r="Q799" s="10" t="str">
        <f t="shared" si="24"/>
        <v>29-Aug-1973</v>
      </c>
      <c r="R799">
        <f t="shared" si="25"/>
        <v>49</v>
      </c>
      <c r="S799" s="12">
        <v>6630.31</v>
      </c>
    </row>
    <row r="800" spans="1:19" ht="15.6" x14ac:dyDescent="0.3">
      <c r="A800" s="1" t="s">
        <v>1572</v>
      </c>
      <c r="B800" s="1" t="s">
        <v>3183</v>
      </c>
      <c r="C800" t="s">
        <v>4723</v>
      </c>
      <c r="D800" t="s">
        <v>6114</v>
      </c>
      <c r="E800" t="s">
        <v>5606</v>
      </c>
      <c r="G800">
        <v>0</v>
      </c>
      <c r="H800" t="s">
        <v>2380</v>
      </c>
      <c r="I800" t="s">
        <v>2380</v>
      </c>
      <c r="J800">
        <v>32.6</v>
      </c>
      <c r="K800" t="str" cm="1">
        <f t="array" ref="K800">_xlfn.IFS(J800&lt;18.5,"underweight",J800&lt;25,"normal weight",J800&lt;30,"overweight",J800&gt;30,"obesity")</f>
        <v>obesity</v>
      </c>
      <c r="L800">
        <v>5.73</v>
      </c>
      <c r="M800" t="str" cm="1">
        <f t="array" ref="M800">_xlfn.IFS(L800&lt;5.7,"Normal",L800&lt;6.5,"Prediabetes",L800&gt;6.5,"Diabetes")</f>
        <v>Prediabetes</v>
      </c>
      <c r="N800">
        <v>2003</v>
      </c>
      <c r="O800" t="s">
        <v>20</v>
      </c>
      <c r="P800">
        <v>4</v>
      </c>
      <c r="Q800" s="10" t="str">
        <f t="shared" si="24"/>
        <v>4-Sep-2003</v>
      </c>
      <c r="R800">
        <f t="shared" si="25"/>
        <v>19</v>
      </c>
      <c r="S800" s="12">
        <v>6638.16</v>
      </c>
    </row>
    <row r="801" spans="1:19" ht="15.6" x14ac:dyDescent="0.3">
      <c r="A801" s="1" t="s">
        <v>1571</v>
      </c>
      <c r="B801" s="1" t="s">
        <v>3184</v>
      </c>
      <c r="C801" t="s">
        <v>4723</v>
      </c>
      <c r="D801" t="s">
        <v>5458</v>
      </c>
      <c r="E801" t="s">
        <v>6115</v>
      </c>
      <c r="G801">
        <v>1</v>
      </c>
      <c r="H801" t="s">
        <v>2380</v>
      </c>
      <c r="I801" t="s">
        <v>2380</v>
      </c>
      <c r="J801">
        <v>30.2</v>
      </c>
      <c r="K801" t="str" cm="1">
        <f t="array" ref="K801">_xlfn.IFS(J801&lt;18.5,"underweight",J801&lt;25,"normal weight",J801&lt;30,"overweight",J801&gt;30,"obesity")</f>
        <v>obesity</v>
      </c>
      <c r="L801">
        <v>5.7</v>
      </c>
      <c r="M801" t="str" cm="1">
        <f t="array" ref="M801">_xlfn.IFS(L801&lt;5.7,"Normal",L801&lt;6.5,"Prediabetes",L801&gt;6.5,"Diabetes")</f>
        <v>Prediabetes</v>
      </c>
      <c r="N801">
        <v>1990</v>
      </c>
      <c r="O801" t="s">
        <v>18</v>
      </c>
      <c r="P801">
        <v>6</v>
      </c>
      <c r="Q801" s="10" t="str">
        <f t="shared" si="24"/>
        <v>6-Jun-1990</v>
      </c>
      <c r="R801">
        <f t="shared" si="25"/>
        <v>33</v>
      </c>
      <c r="S801" s="12">
        <v>6639.3</v>
      </c>
    </row>
    <row r="802" spans="1:19" ht="15.6" x14ac:dyDescent="0.3">
      <c r="A802" s="1" t="s">
        <v>1570</v>
      </c>
      <c r="B802" s="1" t="s">
        <v>3185</v>
      </c>
      <c r="C802" t="s">
        <v>4723</v>
      </c>
      <c r="D802" t="s">
        <v>6117</v>
      </c>
      <c r="E802" t="s">
        <v>6116</v>
      </c>
      <c r="G802">
        <v>2</v>
      </c>
      <c r="H802" t="s">
        <v>2380</v>
      </c>
      <c r="I802" t="s">
        <v>2380</v>
      </c>
      <c r="J802">
        <v>27.645</v>
      </c>
      <c r="K802" t="str" cm="1">
        <f t="array" ref="K802">_xlfn.IFS(J802&lt;18.5,"underweight",J802&lt;25,"normal weight",J802&lt;30,"overweight",J802&gt;30,"obesity")</f>
        <v>overweight</v>
      </c>
      <c r="L802">
        <v>9.91</v>
      </c>
      <c r="M802" t="str" cm="1">
        <f t="array" ref="M802">_xlfn.IFS(L802&lt;5.7,"Normal",L802&lt;6.5,"Prediabetes",L802&gt;6.5,"Diabetes")</f>
        <v>Diabetes</v>
      </c>
      <c r="N802">
        <v>1984</v>
      </c>
      <c r="O802" t="s">
        <v>30</v>
      </c>
      <c r="P802">
        <v>8</v>
      </c>
      <c r="Q802" s="10" t="str">
        <f t="shared" si="24"/>
        <v>8-Dec-1984</v>
      </c>
      <c r="R802">
        <f t="shared" si="25"/>
        <v>38</v>
      </c>
      <c r="S802" s="12">
        <v>6640.54</v>
      </c>
    </row>
    <row r="803" spans="1:19" ht="15.6" x14ac:dyDescent="0.3">
      <c r="A803" s="1" t="s">
        <v>1569</v>
      </c>
      <c r="B803" s="1" t="s">
        <v>3186</v>
      </c>
      <c r="C803" t="s">
        <v>5598</v>
      </c>
      <c r="D803" t="s">
        <v>6119</v>
      </c>
      <c r="E803" t="s">
        <v>6118</v>
      </c>
      <c r="G803">
        <v>0</v>
      </c>
      <c r="H803" t="s">
        <v>2380</v>
      </c>
      <c r="I803" t="s">
        <v>2380</v>
      </c>
      <c r="J803">
        <v>26.41</v>
      </c>
      <c r="K803" t="str" cm="1">
        <f t="array" ref="K803">_xlfn.IFS(J803&lt;18.5,"underweight",J803&lt;25,"normal weight",J803&lt;30,"overweight",J803&gt;30,"obesity")</f>
        <v>overweight</v>
      </c>
      <c r="L803">
        <v>11.4</v>
      </c>
      <c r="M803" t="str" cm="1">
        <f t="array" ref="M803">_xlfn.IFS(L803&lt;5.7,"Normal",L803&lt;6.5,"Prediabetes",L803&gt;6.5,"Diabetes")</f>
        <v>Diabetes</v>
      </c>
      <c r="N803">
        <v>1970</v>
      </c>
      <c r="O803" t="s">
        <v>15</v>
      </c>
      <c r="P803">
        <v>8</v>
      </c>
      <c r="Q803" s="10" t="str">
        <f t="shared" si="24"/>
        <v>8-Nov-1970</v>
      </c>
      <c r="R803">
        <f t="shared" si="25"/>
        <v>52</v>
      </c>
      <c r="S803" s="12">
        <v>6651.26</v>
      </c>
    </row>
    <row r="804" spans="1:19" ht="15.6" x14ac:dyDescent="0.3">
      <c r="A804" s="1" t="s">
        <v>1568</v>
      </c>
      <c r="B804" s="1" t="s">
        <v>3187</v>
      </c>
      <c r="C804" t="s">
        <v>4723</v>
      </c>
      <c r="D804" t="s">
        <v>5532</v>
      </c>
      <c r="E804" t="s">
        <v>5231</v>
      </c>
      <c r="G804">
        <v>1</v>
      </c>
      <c r="H804" t="s">
        <v>2380</v>
      </c>
      <c r="I804" t="s">
        <v>2380</v>
      </c>
      <c r="J804">
        <v>17.3</v>
      </c>
      <c r="K804" t="str" cm="1">
        <f t="array" ref="K804">_xlfn.IFS(J804&lt;18.5,"underweight",J804&lt;25,"normal weight",J804&lt;30,"overweight",J804&gt;30,"obesity")</f>
        <v>underweight</v>
      </c>
      <c r="L804">
        <v>9.2799999999999994</v>
      </c>
      <c r="M804" t="str" cm="1">
        <f t="array" ref="M804">_xlfn.IFS(L804&lt;5.7,"Normal",L804&lt;6.5,"Prediabetes",L804&gt;6.5,"Diabetes")</f>
        <v>Diabetes</v>
      </c>
      <c r="N804">
        <v>1984</v>
      </c>
      <c r="O804" t="s">
        <v>10</v>
      </c>
      <c r="P804">
        <v>1</v>
      </c>
      <c r="Q804" s="10" t="str">
        <f t="shared" si="24"/>
        <v>1-Jul-1984</v>
      </c>
      <c r="R804">
        <f t="shared" si="25"/>
        <v>39</v>
      </c>
      <c r="S804" s="12">
        <v>6652.53</v>
      </c>
    </row>
    <row r="805" spans="1:19" ht="15.6" x14ac:dyDescent="0.3">
      <c r="A805" s="1" t="s">
        <v>1567</v>
      </c>
      <c r="B805" s="1" t="s">
        <v>3188</v>
      </c>
      <c r="C805" t="s">
        <v>4723</v>
      </c>
      <c r="D805" t="s">
        <v>5532</v>
      </c>
      <c r="E805" t="s">
        <v>6120</v>
      </c>
      <c r="G805">
        <v>0</v>
      </c>
      <c r="H805" t="s">
        <v>2380</v>
      </c>
      <c r="I805" t="s">
        <v>2380</v>
      </c>
      <c r="J805">
        <v>35.020000000000003</v>
      </c>
      <c r="K805" t="str" cm="1">
        <f t="array" ref="K805">_xlfn.IFS(J805&lt;18.5,"underweight",J805&lt;25,"normal weight",J805&lt;30,"overweight",J805&gt;30,"obesity")</f>
        <v>obesity</v>
      </c>
      <c r="L805">
        <v>4.78</v>
      </c>
      <c r="M805" t="str" cm="1">
        <f t="array" ref="M805">_xlfn.IFS(L805&lt;5.7,"Normal",L805&lt;6.5,"Prediabetes",L805&gt;6.5,"Diabetes")</f>
        <v>Normal</v>
      </c>
      <c r="N805">
        <v>1989</v>
      </c>
      <c r="O805" t="s">
        <v>15</v>
      </c>
      <c r="P805">
        <v>19</v>
      </c>
      <c r="Q805" s="10" t="str">
        <f t="shared" si="24"/>
        <v>19-Nov-1989</v>
      </c>
      <c r="R805">
        <f t="shared" si="25"/>
        <v>33</v>
      </c>
      <c r="S805" s="12">
        <v>6653.79</v>
      </c>
    </row>
    <row r="806" spans="1:19" ht="15.6" x14ac:dyDescent="0.3">
      <c r="A806" s="1" t="s">
        <v>1566</v>
      </c>
      <c r="B806" s="1" t="s">
        <v>3189</v>
      </c>
      <c r="C806" t="s">
        <v>4726</v>
      </c>
      <c r="D806" t="s">
        <v>6122</v>
      </c>
      <c r="E806" t="s">
        <v>6121</v>
      </c>
      <c r="G806">
        <v>2</v>
      </c>
      <c r="H806" t="s">
        <v>2380</v>
      </c>
      <c r="I806" t="s">
        <v>2380</v>
      </c>
      <c r="J806">
        <v>16.79</v>
      </c>
      <c r="K806" t="str" cm="1">
        <f t="array" ref="K806">_xlfn.IFS(J806&lt;18.5,"underweight",J806&lt;25,"normal weight",J806&lt;30,"overweight",J806&gt;30,"obesity")</f>
        <v>underweight</v>
      </c>
      <c r="L806">
        <v>11.4</v>
      </c>
      <c r="M806" t="str" cm="1">
        <f t="array" ref="M806">_xlfn.IFS(L806&lt;5.7,"Normal",L806&lt;6.5,"Prediabetes",L806&gt;6.5,"Diabetes")</f>
        <v>Diabetes</v>
      </c>
      <c r="N806">
        <v>1982</v>
      </c>
      <c r="O806" t="s">
        <v>20</v>
      </c>
      <c r="P806">
        <v>27</v>
      </c>
      <c r="Q806" s="10" t="str">
        <f t="shared" si="24"/>
        <v>27-Sep-1982</v>
      </c>
      <c r="R806">
        <f t="shared" si="25"/>
        <v>40</v>
      </c>
      <c r="S806" s="12">
        <v>6664.32</v>
      </c>
    </row>
    <row r="807" spans="1:19" ht="15.6" x14ac:dyDescent="0.3">
      <c r="A807" s="1" t="s">
        <v>1565</v>
      </c>
      <c r="B807" s="1" t="s">
        <v>3190</v>
      </c>
      <c r="C807" t="s">
        <v>4726</v>
      </c>
      <c r="D807" t="s">
        <v>4739</v>
      </c>
      <c r="E807" t="s">
        <v>6123</v>
      </c>
      <c r="G807">
        <v>1</v>
      </c>
      <c r="H807" t="s">
        <v>2380</v>
      </c>
      <c r="I807" t="s">
        <v>2380</v>
      </c>
      <c r="J807">
        <v>35.29</v>
      </c>
      <c r="K807" t="str" cm="1">
        <f t="array" ref="K807">_xlfn.IFS(J807&lt;18.5,"underweight",J807&lt;25,"normal weight",J807&lt;30,"overweight",J807&gt;30,"obesity")</f>
        <v>obesity</v>
      </c>
      <c r="L807">
        <v>5.9</v>
      </c>
      <c r="M807" t="str" cm="1">
        <f t="array" ref="M807">_xlfn.IFS(L807&lt;5.7,"Normal",L807&lt;6.5,"Prediabetes",L807&gt;6.5,"Diabetes")</f>
        <v>Prediabetes</v>
      </c>
      <c r="N807">
        <v>1981</v>
      </c>
      <c r="O807" t="s">
        <v>20</v>
      </c>
      <c r="P807">
        <v>17</v>
      </c>
      <c r="Q807" s="10" t="str">
        <f t="shared" si="24"/>
        <v>17-Sep-1981</v>
      </c>
      <c r="R807">
        <f t="shared" si="25"/>
        <v>41</v>
      </c>
      <c r="S807" s="12">
        <v>6664.69</v>
      </c>
    </row>
    <row r="808" spans="1:19" ht="15.6" x14ac:dyDescent="0.3">
      <c r="A808" s="1" t="s">
        <v>1564</v>
      </c>
      <c r="B808" s="1" t="s">
        <v>3191</v>
      </c>
      <c r="C808" t="s">
        <v>4726</v>
      </c>
      <c r="D808" t="s">
        <v>6125</v>
      </c>
      <c r="E808" t="s">
        <v>6124</v>
      </c>
      <c r="G808">
        <v>0</v>
      </c>
      <c r="H808" t="s">
        <v>2380</v>
      </c>
      <c r="I808" t="s">
        <v>2380</v>
      </c>
      <c r="J808">
        <v>35.299999999999997</v>
      </c>
      <c r="K808" t="str" cm="1">
        <f t="array" ref="K808">_xlfn.IFS(J808&lt;18.5,"underweight",J808&lt;25,"normal weight",J808&lt;30,"overweight",J808&gt;30,"obesity")</f>
        <v>obesity</v>
      </c>
      <c r="L808">
        <v>4.45</v>
      </c>
      <c r="M808" t="str" cm="1">
        <f t="array" ref="M808">_xlfn.IFS(L808&lt;5.7,"Normal",L808&lt;6.5,"Prediabetes",L808&gt;6.5,"Diabetes")</f>
        <v>Normal</v>
      </c>
      <c r="N808">
        <v>1989</v>
      </c>
      <c r="O808" t="s">
        <v>37</v>
      </c>
      <c r="P808">
        <v>20</v>
      </c>
      <c r="Q808" s="10" t="str">
        <f t="shared" si="24"/>
        <v>20-Oct-1989</v>
      </c>
      <c r="R808">
        <f t="shared" si="25"/>
        <v>33</v>
      </c>
      <c r="S808" s="12">
        <v>6666.24</v>
      </c>
    </row>
    <row r="809" spans="1:19" ht="15.6" x14ac:dyDescent="0.3">
      <c r="A809" s="1" t="s">
        <v>1563</v>
      </c>
      <c r="B809" s="1" t="s">
        <v>3192</v>
      </c>
      <c r="C809" t="s">
        <v>4726</v>
      </c>
      <c r="D809" t="s">
        <v>6127</v>
      </c>
      <c r="E809" t="s">
        <v>6126</v>
      </c>
      <c r="G809">
        <v>0</v>
      </c>
      <c r="H809" t="s">
        <v>2380</v>
      </c>
      <c r="I809" t="s">
        <v>2380</v>
      </c>
      <c r="J809">
        <v>35.64</v>
      </c>
      <c r="K809" t="str" cm="1">
        <f t="array" ref="K809">_xlfn.IFS(J809&lt;18.5,"underweight",J809&lt;25,"normal weight",J809&lt;30,"overweight",J809&gt;30,"obesity")</f>
        <v>obesity</v>
      </c>
      <c r="L809">
        <v>6.17</v>
      </c>
      <c r="M809" t="str" cm="1">
        <f t="array" ref="M809">_xlfn.IFS(L809&lt;5.7,"Normal",L809&lt;6.5,"Prediabetes",L809&gt;6.5,"Diabetes")</f>
        <v>Prediabetes</v>
      </c>
      <c r="N809">
        <v>1985</v>
      </c>
      <c r="O809" t="s">
        <v>10</v>
      </c>
      <c r="P809">
        <v>9</v>
      </c>
      <c r="Q809" s="10" t="str">
        <f t="shared" si="24"/>
        <v>9-Jul-1985</v>
      </c>
      <c r="R809">
        <f t="shared" si="25"/>
        <v>38</v>
      </c>
      <c r="S809" s="12">
        <v>6686.43</v>
      </c>
    </row>
    <row r="810" spans="1:19" ht="15.6" x14ac:dyDescent="0.3">
      <c r="A810" s="1" t="s">
        <v>1562</v>
      </c>
      <c r="B810" s="1" t="s">
        <v>3193</v>
      </c>
      <c r="C810" t="s">
        <v>5598</v>
      </c>
      <c r="D810" t="s">
        <v>6129</v>
      </c>
      <c r="E810" t="s">
        <v>6128</v>
      </c>
      <c r="G810">
        <v>1</v>
      </c>
      <c r="H810" t="s">
        <v>2380</v>
      </c>
      <c r="I810" t="s">
        <v>2380</v>
      </c>
      <c r="J810">
        <v>33.1</v>
      </c>
      <c r="K810" t="str" cm="1">
        <f t="array" ref="K810">_xlfn.IFS(J810&lt;18.5,"underweight",J810&lt;25,"normal weight",J810&lt;30,"overweight",J810&gt;30,"obesity")</f>
        <v>obesity</v>
      </c>
      <c r="L810">
        <v>4.93</v>
      </c>
      <c r="M810" t="str" cm="1">
        <f t="array" ref="M810">_xlfn.IFS(L810&lt;5.7,"Normal",L810&lt;6.5,"Prediabetes",L810&gt;6.5,"Diabetes")</f>
        <v>Normal</v>
      </c>
      <c r="N810">
        <v>1968</v>
      </c>
      <c r="O810" t="s">
        <v>10</v>
      </c>
      <c r="P810">
        <v>13</v>
      </c>
      <c r="Q810" s="10" t="str">
        <f t="shared" si="24"/>
        <v>13-Jul-1968</v>
      </c>
      <c r="R810">
        <f t="shared" si="25"/>
        <v>55</v>
      </c>
      <c r="S810" s="12">
        <v>6700.56</v>
      </c>
    </row>
    <row r="811" spans="1:19" ht="15.6" x14ac:dyDescent="0.3">
      <c r="A811" s="1" t="s">
        <v>1561</v>
      </c>
      <c r="B811" s="1" t="s">
        <v>3194</v>
      </c>
      <c r="C811" t="s">
        <v>4726</v>
      </c>
      <c r="D811" t="s">
        <v>6131</v>
      </c>
      <c r="E811" t="s">
        <v>6130</v>
      </c>
      <c r="G811">
        <v>0</v>
      </c>
      <c r="H811" t="s">
        <v>2380</v>
      </c>
      <c r="I811" t="s">
        <v>2380</v>
      </c>
      <c r="J811">
        <v>29.9</v>
      </c>
      <c r="K811" t="str" cm="1">
        <f t="array" ref="K811">_xlfn.IFS(J811&lt;18.5,"underweight",J811&lt;25,"normal weight",J811&lt;30,"overweight",J811&gt;30,"obesity")</f>
        <v>overweight</v>
      </c>
      <c r="L811">
        <v>5.27</v>
      </c>
      <c r="M811" t="str" cm="1">
        <f t="array" ref="M811">_xlfn.IFS(L811&lt;5.7,"Normal",L811&lt;6.5,"Prediabetes",L811&gt;6.5,"Diabetes")</f>
        <v>Normal</v>
      </c>
      <c r="N811">
        <v>1971</v>
      </c>
      <c r="O811" t="s">
        <v>30</v>
      </c>
      <c r="P811">
        <v>12</v>
      </c>
      <c r="Q811" s="10" t="str">
        <f t="shared" si="24"/>
        <v>12-Dec-1971</v>
      </c>
      <c r="R811">
        <f t="shared" si="25"/>
        <v>51</v>
      </c>
      <c r="S811" s="12">
        <v>6706.47</v>
      </c>
    </row>
    <row r="812" spans="1:19" ht="15.6" x14ac:dyDescent="0.3">
      <c r="A812" s="1" t="s">
        <v>1560</v>
      </c>
      <c r="B812" s="1" t="s">
        <v>3195</v>
      </c>
      <c r="C812" t="s">
        <v>4726</v>
      </c>
      <c r="D812" t="s">
        <v>4961</v>
      </c>
      <c r="E812" t="s">
        <v>6132</v>
      </c>
      <c r="G812">
        <v>0</v>
      </c>
      <c r="H812" t="s">
        <v>2380</v>
      </c>
      <c r="I812" t="s">
        <v>2380</v>
      </c>
      <c r="J812">
        <v>25.24</v>
      </c>
      <c r="K812" t="str" cm="1">
        <f t="array" ref="K812">_xlfn.IFS(J812&lt;18.5,"underweight",J812&lt;25,"normal weight",J812&lt;30,"overweight",J812&gt;30,"obesity")</f>
        <v>overweight</v>
      </c>
      <c r="L812">
        <v>5.82</v>
      </c>
      <c r="M812" t="str" cm="1">
        <f t="array" ref="M812">_xlfn.IFS(L812&lt;5.7,"Normal",L812&lt;6.5,"Prediabetes",L812&gt;6.5,"Diabetes")</f>
        <v>Prediabetes</v>
      </c>
      <c r="N812">
        <v>1983</v>
      </c>
      <c r="O812" t="s">
        <v>18</v>
      </c>
      <c r="P812">
        <v>12</v>
      </c>
      <c r="Q812" s="10" t="str">
        <f t="shared" si="24"/>
        <v>12-Jun-1983</v>
      </c>
      <c r="R812">
        <f t="shared" si="25"/>
        <v>40</v>
      </c>
      <c r="S812" s="12">
        <v>6710.19</v>
      </c>
    </row>
    <row r="813" spans="1:19" ht="15.6" x14ac:dyDescent="0.3">
      <c r="A813" s="1" t="s">
        <v>1559</v>
      </c>
      <c r="B813" s="1" t="s">
        <v>3196</v>
      </c>
      <c r="C813" t="s">
        <v>4726</v>
      </c>
      <c r="D813" t="s">
        <v>6133</v>
      </c>
      <c r="E813" t="s">
        <v>5453</v>
      </c>
      <c r="G813">
        <v>0</v>
      </c>
      <c r="H813" t="s">
        <v>2380</v>
      </c>
      <c r="I813" t="s">
        <v>2380</v>
      </c>
      <c r="J813">
        <v>25.08</v>
      </c>
      <c r="K813" t="str" cm="1">
        <f t="array" ref="K813">_xlfn.IFS(J813&lt;18.5,"underweight",J813&lt;25,"normal weight",J813&lt;30,"overweight",J813&gt;30,"obesity")</f>
        <v>overweight</v>
      </c>
      <c r="L813">
        <v>5.8</v>
      </c>
      <c r="M813" t="str" cm="1">
        <f t="array" ref="M813">_xlfn.IFS(L813&lt;5.7,"Normal",L813&lt;6.5,"Prediabetes",L813&gt;6.5,"Diabetes")</f>
        <v>Prediabetes</v>
      </c>
      <c r="N813">
        <v>1994</v>
      </c>
      <c r="O813" t="s">
        <v>18</v>
      </c>
      <c r="P813">
        <v>13</v>
      </c>
      <c r="Q813" s="10" t="str">
        <f t="shared" si="24"/>
        <v>13-Jun-1994</v>
      </c>
      <c r="R813">
        <f t="shared" si="25"/>
        <v>29</v>
      </c>
      <c r="S813" s="12">
        <v>6721.37</v>
      </c>
    </row>
    <row r="814" spans="1:19" ht="15.6" x14ac:dyDescent="0.3">
      <c r="A814" s="1" t="s">
        <v>1558</v>
      </c>
      <c r="B814" s="1" t="s">
        <v>3197</v>
      </c>
      <c r="C814" t="s">
        <v>4726</v>
      </c>
      <c r="D814" t="s">
        <v>5753</v>
      </c>
      <c r="E814" t="s">
        <v>6134</v>
      </c>
      <c r="G814">
        <v>0</v>
      </c>
      <c r="H814" t="s">
        <v>2380</v>
      </c>
      <c r="I814" t="s">
        <v>2380</v>
      </c>
      <c r="J814">
        <v>29.164999999999999</v>
      </c>
      <c r="K814" t="str" cm="1">
        <f t="array" ref="K814">_xlfn.IFS(J814&lt;18.5,"underweight",J814&lt;25,"normal weight",J814&lt;30,"overweight",J814&gt;30,"obesity")</f>
        <v>overweight</v>
      </c>
      <c r="L814">
        <v>4.87</v>
      </c>
      <c r="M814" t="str" cm="1">
        <f t="array" ref="M814">_xlfn.IFS(L814&lt;5.7,"Normal",L814&lt;6.5,"Prediabetes",L814&gt;6.5,"Diabetes")</f>
        <v>Normal</v>
      </c>
      <c r="N814">
        <v>1978</v>
      </c>
      <c r="O814" t="s">
        <v>37</v>
      </c>
      <c r="P814">
        <v>21</v>
      </c>
      <c r="Q814" s="10" t="str">
        <f t="shared" si="24"/>
        <v>21-Oct-1978</v>
      </c>
      <c r="R814">
        <f t="shared" si="25"/>
        <v>44</v>
      </c>
      <c r="S814" s="12">
        <v>6737.98</v>
      </c>
    </row>
    <row r="815" spans="1:19" ht="15.6" x14ac:dyDescent="0.3">
      <c r="A815" s="1" t="s">
        <v>1557</v>
      </c>
      <c r="B815" s="1" t="s">
        <v>3198</v>
      </c>
      <c r="C815" t="s">
        <v>4726</v>
      </c>
      <c r="D815" t="s">
        <v>6136</v>
      </c>
      <c r="E815" t="s">
        <v>6135</v>
      </c>
      <c r="G815">
        <v>2</v>
      </c>
      <c r="H815" t="s">
        <v>2380</v>
      </c>
      <c r="I815" t="s">
        <v>2380</v>
      </c>
      <c r="J815">
        <v>15.05</v>
      </c>
      <c r="K815" t="str" cm="1">
        <f t="array" ref="K815">_xlfn.IFS(J815&lt;18.5,"underweight",J815&lt;25,"normal weight",J815&lt;30,"overweight",J815&gt;30,"obesity")</f>
        <v>underweight</v>
      </c>
      <c r="L815">
        <v>8.1199999999999992</v>
      </c>
      <c r="M815" t="str" cm="1">
        <f t="array" ref="M815">_xlfn.IFS(L815&lt;5.7,"Normal",L815&lt;6.5,"Prediabetes",L815&gt;6.5,"Diabetes")</f>
        <v>Diabetes</v>
      </c>
      <c r="N815">
        <v>1968</v>
      </c>
      <c r="O815" t="s">
        <v>10</v>
      </c>
      <c r="P815">
        <v>18</v>
      </c>
      <c r="Q815" s="10" t="str">
        <f t="shared" si="24"/>
        <v>18-Jul-1968</v>
      </c>
      <c r="R815">
        <f t="shared" si="25"/>
        <v>55</v>
      </c>
      <c r="S815" s="12">
        <v>6738.84</v>
      </c>
    </row>
    <row r="816" spans="1:19" ht="15.6" x14ac:dyDescent="0.3">
      <c r="A816" s="1" t="s">
        <v>1556</v>
      </c>
      <c r="B816" s="1" t="s">
        <v>3199</v>
      </c>
      <c r="C816" t="s">
        <v>4726</v>
      </c>
      <c r="D816" t="s">
        <v>6138</v>
      </c>
      <c r="E816" t="s">
        <v>6137</v>
      </c>
      <c r="G816">
        <v>2</v>
      </c>
      <c r="H816" t="s">
        <v>2380</v>
      </c>
      <c r="I816" t="s">
        <v>2380</v>
      </c>
      <c r="J816">
        <v>19.95</v>
      </c>
      <c r="K816" t="str" cm="1">
        <f t="array" ref="K816">_xlfn.IFS(J816&lt;18.5,"underweight",J816&lt;25,"normal weight",J816&lt;30,"overweight",J816&gt;30,"obesity")</f>
        <v>normal weight</v>
      </c>
      <c r="L816">
        <v>4.3600000000000003</v>
      </c>
      <c r="M816" t="str" cm="1">
        <f t="array" ref="M816">_xlfn.IFS(L816&lt;5.7,"Normal",L816&lt;6.5,"Prediabetes",L816&gt;6.5,"Diabetes")</f>
        <v>Normal</v>
      </c>
      <c r="N816">
        <v>1986</v>
      </c>
      <c r="O816" t="s">
        <v>35</v>
      </c>
      <c r="P816">
        <v>7</v>
      </c>
      <c r="Q816" s="10" t="str">
        <f t="shared" si="24"/>
        <v>7-Aug-1986</v>
      </c>
      <c r="R816">
        <f t="shared" si="25"/>
        <v>36</v>
      </c>
      <c r="S816" s="12">
        <v>6746.74</v>
      </c>
    </row>
    <row r="817" spans="1:19" ht="15.6" x14ac:dyDescent="0.3">
      <c r="A817" s="1" t="s">
        <v>1555</v>
      </c>
      <c r="B817" s="1" t="s">
        <v>3200</v>
      </c>
      <c r="C817" t="s">
        <v>4726</v>
      </c>
      <c r="D817" t="s">
        <v>6140</v>
      </c>
      <c r="E817" t="s">
        <v>6139</v>
      </c>
      <c r="G817">
        <v>1</v>
      </c>
      <c r="H817" t="s">
        <v>2380</v>
      </c>
      <c r="I817" t="s">
        <v>2380</v>
      </c>
      <c r="J817">
        <v>16.66</v>
      </c>
      <c r="K817" t="str" cm="1">
        <f t="array" ref="K817">_xlfn.IFS(J817&lt;18.5,"underweight",J817&lt;25,"normal weight",J817&lt;30,"overweight",J817&gt;30,"obesity")</f>
        <v>underweight</v>
      </c>
      <c r="L817">
        <v>9.16</v>
      </c>
      <c r="M817" t="str" cm="1">
        <f t="array" ref="M817">_xlfn.IFS(L817&lt;5.7,"Normal",L817&lt;6.5,"Prediabetes",L817&gt;6.5,"Diabetes")</f>
        <v>Diabetes</v>
      </c>
      <c r="N817">
        <v>1986</v>
      </c>
      <c r="O817" t="s">
        <v>18</v>
      </c>
      <c r="P817">
        <v>5</v>
      </c>
      <c r="Q817" s="10" t="str">
        <f t="shared" si="24"/>
        <v>5-Jun-1986</v>
      </c>
      <c r="R817">
        <f t="shared" si="25"/>
        <v>37</v>
      </c>
      <c r="S817" s="12">
        <v>6748.59</v>
      </c>
    </row>
    <row r="818" spans="1:19" ht="15.6" x14ac:dyDescent="0.3">
      <c r="A818" s="1" t="s">
        <v>1554</v>
      </c>
      <c r="B818" s="1" t="s">
        <v>3201</v>
      </c>
      <c r="C818" t="s">
        <v>4726</v>
      </c>
      <c r="D818" t="s">
        <v>6142</v>
      </c>
      <c r="E818" t="s">
        <v>6141</v>
      </c>
      <c r="G818">
        <v>1</v>
      </c>
      <c r="H818" t="s">
        <v>2380</v>
      </c>
      <c r="I818" t="s">
        <v>2380</v>
      </c>
      <c r="J818">
        <v>16.62</v>
      </c>
      <c r="K818" t="str" cm="1">
        <f t="array" ref="K818">_xlfn.IFS(J818&lt;18.5,"underweight",J818&lt;25,"normal weight",J818&lt;30,"overweight",J818&gt;30,"obesity")</f>
        <v>underweight</v>
      </c>
      <c r="L818">
        <v>9.14</v>
      </c>
      <c r="M818" t="str" cm="1">
        <f t="array" ref="M818">_xlfn.IFS(L818&lt;5.7,"Normal",L818&lt;6.5,"Prediabetes",L818&gt;6.5,"Diabetes")</f>
        <v>Diabetes</v>
      </c>
      <c r="N818">
        <v>1970</v>
      </c>
      <c r="O818" t="s">
        <v>18</v>
      </c>
      <c r="P818">
        <v>17</v>
      </c>
      <c r="Q818" s="10" t="str">
        <f t="shared" si="24"/>
        <v>17-Jun-1970</v>
      </c>
      <c r="R818">
        <f t="shared" si="25"/>
        <v>53</v>
      </c>
      <c r="S818" s="12">
        <v>6749.63</v>
      </c>
    </row>
    <row r="819" spans="1:19" ht="15.6" x14ac:dyDescent="0.3">
      <c r="A819" s="1" t="s">
        <v>1553</v>
      </c>
      <c r="B819" s="1" t="s">
        <v>3202</v>
      </c>
      <c r="C819" t="s">
        <v>4726</v>
      </c>
      <c r="D819" t="s">
        <v>5443</v>
      </c>
      <c r="E819" t="s">
        <v>5288</v>
      </c>
      <c r="G819">
        <v>1</v>
      </c>
      <c r="H819" t="s">
        <v>2380</v>
      </c>
      <c r="I819" t="s">
        <v>2380</v>
      </c>
      <c r="J819">
        <v>22.95</v>
      </c>
      <c r="K819" t="str" cm="1">
        <f t="array" ref="K819">_xlfn.IFS(J819&lt;18.5,"underweight",J819&lt;25,"normal weight",J819&lt;30,"overweight",J819&gt;30,"obesity")</f>
        <v>normal weight</v>
      </c>
      <c r="L819">
        <v>10.53</v>
      </c>
      <c r="M819" t="str" cm="1">
        <f t="array" ref="M819">_xlfn.IFS(L819&lt;5.7,"Normal",L819&lt;6.5,"Prediabetes",L819&gt;6.5,"Diabetes")</f>
        <v>Diabetes</v>
      </c>
      <c r="N819">
        <v>1966</v>
      </c>
      <c r="O819" t="s">
        <v>30</v>
      </c>
      <c r="P819">
        <v>9</v>
      </c>
      <c r="Q819" s="10" t="str">
        <f t="shared" si="24"/>
        <v>9-Dec-1966</v>
      </c>
      <c r="R819">
        <f t="shared" si="25"/>
        <v>56</v>
      </c>
      <c r="S819" s="12">
        <v>6750.27</v>
      </c>
    </row>
    <row r="820" spans="1:19" ht="15.6" x14ac:dyDescent="0.3">
      <c r="A820" s="1" t="s">
        <v>1552</v>
      </c>
      <c r="B820" s="1" t="s">
        <v>3203</v>
      </c>
      <c r="C820" t="s">
        <v>4726</v>
      </c>
      <c r="D820" t="s">
        <v>6144</v>
      </c>
      <c r="E820" t="s">
        <v>6143</v>
      </c>
      <c r="G820">
        <v>1</v>
      </c>
      <c r="H820" t="s">
        <v>2380</v>
      </c>
      <c r="I820" t="s">
        <v>2380</v>
      </c>
      <c r="J820">
        <v>25.51</v>
      </c>
      <c r="K820" t="str" cm="1">
        <f t="array" ref="K820">_xlfn.IFS(J820&lt;18.5,"underweight",J820&lt;25,"normal weight",J820&lt;30,"overweight",J820&gt;30,"obesity")</f>
        <v>overweight</v>
      </c>
      <c r="L820">
        <v>6.05</v>
      </c>
      <c r="M820" t="str" cm="1">
        <f t="array" ref="M820">_xlfn.IFS(L820&lt;5.7,"Normal",L820&lt;6.5,"Prediabetes",L820&gt;6.5,"Diabetes")</f>
        <v>Prediabetes</v>
      </c>
      <c r="N820">
        <v>1988</v>
      </c>
      <c r="O820" t="s">
        <v>37</v>
      </c>
      <c r="P820">
        <v>10</v>
      </c>
      <c r="Q820" s="10" t="str">
        <f t="shared" si="24"/>
        <v>10-Oct-1988</v>
      </c>
      <c r="R820">
        <f t="shared" si="25"/>
        <v>34</v>
      </c>
      <c r="S820" s="12">
        <v>6753.04</v>
      </c>
    </row>
    <row r="821" spans="1:19" ht="15.6" x14ac:dyDescent="0.3">
      <c r="A821" s="1" t="s">
        <v>1551</v>
      </c>
      <c r="B821" s="1" t="s">
        <v>3204</v>
      </c>
      <c r="C821" t="s">
        <v>4723</v>
      </c>
      <c r="D821" t="s">
        <v>5769</v>
      </c>
      <c r="E821" t="s">
        <v>6145</v>
      </c>
      <c r="G821">
        <v>1</v>
      </c>
      <c r="H821" t="s">
        <v>2380</v>
      </c>
      <c r="I821" t="s">
        <v>2380</v>
      </c>
      <c r="J821">
        <v>21.375</v>
      </c>
      <c r="K821" t="str" cm="1">
        <f t="array" ref="K821">_xlfn.IFS(J821&lt;18.5,"underweight",J821&lt;25,"normal weight",J821&lt;30,"overweight",J821&gt;30,"obesity")</f>
        <v>normal weight</v>
      </c>
      <c r="L821">
        <v>4.32</v>
      </c>
      <c r="M821" t="str" cm="1">
        <f t="array" ref="M821">_xlfn.IFS(L821&lt;5.7,"Normal",L821&lt;6.5,"Prediabetes",L821&gt;6.5,"Diabetes")</f>
        <v>Normal</v>
      </c>
      <c r="N821">
        <v>1981</v>
      </c>
      <c r="O821" t="s">
        <v>20</v>
      </c>
      <c r="P821">
        <v>21</v>
      </c>
      <c r="Q821" s="10" t="str">
        <f t="shared" si="24"/>
        <v>21-Sep-1981</v>
      </c>
      <c r="R821">
        <f t="shared" si="25"/>
        <v>41</v>
      </c>
      <c r="S821" s="12">
        <v>6770.19</v>
      </c>
    </row>
    <row r="822" spans="1:19" ht="15.6" x14ac:dyDescent="0.3">
      <c r="A822" s="1" t="s">
        <v>1550</v>
      </c>
      <c r="B822" s="1" t="s">
        <v>3205</v>
      </c>
      <c r="C822" t="s">
        <v>4726</v>
      </c>
      <c r="D822" t="s">
        <v>6147</v>
      </c>
      <c r="E822" t="s">
        <v>6146</v>
      </c>
      <c r="G822">
        <v>1</v>
      </c>
      <c r="H822" t="s">
        <v>2380</v>
      </c>
      <c r="I822" t="s">
        <v>2380</v>
      </c>
      <c r="J822">
        <v>29.19</v>
      </c>
      <c r="K822" t="str" cm="1">
        <f t="array" ref="K822">_xlfn.IFS(J822&lt;18.5,"underweight",J822&lt;25,"normal weight",J822&lt;30,"overweight",J822&gt;30,"obesity")</f>
        <v>overweight</v>
      </c>
      <c r="L822">
        <v>4.37</v>
      </c>
      <c r="M822" t="str" cm="1">
        <f t="array" ref="M822">_xlfn.IFS(L822&lt;5.7,"Normal",L822&lt;6.5,"Prediabetes",L822&gt;6.5,"Diabetes")</f>
        <v>Normal</v>
      </c>
      <c r="N822">
        <v>1981</v>
      </c>
      <c r="O822" t="s">
        <v>20</v>
      </c>
      <c r="P822">
        <v>3</v>
      </c>
      <c r="Q822" s="10" t="str">
        <f t="shared" si="24"/>
        <v>3-Sep-1981</v>
      </c>
      <c r="R822">
        <f t="shared" si="25"/>
        <v>41</v>
      </c>
      <c r="S822" s="12">
        <v>6775.96</v>
      </c>
    </row>
    <row r="823" spans="1:19" ht="15.6" x14ac:dyDescent="0.3">
      <c r="A823" s="1" t="s">
        <v>1549</v>
      </c>
      <c r="B823" s="1" t="s">
        <v>3206</v>
      </c>
      <c r="C823" t="s">
        <v>4726</v>
      </c>
      <c r="D823" t="s">
        <v>6149</v>
      </c>
      <c r="E823" t="s">
        <v>6148</v>
      </c>
      <c r="G823">
        <v>2</v>
      </c>
      <c r="H823" t="s">
        <v>2380</v>
      </c>
      <c r="I823" t="s">
        <v>2380</v>
      </c>
      <c r="J823">
        <v>35.299999999999997</v>
      </c>
      <c r="K823" t="str" cm="1">
        <f t="array" ref="K823">_xlfn.IFS(J823&lt;18.5,"underweight",J823&lt;25,"normal weight",J823&lt;30,"overweight",J823&gt;30,"obesity")</f>
        <v>obesity</v>
      </c>
      <c r="L823">
        <v>4.3899999999999997</v>
      </c>
      <c r="M823" t="str" cm="1">
        <f t="array" ref="M823">_xlfn.IFS(L823&lt;5.7,"Normal",L823&lt;6.5,"Prediabetes",L823&gt;6.5,"Diabetes")</f>
        <v>Normal</v>
      </c>
      <c r="N823">
        <v>1981</v>
      </c>
      <c r="O823" t="s">
        <v>37</v>
      </c>
      <c r="P823">
        <v>8</v>
      </c>
      <c r="Q823" s="10" t="str">
        <f t="shared" si="24"/>
        <v>8-Oct-1981</v>
      </c>
      <c r="R823">
        <f t="shared" si="25"/>
        <v>41</v>
      </c>
      <c r="S823" s="12">
        <v>6781.35</v>
      </c>
    </row>
    <row r="824" spans="1:19" ht="15.6" x14ac:dyDescent="0.3">
      <c r="A824" s="1" t="s">
        <v>1548</v>
      </c>
      <c r="B824" s="1" t="s">
        <v>3207</v>
      </c>
      <c r="C824" t="s">
        <v>4726</v>
      </c>
      <c r="D824" t="s">
        <v>4802</v>
      </c>
      <c r="E824" t="s">
        <v>6150</v>
      </c>
      <c r="G824">
        <v>1</v>
      </c>
      <c r="H824" t="s">
        <v>2380</v>
      </c>
      <c r="I824" t="s">
        <v>2380</v>
      </c>
      <c r="J824">
        <v>18.91</v>
      </c>
      <c r="K824" t="str" cm="1">
        <f t="array" ref="K824">_xlfn.IFS(J824&lt;18.5,"underweight",J824&lt;25,"normal weight",J824&lt;30,"overweight",J824&gt;30,"obesity")</f>
        <v>normal weight</v>
      </c>
      <c r="L824">
        <v>11.44</v>
      </c>
      <c r="M824" t="str" cm="1">
        <f t="array" ref="M824">_xlfn.IFS(L824&lt;5.7,"Normal",L824&lt;6.5,"Prediabetes",L824&gt;6.5,"Diabetes")</f>
        <v>Diabetes</v>
      </c>
      <c r="N824">
        <v>1980</v>
      </c>
      <c r="O824" t="s">
        <v>15</v>
      </c>
      <c r="P824">
        <v>23</v>
      </c>
      <c r="Q824" s="10" t="str">
        <f t="shared" si="24"/>
        <v>23-Nov-1980</v>
      </c>
      <c r="R824">
        <f t="shared" si="25"/>
        <v>42</v>
      </c>
      <c r="S824" s="12">
        <v>6781.52</v>
      </c>
    </row>
    <row r="825" spans="1:19" ht="15.6" x14ac:dyDescent="0.3">
      <c r="A825" s="1" t="s">
        <v>1547</v>
      </c>
      <c r="B825" s="1" t="s">
        <v>3208</v>
      </c>
      <c r="C825" t="s">
        <v>4726</v>
      </c>
      <c r="D825" t="s">
        <v>6151</v>
      </c>
      <c r="E825" t="s">
        <v>5936</v>
      </c>
      <c r="G825">
        <v>1</v>
      </c>
      <c r="H825" t="s">
        <v>2380</v>
      </c>
      <c r="I825" t="s">
        <v>2380</v>
      </c>
      <c r="J825">
        <v>22.704999999999998</v>
      </c>
      <c r="K825" t="str" cm="1">
        <f t="array" ref="K825">_xlfn.IFS(J825&lt;18.5,"underweight",J825&lt;25,"normal weight",J825&lt;30,"overweight",J825&gt;30,"obesity")</f>
        <v>normal weight</v>
      </c>
      <c r="L825">
        <v>6.14</v>
      </c>
      <c r="M825" t="str" cm="1">
        <f t="array" ref="M825">_xlfn.IFS(L825&lt;5.7,"Normal",L825&lt;6.5,"Prediabetes",L825&gt;6.5,"Diabetes")</f>
        <v>Prediabetes</v>
      </c>
      <c r="N825">
        <v>1985</v>
      </c>
      <c r="O825" t="s">
        <v>30</v>
      </c>
      <c r="P825">
        <v>24</v>
      </c>
      <c r="Q825" s="10" t="str">
        <f t="shared" si="24"/>
        <v>24-Dec-1985</v>
      </c>
      <c r="R825">
        <f t="shared" si="25"/>
        <v>37</v>
      </c>
      <c r="S825" s="12">
        <v>6796.86</v>
      </c>
    </row>
    <row r="826" spans="1:19" ht="15.6" x14ac:dyDescent="0.3">
      <c r="A826" s="1" t="s">
        <v>1546</v>
      </c>
      <c r="B826" s="1" t="s">
        <v>3209</v>
      </c>
      <c r="C826" t="s">
        <v>4726</v>
      </c>
      <c r="D826" t="s">
        <v>6153</v>
      </c>
      <c r="E826" t="s">
        <v>6152</v>
      </c>
      <c r="G826">
        <v>0</v>
      </c>
      <c r="H826" t="s">
        <v>2380</v>
      </c>
      <c r="I826" t="s">
        <v>2380</v>
      </c>
      <c r="J826">
        <v>37.18</v>
      </c>
      <c r="K826" t="str" cm="1">
        <f t="array" ref="K826">_xlfn.IFS(J826&lt;18.5,"underweight",J826&lt;25,"normal weight",J826&lt;30,"overweight",J826&gt;30,"obesity")</f>
        <v>obesity</v>
      </c>
      <c r="L826">
        <v>4.8899999999999997</v>
      </c>
      <c r="M826" t="str" cm="1">
        <f t="array" ref="M826">_xlfn.IFS(L826&lt;5.7,"Normal",L826&lt;6.5,"Prediabetes",L826&gt;6.5,"Diabetes")</f>
        <v>Normal</v>
      </c>
      <c r="N826">
        <v>1991</v>
      </c>
      <c r="O826" t="s">
        <v>18</v>
      </c>
      <c r="P826">
        <v>29</v>
      </c>
      <c r="Q826" s="10" t="str">
        <f t="shared" si="24"/>
        <v>29-Jun-1991</v>
      </c>
      <c r="R826">
        <f t="shared" si="25"/>
        <v>32</v>
      </c>
      <c r="S826" s="12">
        <v>6799.46</v>
      </c>
    </row>
    <row r="827" spans="1:19" ht="15.6" x14ac:dyDescent="0.3">
      <c r="A827" s="1" t="s">
        <v>1545</v>
      </c>
      <c r="B827" s="1" t="s">
        <v>3210</v>
      </c>
      <c r="C827" t="s">
        <v>4723</v>
      </c>
      <c r="D827" t="s">
        <v>6155</v>
      </c>
      <c r="E827" t="s">
        <v>6154</v>
      </c>
      <c r="G827">
        <v>1</v>
      </c>
      <c r="H827" t="s">
        <v>2380</v>
      </c>
      <c r="I827" t="s">
        <v>2380</v>
      </c>
      <c r="J827">
        <v>35.97</v>
      </c>
      <c r="K827" t="str" cm="1">
        <f t="array" ref="K827">_xlfn.IFS(J827&lt;18.5,"underweight",J827&lt;25,"normal weight",J827&lt;30,"overweight",J827&gt;30,"obesity")</f>
        <v>obesity</v>
      </c>
      <c r="L827">
        <v>4.5999999999999996</v>
      </c>
      <c r="M827" t="str" cm="1">
        <f t="array" ref="M827">_xlfn.IFS(L827&lt;5.7,"Normal",L827&lt;6.5,"Prediabetes",L827&gt;6.5,"Diabetes")</f>
        <v>Normal</v>
      </c>
      <c r="N827">
        <v>1975</v>
      </c>
      <c r="O827" t="s">
        <v>35</v>
      </c>
      <c r="P827">
        <v>17</v>
      </c>
      <c r="Q827" s="10" t="str">
        <f t="shared" si="24"/>
        <v>17-Aug-1975</v>
      </c>
      <c r="R827">
        <f t="shared" si="25"/>
        <v>47</v>
      </c>
      <c r="S827" s="12">
        <v>6809.46</v>
      </c>
    </row>
    <row r="828" spans="1:19" ht="15.6" x14ac:dyDescent="0.3">
      <c r="A828" s="1" t="s">
        <v>1544</v>
      </c>
      <c r="B828" s="1" t="s">
        <v>3211</v>
      </c>
      <c r="C828" t="s">
        <v>4723</v>
      </c>
      <c r="D828" t="s">
        <v>6157</v>
      </c>
      <c r="E828" t="s">
        <v>6156</v>
      </c>
      <c r="G828">
        <v>0</v>
      </c>
      <c r="H828" t="s">
        <v>2380</v>
      </c>
      <c r="I828" t="s">
        <v>2380</v>
      </c>
      <c r="J828">
        <v>35.799999999999997</v>
      </c>
      <c r="K828" t="str" cm="1">
        <f t="array" ref="K828">_xlfn.IFS(J828&lt;18.5,"underweight",J828&lt;25,"normal weight",J828&lt;30,"overweight",J828&gt;30,"obesity")</f>
        <v>obesity</v>
      </c>
      <c r="L828">
        <v>4.42</v>
      </c>
      <c r="M828" t="str" cm="1">
        <f t="array" ref="M828">_xlfn.IFS(L828&lt;5.7,"Normal",L828&lt;6.5,"Prediabetes",L828&gt;6.5,"Diabetes")</f>
        <v>Normal</v>
      </c>
      <c r="N828">
        <v>1994</v>
      </c>
      <c r="O828" t="s">
        <v>10</v>
      </c>
      <c r="P828">
        <v>8</v>
      </c>
      <c r="Q828" s="10" t="str">
        <f t="shared" si="24"/>
        <v>8-Jul-1994</v>
      </c>
      <c r="R828">
        <f t="shared" si="25"/>
        <v>29</v>
      </c>
      <c r="S828" s="12">
        <v>6827.69</v>
      </c>
    </row>
    <row r="829" spans="1:19" ht="15.6" x14ac:dyDescent="0.3">
      <c r="A829" s="1" t="s">
        <v>1543</v>
      </c>
      <c r="B829" s="1" t="s">
        <v>3212</v>
      </c>
      <c r="C829" t="s">
        <v>5598</v>
      </c>
      <c r="D829" t="s">
        <v>6158</v>
      </c>
      <c r="E829" t="s">
        <v>5606</v>
      </c>
      <c r="G829">
        <v>1</v>
      </c>
      <c r="H829" t="s">
        <v>2380</v>
      </c>
      <c r="I829" t="s">
        <v>2380</v>
      </c>
      <c r="J829">
        <v>38.06</v>
      </c>
      <c r="K829" t="str" cm="1">
        <f t="array" ref="K829">_xlfn.IFS(J829&lt;18.5,"underweight",J829&lt;25,"normal weight",J829&lt;30,"overweight",J829&gt;30,"obesity")</f>
        <v>obesity</v>
      </c>
      <c r="L829">
        <v>10.74</v>
      </c>
      <c r="M829" t="str" cm="1">
        <f t="array" ref="M829">_xlfn.IFS(L829&lt;5.7,"Normal",L829&lt;6.5,"Prediabetes",L829&gt;6.5,"Diabetes")</f>
        <v>Diabetes</v>
      </c>
      <c r="N829">
        <v>1979</v>
      </c>
      <c r="O829" t="s">
        <v>10</v>
      </c>
      <c r="P829">
        <v>15</v>
      </c>
      <c r="Q829" s="10" t="str">
        <f t="shared" si="24"/>
        <v>15-Jul-1979</v>
      </c>
      <c r="R829">
        <f t="shared" si="25"/>
        <v>44</v>
      </c>
      <c r="S829" s="12">
        <v>6837.37</v>
      </c>
    </row>
    <row r="830" spans="1:19" ht="15.6" x14ac:dyDescent="0.3">
      <c r="A830" s="1" t="s">
        <v>1542</v>
      </c>
      <c r="B830" s="1" t="s">
        <v>3213</v>
      </c>
      <c r="C830" t="s">
        <v>5598</v>
      </c>
      <c r="D830" t="s">
        <v>6159</v>
      </c>
      <c r="E830" t="s">
        <v>5635</v>
      </c>
      <c r="G830">
        <v>1</v>
      </c>
      <c r="H830" t="s">
        <v>2380</v>
      </c>
      <c r="I830" t="s">
        <v>2380</v>
      </c>
      <c r="J830">
        <v>28</v>
      </c>
      <c r="K830" t="str" cm="1">
        <f t="array" ref="K830">_xlfn.IFS(J830&lt;18.5,"underweight",J830&lt;25,"normal weight",J830&lt;30,"overweight",J830&gt;30,"obesity")</f>
        <v>overweight</v>
      </c>
      <c r="L830">
        <v>5.19</v>
      </c>
      <c r="M830" t="str" cm="1">
        <f t="array" ref="M830">_xlfn.IFS(L830&lt;5.7,"Normal",L830&lt;6.5,"Prediabetes",L830&gt;6.5,"Diabetes")</f>
        <v>Normal</v>
      </c>
      <c r="N830">
        <v>2000</v>
      </c>
      <c r="O830" t="s">
        <v>15</v>
      </c>
      <c r="P830">
        <v>30</v>
      </c>
      <c r="Q830" s="10" t="str">
        <f t="shared" si="24"/>
        <v>30-Nov-2000</v>
      </c>
      <c r="R830">
        <f t="shared" si="25"/>
        <v>22</v>
      </c>
      <c r="S830" s="12">
        <v>6842.28</v>
      </c>
    </row>
    <row r="831" spans="1:19" ht="15.6" x14ac:dyDescent="0.3">
      <c r="A831" s="1" t="s">
        <v>1541</v>
      </c>
      <c r="B831" s="1" t="s">
        <v>3214</v>
      </c>
      <c r="C831" t="s">
        <v>5598</v>
      </c>
      <c r="D831" t="s">
        <v>6161</v>
      </c>
      <c r="E831" t="s">
        <v>6160</v>
      </c>
      <c r="G831">
        <v>2</v>
      </c>
      <c r="H831" t="s">
        <v>2380</v>
      </c>
      <c r="I831" t="s">
        <v>2380</v>
      </c>
      <c r="J831">
        <v>34.32</v>
      </c>
      <c r="K831" t="str" cm="1">
        <f t="array" ref="K831">_xlfn.IFS(J831&lt;18.5,"underweight",J831&lt;25,"normal weight",J831&lt;30,"overweight",J831&gt;30,"obesity")</f>
        <v>obesity</v>
      </c>
      <c r="L831">
        <v>9.17</v>
      </c>
      <c r="M831" t="str" cm="1">
        <f t="array" ref="M831">_xlfn.IFS(L831&lt;5.7,"Normal",L831&lt;6.5,"Prediabetes",L831&gt;6.5,"Diabetes")</f>
        <v>Diabetes</v>
      </c>
      <c r="N831">
        <v>1977</v>
      </c>
      <c r="O831" t="s">
        <v>18</v>
      </c>
      <c r="P831">
        <v>15</v>
      </c>
      <c r="Q831" s="10" t="str">
        <f t="shared" si="24"/>
        <v>15-Jun-1977</v>
      </c>
      <c r="R831">
        <f t="shared" si="25"/>
        <v>46</v>
      </c>
      <c r="S831" s="12">
        <v>6843.17</v>
      </c>
    </row>
    <row r="832" spans="1:19" ht="15.6" x14ac:dyDescent="0.3">
      <c r="A832" s="1" t="s">
        <v>1540</v>
      </c>
      <c r="B832" s="1" t="s">
        <v>3215</v>
      </c>
      <c r="C832" t="s">
        <v>4726</v>
      </c>
      <c r="D832" t="s">
        <v>5019</v>
      </c>
      <c r="E832" t="s">
        <v>6162</v>
      </c>
      <c r="G832">
        <v>1</v>
      </c>
      <c r="H832" t="s">
        <v>2380</v>
      </c>
      <c r="I832" t="s">
        <v>2380</v>
      </c>
      <c r="J832">
        <v>27.835000000000001</v>
      </c>
      <c r="K832" t="str" cm="1">
        <f t="array" ref="K832">_xlfn.IFS(J832&lt;18.5,"underweight",J832&lt;25,"normal weight",J832&lt;30,"overweight",J832&gt;30,"obesity")</f>
        <v>overweight</v>
      </c>
      <c r="L832">
        <v>6.03</v>
      </c>
      <c r="M832" t="str" cm="1">
        <f t="array" ref="M832">_xlfn.IFS(L832&lt;5.7,"Normal",L832&lt;6.5,"Prediabetes",L832&gt;6.5,"Diabetes")</f>
        <v>Prediabetes</v>
      </c>
      <c r="N832">
        <v>1979</v>
      </c>
      <c r="O832" t="s">
        <v>15</v>
      </c>
      <c r="P832">
        <v>4</v>
      </c>
      <c r="Q832" s="10" t="str">
        <f t="shared" si="24"/>
        <v>4-Nov-1979</v>
      </c>
      <c r="R832">
        <f t="shared" si="25"/>
        <v>43</v>
      </c>
      <c r="S832" s="12">
        <v>6849.03</v>
      </c>
    </row>
    <row r="833" spans="1:19" ht="15.6" x14ac:dyDescent="0.3">
      <c r="A833" s="1" t="s">
        <v>1539</v>
      </c>
      <c r="B833" s="1" t="s">
        <v>3216</v>
      </c>
      <c r="C833" t="s">
        <v>4726</v>
      </c>
      <c r="D833" t="s">
        <v>6164</v>
      </c>
      <c r="E833" t="s">
        <v>6163</v>
      </c>
      <c r="G833">
        <v>0</v>
      </c>
      <c r="H833" t="s">
        <v>2380</v>
      </c>
      <c r="I833" t="s">
        <v>2380</v>
      </c>
      <c r="J833">
        <v>39.229999999999997</v>
      </c>
      <c r="K833" t="str" cm="1">
        <f t="array" ref="K833">_xlfn.IFS(J833&lt;18.5,"underweight",J833&lt;25,"normal weight",J833&lt;30,"overweight",J833&gt;30,"obesity")</f>
        <v>obesity</v>
      </c>
      <c r="L833">
        <v>5.36</v>
      </c>
      <c r="M833" t="str" cm="1">
        <f t="array" ref="M833">_xlfn.IFS(L833&lt;5.7,"Normal",L833&lt;6.5,"Prediabetes",L833&gt;6.5,"Diabetes")</f>
        <v>Normal</v>
      </c>
      <c r="N833">
        <v>1981</v>
      </c>
      <c r="O833" t="s">
        <v>18</v>
      </c>
      <c r="P833">
        <v>19</v>
      </c>
      <c r="Q833" s="10" t="str">
        <f t="shared" si="24"/>
        <v>19-Jun-1981</v>
      </c>
      <c r="R833">
        <f t="shared" si="25"/>
        <v>42</v>
      </c>
      <c r="S833" s="12">
        <v>6858.48</v>
      </c>
    </row>
    <row r="834" spans="1:19" ht="15.6" x14ac:dyDescent="0.3">
      <c r="A834" s="1" t="s">
        <v>1538</v>
      </c>
      <c r="B834" s="1" t="s">
        <v>3217</v>
      </c>
      <c r="C834" t="s">
        <v>4726</v>
      </c>
      <c r="D834" t="s">
        <v>6166</v>
      </c>
      <c r="E834" t="s">
        <v>6165</v>
      </c>
      <c r="G834">
        <v>0</v>
      </c>
      <c r="H834" t="s">
        <v>2380</v>
      </c>
      <c r="I834" t="s">
        <v>2380</v>
      </c>
      <c r="J834">
        <v>19.95</v>
      </c>
      <c r="K834" t="str" cm="1">
        <f t="array" ref="K834">_xlfn.IFS(J834&lt;18.5,"underweight",J834&lt;25,"normal weight",J834&lt;30,"overweight",J834&gt;30,"obesity")</f>
        <v>normal weight</v>
      </c>
      <c r="L834">
        <v>6.11</v>
      </c>
      <c r="M834" t="str" cm="1">
        <f t="array" ref="M834">_xlfn.IFS(L834&lt;5.7,"Normal",L834&lt;6.5,"Prediabetes",L834&gt;6.5,"Diabetes")</f>
        <v>Prediabetes</v>
      </c>
      <c r="N834">
        <v>1978</v>
      </c>
      <c r="O834" t="s">
        <v>35</v>
      </c>
      <c r="P834">
        <v>5</v>
      </c>
      <c r="Q834" s="10" t="str">
        <f t="shared" si="24"/>
        <v>5-Aug-1978</v>
      </c>
      <c r="R834">
        <f t="shared" si="25"/>
        <v>45</v>
      </c>
      <c r="S834" s="12">
        <v>6863.49</v>
      </c>
    </row>
    <row r="835" spans="1:19" ht="15.6" x14ac:dyDescent="0.3">
      <c r="A835" s="1" t="s">
        <v>1537</v>
      </c>
      <c r="B835" s="1" t="s">
        <v>3218</v>
      </c>
      <c r="C835" t="s">
        <v>5598</v>
      </c>
      <c r="D835" t="s">
        <v>5931</v>
      </c>
      <c r="E835" t="s">
        <v>6167</v>
      </c>
      <c r="G835">
        <v>1</v>
      </c>
      <c r="H835" t="s">
        <v>2380</v>
      </c>
      <c r="I835" t="s">
        <v>2380</v>
      </c>
      <c r="J835">
        <v>34.64</v>
      </c>
      <c r="K835" t="str" cm="1">
        <f t="array" ref="K835">_xlfn.IFS(J835&lt;18.5,"underweight",J835&lt;25,"normal weight",J835&lt;30,"overweight",J835&gt;30,"obesity")</f>
        <v>obesity</v>
      </c>
      <c r="L835">
        <v>4.88</v>
      </c>
      <c r="M835" t="str" cm="1">
        <f t="array" ref="M835">_xlfn.IFS(L835&lt;5.7,"Normal",L835&lt;6.5,"Prediabetes",L835&gt;6.5,"Diabetes")</f>
        <v>Normal</v>
      </c>
      <c r="N835">
        <v>1969</v>
      </c>
      <c r="O835" t="s">
        <v>37</v>
      </c>
      <c r="P835">
        <v>23</v>
      </c>
      <c r="Q835" s="10" t="str">
        <f t="shared" ref="Q835:Q898" si="26">P835&amp;"-"&amp;O835&amp;"-"&amp;N835</f>
        <v>23-Oct-1969</v>
      </c>
      <c r="R835">
        <f t="shared" ref="R835:R898" si="27">DATEDIF(Q835,"8-6-2023","y")</f>
        <v>53</v>
      </c>
      <c r="S835" s="12">
        <v>6868.39</v>
      </c>
    </row>
    <row r="836" spans="1:19" ht="15.6" x14ac:dyDescent="0.3">
      <c r="A836" s="1" t="s">
        <v>1536</v>
      </c>
      <c r="B836" s="1" t="s">
        <v>3219</v>
      </c>
      <c r="C836" t="s">
        <v>4723</v>
      </c>
      <c r="D836" t="s">
        <v>6169</v>
      </c>
      <c r="E836" t="s">
        <v>6168</v>
      </c>
      <c r="G836">
        <v>2</v>
      </c>
      <c r="H836" t="s">
        <v>2380</v>
      </c>
      <c r="I836" t="s">
        <v>2380</v>
      </c>
      <c r="J836">
        <v>18.75</v>
      </c>
      <c r="K836" t="str" cm="1">
        <f t="array" ref="K836">_xlfn.IFS(J836&lt;18.5,"underweight",J836&lt;25,"normal weight",J836&lt;30,"overweight",J836&gt;30,"obesity")</f>
        <v>normal weight</v>
      </c>
      <c r="L836">
        <v>6.72</v>
      </c>
      <c r="M836" t="str" cm="1">
        <f t="array" ref="M836">_xlfn.IFS(L836&lt;5.7,"Normal",L836&lt;6.5,"Prediabetes",L836&gt;6.5,"Diabetes")</f>
        <v>Diabetes</v>
      </c>
      <c r="N836">
        <v>1981</v>
      </c>
      <c r="O836" t="s">
        <v>18</v>
      </c>
      <c r="P836">
        <v>23</v>
      </c>
      <c r="Q836" s="10" t="str">
        <f t="shared" si="26"/>
        <v>23-Jun-1981</v>
      </c>
      <c r="R836">
        <f t="shared" si="27"/>
        <v>42</v>
      </c>
      <c r="S836" s="12">
        <v>6875.96</v>
      </c>
    </row>
    <row r="837" spans="1:19" ht="15.6" x14ac:dyDescent="0.3">
      <c r="A837" s="1" t="s">
        <v>1535</v>
      </c>
      <c r="B837" s="1" t="s">
        <v>3220</v>
      </c>
      <c r="C837" t="s">
        <v>4723</v>
      </c>
      <c r="D837" t="s">
        <v>6170</v>
      </c>
      <c r="E837" t="s">
        <v>5137</v>
      </c>
      <c r="G837">
        <v>1</v>
      </c>
      <c r="H837" t="s">
        <v>2380</v>
      </c>
      <c r="I837" t="s">
        <v>2380</v>
      </c>
      <c r="J837">
        <v>26.48</v>
      </c>
      <c r="K837" t="str" cm="1">
        <f t="array" ref="K837">_xlfn.IFS(J837&lt;18.5,"underweight",J837&lt;25,"normal weight",J837&lt;30,"overweight",J837&gt;30,"obesity")</f>
        <v>overweight</v>
      </c>
      <c r="L837">
        <v>4.2</v>
      </c>
      <c r="M837" t="str" cm="1">
        <f t="array" ref="M837">_xlfn.IFS(L837&lt;5.7,"Normal",L837&lt;6.5,"Prediabetes",L837&gt;6.5,"Diabetes")</f>
        <v>Normal</v>
      </c>
      <c r="N837">
        <v>2004</v>
      </c>
      <c r="O837" t="s">
        <v>30</v>
      </c>
      <c r="P837">
        <v>24</v>
      </c>
      <c r="Q837" s="10" t="str">
        <f t="shared" si="26"/>
        <v>24-Dec-2004</v>
      </c>
      <c r="R837">
        <f t="shared" si="27"/>
        <v>18</v>
      </c>
      <c r="S837" s="12">
        <v>6876.53</v>
      </c>
    </row>
    <row r="838" spans="1:19" ht="15.6" x14ac:dyDescent="0.3">
      <c r="A838" s="1" t="s">
        <v>1534</v>
      </c>
      <c r="B838" s="1" t="s">
        <v>3221</v>
      </c>
      <c r="C838" t="s">
        <v>4723</v>
      </c>
      <c r="D838" t="s">
        <v>6172</v>
      </c>
      <c r="E838" t="s">
        <v>6171</v>
      </c>
      <c r="G838">
        <v>1</v>
      </c>
      <c r="H838" t="s">
        <v>2380</v>
      </c>
      <c r="I838" t="s">
        <v>2380</v>
      </c>
      <c r="J838">
        <v>34.83</v>
      </c>
      <c r="K838" t="str" cm="1">
        <f t="array" ref="K838">_xlfn.IFS(J838&lt;18.5,"underweight",J838&lt;25,"normal weight",J838&lt;30,"overweight",J838&gt;30,"obesity")</f>
        <v>obesity</v>
      </c>
      <c r="L838">
        <v>5.79</v>
      </c>
      <c r="M838" t="str" cm="1">
        <f t="array" ref="M838">_xlfn.IFS(L838&lt;5.7,"Normal",L838&lt;6.5,"Prediabetes",L838&gt;6.5,"Diabetes")</f>
        <v>Prediabetes</v>
      </c>
      <c r="N838">
        <v>1985</v>
      </c>
      <c r="O838" t="s">
        <v>20</v>
      </c>
      <c r="P838">
        <v>10</v>
      </c>
      <c r="Q838" s="10" t="str">
        <f t="shared" si="26"/>
        <v>10-Sep-1985</v>
      </c>
      <c r="R838">
        <f t="shared" si="27"/>
        <v>37</v>
      </c>
      <c r="S838" s="12">
        <v>6877.98</v>
      </c>
    </row>
    <row r="839" spans="1:19" ht="15.6" x14ac:dyDescent="0.3">
      <c r="A839" s="1" t="s">
        <v>1533</v>
      </c>
      <c r="B839" s="1" t="s">
        <v>3222</v>
      </c>
      <c r="C839" t="s">
        <v>4726</v>
      </c>
      <c r="D839" t="s">
        <v>5725</v>
      </c>
      <c r="E839" t="s">
        <v>5833</v>
      </c>
      <c r="G839">
        <v>0</v>
      </c>
      <c r="H839" t="s">
        <v>2380</v>
      </c>
      <c r="I839" t="s">
        <v>2380</v>
      </c>
      <c r="J839">
        <v>25.46</v>
      </c>
      <c r="K839" t="str" cm="1">
        <f t="array" ref="K839">_xlfn.IFS(J839&lt;18.5,"underweight",J839&lt;25,"normal weight",J839&lt;30,"overweight",J839&gt;30,"obesity")</f>
        <v>overweight</v>
      </c>
      <c r="L839">
        <v>4.29</v>
      </c>
      <c r="M839" t="str" cm="1">
        <f t="array" ref="M839">_xlfn.IFS(L839&lt;5.7,"Normal",L839&lt;6.5,"Prediabetes",L839&gt;6.5,"Diabetes")</f>
        <v>Normal</v>
      </c>
      <c r="N839">
        <v>1989</v>
      </c>
      <c r="O839" t="s">
        <v>30</v>
      </c>
      <c r="P839">
        <v>21</v>
      </c>
      <c r="Q839" s="10" t="str">
        <f t="shared" si="26"/>
        <v>21-Dec-1989</v>
      </c>
      <c r="R839">
        <f t="shared" si="27"/>
        <v>33</v>
      </c>
      <c r="S839" s="12">
        <v>6895.19</v>
      </c>
    </row>
    <row r="840" spans="1:19" ht="15.6" x14ac:dyDescent="0.3">
      <c r="A840" s="1" t="s">
        <v>1532</v>
      </c>
      <c r="B840" s="1" t="s">
        <v>3223</v>
      </c>
      <c r="C840" t="s">
        <v>4723</v>
      </c>
      <c r="D840" t="s">
        <v>5157</v>
      </c>
      <c r="E840" t="s">
        <v>6173</v>
      </c>
      <c r="G840">
        <v>0</v>
      </c>
      <c r="H840" t="s">
        <v>2380</v>
      </c>
      <c r="I840" t="s">
        <v>2380</v>
      </c>
      <c r="J840">
        <v>23.31</v>
      </c>
      <c r="K840" t="str" cm="1">
        <f t="array" ref="K840">_xlfn.IFS(J840&lt;18.5,"underweight",J840&lt;25,"normal weight",J840&lt;30,"overweight",J840&gt;30,"obesity")</f>
        <v>normal weight</v>
      </c>
      <c r="L840">
        <v>8.27</v>
      </c>
      <c r="M840" t="str" cm="1">
        <f t="array" ref="M840">_xlfn.IFS(L840&lt;5.7,"Normal",L840&lt;6.5,"Prediabetes",L840&gt;6.5,"Diabetes")</f>
        <v>Diabetes</v>
      </c>
      <c r="N840">
        <v>1984</v>
      </c>
      <c r="O840" t="s">
        <v>20</v>
      </c>
      <c r="P840">
        <v>5</v>
      </c>
      <c r="Q840" s="10" t="str">
        <f t="shared" si="26"/>
        <v>5-Sep-1984</v>
      </c>
      <c r="R840">
        <f t="shared" si="27"/>
        <v>38</v>
      </c>
      <c r="S840" s="12">
        <v>6933.24</v>
      </c>
    </row>
    <row r="841" spans="1:19" ht="15.6" x14ac:dyDescent="0.3">
      <c r="A841" s="1" t="s">
        <v>1531</v>
      </c>
      <c r="B841" s="1" t="s">
        <v>3224</v>
      </c>
      <c r="C841" t="s">
        <v>4723</v>
      </c>
      <c r="D841" t="s">
        <v>6175</v>
      </c>
      <c r="E841" t="s">
        <v>6174</v>
      </c>
      <c r="G841">
        <v>0</v>
      </c>
      <c r="H841" t="s">
        <v>2380</v>
      </c>
      <c r="I841" t="s">
        <v>2380</v>
      </c>
      <c r="J841">
        <v>29</v>
      </c>
      <c r="K841" t="str" cm="1">
        <f t="array" ref="K841">_xlfn.IFS(J841&lt;18.5,"underweight",J841&lt;25,"normal weight",J841&lt;30,"overweight",J841&gt;30,"obesity")</f>
        <v>overweight</v>
      </c>
      <c r="L841">
        <v>4.5599999999999996</v>
      </c>
      <c r="M841" t="str" cm="1">
        <f t="array" ref="M841">_xlfn.IFS(L841&lt;5.7,"Normal",L841&lt;6.5,"Prediabetes",L841&gt;6.5,"Diabetes")</f>
        <v>Normal</v>
      </c>
      <c r="N841">
        <v>1978</v>
      </c>
      <c r="O841" t="s">
        <v>15</v>
      </c>
      <c r="P841">
        <v>29</v>
      </c>
      <c r="Q841" s="10" t="str">
        <f t="shared" si="26"/>
        <v>29-Nov-1978</v>
      </c>
      <c r="R841">
        <f t="shared" si="27"/>
        <v>44</v>
      </c>
      <c r="S841" s="12">
        <v>6938.11</v>
      </c>
    </row>
    <row r="842" spans="1:19" ht="15.6" x14ac:dyDescent="0.3">
      <c r="A842" s="1" t="s">
        <v>1530</v>
      </c>
      <c r="B842" s="1" t="s">
        <v>3225</v>
      </c>
      <c r="C842" t="s">
        <v>4723</v>
      </c>
      <c r="D842" t="s">
        <v>6177</v>
      </c>
      <c r="E842" t="s">
        <v>6176</v>
      </c>
      <c r="G842">
        <v>0</v>
      </c>
      <c r="H842" t="s">
        <v>2380</v>
      </c>
      <c r="I842" t="s">
        <v>2380</v>
      </c>
      <c r="J842">
        <v>32.869999999999997</v>
      </c>
      <c r="K842" t="str" cm="1">
        <f t="array" ref="K842">_xlfn.IFS(J842&lt;18.5,"underweight",J842&lt;25,"normal weight",J842&lt;30,"overweight",J842&gt;30,"obesity")</f>
        <v>obesity</v>
      </c>
      <c r="L842">
        <v>5.33</v>
      </c>
      <c r="M842" t="str" cm="1">
        <f t="array" ref="M842">_xlfn.IFS(L842&lt;5.7,"Normal",L842&lt;6.5,"Prediabetes",L842&gt;6.5,"Diabetes")</f>
        <v>Normal</v>
      </c>
      <c r="N842">
        <v>1980</v>
      </c>
      <c r="O842" t="s">
        <v>35</v>
      </c>
      <c r="P842">
        <v>30</v>
      </c>
      <c r="Q842" s="10" t="str">
        <f t="shared" si="26"/>
        <v>30-Aug-1980</v>
      </c>
      <c r="R842">
        <f t="shared" si="27"/>
        <v>42</v>
      </c>
      <c r="S842" s="12">
        <v>6940.91</v>
      </c>
    </row>
    <row r="843" spans="1:19" ht="15.6" x14ac:dyDescent="0.3">
      <c r="A843" s="1" t="s">
        <v>1529</v>
      </c>
      <c r="B843" s="1" t="s">
        <v>3226</v>
      </c>
      <c r="C843" t="s">
        <v>4723</v>
      </c>
      <c r="D843" t="s">
        <v>6076</v>
      </c>
      <c r="E843" t="s">
        <v>6178</v>
      </c>
      <c r="G843">
        <v>2</v>
      </c>
      <c r="H843" t="s">
        <v>2380</v>
      </c>
      <c r="I843" t="s">
        <v>2380</v>
      </c>
      <c r="J843">
        <v>26.18</v>
      </c>
      <c r="K843" t="str" cm="1">
        <f t="array" ref="K843">_xlfn.IFS(J843&lt;18.5,"underweight",J843&lt;25,"normal weight",J843&lt;30,"overweight",J843&gt;30,"obesity")</f>
        <v>overweight</v>
      </c>
      <c r="L843">
        <v>5.63</v>
      </c>
      <c r="M843" t="str" cm="1">
        <f t="array" ref="M843">_xlfn.IFS(L843&lt;5.7,"Normal",L843&lt;6.5,"Prediabetes",L843&gt;6.5,"Diabetes")</f>
        <v>Normal</v>
      </c>
      <c r="N843">
        <v>1980</v>
      </c>
      <c r="O843" t="s">
        <v>37</v>
      </c>
      <c r="P843">
        <v>5</v>
      </c>
      <c r="Q843" s="10" t="str">
        <f t="shared" si="26"/>
        <v>5-Oct-1980</v>
      </c>
      <c r="R843">
        <f t="shared" si="27"/>
        <v>42</v>
      </c>
      <c r="S843" s="12">
        <v>6940.94</v>
      </c>
    </row>
    <row r="844" spans="1:19" ht="15.6" x14ac:dyDescent="0.3">
      <c r="A844" s="1" t="s">
        <v>1528</v>
      </c>
      <c r="B844" s="1" t="s">
        <v>3227</v>
      </c>
      <c r="C844" t="s">
        <v>4723</v>
      </c>
      <c r="D844" t="s">
        <v>6180</v>
      </c>
      <c r="E844" t="s">
        <v>6179</v>
      </c>
      <c r="G844">
        <v>2</v>
      </c>
      <c r="H844" t="s">
        <v>2380</v>
      </c>
      <c r="I844" t="s">
        <v>2380</v>
      </c>
      <c r="J844">
        <v>25.3</v>
      </c>
      <c r="K844" t="str" cm="1">
        <f t="array" ref="K844">_xlfn.IFS(J844&lt;18.5,"underweight",J844&lt;25,"normal weight",J844&lt;30,"overweight",J844&gt;30,"obesity")</f>
        <v>overweight</v>
      </c>
      <c r="L844">
        <v>5.12</v>
      </c>
      <c r="M844" t="str" cm="1">
        <f t="array" ref="M844">_xlfn.IFS(L844&lt;5.7,"Normal",L844&lt;6.5,"Prediabetes",L844&gt;6.5,"Diabetes")</f>
        <v>Normal</v>
      </c>
      <c r="N844">
        <v>1978</v>
      </c>
      <c r="O844" t="s">
        <v>30</v>
      </c>
      <c r="P844">
        <v>15</v>
      </c>
      <c r="Q844" s="10" t="str">
        <f t="shared" si="26"/>
        <v>15-Dec-1978</v>
      </c>
      <c r="R844">
        <f t="shared" si="27"/>
        <v>44</v>
      </c>
      <c r="S844" s="12">
        <v>6948.7</v>
      </c>
    </row>
    <row r="845" spans="1:19" ht="15.6" x14ac:dyDescent="0.3">
      <c r="A845" s="1" t="s">
        <v>1527</v>
      </c>
      <c r="B845" s="1" t="s">
        <v>3228</v>
      </c>
      <c r="C845" t="s">
        <v>4723</v>
      </c>
      <c r="D845" t="s">
        <v>5659</v>
      </c>
      <c r="E845" t="s">
        <v>5000</v>
      </c>
      <c r="G845">
        <v>0</v>
      </c>
      <c r="H845" t="s">
        <v>2380</v>
      </c>
      <c r="I845" t="s">
        <v>2380</v>
      </c>
      <c r="J845">
        <v>22.86</v>
      </c>
      <c r="K845" t="str" cm="1">
        <f t="array" ref="K845">_xlfn.IFS(J845&lt;18.5,"underweight",J845&lt;25,"normal weight",J845&lt;30,"overweight",J845&gt;30,"obesity")</f>
        <v>normal weight</v>
      </c>
      <c r="L845">
        <v>7.5</v>
      </c>
      <c r="M845" t="str" cm="1">
        <f t="array" ref="M845">_xlfn.IFS(L845&lt;5.7,"Normal",L845&lt;6.5,"Prediabetes",L845&gt;6.5,"Diabetes")</f>
        <v>Diabetes</v>
      </c>
      <c r="N845">
        <v>1980</v>
      </c>
      <c r="O845" t="s">
        <v>35</v>
      </c>
      <c r="P845">
        <v>18</v>
      </c>
      <c r="Q845" s="10" t="str">
        <f t="shared" si="26"/>
        <v>18-Aug-1980</v>
      </c>
      <c r="R845">
        <f t="shared" si="27"/>
        <v>42</v>
      </c>
      <c r="S845" s="12">
        <v>6951.12</v>
      </c>
    </row>
    <row r="846" spans="1:19" ht="15.6" x14ac:dyDescent="0.3">
      <c r="A846" s="1" t="s">
        <v>1526</v>
      </c>
      <c r="B846" s="1" t="s">
        <v>3229</v>
      </c>
      <c r="C846" t="s">
        <v>5598</v>
      </c>
      <c r="D846" t="s">
        <v>6182</v>
      </c>
      <c r="E846" t="s">
        <v>6181</v>
      </c>
      <c r="G846">
        <v>0</v>
      </c>
      <c r="H846" t="s">
        <v>2380</v>
      </c>
      <c r="I846" t="s">
        <v>2380</v>
      </c>
      <c r="J846">
        <v>24.36</v>
      </c>
      <c r="K846" t="str" cm="1">
        <f t="array" ref="K846">_xlfn.IFS(J846&lt;18.5,"underweight",J846&lt;25,"normal weight",J846&lt;30,"overweight",J846&gt;30,"obesity")</f>
        <v>normal weight</v>
      </c>
      <c r="L846">
        <v>5.57</v>
      </c>
      <c r="M846" t="str" cm="1">
        <f t="array" ref="M846">_xlfn.IFS(L846&lt;5.7,"Normal",L846&lt;6.5,"Prediabetes",L846&gt;6.5,"Diabetes")</f>
        <v>Normal</v>
      </c>
      <c r="N846">
        <v>1975</v>
      </c>
      <c r="O846" t="s">
        <v>18</v>
      </c>
      <c r="P846">
        <v>3</v>
      </c>
      <c r="Q846" s="10" t="str">
        <f t="shared" si="26"/>
        <v>3-Jun-1975</v>
      </c>
      <c r="R846">
        <f t="shared" si="27"/>
        <v>48</v>
      </c>
      <c r="S846" s="12">
        <v>6965.21</v>
      </c>
    </row>
    <row r="847" spans="1:19" ht="15.6" x14ac:dyDescent="0.3">
      <c r="A847" s="1" t="s">
        <v>1525</v>
      </c>
      <c r="B847" s="1" t="s">
        <v>3230</v>
      </c>
      <c r="C847" t="s">
        <v>4723</v>
      </c>
      <c r="D847" t="s">
        <v>6184</v>
      </c>
      <c r="E847" t="s">
        <v>6183</v>
      </c>
      <c r="G847">
        <v>0</v>
      </c>
      <c r="H847" t="s">
        <v>2380</v>
      </c>
      <c r="I847" t="s">
        <v>2380</v>
      </c>
      <c r="J847">
        <v>32.299999999999997</v>
      </c>
      <c r="K847" t="str" cm="1">
        <f t="array" ref="K847">_xlfn.IFS(J847&lt;18.5,"underweight",J847&lt;25,"normal weight",J847&lt;30,"overweight",J847&gt;30,"obesity")</f>
        <v>obesity</v>
      </c>
      <c r="L847">
        <v>5.31</v>
      </c>
      <c r="M847" t="str" cm="1">
        <f t="array" ref="M847">_xlfn.IFS(L847&lt;5.7,"Normal",L847&lt;6.5,"Prediabetes",L847&gt;6.5,"Diabetes")</f>
        <v>Normal</v>
      </c>
      <c r="N847">
        <v>1985</v>
      </c>
      <c r="O847" t="s">
        <v>30</v>
      </c>
      <c r="P847">
        <v>10</v>
      </c>
      <c r="Q847" s="10" t="str">
        <f t="shared" si="26"/>
        <v>10-Dec-1985</v>
      </c>
      <c r="R847">
        <f t="shared" si="27"/>
        <v>37</v>
      </c>
      <c r="S847" s="12">
        <v>6985.51</v>
      </c>
    </row>
    <row r="848" spans="1:19" ht="15.6" x14ac:dyDescent="0.3">
      <c r="A848" s="1" t="s">
        <v>1524</v>
      </c>
      <c r="B848" s="1" t="s">
        <v>3231</v>
      </c>
      <c r="C848" t="s">
        <v>4723</v>
      </c>
      <c r="D848" t="s">
        <v>6186</v>
      </c>
      <c r="E848" t="s">
        <v>6185</v>
      </c>
      <c r="G848">
        <v>2</v>
      </c>
      <c r="H848" t="s">
        <v>2380</v>
      </c>
      <c r="I848" t="s">
        <v>2380</v>
      </c>
      <c r="J848">
        <v>24.52</v>
      </c>
      <c r="K848" t="str" cm="1">
        <f t="array" ref="K848">_xlfn.IFS(J848&lt;18.5,"underweight",J848&lt;25,"normal weight",J848&lt;30,"overweight",J848&gt;30,"obesity")</f>
        <v>normal weight</v>
      </c>
      <c r="L848">
        <v>4.76</v>
      </c>
      <c r="M848" t="str" cm="1">
        <f t="array" ref="M848">_xlfn.IFS(L848&lt;5.7,"Normal",L848&lt;6.5,"Prediabetes",L848&gt;6.5,"Diabetes")</f>
        <v>Normal</v>
      </c>
      <c r="N848">
        <v>1982</v>
      </c>
      <c r="O848" t="s">
        <v>37</v>
      </c>
      <c r="P848">
        <v>18</v>
      </c>
      <c r="Q848" s="10" t="str">
        <f t="shared" si="26"/>
        <v>18-Oct-1982</v>
      </c>
      <c r="R848">
        <f t="shared" si="27"/>
        <v>40</v>
      </c>
      <c r="S848" s="12">
        <v>6986.7</v>
      </c>
    </row>
    <row r="849" spans="1:19" ht="15.6" x14ac:dyDescent="0.3">
      <c r="A849" s="1" t="s">
        <v>1523</v>
      </c>
      <c r="B849" s="1" t="s">
        <v>3232</v>
      </c>
      <c r="C849" t="s">
        <v>4723</v>
      </c>
      <c r="D849" t="s">
        <v>6188</v>
      </c>
      <c r="E849" t="s">
        <v>6187</v>
      </c>
      <c r="G849">
        <v>1</v>
      </c>
      <c r="H849" t="s">
        <v>2380</v>
      </c>
      <c r="I849" t="s">
        <v>2380</v>
      </c>
      <c r="J849">
        <v>39.520000000000003</v>
      </c>
      <c r="K849" t="str" cm="1">
        <f t="array" ref="K849">_xlfn.IFS(J849&lt;18.5,"underweight",J849&lt;25,"normal weight",J849&lt;30,"overweight",J849&gt;30,"obesity")</f>
        <v>obesity</v>
      </c>
      <c r="L849">
        <v>11.81</v>
      </c>
      <c r="M849" t="str" cm="1">
        <f t="array" ref="M849">_xlfn.IFS(L849&lt;5.7,"Normal",L849&lt;6.5,"Prediabetes",L849&gt;6.5,"Diabetes")</f>
        <v>Diabetes</v>
      </c>
      <c r="N849">
        <v>1982</v>
      </c>
      <c r="O849" t="s">
        <v>20</v>
      </c>
      <c r="P849">
        <v>1</v>
      </c>
      <c r="Q849" s="10" t="str">
        <f t="shared" si="26"/>
        <v>1-Sep-1982</v>
      </c>
      <c r="R849">
        <f t="shared" si="27"/>
        <v>40</v>
      </c>
      <c r="S849" s="12">
        <v>6989.95</v>
      </c>
    </row>
    <row r="850" spans="1:19" ht="15.6" x14ac:dyDescent="0.3">
      <c r="A850" s="1" t="s">
        <v>1522</v>
      </c>
      <c r="B850" s="1" t="s">
        <v>3233</v>
      </c>
      <c r="C850" t="s">
        <v>4726</v>
      </c>
      <c r="D850" t="s">
        <v>4824</v>
      </c>
      <c r="E850" t="s">
        <v>6189</v>
      </c>
      <c r="G850">
        <v>1</v>
      </c>
      <c r="H850" t="s">
        <v>2380</v>
      </c>
      <c r="I850" t="s">
        <v>2380</v>
      </c>
      <c r="J850">
        <v>24.49</v>
      </c>
      <c r="K850" t="str" cm="1">
        <f t="array" ref="K850">_xlfn.IFS(J850&lt;18.5,"underweight",J850&lt;25,"normal weight",J850&lt;30,"overweight",J850&gt;30,"obesity")</f>
        <v>normal weight</v>
      </c>
      <c r="L850">
        <v>4.67</v>
      </c>
      <c r="M850" t="str" cm="1">
        <f t="array" ref="M850">_xlfn.IFS(L850&lt;5.7,"Normal",L850&lt;6.5,"Prediabetes",L850&gt;6.5,"Diabetes")</f>
        <v>Normal</v>
      </c>
      <c r="N850">
        <v>1969</v>
      </c>
      <c r="O850" t="s">
        <v>10</v>
      </c>
      <c r="P850">
        <v>6</v>
      </c>
      <c r="Q850" s="10" t="str">
        <f t="shared" si="26"/>
        <v>6-Jul-1969</v>
      </c>
      <c r="R850">
        <f t="shared" si="27"/>
        <v>54</v>
      </c>
      <c r="S850" s="12">
        <v>7003.1</v>
      </c>
    </row>
    <row r="851" spans="1:19" ht="15.6" x14ac:dyDescent="0.3">
      <c r="A851" s="1" t="s">
        <v>1521</v>
      </c>
      <c r="B851" s="1" t="s">
        <v>3234</v>
      </c>
      <c r="C851" t="s">
        <v>4726</v>
      </c>
      <c r="D851" t="s">
        <v>4809</v>
      </c>
      <c r="E851" t="s">
        <v>6190</v>
      </c>
      <c r="G851">
        <v>1</v>
      </c>
      <c r="H851" t="s">
        <v>2380</v>
      </c>
      <c r="I851" t="s">
        <v>2380</v>
      </c>
      <c r="J851">
        <v>26.315000000000001</v>
      </c>
      <c r="K851" t="str" cm="1">
        <f t="array" ref="K851">_xlfn.IFS(J851&lt;18.5,"underweight",J851&lt;25,"normal weight",J851&lt;30,"overweight",J851&gt;30,"obesity")</f>
        <v>overweight</v>
      </c>
      <c r="L851">
        <v>6.02</v>
      </c>
      <c r="M851" t="str" cm="1">
        <f t="array" ref="M851">_xlfn.IFS(L851&lt;5.7,"Normal",L851&lt;6.5,"Prediabetes",L851&gt;6.5,"Diabetes")</f>
        <v>Prediabetes</v>
      </c>
      <c r="N851">
        <v>1978</v>
      </c>
      <c r="O851" t="s">
        <v>18</v>
      </c>
      <c r="P851">
        <v>2</v>
      </c>
      <c r="Q851" s="10" t="str">
        <f t="shared" si="26"/>
        <v>2-Jun-1978</v>
      </c>
      <c r="R851">
        <f t="shared" si="27"/>
        <v>45</v>
      </c>
      <c r="S851" s="12">
        <v>7033.08</v>
      </c>
    </row>
    <row r="852" spans="1:19" ht="15.6" x14ac:dyDescent="0.3">
      <c r="A852" s="1" t="s">
        <v>1520</v>
      </c>
      <c r="B852" s="1" t="s">
        <v>3235</v>
      </c>
      <c r="C852" t="s">
        <v>4723</v>
      </c>
      <c r="D852" t="s">
        <v>6192</v>
      </c>
      <c r="E852" t="s">
        <v>6191</v>
      </c>
      <c r="G852">
        <v>2</v>
      </c>
      <c r="H852" t="s">
        <v>2380</v>
      </c>
      <c r="I852" t="s">
        <v>2380</v>
      </c>
      <c r="J852">
        <v>22.58</v>
      </c>
      <c r="K852" t="str" cm="1">
        <f t="array" ref="K852">_xlfn.IFS(J852&lt;18.5,"underweight",J852&lt;25,"normal weight",J852&lt;30,"overweight",J852&gt;30,"obesity")</f>
        <v>normal weight</v>
      </c>
      <c r="L852">
        <v>7.46</v>
      </c>
      <c r="M852" t="str" cm="1">
        <f t="array" ref="M852">_xlfn.IFS(L852&lt;5.7,"Normal",L852&lt;6.5,"Prediabetes",L852&gt;6.5,"Diabetes")</f>
        <v>Diabetes</v>
      </c>
      <c r="N852">
        <v>1995</v>
      </c>
      <c r="O852" t="s">
        <v>37</v>
      </c>
      <c r="P852">
        <v>29</v>
      </c>
      <c r="Q852" s="10" t="str">
        <f t="shared" si="26"/>
        <v>29-Oct-1995</v>
      </c>
      <c r="R852">
        <f t="shared" si="27"/>
        <v>27</v>
      </c>
      <c r="S852" s="12">
        <v>7042.11</v>
      </c>
    </row>
    <row r="853" spans="1:19" ht="15.6" x14ac:dyDescent="0.3">
      <c r="A853" s="1" t="s">
        <v>1519</v>
      </c>
      <c r="B853" s="1" t="s">
        <v>3236</v>
      </c>
      <c r="C853" t="s">
        <v>5598</v>
      </c>
      <c r="D853" t="s">
        <v>5079</v>
      </c>
      <c r="E853" t="s">
        <v>6193</v>
      </c>
      <c r="G853">
        <v>1</v>
      </c>
      <c r="H853" t="s">
        <v>2380</v>
      </c>
      <c r="I853" t="s">
        <v>2380</v>
      </c>
      <c r="J853">
        <v>19.475000000000001</v>
      </c>
      <c r="K853" t="str" cm="1">
        <f t="array" ref="K853">_xlfn.IFS(J853&lt;18.5,"underweight",J853&lt;25,"normal weight",J853&lt;30,"overweight",J853&gt;30,"obesity")</f>
        <v>normal weight</v>
      </c>
      <c r="L853">
        <v>4.74</v>
      </c>
      <c r="M853" t="str" cm="1">
        <f t="array" ref="M853">_xlfn.IFS(L853&lt;5.7,"Normal",L853&lt;6.5,"Prediabetes",L853&gt;6.5,"Diabetes")</f>
        <v>Normal</v>
      </c>
      <c r="N853">
        <v>1980</v>
      </c>
      <c r="O853" t="s">
        <v>10</v>
      </c>
      <c r="P853">
        <v>26</v>
      </c>
      <c r="Q853" s="10" t="str">
        <f t="shared" si="26"/>
        <v>26-Jul-1980</v>
      </c>
      <c r="R853">
        <f t="shared" si="27"/>
        <v>43</v>
      </c>
      <c r="S853" s="12">
        <v>7045.5</v>
      </c>
    </row>
    <row r="854" spans="1:19" ht="15.6" x14ac:dyDescent="0.3">
      <c r="A854" s="1" t="s">
        <v>1518</v>
      </c>
      <c r="B854" s="1" t="s">
        <v>3237</v>
      </c>
      <c r="C854" t="s">
        <v>4726</v>
      </c>
      <c r="D854" t="s">
        <v>4876</v>
      </c>
      <c r="E854" t="s">
        <v>5059</v>
      </c>
      <c r="G854">
        <v>2</v>
      </c>
      <c r="H854" t="s">
        <v>2380</v>
      </c>
      <c r="I854" t="s">
        <v>2380</v>
      </c>
      <c r="J854">
        <v>26.33</v>
      </c>
      <c r="K854" t="str" cm="1">
        <f t="array" ref="K854">_xlfn.IFS(J854&lt;18.5,"underweight",J854&lt;25,"normal weight",J854&lt;30,"overweight",J854&gt;30,"obesity")</f>
        <v>overweight</v>
      </c>
      <c r="L854">
        <v>4.79</v>
      </c>
      <c r="M854" t="str" cm="1">
        <f t="array" ref="M854">_xlfn.IFS(L854&lt;5.7,"Normal",L854&lt;6.5,"Prediabetes",L854&gt;6.5,"Diabetes")</f>
        <v>Normal</v>
      </c>
      <c r="N854">
        <v>1980</v>
      </c>
      <c r="O854" t="s">
        <v>37</v>
      </c>
      <c r="P854">
        <v>22</v>
      </c>
      <c r="Q854" s="10" t="str">
        <f t="shared" si="26"/>
        <v>22-Oct-1980</v>
      </c>
      <c r="R854">
        <f t="shared" si="27"/>
        <v>42</v>
      </c>
      <c r="S854" s="12">
        <v>7046.72</v>
      </c>
    </row>
    <row r="855" spans="1:19" ht="15.6" x14ac:dyDescent="0.3">
      <c r="A855" s="1" t="s">
        <v>1517</v>
      </c>
      <c r="B855" s="1" t="s">
        <v>3238</v>
      </c>
      <c r="C855" t="s">
        <v>4726</v>
      </c>
      <c r="D855" t="s">
        <v>6195</v>
      </c>
      <c r="E855" t="s">
        <v>6194</v>
      </c>
      <c r="G855">
        <v>2</v>
      </c>
      <c r="H855" t="s">
        <v>2380</v>
      </c>
      <c r="I855" t="s">
        <v>2380</v>
      </c>
      <c r="J855">
        <v>42.88</v>
      </c>
      <c r="K855" t="str" cm="1">
        <f t="array" ref="K855">_xlfn.IFS(J855&lt;18.5,"underweight",J855&lt;25,"normal weight",J855&lt;30,"overweight",J855&gt;30,"obesity")</f>
        <v>obesity</v>
      </c>
      <c r="L855">
        <v>4.87</v>
      </c>
      <c r="M855" t="str" cm="1">
        <f t="array" ref="M855">_xlfn.IFS(L855&lt;5.7,"Normal",L855&lt;6.5,"Prediabetes",L855&gt;6.5,"Diabetes")</f>
        <v>Normal</v>
      </c>
      <c r="N855">
        <v>1980</v>
      </c>
      <c r="O855" t="s">
        <v>10</v>
      </c>
      <c r="P855">
        <v>21</v>
      </c>
      <c r="Q855" s="10" t="str">
        <f t="shared" si="26"/>
        <v>21-Jul-1980</v>
      </c>
      <c r="R855">
        <f t="shared" si="27"/>
        <v>43</v>
      </c>
      <c r="S855" s="12">
        <v>7050.02</v>
      </c>
    </row>
    <row r="856" spans="1:19" ht="15.6" x14ac:dyDescent="0.3">
      <c r="A856" s="1" t="s">
        <v>1516</v>
      </c>
      <c r="B856" s="1" t="s">
        <v>3239</v>
      </c>
      <c r="C856" t="s">
        <v>4726</v>
      </c>
      <c r="D856" t="s">
        <v>5153</v>
      </c>
      <c r="E856" t="s">
        <v>6196</v>
      </c>
      <c r="G856">
        <v>0</v>
      </c>
      <c r="H856" t="s">
        <v>2380</v>
      </c>
      <c r="I856" t="s">
        <v>2380</v>
      </c>
      <c r="J856">
        <v>22.36</v>
      </c>
      <c r="K856" t="str" cm="1">
        <f t="array" ref="K856">_xlfn.IFS(J856&lt;18.5,"underweight",J856&lt;25,"normal weight",J856&lt;30,"overweight",J856&gt;30,"obesity")</f>
        <v>normal weight</v>
      </c>
      <c r="L856">
        <v>8.6</v>
      </c>
      <c r="M856" t="str" cm="1">
        <f t="array" ref="M856">_xlfn.IFS(L856&lt;5.7,"Normal",L856&lt;6.5,"Prediabetes",L856&gt;6.5,"Diabetes")</f>
        <v>Diabetes</v>
      </c>
      <c r="N856">
        <v>1980</v>
      </c>
      <c r="O856" t="s">
        <v>18</v>
      </c>
      <c r="P856">
        <v>28</v>
      </c>
      <c r="Q856" s="10" t="str">
        <f t="shared" si="26"/>
        <v>28-Jun-1980</v>
      </c>
      <c r="R856">
        <f t="shared" si="27"/>
        <v>43</v>
      </c>
      <c r="S856" s="12">
        <v>7050.64</v>
      </c>
    </row>
    <row r="857" spans="1:19" ht="15.6" x14ac:dyDescent="0.3">
      <c r="A857" s="1" t="s">
        <v>1515</v>
      </c>
      <c r="B857" s="1" t="s">
        <v>3240</v>
      </c>
      <c r="C857" t="s">
        <v>4726</v>
      </c>
      <c r="D857" t="s">
        <v>6198</v>
      </c>
      <c r="E857" t="s">
        <v>6197</v>
      </c>
      <c r="G857">
        <v>2</v>
      </c>
      <c r="H857" t="s">
        <v>2380</v>
      </c>
      <c r="I857" t="s">
        <v>2380</v>
      </c>
      <c r="J857">
        <v>30.1</v>
      </c>
      <c r="K857" t="str" cm="1">
        <f t="array" ref="K857">_xlfn.IFS(J857&lt;18.5,"underweight",J857&lt;25,"normal weight",J857&lt;30,"overweight",J857&gt;30,"obesity")</f>
        <v>obesity</v>
      </c>
      <c r="L857">
        <v>4.3899999999999997</v>
      </c>
      <c r="M857" t="str" cm="1">
        <f t="array" ref="M857">_xlfn.IFS(L857&lt;5.7,"Normal",L857&lt;6.5,"Prediabetes",L857&gt;6.5,"Diabetes")</f>
        <v>Normal</v>
      </c>
      <c r="N857">
        <v>1978</v>
      </c>
      <c r="O857" t="s">
        <v>18</v>
      </c>
      <c r="P857">
        <v>24</v>
      </c>
      <c r="Q857" s="10" t="str">
        <f t="shared" si="26"/>
        <v>24-Jun-1978</v>
      </c>
      <c r="R857">
        <f t="shared" si="27"/>
        <v>45</v>
      </c>
      <c r="S857" s="12">
        <v>7054.41</v>
      </c>
    </row>
    <row r="858" spans="1:19" ht="15.6" x14ac:dyDescent="0.3">
      <c r="A858" s="1" t="s">
        <v>1514</v>
      </c>
      <c r="B858" s="1" t="s">
        <v>3241</v>
      </c>
      <c r="C858" t="s">
        <v>4723</v>
      </c>
      <c r="D858" t="s">
        <v>6200</v>
      </c>
      <c r="E858" t="s">
        <v>6199</v>
      </c>
      <c r="G858">
        <v>0</v>
      </c>
      <c r="H858" t="s">
        <v>2380</v>
      </c>
      <c r="I858" t="s">
        <v>2380</v>
      </c>
      <c r="J858">
        <v>21.93</v>
      </c>
      <c r="K858" t="str" cm="1">
        <f t="array" ref="K858">_xlfn.IFS(J858&lt;18.5,"underweight",J858&lt;25,"normal weight",J858&lt;30,"overweight",J858&gt;30,"obesity")</f>
        <v>normal weight</v>
      </c>
      <c r="L858">
        <v>6.3</v>
      </c>
      <c r="M858" t="str" cm="1">
        <f t="array" ref="M858">_xlfn.IFS(L858&lt;5.7,"Normal",L858&lt;6.5,"Prediabetes",L858&gt;6.5,"Diabetes")</f>
        <v>Prediabetes</v>
      </c>
      <c r="N858">
        <v>1982</v>
      </c>
      <c r="O858" t="s">
        <v>37</v>
      </c>
      <c r="P858">
        <v>6</v>
      </c>
      <c r="Q858" s="10" t="str">
        <f t="shared" si="26"/>
        <v>6-Oct-1982</v>
      </c>
      <c r="R858">
        <f t="shared" si="27"/>
        <v>40</v>
      </c>
      <c r="S858" s="12">
        <v>7077.19</v>
      </c>
    </row>
    <row r="859" spans="1:19" ht="15.6" x14ac:dyDescent="0.3">
      <c r="A859" s="1" t="s">
        <v>1513</v>
      </c>
      <c r="B859" s="1" t="s">
        <v>3242</v>
      </c>
      <c r="C859" t="s">
        <v>4723</v>
      </c>
      <c r="D859" t="s">
        <v>5532</v>
      </c>
      <c r="E859" t="s">
        <v>6201</v>
      </c>
      <c r="G859">
        <v>0</v>
      </c>
      <c r="H859" t="s">
        <v>2380</v>
      </c>
      <c r="I859" t="s">
        <v>2380</v>
      </c>
      <c r="J859">
        <v>39.75</v>
      </c>
      <c r="K859" t="str" cm="1">
        <f t="array" ref="K859">_xlfn.IFS(J859&lt;18.5,"underweight",J859&lt;25,"normal weight",J859&lt;30,"overweight",J859&gt;30,"obesity")</f>
        <v>obesity</v>
      </c>
      <c r="L859">
        <v>5.41</v>
      </c>
      <c r="M859" t="str" cm="1">
        <f t="array" ref="M859">_xlfn.IFS(L859&lt;5.7,"Normal",L859&lt;6.5,"Prediabetes",L859&gt;6.5,"Diabetes")</f>
        <v>Normal</v>
      </c>
      <c r="N859">
        <v>1992</v>
      </c>
      <c r="O859" t="s">
        <v>18</v>
      </c>
      <c r="P859">
        <v>18</v>
      </c>
      <c r="Q859" s="10" t="str">
        <f t="shared" si="26"/>
        <v>18-Jun-1992</v>
      </c>
      <c r="R859">
        <f t="shared" si="27"/>
        <v>31</v>
      </c>
      <c r="S859" s="12">
        <v>7096.98</v>
      </c>
    </row>
    <row r="860" spans="1:19" ht="15.6" x14ac:dyDescent="0.3">
      <c r="A860" s="1" t="s">
        <v>1512</v>
      </c>
      <c r="B860" s="1" t="s">
        <v>3243</v>
      </c>
      <c r="C860" t="s">
        <v>4723</v>
      </c>
      <c r="D860" t="s">
        <v>6203</v>
      </c>
      <c r="E860" t="s">
        <v>6202</v>
      </c>
      <c r="G860">
        <v>0</v>
      </c>
      <c r="H860" t="s">
        <v>2380</v>
      </c>
      <c r="I860" t="s">
        <v>2380</v>
      </c>
      <c r="J860">
        <v>26.03</v>
      </c>
      <c r="K860" t="str" cm="1">
        <f t="array" ref="K860">_xlfn.IFS(J860&lt;18.5,"underweight",J860&lt;25,"normal weight",J860&lt;30,"overweight",J860&gt;30,"obesity")</f>
        <v>overweight</v>
      </c>
      <c r="L860">
        <v>4.47</v>
      </c>
      <c r="M860" t="str" cm="1">
        <f t="array" ref="M860">_xlfn.IFS(L860&lt;5.7,"Normal",L860&lt;6.5,"Prediabetes",L860&gt;6.5,"Diabetes")</f>
        <v>Normal</v>
      </c>
      <c r="N860">
        <v>1987</v>
      </c>
      <c r="O860" t="s">
        <v>35</v>
      </c>
      <c r="P860">
        <v>11</v>
      </c>
      <c r="Q860" s="10" t="str">
        <f t="shared" si="26"/>
        <v>11-Aug-1987</v>
      </c>
      <c r="R860">
        <f t="shared" si="27"/>
        <v>35</v>
      </c>
      <c r="S860" s="12">
        <v>7106.81</v>
      </c>
    </row>
    <row r="861" spans="1:19" ht="15.6" x14ac:dyDescent="0.3">
      <c r="A861" s="1" t="s">
        <v>1511</v>
      </c>
      <c r="B861" s="1" t="s">
        <v>3244</v>
      </c>
      <c r="C861" t="s">
        <v>4723</v>
      </c>
      <c r="D861" t="s">
        <v>6205</v>
      </c>
      <c r="E861" t="s">
        <v>6204</v>
      </c>
      <c r="G861">
        <v>0</v>
      </c>
      <c r="H861" t="s">
        <v>2380</v>
      </c>
      <c r="I861" t="s">
        <v>2380</v>
      </c>
      <c r="J861">
        <v>34.51</v>
      </c>
      <c r="K861" t="str" cm="1">
        <f t="array" ref="K861">_xlfn.IFS(J861&lt;18.5,"underweight",J861&lt;25,"normal weight",J861&lt;30,"overweight",J861&gt;30,"obesity")</f>
        <v>obesity</v>
      </c>
      <c r="L861">
        <v>6.26</v>
      </c>
      <c r="M861" t="str" cm="1">
        <f t="array" ref="M861">_xlfn.IFS(L861&lt;5.7,"Normal",L861&lt;6.5,"Prediabetes",L861&gt;6.5,"Diabetes")</f>
        <v>Prediabetes</v>
      </c>
      <c r="N861">
        <v>1968</v>
      </c>
      <c r="O861" t="s">
        <v>18</v>
      </c>
      <c r="P861">
        <v>29</v>
      </c>
      <c r="Q861" s="10" t="str">
        <f t="shared" si="26"/>
        <v>29-Jun-1968</v>
      </c>
      <c r="R861">
        <f t="shared" si="27"/>
        <v>55</v>
      </c>
      <c r="S861" s="12">
        <v>7125.25</v>
      </c>
    </row>
    <row r="862" spans="1:19" ht="15.6" x14ac:dyDescent="0.3">
      <c r="A862" s="1" t="s">
        <v>1510</v>
      </c>
      <c r="B862" s="1" t="s">
        <v>3245</v>
      </c>
      <c r="C862" t="s">
        <v>4726</v>
      </c>
      <c r="D862" t="s">
        <v>4824</v>
      </c>
      <c r="E862" t="s">
        <v>6206</v>
      </c>
      <c r="G862">
        <v>1</v>
      </c>
      <c r="H862" t="s">
        <v>2380</v>
      </c>
      <c r="I862" t="s">
        <v>2380</v>
      </c>
      <c r="J862">
        <v>28.5</v>
      </c>
      <c r="K862" t="str" cm="1">
        <f t="array" ref="K862">_xlfn.IFS(J862&lt;18.5,"underweight",J862&lt;25,"normal weight",J862&lt;30,"overweight",J862&gt;30,"obesity")</f>
        <v>overweight</v>
      </c>
      <c r="L862">
        <v>4.3600000000000003</v>
      </c>
      <c r="M862" t="str" cm="1">
        <f t="array" ref="M862">_xlfn.IFS(L862&lt;5.7,"Normal",L862&lt;6.5,"Prediabetes",L862&gt;6.5,"Diabetes")</f>
        <v>Normal</v>
      </c>
      <c r="N862">
        <v>1993</v>
      </c>
      <c r="O862" t="s">
        <v>35</v>
      </c>
      <c r="P862">
        <v>1</v>
      </c>
      <c r="Q862" s="10" t="str">
        <f t="shared" si="26"/>
        <v>1-Aug-1993</v>
      </c>
      <c r="R862">
        <f t="shared" si="27"/>
        <v>30</v>
      </c>
      <c r="S862" s="12">
        <v>7128.64</v>
      </c>
    </row>
    <row r="863" spans="1:19" ht="15.6" x14ac:dyDescent="0.3">
      <c r="A863" s="1" t="s">
        <v>1509</v>
      </c>
      <c r="B863" s="1" t="s">
        <v>3246</v>
      </c>
      <c r="C863" t="s">
        <v>4723</v>
      </c>
      <c r="D863" t="s">
        <v>5345</v>
      </c>
      <c r="E863" t="s">
        <v>6207</v>
      </c>
      <c r="G863">
        <v>1</v>
      </c>
      <c r="H863" t="s">
        <v>2380</v>
      </c>
      <c r="I863" t="s">
        <v>2380</v>
      </c>
      <c r="J863">
        <v>24.02</v>
      </c>
      <c r="K863" t="str" cm="1">
        <f t="array" ref="K863">_xlfn.IFS(J863&lt;18.5,"underweight",J863&lt;25,"normal weight",J863&lt;30,"overweight",J863&gt;30,"obesity")</f>
        <v>normal weight</v>
      </c>
      <c r="L863">
        <v>4.38</v>
      </c>
      <c r="M863" t="str" cm="1">
        <f t="array" ref="M863">_xlfn.IFS(L863&lt;5.7,"Normal",L863&lt;6.5,"Prediabetes",L863&gt;6.5,"Diabetes")</f>
        <v>Normal</v>
      </c>
      <c r="N863">
        <v>1984</v>
      </c>
      <c r="O863" t="s">
        <v>10</v>
      </c>
      <c r="P863">
        <v>7</v>
      </c>
      <c r="Q863" s="10" t="str">
        <f t="shared" si="26"/>
        <v>7-Jul-1984</v>
      </c>
      <c r="R863">
        <f t="shared" si="27"/>
        <v>39</v>
      </c>
      <c r="S863" s="12">
        <v>7133.9</v>
      </c>
    </row>
    <row r="864" spans="1:19" ht="15.6" x14ac:dyDescent="0.3">
      <c r="A864" s="1" t="s">
        <v>1508</v>
      </c>
      <c r="B864" s="1" t="s">
        <v>3247</v>
      </c>
      <c r="C864" t="s">
        <v>4726</v>
      </c>
      <c r="D864" t="s">
        <v>6209</v>
      </c>
      <c r="E864" t="s">
        <v>6208</v>
      </c>
      <c r="G864">
        <v>1</v>
      </c>
      <c r="H864" t="s">
        <v>2380</v>
      </c>
      <c r="I864" t="s">
        <v>2380</v>
      </c>
      <c r="J864">
        <v>15.6</v>
      </c>
      <c r="K864" t="str" cm="1">
        <f t="array" ref="K864">_xlfn.IFS(J864&lt;18.5,"underweight",J864&lt;25,"normal weight",J864&lt;30,"overweight",J864&gt;30,"obesity")</f>
        <v>underweight</v>
      </c>
      <c r="L864">
        <v>8.6</v>
      </c>
      <c r="M864" t="str" cm="1">
        <f t="array" ref="M864">_xlfn.IFS(L864&lt;5.7,"Normal",L864&lt;6.5,"Prediabetes",L864&gt;6.5,"Diabetes")</f>
        <v>Diabetes</v>
      </c>
      <c r="N864">
        <v>1999</v>
      </c>
      <c r="O864" t="s">
        <v>35</v>
      </c>
      <c r="P864">
        <v>8</v>
      </c>
      <c r="Q864" s="10" t="str">
        <f t="shared" si="26"/>
        <v>8-Aug-1999</v>
      </c>
      <c r="R864">
        <f t="shared" si="27"/>
        <v>23</v>
      </c>
      <c r="S864" s="12">
        <v>7144.4</v>
      </c>
    </row>
    <row r="865" spans="1:19" ht="15.6" x14ac:dyDescent="0.3">
      <c r="A865" s="1" t="s">
        <v>1507</v>
      </c>
      <c r="B865" s="1" t="s">
        <v>3248</v>
      </c>
      <c r="C865" t="s">
        <v>4726</v>
      </c>
      <c r="D865" t="s">
        <v>6211</v>
      </c>
      <c r="E865" t="s">
        <v>6210</v>
      </c>
      <c r="G865">
        <v>2</v>
      </c>
      <c r="H865" t="s">
        <v>2380</v>
      </c>
      <c r="I865" t="s">
        <v>2380</v>
      </c>
      <c r="J865">
        <v>21.99</v>
      </c>
      <c r="K865" t="str" cm="1">
        <f t="array" ref="K865">_xlfn.IFS(J865&lt;18.5,"underweight",J865&lt;25,"normal weight",J865&lt;30,"overweight",J865&gt;30,"obesity")</f>
        <v>normal weight</v>
      </c>
      <c r="L865">
        <v>11.17</v>
      </c>
      <c r="M865" t="str" cm="1">
        <f t="array" ref="M865">_xlfn.IFS(L865&lt;5.7,"Normal",L865&lt;6.5,"Prediabetes",L865&gt;6.5,"Diabetes")</f>
        <v>Diabetes</v>
      </c>
      <c r="N865">
        <v>1984</v>
      </c>
      <c r="O865" t="s">
        <v>15</v>
      </c>
      <c r="P865">
        <v>21</v>
      </c>
      <c r="Q865" s="10" t="str">
        <f t="shared" si="26"/>
        <v>21-Nov-1984</v>
      </c>
      <c r="R865">
        <f t="shared" si="27"/>
        <v>38</v>
      </c>
      <c r="S865" s="12">
        <v>7144.86</v>
      </c>
    </row>
    <row r="866" spans="1:19" ht="15.6" x14ac:dyDescent="0.3">
      <c r="A866" s="1" t="s">
        <v>1506</v>
      </c>
      <c r="B866" s="1" t="s">
        <v>3249</v>
      </c>
      <c r="C866" t="s">
        <v>4726</v>
      </c>
      <c r="D866" t="s">
        <v>4854</v>
      </c>
      <c r="E866" t="s">
        <v>6212</v>
      </c>
      <c r="G866">
        <v>0</v>
      </c>
      <c r="H866" t="s">
        <v>2380</v>
      </c>
      <c r="I866" t="s">
        <v>2380</v>
      </c>
      <c r="J866">
        <v>34.85</v>
      </c>
      <c r="K866" t="str" cm="1">
        <f t="array" ref="K866">_xlfn.IFS(J866&lt;18.5,"underweight",J866&lt;25,"normal weight",J866&lt;30,"overweight",J866&gt;30,"obesity")</f>
        <v>obesity</v>
      </c>
      <c r="L866">
        <v>5.75</v>
      </c>
      <c r="M866" t="str" cm="1">
        <f t="array" ref="M866">_xlfn.IFS(L866&lt;5.7,"Normal",L866&lt;6.5,"Prediabetes",L866&gt;6.5,"Diabetes")</f>
        <v>Prediabetes</v>
      </c>
      <c r="N866">
        <v>1976</v>
      </c>
      <c r="O866" t="s">
        <v>18</v>
      </c>
      <c r="P866">
        <v>24</v>
      </c>
      <c r="Q866" s="10" t="str">
        <f t="shared" si="26"/>
        <v>24-Jun-1976</v>
      </c>
      <c r="R866">
        <f t="shared" si="27"/>
        <v>47</v>
      </c>
      <c r="S866" s="12">
        <v>7147.11</v>
      </c>
    </row>
    <row r="867" spans="1:19" ht="15.6" x14ac:dyDescent="0.3">
      <c r="A867" s="1" t="s">
        <v>1505</v>
      </c>
      <c r="B867" s="1" t="s">
        <v>3250</v>
      </c>
      <c r="C867" t="s">
        <v>5598</v>
      </c>
      <c r="D867" t="s">
        <v>6214</v>
      </c>
      <c r="E867" t="s">
        <v>6213</v>
      </c>
      <c r="G867">
        <v>0</v>
      </c>
      <c r="H867" t="s">
        <v>2380</v>
      </c>
      <c r="I867" t="s">
        <v>2380</v>
      </c>
      <c r="J867">
        <v>19.399999999999999</v>
      </c>
      <c r="K867" t="str" cm="1">
        <f t="array" ref="K867">_xlfn.IFS(J867&lt;18.5,"underweight",J867&lt;25,"normal weight",J867&lt;30,"overweight",J867&gt;30,"obesity")</f>
        <v>normal weight</v>
      </c>
      <c r="L867">
        <v>11.93</v>
      </c>
      <c r="M867" t="str" cm="1">
        <f t="array" ref="M867">_xlfn.IFS(L867&lt;5.7,"Normal",L867&lt;6.5,"Prediabetes",L867&gt;6.5,"Diabetes")</f>
        <v>Diabetes</v>
      </c>
      <c r="N867">
        <v>1978</v>
      </c>
      <c r="O867" t="s">
        <v>10</v>
      </c>
      <c r="P867">
        <v>30</v>
      </c>
      <c r="Q867" s="10" t="str">
        <f t="shared" si="26"/>
        <v>30-Jul-1978</v>
      </c>
      <c r="R867">
        <f t="shared" si="27"/>
        <v>45</v>
      </c>
      <c r="S867" s="12">
        <v>7147.47</v>
      </c>
    </row>
    <row r="868" spans="1:19" ht="15.6" x14ac:dyDescent="0.3">
      <c r="A868" s="1" t="s">
        <v>1504</v>
      </c>
      <c r="B868" s="1" t="s">
        <v>3251</v>
      </c>
      <c r="C868" t="s">
        <v>4726</v>
      </c>
      <c r="D868" t="s">
        <v>6216</v>
      </c>
      <c r="E868" t="s">
        <v>6215</v>
      </c>
      <c r="G868">
        <v>2</v>
      </c>
      <c r="H868" t="s">
        <v>2380</v>
      </c>
      <c r="I868" t="s">
        <v>2380</v>
      </c>
      <c r="J868">
        <v>15.1</v>
      </c>
      <c r="K868" t="str" cm="1">
        <f t="array" ref="K868">_xlfn.IFS(J868&lt;18.5,"underweight",J868&lt;25,"normal weight",J868&lt;30,"overweight",J868&gt;30,"obesity")</f>
        <v>underweight</v>
      </c>
      <c r="L868">
        <v>8.41</v>
      </c>
      <c r="M868" t="str" cm="1">
        <f t="array" ref="M868">_xlfn.IFS(L868&lt;5.7,"Normal",L868&lt;6.5,"Prediabetes",L868&gt;6.5,"Diabetes")</f>
        <v>Diabetes</v>
      </c>
      <c r="N868">
        <v>1984</v>
      </c>
      <c r="O868" t="s">
        <v>18</v>
      </c>
      <c r="P868">
        <v>29</v>
      </c>
      <c r="Q868" s="10" t="str">
        <f t="shared" si="26"/>
        <v>29-Jun-1984</v>
      </c>
      <c r="R868">
        <f t="shared" si="27"/>
        <v>39</v>
      </c>
      <c r="S868" s="12">
        <v>7151.09</v>
      </c>
    </row>
    <row r="869" spans="1:19" ht="15.6" x14ac:dyDescent="0.3">
      <c r="A869" s="1" t="s">
        <v>1503</v>
      </c>
      <c r="B869" s="1" t="s">
        <v>3252</v>
      </c>
      <c r="C869" t="s">
        <v>4726</v>
      </c>
      <c r="D869" t="s">
        <v>4927</v>
      </c>
      <c r="E869" t="s">
        <v>6217</v>
      </c>
      <c r="G869">
        <v>1</v>
      </c>
      <c r="H869" t="s">
        <v>2380</v>
      </c>
      <c r="I869" t="s">
        <v>2380</v>
      </c>
      <c r="J869">
        <v>42.4</v>
      </c>
      <c r="K869" t="str" cm="1">
        <f t="array" ref="K869">_xlfn.IFS(J869&lt;18.5,"underweight",J869&lt;25,"normal weight",J869&lt;30,"overweight",J869&gt;30,"obesity")</f>
        <v>obesity</v>
      </c>
      <c r="L869">
        <v>4.0599999999999996</v>
      </c>
      <c r="M869" t="str" cm="1">
        <f t="array" ref="M869">_xlfn.IFS(L869&lt;5.7,"Normal",L869&lt;6.5,"Prediabetes",L869&gt;6.5,"Diabetes")</f>
        <v>Normal</v>
      </c>
      <c r="N869">
        <v>1978</v>
      </c>
      <c r="O869" t="s">
        <v>20</v>
      </c>
      <c r="P869">
        <v>6</v>
      </c>
      <c r="Q869" s="10" t="str">
        <f t="shared" si="26"/>
        <v>6-Sep-1978</v>
      </c>
      <c r="R869">
        <f t="shared" si="27"/>
        <v>44</v>
      </c>
      <c r="S869" s="12">
        <v>7152.67</v>
      </c>
    </row>
    <row r="870" spans="1:19" ht="15.6" x14ac:dyDescent="0.3">
      <c r="A870" s="1" t="s">
        <v>1502</v>
      </c>
      <c r="B870" s="1" t="s">
        <v>3253</v>
      </c>
      <c r="C870" t="s">
        <v>4726</v>
      </c>
      <c r="D870" t="s">
        <v>4747</v>
      </c>
      <c r="E870" t="s">
        <v>6218</v>
      </c>
      <c r="G870">
        <v>1</v>
      </c>
      <c r="H870" t="s">
        <v>2380</v>
      </c>
      <c r="I870" t="s">
        <v>2380</v>
      </c>
      <c r="J870">
        <v>23.4</v>
      </c>
      <c r="K870" t="str" cm="1">
        <f t="array" ref="K870">_xlfn.IFS(J870&lt;18.5,"underweight",J870&lt;25,"normal weight",J870&lt;30,"overweight",J870&gt;30,"obesity")</f>
        <v>normal weight</v>
      </c>
      <c r="L870">
        <v>4.47</v>
      </c>
      <c r="M870" t="str" cm="1">
        <f t="array" ref="M870">_xlfn.IFS(L870&lt;5.7,"Normal",L870&lt;6.5,"Prediabetes",L870&gt;6.5,"Diabetes")</f>
        <v>Normal</v>
      </c>
      <c r="N870">
        <v>1981</v>
      </c>
      <c r="O870" t="s">
        <v>10</v>
      </c>
      <c r="P870">
        <v>17</v>
      </c>
      <c r="Q870" s="10" t="str">
        <f t="shared" si="26"/>
        <v>17-Jul-1981</v>
      </c>
      <c r="R870">
        <f t="shared" si="27"/>
        <v>42</v>
      </c>
      <c r="S870" s="12">
        <v>7153.55</v>
      </c>
    </row>
    <row r="871" spans="1:19" ht="15.6" x14ac:dyDescent="0.3">
      <c r="A871" s="1" t="s">
        <v>1501</v>
      </c>
      <c r="B871" s="1" t="s">
        <v>3254</v>
      </c>
      <c r="C871" t="s">
        <v>4726</v>
      </c>
      <c r="D871" t="s">
        <v>6220</v>
      </c>
      <c r="E871" t="s">
        <v>6219</v>
      </c>
      <c r="G871">
        <v>1</v>
      </c>
      <c r="H871" t="s">
        <v>2380</v>
      </c>
      <c r="I871" t="s">
        <v>2380</v>
      </c>
      <c r="J871">
        <v>33.44</v>
      </c>
      <c r="K871" t="str" cm="1">
        <f t="array" ref="K871">_xlfn.IFS(J871&lt;18.5,"underweight",J871&lt;25,"normal weight",J871&lt;30,"overweight",J871&gt;30,"obesity")</f>
        <v>obesity</v>
      </c>
      <c r="L871">
        <v>4.54</v>
      </c>
      <c r="M871" t="str" cm="1">
        <f t="array" ref="M871">_xlfn.IFS(L871&lt;5.7,"Normal",L871&lt;6.5,"Prediabetes",L871&gt;6.5,"Diabetes")</f>
        <v>Normal</v>
      </c>
      <c r="N871">
        <v>1980</v>
      </c>
      <c r="O871" t="s">
        <v>18</v>
      </c>
      <c r="P871">
        <v>22</v>
      </c>
      <c r="Q871" s="10" t="str">
        <f t="shared" si="26"/>
        <v>22-Jun-1980</v>
      </c>
      <c r="R871">
        <f t="shared" si="27"/>
        <v>43</v>
      </c>
      <c r="S871" s="12">
        <v>7160.09</v>
      </c>
    </row>
    <row r="872" spans="1:19" ht="15.6" x14ac:dyDescent="0.3">
      <c r="A872" s="1" t="s">
        <v>1500</v>
      </c>
      <c r="B872" s="1" t="s">
        <v>3255</v>
      </c>
      <c r="C872" t="s">
        <v>5598</v>
      </c>
      <c r="D872" t="s">
        <v>6222</v>
      </c>
      <c r="E872" t="s">
        <v>6221</v>
      </c>
      <c r="G872">
        <v>1</v>
      </c>
      <c r="H872" t="s">
        <v>2380</v>
      </c>
      <c r="I872" t="s">
        <v>2380</v>
      </c>
      <c r="J872">
        <v>21.12</v>
      </c>
      <c r="K872" t="str" cm="1">
        <f t="array" ref="K872">_xlfn.IFS(J872&lt;18.5,"underweight",J872&lt;25,"normal weight",J872&lt;30,"overweight",J872&gt;30,"obesity")</f>
        <v>normal weight</v>
      </c>
      <c r="L872">
        <v>4.99</v>
      </c>
      <c r="M872" t="str" cm="1">
        <f t="array" ref="M872">_xlfn.IFS(L872&lt;5.7,"Normal",L872&lt;6.5,"Prediabetes",L872&gt;6.5,"Diabetes")</f>
        <v>Normal</v>
      </c>
      <c r="N872">
        <v>1980</v>
      </c>
      <c r="O872" t="s">
        <v>37</v>
      </c>
      <c r="P872">
        <v>7</v>
      </c>
      <c r="Q872" s="10" t="str">
        <f t="shared" si="26"/>
        <v>7-Oct-1980</v>
      </c>
      <c r="R872">
        <f t="shared" si="27"/>
        <v>42</v>
      </c>
      <c r="S872" s="12">
        <v>7160.33</v>
      </c>
    </row>
    <row r="873" spans="1:19" ht="15.6" x14ac:dyDescent="0.3">
      <c r="A873" s="1" t="s">
        <v>1499</v>
      </c>
      <c r="B873" s="1" t="s">
        <v>3256</v>
      </c>
      <c r="C873" t="s">
        <v>4723</v>
      </c>
      <c r="D873" t="s">
        <v>6224</v>
      </c>
      <c r="E873" t="s">
        <v>6223</v>
      </c>
      <c r="G873">
        <v>0</v>
      </c>
      <c r="H873" t="s">
        <v>2380</v>
      </c>
      <c r="I873" t="s">
        <v>2380</v>
      </c>
      <c r="J873">
        <v>16.815000000000001</v>
      </c>
      <c r="K873" t="str" cm="1">
        <f t="array" ref="K873">_xlfn.IFS(J873&lt;18.5,"underweight",J873&lt;25,"normal weight",J873&lt;30,"overweight",J873&gt;30,"obesity")</f>
        <v>underweight</v>
      </c>
      <c r="L873">
        <v>5.63</v>
      </c>
      <c r="M873" t="str" cm="1">
        <f t="array" ref="M873">_xlfn.IFS(L873&lt;5.7,"Normal",L873&lt;6.5,"Prediabetes",L873&gt;6.5,"Diabetes")</f>
        <v>Normal</v>
      </c>
      <c r="N873">
        <v>1980</v>
      </c>
      <c r="O873" t="s">
        <v>20</v>
      </c>
      <c r="P873">
        <v>30</v>
      </c>
      <c r="Q873" s="10" t="str">
        <f t="shared" si="26"/>
        <v>30-Sep-1980</v>
      </c>
      <c r="R873">
        <f t="shared" si="27"/>
        <v>42</v>
      </c>
      <c r="S873" s="12">
        <v>7162.01</v>
      </c>
    </row>
    <row r="874" spans="1:19" ht="15.6" x14ac:dyDescent="0.3">
      <c r="A874" s="1" t="s">
        <v>1498</v>
      </c>
      <c r="B874" s="1" t="s">
        <v>3257</v>
      </c>
      <c r="C874" t="s">
        <v>5598</v>
      </c>
      <c r="D874" t="s">
        <v>5497</v>
      </c>
      <c r="E874" t="s">
        <v>6225</v>
      </c>
      <c r="G874">
        <v>2</v>
      </c>
      <c r="H874" t="s">
        <v>2380</v>
      </c>
      <c r="I874" t="s">
        <v>2380</v>
      </c>
      <c r="J874">
        <v>26.72</v>
      </c>
      <c r="K874" t="str" cm="1">
        <f t="array" ref="K874">_xlfn.IFS(J874&lt;18.5,"underweight",J874&lt;25,"normal weight",J874&lt;30,"overweight",J874&gt;30,"obesity")</f>
        <v>overweight</v>
      </c>
      <c r="L874">
        <v>4.1399999999999997</v>
      </c>
      <c r="M874" t="str" cm="1">
        <f t="array" ref="M874">_xlfn.IFS(L874&lt;5.7,"Normal",L874&lt;6.5,"Prediabetes",L874&gt;6.5,"Diabetes")</f>
        <v>Normal</v>
      </c>
      <c r="N874">
        <v>1982</v>
      </c>
      <c r="O874" t="s">
        <v>35</v>
      </c>
      <c r="P874">
        <v>16</v>
      </c>
      <c r="Q874" s="10" t="str">
        <f t="shared" si="26"/>
        <v>16-Aug-1982</v>
      </c>
      <c r="R874">
        <f t="shared" si="27"/>
        <v>40</v>
      </c>
      <c r="S874" s="12">
        <v>7173.36</v>
      </c>
    </row>
    <row r="875" spans="1:19" ht="15.6" x14ac:dyDescent="0.3">
      <c r="A875" s="1" t="s">
        <v>1497</v>
      </c>
      <c r="B875" s="1" t="s">
        <v>3258</v>
      </c>
      <c r="C875" t="s">
        <v>4723</v>
      </c>
      <c r="D875" t="s">
        <v>6227</v>
      </c>
      <c r="E875" t="s">
        <v>6226</v>
      </c>
      <c r="G875">
        <v>0</v>
      </c>
      <c r="H875" t="s">
        <v>2380</v>
      </c>
      <c r="I875" t="s">
        <v>2380</v>
      </c>
      <c r="J875">
        <v>41.42</v>
      </c>
      <c r="K875" t="str" cm="1">
        <f t="array" ref="K875">_xlfn.IFS(J875&lt;18.5,"underweight",J875&lt;25,"normal weight",J875&lt;30,"overweight",J875&gt;30,"obesity")</f>
        <v>obesity</v>
      </c>
      <c r="L875">
        <v>5.17</v>
      </c>
      <c r="M875" t="str" cm="1">
        <f t="array" ref="M875">_xlfn.IFS(L875&lt;5.7,"Normal",L875&lt;6.5,"Prediabetes",L875&gt;6.5,"Diabetes")</f>
        <v>Normal</v>
      </c>
      <c r="N875">
        <v>1975</v>
      </c>
      <c r="O875" t="s">
        <v>10</v>
      </c>
      <c r="P875">
        <v>19</v>
      </c>
      <c r="Q875" s="10" t="str">
        <f t="shared" si="26"/>
        <v>19-Jul-1975</v>
      </c>
      <c r="R875">
        <f t="shared" si="27"/>
        <v>48</v>
      </c>
      <c r="S875" s="12">
        <v>7175.51</v>
      </c>
    </row>
    <row r="876" spans="1:19" ht="15.6" x14ac:dyDescent="0.3">
      <c r="A876" s="1" t="s">
        <v>1496</v>
      </c>
      <c r="B876" s="1" t="s">
        <v>3259</v>
      </c>
      <c r="C876" t="s">
        <v>4723</v>
      </c>
      <c r="D876" t="s">
        <v>6229</v>
      </c>
      <c r="E876" t="s">
        <v>6228</v>
      </c>
      <c r="G876">
        <v>0</v>
      </c>
      <c r="H876" t="s">
        <v>2380</v>
      </c>
      <c r="I876" t="s">
        <v>2380</v>
      </c>
      <c r="J876">
        <v>20.69</v>
      </c>
      <c r="K876" t="str" cm="1">
        <f t="array" ref="K876">_xlfn.IFS(J876&lt;18.5,"underweight",J876&lt;25,"normal weight",J876&lt;30,"overweight",J876&gt;30,"obesity")</f>
        <v>normal weight</v>
      </c>
      <c r="L876">
        <v>6.93</v>
      </c>
      <c r="M876" t="str" cm="1">
        <f t="array" ref="M876">_xlfn.IFS(L876&lt;5.7,"Normal",L876&lt;6.5,"Prediabetes",L876&gt;6.5,"Diabetes")</f>
        <v>Diabetes</v>
      </c>
      <c r="N876">
        <v>1968</v>
      </c>
      <c r="O876" t="s">
        <v>35</v>
      </c>
      <c r="P876">
        <v>26</v>
      </c>
      <c r="Q876" s="10" t="str">
        <f t="shared" si="26"/>
        <v>26-Aug-1968</v>
      </c>
      <c r="R876">
        <f t="shared" si="27"/>
        <v>54</v>
      </c>
      <c r="S876" s="12">
        <v>7179.52</v>
      </c>
    </row>
    <row r="877" spans="1:19" ht="15.6" x14ac:dyDescent="0.3">
      <c r="A877" s="1" t="s">
        <v>1495</v>
      </c>
      <c r="B877" s="1" t="s">
        <v>3260</v>
      </c>
      <c r="C877" t="s">
        <v>4723</v>
      </c>
      <c r="D877" t="s">
        <v>6231</v>
      </c>
      <c r="E877" t="s">
        <v>6230</v>
      </c>
      <c r="G877">
        <v>2</v>
      </c>
      <c r="H877" t="s">
        <v>2380</v>
      </c>
      <c r="I877" t="s">
        <v>2380</v>
      </c>
      <c r="J877">
        <v>41.23</v>
      </c>
      <c r="K877" t="str" cm="1">
        <f t="array" ref="K877">_xlfn.IFS(J877&lt;18.5,"underweight",J877&lt;25,"normal weight",J877&lt;30,"overweight",J877&gt;30,"obesity")</f>
        <v>obesity</v>
      </c>
      <c r="L877">
        <v>4.24</v>
      </c>
      <c r="M877" t="str" cm="1">
        <f t="array" ref="M877">_xlfn.IFS(L877&lt;5.7,"Normal",L877&lt;6.5,"Prediabetes",L877&gt;6.5,"Diabetes")</f>
        <v>Normal</v>
      </c>
      <c r="N877">
        <v>1982</v>
      </c>
      <c r="O877" t="s">
        <v>20</v>
      </c>
      <c r="P877">
        <v>14</v>
      </c>
      <c r="Q877" s="10" t="str">
        <f t="shared" si="26"/>
        <v>14-Sep-1982</v>
      </c>
      <c r="R877">
        <f t="shared" si="27"/>
        <v>40</v>
      </c>
      <c r="S877" s="12">
        <v>7196.87</v>
      </c>
    </row>
    <row r="878" spans="1:19" ht="15.6" x14ac:dyDescent="0.3">
      <c r="A878" s="1" t="s">
        <v>1494</v>
      </c>
      <c r="B878" s="1" t="s">
        <v>3261</v>
      </c>
      <c r="C878" t="s">
        <v>5598</v>
      </c>
      <c r="D878" t="s">
        <v>5868</v>
      </c>
      <c r="E878" t="s">
        <v>6232</v>
      </c>
      <c r="G878">
        <v>1</v>
      </c>
      <c r="H878" t="s">
        <v>2380</v>
      </c>
      <c r="I878" t="s">
        <v>2380</v>
      </c>
      <c r="J878">
        <v>29.9</v>
      </c>
      <c r="K878" t="str" cm="1">
        <f t="array" ref="K878">_xlfn.IFS(J878&lt;18.5,"underweight",J878&lt;25,"normal weight",J878&lt;30,"overweight",J878&gt;30,"obesity")</f>
        <v>overweight</v>
      </c>
      <c r="L878">
        <v>5.91</v>
      </c>
      <c r="M878" t="str" cm="1">
        <f t="array" ref="M878">_xlfn.IFS(L878&lt;5.7,"Normal",L878&lt;6.5,"Prediabetes",L878&gt;6.5,"Diabetes")</f>
        <v>Prediabetes</v>
      </c>
      <c r="N878">
        <v>1983</v>
      </c>
      <c r="O878" t="s">
        <v>35</v>
      </c>
      <c r="P878">
        <v>11</v>
      </c>
      <c r="Q878" s="10" t="str">
        <f t="shared" si="26"/>
        <v>11-Aug-1983</v>
      </c>
      <c r="R878">
        <f t="shared" si="27"/>
        <v>39</v>
      </c>
      <c r="S878" s="12">
        <v>7201.7</v>
      </c>
    </row>
    <row r="879" spans="1:19" ht="15.6" x14ac:dyDescent="0.3">
      <c r="A879" s="1" t="s">
        <v>1493</v>
      </c>
      <c r="B879" s="1" t="s">
        <v>3262</v>
      </c>
      <c r="C879" t="s">
        <v>5598</v>
      </c>
      <c r="D879" t="s">
        <v>6234</v>
      </c>
      <c r="E879" t="s">
        <v>6233</v>
      </c>
      <c r="G879">
        <v>0</v>
      </c>
      <c r="H879" t="s">
        <v>2380</v>
      </c>
      <c r="I879" t="s">
        <v>2380</v>
      </c>
      <c r="J879">
        <v>34.104999999999997</v>
      </c>
      <c r="K879" t="str" cm="1">
        <f t="array" ref="K879">_xlfn.IFS(J879&lt;18.5,"underweight",J879&lt;25,"normal weight",J879&lt;30,"overweight",J879&gt;30,"obesity")</f>
        <v>obesity</v>
      </c>
      <c r="L879">
        <v>5.93</v>
      </c>
      <c r="M879" t="str" cm="1">
        <f t="array" ref="M879">_xlfn.IFS(L879&lt;5.7,"Normal",L879&lt;6.5,"Prediabetes",L879&gt;6.5,"Diabetes")</f>
        <v>Prediabetes</v>
      </c>
      <c r="N879">
        <v>1983</v>
      </c>
      <c r="O879" t="s">
        <v>15</v>
      </c>
      <c r="P879">
        <v>21</v>
      </c>
      <c r="Q879" s="10" t="str">
        <f t="shared" si="26"/>
        <v>21-Nov-1983</v>
      </c>
      <c r="R879">
        <f t="shared" si="27"/>
        <v>39</v>
      </c>
      <c r="S879" s="12">
        <v>7209.49</v>
      </c>
    </row>
    <row r="880" spans="1:19" ht="15.6" x14ac:dyDescent="0.3">
      <c r="A880" s="1" t="s">
        <v>1492</v>
      </c>
      <c r="B880" s="1" t="s">
        <v>3263</v>
      </c>
      <c r="C880" t="s">
        <v>4723</v>
      </c>
      <c r="D880" t="s">
        <v>6236</v>
      </c>
      <c r="E880" t="s">
        <v>6235</v>
      </c>
      <c r="G880">
        <v>0</v>
      </c>
      <c r="H880" t="s">
        <v>2380</v>
      </c>
      <c r="I880" t="s">
        <v>2380</v>
      </c>
      <c r="J880">
        <v>24.97</v>
      </c>
      <c r="K880" t="str" cm="1">
        <f t="array" ref="K880">_xlfn.IFS(J880&lt;18.5,"underweight",J880&lt;25,"normal weight",J880&lt;30,"overweight",J880&gt;30,"obesity")</f>
        <v>normal weight</v>
      </c>
      <c r="L880">
        <v>5.66</v>
      </c>
      <c r="M880" t="str" cm="1">
        <f t="array" ref="M880">_xlfn.IFS(L880&lt;5.7,"Normal",L880&lt;6.5,"Prediabetes",L880&gt;6.5,"Diabetes")</f>
        <v>Normal</v>
      </c>
      <c r="N880">
        <v>1991</v>
      </c>
      <c r="O880" t="s">
        <v>18</v>
      </c>
      <c r="P880">
        <v>28</v>
      </c>
      <c r="Q880" s="10" t="str">
        <f t="shared" si="26"/>
        <v>28-Jun-1991</v>
      </c>
      <c r="R880">
        <f t="shared" si="27"/>
        <v>32</v>
      </c>
      <c r="S880" s="12">
        <v>7220.25</v>
      </c>
    </row>
    <row r="881" spans="1:19" ht="15.6" x14ac:dyDescent="0.3">
      <c r="A881" s="1" t="s">
        <v>1491</v>
      </c>
      <c r="B881" s="1" t="s">
        <v>3264</v>
      </c>
      <c r="C881" t="s">
        <v>4723</v>
      </c>
      <c r="D881" t="s">
        <v>6238</v>
      </c>
      <c r="E881" t="s">
        <v>6237</v>
      </c>
      <c r="G881">
        <v>1</v>
      </c>
      <c r="H881" t="s">
        <v>2380</v>
      </c>
      <c r="I881" t="s">
        <v>2380</v>
      </c>
      <c r="J881">
        <v>34.799999999999997</v>
      </c>
      <c r="K881" t="str" cm="1">
        <f t="array" ref="K881">_xlfn.IFS(J881&lt;18.5,"underweight",J881&lt;25,"normal weight",J881&lt;30,"overweight",J881&gt;30,"obesity")</f>
        <v>obesity</v>
      </c>
      <c r="L881">
        <v>4.1900000000000004</v>
      </c>
      <c r="M881" t="str" cm="1">
        <f t="array" ref="M881">_xlfn.IFS(L881&lt;5.7,"Normal",L881&lt;6.5,"Prediabetes",L881&gt;6.5,"Diabetes")</f>
        <v>Normal</v>
      </c>
      <c r="N881">
        <v>1977</v>
      </c>
      <c r="O881" t="s">
        <v>20</v>
      </c>
      <c r="P881">
        <v>15</v>
      </c>
      <c r="Q881" s="10" t="str">
        <f t="shared" si="26"/>
        <v>15-Sep-1977</v>
      </c>
      <c r="R881">
        <f t="shared" si="27"/>
        <v>45</v>
      </c>
      <c r="S881" s="12">
        <v>7222.79</v>
      </c>
    </row>
    <row r="882" spans="1:19" ht="15.6" x14ac:dyDescent="0.3">
      <c r="A882" s="1" t="s">
        <v>1490</v>
      </c>
      <c r="B882" s="1" t="s">
        <v>3265</v>
      </c>
      <c r="C882" t="s">
        <v>4723</v>
      </c>
      <c r="D882" t="s">
        <v>6240</v>
      </c>
      <c r="E882" t="s">
        <v>6239</v>
      </c>
      <c r="G882">
        <v>2</v>
      </c>
      <c r="H882" t="s">
        <v>2380</v>
      </c>
      <c r="I882" t="s">
        <v>2380</v>
      </c>
      <c r="J882">
        <v>27.265000000000001</v>
      </c>
      <c r="K882" t="str" cm="1">
        <f t="array" ref="K882">_xlfn.IFS(J882&lt;18.5,"underweight",J882&lt;25,"normal weight",J882&lt;30,"overweight",J882&gt;30,"obesity")</f>
        <v>overweight</v>
      </c>
      <c r="L882">
        <v>5.51</v>
      </c>
      <c r="M882" t="str" cm="1">
        <f t="array" ref="M882">_xlfn.IFS(L882&lt;5.7,"Normal",L882&lt;6.5,"Prediabetes",L882&gt;6.5,"Diabetes")</f>
        <v>Normal</v>
      </c>
      <c r="N882">
        <v>1986</v>
      </c>
      <c r="O882" t="s">
        <v>10</v>
      </c>
      <c r="P882">
        <v>13</v>
      </c>
      <c r="Q882" s="10" t="str">
        <f t="shared" si="26"/>
        <v>13-Jul-1986</v>
      </c>
      <c r="R882">
        <f t="shared" si="27"/>
        <v>37</v>
      </c>
      <c r="S882" s="12">
        <v>7228.22</v>
      </c>
    </row>
    <row r="883" spans="1:19" ht="15.6" x14ac:dyDescent="0.3">
      <c r="A883" s="1" t="s">
        <v>1489</v>
      </c>
      <c r="B883" s="1" t="s">
        <v>3266</v>
      </c>
      <c r="C883" t="s">
        <v>4723</v>
      </c>
      <c r="D883" t="s">
        <v>5244</v>
      </c>
      <c r="E883" t="s">
        <v>6241</v>
      </c>
      <c r="G883">
        <v>1</v>
      </c>
      <c r="H883" t="s">
        <v>2380</v>
      </c>
      <c r="I883" t="s">
        <v>2380</v>
      </c>
      <c r="J883">
        <v>17.059999999999999</v>
      </c>
      <c r="K883" t="str" cm="1">
        <f t="array" ref="K883">_xlfn.IFS(J883&lt;18.5,"underweight",J883&lt;25,"normal weight",J883&lt;30,"overweight",J883&gt;30,"obesity")</f>
        <v>underweight</v>
      </c>
      <c r="L883">
        <v>8.5</v>
      </c>
      <c r="M883" t="str" cm="1">
        <f t="array" ref="M883">_xlfn.IFS(L883&lt;5.7,"Normal",L883&lt;6.5,"Prediabetes",L883&gt;6.5,"Diabetes")</f>
        <v>Diabetes</v>
      </c>
      <c r="N883">
        <v>1986</v>
      </c>
      <c r="O883" t="s">
        <v>20</v>
      </c>
      <c r="P883">
        <v>2</v>
      </c>
      <c r="Q883" s="10" t="str">
        <f t="shared" si="26"/>
        <v>2-Sep-1986</v>
      </c>
      <c r="R883">
        <f t="shared" si="27"/>
        <v>36</v>
      </c>
      <c r="S883" s="12">
        <v>7243.81</v>
      </c>
    </row>
    <row r="884" spans="1:19" ht="15.6" x14ac:dyDescent="0.3">
      <c r="A884" s="1" t="s">
        <v>1488</v>
      </c>
      <c r="B884" s="1" t="s">
        <v>3267</v>
      </c>
      <c r="C884" t="s">
        <v>4723</v>
      </c>
      <c r="D884" t="s">
        <v>6243</v>
      </c>
      <c r="E884" t="s">
        <v>6242</v>
      </c>
      <c r="G884">
        <v>1</v>
      </c>
      <c r="H884" t="s">
        <v>2380</v>
      </c>
      <c r="I884" t="s">
        <v>2380</v>
      </c>
      <c r="J884">
        <v>36.29</v>
      </c>
      <c r="K884" t="str" cm="1">
        <f t="array" ref="K884">_xlfn.IFS(J884&lt;18.5,"underweight",J884&lt;25,"normal weight",J884&lt;30,"overweight",J884&gt;30,"obesity")</f>
        <v>obesity</v>
      </c>
      <c r="L884">
        <v>6.23</v>
      </c>
      <c r="M884" t="str" cm="1">
        <f t="array" ref="M884">_xlfn.IFS(L884&lt;5.7,"Normal",L884&lt;6.5,"Prediabetes",L884&gt;6.5,"Diabetes")</f>
        <v>Prediabetes</v>
      </c>
      <c r="N884">
        <v>1982</v>
      </c>
      <c r="O884" t="s">
        <v>10</v>
      </c>
      <c r="P884">
        <v>24</v>
      </c>
      <c r="Q884" s="10" t="str">
        <f t="shared" si="26"/>
        <v>24-Jul-1982</v>
      </c>
      <c r="R884">
        <f t="shared" si="27"/>
        <v>41</v>
      </c>
      <c r="S884" s="12">
        <v>7248.71</v>
      </c>
    </row>
    <row r="885" spans="1:19" ht="15.6" x14ac:dyDescent="0.3">
      <c r="A885" s="1" t="s">
        <v>1487</v>
      </c>
      <c r="B885" s="1" t="s">
        <v>3268</v>
      </c>
      <c r="C885" t="s">
        <v>4723</v>
      </c>
      <c r="D885" t="s">
        <v>6245</v>
      </c>
      <c r="E885" t="s">
        <v>6244</v>
      </c>
      <c r="G885">
        <v>1</v>
      </c>
      <c r="H885" t="s">
        <v>2380</v>
      </c>
      <c r="I885" t="s">
        <v>2380</v>
      </c>
      <c r="J885">
        <v>21.4</v>
      </c>
      <c r="K885" t="str" cm="1">
        <f t="array" ref="K885">_xlfn.IFS(J885&lt;18.5,"underweight",J885&lt;25,"normal weight",J885&lt;30,"overweight",J885&gt;30,"obesity")</f>
        <v>normal weight</v>
      </c>
      <c r="L885">
        <v>5.6</v>
      </c>
      <c r="M885" t="str" cm="1">
        <f t="array" ref="M885">_xlfn.IFS(L885&lt;5.7,"Normal",L885&lt;6.5,"Prediabetes",L885&gt;6.5,"Diabetes")</f>
        <v>Normal</v>
      </c>
      <c r="N885">
        <v>1981</v>
      </c>
      <c r="O885" t="s">
        <v>35</v>
      </c>
      <c r="P885">
        <v>14</v>
      </c>
      <c r="Q885" s="10" t="str">
        <f t="shared" si="26"/>
        <v>14-Aug-1981</v>
      </c>
      <c r="R885">
        <f t="shared" si="27"/>
        <v>41</v>
      </c>
      <c r="S885" s="12">
        <v>7256.72</v>
      </c>
    </row>
    <row r="886" spans="1:19" ht="15.6" x14ac:dyDescent="0.3">
      <c r="A886" s="1" t="s">
        <v>1486</v>
      </c>
      <c r="B886" s="1" t="s">
        <v>3269</v>
      </c>
      <c r="C886" t="s">
        <v>4723</v>
      </c>
      <c r="D886" t="s">
        <v>6247</v>
      </c>
      <c r="E886" t="s">
        <v>6246</v>
      </c>
      <c r="G886">
        <v>1</v>
      </c>
      <c r="H886" t="s">
        <v>2380</v>
      </c>
      <c r="I886" t="s">
        <v>2380</v>
      </c>
      <c r="J886">
        <v>23.01</v>
      </c>
      <c r="K886" t="str" cm="1">
        <f t="array" ref="K886">_xlfn.IFS(J886&lt;18.5,"underweight",J886&lt;25,"normal weight",J886&lt;30,"overweight",J886&gt;30,"obesity")</f>
        <v>normal weight</v>
      </c>
      <c r="L886">
        <v>4.68</v>
      </c>
      <c r="M886" t="str" cm="1">
        <f t="array" ref="M886">_xlfn.IFS(L886&lt;5.7,"Normal",L886&lt;6.5,"Prediabetes",L886&gt;6.5,"Diabetes")</f>
        <v>Normal</v>
      </c>
      <c r="N886">
        <v>1981</v>
      </c>
      <c r="O886" t="s">
        <v>18</v>
      </c>
      <c r="P886">
        <v>13</v>
      </c>
      <c r="Q886" s="10" t="str">
        <f t="shared" si="26"/>
        <v>13-Jun-1981</v>
      </c>
      <c r="R886">
        <f t="shared" si="27"/>
        <v>42</v>
      </c>
      <c r="S886" s="12">
        <v>7261.74</v>
      </c>
    </row>
    <row r="887" spans="1:19" ht="15.6" x14ac:dyDescent="0.3">
      <c r="A887" s="1" t="s">
        <v>1485</v>
      </c>
      <c r="B887" s="1" t="s">
        <v>3270</v>
      </c>
      <c r="C887" t="s">
        <v>4723</v>
      </c>
      <c r="D887" t="s">
        <v>6249</v>
      </c>
      <c r="E887" t="s">
        <v>6248</v>
      </c>
      <c r="G887">
        <v>1</v>
      </c>
      <c r="H887" t="s">
        <v>2380</v>
      </c>
      <c r="I887" t="s">
        <v>2380</v>
      </c>
      <c r="J887">
        <v>33.58</v>
      </c>
      <c r="K887" t="str" cm="1">
        <f t="array" ref="K887">_xlfn.IFS(J887&lt;18.5,"underweight",J887&lt;25,"normal weight",J887&lt;30,"overweight",J887&gt;30,"obesity")</f>
        <v>obesity</v>
      </c>
      <c r="L887">
        <v>5.08</v>
      </c>
      <c r="M887" t="str" cm="1">
        <f t="array" ref="M887">_xlfn.IFS(L887&lt;5.7,"Normal",L887&lt;6.5,"Prediabetes",L887&gt;6.5,"Diabetes")</f>
        <v>Normal</v>
      </c>
      <c r="N887">
        <v>1973</v>
      </c>
      <c r="O887" t="s">
        <v>37</v>
      </c>
      <c r="P887">
        <v>25</v>
      </c>
      <c r="Q887" s="10" t="str">
        <f t="shared" si="26"/>
        <v>25-Oct-1973</v>
      </c>
      <c r="R887">
        <f t="shared" si="27"/>
        <v>49</v>
      </c>
      <c r="S887" s="12">
        <v>7265.58</v>
      </c>
    </row>
    <row r="888" spans="1:19" ht="15.6" x14ac:dyDescent="0.3">
      <c r="A888" s="1" t="s">
        <v>1484</v>
      </c>
      <c r="B888" s="1" t="s">
        <v>3271</v>
      </c>
      <c r="C888" t="s">
        <v>4723</v>
      </c>
      <c r="D888" t="s">
        <v>6251</v>
      </c>
      <c r="E888" t="s">
        <v>6250</v>
      </c>
      <c r="G888">
        <v>0</v>
      </c>
      <c r="H888" t="s">
        <v>2380</v>
      </c>
      <c r="I888" t="s">
        <v>2380</v>
      </c>
      <c r="J888">
        <v>29.81</v>
      </c>
      <c r="K888" t="str" cm="1">
        <f t="array" ref="K888">_xlfn.IFS(J888&lt;18.5,"underweight",J888&lt;25,"normal weight",J888&lt;30,"overweight",J888&gt;30,"obesity")</f>
        <v>overweight</v>
      </c>
      <c r="L888">
        <v>5.28</v>
      </c>
      <c r="M888" t="str" cm="1">
        <f t="array" ref="M888">_xlfn.IFS(L888&lt;5.7,"Normal",L888&lt;6.5,"Prediabetes",L888&gt;6.5,"Diabetes")</f>
        <v>Normal</v>
      </c>
      <c r="N888">
        <v>1981</v>
      </c>
      <c r="O888" t="s">
        <v>35</v>
      </c>
      <c r="P888">
        <v>4</v>
      </c>
      <c r="Q888" s="10" t="str">
        <f t="shared" si="26"/>
        <v>4-Aug-1981</v>
      </c>
      <c r="R888">
        <f t="shared" si="27"/>
        <v>42</v>
      </c>
      <c r="S888" s="12">
        <v>7265.7</v>
      </c>
    </row>
    <row r="889" spans="1:19" ht="15.6" x14ac:dyDescent="0.3">
      <c r="A889" s="1" t="s">
        <v>1483</v>
      </c>
      <c r="B889" s="1" t="s">
        <v>3272</v>
      </c>
      <c r="C889" t="s">
        <v>5598</v>
      </c>
      <c r="D889" t="s">
        <v>6253</v>
      </c>
      <c r="E889" t="s">
        <v>6252</v>
      </c>
      <c r="G889">
        <v>0</v>
      </c>
      <c r="H889" t="s">
        <v>2380</v>
      </c>
      <c r="I889" t="s">
        <v>2380</v>
      </c>
      <c r="J889">
        <v>27.4</v>
      </c>
      <c r="K889" t="str" cm="1">
        <f t="array" ref="K889">_xlfn.IFS(J889&lt;18.5,"underweight",J889&lt;25,"normal weight",J889&lt;30,"overweight",J889&gt;30,"obesity")</f>
        <v>overweight</v>
      </c>
      <c r="L889">
        <v>4.6100000000000003</v>
      </c>
      <c r="M889" t="str" cm="1">
        <f t="array" ref="M889">_xlfn.IFS(L889&lt;5.7,"Normal",L889&lt;6.5,"Prediabetes",L889&gt;6.5,"Diabetes")</f>
        <v>Normal</v>
      </c>
      <c r="N889">
        <v>1976</v>
      </c>
      <c r="O889" t="s">
        <v>30</v>
      </c>
      <c r="P889">
        <v>18</v>
      </c>
      <c r="Q889" s="10" t="str">
        <f t="shared" si="26"/>
        <v>18-Dec-1976</v>
      </c>
      <c r="R889">
        <f t="shared" si="27"/>
        <v>46</v>
      </c>
      <c r="S889" s="12">
        <v>7273.02</v>
      </c>
    </row>
    <row r="890" spans="1:19" ht="15.6" x14ac:dyDescent="0.3">
      <c r="A890" s="1" t="s">
        <v>1482</v>
      </c>
      <c r="B890" s="1" t="s">
        <v>3273</v>
      </c>
      <c r="C890" t="s">
        <v>4726</v>
      </c>
      <c r="D890" t="s">
        <v>6255</v>
      </c>
      <c r="E890" t="s">
        <v>6254</v>
      </c>
      <c r="G890">
        <v>1</v>
      </c>
      <c r="H890" t="s">
        <v>2380</v>
      </c>
      <c r="I890" t="s">
        <v>2380</v>
      </c>
      <c r="J890">
        <v>37.9</v>
      </c>
      <c r="K890" t="str" cm="1">
        <f t="array" ref="K890">_xlfn.IFS(J890&lt;18.5,"underweight",J890&lt;25,"normal weight",J890&lt;30,"overweight",J890&gt;30,"obesity")</f>
        <v>obesity</v>
      </c>
      <c r="L890">
        <v>5.83</v>
      </c>
      <c r="M890" t="str" cm="1">
        <f t="array" ref="M890">_xlfn.IFS(L890&lt;5.7,"Normal",L890&lt;6.5,"Prediabetes",L890&gt;6.5,"Diabetes")</f>
        <v>Prediabetes</v>
      </c>
      <c r="N890">
        <v>1985</v>
      </c>
      <c r="O890" t="s">
        <v>15</v>
      </c>
      <c r="P890">
        <v>2</v>
      </c>
      <c r="Q890" s="10" t="str">
        <f t="shared" si="26"/>
        <v>2-Nov-1985</v>
      </c>
      <c r="R890">
        <f t="shared" si="27"/>
        <v>37</v>
      </c>
      <c r="S890" s="12">
        <v>7281.51</v>
      </c>
    </row>
    <row r="891" spans="1:19" ht="15.6" x14ac:dyDescent="0.3">
      <c r="A891" s="1" t="s">
        <v>1481</v>
      </c>
      <c r="B891" s="1" t="s">
        <v>3274</v>
      </c>
      <c r="C891" t="s">
        <v>4726</v>
      </c>
      <c r="D891" t="s">
        <v>5073</v>
      </c>
      <c r="E891" t="s">
        <v>6256</v>
      </c>
      <c r="G891">
        <v>0</v>
      </c>
      <c r="H891" t="s">
        <v>2380</v>
      </c>
      <c r="I891" t="s">
        <v>2380</v>
      </c>
      <c r="J891">
        <v>29.26</v>
      </c>
      <c r="K891" t="str" cm="1">
        <f t="array" ref="K891">_xlfn.IFS(J891&lt;18.5,"underweight",J891&lt;25,"normal weight",J891&lt;30,"overweight",J891&gt;30,"obesity")</f>
        <v>overweight</v>
      </c>
      <c r="L891">
        <v>4.03</v>
      </c>
      <c r="M891" t="str" cm="1">
        <f t="array" ref="M891">_xlfn.IFS(L891&lt;5.7,"Normal",L891&lt;6.5,"Prediabetes",L891&gt;6.5,"Diabetes")</f>
        <v>Normal</v>
      </c>
      <c r="N891">
        <v>1966</v>
      </c>
      <c r="O891" t="s">
        <v>30</v>
      </c>
      <c r="P891">
        <v>26</v>
      </c>
      <c r="Q891" s="10" t="str">
        <f t="shared" si="26"/>
        <v>26-Dec-1966</v>
      </c>
      <c r="R891">
        <f t="shared" si="27"/>
        <v>56</v>
      </c>
      <c r="S891" s="12">
        <v>7302.46</v>
      </c>
    </row>
    <row r="892" spans="1:19" ht="15.6" x14ac:dyDescent="0.3">
      <c r="A892" s="1" t="s">
        <v>1480</v>
      </c>
      <c r="B892" s="1" t="s">
        <v>3275</v>
      </c>
      <c r="C892" t="s">
        <v>4726</v>
      </c>
      <c r="D892" t="s">
        <v>6258</v>
      </c>
      <c r="E892" t="s">
        <v>6257</v>
      </c>
      <c r="G892">
        <v>0</v>
      </c>
      <c r="H892" t="s">
        <v>2380</v>
      </c>
      <c r="I892" t="s">
        <v>2380</v>
      </c>
      <c r="J892">
        <v>27.835000000000001</v>
      </c>
      <c r="K892" t="str" cm="1">
        <f t="array" ref="K892">_xlfn.IFS(J892&lt;18.5,"underweight",J892&lt;25,"normal weight",J892&lt;30,"overweight",J892&gt;30,"obesity")</f>
        <v>overweight</v>
      </c>
      <c r="L892">
        <v>4.5599999999999996</v>
      </c>
      <c r="M892" t="str" cm="1">
        <f t="array" ref="M892">_xlfn.IFS(L892&lt;5.7,"Normal",L892&lt;6.5,"Prediabetes",L892&gt;6.5,"Diabetes")</f>
        <v>Normal</v>
      </c>
      <c r="N892">
        <v>1965</v>
      </c>
      <c r="O892" t="s">
        <v>18</v>
      </c>
      <c r="P892">
        <v>6</v>
      </c>
      <c r="Q892" s="10" t="str">
        <f t="shared" si="26"/>
        <v>6-Jun-1965</v>
      </c>
      <c r="R892">
        <f t="shared" si="27"/>
        <v>58</v>
      </c>
      <c r="S892" s="12">
        <v>7304.65</v>
      </c>
    </row>
    <row r="893" spans="1:19" ht="15.6" x14ac:dyDescent="0.3">
      <c r="A893" s="1" t="s">
        <v>1479</v>
      </c>
      <c r="B893" s="1" t="s">
        <v>3276</v>
      </c>
      <c r="C893" t="s">
        <v>4726</v>
      </c>
      <c r="D893" t="s">
        <v>6260</v>
      </c>
      <c r="E893" t="s">
        <v>6259</v>
      </c>
      <c r="G893">
        <v>0</v>
      </c>
      <c r="H893" t="s">
        <v>2380</v>
      </c>
      <c r="I893" t="s">
        <v>2380</v>
      </c>
      <c r="J893">
        <v>27.7</v>
      </c>
      <c r="K893" t="str" cm="1">
        <f t="array" ref="K893">_xlfn.IFS(J893&lt;18.5,"underweight",J893&lt;25,"normal weight",J893&lt;30,"overweight",J893&gt;30,"obesity")</f>
        <v>overweight</v>
      </c>
      <c r="L893">
        <v>4.71</v>
      </c>
      <c r="M893" t="str" cm="1">
        <f t="array" ref="M893">_xlfn.IFS(L893&lt;5.7,"Normal",L893&lt;6.5,"Prediabetes",L893&gt;6.5,"Diabetes")</f>
        <v>Normal</v>
      </c>
      <c r="N893">
        <v>1965</v>
      </c>
      <c r="O893" t="s">
        <v>18</v>
      </c>
      <c r="P893">
        <v>25</v>
      </c>
      <c r="Q893" s="10" t="str">
        <f t="shared" si="26"/>
        <v>25-Jun-1965</v>
      </c>
      <c r="R893">
        <f t="shared" si="27"/>
        <v>58</v>
      </c>
      <c r="S893" s="12">
        <v>7318.21</v>
      </c>
    </row>
    <row r="894" spans="1:19" ht="15.6" x14ac:dyDescent="0.3">
      <c r="A894" s="1" t="s">
        <v>1478</v>
      </c>
      <c r="B894" s="1" t="s">
        <v>3277</v>
      </c>
      <c r="C894" t="s">
        <v>5598</v>
      </c>
      <c r="D894" t="s">
        <v>6262</v>
      </c>
      <c r="E894" t="s">
        <v>6261</v>
      </c>
      <c r="G894">
        <v>0</v>
      </c>
      <c r="H894" t="s">
        <v>2380</v>
      </c>
      <c r="I894" t="s">
        <v>2380</v>
      </c>
      <c r="J894">
        <v>18.920000000000002</v>
      </c>
      <c r="K894" t="str" cm="1">
        <f t="array" ref="K894">_xlfn.IFS(J894&lt;18.5,"underweight",J894&lt;25,"normal weight",J894&lt;30,"overweight",J894&gt;30,"obesity")</f>
        <v>normal weight</v>
      </c>
      <c r="L894">
        <v>8.18</v>
      </c>
      <c r="M894" t="str" cm="1">
        <f t="array" ref="M894">_xlfn.IFS(L894&lt;5.7,"Normal",L894&lt;6.5,"Prediabetes",L894&gt;6.5,"Diabetes")</f>
        <v>Diabetes</v>
      </c>
      <c r="N894">
        <v>1972</v>
      </c>
      <c r="O894" t="s">
        <v>35</v>
      </c>
      <c r="P894">
        <v>11</v>
      </c>
      <c r="Q894" s="10" t="str">
        <f t="shared" si="26"/>
        <v>11-Aug-1972</v>
      </c>
      <c r="R894">
        <f t="shared" si="27"/>
        <v>50</v>
      </c>
      <c r="S894" s="12">
        <v>7318.22</v>
      </c>
    </row>
    <row r="895" spans="1:19" ht="15.6" x14ac:dyDescent="0.3">
      <c r="A895" s="1" t="s">
        <v>1477</v>
      </c>
      <c r="B895" s="1" t="s">
        <v>3278</v>
      </c>
      <c r="C895" t="s">
        <v>4726</v>
      </c>
      <c r="D895" t="s">
        <v>4763</v>
      </c>
      <c r="E895" t="s">
        <v>6263</v>
      </c>
      <c r="G895">
        <v>1</v>
      </c>
      <c r="H895" t="s">
        <v>2380</v>
      </c>
      <c r="I895" t="s">
        <v>2380</v>
      </c>
      <c r="J895">
        <v>23.465</v>
      </c>
      <c r="K895" t="str" cm="1">
        <f t="array" ref="K895">_xlfn.IFS(J895&lt;18.5,"underweight",J895&lt;25,"normal weight",J895&lt;30,"overweight",J895&gt;30,"obesity")</f>
        <v>normal weight</v>
      </c>
      <c r="L895">
        <v>5.56</v>
      </c>
      <c r="M895" t="str" cm="1">
        <f t="array" ref="M895">_xlfn.IFS(L895&lt;5.7,"Normal",L895&lt;6.5,"Prediabetes",L895&gt;6.5,"Diabetes")</f>
        <v>Normal</v>
      </c>
      <c r="N895">
        <v>1965</v>
      </c>
      <c r="O895" t="s">
        <v>10</v>
      </c>
      <c r="P895">
        <v>11</v>
      </c>
      <c r="Q895" s="10" t="str">
        <f t="shared" si="26"/>
        <v>11-Jul-1965</v>
      </c>
      <c r="R895">
        <f t="shared" si="27"/>
        <v>58</v>
      </c>
      <c r="S895" s="12">
        <v>7322.86</v>
      </c>
    </row>
    <row r="896" spans="1:19" ht="15.6" x14ac:dyDescent="0.3">
      <c r="A896" s="1" t="s">
        <v>1476</v>
      </c>
      <c r="B896" s="1" t="s">
        <v>3279</v>
      </c>
      <c r="C896" t="s">
        <v>4726</v>
      </c>
      <c r="D896" t="s">
        <v>6265</v>
      </c>
      <c r="E896" t="s">
        <v>6264</v>
      </c>
      <c r="G896">
        <v>1</v>
      </c>
      <c r="H896" t="s">
        <v>2380</v>
      </c>
      <c r="I896" t="s">
        <v>2380</v>
      </c>
      <c r="J896">
        <v>29.355</v>
      </c>
      <c r="K896" t="str" cm="1">
        <f t="array" ref="K896">_xlfn.IFS(J896&lt;18.5,"underweight",J896&lt;25,"normal weight",J896&lt;30,"overweight",J896&gt;30,"obesity")</f>
        <v>overweight</v>
      </c>
      <c r="L896">
        <v>4.33</v>
      </c>
      <c r="M896" t="str" cm="1">
        <f t="array" ref="M896">_xlfn.IFS(L896&lt;5.7,"Normal",L896&lt;6.5,"Prediabetes",L896&gt;6.5,"Diabetes")</f>
        <v>Normal</v>
      </c>
      <c r="N896">
        <v>2004</v>
      </c>
      <c r="O896" t="s">
        <v>15</v>
      </c>
      <c r="P896">
        <v>15</v>
      </c>
      <c r="Q896" s="10" t="str">
        <f t="shared" si="26"/>
        <v>15-Nov-2004</v>
      </c>
      <c r="R896">
        <f t="shared" si="27"/>
        <v>18</v>
      </c>
      <c r="S896" s="12">
        <v>7323.73</v>
      </c>
    </row>
    <row r="897" spans="1:19" ht="15.6" x14ac:dyDescent="0.3">
      <c r="A897" s="1" t="s">
        <v>1475</v>
      </c>
      <c r="B897" s="1" t="s">
        <v>3280</v>
      </c>
      <c r="C897" t="s">
        <v>4723</v>
      </c>
      <c r="D897" t="s">
        <v>6267</v>
      </c>
      <c r="E897" t="s">
        <v>6266</v>
      </c>
      <c r="G897">
        <v>0</v>
      </c>
      <c r="H897" t="s">
        <v>2380</v>
      </c>
      <c r="I897" t="s">
        <v>2380</v>
      </c>
      <c r="J897">
        <v>26.315000000000001</v>
      </c>
      <c r="K897" t="str" cm="1">
        <f t="array" ref="K897">_xlfn.IFS(J897&lt;18.5,"underweight",J897&lt;25,"normal weight",J897&lt;30,"overweight",J897&gt;30,"obesity")</f>
        <v>overweight</v>
      </c>
      <c r="L897">
        <v>5.89</v>
      </c>
      <c r="M897" t="str" cm="1">
        <f t="array" ref="M897">_xlfn.IFS(L897&lt;5.7,"Normal",L897&lt;6.5,"Prediabetes",L897&gt;6.5,"Diabetes")</f>
        <v>Prediabetes</v>
      </c>
      <c r="N897">
        <v>1979</v>
      </c>
      <c r="O897" t="s">
        <v>18</v>
      </c>
      <c r="P897">
        <v>19</v>
      </c>
      <c r="Q897" s="10" t="str">
        <f t="shared" si="26"/>
        <v>19-Jun-1979</v>
      </c>
      <c r="R897">
        <f t="shared" si="27"/>
        <v>44</v>
      </c>
      <c r="S897" s="12">
        <v>7325.05</v>
      </c>
    </row>
    <row r="898" spans="1:19" ht="15.6" x14ac:dyDescent="0.3">
      <c r="A898" s="1" t="s">
        <v>1474</v>
      </c>
      <c r="B898" s="1" t="s">
        <v>3281</v>
      </c>
      <c r="C898" t="s">
        <v>4723</v>
      </c>
      <c r="D898" t="s">
        <v>6268</v>
      </c>
      <c r="E898" t="s">
        <v>5656</v>
      </c>
      <c r="G898">
        <v>0</v>
      </c>
      <c r="H898" t="s">
        <v>2380</v>
      </c>
      <c r="I898" t="s">
        <v>2380</v>
      </c>
      <c r="J898">
        <v>40.564999999999998</v>
      </c>
      <c r="K898" t="str" cm="1">
        <f t="array" ref="K898">_xlfn.IFS(J898&lt;18.5,"underweight",J898&lt;25,"normal weight",J898&lt;30,"overweight",J898&gt;30,"obesity")</f>
        <v>obesity</v>
      </c>
      <c r="L898">
        <v>5.66</v>
      </c>
      <c r="M898" t="str" cm="1">
        <f t="array" ref="M898">_xlfn.IFS(L898&lt;5.7,"Normal",L898&lt;6.5,"Prediabetes",L898&gt;6.5,"Diabetes")</f>
        <v>Normal</v>
      </c>
      <c r="N898">
        <v>1984</v>
      </c>
      <c r="O898" t="s">
        <v>10</v>
      </c>
      <c r="P898">
        <v>25</v>
      </c>
      <c r="Q898" s="10" t="str">
        <f t="shared" si="26"/>
        <v>25-Jul-1984</v>
      </c>
      <c r="R898">
        <f t="shared" si="27"/>
        <v>39</v>
      </c>
      <c r="S898" s="12">
        <v>7325.47</v>
      </c>
    </row>
    <row r="899" spans="1:19" ht="15.6" x14ac:dyDescent="0.3">
      <c r="A899" s="1" t="s">
        <v>1473</v>
      </c>
      <c r="B899" s="1" t="s">
        <v>3282</v>
      </c>
      <c r="C899" t="s">
        <v>4723</v>
      </c>
      <c r="D899" t="s">
        <v>6270</v>
      </c>
      <c r="E899" t="s">
        <v>6269</v>
      </c>
      <c r="G899">
        <v>0</v>
      </c>
      <c r="H899" t="s">
        <v>2380</v>
      </c>
      <c r="I899" t="s">
        <v>2380</v>
      </c>
      <c r="J899">
        <v>42.94</v>
      </c>
      <c r="K899" t="str" cm="1">
        <f t="array" ref="K899">_xlfn.IFS(J899&lt;18.5,"underweight",J899&lt;25,"normal weight",J899&lt;30,"overweight",J899&gt;30,"obesity")</f>
        <v>obesity</v>
      </c>
      <c r="L899">
        <v>4.34</v>
      </c>
      <c r="M899" t="str" cm="1">
        <f t="array" ref="M899">_xlfn.IFS(L899&lt;5.7,"Normal",L899&lt;6.5,"Prediabetes",L899&gt;6.5,"Diabetes")</f>
        <v>Normal</v>
      </c>
      <c r="N899">
        <v>1979</v>
      </c>
      <c r="O899" t="s">
        <v>20</v>
      </c>
      <c r="P899">
        <v>19</v>
      </c>
      <c r="Q899" s="10" t="str">
        <f t="shared" ref="Q899:Q962" si="28">P899&amp;"-"&amp;O899&amp;"-"&amp;N899</f>
        <v>19-Sep-1979</v>
      </c>
      <c r="R899">
        <f t="shared" ref="R899:R962" si="29">DATEDIF(Q899,"8-6-2023","y")</f>
        <v>43</v>
      </c>
      <c r="S899" s="12">
        <v>7337.75</v>
      </c>
    </row>
    <row r="900" spans="1:19" ht="15.6" x14ac:dyDescent="0.3">
      <c r="A900" s="1" t="s">
        <v>1472</v>
      </c>
      <c r="B900" s="1" t="s">
        <v>3283</v>
      </c>
      <c r="C900" t="s">
        <v>4726</v>
      </c>
      <c r="D900" t="s">
        <v>4802</v>
      </c>
      <c r="E900" t="s">
        <v>5105</v>
      </c>
      <c r="G900">
        <v>1</v>
      </c>
      <c r="H900" t="s">
        <v>2380</v>
      </c>
      <c r="I900" t="s">
        <v>2380</v>
      </c>
      <c r="J900">
        <v>31.254999999999999</v>
      </c>
      <c r="K900" t="str" cm="1">
        <f t="array" ref="K900">_xlfn.IFS(J900&lt;18.5,"underweight",J900&lt;25,"normal weight",J900&lt;30,"overweight",J900&gt;30,"obesity")</f>
        <v>obesity</v>
      </c>
      <c r="L900">
        <v>5.17</v>
      </c>
      <c r="M900" t="str" cm="1">
        <f t="array" ref="M900">_xlfn.IFS(L900&lt;5.7,"Normal",L900&lt;6.5,"Prediabetes",L900&gt;6.5,"Diabetes")</f>
        <v>Normal</v>
      </c>
      <c r="N900">
        <v>1986</v>
      </c>
      <c r="O900" t="s">
        <v>18</v>
      </c>
      <c r="P900">
        <v>15</v>
      </c>
      <c r="Q900" s="10" t="str">
        <f t="shared" si="28"/>
        <v>15-Jun-1986</v>
      </c>
      <c r="R900">
        <f t="shared" si="29"/>
        <v>37</v>
      </c>
      <c r="S900" s="12">
        <v>7339.93</v>
      </c>
    </row>
    <row r="901" spans="1:19" ht="15.6" x14ac:dyDescent="0.3">
      <c r="A901" s="1" t="s">
        <v>1471</v>
      </c>
      <c r="B901" s="1" t="s">
        <v>3284</v>
      </c>
      <c r="C901" t="s">
        <v>5598</v>
      </c>
      <c r="D901" t="s">
        <v>6271</v>
      </c>
      <c r="E901" t="s">
        <v>5135</v>
      </c>
      <c r="G901">
        <v>1</v>
      </c>
      <c r="H901" t="s">
        <v>2380</v>
      </c>
      <c r="I901" t="s">
        <v>2380</v>
      </c>
      <c r="J901">
        <v>37.145000000000003</v>
      </c>
      <c r="K901" t="str" cm="1">
        <f t="array" ref="K901">_xlfn.IFS(J901&lt;18.5,"underweight",J901&lt;25,"normal weight",J901&lt;30,"overweight",J901&gt;30,"obesity")</f>
        <v>obesity</v>
      </c>
      <c r="L901">
        <v>5.32</v>
      </c>
      <c r="M901" t="str" cm="1">
        <f t="array" ref="M901">_xlfn.IFS(L901&lt;5.7,"Normal",L901&lt;6.5,"Prediabetes",L901&gt;6.5,"Diabetes")</f>
        <v>Normal</v>
      </c>
      <c r="N901">
        <v>1977</v>
      </c>
      <c r="O901" t="s">
        <v>30</v>
      </c>
      <c r="P901">
        <v>18</v>
      </c>
      <c r="Q901" s="10" t="str">
        <f t="shared" si="28"/>
        <v>18-Dec-1977</v>
      </c>
      <c r="R901">
        <f t="shared" si="29"/>
        <v>45</v>
      </c>
      <c r="S901" s="12">
        <v>7345.08</v>
      </c>
    </row>
    <row r="902" spans="1:19" ht="15.6" x14ac:dyDescent="0.3">
      <c r="A902" s="1" t="s">
        <v>1470</v>
      </c>
      <c r="B902" s="1" t="s">
        <v>3285</v>
      </c>
      <c r="C902" t="s">
        <v>4723</v>
      </c>
      <c r="D902" t="s">
        <v>6273</v>
      </c>
      <c r="E902" t="s">
        <v>6272</v>
      </c>
      <c r="G902">
        <v>2</v>
      </c>
      <c r="H902" t="s">
        <v>2380</v>
      </c>
      <c r="I902" t="s">
        <v>2380</v>
      </c>
      <c r="J902">
        <v>43.39</v>
      </c>
      <c r="K902" t="str" cm="1">
        <f t="array" ref="K902">_xlfn.IFS(J902&lt;18.5,"underweight",J902&lt;25,"normal weight",J902&lt;30,"overweight",J902&gt;30,"obesity")</f>
        <v>obesity</v>
      </c>
      <c r="L902">
        <v>5.85</v>
      </c>
      <c r="M902" t="str" cm="1">
        <f t="array" ref="M902">_xlfn.IFS(L902&lt;5.7,"Normal",L902&lt;6.5,"Prediabetes",L902&gt;6.5,"Diabetes")</f>
        <v>Prediabetes</v>
      </c>
      <c r="N902">
        <v>1979</v>
      </c>
      <c r="O902" t="s">
        <v>18</v>
      </c>
      <c r="P902">
        <v>26</v>
      </c>
      <c r="Q902" s="10" t="str">
        <f t="shared" si="28"/>
        <v>26-Jun-1979</v>
      </c>
      <c r="R902">
        <f t="shared" si="29"/>
        <v>44</v>
      </c>
      <c r="S902" s="12">
        <v>7345.73</v>
      </c>
    </row>
    <row r="903" spans="1:19" ht="15.6" x14ac:dyDescent="0.3">
      <c r="A903" s="1" t="s">
        <v>1469</v>
      </c>
      <c r="B903" s="1" t="s">
        <v>3286</v>
      </c>
      <c r="C903" t="s">
        <v>4726</v>
      </c>
      <c r="D903" t="s">
        <v>5735</v>
      </c>
      <c r="E903" t="s">
        <v>6274</v>
      </c>
      <c r="G903">
        <v>1</v>
      </c>
      <c r="H903" t="s">
        <v>2380</v>
      </c>
      <c r="I903" t="s">
        <v>2380</v>
      </c>
      <c r="J903">
        <v>20.48</v>
      </c>
      <c r="K903" t="str" cm="1">
        <f t="array" ref="K903">_xlfn.IFS(J903&lt;18.5,"underweight",J903&lt;25,"normal weight",J903&lt;30,"overweight",J903&gt;30,"obesity")</f>
        <v>normal weight</v>
      </c>
      <c r="L903">
        <v>11.09</v>
      </c>
      <c r="M903" t="str" cm="1">
        <f t="array" ref="M903">_xlfn.IFS(L903&lt;5.7,"Normal",L903&lt;6.5,"Prediabetes",L903&gt;6.5,"Diabetes")</f>
        <v>Diabetes</v>
      </c>
      <c r="N903">
        <v>1977</v>
      </c>
      <c r="O903" t="s">
        <v>30</v>
      </c>
      <c r="P903">
        <v>1</v>
      </c>
      <c r="Q903" s="10" t="str">
        <f t="shared" si="28"/>
        <v>1-Dec-1977</v>
      </c>
      <c r="R903">
        <f t="shared" si="29"/>
        <v>45</v>
      </c>
      <c r="S903" s="12">
        <v>7348.14</v>
      </c>
    </row>
    <row r="904" spans="1:19" ht="15.6" x14ac:dyDescent="0.3">
      <c r="A904" s="1" t="s">
        <v>1468</v>
      </c>
      <c r="B904" s="1" t="s">
        <v>3287</v>
      </c>
      <c r="C904" t="s">
        <v>4723</v>
      </c>
      <c r="D904" t="s">
        <v>6276</v>
      </c>
      <c r="E904" t="s">
        <v>6275</v>
      </c>
      <c r="G904">
        <v>0</v>
      </c>
      <c r="H904" t="s">
        <v>2380</v>
      </c>
      <c r="I904" t="s">
        <v>2380</v>
      </c>
      <c r="J904">
        <v>31.74</v>
      </c>
      <c r="K904" t="str" cm="1">
        <f t="array" ref="K904">_xlfn.IFS(J904&lt;18.5,"underweight",J904&lt;25,"normal weight",J904&lt;30,"overweight",J904&gt;30,"obesity")</f>
        <v>obesity</v>
      </c>
      <c r="L904">
        <v>4.46</v>
      </c>
      <c r="M904" t="str" cm="1">
        <f t="array" ref="M904">_xlfn.IFS(L904&lt;5.7,"Normal",L904&lt;6.5,"Prediabetes",L904&gt;6.5,"Diabetes")</f>
        <v>Normal</v>
      </c>
      <c r="N904">
        <v>1993</v>
      </c>
      <c r="O904" t="s">
        <v>37</v>
      </c>
      <c r="P904">
        <v>5</v>
      </c>
      <c r="Q904" s="10" t="str">
        <f t="shared" si="28"/>
        <v>5-Oct-1993</v>
      </c>
      <c r="R904">
        <f t="shared" si="29"/>
        <v>29</v>
      </c>
      <c r="S904" s="12">
        <v>7349.12</v>
      </c>
    </row>
    <row r="905" spans="1:19" ht="15.6" x14ac:dyDescent="0.3">
      <c r="A905" s="1" t="s">
        <v>1467</v>
      </c>
      <c r="B905" s="1" t="s">
        <v>3288</v>
      </c>
      <c r="C905" t="s">
        <v>4723</v>
      </c>
      <c r="D905" t="s">
        <v>6278</v>
      </c>
      <c r="E905" t="s">
        <v>6277</v>
      </c>
      <c r="G905">
        <v>0</v>
      </c>
      <c r="H905" t="s">
        <v>2380</v>
      </c>
      <c r="I905" t="s">
        <v>2380</v>
      </c>
      <c r="J905">
        <v>23.75</v>
      </c>
      <c r="K905" t="str" cm="1">
        <f t="array" ref="K905">_xlfn.IFS(J905&lt;18.5,"underweight",J905&lt;25,"normal weight",J905&lt;30,"overweight",J905&gt;30,"obesity")</f>
        <v>normal weight</v>
      </c>
      <c r="L905">
        <v>5.03</v>
      </c>
      <c r="M905" t="str" cm="1">
        <f t="array" ref="M905">_xlfn.IFS(L905&lt;5.7,"Normal",L905&lt;6.5,"Prediabetes",L905&gt;6.5,"Diabetes")</f>
        <v>Normal</v>
      </c>
      <c r="N905">
        <v>1983</v>
      </c>
      <c r="O905" t="s">
        <v>18</v>
      </c>
      <c r="P905">
        <v>21</v>
      </c>
      <c r="Q905" s="10" t="str">
        <f t="shared" si="28"/>
        <v>21-Jun-1983</v>
      </c>
      <c r="R905">
        <f t="shared" si="29"/>
        <v>40</v>
      </c>
      <c r="S905" s="12">
        <v>7357.49</v>
      </c>
    </row>
    <row r="906" spans="1:19" ht="15.6" x14ac:dyDescent="0.3">
      <c r="A906" s="1" t="s">
        <v>1466</v>
      </c>
      <c r="B906" s="1" t="s">
        <v>3289</v>
      </c>
      <c r="C906" t="s">
        <v>4726</v>
      </c>
      <c r="D906" t="s">
        <v>6280</v>
      </c>
      <c r="E906" t="s">
        <v>6279</v>
      </c>
      <c r="G906">
        <v>0</v>
      </c>
      <c r="H906" t="s">
        <v>2380</v>
      </c>
      <c r="I906" t="s">
        <v>2380</v>
      </c>
      <c r="J906">
        <v>17.2</v>
      </c>
      <c r="K906" t="str" cm="1">
        <f t="array" ref="K906">_xlfn.IFS(J906&lt;18.5,"underweight",J906&lt;25,"normal weight",J906&lt;30,"overweight",J906&gt;30,"obesity")</f>
        <v>underweight</v>
      </c>
      <c r="L906">
        <v>6.45</v>
      </c>
      <c r="M906" t="str" cm="1">
        <f t="array" ref="M906">_xlfn.IFS(L906&lt;5.7,"Normal",L906&lt;6.5,"Prediabetes",L906&gt;6.5,"Diabetes")</f>
        <v>Prediabetes</v>
      </c>
      <c r="N906">
        <v>1981</v>
      </c>
      <c r="O906" t="s">
        <v>10</v>
      </c>
      <c r="P906">
        <v>16</v>
      </c>
      <c r="Q906" s="10" t="str">
        <f t="shared" si="28"/>
        <v>16-Jul-1981</v>
      </c>
      <c r="R906">
        <f t="shared" si="29"/>
        <v>42</v>
      </c>
      <c r="S906" s="12">
        <v>7358.18</v>
      </c>
    </row>
    <row r="907" spans="1:19" ht="15.6" x14ac:dyDescent="0.3">
      <c r="A907" s="1" t="s">
        <v>1465</v>
      </c>
      <c r="B907" s="1" t="s">
        <v>3290</v>
      </c>
      <c r="C907" t="s">
        <v>4723</v>
      </c>
      <c r="D907" t="s">
        <v>6172</v>
      </c>
      <c r="E907" t="s">
        <v>6281</v>
      </c>
      <c r="G907">
        <v>1</v>
      </c>
      <c r="H907" t="s">
        <v>2380</v>
      </c>
      <c r="I907" t="s">
        <v>2380</v>
      </c>
      <c r="J907">
        <v>19.21</v>
      </c>
      <c r="K907" t="str" cm="1">
        <f t="array" ref="K907">_xlfn.IFS(J907&lt;18.5,"underweight",J907&lt;25,"normal weight",J907&lt;30,"overweight",J907&gt;30,"obesity")</f>
        <v>normal weight</v>
      </c>
      <c r="L907">
        <v>5.52</v>
      </c>
      <c r="M907" t="str" cm="1">
        <f t="array" ref="M907">_xlfn.IFS(L907&lt;5.7,"Normal",L907&lt;6.5,"Prediabetes",L907&gt;6.5,"Diabetes")</f>
        <v>Normal</v>
      </c>
      <c r="N907">
        <v>1965</v>
      </c>
      <c r="O907" t="s">
        <v>30</v>
      </c>
      <c r="P907">
        <v>9</v>
      </c>
      <c r="Q907" s="10" t="str">
        <f t="shared" si="28"/>
        <v>9-Dec-1965</v>
      </c>
      <c r="R907">
        <f t="shared" si="29"/>
        <v>57</v>
      </c>
      <c r="S907" s="12">
        <v>7362.31</v>
      </c>
    </row>
    <row r="908" spans="1:19" ht="15.6" x14ac:dyDescent="0.3">
      <c r="A908" s="1" t="s">
        <v>1464</v>
      </c>
      <c r="B908" s="1" t="s">
        <v>3291</v>
      </c>
      <c r="C908" t="s">
        <v>5598</v>
      </c>
      <c r="D908" t="s">
        <v>6283</v>
      </c>
      <c r="E908" t="s">
        <v>6282</v>
      </c>
      <c r="G908">
        <v>1</v>
      </c>
      <c r="H908" t="s">
        <v>2380</v>
      </c>
      <c r="I908" t="s">
        <v>2380</v>
      </c>
      <c r="J908">
        <v>23.2</v>
      </c>
      <c r="K908" t="str" cm="1">
        <f t="array" ref="K908">_xlfn.IFS(J908&lt;18.5,"underweight",J908&lt;25,"normal weight",J908&lt;30,"overweight",J908&gt;30,"obesity")</f>
        <v>normal weight</v>
      </c>
      <c r="L908">
        <v>4.41</v>
      </c>
      <c r="M908" t="str" cm="1">
        <f t="array" ref="M908">_xlfn.IFS(L908&lt;5.7,"Normal",L908&lt;6.5,"Prediabetes",L908&gt;6.5,"Diabetes")</f>
        <v>Normal</v>
      </c>
      <c r="N908">
        <v>1981</v>
      </c>
      <c r="O908" t="s">
        <v>15</v>
      </c>
      <c r="P908">
        <v>24</v>
      </c>
      <c r="Q908" s="10" t="str">
        <f t="shared" si="28"/>
        <v>24-Nov-1981</v>
      </c>
      <c r="R908">
        <f t="shared" si="29"/>
        <v>41</v>
      </c>
      <c r="S908" s="12">
        <v>7371.77</v>
      </c>
    </row>
    <row r="909" spans="1:19" ht="15.6" x14ac:dyDescent="0.3">
      <c r="A909" s="1" t="s">
        <v>1463</v>
      </c>
      <c r="B909" s="1" t="s">
        <v>3292</v>
      </c>
      <c r="C909" t="s">
        <v>4726</v>
      </c>
      <c r="D909" t="s">
        <v>6285</v>
      </c>
      <c r="E909" t="s">
        <v>6284</v>
      </c>
      <c r="G909">
        <v>0</v>
      </c>
      <c r="H909" t="s">
        <v>2380</v>
      </c>
      <c r="I909" t="s">
        <v>2380</v>
      </c>
      <c r="J909">
        <v>20.9</v>
      </c>
      <c r="K909" t="str" cm="1">
        <f t="array" ref="K909">_xlfn.IFS(J909&lt;18.5,"underweight",J909&lt;25,"normal weight",J909&lt;30,"overweight",J909&gt;30,"obesity")</f>
        <v>normal weight</v>
      </c>
      <c r="L909">
        <v>6.94</v>
      </c>
      <c r="M909" t="str" cm="1">
        <f t="array" ref="M909">_xlfn.IFS(L909&lt;5.7,"Normal",L909&lt;6.5,"Prediabetes",L909&gt;6.5,"Diabetes")</f>
        <v>Diabetes</v>
      </c>
      <c r="N909">
        <v>1993</v>
      </c>
      <c r="O909" t="s">
        <v>10</v>
      </c>
      <c r="P909">
        <v>22</v>
      </c>
      <c r="Q909" s="10" t="str">
        <f t="shared" si="28"/>
        <v>22-Jul-1993</v>
      </c>
      <c r="R909">
        <f t="shared" si="29"/>
        <v>30</v>
      </c>
      <c r="S909" s="12">
        <v>7388.85</v>
      </c>
    </row>
    <row r="910" spans="1:19" ht="15.6" x14ac:dyDescent="0.3">
      <c r="A910" s="1" t="s">
        <v>1462</v>
      </c>
      <c r="B910" s="1" t="s">
        <v>3293</v>
      </c>
      <c r="C910" t="s">
        <v>4726</v>
      </c>
      <c r="D910" t="s">
        <v>5314</v>
      </c>
      <c r="E910" t="s">
        <v>6286</v>
      </c>
      <c r="G910">
        <v>1</v>
      </c>
      <c r="H910" t="s">
        <v>2380</v>
      </c>
      <c r="I910" t="s">
        <v>2380</v>
      </c>
      <c r="J910">
        <v>19.11</v>
      </c>
      <c r="K910" t="str" cm="1">
        <f t="array" ref="K910">_xlfn.IFS(J910&lt;18.5,"underweight",J910&lt;25,"normal weight",J910&lt;30,"overweight",J910&gt;30,"obesity")</f>
        <v>normal weight</v>
      </c>
      <c r="L910">
        <v>4.3499999999999996</v>
      </c>
      <c r="M910" t="str" cm="1">
        <f t="array" ref="M910">_xlfn.IFS(L910&lt;5.7,"Normal",L910&lt;6.5,"Prediabetes",L910&gt;6.5,"Diabetes")</f>
        <v>Normal</v>
      </c>
      <c r="N910">
        <v>1965</v>
      </c>
      <c r="O910" t="s">
        <v>30</v>
      </c>
      <c r="P910">
        <v>5</v>
      </c>
      <c r="Q910" s="10" t="str">
        <f t="shared" si="28"/>
        <v>5-Dec-1965</v>
      </c>
      <c r="R910">
        <f t="shared" si="29"/>
        <v>57</v>
      </c>
      <c r="S910" s="12">
        <v>7403.98</v>
      </c>
    </row>
    <row r="911" spans="1:19" ht="15.6" x14ac:dyDescent="0.3">
      <c r="A911" s="1" t="s">
        <v>1461</v>
      </c>
      <c r="B911" s="1" t="s">
        <v>3294</v>
      </c>
      <c r="C911" t="s">
        <v>4726</v>
      </c>
      <c r="D911" t="s">
        <v>6288</v>
      </c>
      <c r="E911" t="s">
        <v>6287</v>
      </c>
      <c r="G911">
        <v>0</v>
      </c>
      <c r="H911" t="s">
        <v>2380</v>
      </c>
      <c r="I911" t="s">
        <v>2380</v>
      </c>
      <c r="J911">
        <v>31.17</v>
      </c>
      <c r="K911" t="str" cm="1">
        <f t="array" ref="K911">_xlfn.IFS(J911&lt;18.5,"underweight",J911&lt;25,"normal weight",J911&lt;30,"overweight",J911&gt;30,"obesity")</f>
        <v>obesity</v>
      </c>
      <c r="L911">
        <v>5.28</v>
      </c>
      <c r="M911" t="str" cm="1">
        <f t="array" ref="M911">_xlfn.IFS(L911&lt;5.7,"Normal",L911&lt;6.5,"Prediabetes",L911&gt;6.5,"Diabetes")</f>
        <v>Normal</v>
      </c>
      <c r="N911">
        <v>1983</v>
      </c>
      <c r="O911" t="s">
        <v>20</v>
      </c>
      <c r="P911">
        <v>19</v>
      </c>
      <c r="Q911" s="10" t="str">
        <f t="shared" si="28"/>
        <v>19-Sep-1983</v>
      </c>
      <c r="R911">
        <f t="shared" si="29"/>
        <v>39</v>
      </c>
      <c r="S911" s="12">
        <v>7418.52</v>
      </c>
    </row>
    <row r="912" spans="1:19" ht="15.6" x14ac:dyDescent="0.3">
      <c r="A912" s="1" t="s">
        <v>1460</v>
      </c>
      <c r="B912" s="1" t="s">
        <v>3295</v>
      </c>
      <c r="C912" t="s">
        <v>4726</v>
      </c>
      <c r="D912" t="s">
        <v>6290</v>
      </c>
      <c r="E912" t="s">
        <v>6289</v>
      </c>
      <c r="G912">
        <v>1</v>
      </c>
      <c r="H912" t="s">
        <v>2380</v>
      </c>
      <c r="I912" t="s">
        <v>2380</v>
      </c>
      <c r="J912">
        <v>36.08</v>
      </c>
      <c r="K912" t="str" cm="1">
        <f t="array" ref="K912">_xlfn.IFS(J912&lt;18.5,"underweight",J912&lt;25,"normal weight",J912&lt;30,"overweight",J912&gt;30,"obesity")</f>
        <v>obesity</v>
      </c>
      <c r="L912">
        <v>4.29</v>
      </c>
      <c r="M912" t="str" cm="1">
        <f t="array" ref="M912">_xlfn.IFS(L912&lt;5.7,"Normal",L912&lt;6.5,"Prediabetes",L912&gt;6.5,"Diabetes")</f>
        <v>Normal</v>
      </c>
      <c r="N912">
        <v>1978</v>
      </c>
      <c r="O912" t="s">
        <v>15</v>
      </c>
      <c r="P912">
        <v>12</v>
      </c>
      <c r="Q912" s="10" t="str">
        <f t="shared" si="28"/>
        <v>12-Nov-1978</v>
      </c>
      <c r="R912">
        <f t="shared" si="29"/>
        <v>44</v>
      </c>
      <c r="S912" s="12">
        <v>7419.48</v>
      </c>
    </row>
    <row r="913" spans="1:19" ht="15.6" x14ac:dyDescent="0.3">
      <c r="A913" s="1" t="s">
        <v>1459</v>
      </c>
      <c r="B913" s="1" t="s">
        <v>3296</v>
      </c>
      <c r="C913" t="s">
        <v>4726</v>
      </c>
      <c r="D913" t="s">
        <v>5478</v>
      </c>
      <c r="E913" t="s">
        <v>6291</v>
      </c>
      <c r="G913">
        <v>0</v>
      </c>
      <c r="H913" t="s">
        <v>2380</v>
      </c>
      <c r="I913" t="s">
        <v>2380</v>
      </c>
      <c r="J913">
        <v>23.46</v>
      </c>
      <c r="K913" t="str" cm="1">
        <f t="array" ref="K913">_xlfn.IFS(J913&lt;18.5,"underweight",J913&lt;25,"normal weight",J913&lt;30,"overweight",J913&gt;30,"obesity")</f>
        <v>normal weight</v>
      </c>
      <c r="L913">
        <v>4.21</v>
      </c>
      <c r="M913" t="str" cm="1">
        <f t="array" ref="M913">_xlfn.IFS(L913&lt;5.7,"Normal",L913&lt;6.5,"Prediabetes",L913&gt;6.5,"Diabetes")</f>
        <v>Normal</v>
      </c>
      <c r="N913">
        <v>1978</v>
      </c>
      <c r="O913" t="s">
        <v>30</v>
      </c>
      <c r="P913">
        <v>2</v>
      </c>
      <c r="Q913" s="10" t="str">
        <f t="shared" si="28"/>
        <v>2-Dec-1978</v>
      </c>
      <c r="R913">
        <f t="shared" si="29"/>
        <v>44</v>
      </c>
      <c r="S913" s="12">
        <v>7421.19</v>
      </c>
    </row>
    <row r="914" spans="1:19" ht="15.6" x14ac:dyDescent="0.3">
      <c r="A914" s="1" t="s">
        <v>1458</v>
      </c>
      <c r="B914" s="1" t="s">
        <v>3297</v>
      </c>
      <c r="C914" t="s">
        <v>4726</v>
      </c>
      <c r="D914" t="s">
        <v>4886</v>
      </c>
      <c r="E914" t="s">
        <v>6292</v>
      </c>
      <c r="G914">
        <v>1</v>
      </c>
      <c r="H914" t="s">
        <v>2380</v>
      </c>
      <c r="I914" t="s">
        <v>2380</v>
      </c>
      <c r="J914">
        <v>19.28</v>
      </c>
      <c r="K914" t="str" cm="1">
        <f t="array" ref="K914">_xlfn.IFS(J914&lt;18.5,"underweight",J914&lt;25,"normal weight",J914&lt;30,"overweight",J914&gt;30,"obesity")</f>
        <v>normal weight</v>
      </c>
      <c r="L914">
        <v>11.85</v>
      </c>
      <c r="M914" t="str" cm="1">
        <f t="array" ref="M914">_xlfn.IFS(L914&lt;5.7,"Normal",L914&lt;6.5,"Prediabetes",L914&gt;6.5,"Diabetes")</f>
        <v>Diabetes</v>
      </c>
      <c r="N914">
        <v>1977</v>
      </c>
      <c r="O914" t="s">
        <v>35</v>
      </c>
      <c r="P914">
        <v>25</v>
      </c>
      <c r="Q914" s="10" t="str">
        <f t="shared" si="28"/>
        <v>25-Aug-1977</v>
      </c>
      <c r="R914">
        <f t="shared" si="29"/>
        <v>45</v>
      </c>
      <c r="S914" s="12">
        <v>7441.05</v>
      </c>
    </row>
    <row r="915" spans="1:19" ht="15.6" x14ac:dyDescent="0.3">
      <c r="A915" s="1" t="s">
        <v>1457</v>
      </c>
      <c r="B915" s="1" t="s">
        <v>3298</v>
      </c>
      <c r="C915" t="s">
        <v>4726</v>
      </c>
      <c r="D915" t="s">
        <v>6293</v>
      </c>
      <c r="E915" t="s">
        <v>4974</v>
      </c>
      <c r="G915">
        <v>1</v>
      </c>
      <c r="H915" t="s">
        <v>2380</v>
      </c>
      <c r="I915" t="s">
        <v>2380</v>
      </c>
      <c r="J915">
        <v>20.61</v>
      </c>
      <c r="K915" t="str" cm="1">
        <f t="array" ref="K915">_xlfn.IFS(J915&lt;18.5,"underweight",J915&lt;25,"normal weight",J915&lt;30,"overweight",J915&gt;30,"obesity")</f>
        <v>normal weight</v>
      </c>
      <c r="L915">
        <v>6.89</v>
      </c>
      <c r="M915" t="str" cm="1">
        <f t="array" ref="M915">_xlfn.IFS(L915&lt;5.7,"Normal",L915&lt;6.5,"Prediabetes",L915&gt;6.5,"Diabetes")</f>
        <v>Diabetes</v>
      </c>
      <c r="N915">
        <v>1979</v>
      </c>
      <c r="O915" t="s">
        <v>20</v>
      </c>
      <c r="P915">
        <v>1</v>
      </c>
      <c r="Q915" s="10" t="str">
        <f t="shared" si="28"/>
        <v>1-Sep-1979</v>
      </c>
      <c r="R915">
        <f t="shared" si="29"/>
        <v>43</v>
      </c>
      <c r="S915" s="12">
        <v>7441.5</v>
      </c>
    </row>
    <row r="916" spans="1:19" ht="15.6" x14ac:dyDescent="0.3">
      <c r="A916" s="1" t="s">
        <v>1456</v>
      </c>
      <c r="B916" s="1" t="s">
        <v>3299</v>
      </c>
      <c r="C916" t="s">
        <v>4726</v>
      </c>
      <c r="D916" t="s">
        <v>6295</v>
      </c>
      <c r="E916" t="s">
        <v>6294</v>
      </c>
      <c r="G916">
        <v>1</v>
      </c>
      <c r="H916" t="s">
        <v>2380</v>
      </c>
      <c r="I916" t="s">
        <v>2380</v>
      </c>
      <c r="J916">
        <v>33.155000000000001</v>
      </c>
      <c r="K916" t="str" cm="1">
        <f t="array" ref="K916">_xlfn.IFS(J916&lt;18.5,"underweight",J916&lt;25,"normal weight",J916&lt;30,"overweight",J916&gt;30,"obesity")</f>
        <v>obesity</v>
      </c>
      <c r="L916">
        <v>4.32</v>
      </c>
      <c r="M916" t="str" cm="1">
        <f t="array" ref="M916">_xlfn.IFS(L916&lt;5.7,"Normal",L916&lt;6.5,"Prediabetes",L916&gt;6.5,"Diabetes")</f>
        <v>Normal</v>
      </c>
      <c r="N916">
        <v>1980</v>
      </c>
      <c r="O916" t="s">
        <v>10</v>
      </c>
      <c r="P916">
        <v>7</v>
      </c>
      <c r="Q916" s="10" t="str">
        <f t="shared" si="28"/>
        <v>7-Jul-1980</v>
      </c>
      <c r="R916">
        <f t="shared" si="29"/>
        <v>43</v>
      </c>
      <c r="S916" s="12">
        <v>7443.64</v>
      </c>
    </row>
    <row r="917" spans="1:19" ht="15.6" x14ac:dyDescent="0.3">
      <c r="A917" s="1" t="s">
        <v>1455</v>
      </c>
      <c r="B917" s="1" t="s">
        <v>3300</v>
      </c>
      <c r="C917" t="s">
        <v>4726</v>
      </c>
      <c r="D917" t="s">
        <v>6296</v>
      </c>
      <c r="E917" t="s">
        <v>5135</v>
      </c>
      <c r="G917">
        <v>1</v>
      </c>
      <c r="H917" t="s">
        <v>2380</v>
      </c>
      <c r="I917" t="s">
        <v>2380</v>
      </c>
      <c r="J917">
        <v>30.495000000000001</v>
      </c>
      <c r="K917" t="str" cm="1">
        <f t="array" ref="K917">_xlfn.IFS(J917&lt;18.5,"underweight",J917&lt;25,"normal weight",J917&lt;30,"overweight",J917&gt;30,"obesity")</f>
        <v>obesity</v>
      </c>
      <c r="L917">
        <v>6.25</v>
      </c>
      <c r="M917" t="str" cm="1">
        <f t="array" ref="M917">_xlfn.IFS(L917&lt;5.7,"Normal",L917&lt;6.5,"Prediabetes",L917&gt;6.5,"Diabetes")</f>
        <v>Prediabetes</v>
      </c>
      <c r="N917">
        <v>1977</v>
      </c>
      <c r="O917" t="s">
        <v>20</v>
      </c>
      <c r="P917">
        <v>25</v>
      </c>
      <c r="Q917" s="10" t="str">
        <f t="shared" si="28"/>
        <v>25-Sep-1977</v>
      </c>
      <c r="R917">
        <f t="shared" si="29"/>
        <v>45</v>
      </c>
      <c r="S917" s="12">
        <v>7445.92</v>
      </c>
    </row>
    <row r="918" spans="1:19" ht="15.6" x14ac:dyDescent="0.3">
      <c r="A918" s="1" t="s">
        <v>1454</v>
      </c>
      <c r="B918" s="1" t="s">
        <v>3301</v>
      </c>
      <c r="C918" t="s">
        <v>4723</v>
      </c>
      <c r="D918" t="s">
        <v>6298</v>
      </c>
      <c r="E918" t="s">
        <v>6297</v>
      </c>
      <c r="G918">
        <v>0</v>
      </c>
      <c r="H918" t="s">
        <v>2380</v>
      </c>
      <c r="I918" t="s">
        <v>2380</v>
      </c>
      <c r="J918">
        <v>34.700000000000003</v>
      </c>
      <c r="K918" t="str" cm="1">
        <f t="array" ref="K918">_xlfn.IFS(J918&lt;18.5,"underweight",J918&lt;25,"normal weight",J918&lt;30,"overweight",J918&gt;30,"obesity")</f>
        <v>obesity</v>
      </c>
      <c r="L918">
        <v>6.06</v>
      </c>
      <c r="M918" t="str" cm="1">
        <f t="array" ref="M918">_xlfn.IFS(L918&lt;5.7,"Normal",L918&lt;6.5,"Prediabetes",L918&gt;6.5,"Diabetes")</f>
        <v>Prediabetes</v>
      </c>
      <c r="N918">
        <v>1977</v>
      </c>
      <c r="O918" t="s">
        <v>20</v>
      </c>
      <c r="P918">
        <v>30</v>
      </c>
      <c r="Q918" s="10" t="str">
        <f t="shared" si="28"/>
        <v>30-Sep-1977</v>
      </c>
      <c r="R918">
        <f t="shared" si="29"/>
        <v>45</v>
      </c>
      <c r="S918" s="12">
        <v>7448.4</v>
      </c>
    </row>
    <row r="919" spans="1:19" ht="15.6" x14ac:dyDescent="0.3">
      <c r="A919" s="1" t="s">
        <v>1453</v>
      </c>
      <c r="B919" s="1" t="s">
        <v>3302</v>
      </c>
      <c r="C919" t="s">
        <v>4723</v>
      </c>
      <c r="D919" t="s">
        <v>5495</v>
      </c>
      <c r="E919" t="s">
        <v>6299</v>
      </c>
      <c r="G919">
        <v>0</v>
      </c>
      <c r="H919" t="s">
        <v>2380</v>
      </c>
      <c r="I919" t="s">
        <v>2380</v>
      </c>
      <c r="J919">
        <v>37.049999999999997</v>
      </c>
      <c r="K919" t="str" cm="1">
        <f t="array" ref="K919">_xlfn.IFS(J919&lt;18.5,"underweight",J919&lt;25,"normal weight",J919&lt;30,"overweight",J919&gt;30,"obesity")</f>
        <v>obesity</v>
      </c>
      <c r="L919">
        <v>5.48</v>
      </c>
      <c r="M919" t="str" cm="1">
        <f t="array" ref="M919">_xlfn.IFS(L919&lt;5.7,"Normal",L919&lt;6.5,"Prediabetes",L919&gt;6.5,"Diabetes")</f>
        <v>Normal</v>
      </c>
      <c r="N919">
        <v>2001</v>
      </c>
      <c r="O919" t="s">
        <v>18</v>
      </c>
      <c r="P919">
        <v>1</v>
      </c>
      <c r="Q919" s="10" t="str">
        <f t="shared" si="28"/>
        <v>1-Jun-2001</v>
      </c>
      <c r="R919">
        <f t="shared" si="29"/>
        <v>22</v>
      </c>
      <c r="S919" s="12">
        <v>7450.36</v>
      </c>
    </row>
    <row r="920" spans="1:19" ht="15.6" x14ac:dyDescent="0.3">
      <c r="A920" s="1" t="s">
        <v>1452</v>
      </c>
      <c r="B920" s="1" t="s">
        <v>3303</v>
      </c>
      <c r="C920" t="s">
        <v>4723</v>
      </c>
      <c r="D920" t="s">
        <v>4816</v>
      </c>
      <c r="E920" t="s">
        <v>6300</v>
      </c>
      <c r="G920">
        <v>0</v>
      </c>
      <c r="H920" t="s">
        <v>2380</v>
      </c>
      <c r="I920" t="s">
        <v>2380</v>
      </c>
      <c r="J920">
        <v>18.78</v>
      </c>
      <c r="K920" t="str" cm="1">
        <f t="array" ref="K920">_xlfn.IFS(J920&lt;18.5,"underweight",J920&lt;25,"normal weight",J920&lt;30,"overweight",J920&gt;30,"obesity")</f>
        <v>normal weight</v>
      </c>
      <c r="L920">
        <v>4.45</v>
      </c>
      <c r="M920" t="str" cm="1">
        <f t="array" ref="M920">_xlfn.IFS(L920&lt;5.7,"Normal",L920&lt;6.5,"Prediabetes",L920&gt;6.5,"Diabetes")</f>
        <v>Normal</v>
      </c>
      <c r="N920">
        <v>1967</v>
      </c>
      <c r="O920" t="s">
        <v>35</v>
      </c>
      <c r="P920">
        <v>4</v>
      </c>
      <c r="Q920" s="10" t="str">
        <f t="shared" si="28"/>
        <v>4-Aug-1967</v>
      </c>
      <c r="R920">
        <f t="shared" si="29"/>
        <v>56</v>
      </c>
      <c r="S920" s="12">
        <v>7463.51</v>
      </c>
    </row>
    <row r="921" spans="1:19" ht="15.6" x14ac:dyDescent="0.3">
      <c r="A921" s="1" t="s">
        <v>1451</v>
      </c>
      <c r="B921" s="1" t="s">
        <v>3304</v>
      </c>
      <c r="C921" t="s">
        <v>4723</v>
      </c>
      <c r="D921" t="s">
        <v>6302</v>
      </c>
      <c r="E921" t="s">
        <v>6301</v>
      </c>
      <c r="G921">
        <v>0</v>
      </c>
      <c r="H921" t="s">
        <v>2380</v>
      </c>
      <c r="I921" t="s">
        <v>2380</v>
      </c>
      <c r="J921">
        <v>28.024999999999999</v>
      </c>
      <c r="K921" t="str" cm="1">
        <f t="array" ref="K921">_xlfn.IFS(J921&lt;18.5,"underweight",J921&lt;25,"normal weight",J921&lt;30,"overweight",J921&gt;30,"obesity")</f>
        <v>overweight</v>
      </c>
      <c r="L921">
        <v>5</v>
      </c>
      <c r="M921" t="str" cm="1">
        <f t="array" ref="M921">_xlfn.IFS(L921&lt;5.7,"Normal",L921&lt;6.5,"Prediabetes",L921&gt;6.5,"Diabetes")</f>
        <v>Normal</v>
      </c>
      <c r="N921">
        <v>1996</v>
      </c>
      <c r="O921" t="s">
        <v>18</v>
      </c>
      <c r="P921">
        <v>14</v>
      </c>
      <c r="Q921" s="10" t="str">
        <f t="shared" si="28"/>
        <v>14-Jun-1996</v>
      </c>
      <c r="R921">
        <f t="shared" si="29"/>
        <v>27</v>
      </c>
      <c r="S921" s="12">
        <v>7487.38</v>
      </c>
    </row>
    <row r="922" spans="1:19" ht="15.6" x14ac:dyDescent="0.3">
      <c r="A922" s="1" t="s">
        <v>1450</v>
      </c>
      <c r="B922" s="1" t="s">
        <v>3305</v>
      </c>
      <c r="C922" t="s">
        <v>4723</v>
      </c>
      <c r="D922" t="s">
        <v>6304</v>
      </c>
      <c r="E922" t="s">
        <v>6303</v>
      </c>
      <c r="G922">
        <v>1</v>
      </c>
      <c r="H922" t="s">
        <v>2380</v>
      </c>
      <c r="I922" t="s">
        <v>2380</v>
      </c>
      <c r="J922">
        <v>35.090000000000003</v>
      </c>
      <c r="K922" t="str" cm="1">
        <f t="array" ref="K922">_xlfn.IFS(J922&lt;18.5,"underweight",J922&lt;25,"normal weight",J922&lt;30,"overweight",J922&gt;30,"obesity")</f>
        <v>obesity</v>
      </c>
      <c r="L922">
        <v>5.84</v>
      </c>
      <c r="M922" t="str" cm="1">
        <f t="array" ref="M922">_xlfn.IFS(L922&lt;5.7,"Normal",L922&lt;6.5,"Prediabetes",L922&gt;6.5,"Diabetes")</f>
        <v>Prediabetes</v>
      </c>
      <c r="N922">
        <v>1988</v>
      </c>
      <c r="O922" t="s">
        <v>30</v>
      </c>
      <c r="P922">
        <v>15</v>
      </c>
      <c r="Q922" s="10" t="str">
        <f t="shared" si="28"/>
        <v>15-Dec-1988</v>
      </c>
      <c r="R922">
        <f t="shared" si="29"/>
        <v>34</v>
      </c>
      <c r="S922" s="12">
        <v>7494.63</v>
      </c>
    </row>
    <row r="923" spans="1:19" ht="15.6" x14ac:dyDescent="0.3">
      <c r="A923" s="1" t="s">
        <v>1449</v>
      </c>
      <c r="B923" s="1" t="s">
        <v>3306</v>
      </c>
      <c r="C923" t="s">
        <v>4723</v>
      </c>
      <c r="D923" t="s">
        <v>6306</v>
      </c>
      <c r="E923" t="s">
        <v>6305</v>
      </c>
      <c r="G923">
        <v>1</v>
      </c>
      <c r="H923" t="s">
        <v>2380</v>
      </c>
      <c r="I923" t="s">
        <v>2380</v>
      </c>
      <c r="J923">
        <v>29.4</v>
      </c>
      <c r="K923" t="str" cm="1">
        <f t="array" ref="K923">_xlfn.IFS(J923&lt;18.5,"underweight",J923&lt;25,"normal weight",J923&lt;30,"overweight",J923&gt;30,"obesity")</f>
        <v>overweight</v>
      </c>
      <c r="L923">
        <v>4.26</v>
      </c>
      <c r="M923" t="str" cm="1">
        <f t="array" ref="M923">_xlfn.IFS(L923&lt;5.7,"Normal",L923&lt;6.5,"Prediabetes",L923&gt;6.5,"Diabetes")</f>
        <v>Normal</v>
      </c>
      <c r="N923">
        <v>1997</v>
      </c>
      <c r="O923" t="s">
        <v>37</v>
      </c>
      <c r="P923">
        <v>28</v>
      </c>
      <c r="Q923" s="10" t="str">
        <f t="shared" si="28"/>
        <v>28-Oct-1997</v>
      </c>
      <c r="R923">
        <f t="shared" si="29"/>
        <v>25</v>
      </c>
      <c r="S923" s="12">
        <v>7504.3</v>
      </c>
    </row>
    <row r="924" spans="1:19" ht="15.6" x14ac:dyDescent="0.3">
      <c r="A924" s="1" t="s">
        <v>1448</v>
      </c>
      <c r="B924" s="1" t="s">
        <v>3307</v>
      </c>
      <c r="C924" t="s">
        <v>4723</v>
      </c>
      <c r="D924" t="s">
        <v>6308</v>
      </c>
      <c r="E924" t="s">
        <v>6307</v>
      </c>
      <c r="G924">
        <v>0</v>
      </c>
      <c r="H924" t="s">
        <v>2380</v>
      </c>
      <c r="I924" t="s">
        <v>2380</v>
      </c>
      <c r="J924">
        <v>21.31</v>
      </c>
      <c r="K924" t="str" cm="1">
        <f t="array" ref="K924">_xlfn.IFS(J924&lt;18.5,"underweight",J924&lt;25,"normal weight",J924&lt;30,"overweight",J924&gt;30,"obesity")</f>
        <v>normal weight</v>
      </c>
      <c r="L924">
        <v>4.17</v>
      </c>
      <c r="M924" t="str" cm="1">
        <f t="array" ref="M924">_xlfn.IFS(L924&lt;5.7,"Normal",L924&lt;6.5,"Prediabetes",L924&gt;6.5,"Diabetes")</f>
        <v>Normal</v>
      </c>
      <c r="N924">
        <v>1983</v>
      </c>
      <c r="O924" t="s">
        <v>10</v>
      </c>
      <c r="P924">
        <v>10</v>
      </c>
      <c r="Q924" s="10" t="str">
        <f t="shared" si="28"/>
        <v>10-Jul-1983</v>
      </c>
      <c r="R924">
        <f t="shared" si="29"/>
        <v>40</v>
      </c>
      <c r="S924" s="12">
        <v>7512.27</v>
      </c>
    </row>
    <row r="925" spans="1:19" ht="15.6" x14ac:dyDescent="0.3">
      <c r="A925" s="1" t="s">
        <v>1447</v>
      </c>
      <c r="B925" s="1" t="s">
        <v>3308</v>
      </c>
      <c r="C925" t="s">
        <v>4723</v>
      </c>
      <c r="D925" t="s">
        <v>6310</v>
      </c>
      <c r="E925" t="s">
        <v>6309</v>
      </c>
      <c r="G925">
        <v>1</v>
      </c>
      <c r="H925" t="s">
        <v>2380</v>
      </c>
      <c r="I925" t="s">
        <v>2380</v>
      </c>
      <c r="J925">
        <v>19.559999999999999</v>
      </c>
      <c r="K925" t="str" cm="1">
        <f t="array" ref="K925">_xlfn.IFS(J925&lt;18.5,"underweight",J925&lt;25,"normal weight",J925&lt;30,"overweight",J925&gt;30,"obesity")</f>
        <v>normal weight</v>
      </c>
      <c r="L925">
        <v>11.96</v>
      </c>
      <c r="M925" t="str" cm="1">
        <f t="array" ref="M925">_xlfn.IFS(L925&lt;5.7,"Normal",L925&lt;6.5,"Prediabetes",L925&gt;6.5,"Diabetes")</f>
        <v>Diabetes</v>
      </c>
      <c r="N925">
        <v>1978</v>
      </c>
      <c r="O925" t="s">
        <v>37</v>
      </c>
      <c r="P925">
        <v>18</v>
      </c>
      <c r="Q925" s="10" t="str">
        <f t="shared" si="28"/>
        <v>18-Oct-1978</v>
      </c>
      <c r="R925">
        <f t="shared" si="29"/>
        <v>44</v>
      </c>
      <c r="S925" s="12">
        <v>7518.03</v>
      </c>
    </row>
    <row r="926" spans="1:19" ht="15.6" x14ac:dyDescent="0.3">
      <c r="A926" s="1" t="s">
        <v>1446</v>
      </c>
      <c r="B926" s="1" t="s">
        <v>3309</v>
      </c>
      <c r="C926" t="s">
        <v>4723</v>
      </c>
      <c r="D926" t="s">
        <v>6312</v>
      </c>
      <c r="E926" t="s">
        <v>6311</v>
      </c>
      <c r="G926">
        <v>0</v>
      </c>
      <c r="H926" t="s">
        <v>2380</v>
      </c>
      <c r="I926" t="s">
        <v>2380</v>
      </c>
      <c r="J926">
        <v>19.53</v>
      </c>
      <c r="K926" t="str" cm="1">
        <f t="array" ref="K926">_xlfn.IFS(J926&lt;18.5,"underweight",J926&lt;25,"normal weight",J926&lt;30,"overweight",J926&gt;30,"obesity")</f>
        <v>normal weight</v>
      </c>
      <c r="L926">
        <v>11.68</v>
      </c>
      <c r="M926" t="str" cm="1">
        <f t="array" ref="M926">_xlfn.IFS(L926&lt;5.7,"Normal",L926&lt;6.5,"Prediabetes",L926&gt;6.5,"Diabetes")</f>
        <v>Diabetes</v>
      </c>
      <c r="N926">
        <v>1976</v>
      </c>
      <c r="O926" t="s">
        <v>37</v>
      </c>
      <c r="P926">
        <v>10</v>
      </c>
      <c r="Q926" s="10" t="str">
        <f t="shared" si="28"/>
        <v>10-Oct-1976</v>
      </c>
      <c r="R926">
        <f t="shared" si="29"/>
        <v>46</v>
      </c>
      <c r="S926" s="12">
        <v>7526.71</v>
      </c>
    </row>
    <row r="927" spans="1:19" ht="15.6" x14ac:dyDescent="0.3">
      <c r="A927" s="1" t="s">
        <v>1445</v>
      </c>
      <c r="B927" s="1" t="s">
        <v>3310</v>
      </c>
      <c r="C927" t="s">
        <v>4723</v>
      </c>
      <c r="D927" t="s">
        <v>6314</v>
      </c>
      <c r="E927" t="s">
        <v>6313</v>
      </c>
      <c r="G927">
        <v>1</v>
      </c>
      <c r="H927" t="s">
        <v>2380</v>
      </c>
      <c r="I927" t="s">
        <v>2380</v>
      </c>
      <c r="J927">
        <v>34.1</v>
      </c>
      <c r="K927" t="str" cm="1">
        <f t="array" ref="K927">_xlfn.IFS(J927&lt;18.5,"underweight",J927&lt;25,"normal weight",J927&lt;30,"overweight",J927&gt;30,"obesity")</f>
        <v>obesity</v>
      </c>
      <c r="L927">
        <v>5.16</v>
      </c>
      <c r="M927" t="str" cm="1">
        <f t="array" ref="M927">_xlfn.IFS(L927&lt;5.7,"Normal",L927&lt;6.5,"Prediabetes",L927&gt;6.5,"Diabetes")</f>
        <v>Normal</v>
      </c>
      <c r="N927">
        <v>1978</v>
      </c>
      <c r="O927" t="s">
        <v>30</v>
      </c>
      <c r="P927">
        <v>14</v>
      </c>
      <c r="Q927" s="10" t="str">
        <f t="shared" si="28"/>
        <v>14-Dec-1978</v>
      </c>
      <c r="R927">
        <f t="shared" si="29"/>
        <v>44</v>
      </c>
      <c r="S927" s="12">
        <v>7531.7</v>
      </c>
    </row>
    <row r="928" spans="1:19" ht="15.6" x14ac:dyDescent="0.3">
      <c r="A928" s="1" t="s">
        <v>1444</v>
      </c>
      <c r="B928" s="1" t="s">
        <v>3311</v>
      </c>
      <c r="C928" t="s">
        <v>4723</v>
      </c>
      <c r="D928" t="s">
        <v>5943</v>
      </c>
      <c r="E928" t="s">
        <v>6315</v>
      </c>
      <c r="G928">
        <v>1</v>
      </c>
      <c r="H928" t="s">
        <v>2380</v>
      </c>
      <c r="I928" t="s">
        <v>2380</v>
      </c>
      <c r="J928">
        <v>30.69</v>
      </c>
      <c r="K928" t="str" cm="1">
        <f t="array" ref="K928">_xlfn.IFS(J928&lt;18.5,"underweight",J928&lt;25,"normal weight",J928&lt;30,"overweight",J928&gt;30,"obesity")</f>
        <v>obesity</v>
      </c>
      <c r="L928">
        <v>4.83</v>
      </c>
      <c r="M928" t="str" cm="1">
        <f t="array" ref="M928">_xlfn.IFS(L928&lt;5.7,"Normal",L928&lt;6.5,"Prediabetes",L928&gt;6.5,"Diabetes")</f>
        <v>Normal</v>
      </c>
      <c r="N928">
        <v>1984</v>
      </c>
      <c r="O928" t="s">
        <v>35</v>
      </c>
      <c r="P928">
        <v>22</v>
      </c>
      <c r="Q928" s="10" t="str">
        <f t="shared" si="28"/>
        <v>22-Aug-1984</v>
      </c>
      <c r="R928">
        <f t="shared" si="29"/>
        <v>38</v>
      </c>
      <c r="S928" s="12">
        <v>7537.16</v>
      </c>
    </row>
    <row r="929" spans="1:19" ht="15.6" x14ac:dyDescent="0.3">
      <c r="A929" s="1" t="s">
        <v>1443</v>
      </c>
      <c r="B929" s="1" t="s">
        <v>3312</v>
      </c>
      <c r="C929" t="s">
        <v>4723</v>
      </c>
      <c r="D929" t="s">
        <v>6317</v>
      </c>
      <c r="E929" t="s">
        <v>6316</v>
      </c>
      <c r="G929">
        <v>0</v>
      </c>
      <c r="H929" t="s">
        <v>2380</v>
      </c>
      <c r="I929" t="s">
        <v>2380</v>
      </c>
      <c r="J929">
        <v>28.93</v>
      </c>
      <c r="K929" t="str" cm="1">
        <f t="array" ref="K929">_xlfn.IFS(J929&lt;18.5,"underweight",J929&lt;25,"normal weight",J929&lt;30,"overweight",J929&gt;30,"obesity")</f>
        <v>overweight</v>
      </c>
      <c r="L929">
        <v>4.87</v>
      </c>
      <c r="M929" t="str" cm="1">
        <f t="array" ref="M929">_xlfn.IFS(L929&lt;5.7,"Normal",L929&lt;6.5,"Prediabetes",L929&gt;6.5,"Diabetes")</f>
        <v>Normal</v>
      </c>
      <c r="N929">
        <v>1988</v>
      </c>
      <c r="O929" t="s">
        <v>30</v>
      </c>
      <c r="P929">
        <v>15</v>
      </c>
      <c r="Q929" s="10" t="str">
        <f t="shared" si="28"/>
        <v>15-Dec-1988</v>
      </c>
      <c r="R929">
        <f t="shared" si="29"/>
        <v>34</v>
      </c>
      <c r="S929" s="12">
        <v>7538.52</v>
      </c>
    </row>
    <row r="930" spans="1:19" ht="15.6" x14ac:dyDescent="0.3">
      <c r="A930" s="1" t="s">
        <v>1442</v>
      </c>
      <c r="B930" s="1" t="s">
        <v>3313</v>
      </c>
      <c r="C930" t="s">
        <v>5598</v>
      </c>
      <c r="D930" t="s">
        <v>6319</v>
      </c>
      <c r="E930" t="s">
        <v>6318</v>
      </c>
      <c r="G930">
        <v>0</v>
      </c>
      <c r="H930" t="s">
        <v>2380</v>
      </c>
      <c r="I930" t="s">
        <v>2380</v>
      </c>
      <c r="J930">
        <v>38.9</v>
      </c>
      <c r="K930" t="str" cm="1">
        <f t="array" ref="K930">_xlfn.IFS(J930&lt;18.5,"underweight",J930&lt;25,"normal weight",J930&lt;30,"overweight",J930&gt;30,"obesity")</f>
        <v>obesity</v>
      </c>
      <c r="L930">
        <v>4.28</v>
      </c>
      <c r="M930" t="str" cm="1">
        <f t="array" ref="M930">_xlfn.IFS(L930&lt;5.7,"Normal",L930&lt;6.5,"Prediabetes",L930&gt;6.5,"Diabetes")</f>
        <v>Normal</v>
      </c>
      <c r="N930">
        <v>1994</v>
      </c>
      <c r="O930" t="s">
        <v>35</v>
      </c>
      <c r="P930">
        <v>14</v>
      </c>
      <c r="Q930" s="10" t="str">
        <f t="shared" si="28"/>
        <v>14-Aug-1994</v>
      </c>
      <c r="R930">
        <f t="shared" si="29"/>
        <v>28</v>
      </c>
      <c r="S930" s="12">
        <v>7567.13</v>
      </c>
    </row>
    <row r="931" spans="1:19" ht="15.6" x14ac:dyDescent="0.3">
      <c r="A931" s="1" t="s">
        <v>1441</v>
      </c>
      <c r="B931" s="1" t="s">
        <v>3314</v>
      </c>
      <c r="C931" t="s">
        <v>4726</v>
      </c>
      <c r="D931" t="s">
        <v>6321</v>
      </c>
      <c r="E931" t="s">
        <v>6320</v>
      </c>
      <c r="G931">
        <v>2</v>
      </c>
      <c r="H931" t="s">
        <v>2380</v>
      </c>
      <c r="I931" t="s">
        <v>2380</v>
      </c>
      <c r="J931">
        <v>26.9</v>
      </c>
      <c r="K931" t="str" cm="1">
        <f t="array" ref="K931">_xlfn.IFS(J931&lt;18.5,"underweight",J931&lt;25,"normal weight",J931&lt;30,"overweight",J931&gt;30,"obesity")</f>
        <v>overweight</v>
      </c>
      <c r="L931">
        <v>4.07</v>
      </c>
      <c r="M931" t="str" cm="1">
        <f t="array" ref="M931">_xlfn.IFS(L931&lt;5.7,"Normal",L931&lt;6.5,"Prediabetes",L931&gt;6.5,"Diabetes")</f>
        <v>Normal</v>
      </c>
      <c r="N931">
        <v>1967</v>
      </c>
      <c r="O931" t="s">
        <v>10</v>
      </c>
      <c r="P931">
        <v>17</v>
      </c>
      <c r="Q931" s="10" t="str">
        <f t="shared" si="28"/>
        <v>17-Jul-1967</v>
      </c>
      <c r="R931">
        <f t="shared" si="29"/>
        <v>56</v>
      </c>
      <c r="S931" s="12">
        <v>7585.62</v>
      </c>
    </row>
    <row r="932" spans="1:19" ht="15.6" x14ac:dyDescent="0.3">
      <c r="A932" s="1" t="s">
        <v>1440</v>
      </c>
      <c r="B932" s="1" t="s">
        <v>3315</v>
      </c>
      <c r="C932" t="s">
        <v>5598</v>
      </c>
      <c r="D932" t="s">
        <v>5945</v>
      </c>
      <c r="E932" t="s">
        <v>6322</v>
      </c>
      <c r="G932">
        <v>1</v>
      </c>
      <c r="H932" t="s">
        <v>2380</v>
      </c>
      <c r="I932" t="s">
        <v>2380</v>
      </c>
      <c r="J932">
        <v>24.86</v>
      </c>
      <c r="K932" t="str" cm="1">
        <f t="array" ref="K932">_xlfn.IFS(J932&lt;18.5,"underweight",J932&lt;25,"normal weight",J932&lt;30,"overweight",J932&gt;30,"obesity")</f>
        <v>normal weight</v>
      </c>
      <c r="L932">
        <v>6.23</v>
      </c>
      <c r="M932" t="str" cm="1">
        <f t="array" ref="M932">_xlfn.IFS(L932&lt;5.7,"Normal",L932&lt;6.5,"Prediabetes",L932&gt;6.5,"Diabetes")</f>
        <v>Prediabetes</v>
      </c>
      <c r="N932">
        <v>1997</v>
      </c>
      <c r="O932" t="s">
        <v>20</v>
      </c>
      <c r="P932">
        <v>30</v>
      </c>
      <c r="Q932" s="10" t="str">
        <f t="shared" si="28"/>
        <v>30-Sep-1997</v>
      </c>
      <c r="R932">
        <f t="shared" si="29"/>
        <v>25</v>
      </c>
      <c r="S932" s="12">
        <v>7607.03</v>
      </c>
    </row>
    <row r="933" spans="1:19" ht="15.6" x14ac:dyDescent="0.3">
      <c r="A933" s="1" t="s">
        <v>1439</v>
      </c>
      <c r="B933" s="1" t="s">
        <v>3316</v>
      </c>
      <c r="C933" t="s">
        <v>4726</v>
      </c>
      <c r="D933" t="s">
        <v>5058</v>
      </c>
      <c r="E933" t="s">
        <v>6323</v>
      </c>
      <c r="G933">
        <v>1</v>
      </c>
      <c r="H933" t="s">
        <v>2380</v>
      </c>
      <c r="I933" t="s">
        <v>2380</v>
      </c>
      <c r="J933">
        <v>39.14</v>
      </c>
      <c r="K933" t="str" cm="1">
        <f t="array" ref="K933">_xlfn.IFS(J933&lt;18.5,"underweight",J933&lt;25,"normal weight",J933&lt;30,"overweight",J933&gt;30,"obesity")</f>
        <v>obesity</v>
      </c>
      <c r="L933">
        <v>6.24</v>
      </c>
      <c r="M933" t="str" cm="1">
        <f t="array" ref="M933">_xlfn.IFS(L933&lt;5.7,"Normal",L933&lt;6.5,"Prediabetes",L933&gt;6.5,"Diabetes")</f>
        <v>Prediabetes</v>
      </c>
      <c r="N933">
        <v>1968</v>
      </c>
      <c r="O933" t="s">
        <v>10</v>
      </c>
      <c r="P933">
        <v>3</v>
      </c>
      <c r="Q933" s="10" t="str">
        <f t="shared" si="28"/>
        <v>3-Jul-1968</v>
      </c>
      <c r="R933">
        <f t="shared" si="29"/>
        <v>55</v>
      </c>
      <c r="S933" s="12">
        <v>7609.6</v>
      </c>
    </row>
    <row r="934" spans="1:19" ht="15.6" x14ac:dyDescent="0.3">
      <c r="A934" s="1" t="s">
        <v>1438</v>
      </c>
      <c r="B934" s="1" t="s">
        <v>3317</v>
      </c>
      <c r="C934" t="s">
        <v>4726</v>
      </c>
      <c r="D934" t="s">
        <v>6325</v>
      </c>
      <c r="E934" t="s">
        <v>6324</v>
      </c>
      <c r="G934">
        <v>1</v>
      </c>
      <c r="H934" t="s">
        <v>2380</v>
      </c>
      <c r="I934" t="s">
        <v>2380</v>
      </c>
      <c r="J934">
        <v>39.799999999999997</v>
      </c>
      <c r="K934" t="str" cm="1">
        <f t="array" ref="K934">_xlfn.IFS(J934&lt;18.5,"underweight",J934&lt;25,"normal weight",J934&lt;30,"overweight",J934&gt;30,"obesity")</f>
        <v>obesity</v>
      </c>
      <c r="L934">
        <v>6.17</v>
      </c>
      <c r="M934" t="str" cm="1">
        <f t="array" ref="M934">_xlfn.IFS(L934&lt;5.7,"Normal",L934&lt;6.5,"Prediabetes",L934&gt;6.5,"Diabetes")</f>
        <v>Prediabetes</v>
      </c>
      <c r="N934">
        <v>1996</v>
      </c>
      <c r="O934" t="s">
        <v>20</v>
      </c>
      <c r="P934">
        <v>17</v>
      </c>
      <c r="Q934" s="10" t="str">
        <f t="shared" si="28"/>
        <v>17-Sep-1996</v>
      </c>
      <c r="R934">
        <f t="shared" si="29"/>
        <v>26</v>
      </c>
      <c r="S934" s="12">
        <v>7623.13</v>
      </c>
    </row>
    <row r="935" spans="1:19" ht="15.6" x14ac:dyDescent="0.3">
      <c r="A935" s="1" t="s">
        <v>1437</v>
      </c>
      <c r="B935" s="1" t="s">
        <v>3318</v>
      </c>
      <c r="C935" t="s">
        <v>4723</v>
      </c>
      <c r="D935" t="s">
        <v>6326</v>
      </c>
      <c r="E935" t="s">
        <v>4740</v>
      </c>
      <c r="G935">
        <v>1</v>
      </c>
      <c r="H935" t="s">
        <v>2380</v>
      </c>
      <c r="I935" t="s">
        <v>2380</v>
      </c>
      <c r="J935">
        <v>34.32</v>
      </c>
      <c r="K935" t="str" cm="1">
        <f t="array" ref="K935">_xlfn.IFS(J935&lt;18.5,"underweight",J935&lt;25,"normal weight",J935&lt;30,"overweight",J935&gt;30,"obesity")</f>
        <v>obesity</v>
      </c>
      <c r="L935">
        <v>5.16</v>
      </c>
      <c r="M935" t="str" cm="1">
        <f t="array" ref="M935">_xlfn.IFS(L935&lt;5.7,"Normal",L935&lt;6.5,"Prediabetes",L935&gt;6.5,"Diabetes")</f>
        <v>Normal</v>
      </c>
      <c r="N935">
        <v>1978</v>
      </c>
      <c r="O935" t="s">
        <v>15</v>
      </c>
      <c r="P935">
        <v>28</v>
      </c>
      <c r="Q935" s="10" t="str">
        <f t="shared" si="28"/>
        <v>28-Nov-1978</v>
      </c>
      <c r="R935">
        <f t="shared" si="29"/>
        <v>44</v>
      </c>
      <c r="S935" s="12">
        <v>7623.52</v>
      </c>
    </row>
    <row r="936" spans="1:19" ht="15.6" x14ac:dyDescent="0.3">
      <c r="A936" s="1" t="s">
        <v>1436</v>
      </c>
      <c r="B936" s="1" t="s">
        <v>3319</v>
      </c>
      <c r="C936" t="s">
        <v>4726</v>
      </c>
      <c r="D936" t="s">
        <v>6328</v>
      </c>
      <c r="E936" t="s">
        <v>6327</v>
      </c>
      <c r="G936">
        <v>1</v>
      </c>
      <c r="H936" t="s">
        <v>2380</v>
      </c>
      <c r="I936" t="s">
        <v>2380</v>
      </c>
      <c r="J936">
        <v>32.51</v>
      </c>
      <c r="K936" t="str" cm="1">
        <f t="array" ref="K936">_xlfn.IFS(J936&lt;18.5,"underweight",J936&lt;25,"normal weight",J936&lt;30,"overweight",J936&gt;30,"obesity")</f>
        <v>obesity</v>
      </c>
      <c r="L936">
        <v>4.3</v>
      </c>
      <c r="M936" t="str" cm="1">
        <f t="array" ref="M936">_xlfn.IFS(L936&lt;5.7,"Normal",L936&lt;6.5,"Prediabetes",L936&gt;6.5,"Diabetes")</f>
        <v>Normal</v>
      </c>
      <c r="N936">
        <v>1978</v>
      </c>
      <c r="O936" t="s">
        <v>15</v>
      </c>
      <c r="P936">
        <v>6</v>
      </c>
      <c r="Q936" s="10" t="str">
        <f t="shared" si="28"/>
        <v>6-Nov-1978</v>
      </c>
      <c r="R936">
        <f t="shared" si="29"/>
        <v>44</v>
      </c>
      <c r="S936" s="12">
        <v>7624.63</v>
      </c>
    </row>
    <row r="937" spans="1:19" ht="15.6" x14ac:dyDescent="0.3">
      <c r="A937" s="1" t="s">
        <v>1435</v>
      </c>
      <c r="B937" s="1" t="s">
        <v>3320</v>
      </c>
      <c r="C937" t="s">
        <v>4726</v>
      </c>
      <c r="D937" t="s">
        <v>4841</v>
      </c>
      <c r="E937" t="s">
        <v>6329</v>
      </c>
      <c r="G937">
        <v>1</v>
      </c>
      <c r="H937" t="s">
        <v>2380</v>
      </c>
      <c r="I937" t="s">
        <v>2380</v>
      </c>
      <c r="J937">
        <v>30.71</v>
      </c>
      <c r="K937" t="str" cm="1">
        <f t="array" ref="K937">_xlfn.IFS(J937&lt;18.5,"underweight",J937&lt;25,"normal weight",J937&lt;30,"overweight",J937&gt;30,"obesity")</f>
        <v>obesity</v>
      </c>
      <c r="L937">
        <v>6.14</v>
      </c>
      <c r="M937" t="str" cm="1">
        <f t="array" ref="M937">_xlfn.IFS(L937&lt;5.7,"Normal",L937&lt;6.5,"Prediabetes",L937&gt;6.5,"Diabetes")</f>
        <v>Prediabetes</v>
      </c>
      <c r="N937">
        <v>1978</v>
      </c>
      <c r="O937" t="s">
        <v>15</v>
      </c>
      <c r="P937">
        <v>29</v>
      </c>
      <c r="Q937" s="10" t="str">
        <f t="shared" si="28"/>
        <v>29-Nov-1978</v>
      </c>
      <c r="R937">
        <f t="shared" si="29"/>
        <v>44</v>
      </c>
      <c r="S937" s="12">
        <v>7626.99</v>
      </c>
    </row>
    <row r="938" spans="1:19" ht="15.6" x14ac:dyDescent="0.3">
      <c r="A938" s="1" t="s">
        <v>1434</v>
      </c>
      <c r="B938" s="1" t="s">
        <v>3321</v>
      </c>
      <c r="C938" t="s">
        <v>5598</v>
      </c>
      <c r="D938" t="s">
        <v>6330</v>
      </c>
      <c r="E938" t="s">
        <v>6297</v>
      </c>
      <c r="G938">
        <v>1</v>
      </c>
      <c r="H938" t="s">
        <v>2380</v>
      </c>
      <c r="I938" t="s">
        <v>2380</v>
      </c>
      <c r="J938">
        <v>28.9</v>
      </c>
      <c r="K938" t="str" cm="1">
        <f t="array" ref="K938">_xlfn.IFS(J938&lt;18.5,"underweight",J938&lt;25,"normal weight",J938&lt;30,"overweight",J938&gt;30,"obesity")</f>
        <v>overweight</v>
      </c>
      <c r="L938">
        <v>5.36</v>
      </c>
      <c r="M938" t="str" cm="1">
        <f t="array" ref="M938">_xlfn.IFS(L938&lt;5.7,"Normal",L938&lt;6.5,"Prediabetes",L938&gt;6.5,"Diabetes")</f>
        <v>Normal</v>
      </c>
      <c r="N938">
        <v>1978</v>
      </c>
      <c r="O938" t="s">
        <v>35</v>
      </c>
      <c r="P938">
        <v>24</v>
      </c>
      <c r="Q938" s="10" t="str">
        <f t="shared" si="28"/>
        <v>24-Aug-1978</v>
      </c>
      <c r="R938">
        <f t="shared" si="29"/>
        <v>44</v>
      </c>
      <c r="S938" s="12">
        <v>7633.72</v>
      </c>
    </row>
    <row r="939" spans="1:19" ht="15.6" x14ac:dyDescent="0.3">
      <c r="A939" s="1" t="s">
        <v>1433</v>
      </c>
      <c r="B939" s="1" t="s">
        <v>3322</v>
      </c>
      <c r="C939" t="s">
        <v>4723</v>
      </c>
      <c r="D939" t="s">
        <v>6332</v>
      </c>
      <c r="E939" t="s">
        <v>6331</v>
      </c>
      <c r="G939">
        <v>1</v>
      </c>
      <c r="H939" t="s">
        <v>2380</v>
      </c>
      <c r="I939" t="s">
        <v>2380</v>
      </c>
      <c r="J939">
        <v>36.19</v>
      </c>
      <c r="K939" t="str" cm="1">
        <f t="array" ref="K939">_xlfn.IFS(J939&lt;18.5,"underweight",J939&lt;25,"normal weight",J939&lt;30,"overweight",J939&gt;30,"obesity")</f>
        <v>obesity</v>
      </c>
      <c r="L939">
        <v>4.3</v>
      </c>
      <c r="M939" t="str" cm="1">
        <f t="array" ref="M939">_xlfn.IFS(L939&lt;5.7,"Normal",L939&lt;6.5,"Prediabetes",L939&gt;6.5,"Diabetes")</f>
        <v>Normal</v>
      </c>
      <c r="N939">
        <v>2001</v>
      </c>
      <c r="O939" t="s">
        <v>30</v>
      </c>
      <c r="P939">
        <v>13</v>
      </c>
      <c r="Q939" s="10" t="str">
        <f t="shared" si="28"/>
        <v>13-Dec-2001</v>
      </c>
      <c r="R939">
        <f t="shared" si="29"/>
        <v>21</v>
      </c>
      <c r="S939" s="12">
        <v>7636.92</v>
      </c>
    </row>
    <row r="940" spans="1:19" ht="15.6" x14ac:dyDescent="0.3">
      <c r="A940" s="1" t="s">
        <v>1432</v>
      </c>
      <c r="B940" s="1" t="s">
        <v>3323</v>
      </c>
      <c r="C940" t="s">
        <v>4726</v>
      </c>
      <c r="D940" t="s">
        <v>6334</v>
      </c>
      <c r="E940" t="s">
        <v>6333</v>
      </c>
      <c r="G940">
        <v>0</v>
      </c>
      <c r="H940" t="s">
        <v>2380</v>
      </c>
      <c r="I940" t="s">
        <v>2380</v>
      </c>
      <c r="J940">
        <v>29.6</v>
      </c>
      <c r="K940" t="str" cm="1">
        <f t="array" ref="K940">_xlfn.IFS(J940&lt;18.5,"underweight",J940&lt;25,"normal weight",J940&lt;30,"overweight",J940&gt;30,"obesity")</f>
        <v>overweight</v>
      </c>
      <c r="L940">
        <v>4.09</v>
      </c>
      <c r="M940" t="str" cm="1">
        <f t="array" ref="M940">_xlfn.IFS(L940&lt;5.7,"Normal",L940&lt;6.5,"Prediabetes",L940&gt;6.5,"Diabetes")</f>
        <v>Normal</v>
      </c>
      <c r="N940">
        <v>1980</v>
      </c>
      <c r="O940" t="s">
        <v>18</v>
      </c>
      <c r="P940">
        <v>20</v>
      </c>
      <c r="Q940" s="10" t="str">
        <f t="shared" si="28"/>
        <v>20-Jun-1980</v>
      </c>
      <c r="R940">
        <f t="shared" si="29"/>
        <v>43</v>
      </c>
      <c r="S940" s="12">
        <v>7639.42</v>
      </c>
    </row>
    <row r="941" spans="1:19" ht="15.6" x14ac:dyDescent="0.3">
      <c r="A941" s="1" t="s">
        <v>1431</v>
      </c>
      <c r="B941" s="1" t="s">
        <v>3324</v>
      </c>
      <c r="C941" t="s">
        <v>4726</v>
      </c>
      <c r="D941" t="s">
        <v>5451</v>
      </c>
      <c r="E941" t="s">
        <v>6335</v>
      </c>
      <c r="G941">
        <v>2</v>
      </c>
      <c r="H941" t="s">
        <v>2380</v>
      </c>
      <c r="I941" t="s">
        <v>2380</v>
      </c>
      <c r="J941">
        <v>30.95</v>
      </c>
      <c r="K941" t="str" cm="1">
        <f t="array" ref="K941">_xlfn.IFS(J941&lt;18.5,"underweight",J941&lt;25,"normal weight",J941&lt;30,"overweight",J941&gt;30,"obesity")</f>
        <v>obesity</v>
      </c>
      <c r="L941">
        <v>6.27</v>
      </c>
      <c r="M941" t="str" cm="1">
        <f t="array" ref="M941">_xlfn.IFS(L941&lt;5.7,"Normal",L941&lt;6.5,"Prediabetes",L941&gt;6.5,"Diabetes")</f>
        <v>Prediabetes</v>
      </c>
      <c r="N941">
        <v>1980</v>
      </c>
      <c r="O941" t="s">
        <v>10</v>
      </c>
      <c r="P941">
        <v>24</v>
      </c>
      <c r="Q941" s="10" t="str">
        <f t="shared" si="28"/>
        <v>24-Jul-1980</v>
      </c>
      <c r="R941">
        <f t="shared" si="29"/>
        <v>43</v>
      </c>
      <c r="S941" s="12">
        <v>7640.31</v>
      </c>
    </row>
    <row r="942" spans="1:19" ht="15.6" x14ac:dyDescent="0.3">
      <c r="A942" s="1" t="s">
        <v>1430</v>
      </c>
      <c r="B942" s="1" t="s">
        <v>3325</v>
      </c>
      <c r="C942" t="s">
        <v>4723</v>
      </c>
      <c r="D942" t="s">
        <v>6337</v>
      </c>
      <c r="E942" t="s">
        <v>6336</v>
      </c>
      <c r="G942">
        <v>2</v>
      </c>
      <c r="H942" t="s">
        <v>2380</v>
      </c>
      <c r="I942" t="s">
        <v>2380</v>
      </c>
      <c r="J942">
        <v>19.95</v>
      </c>
      <c r="K942" t="str" cm="1">
        <f t="array" ref="K942">_xlfn.IFS(J942&lt;18.5,"underweight",J942&lt;25,"normal weight",J942&lt;30,"overweight",J942&gt;30,"obesity")</f>
        <v>normal weight</v>
      </c>
      <c r="L942">
        <v>5.39</v>
      </c>
      <c r="M942" t="str" cm="1">
        <f t="array" ref="M942">_xlfn.IFS(L942&lt;5.7,"Normal",L942&lt;6.5,"Prediabetes",L942&gt;6.5,"Diabetes")</f>
        <v>Normal</v>
      </c>
      <c r="N942">
        <v>1999</v>
      </c>
      <c r="O942" t="s">
        <v>18</v>
      </c>
      <c r="P942">
        <v>15</v>
      </c>
      <c r="Q942" s="10" t="str">
        <f t="shared" si="28"/>
        <v>15-Jun-1999</v>
      </c>
      <c r="R942">
        <f t="shared" si="29"/>
        <v>24</v>
      </c>
      <c r="S942" s="12">
        <v>7642.05</v>
      </c>
    </row>
    <row r="943" spans="1:19" ht="15.6" x14ac:dyDescent="0.3">
      <c r="A943" s="1" t="s">
        <v>1429</v>
      </c>
      <c r="B943" s="1" t="s">
        <v>3326</v>
      </c>
      <c r="C943" t="s">
        <v>4723</v>
      </c>
      <c r="D943" t="s">
        <v>6339</v>
      </c>
      <c r="E943" t="s">
        <v>6338</v>
      </c>
      <c r="G943">
        <v>2</v>
      </c>
      <c r="H943" t="s">
        <v>2380</v>
      </c>
      <c r="I943" t="s">
        <v>2380</v>
      </c>
      <c r="J943">
        <v>43.34</v>
      </c>
      <c r="K943" t="str" cm="1">
        <f t="array" ref="K943">_xlfn.IFS(J943&lt;18.5,"underweight",J943&lt;25,"normal weight",J943&lt;30,"overweight",J943&gt;30,"obesity")</f>
        <v>obesity</v>
      </c>
      <c r="L943">
        <v>4.91</v>
      </c>
      <c r="M943" t="str" cm="1">
        <f t="array" ref="M943">_xlfn.IFS(L943&lt;5.7,"Normal",L943&lt;6.5,"Prediabetes",L943&gt;6.5,"Diabetes")</f>
        <v>Normal</v>
      </c>
      <c r="N943">
        <v>1980</v>
      </c>
      <c r="O943" t="s">
        <v>37</v>
      </c>
      <c r="P943">
        <v>16</v>
      </c>
      <c r="Q943" s="10" t="str">
        <f t="shared" si="28"/>
        <v>16-Oct-1980</v>
      </c>
      <c r="R943">
        <f t="shared" si="29"/>
        <v>42</v>
      </c>
      <c r="S943" s="12">
        <v>7650.77</v>
      </c>
    </row>
    <row r="944" spans="1:19" ht="15.6" x14ac:dyDescent="0.3">
      <c r="A944" s="1" t="s">
        <v>1428</v>
      </c>
      <c r="B944" s="1" t="s">
        <v>3327</v>
      </c>
      <c r="C944" t="s">
        <v>4723</v>
      </c>
      <c r="D944" t="s">
        <v>6341</v>
      </c>
      <c r="E944" t="s">
        <v>6340</v>
      </c>
      <c r="G944">
        <v>2</v>
      </c>
      <c r="H944" t="s">
        <v>2380</v>
      </c>
      <c r="I944" t="s">
        <v>2380</v>
      </c>
      <c r="J944">
        <v>35.86</v>
      </c>
      <c r="K944" t="str" cm="1">
        <f t="array" ref="K944">_xlfn.IFS(J944&lt;18.5,"underweight",J944&lt;25,"normal weight",J944&lt;30,"overweight",J944&gt;30,"obesity")</f>
        <v>obesity</v>
      </c>
      <c r="L944">
        <v>6.22</v>
      </c>
      <c r="M944" t="str" cm="1">
        <f t="array" ref="M944">_xlfn.IFS(L944&lt;5.7,"Normal",L944&lt;6.5,"Prediabetes",L944&gt;6.5,"Diabetes")</f>
        <v>Prediabetes</v>
      </c>
      <c r="N944">
        <v>1993</v>
      </c>
      <c r="O944" t="s">
        <v>35</v>
      </c>
      <c r="P944">
        <v>10</v>
      </c>
      <c r="Q944" s="10" t="str">
        <f t="shared" si="28"/>
        <v>10-Aug-1993</v>
      </c>
      <c r="R944">
        <f t="shared" si="29"/>
        <v>29</v>
      </c>
      <c r="S944" s="12">
        <v>7650.8</v>
      </c>
    </row>
    <row r="945" spans="1:19" ht="15.6" x14ac:dyDescent="0.3">
      <c r="A945" s="1" t="s">
        <v>1427</v>
      </c>
      <c r="B945" s="1" t="s">
        <v>3328</v>
      </c>
      <c r="C945" t="s">
        <v>4726</v>
      </c>
      <c r="D945" t="s">
        <v>6342</v>
      </c>
      <c r="E945" t="s">
        <v>5433</v>
      </c>
      <c r="G945">
        <v>0</v>
      </c>
      <c r="H945" t="s">
        <v>2380</v>
      </c>
      <c r="I945" t="s">
        <v>2380</v>
      </c>
      <c r="J945">
        <v>15.2</v>
      </c>
      <c r="K945" t="str" cm="1">
        <f t="array" ref="K945">_xlfn.IFS(J945&lt;18.5,"underweight",J945&lt;25,"normal weight",J945&lt;30,"overweight",J945&gt;30,"obesity")</f>
        <v>underweight</v>
      </c>
      <c r="L945">
        <v>8.82</v>
      </c>
      <c r="M945" t="str" cm="1">
        <f t="array" ref="M945">_xlfn.IFS(L945&lt;5.7,"Normal",L945&lt;6.5,"Prediabetes",L945&gt;6.5,"Diabetes")</f>
        <v>Diabetes</v>
      </c>
      <c r="N945">
        <v>1998</v>
      </c>
      <c r="O945" t="s">
        <v>20</v>
      </c>
      <c r="P945">
        <v>30</v>
      </c>
      <c r="Q945" s="10" t="str">
        <f t="shared" si="28"/>
        <v>30-Sep-1998</v>
      </c>
      <c r="R945">
        <f t="shared" si="29"/>
        <v>24</v>
      </c>
      <c r="S945" s="12">
        <v>7652.26</v>
      </c>
    </row>
    <row r="946" spans="1:19" ht="15.6" x14ac:dyDescent="0.3">
      <c r="A946" s="1" t="s">
        <v>1426</v>
      </c>
      <c r="B946" s="1" t="s">
        <v>3329</v>
      </c>
      <c r="C946" t="s">
        <v>4723</v>
      </c>
      <c r="D946" t="s">
        <v>4894</v>
      </c>
      <c r="E946" t="s">
        <v>6343</v>
      </c>
      <c r="G946">
        <v>2</v>
      </c>
      <c r="H946" t="s">
        <v>2380</v>
      </c>
      <c r="I946" t="s">
        <v>2380</v>
      </c>
      <c r="J946">
        <v>37.200000000000003</v>
      </c>
      <c r="K946" t="str" cm="1">
        <f t="array" ref="K946">_xlfn.IFS(J946&lt;18.5,"underweight",J946&lt;25,"normal weight",J946&lt;30,"overweight",J946&gt;30,"obesity")</f>
        <v>obesity</v>
      </c>
      <c r="L946">
        <v>10.14</v>
      </c>
      <c r="M946" t="str" cm="1">
        <f t="array" ref="M946">_xlfn.IFS(L946&lt;5.7,"Normal",L946&lt;6.5,"Prediabetes",L946&gt;6.5,"Diabetes")</f>
        <v>Diabetes</v>
      </c>
      <c r="N946">
        <v>1965</v>
      </c>
      <c r="O946" t="s">
        <v>30</v>
      </c>
      <c r="P946">
        <v>27</v>
      </c>
      <c r="Q946" s="10" t="str">
        <f t="shared" si="28"/>
        <v>27-Dec-1965</v>
      </c>
      <c r="R946">
        <f t="shared" si="29"/>
        <v>57</v>
      </c>
      <c r="S946" s="12">
        <v>7657.69</v>
      </c>
    </row>
    <row r="947" spans="1:19" ht="15.6" x14ac:dyDescent="0.3">
      <c r="A947" s="1" t="s">
        <v>1425</v>
      </c>
      <c r="B947" s="1" t="s">
        <v>3330</v>
      </c>
      <c r="C947" t="s">
        <v>4726</v>
      </c>
      <c r="D947" t="s">
        <v>4763</v>
      </c>
      <c r="E947" t="s">
        <v>6344</v>
      </c>
      <c r="G947">
        <v>1</v>
      </c>
      <c r="H947" t="s">
        <v>2380</v>
      </c>
      <c r="I947" t="s">
        <v>2380</v>
      </c>
      <c r="J947">
        <v>17.91</v>
      </c>
      <c r="K947" t="str" cm="1">
        <f t="array" ref="K947">_xlfn.IFS(J947&lt;18.5,"underweight",J947&lt;25,"normal weight",J947&lt;30,"overweight",J947&gt;30,"obesity")</f>
        <v>underweight</v>
      </c>
      <c r="L947">
        <v>4.66</v>
      </c>
      <c r="M947" t="str" cm="1">
        <f t="array" ref="M947">_xlfn.IFS(L947&lt;5.7,"Normal",L947&lt;6.5,"Prediabetes",L947&gt;6.5,"Diabetes")</f>
        <v>Normal</v>
      </c>
      <c r="N947">
        <v>1976</v>
      </c>
      <c r="O947" t="s">
        <v>37</v>
      </c>
      <c r="P947">
        <v>9</v>
      </c>
      <c r="Q947" s="10" t="str">
        <f t="shared" si="28"/>
        <v>9-Oct-1976</v>
      </c>
      <c r="R947">
        <f t="shared" si="29"/>
        <v>46</v>
      </c>
      <c r="S947" s="12">
        <v>7662.47</v>
      </c>
    </row>
    <row r="948" spans="1:19" ht="15.6" x14ac:dyDescent="0.3">
      <c r="A948" s="1" t="s">
        <v>1424</v>
      </c>
      <c r="B948" s="1" t="s">
        <v>3331</v>
      </c>
      <c r="C948" t="s">
        <v>4726</v>
      </c>
      <c r="D948" t="s">
        <v>6345</v>
      </c>
      <c r="E948" t="s">
        <v>5788</v>
      </c>
      <c r="G948">
        <v>1</v>
      </c>
      <c r="H948" t="s">
        <v>2380</v>
      </c>
      <c r="I948" t="s">
        <v>2380</v>
      </c>
      <c r="J948">
        <v>20.76</v>
      </c>
      <c r="K948" t="str" cm="1">
        <f t="array" ref="K948">_xlfn.IFS(J948&lt;18.5,"underweight",J948&lt;25,"normal weight",J948&lt;30,"overweight",J948&gt;30,"obesity")</f>
        <v>normal weight</v>
      </c>
      <c r="L948">
        <v>6.26</v>
      </c>
      <c r="M948" t="str" cm="1">
        <f t="array" ref="M948">_xlfn.IFS(L948&lt;5.7,"Normal",L948&lt;6.5,"Prediabetes",L948&gt;6.5,"Diabetes")</f>
        <v>Prediabetes</v>
      </c>
      <c r="N948">
        <v>1996</v>
      </c>
      <c r="O948" t="s">
        <v>15</v>
      </c>
      <c r="P948">
        <v>24</v>
      </c>
      <c r="Q948" s="10" t="str">
        <f t="shared" si="28"/>
        <v>24-Nov-1996</v>
      </c>
      <c r="R948">
        <f t="shared" si="29"/>
        <v>26</v>
      </c>
      <c r="S948" s="12">
        <v>7670.75</v>
      </c>
    </row>
    <row r="949" spans="1:19" ht="15.6" x14ac:dyDescent="0.3">
      <c r="A949" s="1" t="s">
        <v>1423</v>
      </c>
      <c r="B949" s="1" t="s">
        <v>3332</v>
      </c>
      <c r="C949" t="s">
        <v>4726</v>
      </c>
      <c r="D949" t="s">
        <v>5003</v>
      </c>
      <c r="E949" t="s">
        <v>6346</v>
      </c>
      <c r="G949">
        <v>0</v>
      </c>
      <c r="H949" t="s">
        <v>2380</v>
      </c>
      <c r="I949" t="s">
        <v>2380</v>
      </c>
      <c r="J949">
        <v>38.99</v>
      </c>
      <c r="K949" t="str" cm="1">
        <f t="array" ref="K949">_xlfn.IFS(J949&lt;18.5,"underweight",J949&lt;25,"normal weight",J949&lt;30,"overweight",J949&gt;30,"obesity")</f>
        <v>obesity</v>
      </c>
      <c r="L949">
        <v>5.21</v>
      </c>
      <c r="M949" t="str" cm="1">
        <f t="array" ref="M949">_xlfn.IFS(L949&lt;5.7,"Normal",L949&lt;6.5,"Prediabetes",L949&gt;6.5,"Diabetes")</f>
        <v>Normal</v>
      </c>
      <c r="N949">
        <v>1995</v>
      </c>
      <c r="O949" t="s">
        <v>20</v>
      </c>
      <c r="P949">
        <v>13</v>
      </c>
      <c r="Q949" s="10" t="str">
        <f t="shared" si="28"/>
        <v>13-Sep-1995</v>
      </c>
      <c r="R949">
        <f t="shared" si="29"/>
        <v>27</v>
      </c>
      <c r="S949" s="12">
        <v>7676.4</v>
      </c>
    </row>
    <row r="950" spans="1:19" ht="15.6" x14ac:dyDescent="0.3">
      <c r="A950" s="1" t="s">
        <v>1422</v>
      </c>
      <c r="B950" s="1" t="s">
        <v>3333</v>
      </c>
      <c r="C950" t="s">
        <v>4726</v>
      </c>
      <c r="D950" t="s">
        <v>5145</v>
      </c>
      <c r="E950" t="s">
        <v>6347</v>
      </c>
      <c r="G950">
        <v>0</v>
      </c>
      <c r="H950" t="s">
        <v>2380</v>
      </c>
      <c r="I950" t="s">
        <v>2380</v>
      </c>
      <c r="J950">
        <v>30.57</v>
      </c>
      <c r="K950" t="str" cm="1">
        <f t="array" ref="K950">_xlfn.IFS(J950&lt;18.5,"underweight",J950&lt;25,"normal weight",J950&lt;30,"overweight",J950&gt;30,"obesity")</f>
        <v>obesity</v>
      </c>
      <c r="L950">
        <v>5.34</v>
      </c>
      <c r="M950" t="str" cm="1">
        <f t="array" ref="M950">_xlfn.IFS(L950&lt;5.7,"Normal",L950&lt;6.5,"Prediabetes",L950&gt;6.5,"Diabetes")</f>
        <v>Normal</v>
      </c>
      <c r="N950">
        <v>1971</v>
      </c>
      <c r="O950" t="s">
        <v>37</v>
      </c>
      <c r="P950">
        <v>11</v>
      </c>
      <c r="Q950" s="10" t="str">
        <f t="shared" si="28"/>
        <v>11-Oct-1971</v>
      </c>
      <c r="R950">
        <f t="shared" si="29"/>
        <v>51</v>
      </c>
      <c r="S950" s="12">
        <v>7680.92</v>
      </c>
    </row>
    <row r="951" spans="1:19" ht="15.6" x14ac:dyDescent="0.3">
      <c r="A951" s="1" t="s">
        <v>1421</v>
      </c>
      <c r="B951" s="1" t="s">
        <v>3334</v>
      </c>
      <c r="C951" t="s">
        <v>4726</v>
      </c>
      <c r="D951" t="s">
        <v>5566</v>
      </c>
      <c r="E951" t="s">
        <v>6348</v>
      </c>
      <c r="G951">
        <v>0</v>
      </c>
      <c r="H951" t="s">
        <v>2380</v>
      </c>
      <c r="I951" t="s">
        <v>2380</v>
      </c>
      <c r="J951">
        <v>17.7</v>
      </c>
      <c r="K951" t="str" cm="1">
        <f t="array" ref="K951">_xlfn.IFS(J951&lt;18.5,"underweight",J951&lt;25,"normal weight",J951&lt;30,"overweight",J951&gt;30,"obesity")</f>
        <v>underweight</v>
      </c>
      <c r="L951">
        <v>6.38</v>
      </c>
      <c r="M951" t="str" cm="1">
        <f t="array" ref="M951">_xlfn.IFS(L951&lt;5.7,"Normal",L951&lt;6.5,"Prediabetes",L951&gt;6.5,"Diabetes")</f>
        <v>Prediabetes</v>
      </c>
      <c r="N951">
        <v>1981</v>
      </c>
      <c r="O951" t="s">
        <v>30</v>
      </c>
      <c r="P951">
        <v>19</v>
      </c>
      <c r="Q951" s="10" t="str">
        <f t="shared" si="28"/>
        <v>19-Dec-1981</v>
      </c>
      <c r="R951">
        <f t="shared" si="29"/>
        <v>41</v>
      </c>
      <c r="S951" s="12">
        <v>7681.17</v>
      </c>
    </row>
    <row r="952" spans="1:19" ht="15.6" x14ac:dyDescent="0.3">
      <c r="A952" s="1" t="s">
        <v>1420</v>
      </c>
      <c r="B952" s="1" t="s">
        <v>3335</v>
      </c>
      <c r="C952" t="s">
        <v>4723</v>
      </c>
      <c r="D952" t="s">
        <v>6350</v>
      </c>
      <c r="E952" t="s">
        <v>6349</v>
      </c>
      <c r="G952">
        <v>2</v>
      </c>
      <c r="H952" t="s">
        <v>2380</v>
      </c>
      <c r="I952" t="s">
        <v>2380</v>
      </c>
      <c r="J952">
        <v>34.770000000000003</v>
      </c>
      <c r="K952" t="str" cm="1">
        <f t="array" ref="K952">_xlfn.IFS(J952&lt;18.5,"underweight",J952&lt;25,"normal weight",J952&lt;30,"overweight",J952&gt;30,"obesity")</f>
        <v>obesity</v>
      </c>
      <c r="L952">
        <v>4.47</v>
      </c>
      <c r="M952" t="str" cm="1">
        <f t="array" ref="M952">_xlfn.IFS(L952&lt;5.7,"Normal",L952&lt;6.5,"Prediabetes",L952&gt;6.5,"Diabetes")</f>
        <v>Normal</v>
      </c>
      <c r="N952">
        <v>1982</v>
      </c>
      <c r="O952" t="s">
        <v>30</v>
      </c>
      <c r="P952">
        <v>18</v>
      </c>
      <c r="Q952" s="10" t="str">
        <f t="shared" si="28"/>
        <v>18-Dec-1982</v>
      </c>
      <c r="R952">
        <f t="shared" si="29"/>
        <v>40</v>
      </c>
      <c r="S952" s="12">
        <v>7682.67</v>
      </c>
    </row>
    <row r="953" spans="1:19" ht="15.6" x14ac:dyDescent="0.3">
      <c r="A953" s="1" t="s">
        <v>1419</v>
      </c>
      <c r="B953" s="1" t="s">
        <v>3336</v>
      </c>
      <c r="C953" t="s">
        <v>4723</v>
      </c>
      <c r="D953" t="s">
        <v>6351</v>
      </c>
      <c r="E953" t="s">
        <v>5346</v>
      </c>
      <c r="G953">
        <v>0</v>
      </c>
      <c r="H953" t="s">
        <v>2380</v>
      </c>
      <c r="I953" t="s">
        <v>2380</v>
      </c>
      <c r="J953">
        <v>16.88</v>
      </c>
      <c r="K953" t="str" cm="1">
        <f t="array" ref="K953">_xlfn.IFS(J953&lt;18.5,"underweight",J953&lt;25,"normal weight",J953&lt;30,"overweight",J953&gt;30,"obesity")</f>
        <v>underweight</v>
      </c>
      <c r="L953">
        <v>9.9600000000000009</v>
      </c>
      <c r="M953" t="str" cm="1">
        <f t="array" ref="M953">_xlfn.IFS(L953&lt;5.7,"Normal",L953&lt;6.5,"Prediabetes",L953&gt;6.5,"Diabetes")</f>
        <v>Diabetes</v>
      </c>
      <c r="N953">
        <v>1987</v>
      </c>
      <c r="O953" t="s">
        <v>10</v>
      </c>
      <c r="P953">
        <v>12</v>
      </c>
      <c r="Q953" s="10" t="str">
        <f t="shared" si="28"/>
        <v>12-Jul-1987</v>
      </c>
      <c r="R953">
        <f t="shared" si="29"/>
        <v>36</v>
      </c>
      <c r="S953" s="12">
        <v>7684.62</v>
      </c>
    </row>
    <row r="954" spans="1:19" ht="15.6" x14ac:dyDescent="0.3">
      <c r="A954" s="1" t="s">
        <v>1418</v>
      </c>
      <c r="B954" s="1" t="s">
        <v>3337</v>
      </c>
      <c r="C954" t="s">
        <v>4723</v>
      </c>
      <c r="D954" t="s">
        <v>6353</v>
      </c>
      <c r="E954" t="s">
        <v>6352</v>
      </c>
      <c r="G954">
        <v>0</v>
      </c>
      <c r="H954" t="s">
        <v>2380</v>
      </c>
      <c r="I954" t="s">
        <v>2380</v>
      </c>
      <c r="J954">
        <v>25.6</v>
      </c>
      <c r="K954" t="str" cm="1">
        <f t="array" ref="K954">_xlfn.IFS(J954&lt;18.5,"underweight",J954&lt;25,"normal weight",J954&lt;30,"overweight",J954&gt;30,"obesity")</f>
        <v>overweight</v>
      </c>
      <c r="L954">
        <v>6.03</v>
      </c>
      <c r="M954" t="str" cm="1">
        <f t="array" ref="M954">_xlfn.IFS(L954&lt;5.7,"Normal",L954&lt;6.5,"Prediabetes",L954&gt;6.5,"Diabetes")</f>
        <v>Prediabetes</v>
      </c>
      <c r="N954">
        <v>1978</v>
      </c>
      <c r="O954" t="s">
        <v>30</v>
      </c>
      <c r="P954">
        <v>29</v>
      </c>
      <c r="Q954" s="10" t="str">
        <f t="shared" si="28"/>
        <v>29-Dec-1978</v>
      </c>
      <c r="R954">
        <f t="shared" si="29"/>
        <v>44</v>
      </c>
      <c r="S954" s="12">
        <v>7726.85</v>
      </c>
    </row>
    <row r="955" spans="1:19" ht="15.6" x14ac:dyDescent="0.3">
      <c r="A955" s="1" t="s">
        <v>1417</v>
      </c>
      <c r="B955" s="1" t="s">
        <v>3338</v>
      </c>
      <c r="C955" t="s">
        <v>4726</v>
      </c>
      <c r="D955" t="s">
        <v>6355</v>
      </c>
      <c r="E955" t="s">
        <v>6354</v>
      </c>
      <c r="G955">
        <v>0</v>
      </c>
      <c r="H955" t="s">
        <v>2380</v>
      </c>
      <c r="I955" t="s">
        <v>2380</v>
      </c>
      <c r="J955">
        <v>16.690000000000001</v>
      </c>
      <c r="K955" t="str" cm="1">
        <f t="array" ref="K955">_xlfn.IFS(J955&lt;18.5,"underweight",J955&lt;25,"normal weight",J955&lt;30,"overweight",J955&gt;30,"obesity")</f>
        <v>underweight</v>
      </c>
      <c r="L955">
        <v>10.66</v>
      </c>
      <c r="M955" t="str" cm="1">
        <f t="array" ref="M955">_xlfn.IFS(L955&lt;5.7,"Normal",L955&lt;6.5,"Prediabetes",L955&gt;6.5,"Diabetes")</f>
        <v>Diabetes</v>
      </c>
      <c r="N955">
        <v>1979</v>
      </c>
      <c r="O955" t="s">
        <v>18</v>
      </c>
      <c r="P955">
        <v>2</v>
      </c>
      <c r="Q955" s="10" t="str">
        <f t="shared" si="28"/>
        <v>2-Jun-1979</v>
      </c>
      <c r="R955">
        <f t="shared" si="29"/>
        <v>44</v>
      </c>
      <c r="S955" s="12">
        <v>7727.25</v>
      </c>
    </row>
    <row r="956" spans="1:19" ht="15.6" x14ac:dyDescent="0.3">
      <c r="A956" s="1" t="s">
        <v>1416</v>
      </c>
      <c r="B956" s="1" t="s">
        <v>3339</v>
      </c>
      <c r="C956" t="s">
        <v>4726</v>
      </c>
      <c r="D956" t="s">
        <v>6220</v>
      </c>
      <c r="E956" t="s">
        <v>6356</v>
      </c>
      <c r="G956">
        <v>2</v>
      </c>
      <c r="H956" t="s">
        <v>2380</v>
      </c>
      <c r="I956" t="s">
        <v>2380</v>
      </c>
      <c r="J956">
        <v>19.95</v>
      </c>
      <c r="K956" t="str" cm="1">
        <f t="array" ref="K956">_xlfn.IFS(J956&lt;18.5,"underweight",J956&lt;25,"normal weight",J956&lt;30,"overweight",J956&gt;30,"obesity")</f>
        <v>normal weight</v>
      </c>
      <c r="L956">
        <v>4.05</v>
      </c>
      <c r="M956" t="str" cm="1">
        <f t="array" ref="M956">_xlfn.IFS(L956&lt;5.7,"Normal",L956&lt;6.5,"Prediabetes",L956&gt;6.5,"Diabetes")</f>
        <v>Normal</v>
      </c>
      <c r="N956">
        <v>1980</v>
      </c>
      <c r="O956" t="s">
        <v>20</v>
      </c>
      <c r="P956">
        <v>10</v>
      </c>
      <c r="Q956" s="10" t="str">
        <f t="shared" si="28"/>
        <v>10-Sep-1980</v>
      </c>
      <c r="R956">
        <f t="shared" si="29"/>
        <v>42</v>
      </c>
      <c r="S956" s="12">
        <v>7729.65</v>
      </c>
    </row>
    <row r="957" spans="1:19" ht="15.6" x14ac:dyDescent="0.3">
      <c r="A957" s="1" t="s">
        <v>1415</v>
      </c>
      <c r="B957" s="1" t="s">
        <v>3340</v>
      </c>
      <c r="C957" t="s">
        <v>5598</v>
      </c>
      <c r="D957" t="s">
        <v>6358</v>
      </c>
      <c r="E957" t="s">
        <v>6357</v>
      </c>
      <c r="G957">
        <v>1</v>
      </c>
      <c r="H957" t="s">
        <v>2380</v>
      </c>
      <c r="I957" t="s">
        <v>2380</v>
      </c>
      <c r="J957">
        <v>17.55</v>
      </c>
      <c r="K957" t="str" cm="1">
        <f t="array" ref="K957">_xlfn.IFS(J957&lt;18.5,"underweight",J957&lt;25,"normal weight",J957&lt;30,"overweight",J957&gt;30,"obesity")</f>
        <v>underweight</v>
      </c>
      <c r="L957">
        <v>4.2300000000000004</v>
      </c>
      <c r="M957" t="str" cm="1">
        <f t="array" ref="M957">_xlfn.IFS(L957&lt;5.7,"Normal",L957&lt;6.5,"Prediabetes",L957&gt;6.5,"Diabetes")</f>
        <v>Normal</v>
      </c>
      <c r="N957">
        <v>1978</v>
      </c>
      <c r="O957" t="s">
        <v>30</v>
      </c>
      <c r="P957">
        <v>4</v>
      </c>
      <c r="Q957" s="10" t="str">
        <f t="shared" si="28"/>
        <v>4-Dec-1978</v>
      </c>
      <c r="R957">
        <f t="shared" si="29"/>
        <v>44</v>
      </c>
      <c r="S957" s="12">
        <v>7731.43</v>
      </c>
    </row>
    <row r="958" spans="1:19" ht="15.6" x14ac:dyDescent="0.3">
      <c r="A958" s="1" t="s">
        <v>1414</v>
      </c>
      <c r="B958" s="1" t="s">
        <v>3341</v>
      </c>
      <c r="C958" t="s">
        <v>4726</v>
      </c>
      <c r="D958" t="s">
        <v>5003</v>
      </c>
      <c r="E958" t="s">
        <v>6259</v>
      </c>
      <c r="G958">
        <v>0</v>
      </c>
      <c r="H958" t="s">
        <v>2380</v>
      </c>
      <c r="I958" t="s">
        <v>2380</v>
      </c>
      <c r="J958">
        <v>22.01</v>
      </c>
      <c r="K958" t="str" cm="1">
        <f t="array" ref="K958">_xlfn.IFS(J958&lt;18.5,"underweight",J958&lt;25,"normal weight",J958&lt;30,"overweight",J958&gt;30,"obesity")</f>
        <v>normal weight</v>
      </c>
      <c r="L958">
        <v>5.01</v>
      </c>
      <c r="M958" t="str" cm="1">
        <f t="array" ref="M958">_xlfn.IFS(L958&lt;5.7,"Normal",L958&lt;6.5,"Prediabetes",L958&gt;6.5,"Diabetes")</f>
        <v>Normal</v>
      </c>
      <c r="N958">
        <v>1977</v>
      </c>
      <c r="O958" t="s">
        <v>35</v>
      </c>
      <c r="P958">
        <v>29</v>
      </c>
      <c r="Q958" s="10" t="str">
        <f t="shared" si="28"/>
        <v>29-Aug-1977</v>
      </c>
      <c r="R958">
        <f t="shared" si="29"/>
        <v>45</v>
      </c>
      <c r="S958" s="12">
        <v>7731.86</v>
      </c>
    </row>
    <row r="959" spans="1:19" ht="15.6" x14ac:dyDescent="0.3">
      <c r="A959" s="1" t="s">
        <v>1413</v>
      </c>
      <c r="B959" s="1" t="s">
        <v>3342</v>
      </c>
      <c r="C959" t="s">
        <v>4723</v>
      </c>
      <c r="D959" t="s">
        <v>6360</v>
      </c>
      <c r="E959" t="s">
        <v>6359</v>
      </c>
      <c r="G959">
        <v>0</v>
      </c>
      <c r="H959" t="s">
        <v>2380</v>
      </c>
      <c r="I959" t="s">
        <v>2380</v>
      </c>
      <c r="J959">
        <v>19.170000000000002</v>
      </c>
      <c r="K959" t="str" cm="1">
        <f t="array" ref="K959">_xlfn.IFS(J959&lt;18.5,"underweight",J959&lt;25,"normal weight",J959&lt;30,"overweight",J959&gt;30,"obesity")</f>
        <v>normal weight</v>
      </c>
      <c r="L959">
        <v>7.94</v>
      </c>
      <c r="M959" t="str" cm="1">
        <f t="array" ref="M959">_xlfn.IFS(L959&lt;5.7,"Normal",L959&lt;6.5,"Prediabetes",L959&gt;6.5,"Diabetes")</f>
        <v>Diabetes</v>
      </c>
      <c r="N959">
        <v>1965</v>
      </c>
      <c r="O959" t="s">
        <v>10</v>
      </c>
      <c r="P959">
        <v>18</v>
      </c>
      <c r="Q959" s="10" t="str">
        <f t="shared" si="28"/>
        <v>18-Jul-1965</v>
      </c>
      <c r="R959">
        <f t="shared" si="29"/>
        <v>58</v>
      </c>
      <c r="S959" s="12">
        <v>7736.39</v>
      </c>
    </row>
    <row r="960" spans="1:19" ht="15.6" x14ac:dyDescent="0.3">
      <c r="A960" s="1" t="s">
        <v>1412</v>
      </c>
      <c r="B960" s="1" t="s">
        <v>3343</v>
      </c>
      <c r="C960" t="s">
        <v>5598</v>
      </c>
      <c r="D960" t="s">
        <v>6362</v>
      </c>
      <c r="E960" t="s">
        <v>6361</v>
      </c>
      <c r="G960">
        <v>0</v>
      </c>
      <c r="H960" t="s">
        <v>2380</v>
      </c>
      <c r="I960" t="s">
        <v>2380</v>
      </c>
      <c r="J960">
        <v>35.814999999999998</v>
      </c>
      <c r="K960" t="str" cm="1">
        <f t="array" ref="K960">_xlfn.IFS(J960&lt;18.5,"underweight",J960&lt;25,"normal weight",J960&lt;30,"overweight",J960&gt;30,"obesity")</f>
        <v>obesity</v>
      </c>
      <c r="L960">
        <v>4.1500000000000004</v>
      </c>
      <c r="M960" t="str" cm="1">
        <f t="array" ref="M960">_xlfn.IFS(L960&lt;5.7,"Normal",L960&lt;6.5,"Prediabetes",L960&gt;6.5,"Diabetes")</f>
        <v>Normal</v>
      </c>
      <c r="N960">
        <v>1978</v>
      </c>
      <c r="O960" t="s">
        <v>20</v>
      </c>
      <c r="P960">
        <v>4</v>
      </c>
      <c r="Q960" s="10" t="str">
        <f t="shared" si="28"/>
        <v>4-Sep-1978</v>
      </c>
      <c r="R960">
        <f t="shared" si="29"/>
        <v>44</v>
      </c>
      <c r="S960" s="12">
        <v>7740.34</v>
      </c>
    </row>
    <row r="961" spans="1:19" ht="15.6" x14ac:dyDescent="0.3">
      <c r="A961" s="1" t="s">
        <v>1411</v>
      </c>
      <c r="B961" s="1" t="s">
        <v>3344</v>
      </c>
      <c r="C961" t="s">
        <v>4723</v>
      </c>
      <c r="D961" t="s">
        <v>5935</v>
      </c>
      <c r="E961" t="s">
        <v>6363</v>
      </c>
      <c r="G961">
        <v>1</v>
      </c>
      <c r="H961" t="s">
        <v>2380</v>
      </c>
      <c r="I961" t="s">
        <v>2380</v>
      </c>
      <c r="J961">
        <v>24.3</v>
      </c>
      <c r="K961" t="str" cm="1">
        <f t="array" ref="K961">_xlfn.IFS(J961&lt;18.5,"underweight",J961&lt;25,"normal weight",J961&lt;30,"overweight",J961&gt;30,"obesity")</f>
        <v>normal weight</v>
      </c>
      <c r="L961">
        <v>6.23</v>
      </c>
      <c r="M961" t="str" cm="1">
        <f t="array" ref="M961">_xlfn.IFS(L961&lt;5.7,"Normal",L961&lt;6.5,"Prediabetes",L961&gt;6.5,"Diabetes")</f>
        <v>Prediabetes</v>
      </c>
      <c r="N961">
        <v>1976</v>
      </c>
      <c r="O961" t="s">
        <v>30</v>
      </c>
      <c r="P961">
        <v>12</v>
      </c>
      <c r="Q961" s="10" t="str">
        <f t="shared" si="28"/>
        <v>12-Dec-1976</v>
      </c>
      <c r="R961">
        <f t="shared" si="29"/>
        <v>46</v>
      </c>
      <c r="S961" s="12">
        <v>7742.11</v>
      </c>
    </row>
    <row r="962" spans="1:19" ht="15.6" x14ac:dyDescent="0.3">
      <c r="A962" s="1" t="s">
        <v>1410</v>
      </c>
      <c r="B962" s="1" t="s">
        <v>3345</v>
      </c>
      <c r="C962" t="s">
        <v>5598</v>
      </c>
      <c r="D962" t="s">
        <v>5458</v>
      </c>
      <c r="E962" t="s">
        <v>6364</v>
      </c>
      <c r="G962">
        <v>1</v>
      </c>
      <c r="H962" t="s">
        <v>2380</v>
      </c>
      <c r="I962" t="s">
        <v>2380</v>
      </c>
      <c r="J962">
        <v>19.059999999999999</v>
      </c>
      <c r="K962" t="str" cm="1">
        <f t="array" ref="K962">_xlfn.IFS(J962&lt;18.5,"underweight",J962&lt;25,"normal weight",J962&lt;30,"overweight",J962&gt;30,"obesity")</f>
        <v>normal weight</v>
      </c>
      <c r="L962">
        <v>7.41</v>
      </c>
      <c r="M962" t="str" cm="1">
        <f t="array" ref="M962">_xlfn.IFS(L962&lt;5.7,"Normal",L962&lt;6.5,"Prediabetes",L962&gt;6.5,"Diabetes")</f>
        <v>Diabetes</v>
      </c>
      <c r="N962">
        <v>1981</v>
      </c>
      <c r="O962" t="s">
        <v>18</v>
      </c>
      <c r="P962">
        <v>30</v>
      </c>
      <c r="Q962" s="10" t="str">
        <f t="shared" si="28"/>
        <v>30-Jun-1981</v>
      </c>
      <c r="R962">
        <f t="shared" si="29"/>
        <v>42</v>
      </c>
      <c r="S962" s="12">
        <v>7749.16</v>
      </c>
    </row>
    <row r="963" spans="1:19" ht="15.6" x14ac:dyDescent="0.3">
      <c r="A963" s="1" t="s">
        <v>1409</v>
      </c>
      <c r="B963" s="1" t="s">
        <v>3346</v>
      </c>
      <c r="C963" t="s">
        <v>4726</v>
      </c>
      <c r="D963" t="s">
        <v>5300</v>
      </c>
      <c r="E963" t="s">
        <v>5270</v>
      </c>
      <c r="G963">
        <v>2</v>
      </c>
      <c r="H963" t="s">
        <v>2380</v>
      </c>
      <c r="I963" t="s">
        <v>2380</v>
      </c>
      <c r="J963">
        <v>18.34</v>
      </c>
      <c r="K963" t="str" cm="1">
        <f t="array" ref="K963">_xlfn.IFS(J963&lt;18.5,"underweight",J963&lt;25,"normal weight",J963&lt;30,"overweight",J963&gt;30,"obesity")</f>
        <v>underweight</v>
      </c>
      <c r="L963">
        <v>10.01</v>
      </c>
      <c r="M963" t="str" cm="1">
        <f t="array" ref="M963">_xlfn.IFS(L963&lt;5.7,"Normal",L963&lt;6.5,"Prediabetes",L963&gt;6.5,"Diabetes")</f>
        <v>Diabetes</v>
      </c>
      <c r="N963">
        <v>1997</v>
      </c>
      <c r="O963" t="s">
        <v>30</v>
      </c>
      <c r="P963">
        <v>21</v>
      </c>
      <c r="Q963" s="10" t="str">
        <f t="shared" ref="Q963:Q1026" si="30">P963&amp;"-"&amp;O963&amp;"-"&amp;N963</f>
        <v>21-Dec-1997</v>
      </c>
      <c r="R963">
        <f t="shared" ref="R963:R1026" si="31">DATEDIF(Q963,"8-6-2023","y")</f>
        <v>25</v>
      </c>
      <c r="S963" s="12">
        <v>7763.06</v>
      </c>
    </row>
    <row r="964" spans="1:19" ht="15.6" x14ac:dyDescent="0.3">
      <c r="A964" s="1" t="s">
        <v>1408</v>
      </c>
      <c r="B964" s="1" t="s">
        <v>3347</v>
      </c>
      <c r="C964" t="s">
        <v>4723</v>
      </c>
      <c r="D964" t="s">
        <v>6366</v>
      </c>
      <c r="E964" t="s">
        <v>6365</v>
      </c>
      <c r="G964">
        <v>1</v>
      </c>
      <c r="H964" t="s">
        <v>2380</v>
      </c>
      <c r="I964" t="s">
        <v>2380</v>
      </c>
      <c r="J964">
        <v>34.15</v>
      </c>
      <c r="K964" t="str" cm="1">
        <f t="array" ref="K964">_xlfn.IFS(J964&lt;18.5,"underweight",J964&lt;25,"normal weight",J964&lt;30,"overweight",J964&gt;30,"obesity")</f>
        <v>obesity</v>
      </c>
      <c r="L964">
        <v>5.42</v>
      </c>
      <c r="M964" t="str" cm="1">
        <f t="array" ref="M964">_xlfn.IFS(L964&lt;5.7,"Normal",L964&lt;6.5,"Prediabetes",L964&gt;6.5,"Diabetes")</f>
        <v>Normal</v>
      </c>
      <c r="N964">
        <v>1974</v>
      </c>
      <c r="O964" t="s">
        <v>30</v>
      </c>
      <c r="P964">
        <v>6</v>
      </c>
      <c r="Q964" s="10" t="str">
        <f t="shared" si="30"/>
        <v>6-Dec-1974</v>
      </c>
      <c r="R964">
        <f t="shared" si="31"/>
        <v>48</v>
      </c>
      <c r="S964" s="12">
        <v>7789.64</v>
      </c>
    </row>
    <row r="965" spans="1:19" ht="15.6" x14ac:dyDescent="0.3">
      <c r="A965" s="1" t="s">
        <v>1407</v>
      </c>
      <c r="B965" s="1" t="s">
        <v>3348</v>
      </c>
      <c r="C965" t="s">
        <v>5598</v>
      </c>
      <c r="D965" t="s">
        <v>6368</v>
      </c>
      <c r="E965" t="s">
        <v>6367</v>
      </c>
      <c r="G965">
        <v>2</v>
      </c>
      <c r="H965" t="s">
        <v>2380</v>
      </c>
      <c r="I965" t="s">
        <v>2380</v>
      </c>
      <c r="J965">
        <v>18.350000000000001</v>
      </c>
      <c r="K965" t="str" cm="1">
        <f t="array" ref="K965">_xlfn.IFS(J965&lt;18.5,"underweight",J965&lt;25,"normal weight",J965&lt;30,"overweight",J965&gt;30,"obesity")</f>
        <v>underweight</v>
      </c>
      <c r="L965">
        <v>5.12</v>
      </c>
      <c r="M965" t="str" cm="1">
        <f t="array" ref="M965">_xlfn.IFS(L965&lt;5.7,"Normal",L965&lt;6.5,"Prediabetes",L965&gt;6.5,"Diabetes")</f>
        <v>Normal</v>
      </c>
      <c r="N965">
        <v>1999</v>
      </c>
      <c r="O965" t="s">
        <v>30</v>
      </c>
      <c r="P965">
        <v>25</v>
      </c>
      <c r="Q965" s="10" t="str">
        <f t="shared" si="30"/>
        <v>25-Dec-1999</v>
      </c>
      <c r="R965">
        <f t="shared" si="31"/>
        <v>23</v>
      </c>
      <c r="S965" s="12">
        <v>7794.68</v>
      </c>
    </row>
    <row r="966" spans="1:19" ht="15.6" x14ac:dyDescent="0.3">
      <c r="A966" s="1" t="s">
        <v>1406</v>
      </c>
      <c r="B966" s="1" t="s">
        <v>3349</v>
      </c>
      <c r="C966" t="s">
        <v>4723</v>
      </c>
      <c r="D966" t="s">
        <v>6370</v>
      </c>
      <c r="E966" t="s">
        <v>6369</v>
      </c>
      <c r="G966">
        <v>0</v>
      </c>
      <c r="H966" t="s">
        <v>2380</v>
      </c>
      <c r="I966" t="s">
        <v>2380</v>
      </c>
      <c r="J966">
        <v>31</v>
      </c>
      <c r="K966" t="str" cm="1">
        <f t="array" ref="K966">_xlfn.IFS(J966&lt;18.5,"underweight",J966&lt;25,"normal weight",J966&lt;30,"overweight",J966&gt;30,"obesity")</f>
        <v>obesity</v>
      </c>
      <c r="L966">
        <v>4.7699999999999996</v>
      </c>
      <c r="M966" t="str" cm="1">
        <f t="array" ref="M966">_xlfn.IFS(L966&lt;5.7,"Normal",L966&lt;6.5,"Prediabetes",L966&gt;6.5,"Diabetes")</f>
        <v>Normal</v>
      </c>
      <c r="N966">
        <v>1997</v>
      </c>
      <c r="O966" t="s">
        <v>30</v>
      </c>
      <c r="P966">
        <v>2</v>
      </c>
      <c r="Q966" s="10" t="str">
        <f t="shared" si="30"/>
        <v>2-Dec-1997</v>
      </c>
      <c r="R966">
        <f t="shared" si="31"/>
        <v>25</v>
      </c>
      <c r="S966" s="12">
        <v>7803.77</v>
      </c>
    </row>
    <row r="967" spans="1:19" ht="15.6" x14ac:dyDescent="0.3">
      <c r="A967" s="1" t="s">
        <v>1405</v>
      </c>
      <c r="B967" s="1" t="s">
        <v>3350</v>
      </c>
      <c r="C967" t="s">
        <v>4723</v>
      </c>
      <c r="D967" t="s">
        <v>6372</v>
      </c>
      <c r="E967" t="s">
        <v>6371</v>
      </c>
      <c r="G967">
        <v>2</v>
      </c>
      <c r="H967" t="s">
        <v>2380</v>
      </c>
      <c r="I967" t="s">
        <v>2380</v>
      </c>
      <c r="J967">
        <v>28.27</v>
      </c>
      <c r="K967" t="str" cm="1">
        <f t="array" ref="K967">_xlfn.IFS(J967&lt;18.5,"underweight",J967&lt;25,"normal weight",J967&lt;30,"overweight",J967&gt;30,"obesity")</f>
        <v>overweight</v>
      </c>
      <c r="L967">
        <v>4.62</v>
      </c>
      <c r="M967" t="str" cm="1">
        <f t="array" ref="M967">_xlfn.IFS(L967&lt;5.7,"Normal",L967&lt;6.5,"Prediabetes",L967&gt;6.5,"Diabetes")</f>
        <v>Normal</v>
      </c>
      <c r="N967">
        <v>1974</v>
      </c>
      <c r="O967" t="s">
        <v>15</v>
      </c>
      <c r="P967">
        <v>9</v>
      </c>
      <c r="Q967" s="10" t="str">
        <f t="shared" si="30"/>
        <v>9-Nov-1974</v>
      </c>
      <c r="R967">
        <f t="shared" si="31"/>
        <v>48</v>
      </c>
      <c r="S967" s="12">
        <v>7804.16</v>
      </c>
    </row>
    <row r="968" spans="1:19" ht="15.6" x14ac:dyDescent="0.3">
      <c r="A968" s="1" t="s">
        <v>1404</v>
      </c>
      <c r="B968" s="1" t="s">
        <v>3351</v>
      </c>
      <c r="C968" t="s">
        <v>4723</v>
      </c>
      <c r="D968" t="s">
        <v>6374</v>
      </c>
      <c r="E968" t="s">
        <v>6373</v>
      </c>
      <c r="G968">
        <v>0</v>
      </c>
      <c r="H968" t="s">
        <v>2380</v>
      </c>
      <c r="I968" t="s">
        <v>2380</v>
      </c>
      <c r="J968">
        <v>17.260000000000002</v>
      </c>
      <c r="K968" t="str" cm="1">
        <f t="array" ref="K968">_xlfn.IFS(J968&lt;18.5,"underweight",J968&lt;25,"normal weight",J968&lt;30,"overweight",J968&gt;30,"obesity")</f>
        <v>underweight</v>
      </c>
      <c r="L968">
        <v>11.73</v>
      </c>
      <c r="M968" t="str" cm="1">
        <f t="array" ref="M968">_xlfn.IFS(L968&lt;5.7,"Normal",L968&lt;6.5,"Prediabetes",L968&gt;6.5,"Diabetes")</f>
        <v>Diabetes</v>
      </c>
      <c r="N968">
        <v>1991</v>
      </c>
      <c r="O968" t="s">
        <v>30</v>
      </c>
      <c r="P968">
        <v>21</v>
      </c>
      <c r="Q968" s="10" t="str">
        <f t="shared" si="30"/>
        <v>21-Dec-1991</v>
      </c>
      <c r="R968">
        <f t="shared" si="31"/>
        <v>31</v>
      </c>
      <c r="S968" s="12">
        <v>7812.67</v>
      </c>
    </row>
    <row r="969" spans="1:19" ht="15.6" x14ac:dyDescent="0.3">
      <c r="A969" s="1" t="s">
        <v>1403</v>
      </c>
      <c r="B969" s="1" t="s">
        <v>3352</v>
      </c>
      <c r="C969" t="s">
        <v>4726</v>
      </c>
      <c r="D969" t="s">
        <v>4845</v>
      </c>
      <c r="E969" t="s">
        <v>6375</v>
      </c>
      <c r="G969">
        <v>0</v>
      </c>
      <c r="H969" t="s">
        <v>2380</v>
      </c>
      <c r="I969" t="s">
        <v>2380</v>
      </c>
      <c r="J969">
        <v>41.69</v>
      </c>
      <c r="K969" t="str" cm="1">
        <f t="array" ref="K969">_xlfn.IFS(J969&lt;18.5,"underweight",J969&lt;25,"normal weight",J969&lt;30,"overweight",J969&gt;30,"obesity")</f>
        <v>obesity</v>
      </c>
      <c r="L969">
        <v>5.78</v>
      </c>
      <c r="M969" t="str" cm="1">
        <f t="array" ref="M969">_xlfn.IFS(L969&lt;5.7,"Normal",L969&lt;6.5,"Prediabetes",L969&gt;6.5,"Diabetes")</f>
        <v>Prediabetes</v>
      </c>
      <c r="N969">
        <v>1989</v>
      </c>
      <c r="O969" t="s">
        <v>37</v>
      </c>
      <c r="P969">
        <v>12</v>
      </c>
      <c r="Q969" s="10" t="str">
        <f t="shared" si="30"/>
        <v>12-Oct-1989</v>
      </c>
      <c r="R969">
        <f t="shared" si="31"/>
        <v>33</v>
      </c>
      <c r="S969" s="12">
        <v>7824.37</v>
      </c>
    </row>
    <row r="970" spans="1:19" ht="15.6" x14ac:dyDescent="0.3">
      <c r="A970" s="1" t="s">
        <v>1402</v>
      </c>
      <c r="B970" s="1" t="s">
        <v>3353</v>
      </c>
      <c r="C970" t="s">
        <v>4723</v>
      </c>
      <c r="D970" t="s">
        <v>5816</v>
      </c>
      <c r="E970" t="s">
        <v>6376</v>
      </c>
      <c r="G970">
        <v>0</v>
      </c>
      <c r="H970" t="s">
        <v>2380</v>
      </c>
      <c r="I970" t="s">
        <v>2380</v>
      </c>
      <c r="J970">
        <v>16.12</v>
      </c>
      <c r="K970" t="str" cm="1">
        <f t="array" ref="K970">_xlfn.IFS(J970&lt;18.5,"underweight",J970&lt;25,"normal weight",J970&lt;30,"overweight",J970&gt;30,"obesity")</f>
        <v>underweight</v>
      </c>
      <c r="L970">
        <v>10.45</v>
      </c>
      <c r="M970" t="str" cm="1">
        <f t="array" ref="M970">_xlfn.IFS(L970&lt;5.7,"Normal",L970&lt;6.5,"Prediabetes",L970&gt;6.5,"Diabetes")</f>
        <v>Diabetes</v>
      </c>
      <c r="N970">
        <v>2001</v>
      </c>
      <c r="O970" t="s">
        <v>37</v>
      </c>
      <c r="P970">
        <v>5</v>
      </c>
      <c r="Q970" s="10" t="str">
        <f t="shared" si="30"/>
        <v>5-Oct-2001</v>
      </c>
      <c r="R970">
        <f t="shared" si="31"/>
        <v>21</v>
      </c>
      <c r="S970" s="12">
        <v>7844.8</v>
      </c>
    </row>
    <row r="971" spans="1:19" ht="15.6" x14ac:dyDescent="0.3">
      <c r="A971" s="1" t="s">
        <v>1401</v>
      </c>
      <c r="B971" s="1" t="s">
        <v>3354</v>
      </c>
      <c r="C971" t="s">
        <v>4726</v>
      </c>
      <c r="D971" t="s">
        <v>6378</v>
      </c>
      <c r="E971" t="s">
        <v>6377</v>
      </c>
      <c r="G971">
        <v>1</v>
      </c>
      <c r="H971" t="s">
        <v>2380</v>
      </c>
      <c r="I971" t="s">
        <v>2380</v>
      </c>
      <c r="J971">
        <v>37.43</v>
      </c>
      <c r="K971" t="str" cm="1">
        <f t="array" ref="K971">_xlfn.IFS(J971&lt;18.5,"underweight",J971&lt;25,"normal weight",J971&lt;30,"overweight",J971&gt;30,"obesity")</f>
        <v>obesity</v>
      </c>
      <c r="L971">
        <v>4.5199999999999996</v>
      </c>
      <c r="M971" t="str" cm="1">
        <f t="array" ref="M971">_xlfn.IFS(L971&lt;5.7,"Normal",L971&lt;6.5,"Prediabetes",L971&gt;6.5,"Diabetes")</f>
        <v>Normal</v>
      </c>
      <c r="N971">
        <v>1994</v>
      </c>
      <c r="O971" t="s">
        <v>15</v>
      </c>
      <c r="P971">
        <v>17</v>
      </c>
      <c r="Q971" s="10" t="str">
        <f t="shared" si="30"/>
        <v>17-Nov-1994</v>
      </c>
      <c r="R971">
        <f t="shared" si="31"/>
        <v>28</v>
      </c>
      <c r="S971" s="12">
        <v>7851.85</v>
      </c>
    </row>
    <row r="972" spans="1:19" ht="15.6" x14ac:dyDescent="0.3">
      <c r="A972" s="1" t="s">
        <v>1400</v>
      </c>
      <c r="B972" s="1" t="s">
        <v>3355</v>
      </c>
      <c r="C972" t="s">
        <v>4723</v>
      </c>
      <c r="D972" t="s">
        <v>5474</v>
      </c>
      <c r="E972" t="s">
        <v>6379</v>
      </c>
      <c r="G972">
        <v>2</v>
      </c>
      <c r="H972" t="s">
        <v>2380</v>
      </c>
      <c r="I972" t="s">
        <v>2380</v>
      </c>
      <c r="J972">
        <v>31.065000000000001</v>
      </c>
      <c r="K972" t="str" cm="1">
        <f t="array" ref="K972">_xlfn.IFS(J972&lt;18.5,"underweight",J972&lt;25,"normal weight",J972&lt;30,"overweight",J972&gt;30,"obesity")</f>
        <v>obesity</v>
      </c>
      <c r="L972">
        <v>5.71</v>
      </c>
      <c r="M972" t="str" cm="1">
        <f t="array" ref="M972">_xlfn.IFS(L972&lt;5.7,"Normal",L972&lt;6.5,"Prediabetes",L972&gt;6.5,"Diabetes")</f>
        <v>Prediabetes</v>
      </c>
      <c r="N972">
        <v>1962</v>
      </c>
      <c r="O972" t="s">
        <v>37</v>
      </c>
      <c r="P972">
        <v>10</v>
      </c>
      <c r="Q972" s="10" t="str">
        <f t="shared" si="30"/>
        <v>10-Oct-1962</v>
      </c>
      <c r="R972">
        <f t="shared" si="31"/>
        <v>60</v>
      </c>
      <c r="S972" s="12">
        <v>7896.41</v>
      </c>
    </row>
    <row r="973" spans="1:19" ht="15.6" x14ac:dyDescent="0.3">
      <c r="A973" s="1" t="s">
        <v>1399</v>
      </c>
      <c r="B973" s="1" t="s">
        <v>3356</v>
      </c>
      <c r="C973" t="s">
        <v>4723</v>
      </c>
      <c r="D973" t="s">
        <v>6381</v>
      </c>
      <c r="E973" t="s">
        <v>6380</v>
      </c>
      <c r="G973">
        <v>2</v>
      </c>
      <c r="H973" t="s">
        <v>2380</v>
      </c>
      <c r="I973" t="s">
        <v>2380</v>
      </c>
      <c r="J973">
        <v>25.08</v>
      </c>
      <c r="K973" t="str" cm="1">
        <f t="array" ref="K973">_xlfn.IFS(J973&lt;18.5,"underweight",J973&lt;25,"normal weight",J973&lt;30,"overweight",J973&gt;30,"obesity")</f>
        <v>overweight</v>
      </c>
      <c r="L973">
        <v>4.7699999999999996</v>
      </c>
      <c r="M973" t="str" cm="1">
        <f t="array" ref="M973">_xlfn.IFS(L973&lt;5.7,"Normal",L973&lt;6.5,"Prediabetes",L973&gt;6.5,"Diabetes")</f>
        <v>Normal</v>
      </c>
      <c r="N973">
        <v>1977</v>
      </c>
      <c r="O973" t="s">
        <v>10</v>
      </c>
      <c r="P973">
        <v>20</v>
      </c>
      <c r="Q973" s="10" t="str">
        <f t="shared" si="30"/>
        <v>20-Jul-1977</v>
      </c>
      <c r="R973">
        <f t="shared" si="31"/>
        <v>46</v>
      </c>
      <c r="S973" s="12">
        <v>7935.29</v>
      </c>
    </row>
    <row r="974" spans="1:19" ht="15.6" x14ac:dyDescent="0.3">
      <c r="A974" s="1" t="s">
        <v>1398</v>
      </c>
      <c r="B974" s="1" t="s">
        <v>3357</v>
      </c>
      <c r="C974" t="s">
        <v>4726</v>
      </c>
      <c r="D974" t="s">
        <v>5023</v>
      </c>
      <c r="E974" t="s">
        <v>6382</v>
      </c>
      <c r="G974">
        <v>0</v>
      </c>
      <c r="H974" t="s">
        <v>2380</v>
      </c>
      <c r="I974" t="s">
        <v>2380</v>
      </c>
      <c r="J974">
        <v>40.15</v>
      </c>
      <c r="K974" t="str" cm="1">
        <f t="array" ref="K974">_xlfn.IFS(J974&lt;18.5,"underweight",J974&lt;25,"normal weight",J974&lt;30,"overweight",J974&gt;30,"obesity")</f>
        <v>obesity</v>
      </c>
      <c r="L974">
        <v>5.93</v>
      </c>
      <c r="M974" t="str" cm="1">
        <f t="array" ref="M974">_xlfn.IFS(L974&lt;5.7,"Normal",L974&lt;6.5,"Prediabetes",L974&gt;6.5,"Diabetes")</f>
        <v>Prediabetes</v>
      </c>
      <c r="N974">
        <v>1987</v>
      </c>
      <c r="O974" t="s">
        <v>37</v>
      </c>
      <c r="P974">
        <v>29</v>
      </c>
      <c r="Q974" s="10" t="str">
        <f t="shared" si="30"/>
        <v>29-Oct-1987</v>
      </c>
      <c r="R974">
        <f t="shared" si="31"/>
        <v>35</v>
      </c>
      <c r="S974" s="12">
        <v>7948.22</v>
      </c>
    </row>
    <row r="975" spans="1:19" ht="15.6" x14ac:dyDescent="0.3">
      <c r="A975" s="1" t="s">
        <v>1397</v>
      </c>
      <c r="B975" s="1" t="s">
        <v>3358</v>
      </c>
      <c r="C975" t="s">
        <v>5598</v>
      </c>
      <c r="D975" t="s">
        <v>6383</v>
      </c>
      <c r="E975" t="s">
        <v>6056</v>
      </c>
      <c r="G975">
        <v>1</v>
      </c>
      <c r="H975" t="s">
        <v>2380</v>
      </c>
      <c r="I975" t="s">
        <v>2380</v>
      </c>
      <c r="J975">
        <v>37.729999999999997</v>
      </c>
      <c r="K975" t="str" cm="1">
        <f t="array" ref="K975">_xlfn.IFS(J975&lt;18.5,"underweight",J975&lt;25,"normal weight",J975&lt;30,"overweight",J975&gt;30,"obesity")</f>
        <v>obesity</v>
      </c>
      <c r="L975">
        <v>6.29</v>
      </c>
      <c r="M975" t="str" cm="1">
        <f t="array" ref="M975">_xlfn.IFS(L975&lt;5.7,"Normal",L975&lt;6.5,"Prediabetes",L975&gt;6.5,"Diabetes")</f>
        <v>Prediabetes</v>
      </c>
      <c r="N975">
        <v>1966</v>
      </c>
      <c r="O975" t="s">
        <v>10</v>
      </c>
      <c r="P975">
        <v>9</v>
      </c>
      <c r="Q975" s="10" t="str">
        <f t="shared" si="30"/>
        <v>9-Jul-1966</v>
      </c>
      <c r="R975">
        <f t="shared" si="31"/>
        <v>57</v>
      </c>
      <c r="S975" s="12">
        <v>7953.72</v>
      </c>
    </row>
    <row r="976" spans="1:19" ht="15.6" x14ac:dyDescent="0.3">
      <c r="A976" s="1" t="s">
        <v>1396</v>
      </c>
      <c r="B976" s="1" t="s">
        <v>3359</v>
      </c>
      <c r="C976" t="s">
        <v>4726</v>
      </c>
      <c r="D976" t="s">
        <v>5947</v>
      </c>
      <c r="E976" t="s">
        <v>6384</v>
      </c>
      <c r="G976">
        <v>1</v>
      </c>
      <c r="H976" t="s">
        <v>2380</v>
      </c>
      <c r="I976" t="s">
        <v>2380</v>
      </c>
      <c r="J976">
        <v>25.35</v>
      </c>
      <c r="K976" t="str" cm="1">
        <f t="array" ref="K976">_xlfn.IFS(J976&lt;18.5,"underweight",J976&lt;25,"normal weight",J976&lt;30,"overweight",J976&gt;30,"obesity")</f>
        <v>overweight</v>
      </c>
      <c r="L976">
        <v>4.9000000000000004</v>
      </c>
      <c r="M976" t="str" cm="1">
        <f t="array" ref="M976">_xlfn.IFS(L976&lt;5.7,"Normal",L976&lt;6.5,"Prediabetes",L976&gt;6.5,"Diabetes")</f>
        <v>Normal</v>
      </c>
      <c r="N976">
        <v>1981</v>
      </c>
      <c r="O976" t="s">
        <v>30</v>
      </c>
      <c r="P976">
        <v>28</v>
      </c>
      <c r="Q976" s="10" t="str">
        <f t="shared" si="30"/>
        <v>28-Dec-1981</v>
      </c>
      <c r="R976">
        <f t="shared" si="31"/>
        <v>41</v>
      </c>
      <c r="S976" s="12">
        <v>7954.52</v>
      </c>
    </row>
    <row r="977" spans="1:19" ht="15.6" x14ac:dyDescent="0.3">
      <c r="A977" s="1" t="s">
        <v>1395</v>
      </c>
      <c r="B977" s="1" t="s">
        <v>3360</v>
      </c>
      <c r="C977" t="s">
        <v>5598</v>
      </c>
      <c r="D977" t="s">
        <v>6386</v>
      </c>
      <c r="E977" t="s">
        <v>6385</v>
      </c>
      <c r="G977">
        <v>2</v>
      </c>
      <c r="H977" t="s">
        <v>2380</v>
      </c>
      <c r="I977" t="s">
        <v>2380</v>
      </c>
      <c r="J977">
        <v>27.6</v>
      </c>
      <c r="K977" t="str" cm="1">
        <f t="array" ref="K977">_xlfn.IFS(J977&lt;18.5,"underweight",J977&lt;25,"normal weight",J977&lt;30,"overweight",J977&gt;30,"obesity")</f>
        <v>overweight</v>
      </c>
      <c r="L977">
        <v>5.33</v>
      </c>
      <c r="M977" t="str" cm="1">
        <f t="array" ref="M977">_xlfn.IFS(L977&lt;5.7,"Normal",L977&lt;6.5,"Prediabetes",L977&gt;6.5,"Diabetes")</f>
        <v>Normal</v>
      </c>
      <c r="N977">
        <v>1970</v>
      </c>
      <c r="O977" t="s">
        <v>18</v>
      </c>
      <c r="P977">
        <v>19</v>
      </c>
      <c r="Q977" s="10" t="str">
        <f t="shared" si="30"/>
        <v>19-Jun-1970</v>
      </c>
      <c r="R977">
        <f t="shared" si="31"/>
        <v>53</v>
      </c>
      <c r="S977" s="12">
        <v>7958.13</v>
      </c>
    </row>
    <row r="978" spans="1:19" ht="15.6" x14ac:dyDescent="0.3">
      <c r="A978" s="1" t="s">
        <v>1394</v>
      </c>
      <c r="B978" s="1" t="s">
        <v>3361</v>
      </c>
      <c r="C978" t="s">
        <v>5598</v>
      </c>
      <c r="D978" t="s">
        <v>6387</v>
      </c>
      <c r="E978" t="s">
        <v>5590</v>
      </c>
      <c r="G978">
        <v>1</v>
      </c>
      <c r="H978" t="s">
        <v>2380</v>
      </c>
      <c r="I978" t="s">
        <v>2380</v>
      </c>
      <c r="J978">
        <v>32.9</v>
      </c>
      <c r="K978" t="str" cm="1">
        <f t="array" ref="K978">_xlfn.IFS(J978&lt;18.5,"underweight",J978&lt;25,"normal weight",J978&lt;30,"overweight",J978&gt;30,"obesity")</f>
        <v>obesity</v>
      </c>
      <c r="L978">
        <v>4.3499999999999996</v>
      </c>
      <c r="M978" t="str" cm="1">
        <f t="array" ref="M978">_xlfn.IFS(L978&lt;5.7,"Normal",L978&lt;6.5,"Prediabetes",L978&gt;6.5,"Diabetes")</f>
        <v>Normal</v>
      </c>
      <c r="N978">
        <v>1975</v>
      </c>
      <c r="O978" t="s">
        <v>35</v>
      </c>
      <c r="P978">
        <v>10</v>
      </c>
      <c r="Q978" s="10" t="str">
        <f t="shared" si="30"/>
        <v>10-Aug-1975</v>
      </c>
      <c r="R978">
        <f t="shared" si="31"/>
        <v>47</v>
      </c>
      <c r="S978" s="12">
        <v>7966.81</v>
      </c>
    </row>
    <row r="979" spans="1:19" ht="15.6" x14ac:dyDescent="0.3">
      <c r="A979" s="1" t="s">
        <v>1393</v>
      </c>
      <c r="B979" s="1" t="s">
        <v>3362</v>
      </c>
      <c r="C979" t="s">
        <v>4726</v>
      </c>
      <c r="D979" t="s">
        <v>5284</v>
      </c>
      <c r="E979" t="s">
        <v>6388</v>
      </c>
      <c r="G979">
        <v>1</v>
      </c>
      <c r="H979" t="s">
        <v>2380</v>
      </c>
      <c r="I979" t="s">
        <v>2380</v>
      </c>
      <c r="J979">
        <v>32.64</v>
      </c>
      <c r="K979" t="str" cm="1">
        <f t="array" ref="K979">_xlfn.IFS(J979&lt;18.5,"underweight",J979&lt;25,"normal weight",J979&lt;30,"overweight",J979&gt;30,"obesity")</f>
        <v>obesity</v>
      </c>
      <c r="L979">
        <v>5.91</v>
      </c>
      <c r="M979" t="str" cm="1">
        <f t="array" ref="M979">_xlfn.IFS(L979&lt;5.7,"Normal",L979&lt;6.5,"Prediabetes",L979&gt;6.5,"Diabetes")</f>
        <v>Prediabetes</v>
      </c>
      <c r="N979">
        <v>1972</v>
      </c>
      <c r="O979" t="s">
        <v>15</v>
      </c>
      <c r="P979">
        <v>23</v>
      </c>
      <c r="Q979" s="10" t="str">
        <f t="shared" si="30"/>
        <v>23-Nov-1972</v>
      </c>
      <c r="R979">
        <f t="shared" si="31"/>
        <v>50</v>
      </c>
      <c r="S979" s="12">
        <v>7980.34</v>
      </c>
    </row>
    <row r="980" spans="1:19" ht="15.6" x14ac:dyDescent="0.3">
      <c r="A980" s="1" t="s">
        <v>1392</v>
      </c>
      <c r="B980" s="1" t="s">
        <v>3363</v>
      </c>
      <c r="C980" t="s">
        <v>4726</v>
      </c>
      <c r="D980" t="s">
        <v>4815</v>
      </c>
      <c r="E980" t="s">
        <v>6389</v>
      </c>
      <c r="G980">
        <v>1</v>
      </c>
      <c r="H980" t="s">
        <v>2380</v>
      </c>
      <c r="I980" t="s">
        <v>2380</v>
      </c>
      <c r="J980">
        <v>22.135000000000002</v>
      </c>
      <c r="K980" t="str" cm="1">
        <f t="array" ref="K980">_xlfn.IFS(J980&lt;18.5,"underweight",J980&lt;25,"normal weight",J980&lt;30,"overweight",J980&gt;30,"obesity")</f>
        <v>normal weight</v>
      </c>
      <c r="L980">
        <v>5.0999999999999996</v>
      </c>
      <c r="M980" t="str" cm="1">
        <f t="array" ref="M980">_xlfn.IFS(L980&lt;5.7,"Normal",L980&lt;6.5,"Prediabetes",L980&gt;6.5,"Diabetes")</f>
        <v>Normal</v>
      </c>
      <c r="N980">
        <v>1983</v>
      </c>
      <c r="O980" t="s">
        <v>35</v>
      </c>
      <c r="P980">
        <v>28</v>
      </c>
      <c r="Q980" s="10" t="str">
        <f t="shared" si="30"/>
        <v>28-Aug-1983</v>
      </c>
      <c r="R980">
        <f t="shared" si="31"/>
        <v>39</v>
      </c>
      <c r="S980" s="12">
        <v>7985.82</v>
      </c>
    </row>
    <row r="981" spans="1:19" ht="15.6" x14ac:dyDescent="0.3">
      <c r="A981" s="1" t="s">
        <v>1391</v>
      </c>
      <c r="B981" s="1" t="s">
        <v>3364</v>
      </c>
      <c r="C981" t="s">
        <v>4726</v>
      </c>
      <c r="D981" t="s">
        <v>5149</v>
      </c>
      <c r="E981" t="s">
        <v>6390</v>
      </c>
      <c r="G981">
        <v>1</v>
      </c>
      <c r="H981" t="s">
        <v>2380</v>
      </c>
      <c r="I981" t="s">
        <v>2380</v>
      </c>
      <c r="J981">
        <v>16.53</v>
      </c>
      <c r="K981" t="str" cm="1">
        <f t="array" ref="K981">_xlfn.IFS(J981&lt;18.5,"underweight",J981&lt;25,"normal weight",J981&lt;30,"overweight",J981&gt;30,"obesity")</f>
        <v>underweight</v>
      </c>
      <c r="L981">
        <v>5.08</v>
      </c>
      <c r="M981" t="str" cm="1">
        <f t="array" ref="M981">_xlfn.IFS(L981&lt;5.7,"Normal",L981&lt;6.5,"Prediabetes",L981&gt;6.5,"Diabetes")</f>
        <v>Normal</v>
      </c>
      <c r="N981">
        <v>1983</v>
      </c>
      <c r="O981" t="s">
        <v>35</v>
      </c>
      <c r="P981">
        <v>20</v>
      </c>
      <c r="Q981" s="10" t="str">
        <f t="shared" si="30"/>
        <v>20-Aug-1983</v>
      </c>
      <c r="R981">
        <f t="shared" si="31"/>
        <v>39</v>
      </c>
      <c r="S981" s="12">
        <v>7986.48</v>
      </c>
    </row>
    <row r="982" spans="1:19" ht="15.6" x14ac:dyDescent="0.3">
      <c r="A982" s="1" t="s">
        <v>1390</v>
      </c>
      <c r="B982" s="1" t="s">
        <v>3365</v>
      </c>
      <c r="C982" t="s">
        <v>4726</v>
      </c>
      <c r="D982" t="s">
        <v>6392</v>
      </c>
      <c r="E982" t="s">
        <v>6391</v>
      </c>
      <c r="G982">
        <v>0</v>
      </c>
      <c r="H982" t="s">
        <v>2380</v>
      </c>
      <c r="I982" t="s">
        <v>2380</v>
      </c>
      <c r="J982">
        <v>32.774999999999999</v>
      </c>
      <c r="K982" t="str" cm="1">
        <f t="array" ref="K982">_xlfn.IFS(J982&lt;18.5,"underweight",J982&lt;25,"normal weight",J982&lt;30,"overweight",J982&gt;30,"obesity")</f>
        <v>obesity</v>
      </c>
      <c r="L982">
        <v>4.75</v>
      </c>
      <c r="M982" t="str" cm="1">
        <f t="array" ref="M982">_xlfn.IFS(L982&lt;5.7,"Normal",L982&lt;6.5,"Prediabetes",L982&gt;6.5,"Diabetes")</f>
        <v>Normal</v>
      </c>
      <c r="N982">
        <v>1962</v>
      </c>
      <c r="O982" t="s">
        <v>35</v>
      </c>
      <c r="P982">
        <v>22</v>
      </c>
      <c r="Q982" s="10" t="str">
        <f t="shared" si="30"/>
        <v>22-Aug-1962</v>
      </c>
      <c r="R982">
        <f t="shared" si="31"/>
        <v>60</v>
      </c>
      <c r="S982" s="12">
        <v>8004.96</v>
      </c>
    </row>
    <row r="983" spans="1:19" ht="15.6" x14ac:dyDescent="0.3">
      <c r="A983" s="1" t="s">
        <v>1389</v>
      </c>
      <c r="B983" s="1" t="s">
        <v>3366</v>
      </c>
      <c r="C983" t="s">
        <v>4726</v>
      </c>
      <c r="D983" t="s">
        <v>6394</v>
      </c>
      <c r="E983" t="s">
        <v>6393</v>
      </c>
      <c r="G983">
        <v>0</v>
      </c>
      <c r="H983" t="s">
        <v>2380</v>
      </c>
      <c r="I983" t="s">
        <v>2380</v>
      </c>
      <c r="J983">
        <v>30.9</v>
      </c>
      <c r="K983" t="str" cm="1">
        <f t="array" ref="K983">_xlfn.IFS(J983&lt;18.5,"underweight",J983&lt;25,"normal weight",J983&lt;30,"overweight",J983&gt;30,"obesity")</f>
        <v>obesity</v>
      </c>
      <c r="L983">
        <v>6.05</v>
      </c>
      <c r="M983" t="str" cm="1">
        <f t="array" ref="M983">_xlfn.IFS(L983&lt;5.7,"Normal",L983&lt;6.5,"Prediabetes",L983&gt;6.5,"Diabetes")</f>
        <v>Prediabetes</v>
      </c>
      <c r="N983">
        <v>1995</v>
      </c>
      <c r="O983" t="s">
        <v>20</v>
      </c>
      <c r="P983">
        <v>18</v>
      </c>
      <c r="Q983" s="10" t="str">
        <f t="shared" si="30"/>
        <v>18-Sep-1995</v>
      </c>
      <c r="R983">
        <f t="shared" si="31"/>
        <v>27</v>
      </c>
      <c r="S983" s="12">
        <v>8014.62</v>
      </c>
    </row>
    <row r="984" spans="1:19" ht="15.6" x14ac:dyDescent="0.3">
      <c r="A984" s="1" t="s">
        <v>1388</v>
      </c>
      <c r="B984" s="1" t="s">
        <v>3367</v>
      </c>
      <c r="C984" t="s">
        <v>4726</v>
      </c>
      <c r="D984" t="s">
        <v>5159</v>
      </c>
      <c r="E984" t="s">
        <v>6395</v>
      </c>
      <c r="G984">
        <v>1</v>
      </c>
      <c r="H984" t="s">
        <v>2380</v>
      </c>
      <c r="I984" t="s">
        <v>2380</v>
      </c>
      <c r="J984">
        <v>15.58</v>
      </c>
      <c r="K984" t="str" cm="1">
        <f t="array" ref="K984">_xlfn.IFS(J984&lt;18.5,"underweight",J984&lt;25,"normal weight",J984&lt;30,"overweight",J984&gt;30,"obesity")</f>
        <v>underweight</v>
      </c>
      <c r="L984">
        <v>11.56</v>
      </c>
      <c r="M984" t="str" cm="1">
        <f t="array" ref="M984">_xlfn.IFS(L984&lt;5.7,"Normal",L984&lt;6.5,"Prediabetes",L984&gt;6.5,"Diabetes")</f>
        <v>Diabetes</v>
      </c>
      <c r="N984">
        <v>1980</v>
      </c>
      <c r="O984" t="s">
        <v>15</v>
      </c>
      <c r="P984">
        <v>8</v>
      </c>
      <c r="Q984" s="10" t="str">
        <f t="shared" si="30"/>
        <v>8-Nov-1980</v>
      </c>
      <c r="R984">
        <f t="shared" si="31"/>
        <v>42</v>
      </c>
      <c r="S984" s="12">
        <v>8017.06</v>
      </c>
    </row>
    <row r="985" spans="1:19" ht="15.6" x14ac:dyDescent="0.3">
      <c r="A985" s="1" t="s">
        <v>1387</v>
      </c>
      <c r="B985" s="1" t="s">
        <v>3368</v>
      </c>
      <c r="C985" t="s">
        <v>5598</v>
      </c>
      <c r="D985" t="s">
        <v>6397</v>
      </c>
      <c r="E985" t="s">
        <v>6396</v>
      </c>
      <c r="G985">
        <v>0</v>
      </c>
      <c r="H985" t="s">
        <v>2380</v>
      </c>
      <c r="I985" t="s">
        <v>2380</v>
      </c>
      <c r="J985">
        <v>26.315000000000001</v>
      </c>
      <c r="K985" t="str" cm="1">
        <f t="array" ref="K985">_xlfn.IFS(J985&lt;18.5,"underweight",J985&lt;25,"normal weight",J985&lt;30,"overweight",J985&gt;30,"obesity")</f>
        <v>overweight</v>
      </c>
      <c r="L985">
        <v>5.76</v>
      </c>
      <c r="M985" t="str" cm="1">
        <f t="array" ref="M985">_xlfn.IFS(L985&lt;5.7,"Normal",L985&lt;6.5,"Prediabetes",L985&gt;6.5,"Diabetes")</f>
        <v>Prediabetes</v>
      </c>
      <c r="N985">
        <v>1989</v>
      </c>
      <c r="O985" t="s">
        <v>15</v>
      </c>
      <c r="P985">
        <v>3</v>
      </c>
      <c r="Q985" s="10" t="str">
        <f t="shared" si="30"/>
        <v>3-Nov-1989</v>
      </c>
      <c r="R985">
        <f t="shared" si="31"/>
        <v>33</v>
      </c>
      <c r="S985" s="12">
        <v>8021.11</v>
      </c>
    </row>
    <row r="986" spans="1:19" ht="15.6" x14ac:dyDescent="0.3">
      <c r="A986" s="1" t="s">
        <v>1386</v>
      </c>
      <c r="B986" s="1" t="s">
        <v>3369</v>
      </c>
      <c r="C986" t="s">
        <v>4726</v>
      </c>
      <c r="D986" t="s">
        <v>6399</v>
      </c>
      <c r="E986" t="s">
        <v>6398</v>
      </c>
      <c r="G986">
        <v>0</v>
      </c>
      <c r="H986" t="s">
        <v>2380</v>
      </c>
      <c r="I986" t="s">
        <v>2380</v>
      </c>
      <c r="J986">
        <v>35.61</v>
      </c>
      <c r="K986" t="str" cm="1">
        <f t="array" ref="K986">_xlfn.IFS(J986&lt;18.5,"underweight",J986&lt;25,"normal weight",J986&lt;30,"overweight",J986&gt;30,"obesity")</f>
        <v>obesity</v>
      </c>
      <c r="L986">
        <v>5.65</v>
      </c>
      <c r="M986" t="str" cm="1">
        <f t="array" ref="M986">_xlfn.IFS(L986&lt;5.7,"Normal",L986&lt;6.5,"Prediabetes",L986&gt;6.5,"Diabetes")</f>
        <v>Normal</v>
      </c>
      <c r="N986">
        <v>1978</v>
      </c>
      <c r="O986" t="s">
        <v>10</v>
      </c>
      <c r="P986">
        <v>17</v>
      </c>
      <c r="Q986" s="10" t="str">
        <f t="shared" si="30"/>
        <v>17-Jul-1978</v>
      </c>
      <c r="R986">
        <f t="shared" si="31"/>
        <v>45</v>
      </c>
      <c r="S986" s="12">
        <v>8023.14</v>
      </c>
    </row>
    <row r="987" spans="1:19" ht="15.6" x14ac:dyDescent="0.3">
      <c r="A987" s="1" t="s">
        <v>1385</v>
      </c>
      <c r="B987" s="1" t="s">
        <v>3370</v>
      </c>
      <c r="C987" t="s">
        <v>4723</v>
      </c>
      <c r="D987" t="s">
        <v>6401</v>
      </c>
      <c r="E987" t="s">
        <v>6400</v>
      </c>
      <c r="G987">
        <v>0</v>
      </c>
      <c r="H987" t="s">
        <v>2380</v>
      </c>
      <c r="I987" t="s">
        <v>2380</v>
      </c>
      <c r="J987">
        <v>37.56</v>
      </c>
      <c r="K987" t="str" cm="1">
        <f t="array" ref="K987">_xlfn.IFS(J987&lt;18.5,"underweight",J987&lt;25,"normal weight",J987&lt;30,"overweight",J987&gt;30,"obesity")</f>
        <v>obesity</v>
      </c>
      <c r="L987">
        <v>5.88</v>
      </c>
      <c r="M987" t="str" cm="1">
        <f t="array" ref="M987">_xlfn.IFS(L987&lt;5.7,"Normal",L987&lt;6.5,"Prediabetes",L987&gt;6.5,"Diabetes")</f>
        <v>Prediabetes</v>
      </c>
      <c r="N987">
        <v>1976</v>
      </c>
      <c r="O987" t="s">
        <v>30</v>
      </c>
      <c r="P987">
        <v>20</v>
      </c>
      <c r="Q987" s="10" t="str">
        <f t="shared" si="30"/>
        <v>20-Dec-1976</v>
      </c>
      <c r="R987">
        <f t="shared" si="31"/>
        <v>46</v>
      </c>
      <c r="S987" s="12">
        <v>8026.67</v>
      </c>
    </row>
    <row r="988" spans="1:19" ht="15.6" x14ac:dyDescent="0.3">
      <c r="A988" s="1" t="s">
        <v>1384</v>
      </c>
      <c r="B988" s="1" t="s">
        <v>3371</v>
      </c>
      <c r="C988" t="s">
        <v>4723</v>
      </c>
      <c r="D988" t="s">
        <v>5200</v>
      </c>
      <c r="E988" t="s">
        <v>5000</v>
      </c>
      <c r="G988">
        <v>1</v>
      </c>
      <c r="H988" t="s">
        <v>2380</v>
      </c>
      <c r="I988" t="s">
        <v>2380</v>
      </c>
      <c r="J988">
        <v>15.49</v>
      </c>
      <c r="K988" t="str" cm="1">
        <f t="array" ref="K988">_xlfn.IFS(J988&lt;18.5,"underweight",J988&lt;25,"normal weight",J988&lt;30,"overweight",J988&gt;30,"obesity")</f>
        <v>underweight</v>
      </c>
      <c r="L988">
        <v>9.6</v>
      </c>
      <c r="M988" t="str" cm="1">
        <f t="array" ref="M988">_xlfn.IFS(L988&lt;5.7,"Normal",L988&lt;6.5,"Prediabetes",L988&gt;6.5,"Diabetes")</f>
        <v>Diabetes</v>
      </c>
      <c r="N988">
        <v>1977</v>
      </c>
      <c r="O988" t="s">
        <v>15</v>
      </c>
      <c r="P988">
        <v>6</v>
      </c>
      <c r="Q988" s="10" t="str">
        <f t="shared" si="30"/>
        <v>6-Nov-1977</v>
      </c>
      <c r="R988">
        <f t="shared" si="31"/>
        <v>45</v>
      </c>
      <c r="S988" s="12">
        <v>8027.97</v>
      </c>
    </row>
    <row r="989" spans="1:19" ht="15.6" x14ac:dyDescent="0.3">
      <c r="A989" s="1" t="s">
        <v>1383</v>
      </c>
      <c r="B989" s="1" t="s">
        <v>3372</v>
      </c>
      <c r="C989" t="s">
        <v>5598</v>
      </c>
      <c r="D989" t="s">
        <v>6245</v>
      </c>
      <c r="E989" t="s">
        <v>6402</v>
      </c>
      <c r="G989">
        <v>1</v>
      </c>
      <c r="H989" t="s">
        <v>2380</v>
      </c>
      <c r="I989" t="s">
        <v>2380</v>
      </c>
      <c r="J989">
        <v>23.48</v>
      </c>
      <c r="K989" t="str" cm="1">
        <f t="array" ref="K989">_xlfn.IFS(J989&lt;18.5,"underweight",J989&lt;25,"normal weight",J989&lt;30,"overweight",J989&gt;30,"obesity")</f>
        <v>normal weight</v>
      </c>
      <c r="L989">
        <v>6.24</v>
      </c>
      <c r="M989" t="str" cm="1">
        <f t="array" ref="M989">_xlfn.IFS(L989&lt;5.7,"Normal",L989&lt;6.5,"Prediabetes",L989&gt;6.5,"Diabetes")</f>
        <v>Prediabetes</v>
      </c>
      <c r="N989">
        <v>2003</v>
      </c>
      <c r="O989" t="s">
        <v>30</v>
      </c>
      <c r="P989">
        <v>12</v>
      </c>
      <c r="Q989" s="10" t="str">
        <f t="shared" si="30"/>
        <v>12-Dec-2003</v>
      </c>
      <c r="R989">
        <f t="shared" si="31"/>
        <v>19</v>
      </c>
      <c r="S989" s="12">
        <v>8035.64</v>
      </c>
    </row>
    <row r="990" spans="1:19" ht="15.6" x14ac:dyDescent="0.3">
      <c r="A990" s="1" t="s">
        <v>1382</v>
      </c>
      <c r="B990" s="1" t="s">
        <v>3373</v>
      </c>
      <c r="C990" t="s">
        <v>4723</v>
      </c>
      <c r="D990" t="s">
        <v>6404</v>
      </c>
      <c r="E990" t="s">
        <v>6403</v>
      </c>
      <c r="G990">
        <v>1</v>
      </c>
      <c r="H990" t="s">
        <v>2380</v>
      </c>
      <c r="I990" t="s">
        <v>2380</v>
      </c>
      <c r="J990">
        <v>27.454999999999998</v>
      </c>
      <c r="K990" t="str" cm="1">
        <f t="array" ref="K990">_xlfn.IFS(J990&lt;18.5,"underweight",J990&lt;25,"normal weight",J990&lt;30,"overweight",J990&gt;30,"obesity")</f>
        <v>overweight</v>
      </c>
      <c r="L990">
        <v>4.54</v>
      </c>
      <c r="M990" t="str" cm="1">
        <f t="array" ref="M990">_xlfn.IFS(L990&lt;5.7,"Normal",L990&lt;6.5,"Prediabetes",L990&gt;6.5,"Diabetes")</f>
        <v>Normal</v>
      </c>
      <c r="N990">
        <v>1985</v>
      </c>
      <c r="O990" t="s">
        <v>15</v>
      </c>
      <c r="P990">
        <v>28</v>
      </c>
      <c r="Q990" s="10" t="str">
        <f t="shared" si="30"/>
        <v>28-Nov-1985</v>
      </c>
      <c r="R990">
        <f t="shared" si="31"/>
        <v>37</v>
      </c>
      <c r="S990" s="12">
        <v>8059.06</v>
      </c>
    </row>
    <row r="991" spans="1:19" ht="15.6" x14ac:dyDescent="0.3">
      <c r="A991" s="1" t="s">
        <v>1381</v>
      </c>
      <c r="B991" s="1" t="s">
        <v>3374</v>
      </c>
      <c r="C991" t="s">
        <v>4723</v>
      </c>
      <c r="D991" t="s">
        <v>4878</v>
      </c>
      <c r="E991" t="s">
        <v>6405</v>
      </c>
      <c r="G991">
        <v>0</v>
      </c>
      <c r="H991" t="s">
        <v>2380</v>
      </c>
      <c r="I991" t="s">
        <v>2380</v>
      </c>
      <c r="J991">
        <v>24.605</v>
      </c>
      <c r="K991" t="str" cm="1">
        <f t="array" ref="K991">_xlfn.IFS(J991&lt;18.5,"underweight",J991&lt;25,"normal weight",J991&lt;30,"overweight",J991&gt;30,"obesity")</f>
        <v>normal weight</v>
      </c>
      <c r="L991">
        <v>5.7</v>
      </c>
      <c r="M991" t="str" cm="1">
        <f t="array" ref="M991">_xlfn.IFS(L991&lt;5.7,"Normal",L991&lt;6.5,"Prediabetes",L991&gt;6.5,"Diabetes")</f>
        <v>Prediabetes</v>
      </c>
      <c r="N991">
        <v>1982</v>
      </c>
      <c r="O991" t="s">
        <v>30</v>
      </c>
      <c r="P991">
        <v>27</v>
      </c>
      <c r="Q991" s="10" t="str">
        <f t="shared" si="30"/>
        <v>27-Dec-1982</v>
      </c>
      <c r="R991">
        <f t="shared" si="31"/>
        <v>40</v>
      </c>
      <c r="S991" s="12">
        <v>8059.68</v>
      </c>
    </row>
    <row r="992" spans="1:19" ht="15.6" x14ac:dyDescent="0.3">
      <c r="A992" s="1" t="s">
        <v>1380</v>
      </c>
      <c r="B992" s="1" t="s">
        <v>3375</v>
      </c>
      <c r="C992" t="s">
        <v>4723</v>
      </c>
      <c r="D992" t="s">
        <v>6407</v>
      </c>
      <c r="E992" t="s">
        <v>6406</v>
      </c>
      <c r="G992">
        <v>2</v>
      </c>
      <c r="H992" t="s">
        <v>2380</v>
      </c>
      <c r="I992" t="s">
        <v>2380</v>
      </c>
      <c r="J992">
        <v>30.8</v>
      </c>
      <c r="K992" t="str" cm="1">
        <f t="array" ref="K992">_xlfn.IFS(J992&lt;18.5,"underweight",J992&lt;25,"normal weight",J992&lt;30,"overweight",J992&gt;30,"obesity")</f>
        <v>obesity</v>
      </c>
      <c r="L992">
        <v>5.07</v>
      </c>
      <c r="M992" t="str" cm="1">
        <f t="array" ref="M992">_xlfn.IFS(L992&lt;5.7,"Normal",L992&lt;6.5,"Prediabetes",L992&gt;6.5,"Diabetes")</f>
        <v>Normal</v>
      </c>
      <c r="N992">
        <v>1970</v>
      </c>
      <c r="O992" t="s">
        <v>30</v>
      </c>
      <c r="P992">
        <v>12</v>
      </c>
      <c r="Q992" s="10" t="str">
        <f t="shared" si="30"/>
        <v>12-Dec-1970</v>
      </c>
      <c r="R992">
        <f t="shared" si="31"/>
        <v>52</v>
      </c>
      <c r="S992" s="12">
        <v>8062.31</v>
      </c>
    </row>
    <row r="993" spans="1:19" ht="15.6" x14ac:dyDescent="0.3">
      <c r="A993" s="1" t="s">
        <v>1379</v>
      </c>
      <c r="B993" s="1" t="s">
        <v>3376</v>
      </c>
      <c r="C993" t="s">
        <v>4726</v>
      </c>
      <c r="D993" t="s">
        <v>6408</v>
      </c>
      <c r="E993" t="s">
        <v>4897</v>
      </c>
      <c r="G993">
        <v>1</v>
      </c>
      <c r="H993" t="s">
        <v>2380</v>
      </c>
      <c r="I993" t="s">
        <v>2380</v>
      </c>
      <c r="J993">
        <v>34.799999999999997</v>
      </c>
      <c r="K993" t="str" cm="1">
        <f t="array" ref="K993">_xlfn.IFS(J993&lt;18.5,"underweight",J993&lt;25,"normal weight",J993&lt;30,"overweight",J993&gt;30,"obesity")</f>
        <v>obesity</v>
      </c>
      <c r="L993">
        <v>4.38</v>
      </c>
      <c r="M993" t="str" cm="1">
        <f t="array" ref="M993">_xlfn.IFS(L993&lt;5.7,"Normal",L993&lt;6.5,"Prediabetes",L993&gt;6.5,"Diabetes")</f>
        <v>Normal</v>
      </c>
      <c r="N993">
        <v>1975</v>
      </c>
      <c r="O993" t="s">
        <v>18</v>
      </c>
      <c r="P993">
        <v>28</v>
      </c>
      <c r="Q993" s="10" t="str">
        <f t="shared" si="30"/>
        <v>28-Jun-1975</v>
      </c>
      <c r="R993">
        <f t="shared" si="31"/>
        <v>48</v>
      </c>
      <c r="S993" s="12">
        <v>8062.76</v>
      </c>
    </row>
    <row r="994" spans="1:19" ht="15.6" x14ac:dyDescent="0.3">
      <c r="A994" s="1" t="s">
        <v>1378</v>
      </c>
      <c r="B994" s="1" t="s">
        <v>3377</v>
      </c>
      <c r="C994" t="s">
        <v>4726</v>
      </c>
      <c r="D994" t="s">
        <v>6410</v>
      </c>
      <c r="E994" t="s">
        <v>6409</v>
      </c>
      <c r="G994">
        <v>2</v>
      </c>
      <c r="H994" t="s">
        <v>2380</v>
      </c>
      <c r="I994" t="s">
        <v>2380</v>
      </c>
      <c r="J994">
        <v>34.21</v>
      </c>
      <c r="K994" t="str" cm="1">
        <f t="array" ref="K994">_xlfn.IFS(J994&lt;18.5,"underweight",J994&lt;25,"normal weight",J994&lt;30,"overweight",J994&gt;30,"obesity")</f>
        <v>obesity</v>
      </c>
      <c r="L994">
        <v>4.54</v>
      </c>
      <c r="M994" t="str" cm="1">
        <f t="array" ref="M994">_xlfn.IFS(L994&lt;5.7,"Normal",L994&lt;6.5,"Prediabetes",L994&gt;6.5,"Diabetes")</f>
        <v>Normal</v>
      </c>
      <c r="N994">
        <v>1965</v>
      </c>
      <c r="O994" t="s">
        <v>35</v>
      </c>
      <c r="P994">
        <v>11</v>
      </c>
      <c r="Q994" s="10" t="str">
        <f t="shared" si="30"/>
        <v>11-Aug-1965</v>
      </c>
      <c r="R994">
        <f t="shared" si="31"/>
        <v>57</v>
      </c>
      <c r="S994" s="12">
        <v>8067.83</v>
      </c>
    </row>
    <row r="995" spans="1:19" ht="15.6" x14ac:dyDescent="0.3">
      <c r="A995" s="1" t="s">
        <v>1377</v>
      </c>
      <c r="B995" s="1" t="s">
        <v>3378</v>
      </c>
      <c r="C995" t="s">
        <v>4723</v>
      </c>
      <c r="D995" t="s">
        <v>6412</v>
      </c>
      <c r="E995" t="s">
        <v>6411</v>
      </c>
      <c r="G995">
        <v>0</v>
      </c>
      <c r="H995" t="s">
        <v>2380</v>
      </c>
      <c r="I995" t="s">
        <v>2380</v>
      </c>
      <c r="J995">
        <v>31</v>
      </c>
      <c r="K995" t="str" cm="1">
        <f t="array" ref="K995">_xlfn.IFS(J995&lt;18.5,"underweight",J995&lt;25,"normal weight",J995&lt;30,"overweight",J995&gt;30,"obesity")</f>
        <v>obesity</v>
      </c>
      <c r="L995">
        <v>5.38</v>
      </c>
      <c r="M995" t="str" cm="1">
        <f t="array" ref="M995">_xlfn.IFS(L995&lt;5.7,"Normal",L995&lt;6.5,"Prediabetes",L995&gt;6.5,"Diabetes")</f>
        <v>Normal</v>
      </c>
      <c r="N995">
        <v>1975</v>
      </c>
      <c r="O995" t="s">
        <v>30</v>
      </c>
      <c r="P995">
        <v>15</v>
      </c>
      <c r="Q995" s="10" t="str">
        <f t="shared" si="30"/>
        <v>15-Dec-1975</v>
      </c>
      <c r="R995">
        <f t="shared" si="31"/>
        <v>47</v>
      </c>
      <c r="S995" s="12">
        <v>8068.19</v>
      </c>
    </row>
    <row r="996" spans="1:19" ht="15.6" x14ac:dyDescent="0.3">
      <c r="A996" s="1" t="s">
        <v>1376</v>
      </c>
      <c r="B996" s="1" t="s">
        <v>3379</v>
      </c>
      <c r="C996" t="s">
        <v>4726</v>
      </c>
      <c r="D996" t="s">
        <v>6413</v>
      </c>
      <c r="E996" t="s">
        <v>4805</v>
      </c>
      <c r="G996">
        <v>1</v>
      </c>
      <c r="H996" t="s">
        <v>2380</v>
      </c>
      <c r="I996" t="s">
        <v>2380</v>
      </c>
      <c r="J996">
        <v>26.125</v>
      </c>
      <c r="K996" t="str" cm="1">
        <f t="array" ref="K996">_xlfn.IFS(J996&lt;18.5,"underweight",J996&lt;25,"normal weight",J996&lt;30,"overweight",J996&gt;30,"obesity")</f>
        <v>overweight</v>
      </c>
      <c r="L996">
        <v>5.55</v>
      </c>
      <c r="M996" t="str" cm="1">
        <f t="array" ref="M996">_xlfn.IFS(L996&lt;5.7,"Normal",L996&lt;6.5,"Prediabetes",L996&gt;6.5,"Diabetes")</f>
        <v>Normal</v>
      </c>
      <c r="N996">
        <v>1965</v>
      </c>
      <c r="O996" t="s">
        <v>37</v>
      </c>
      <c r="P996">
        <v>21</v>
      </c>
      <c r="Q996" s="10" t="str">
        <f t="shared" si="30"/>
        <v>21-Oct-1965</v>
      </c>
      <c r="R996">
        <f t="shared" si="31"/>
        <v>57</v>
      </c>
      <c r="S996" s="12">
        <v>8071.57</v>
      </c>
    </row>
    <row r="997" spans="1:19" ht="15.6" x14ac:dyDescent="0.3">
      <c r="A997" s="1" t="s">
        <v>1375</v>
      </c>
      <c r="B997" s="1" t="s">
        <v>3380</v>
      </c>
      <c r="C997" t="s">
        <v>5598</v>
      </c>
      <c r="D997" t="s">
        <v>6415</v>
      </c>
      <c r="E997" t="s">
        <v>6414</v>
      </c>
      <c r="G997">
        <v>0</v>
      </c>
      <c r="H997" t="s">
        <v>2380</v>
      </c>
      <c r="I997" t="s">
        <v>2380</v>
      </c>
      <c r="J997">
        <v>34.19</v>
      </c>
      <c r="K997" t="str" cm="1">
        <f t="array" ref="K997">_xlfn.IFS(J997&lt;18.5,"underweight",J997&lt;25,"normal weight",J997&lt;30,"overweight",J997&gt;30,"obesity")</f>
        <v>obesity</v>
      </c>
      <c r="L997">
        <v>4.1900000000000004</v>
      </c>
      <c r="M997" t="str" cm="1">
        <f t="array" ref="M997">_xlfn.IFS(L997&lt;5.7,"Normal",L997&lt;6.5,"Prediabetes",L997&gt;6.5,"Diabetes")</f>
        <v>Normal</v>
      </c>
      <c r="N997">
        <v>1993</v>
      </c>
      <c r="O997" t="s">
        <v>15</v>
      </c>
      <c r="P997">
        <v>7</v>
      </c>
      <c r="Q997" s="10" t="str">
        <f t="shared" si="30"/>
        <v>7-Nov-1993</v>
      </c>
      <c r="R997">
        <f t="shared" si="31"/>
        <v>29</v>
      </c>
      <c r="S997" s="12">
        <v>8077.41</v>
      </c>
    </row>
    <row r="998" spans="1:19" ht="15.6" x14ac:dyDescent="0.3">
      <c r="A998" s="1" t="s">
        <v>1374</v>
      </c>
      <c r="B998" s="1" t="s">
        <v>3381</v>
      </c>
      <c r="C998" t="s">
        <v>4726</v>
      </c>
      <c r="D998" t="s">
        <v>6416</v>
      </c>
      <c r="E998" t="s">
        <v>4772</v>
      </c>
      <c r="G998">
        <v>1</v>
      </c>
      <c r="H998" t="s">
        <v>2380</v>
      </c>
      <c r="I998" t="s">
        <v>2380</v>
      </c>
      <c r="J998">
        <v>22.515000000000001</v>
      </c>
      <c r="K998" t="str" cm="1">
        <f t="array" ref="K998">_xlfn.IFS(J998&lt;18.5,"underweight",J998&lt;25,"normal weight",J998&lt;30,"overweight",J998&gt;30,"obesity")</f>
        <v>normal weight</v>
      </c>
      <c r="L998">
        <v>4.37</v>
      </c>
      <c r="M998" t="str" cm="1">
        <f t="array" ref="M998">_xlfn.IFS(L998&lt;5.7,"Normal",L998&lt;6.5,"Prediabetes",L998&gt;6.5,"Diabetes")</f>
        <v>Normal</v>
      </c>
      <c r="N998">
        <v>2001</v>
      </c>
      <c r="O998" t="s">
        <v>35</v>
      </c>
      <c r="P998">
        <v>28</v>
      </c>
      <c r="Q998" s="10" t="str">
        <f t="shared" si="30"/>
        <v>28-Aug-2001</v>
      </c>
      <c r="R998">
        <f t="shared" si="31"/>
        <v>21</v>
      </c>
      <c r="S998" s="12">
        <v>8081.26</v>
      </c>
    </row>
    <row r="999" spans="1:19" ht="15.6" x14ac:dyDescent="0.3">
      <c r="A999" s="1" t="s">
        <v>1373</v>
      </c>
      <c r="B999" s="1" t="s">
        <v>3382</v>
      </c>
      <c r="C999" t="s">
        <v>5598</v>
      </c>
      <c r="D999" t="s">
        <v>5543</v>
      </c>
      <c r="E999" t="s">
        <v>6417</v>
      </c>
      <c r="G999">
        <v>0</v>
      </c>
      <c r="H999" t="s">
        <v>2380</v>
      </c>
      <c r="I999" t="s">
        <v>2380</v>
      </c>
      <c r="J999">
        <v>37.28</v>
      </c>
      <c r="K999" t="str" cm="1">
        <f t="array" ref="K999">_xlfn.IFS(J999&lt;18.5,"underweight",J999&lt;25,"normal weight",J999&lt;30,"overweight",J999&gt;30,"obesity")</f>
        <v>obesity</v>
      </c>
      <c r="L999">
        <v>4.66</v>
      </c>
      <c r="M999" t="str" cm="1">
        <f t="array" ref="M999">_xlfn.IFS(L999&lt;5.7,"Normal",L999&lt;6.5,"Prediabetes",L999&gt;6.5,"Diabetes")</f>
        <v>Normal</v>
      </c>
      <c r="N999">
        <v>1994</v>
      </c>
      <c r="O999" t="s">
        <v>37</v>
      </c>
      <c r="P999">
        <v>12</v>
      </c>
      <c r="Q999" s="10" t="str">
        <f t="shared" si="30"/>
        <v>12-Oct-1994</v>
      </c>
      <c r="R999">
        <f t="shared" si="31"/>
        <v>28</v>
      </c>
      <c r="S999" s="12">
        <v>8081.74</v>
      </c>
    </row>
    <row r="1000" spans="1:19" ht="15.6" x14ac:dyDescent="0.3">
      <c r="A1000" s="1" t="s">
        <v>1372</v>
      </c>
      <c r="B1000" s="1" t="s">
        <v>3383</v>
      </c>
      <c r="C1000" t="s">
        <v>4726</v>
      </c>
      <c r="D1000" t="s">
        <v>6418</v>
      </c>
      <c r="E1000" t="s">
        <v>5704</v>
      </c>
      <c r="G1000">
        <v>1</v>
      </c>
      <c r="H1000" t="s">
        <v>2380</v>
      </c>
      <c r="I1000" t="s">
        <v>2380</v>
      </c>
      <c r="J1000">
        <v>18.2</v>
      </c>
      <c r="K1000" t="str" cm="1">
        <f t="array" ref="K1000">_xlfn.IFS(J1000&lt;18.5,"underweight",J1000&lt;25,"normal weight",J1000&lt;30,"overweight",J1000&gt;30,"obesity")</f>
        <v>underweight</v>
      </c>
      <c r="L1000">
        <v>6.19</v>
      </c>
      <c r="M1000" t="str" cm="1">
        <f t="array" ref="M1000">_xlfn.IFS(L1000&lt;5.7,"Normal",L1000&lt;6.5,"Prediabetes",L1000&gt;6.5,"Diabetes")</f>
        <v>Prediabetes</v>
      </c>
      <c r="N1000">
        <v>1975</v>
      </c>
      <c r="O1000" t="s">
        <v>30</v>
      </c>
      <c r="P1000">
        <v>21</v>
      </c>
      <c r="Q1000" s="10" t="str">
        <f t="shared" si="30"/>
        <v>21-Dec-1975</v>
      </c>
      <c r="R1000">
        <f t="shared" si="31"/>
        <v>47</v>
      </c>
      <c r="S1000" s="12">
        <v>8083.92</v>
      </c>
    </row>
    <row r="1001" spans="1:19" ht="15.6" x14ac:dyDescent="0.3">
      <c r="A1001" s="1" t="s">
        <v>1371</v>
      </c>
      <c r="B1001" s="1" t="s">
        <v>3384</v>
      </c>
      <c r="C1001" t="s">
        <v>5598</v>
      </c>
      <c r="D1001" t="s">
        <v>6420</v>
      </c>
      <c r="E1001" t="s">
        <v>6419</v>
      </c>
      <c r="G1001">
        <v>0</v>
      </c>
      <c r="H1001" t="s">
        <v>2380</v>
      </c>
      <c r="I1001" t="s">
        <v>2380</v>
      </c>
      <c r="J1001">
        <v>20.53</v>
      </c>
      <c r="K1001" t="str" cm="1">
        <f t="array" ref="K1001">_xlfn.IFS(J1001&lt;18.5,"underweight",J1001&lt;25,"normal weight",J1001&lt;30,"overweight",J1001&gt;30,"obesity")</f>
        <v>normal weight</v>
      </c>
      <c r="L1001">
        <v>4.8600000000000003</v>
      </c>
      <c r="M1001" t="str" cm="1">
        <f t="array" ref="M1001">_xlfn.IFS(L1001&lt;5.7,"Normal",L1001&lt;6.5,"Prediabetes",L1001&gt;6.5,"Diabetes")</f>
        <v>Normal</v>
      </c>
      <c r="N1001">
        <v>1967</v>
      </c>
      <c r="O1001" t="s">
        <v>18</v>
      </c>
      <c r="P1001">
        <v>10</v>
      </c>
      <c r="Q1001" s="10" t="str">
        <f t="shared" si="30"/>
        <v>10-Jun-1967</v>
      </c>
      <c r="R1001">
        <f t="shared" si="31"/>
        <v>56</v>
      </c>
      <c r="S1001" s="12">
        <v>8091.3</v>
      </c>
    </row>
    <row r="1002" spans="1:19" ht="15.6" x14ac:dyDescent="0.3">
      <c r="A1002" s="1" t="s">
        <v>1370</v>
      </c>
      <c r="B1002" s="1" t="s">
        <v>3385</v>
      </c>
      <c r="C1002" t="s">
        <v>4726</v>
      </c>
      <c r="D1002" t="s">
        <v>4882</v>
      </c>
      <c r="E1002" t="s">
        <v>6421</v>
      </c>
      <c r="G1002">
        <v>1</v>
      </c>
      <c r="H1002" t="s">
        <v>2380</v>
      </c>
      <c r="I1002" t="s">
        <v>2380</v>
      </c>
      <c r="J1002">
        <v>23.79</v>
      </c>
      <c r="K1002" t="str" cm="1">
        <f t="array" ref="K1002">_xlfn.IFS(J1002&lt;18.5,"underweight",J1002&lt;25,"normal weight",J1002&lt;30,"overweight",J1002&gt;30,"obesity")</f>
        <v>normal weight</v>
      </c>
      <c r="L1002">
        <v>4.74</v>
      </c>
      <c r="M1002" t="str" cm="1">
        <f t="array" ref="M1002">_xlfn.IFS(L1002&lt;5.7,"Normal",L1002&lt;6.5,"Prediabetes",L1002&gt;6.5,"Diabetes")</f>
        <v>Normal</v>
      </c>
      <c r="N1002">
        <v>1973</v>
      </c>
      <c r="O1002" t="s">
        <v>37</v>
      </c>
      <c r="P1002">
        <v>11</v>
      </c>
      <c r="Q1002" s="10" t="str">
        <f t="shared" si="30"/>
        <v>11-Oct-1973</v>
      </c>
      <c r="R1002">
        <f t="shared" si="31"/>
        <v>49</v>
      </c>
      <c r="S1002" s="12">
        <v>8112.59</v>
      </c>
    </row>
    <row r="1003" spans="1:19" ht="15.6" x14ac:dyDescent="0.3">
      <c r="A1003" s="1" t="s">
        <v>1369</v>
      </c>
      <c r="B1003" s="1" t="s">
        <v>3386</v>
      </c>
      <c r="C1003" t="s">
        <v>5598</v>
      </c>
      <c r="D1003" t="s">
        <v>6423</v>
      </c>
      <c r="E1003" t="s">
        <v>6422</v>
      </c>
      <c r="G1003">
        <v>0</v>
      </c>
      <c r="H1003" t="s">
        <v>2380</v>
      </c>
      <c r="I1003" t="s">
        <v>2380</v>
      </c>
      <c r="J1003">
        <v>29.8</v>
      </c>
      <c r="K1003" t="str" cm="1">
        <f t="array" ref="K1003">_xlfn.IFS(J1003&lt;18.5,"underweight",J1003&lt;25,"normal weight",J1003&lt;30,"overweight",J1003&gt;30,"obesity")</f>
        <v>overweight</v>
      </c>
      <c r="L1003">
        <v>6.03</v>
      </c>
      <c r="M1003" t="str" cm="1">
        <f t="array" ref="M1003">_xlfn.IFS(L1003&lt;5.7,"Normal",L1003&lt;6.5,"Prediabetes",L1003&gt;6.5,"Diabetes")</f>
        <v>Prediabetes</v>
      </c>
      <c r="N1003">
        <v>1978</v>
      </c>
      <c r="O1003" t="s">
        <v>20</v>
      </c>
      <c r="P1003">
        <v>1</v>
      </c>
      <c r="Q1003" s="10" t="str">
        <f t="shared" si="30"/>
        <v>1-Sep-1978</v>
      </c>
      <c r="R1003">
        <f t="shared" si="31"/>
        <v>44</v>
      </c>
      <c r="S1003" s="12">
        <v>8116.27</v>
      </c>
    </row>
    <row r="1004" spans="1:19" ht="15.6" x14ac:dyDescent="0.3">
      <c r="A1004" s="1" t="s">
        <v>1368</v>
      </c>
      <c r="B1004" s="1" t="s">
        <v>3387</v>
      </c>
      <c r="C1004" t="s">
        <v>4723</v>
      </c>
      <c r="D1004" t="s">
        <v>6425</v>
      </c>
      <c r="E1004" t="s">
        <v>6424</v>
      </c>
      <c r="G1004">
        <v>2</v>
      </c>
      <c r="H1004" t="s">
        <v>2380</v>
      </c>
      <c r="I1004" t="s">
        <v>2380</v>
      </c>
      <c r="J1004">
        <v>31.54</v>
      </c>
      <c r="K1004" t="str" cm="1">
        <f t="array" ref="K1004">_xlfn.IFS(J1004&lt;18.5,"underweight",J1004&lt;25,"normal weight",J1004&lt;30,"overweight",J1004&gt;30,"obesity")</f>
        <v>obesity</v>
      </c>
      <c r="L1004">
        <v>4.71</v>
      </c>
      <c r="M1004" t="str" cm="1">
        <f t="array" ref="M1004">_xlfn.IFS(L1004&lt;5.7,"Normal",L1004&lt;6.5,"Prediabetes",L1004&gt;6.5,"Diabetes")</f>
        <v>Normal</v>
      </c>
      <c r="N1004">
        <v>1973</v>
      </c>
      <c r="O1004" t="s">
        <v>30</v>
      </c>
      <c r="P1004">
        <v>16</v>
      </c>
      <c r="Q1004" s="10" t="str">
        <f t="shared" si="30"/>
        <v>16-Dec-1973</v>
      </c>
      <c r="R1004">
        <f t="shared" si="31"/>
        <v>49</v>
      </c>
      <c r="S1004" s="12">
        <v>8116.68</v>
      </c>
    </row>
    <row r="1005" spans="1:19" ht="15.6" x14ac:dyDescent="0.3">
      <c r="A1005" s="1" t="s">
        <v>1367</v>
      </c>
      <c r="B1005" s="1" t="s">
        <v>3388</v>
      </c>
      <c r="C1005" t="s">
        <v>4726</v>
      </c>
      <c r="D1005" t="s">
        <v>4796</v>
      </c>
      <c r="E1005" t="s">
        <v>6426</v>
      </c>
      <c r="G1005">
        <v>2</v>
      </c>
      <c r="H1005" t="s">
        <v>2380</v>
      </c>
      <c r="I1005" t="s">
        <v>2380</v>
      </c>
      <c r="J1005">
        <v>20.82</v>
      </c>
      <c r="K1005" t="str" cm="1">
        <f t="array" ref="K1005">_xlfn.IFS(J1005&lt;18.5,"underweight",J1005&lt;25,"normal weight",J1005&lt;30,"overweight",J1005&gt;30,"obesity")</f>
        <v>normal weight</v>
      </c>
      <c r="L1005">
        <v>5.55</v>
      </c>
      <c r="M1005" t="str" cm="1">
        <f t="array" ref="M1005">_xlfn.IFS(L1005&lt;5.7,"Normal",L1005&lt;6.5,"Prediabetes",L1005&gt;6.5,"Diabetes")</f>
        <v>Normal</v>
      </c>
      <c r="N1005">
        <v>1973</v>
      </c>
      <c r="O1005" t="s">
        <v>35</v>
      </c>
      <c r="P1005">
        <v>30</v>
      </c>
      <c r="Q1005" s="10" t="str">
        <f t="shared" si="30"/>
        <v>30-Aug-1973</v>
      </c>
      <c r="R1005">
        <f t="shared" si="31"/>
        <v>49</v>
      </c>
      <c r="S1005" s="12">
        <v>8124.41</v>
      </c>
    </row>
    <row r="1006" spans="1:19" ht="15.6" x14ac:dyDescent="0.3">
      <c r="A1006" s="1" t="s">
        <v>1366</v>
      </c>
      <c r="B1006" s="1" t="s">
        <v>3389</v>
      </c>
      <c r="C1006" t="s">
        <v>4726</v>
      </c>
      <c r="D1006" t="s">
        <v>4908</v>
      </c>
      <c r="E1006" t="s">
        <v>6427</v>
      </c>
      <c r="G1006">
        <v>2</v>
      </c>
      <c r="H1006" t="s">
        <v>2380</v>
      </c>
      <c r="I1006" t="s">
        <v>2380</v>
      </c>
      <c r="J1006">
        <v>38.83</v>
      </c>
      <c r="K1006" t="str" cm="1">
        <f t="array" ref="K1006">_xlfn.IFS(J1006&lt;18.5,"underweight",J1006&lt;25,"normal weight",J1006&lt;30,"overweight",J1006&gt;30,"obesity")</f>
        <v>obesity</v>
      </c>
      <c r="L1006">
        <v>4.78</v>
      </c>
      <c r="M1006" t="str" cm="1">
        <f t="array" ref="M1006">_xlfn.IFS(L1006&lt;5.7,"Normal",L1006&lt;6.5,"Prediabetes",L1006&gt;6.5,"Diabetes")</f>
        <v>Normal</v>
      </c>
      <c r="N1006">
        <v>1973</v>
      </c>
      <c r="O1006" t="s">
        <v>20</v>
      </c>
      <c r="P1006">
        <v>3</v>
      </c>
      <c r="Q1006" s="10" t="str">
        <f t="shared" si="30"/>
        <v>3-Sep-1973</v>
      </c>
      <c r="R1006">
        <f t="shared" si="31"/>
        <v>49</v>
      </c>
      <c r="S1006" s="12">
        <v>8125.78</v>
      </c>
    </row>
    <row r="1007" spans="1:19" ht="15.6" x14ac:dyDescent="0.3">
      <c r="A1007" s="1" t="s">
        <v>1365</v>
      </c>
      <c r="B1007" s="1" t="s">
        <v>3390</v>
      </c>
      <c r="C1007" t="s">
        <v>4723</v>
      </c>
      <c r="D1007" t="s">
        <v>6429</v>
      </c>
      <c r="E1007" t="s">
        <v>6428</v>
      </c>
      <c r="G1007">
        <v>1</v>
      </c>
      <c r="H1007" t="s">
        <v>2380</v>
      </c>
      <c r="I1007" t="s">
        <v>2380</v>
      </c>
      <c r="J1007">
        <v>24.13</v>
      </c>
      <c r="K1007" t="str" cm="1">
        <f t="array" ref="K1007">_xlfn.IFS(J1007&lt;18.5,"underweight",J1007&lt;25,"normal weight",J1007&lt;30,"overweight",J1007&gt;30,"obesity")</f>
        <v>normal weight</v>
      </c>
      <c r="L1007">
        <v>5.2</v>
      </c>
      <c r="M1007" t="str" cm="1">
        <f t="array" ref="M1007">_xlfn.IFS(L1007&lt;5.7,"Normal",L1007&lt;6.5,"Prediabetes",L1007&gt;6.5,"Diabetes")</f>
        <v>Normal</v>
      </c>
      <c r="N1007">
        <v>1990</v>
      </c>
      <c r="O1007" t="s">
        <v>18</v>
      </c>
      <c r="P1007">
        <v>21</v>
      </c>
      <c r="Q1007" s="10" t="str">
        <f t="shared" si="30"/>
        <v>21-Jun-1990</v>
      </c>
      <c r="R1007">
        <f t="shared" si="31"/>
        <v>33</v>
      </c>
      <c r="S1007" s="12">
        <v>8157.92</v>
      </c>
    </row>
    <row r="1008" spans="1:19" ht="15.6" x14ac:dyDescent="0.3">
      <c r="A1008" s="1" t="s">
        <v>1364</v>
      </c>
      <c r="B1008" s="1" t="s">
        <v>3391</v>
      </c>
      <c r="C1008" t="s">
        <v>4723</v>
      </c>
      <c r="D1008" t="s">
        <v>6430</v>
      </c>
      <c r="E1008" t="s">
        <v>5214</v>
      </c>
      <c r="G1008">
        <v>1</v>
      </c>
      <c r="H1008" t="s">
        <v>2380</v>
      </c>
      <c r="I1008" t="s">
        <v>2380</v>
      </c>
      <c r="J1008">
        <v>17.86</v>
      </c>
      <c r="K1008" t="str" cm="1">
        <f t="array" ref="K1008">_xlfn.IFS(J1008&lt;18.5,"underweight",J1008&lt;25,"normal weight",J1008&lt;30,"overweight",J1008&gt;30,"obesity")</f>
        <v>underweight</v>
      </c>
      <c r="L1008">
        <v>4.1100000000000003</v>
      </c>
      <c r="M1008" t="str" cm="1">
        <f t="array" ref="M1008">_xlfn.IFS(L1008&lt;5.7,"Normal",L1008&lt;6.5,"Prediabetes",L1008&gt;6.5,"Diabetes")</f>
        <v>Normal</v>
      </c>
      <c r="N1008">
        <v>1982</v>
      </c>
      <c r="O1008" t="s">
        <v>18</v>
      </c>
      <c r="P1008">
        <v>28</v>
      </c>
      <c r="Q1008" s="10" t="str">
        <f t="shared" si="30"/>
        <v>28-Jun-1982</v>
      </c>
      <c r="R1008">
        <f t="shared" si="31"/>
        <v>41</v>
      </c>
      <c r="S1008" s="12">
        <v>8162.72</v>
      </c>
    </row>
    <row r="1009" spans="1:19" ht="15.6" x14ac:dyDescent="0.3">
      <c r="A1009" s="1" t="s">
        <v>1363</v>
      </c>
      <c r="B1009" s="1" t="s">
        <v>3392</v>
      </c>
      <c r="C1009" t="s">
        <v>4726</v>
      </c>
      <c r="D1009" t="s">
        <v>6432</v>
      </c>
      <c r="E1009" t="s">
        <v>6431</v>
      </c>
      <c r="G1009">
        <v>0</v>
      </c>
      <c r="H1009" t="s">
        <v>2380</v>
      </c>
      <c r="I1009" t="s">
        <v>2380</v>
      </c>
      <c r="J1009">
        <v>32.78</v>
      </c>
      <c r="K1009" t="str" cm="1">
        <f t="array" ref="K1009">_xlfn.IFS(J1009&lt;18.5,"underweight",J1009&lt;25,"normal weight",J1009&lt;30,"overweight",J1009&gt;30,"obesity")</f>
        <v>obesity</v>
      </c>
      <c r="L1009">
        <v>4.63</v>
      </c>
      <c r="M1009" t="str" cm="1">
        <f t="array" ref="M1009">_xlfn.IFS(L1009&lt;5.7,"Normal",L1009&lt;6.5,"Prediabetes",L1009&gt;6.5,"Diabetes")</f>
        <v>Normal</v>
      </c>
      <c r="N1009">
        <v>1963</v>
      </c>
      <c r="O1009" t="s">
        <v>15</v>
      </c>
      <c r="P1009">
        <v>5</v>
      </c>
      <c r="Q1009" s="10" t="str">
        <f t="shared" si="30"/>
        <v>5-Nov-1963</v>
      </c>
      <c r="R1009">
        <f t="shared" si="31"/>
        <v>59</v>
      </c>
      <c r="S1009" s="12">
        <v>8177.9</v>
      </c>
    </row>
    <row r="1010" spans="1:19" ht="15.6" x14ac:dyDescent="0.3">
      <c r="A1010" s="1" t="s">
        <v>1362</v>
      </c>
      <c r="B1010" s="1" t="s">
        <v>3393</v>
      </c>
      <c r="C1010" t="s">
        <v>4723</v>
      </c>
      <c r="D1010" t="s">
        <v>5079</v>
      </c>
      <c r="E1010" t="s">
        <v>6433</v>
      </c>
      <c r="G1010">
        <v>2</v>
      </c>
      <c r="H1010" t="s">
        <v>2380</v>
      </c>
      <c r="I1010" t="s">
        <v>2380</v>
      </c>
      <c r="J1010">
        <v>15.47</v>
      </c>
      <c r="K1010" t="str" cm="1">
        <f t="array" ref="K1010">_xlfn.IFS(J1010&lt;18.5,"underweight",J1010&lt;25,"normal weight",J1010&lt;30,"overweight",J1010&gt;30,"obesity")</f>
        <v>underweight</v>
      </c>
      <c r="L1010">
        <v>8.43</v>
      </c>
      <c r="M1010" t="str" cm="1">
        <f t="array" ref="M1010">_xlfn.IFS(L1010&lt;5.7,"Normal",L1010&lt;6.5,"Prediabetes",L1010&gt;6.5,"Diabetes")</f>
        <v>Diabetes</v>
      </c>
      <c r="N1010">
        <v>1983</v>
      </c>
      <c r="O1010" t="s">
        <v>18</v>
      </c>
      <c r="P1010">
        <v>8</v>
      </c>
      <c r="Q1010" s="10" t="str">
        <f t="shared" si="30"/>
        <v>8-Jun-1983</v>
      </c>
      <c r="R1010">
        <f t="shared" si="31"/>
        <v>40</v>
      </c>
      <c r="S1010" s="12">
        <v>8179.51</v>
      </c>
    </row>
    <row r="1011" spans="1:19" ht="15.6" x14ac:dyDescent="0.3">
      <c r="A1011" s="1" t="s">
        <v>1361</v>
      </c>
      <c r="B1011" s="1" t="s">
        <v>3394</v>
      </c>
      <c r="C1011" t="s">
        <v>4723</v>
      </c>
      <c r="D1011" t="s">
        <v>6435</v>
      </c>
      <c r="E1011" t="s">
        <v>6434</v>
      </c>
      <c r="G1011">
        <v>2</v>
      </c>
      <c r="H1011" t="s">
        <v>2380</v>
      </c>
      <c r="I1011" t="s">
        <v>2380</v>
      </c>
      <c r="J1011">
        <v>28.54</v>
      </c>
      <c r="K1011" t="str" cm="1">
        <f t="array" ref="K1011">_xlfn.IFS(J1011&lt;18.5,"underweight",J1011&lt;25,"normal weight",J1011&lt;30,"overweight",J1011&gt;30,"obesity")</f>
        <v>overweight</v>
      </c>
      <c r="L1011">
        <v>5.51</v>
      </c>
      <c r="M1011" t="str" cm="1">
        <f t="array" ref="M1011">_xlfn.IFS(L1011&lt;5.7,"Normal",L1011&lt;6.5,"Prediabetes",L1011&gt;6.5,"Diabetes")</f>
        <v>Normal</v>
      </c>
      <c r="N1011">
        <v>1997</v>
      </c>
      <c r="O1011" t="s">
        <v>37</v>
      </c>
      <c r="P1011">
        <v>21</v>
      </c>
      <c r="Q1011" s="10" t="str">
        <f t="shared" si="30"/>
        <v>21-Oct-1997</v>
      </c>
      <c r="R1011">
        <f t="shared" si="31"/>
        <v>25</v>
      </c>
      <c r="S1011" s="12">
        <v>8182.89</v>
      </c>
    </row>
    <row r="1012" spans="1:19" ht="15.6" x14ac:dyDescent="0.3">
      <c r="A1012" s="1" t="s">
        <v>1360</v>
      </c>
      <c r="B1012" s="1" t="s">
        <v>3395</v>
      </c>
      <c r="C1012" t="s">
        <v>4723</v>
      </c>
      <c r="D1012" t="s">
        <v>5193</v>
      </c>
      <c r="E1012" t="s">
        <v>6436</v>
      </c>
      <c r="G1012">
        <v>2</v>
      </c>
      <c r="H1012" t="s">
        <v>2380</v>
      </c>
      <c r="I1012" t="s">
        <v>2380</v>
      </c>
      <c r="J1012">
        <v>18.54</v>
      </c>
      <c r="K1012" t="str" cm="1">
        <f t="array" ref="K1012">_xlfn.IFS(J1012&lt;18.5,"underweight",J1012&lt;25,"normal weight",J1012&lt;30,"overweight",J1012&gt;30,"obesity")</f>
        <v>normal weight</v>
      </c>
      <c r="L1012">
        <v>4.95</v>
      </c>
      <c r="M1012" t="str" cm="1">
        <f t="array" ref="M1012">_xlfn.IFS(L1012&lt;5.7,"Normal",L1012&lt;6.5,"Prediabetes",L1012&gt;6.5,"Diabetes")</f>
        <v>Normal</v>
      </c>
      <c r="N1012">
        <v>1962</v>
      </c>
      <c r="O1012" t="s">
        <v>15</v>
      </c>
      <c r="P1012">
        <v>23</v>
      </c>
      <c r="Q1012" s="10" t="str">
        <f t="shared" si="30"/>
        <v>23-Nov-1962</v>
      </c>
      <c r="R1012">
        <f t="shared" si="31"/>
        <v>60</v>
      </c>
      <c r="S1012" s="12">
        <v>8188.12</v>
      </c>
    </row>
    <row r="1013" spans="1:19" ht="15.6" x14ac:dyDescent="0.3">
      <c r="A1013" s="1" t="s">
        <v>1359</v>
      </c>
      <c r="B1013" s="1" t="s">
        <v>3396</v>
      </c>
      <c r="C1013" t="s">
        <v>4723</v>
      </c>
      <c r="D1013" t="s">
        <v>6298</v>
      </c>
      <c r="E1013" t="s">
        <v>6437</v>
      </c>
      <c r="G1013">
        <v>0</v>
      </c>
      <c r="H1013" t="s">
        <v>2380</v>
      </c>
      <c r="I1013" t="s">
        <v>2380</v>
      </c>
      <c r="J1013">
        <v>27.645</v>
      </c>
      <c r="K1013" t="str" cm="1">
        <f t="array" ref="K1013">_xlfn.IFS(J1013&lt;18.5,"underweight",J1013&lt;25,"normal weight",J1013&lt;30,"overweight",J1013&gt;30,"obesity")</f>
        <v>overweight</v>
      </c>
      <c r="L1013">
        <v>5.7</v>
      </c>
      <c r="M1013" t="str" cm="1">
        <f t="array" ref="M1013">_xlfn.IFS(L1013&lt;5.7,"Normal",L1013&lt;6.5,"Prediabetes",L1013&gt;6.5,"Diabetes")</f>
        <v>Prediabetes</v>
      </c>
      <c r="N1013">
        <v>1978</v>
      </c>
      <c r="O1013" t="s">
        <v>37</v>
      </c>
      <c r="P1013">
        <v>24</v>
      </c>
      <c r="Q1013" s="10" t="str">
        <f t="shared" si="30"/>
        <v>24-Oct-1978</v>
      </c>
      <c r="R1013">
        <f t="shared" si="31"/>
        <v>44</v>
      </c>
      <c r="S1013" s="12">
        <v>8211.1</v>
      </c>
    </row>
    <row r="1014" spans="1:19" ht="15.6" x14ac:dyDescent="0.3">
      <c r="A1014" s="1" t="s">
        <v>1358</v>
      </c>
      <c r="B1014" s="1" t="s">
        <v>3397</v>
      </c>
      <c r="C1014" t="s">
        <v>4723</v>
      </c>
      <c r="D1014" t="s">
        <v>6439</v>
      </c>
      <c r="E1014" t="s">
        <v>6438</v>
      </c>
      <c r="G1014">
        <v>2</v>
      </c>
      <c r="H1014" t="s">
        <v>2380</v>
      </c>
      <c r="I1014" t="s">
        <v>2380</v>
      </c>
      <c r="J1014">
        <v>16.12</v>
      </c>
      <c r="K1014" t="str" cm="1">
        <f t="array" ref="K1014">_xlfn.IFS(J1014&lt;18.5,"underweight",J1014&lt;25,"normal weight",J1014&lt;30,"overweight",J1014&gt;30,"obesity")</f>
        <v>underweight</v>
      </c>
      <c r="L1014">
        <v>6.09</v>
      </c>
      <c r="M1014" t="str" cm="1">
        <f t="array" ref="M1014">_xlfn.IFS(L1014&lt;5.7,"Normal",L1014&lt;6.5,"Prediabetes",L1014&gt;6.5,"Diabetes")</f>
        <v>Prediabetes</v>
      </c>
      <c r="N1014">
        <v>1978</v>
      </c>
      <c r="O1014" t="s">
        <v>18</v>
      </c>
      <c r="P1014">
        <v>30</v>
      </c>
      <c r="Q1014" s="10" t="str">
        <f t="shared" si="30"/>
        <v>30-Jun-1978</v>
      </c>
      <c r="R1014">
        <f t="shared" si="31"/>
        <v>45</v>
      </c>
      <c r="S1014" s="12">
        <v>8219.2000000000007</v>
      </c>
    </row>
    <row r="1015" spans="1:19" ht="15.6" x14ac:dyDescent="0.3">
      <c r="A1015" s="1" t="s">
        <v>1357</v>
      </c>
      <c r="B1015" s="1" t="s">
        <v>3398</v>
      </c>
      <c r="C1015" t="s">
        <v>4723</v>
      </c>
      <c r="D1015" t="s">
        <v>5662</v>
      </c>
      <c r="E1015" t="s">
        <v>6440</v>
      </c>
      <c r="G1015">
        <v>2</v>
      </c>
      <c r="H1015" t="s">
        <v>2380</v>
      </c>
      <c r="I1015" t="s">
        <v>2380</v>
      </c>
      <c r="J1015">
        <v>15.84</v>
      </c>
      <c r="K1015" t="str" cm="1">
        <f t="array" ref="K1015">_xlfn.IFS(J1015&lt;18.5,"underweight",J1015&lt;25,"normal weight",J1015&lt;30,"overweight",J1015&gt;30,"obesity")</f>
        <v>underweight</v>
      </c>
      <c r="L1015">
        <v>10.34</v>
      </c>
      <c r="M1015" t="str" cm="1">
        <f t="array" ref="M1015">_xlfn.IFS(L1015&lt;5.7,"Normal",L1015&lt;6.5,"Prediabetes",L1015&gt;6.5,"Diabetes")</f>
        <v>Diabetes</v>
      </c>
      <c r="N1015">
        <v>1976</v>
      </c>
      <c r="O1015" t="s">
        <v>20</v>
      </c>
      <c r="P1015">
        <v>3</v>
      </c>
      <c r="Q1015" s="10" t="str">
        <f t="shared" si="30"/>
        <v>3-Sep-1976</v>
      </c>
      <c r="R1015">
        <f t="shared" si="31"/>
        <v>46</v>
      </c>
      <c r="S1015" s="12">
        <v>8232.64</v>
      </c>
    </row>
    <row r="1016" spans="1:19" ht="15.6" x14ac:dyDescent="0.3">
      <c r="A1016" s="1" t="s">
        <v>1356</v>
      </c>
      <c r="B1016" s="1" t="s">
        <v>3399</v>
      </c>
      <c r="C1016" t="s">
        <v>4723</v>
      </c>
      <c r="D1016" t="s">
        <v>5028</v>
      </c>
      <c r="E1016" t="s">
        <v>6441</v>
      </c>
      <c r="G1016">
        <v>0</v>
      </c>
      <c r="H1016" t="s">
        <v>2380</v>
      </c>
      <c r="I1016" t="s">
        <v>2380</v>
      </c>
      <c r="J1016">
        <v>36.630000000000003</v>
      </c>
      <c r="K1016" t="str" cm="1">
        <f t="array" ref="K1016">_xlfn.IFS(J1016&lt;18.5,"underweight",J1016&lt;25,"normal weight",J1016&lt;30,"overweight",J1016&gt;30,"obesity")</f>
        <v>obesity</v>
      </c>
      <c r="L1016">
        <v>5.15</v>
      </c>
      <c r="M1016" t="str" cm="1">
        <f t="array" ref="M1016">_xlfn.IFS(L1016&lt;5.7,"Normal",L1016&lt;6.5,"Prediabetes",L1016&gt;6.5,"Diabetes")</f>
        <v>Normal</v>
      </c>
      <c r="N1016">
        <v>1976</v>
      </c>
      <c r="O1016" t="s">
        <v>18</v>
      </c>
      <c r="P1016">
        <v>30</v>
      </c>
      <c r="Q1016" s="10" t="str">
        <f t="shared" si="30"/>
        <v>30-Jun-1976</v>
      </c>
      <c r="R1016">
        <f t="shared" si="31"/>
        <v>47</v>
      </c>
      <c r="S1016" s="12">
        <v>8233.1</v>
      </c>
    </row>
    <row r="1017" spans="1:19" ht="15.6" x14ac:dyDescent="0.3">
      <c r="A1017" s="1" t="s">
        <v>1355</v>
      </c>
      <c r="B1017" s="1" t="s">
        <v>3400</v>
      </c>
      <c r="C1017" t="s">
        <v>4723</v>
      </c>
      <c r="D1017" t="s">
        <v>6443</v>
      </c>
      <c r="E1017" t="s">
        <v>6442</v>
      </c>
      <c r="G1017">
        <v>2</v>
      </c>
      <c r="H1017" t="s">
        <v>2380</v>
      </c>
      <c r="I1017" t="s">
        <v>2380</v>
      </c>
      <c r="J1017">
        <v>16.47</v>
      </c>
      <c r="K1017" t="str" cm="1">
        <f t="array" ref="K1017">_xlfn.IFS(J1017&lt;18.5,"underweight",J1017&lt;25,"normal weight",J1017&lt;30,"overweight",J1017&gt;30,"obesity")</f>
        <v>underweight</v>
      </c>
      <c r="L1017">
        <v>11.72</v>
      </c>
      <c r="M1017" t="str" cm="1">
        <f t="array" ref="M1017">_xlfn.IFS(L1017&lt;5.7,"Normal",L1017&lt;6.5,"Prediabetes",L1017&gt;6.5,"Diabetes")</f>
        <v>Diabetes</v>
      </c>
      <c r="N1017">
        <v>1976</v>
      </c>
      <c r="O1017" t="s">
        <v>20</v>
      </c>
      <c r="P1017">
        <v>2</v>
      </c>
      <c r="Q1017" s="10" t="str">
        <f t="shared" si="30"/>
        <v>2-Sep-1976</v>
      </c>
      <c r="R1017">
        <f t="shared" si="31"/>
        <v>46</v>
      </c>
      <c r="S1017" s="12">
        <v>8240.59</v>
      </c>
    </row>
    <row r="1018" spans="1:19" ht="15.6" x14ac:dyDescent="0.3">
      <c r="A1018" s="1" t="s">
        <v>1354</v>
      </c>
      <c r="B1018" s="1" t="s">
        <v>3401</v>
      </c>
      <c r="C1018" t="s">
        <v>5598</v>
      </c>
      <c r="D1018" t="s">
        <v>6445</v>
      </c>
      <c r="E1018" t="s">
        <v>6444</v>
      </c>
      <c r="G1018">
        <v>0</v>
      </c>
      <c r="H1018" t="s">
        <v>2380</v>
      </c>
      <c r="I1018" t="s">
        <v>2380</v>
      </c>
      <c r="J1018">
        <v>25.8</v>
      </c>
      <c r="K1018" t="str" cm="1">
        <f t="array" ref="K1018">_xlfn.IFS(J1018&lt;18.5,"underweight",J1018&lt;25,"normal weight",J1018&lt;30,"overweight",J1018&gt;30,"obesity")</f>
        <v>overweight</v>
      </c>
      <c r="L1018">
        <v>5.29</v>
      </c>
      <c r="M1018" t="str" cm="1">
        <f t="array" ref="M1018">_xlfn.IFS(L1018&lt;5.7,"Normal",L1018&lt;6.5,"Prediabetes",L1018&gt;6.5,"Diabetes")</f>
        <v>Normal</v>
      </c>
      <c r="N1018">
        <v>1982</v>
      </c>
      <c r="O1018" t="s">
        <v>20</v>
      </c>
      <c r="P1018">
        <v>27</v>
      </c>
      <c r="Q1018" s="10" t="str">
        <f t="shared" si="30"/>
        <v>27-Sep-1982</v>
      </c>
      <c r="R1018">
        <f t="shared" si="31"/>
        <v>40</v>
      </c>
      <c r="S1018" s="12">
        <v>8252.2800000000007</v>
      </c>
    </row>
    <row r="1019" spans="1:19" ht="15.6" x14ac:dyDescent="0.3">
      <c r="A1019" s="1" t="s">
        <v>1353</v>
      </c>
      <c r="B1019" s="1" t="s">
        <v>3402</v>
      </c>
      <c r="C1019" t="s">
        <v>5598</v>
      </c>
      <c r="D1019" t="s">
        <v>6447</v>
      </c>
      <c r="E1019" t="s">
        <v>6446</v>
      </c>
      <c r="G1019">
        <v>0</v>
      </c>
      <c r="H1019" t="s">
        <v>2380</v>
      </c>
      <c r="I1019" t="s">
        <v>2380</v>
      </c>
      <c r="J1019">
        <v>23.6</v>
      </c>
      <c r="K1019" t="str" cm="1">
        <f t="array" ref="K1019">_xlfn.IFS(J1019&lt;18.5,"underweight",J1019&lt;25,"normal weight",J1019&lt;30,"overweight",J1019&gt;30,"obesity")</f>
        <v>normal weight</v>
      </c>
      <c r="L1019">
        <v>4.33</v>
      </c>
      <c r="M1019" t="str" cm="1">
        <f t="array" ref="M1019">_xlfn.IFS(L1019&lt;5.7,"Normal",L1019&lt;6.5,"Prediabetes",L1019&gt;6.5,"Diabetes")</f>
        <v>Normal</v>
      </c>
      <c r="N1019">
        <v>1964</v>
      </c>
      <c r="O1019" t="s">
        <v>20</v>
      </c>
      <c r="P1019">
        <v>5</v>
      </c>
      <c r="Q1019" s="10" t="str">
        <f t="shared" si="30"/>
        <v>5-Sep-1964</v>
      </c>
      <c r="R1019">
        <f t="shared" si="31"/>
        <v>58</v>
      </c>
      <c r="S1019" s="12">
        <v>8268</v>
      </c>
    </row>
    <row r="1020" spans="1:19" ht="15.6" x14ac:dyDescent="0.3">
      <c r="A1020" s="1" t="s">
        <v>1352</v>
      </c>
      <c r="B1020" s="1" t="s">
        <v>3403</v>
      </c>
      <c r="C1020" t="s">
        <v>4726</v>
      </c>
      <c r="D1020" t="s">
        <v>4739</v>
      </c>
      <c r="E1020" t="s">
        <v>6448</v>
      </c>
      <c r="G1020">
        <v>0</v>
      </c>
      <c r="H1020" t="s">
        <v>2380</v>
      </c>
      <c r="I1020" t="s">
        <v>2380</v>
      </c>
      <c r="J1020">
        <v>32.11</v>
      </c>
      <c r="K1020" t="str" cm="1">
        <f t="array" ref="K1020">_xlfn.IFS(J1020&lt;18.5,"underweight",J1020&lt;25,"normal weight",J1020&lt;30,"overweight",J1020&gt;30,"obesity")</f>
        <v>obesity</v>
      </c>
      <c r="L1020">
        <v>6.24</v>
      </c>
      <c r="M1020" t="str" cm="1">
        <f t="array" ref="M1020">_xlfn.IFS(L1020&lt;5.7,"Normal",L1020&lt;6.5,"Prediabetes",L1020&gt;6.5,"Diabetes")</f>
        <v>Prediabetes</v>
      </c>
      <c r="N1020">
        <v>1974</v>
      </c>
      <c r="O1020" t="s">
        <v>35</v>
      </c>
      <c r="P1020">
        <v>5</v>
      </c>
      <c r="Q1020" s="10" t="str">
        <f t="shared" si="30"/>
        <v>5-Aug-1974</v>
      </c>
      <c r="R1020">
        <f t="shared" si="31"/>
        <v>49</v>
      </c>
      <c r="S1020" s="12">
        <v>8269.0400000000009</v>
      </c>
    </row>
    <row r="1021" spans="1:19" ht="15.6" x14ac:dyDescent="0.3">
      <c r="A1021" s="1" t="s">
        <v>1351</v>
      </c>
      <c r="B1021" s="1" t="s">
        <v>3404</v>
      </c>
      <c r="C1021" t="s">
        <v>4723</v>
      </c>
      <c r="D1021" t="s">
        <v>6450</v>
      </c>
      <c r="E1021" t="s">
        <v>6449</v>
      </c>
      <c r="G1021">
        <v>0</v>
      </c>
      <c r="H1021" t="s">
        <v>2380</v>
      </c>
      <c r="I1021" t="s">
        <v>2380</v>
      </c>
      <c r="J1021">
        <v>30.114999999999998</v>
      </c>
      <c r="K1021" t="str" cm="1">
        <f t="array" ref="K1021">_xlfn.IFS(J1021&lt;18.5,"underweight",J1021&lt;25,"normal weight",J1021&lt;30,"overweight",J1021&gt;30,"obesity")</f>
        <v>obesity</v>
      </c>
      <c r="L1021">
        <v>11.61</v>
      </c>
      <c r="M1021" t="str" cm="1">
        <f t="array" ref="M1021">_xlfn.IFS(L1021&lt;5.7,"Normal",L1021&lt;6.5,"Prediabetes",L1021&gt;6.5,"Diabetes")</f>
        <v>Diabetes</v>
      </c>
      <c r="N1021">
        <v>2000</v>
      </c>
      <c r="O1021" t="s">
        <v>15</v>
      </c>
      <c r="P1021">
        <v>28</v>
      </c>
      <c r="Q1021" s="10" t="str">
        <f t="shared" si="30"/>
        <v>28-Nov-2000</v>
      </c>
      <c r="R1021">
        <f t="shared" si="31"/>
        <v>22</v>
      </c>
      <c r="S1021" s="12">
        <v>8271.4599999999991</v>
      </c>
    </row>
    <row r="1022" spans="1:19" ht="15.6" x14ac:dyDescent="0.3">
      <c r="A1022" s="1" t="s">
        <v>1350</v>
      </c>
      <c r="B1022" s="1" t="s">
        <v>3405</v>
      </c>
      <c r="C1022" t="s">
        <v>4726</v>
      </c>
      <c r="D1022" t="s">
        <v>6452</v>
      </c>
      <c r="E1022" t="s">
        <v>6451</v>
      </c>
      <c r="G1022">
        <v>0</v>
      </c>
      <c r="H1022" t="s">
        <v>2380</v>
      </c>
      <c r="I1022" t="s">
        <v>2380</v>
      </c>
      <c r="J1022">
        <v>20.234999999999999</v>
      </c>
      <c r="K1022" t="str" cm="1">
        <f t="array" ref="K1022">_xlfn.IFS(J1022&lt;18.5,"underweight",J1022&lt;25,"normal weight",J1022&lt;30,"overweight",J1022&gt;30,"obesity")</f>
        <v>normal weight</v>
      </c>
      <c r="L1022">
        <v>5.19</v>
      </c>
      <c r="M1022" t="str" cm="1">
        <f t="array" ref="M1022">_xlfn.IFS(L1022&lt;5.7,"Normal",L1022&lt;6.5,"Prediabetes",L1022&gt;6.5,"Diabetes")</f>
        <v>Normal</v>
      </c>
      <c r="N1022">
        <v>1974</v>
      </c>
      <c r="O1022" t="s">
        <v>20</v>
      </c>
      <c r="P1022">
        <v>26</v>
      </c>
      <c r="Q1022" s="10" t="str">
        <f t="shared" si="30"/>
        <v>26-Sep-1974</v>
      </c>
      <c r="R1022">
        <f t="shared" si="31"/>
        <v>48</v>
      </c>
      <c r="S1022" s="12">
        <v>8277.52</v>
      </c>
    </row>
    <row r="1023" spans="1:19" ht="15.6" x14ac:dyDescent="0.3">
      <c r="A1023" s="1" t="s">
        <v>1349</v>
      </c>
      <c r="B1023" s="1" t="s">
        <v>3406</v>
      </c>
      <c r="C1023" t="s">
        <v>4723</v>
      </c>
      <c r="D1023" t="s">
        <v>6454</v>
      </c>
      <c r="E1023" t="s">
        <v>6453</v>
      </c>
      <c r="G1023">
        <v>0</v>
      </c>
      <c r="H1023" t="s">
        <v>2380</v>
      </c>
      <c r="I1023" t="s">
        <v>2380</v>
      </c>
      <c r="J1023">
        <v>24.24</v>
      </c>
      <c r="K1023" t="str" cm="1">
        <f t="array" ref="K1023">_xlfn.IFS(J1023&lt;18.5,"underweight",J1023&lt;25,"normal weight",J1023&lt;30,"overweight",J1023&gt;30,"obesity")</f>
        <v>normal weight</v>
      </c>
      <c r="L1023">
        <v>6.15</v>
      </c>
      <c r="M1023" t="str" cm="1">
        <f t="array" ref="M1023">_xlfn.IFS(L1023&lt;5.7,"Normal",L1023&lt;6.5,"Prediabetes",L1023&gt;6.5,"Diabetes")</f>
        <v>Prediabetes</v>
      </c>
      <c r="N1023">
        <v>1974</v>
      </c>
      <c r="O1023" t="s">
        <v>30</v>
      </c>
      <c r="P1023">
        <v>22</v>
      </c>
      <c r="Q1023" s="10" t="str">
        <f t="shared" si="30"/>
        <v>22-Dec-1974</v>
      </c>
      <c r="R1023">
        <f t="shared" si="31"/>
        <v>48</v>
      </c>
      <c r="S1023" s="12">
        <v>8280.6200000000008</v>
      </c>
    </row>
    <row r="1024" spans="1:19" ht="15.6" x14ac:dyDescent="0.3">
      <c r="A1024" s="1" t="s">
        <v>1348</v>
      </c>
      <c r="B1024" s="1" t="s">
        <v>3407</v>
      </c>
      <c r="C1024" t="s">
        <v>4723</v>
      </c>
      <c r="D1024" t="s">
        <v>6456</v>
      </c>
      <c r="E1024" t="s">
        <v>6455</v>
      </c>
      <c r="G1024">
        <v>0</v>
      </c>
      <c r="H1024" t="s">
        <v>2380</v>
      </c>
      <c r="I1024" t="s">
        <v>2380</v>
      </c>
      <c r="J1024">
        <v>35.75</v>
      </c>
      <c r="K1024" t="str" cm="1">
        <f t="array" ref="K1024">_xlfn.IFS(J1024&lt;18.5,"underweight",J1024&lt;25,"normal weight",J1024&lt;30,"overweight",J1024&gt;30,"obesity")</f>
        <v>obesity</v>
      </c>
      <c r="L1024">
        <v>5.07</v>
      </c>
      <c r="M1024" t="str" cm="1">
        <f t="array" ref="M1024">_xlfn.IFS(L1024&lt;5.7,"Normal",L1024&lt;6.5,"Prediabetes",L1024&gt;6.5,"Diabetes")</f>
        <v>Normal</v>
      </c>
      <c r="N1024">
        <v>1974</v>
      </c>
      <c r="O1024" t="s">
        <v>18</v>
      </c>
      <c r="P1024">
        <v>6</v>
      </c>
      <c r="Q1024" s="10" t="str">
        <f t="shared" si="30"/>
        <v>6-Jun-1974</v>
      </c>
      <c r="R1024">
        <f t="shared" si="31"/>
        <v>49</v>
      </c>
      <c r="S1024" s="12">
        <v>8283.68</v>
      </c>
    </row>
    <row r="1025" spans="1:19" ht="15.6" x14ac:dyDescent="0.3">
      <c r="A1025" s="1" t="s">
        <v>1347</v>
      </c>
      <c r="B1025" s="1" t="s">
        <v>3408</v>
      </c>
      <c r="C1025" t="s">
        <v>4726</v>
      </c>
      <c r="D1025" t="s">
        <v>6458</v>
      </c>
      <c r="E1025" t="s">
        <v>6457</v>
      </c>
      <c r="G1025">
        <v>0</v>
      </c>
      <c r="H1025" t="s">
        <v>2380</v>
      </c>
      <c r="I1025" t="s">
        <v>2380</v>
      </c>
      <c r="J1025">
        <v>23.16</v>
      </c>
      <c r="K1025" t="str" cm="1">
        <f t="array" ref="K1025">_xlfn.IFS(J1025&lt;18.5,"underweight",J1025&lt;25,"normal weight",J1025&lt;30,"overweight",J1025&gt;30,"obesity")</f>
        <v>normal weight</v>
      </c>
      <c r="L1025">
        <v>5.5</v>
      </c>
      <c r="M1025" t="str" cm="1">
        <f t="array" ref="M1025">_xlfn.IFS(L1025&lt;5.7,"Normal",L1025&lt;6.5,"Prediabetes",L1025&gt;6.5,"Diabetes")</f>
        <v>Normal</v>
      </c>
      <c r="N1025">
        <v>1978</v>
      </c>
      <c r="O1025" t="s">
        <v>18</v>
      </c>
      <c r="P1025">
        <v>26</v>
      </c>
      <c r="Q1025" s="10" t="str">
        <f t="shared" si="30"/>
        <v>26-Jun-1978</v>
      </c>
      <c r="R1025">
        <f t="shared" si="31"/>
        <v>45</v>
      </c>
      <c r="S1025" s="12">
        <v>8302.5400000000009</v>
      </c>
    </row>
    <row r="1026" spans="1:19" ht="15.6" x14ac:dyDescent="0.3">
      <c r="A1026" s="1" t="s">
        <v>1346</v>
      </c>
      <c r="B1026" s="1" t="s">
        <v>3409</v>
      </c>
      <c r="C1026" t="s">
        <v>4726</v>
      </c>
      <c r="D1026" t="s">
        <v>4747</v>
      </c>
      <c r="E1026" t="s">
        <v>6459</v>
      </c>
      <c r="G1026">
        <v>2</v>
      </c>
      <c r="H1026" t="s">
        <v>2380</v>
      </c>
      <c r="I1026" t="s">
        <v>2380</v>
      </c>
      <c r="J1026">
        <v>16.57</v>
      </c>
      <c r="K1026" t="str" cm="1">
        <f t="array" ref="K1026">_xlfn.IFS(J1026&lt;18.5,"underweight",J1026&lt;25,"normal weight",J1026&lt;30,"overweight",J1026&gt;30,"obesity")</f>
        <v>underweight</v>
      </c>
      <c r="L1026">
        <v>9.99</v>
      </c>
      <c r="M1026" t="str" cm="1">
        <f t="array" ref="M1026">_xlfn.IFS(L1026&lt;5.7,"Normal",L1026&lt;6.5,"Prediabetes",L1026&gt;6.5,"Diabetes")</f>
        <v>Diabetes</v>
      </c>
      <c r="N1026">
        <v>1979</v>
      </c>
      <c r="O1026" t="s">
        <v>35</v>
      </c>
      <c r="P1026">
        <v>7</v>
      </c>
      <c r="Q1026" s="10" t="str">
        <f t="shared" si="30"/>
        <v>7-Aug-1979</v>
      </c>
      <c r="R1026">
        <f t="shared" si="31"/>
        <v>43</v>
      </c>
      <c r="S1026" s="12">
        <v>8310.84</v>
      </c>
    </row>
    <row r="1027" spans="1:19" ht="15.6" x14ac:dyDescent="0.3">
      <c r="A1027" s="1" t="s">
        <v>1345</v>
      </c>
      <c r="B1027" s="1" t="s">
        <v>3410</v>
      </c>
      <c r="C1027" t="s">
        <v>4726</v>
      </c>
      <c r="D1027" t="s">
        <v>6461</v>
      </c>
      <c r="E1027" t="s">
        <v>6460</v>
      </c>
      <c r="G1027">
        <v>0</v>
      </c>
      <c r="H1027" t="s">
        <v>2380</v>
      </c>
      <c r="I1027" t="s">
        <v>2380</v>
      </c>
      <c r="J1027">
        <v>17.55</v>
      </c>
      <c r="K1027" t="str" cm="1">
        <f t="array" ref="K1027">_xlfn.IFS(J1027&lt;18.5,"underweight",J1027&lt;25,"normal weight",J1027&lt;30,"overweight",J1027&gt;30,"obesity")</f>
        <v>underweight</v>
      </c>
      <c r="L1027">
        <v>5.93</v>
      </c>
      <c r="M1027" t="str" cm="1">
        <f t="array" ref="M1027">_xlfn.IFS(L1027&lt;5.7,"Normal",L1027&lt;6.5,"Prediabetes",L1027&gt;6.5,"Diabetes")</f>
        <v>Prediabetes</v>
      </c>
      <c r="N1027">
        <v>1993</v>
      </c>
      <c r="O1027" t="s">
        <v>18</v>
      </c>
      <c r="P1027">
        <v>22</v>
      </c>
      <c r="Q1027" s="10" t="str">
        <f t="shared" ref="Q1027:Q1090" si="32">P1027&amp;"-"&amp;O1027&amp;"-"&amp;N1027</f>
        <v>22-Jun-1993</v>
      </c>
      <c r="R1027">
        <f t="shared" ref="R1027:R1090" si="33">DATEDIF(Q1027,"8-6-2023","y")</f>
        <v>30</v>
      </c>
      <c r="S1027" s="12">
        <v>8314.65</v>
      </c>
    </row>
    <row r="1028" spans="1:19" ht="15.6" x14ac:dyDescent="0.3">
      <c r="A1028" s="1" t="s">
        <v>1344</v>
      </c>
      <c r="B1028" s="1" t="s">
        <v>3411</v>
      </c>
      <c r="C1028" t="s">
        <v>4723</v>
      </c>
      <c r="D1028" t="s">
        <v>6463</v>
      </c>
      <c r="E1028" t="s">
        <v>6462</v>
      </c>
      <c r="G1028">
        <v>2</v>
      </c>
      <c r="H1028" t="s">
        <v>2380</v>
      </c>
      <c r="I1028" t="s">
        <v>2380</v>
      </c>
      <c r="J1028">
        <v>17.91</v>
      </c>
      <c r="K1028" t="str" cm="1">
        <f t="array" ref="K1028">_xlfn.IFS(J1028&lt;18.5,"underweight",J1028&lt;25,"normal weight",J1028&lt;30,"overweight",J1028&gt;30,"obesity")</f>
        <v>underweight</v>
      </c>
      <c r="L1028">
        <v>5.65</v>
      </c>
      <c r="M1028" t="str" cm="1">
        <f t="array" ref="M1028">_xlfn.IFS(L1028&lt;5.7,"Normal",L1028&lt;6.5,"Prediabetes",L1028&gt;6.5,"Diabetes")</f>
        <v>Normal</v>
      </c>
      <c r="N1028">
        <v>1976</v>
      </c>
      <c r="O1028" t="s">
        <v>10</v>
      </c>
      <c r="P1028">
        <v>12</v>
      </c>
      <c r="Q1028" s="10" t="str">
        <f t="shared" si="32"/>
        <v>12-Jul-1976</v>
      </c>
      <c r="R1028">
        <f t="shared" si="33"/>
        <v>47</v>
      </c>
      <c r="S1028" s="12">
        <v>8334.4599999999991</v>
      </c>
    </row>
    <row r="1029" spans="1:19" ht="15.6" x14ac:dyDescent="0.3">
      <c r="A1029" s="1" t="s">
        <v>1343</v>
      </c>
      <c r="B1029" s="1" t="s">
        <v>3412</v>
      </c>
      <c r="C1029" t="s">
        <v>4726</v>
      </c>
      <c r="D1029" t="s">
        <v>6461</v>
      </c>
      <c r="E1029" t="s">
        <v>6464</v>
      </c>
      <c r="G1029">
        <v>2</v>
      </c>
      <c r="H1029" t="s">
        <v>2380</v>
      </c>
      <c r="I1029" t="s">
        <v>2380</v>
      </c>
      <c r="J1029">
        <v>31.57</v>
      </c>
      <c r="K1029" t="str" cm="1">
        <f t="array" ref="K1029">_xlfn.IFS(J1029&lt;18.5,"underweight",J1029&lt;25,"normal weight",J1029&lt;30,"overweight",J1029&gt;30,"obesity")</f>
        <v>obesity</v>
      </c>
      <c r="L1029">
        <v>6.15</v>
      </c>
      <c r="M1029" t="str" cm="1">
        <f t="array" ref="M1029">_xlfn.IFS(L1029&lt;5.7,"Normal",L1029&lt;6.5,"Prediabetes",L1029&gt;6.5,"Diabetes")</f>
        <v>Prediabetes</v>
      </c>
      <c r="N1029">
        <v>1976</v>
      </c>
      <c r="O1029" t="s">
        <v>10</v>
      </c>
      <c r="P1029">
        <v>20</v>
      </c>
      <c r="Q1029" s="10" t="str">
        <f t="shared" si="32"/>
        <v>20-Jul-1976</v>
      </c>
      <c r="R1029">
        <f t="shared" si="33"/>
        <v>47</v>
      </c>
      <c r="S1029" s="12">
        <v>8334.59</v>
      </c>
    </row>
    <row r="1030" spans="1:19" ht="15.6" x14ac:dyDescent="0.3">
      <c r="A1030" s="1" t="s">
        <v>1342</v>
      </c>
      <c r="B1030" s="1" t="s">
        <v>3413</v>
      </c>
      <c r="C1030" t="s">
        <v>4726</v>
      </c>
      <c r="D1030" t="s">
        <v>4882</v>
      </c>
      <c r="E1030" t="s">
        <v>6465</v>
      </c>
      <c r="G1030">
        <v>0</v>
      </c>
      <c r="H1030" t="s">
        <v>2380</v>
      </c>
      <c r="I1030" t="s">
        <v>2380</v>
      </c>
      <c r="J1030">
        <v>33.18</v>
      </c>
      <c r="K1030" t="str" cm="1">
        <f t="array" ref="K1030">_xlfn.IFS(J1030&lt;18.5,"underweight",J1030&lt;25,"normal weight",J1030&lt;30,"overweight",J1030&gt;30,"obesity")</f>
        <v>obesity</v>
      </c>
      <c r="L1030">
        <v>5.22</v>
      </c>
      <c r="M1030" t="str" cm="1">
        <f t="array" ref="M1030">_xlfn.IFS(L1030&lt;5.7,"Normal",L1030&lt;6.5,"Prediabetes",L1030&gt;6.5,"Diabetes")</f>
        <v>Normal</v>
      </c>
      <c r="N1030">
        <v>1976</v>
      </c>
      <c r="O1030" t="s">
        <v>10</v>
      </c>
      <c r="P1030">
        <v>7</v>
      </c>
      <c r="Q1030" s="10" t="str">
        <f t="shared" si="32"/>
        <v>7-Jul-1976</v>
      </c>
      <c r="R1030">
        <f t="shared" si="33"/>
        <v>47</v>
      </c>
      <c r="S1030" s="12">
        <v>8342.91</v>
      </c>
    </row>
    <row r="1031" spans="1:19" ht="15.6" x14ac:dyDescent="0.3">
      <c r="A1031" s="1" t="s">
        <v>1341</v>
      </c>
      <c r="B1031" s="1" t="s">
        <v>3414</v>
      </c>
      <c r="C1031" t="s">
        <v>4723</v>
      </c>
      <c r="D1031" t="s">
        <v>6467</v>
      </c>
      <c r="E1031" t="s">
        <v>6466</v>
      </c>
      <c r="G1031">
        <v>1</v>
      </c>
      <c r="H1031" t="s">
        <v>2380</v>
      </c>
      <c r="I1031" t="s">
        <v>2380</v>
      </c>
      <c r="J1031">
        <v>37</v>
      </c>
      <c r="K1031" t="str" cm="1">
        <f t="array" ref="K1031">_xlfn.IFS(J1031&lt;18.5,"underweight",J1031&lt;25,"normal weight",J1031&lt;30,"overweight",J1031&gt;30,"obesity")</f>
        <v>obesity</v>
      </c>
      <c r="L1031">
        <v>11.66</v>
      </c>
      <c r="M1031" t="str" cm="1">
        <f t="array" ref="M1031">_xlfn.IFS(L1031&lt;5.7,"Normal",L1031&lt;6.5,"Prediabetes",L1031&gt;6.5,"Diabetes")</f>
        <v>Diabetes</v>
      </c>
      <c r="N1031">
        <v>1976</v>
      </c>
      <c r="O1031" t="s">
        <v>18</v>
      </c>
      <c r="P1031">
        <v>12</v>
      </c>
      <c r="Q1031" s="10" t="str">
        <f t="shared" si="32"/>
        <v>12-Jun-1976</v>
      </c>
      <c r="R1031">
        <f t="shared" si="33"/>
        <v>47</v>
      </c>
      <c r="S1031" s="12">
        <v>8347.16</v>
      </c>
    </row>
    <row r="1032" spans="1:19" ht="15.6" x14ac:dyDescent="0.3">
      <c r="A1032" s="1" t="s">
        <v>1340</v>
      </c>
      <c r="B1032" s="1" t="s">
        <v>3415</v>
      </c>
      <c r="C1032" t="s">
        <v>4726</v>
      </c>
      <c r="D1032" t="s">
        <v>6469</v>
      </c>
      <c r="E1032" t="s">
        <v>6468</v>
      </c>
      <c r="G1032">
        <v>0</v>
      </c>
      <c r="H1032" t="s">
        <v>2380</v>
      </c>
      <c r="I1032" t="s">
        <v>2380</v>
      </c>
      <c r="J1032">
        <v>16.7</v>
      </c>
      <c r="K1032" t="str" cm="1">
        <f t="array" ref="K1032">_xlfn.IFS(J1032&lt;18.5,"underweight",J1032&lt;25,"normal weight",J1032&lt;30,"overweight",J1032&gt;30,"obesity")</f>
        <v>underweight</v>
      </c>
      <c r="L1032">
        <v>11.48</v>
      </c>
      <c r="M1032" t="str" cm="1">
        <f t="array" ref="M1032">_xlfn.IFS(L1032&lt;5.7,"Normal",L1032&lt;6.5,"Prediabetes",L1032&gt;6.5,"Diabetes")</f>
        <v>Diabetes</v>
      </c>
      <c r="N1032">
        <v>1963</v>
      </c>
      <c r="O1032" t="s">
        <v>20</v>
      </c>
      <c r="P1032">
        <v>21</v>
      </c>
      <c r="Q1032" s="10" t="str">
        <f t="shared" si="32"/>
        <v>21-Sep-1963</v>
      </c>
      <c r="R1032">
        <f t="shared" si="33"/>
        <v>59</v>
      </c>
      <c r="S1032" s="12">
        <v>8355.5400000000009</v>
      </c>
    </row>
    <row r="1033" spans="1:19" ht="15.6" x14ac:dyDescent="0.3">
      <c r="A1033" s="1" t="s">
        <v>1339</v>
      </c>
      <c r="B1033" s="1" t="s">
        <v>3416</v>
      </c>
      <c r="C1033" t="s">
        <v>4723</v>
      </c>
      <c r="D1033" t="s">
        <v>6471</v>
      </c>
      <c r="E1033" t="s">
        <v>6470</v>
      </c>
      <c r="G1033">
        <v>1</v>
      </c>
      <c r="H1033" t="s">
        <v>2380</v>
      </c>
      <c r="I1033" t="s">
        <v>2380</v>
      </c>
      <c r="J1033">
        <v>39.82</v>
      </c>
      <c r="K1033" t="str" cm="1">
        <f t="array" ref="K1033">_xlfn.IFS(J1033&lt;18.5,"underweight",J1033&lt;25,"normal weight",J1033&lt;30,"overweight",J1033&gt;30,"obesity")</f>
        <v>obesity</v>
      </c>
      <c r="L1033">
        <v>6.06</v>
      </c>
      <c r="M1033" t="str" cm="1">
        <f t="array" ref="M1033">_xlfn.IFS(L1033&lt;5.7,"Normal",L1033&lt;6.5,"Prediabetes",L1033&gt;6.5,"Diabetes")</f>
        <v>Prediabetes</v>
      </c>
      <c r="N1033">
        <v>1971</v>
      </c>
      <c r="O1033" t="s">
        <v>20</v>
      </c>
      <c r="P1033">
        <v>4</v>
      </c>
      <c r="Q1033" s="10" t="str">
        <f t="shared" si="32"/>
        <v>4-Sep-1971</v>
      </c>
      <c r="R1033">
        <f t="shared" si="33"/>
        <v>51</v>
      </c>
      <c r="S1033" s="12">
        <v>8396.6200000000008</v>
      </c>
    </row>
    <row r="1034" spans="1:19" ht="15.6" x14ac:dyDescent="0.3">
      <c r="A1034" s="1" t="s">
        <v>1338</v>
      </c>
      <c r="B1034" s="1" t="s">
        <v>3417</v>
      </c>
      <c r="C1034" t="s">
        <v>4723</v>
      </c>
      <c r="D1034" t="s">
        <v>6472</v>
      </c>
      <c r="E1034" t="s">
        <v>5886</v>
      </c>
      <c r="G1034">
        <v>0</v>
      </c>
      <c r="H1034" t="s">
        <v>2380</v>
      </c>
      <c r="I1034" t="s">
        <v>2380</v>
      </c>
      <c r="J1034">
        <v>22.04</v>
      </c>
      <c r="K1034" t="str" cm="1">
        <f t="array" ref="K1034">_xlfn.IFS(J1034&lt;18.5,"underweight",J1034&lt;25,"normal weight",J1034&lt;30,"overweight",J1034&gt;30,"obesity")</f>
        <v>normal weight</v>
      </c>
      <c r="L1034">
        <v>5.86</v>
      </c>
      <c r="M1034" t="str" cm="1">
        <f t="array" ref="M1034">_xlfn.IFS(L1034&lt;5.7,"Normal",L1034&lt;6.5,"Prediabetes",L1034&gt;6.5,"Diabetes")</f>
        <v>Prediabetes</v>
      </c>
      <c r="N1034">
        <v>1971</v>
      </c>
      <c r="O1034" t="s">
        <v>20</v>
      </c>
      <c r="P1034">
        <v>18</v>
      </c>
      <c r="Q1034" s="10" t="str">
        <f t="shared" si="32"/>
        <v>18-Sep-1971</v>
      </c>
      <c r="R1034">
        <f t="shared" si="33"/>
        <v>51</v>
      </c>
      <c r="S1034" s="12">
        <v>8400.01</v>
      </c>
    </row>
    <row r="1035" spans="1:19" ht="15.6" x14ac:dyDescent="0.3">
      <c r="A1035" s="1" t="s">
        <v>1337</v>
      </c>
      <c r="B1035" s="1" t="s">
        <v>3418</v>
      </c>
      <c r="C1035" t="s">
        <v>4723</v>
      </c>
      <c r="D1035" t="s">
        <v>5432</v>
      </c>
      <c r="E1035" t="s">
        <v>6473</v>
      </c>
      <c r="G1035">
        <v>0</v>
      </c>
      <c r="H1035" t="s">
        <v>2380</v>
      </c>
      <c r="I1035" t="s">
        <v>2380</v>
      </c>
      <c r="J1035">
        <v>28.27</v>
      </c>
      <c r="K1035" t="str" cm="1">
        <f t="array" ref="K1035">_xlfn.IFS(J1035&lt;18.5,"underweight",J1035&lt;25,"normal weight",J1035&lt;30,"overweight",J1035&gt;30,"obesity")</f>
        <v>overweight</v>
      </c>
      <c r="L1035">
        <v>5.33</v>
      </c>
      <c r="M1035" t="str" cm="1">
        <f t="array" ref="M1035">_xlfn.IFS(L1035&lt;5.7,"Normal",L1035&lt;6.5,"Prediabetes",L1035&gt;6.5,"Diabetes")</f>
        <v>Normal</v>
      </c>
      <c r="N1035">
        <v>1979</v>
      </c>
      <c r="O1035" t="s">
        <v>18</v>
      </c>
      <c r="P1035">
        <v>11</v>
      </c>
      <c r="Q1035" s="10" t="str">
        <f t="shared" si="32"/>
        <v>11-Jun-1979</v>
      </c>
      <c r="R1035">
        <f t="shared" si="33"/>
        <v>44</v>
      </c>
      <c r="S1035" s="12">
        <v>8410.0499999999993</v>
      </c>
    </row>
    <row r="1036" spans="1:19" ht="15.6" x14ac:dyDescent="0.3">
      <c r="A1036" s="1" t="s">
        <v>1336</v>
      </c>
      <c r="B1036" s="1" t="s">
        <v>3419</v>
      </c>
      <c r="C1036" t="s">
        <v>4723</v>
      </c>
      <c r="D1036" t="s">
        <v>6475</v>
      </c>
      <c r="E1036" t="s">
        <v>6474</v>
      </c>
      <c r="G1036">
        <v>0</v>
      </c>
      <c r="H1036" t="s">
        <v>2380</v>
      </c>
      <c r="I1036" t="s">
        <v>2380</v>
      </c>
      <c r="J1036">
        <v>18.5</v>
      </c>
      <c r="K1036" t="str" cm="1">
        <f t="array" ref="K1036">_xlfn.IFS(J1036&lt;18.5,"underweight",J1036&lt;25,"normal weight",J1036&lt;30,"overweight",J1036&gt;30,"obesity")</f>
        <v>normal weight</v>
      </c>
      <c r="L1036">
        <v>5.33</v>
      </c>
      <c r="M1036" t="str" cm="1">
        <f t="array" ref="M1036">_xlfn.IFS(L1036&lt;5.7,"Normal",L1036&lt;6.5,"Prediabetes",L1036&gt;6.5,"Diabetes")</f>
        <v>Normal</v>
      </c>
      <c r="N1036">
        <v>1977</v>
      </c>
      <c r="O1036" t="s">
        <v>20</v>
      </c>
      <c r="P1036">
        <v>4</v>
      </c>
      <c r="Q1036" s="10" t="str">
        <f t="shared" si="32"/>
        <v>4-Sep-1977</v>
      </c>
      <c r="R1036">
        <f t="shared" si="33"/>
        <v>45</v>
      </c>
      <c r="S1036" s="12">
        <v>8413.4599999999991</v>
      </c>
    </row>
    <row r="1037" spans="1:19" ht="15.6" x14ac:dyDescent="0.3">
      <c r="A1037" s="1" t="s">
        <v>1335</v>
      </c>
      <c r="B1037" s="1" t="s">
        <v>3420</v>
      </c>
      <c r="C1037" t="s">
        <v>4723</v>
      </c>
      <c r="D1037" t="s">
        <v>5727</v>
      </c>
      <c r="E1037" t="s">
        <v>6476</v>
      </c>
      <c r="G1037">
        <v>0</v>
      </c>
      <c r="H1037" t="s">
        <v>2380</v>
      </c>
      <c r="I1037" t="s">
        <v>2380</v>
      </c>
      <c r="J1037">
        <v>38.6</v>
      </c>
      <c r="K1037" t="str" cm="1">
        <f t="array" ref="K1037">_xlfn.IFS(J1037&lt;18.5,"underweight",J1037&lt;25,"normal weight",J1037&lt;30,"overweight",J1037&gt;30,"obesity")</f>
        <v>obesity</v>
      </c>
      <c r="L1037">
        <v>6.02</v>
      </c>
      <c r="M1037" t="str" cm="1">
        <f t="array" ref="M1037">_xlfn.IFS(L1037&lt;5.7,"Normal",L1037&lt;6.5,"Prediabetes",L1037&gt;6.5,"Diabetes")</f>
        <v>Prediabetes</v>
      </c>
      <c r="N1037">
        <v>1975</v>
      </c>
      <c r="O1037" t="s">
        <v>20</v>
      </c>
      <c r="P1037">
        <v>28</v>
      </c>
      <c r="Q1037" s="10" t="str">
        <f t="shared" si="32"/>
        <v>28-Sep-1975</v>
      </c>
      <c r="R1037">
        <f t="shared" si="33"/>
        <v>47</v>
      </c>
      <c r="S1037" s="12">
        <v>8428.07</v>
      </c>
    </row>
    <row r="1038" spans="1:19" ht="15.6" x14ac:dyDescent="0.3">
      <c r="A1038" s="1" t="s">
        <v>1334</v>
      </c>
      <c r="B1038" s="1" t="s">
        <v>3421</v>
      </c>
      <c r="C1038" t="s">
        <v>4726</v>
      </c>
      <c r="D1038" t="s">
        <v>4852</v>
      </c>
      <c r="E1038" t="s">
        <v>6477</v>
      </c>
      <c r="G1038">
        <v>0</v>
      </c>
      <c r="H1038" t="s">
        <v>2380</v>
      </c>
      <c r="I1038" t="s">
        <v>2380</v>
      </c>
      <c r="J1038">
        <v>43.12</v>
      </c>
      <c r="K1038" t="str" cm="1">
        <f t="array" ref="K1038">_xlfn.IFS(J1038&lt;18.5,"underweight",J1038&lt;25,"normal weight",J1038&lt;30,"overweight",J1038&gt;30,"obesity")</f>
        <v>obesity</v>
      </c>
      <c r="L1038">
        <v>6.25</v>
      </c>
      <c r="M1038" t="str" cm="1">
        <f t="array" ref="M1038">_xlfn.IFS(L1038&lt;5.7,"Normal",L1038&lt;6.5,"Prediabetes",L1038&gt;6.5,"Diabetes")</f>
        <v>Prediabetes</v>
      </c>
      <c r="N1038">
        <v>1963</v>
      </c>
      <c r="O1038" t="s">
        <v>20</v>
      </c>
      <c r="P1038">
        <v>24</v>
      </c>
      <c r="Q1038" s="10" t="str">
        <f t="shared" si="32"/>
        <v>24-Sep-1963</v>
      </c>
      <c r="R1038">
        <f t="shared" si="33"/>
        <v>59</v>
      </c>
      <c r="S1038" s="12">
        <v>8440.0499999999993</v>
      </c>
    </row>
    <row r="1039" spans="1:19" ht="15.6" x14ac:dyDescent="0.3">
      <c r="A1039" s="1" t="s">
        <v>1333</v>
      </c>
      <c r="B1039" s="1" t="s">
        <v>3422</v>
      </c>
      <c r="C1039" t="s">
        <v>4726</v>
      </c>
      <c r="D1039" t="s">
        <v>6479</v>
      </c>
      <c r="E1039" t="s">
        <v>6478</v>
      </c>
      <c r="G1039">
        <v>0</v>
      </c>
      <c r="H1039" t="s">
        <v>2380</v>
      </c>
      <c r="I1039" t="s">
        <v>2380</v>
      </c>
      <c r="J1039">
        <v>30.5</v>
      </c>
      <c r="K1039" t="str" cm="1">
        <f t="array" ref="K1039">_xlfn.IFS(J1039&lt;18.5,"underweight",J1039&lt;25,"normal weight",J1039&lt;30,"overweight",J1039&gt;30,"obesity")</f>
        <v>obesity</v>
      </c>
      <c r="L1039">
        <v>4.8099999999999996</v>
      </c>
      <c r="M1039" t="str" cm="1">
        <f t="array" ref="M1039">_xlfn.IFS(L1039&lt;5.7,"Normal",L1039&lt;6.5,"Prediabetes",L1039&gt;6.5,"Diabetes")</f>
        <v>Normal</v>
      </c>
      <c r="N1039">
        <v>1972</v>
      </c>
      <c r="O1039" t="s">
        <v>20</v>
      </c>
      <c r="P1039">
        <v>9</v>
      </c>
      <c r="Q1039" s="10" t="str">
        <f t="shared" si="32"/>
        <v>9-Sep-1972</v>
      </c>
      <c r="R1039">
        <f t="shared" si="33"/>
        <v>50</v>
      </c>
      <c r="S1039" s="12">
        <v>8442.67</v>
      </c>
    </row>
    <row r="1040" spans="1:19" ht="15.6" x14ac:dyDescent="0.3">
      <c r="A1040" s="1" t="s">
        <v>1332</v>
      </c>
      <c r="B1040" s="1" t="s">
        <v>3423</v>
      </c>
      <c r="C1040" t="s">
        <v>4723</v>
      </c>
      <c r="D1040" t="s">
        <v>5226</v>
      </c>
      <c r="E1040" t="s">
        <v>6480</v>
      </c>
      <c r="G1040">
        <v>2</v>
      </c>
      <c r="H1040" t="s">
        <v>2380</v>
      </c>
      <c r="I1040" t="s">
        <v>2380</v>
      </c>
      <c r="J1040">
        <v>27.61</v>
      </c>
      <c r="K1040" t="str" cm="1">
        <f t="array" ref="K1040">_xlfn.IFS(J1040&lt;18.5,"underweight",J1040&lt;25,"normal weight",J1040&lt;30,"overweight",J1040&gt;30,"obesity")</f>
        <v>overweight</v>
      </c>
      <c r="L1040">
        <v>4.5999999999999996</v>
      </c>
      <c r="M1040" t="str" cm="1">
        <f t="array" ref="M1040">_xlfn.IFS(L1040&lt;5.7,"Normal",L1040&lt;6.5,"Prediabetes",L1040&gt;6.5,"Diabetes")</f>
        <v>Normal</v>
      </c>
      <c r="N1040">
        <v>1972</v>
      </c>
      <c r="O1040" t="s">
        <v>20</v>
      </c>
      <c r="P1040">
        <v>4</v>
      </c>
      <c r="Q1040" s="10" t="str">
        <f t="shared" si="32"/>
        <v>4-Sep-1972</v>
      </c>
      <c r="R1040">
        <f t="shared" si="33"/>
        <v>50</v>
      </c>
      <c r="S1040" s="12">
        <v>8444.4699999999993</v>
      </c>
    </row>
    <row r="1041" spans="1:19" ht="15.6" x14ac:dyDescent="0.3">
      <c r="A1041" s="1" t="s">
        <v>1331</v>
      </c>
      <c r="B1041" s="1" t="s">
        <v>3424</v>
      </c>
      <c r="C1041" t="s">
        <v>4723</v>
      </c>
      <c r="D1041" t="s">
        <v>6482</v>
      </c>
      <c r="E1041" t="s">
        <v>6481</v>
      </c>
      <c r="G1041">
        <v>2</v>
      </c>
      <c r="H1041" t="s">
        <v>2380</v>
      </c>
      <c r="I1041" t="s">
        <v>2380</v>
      </c>
      <c r="J1041">
        <v>27.1</v>
      </c>
      <c r="K1041" t="str" cm="1">
        <f t="array" ref="K1041">_xlfn.IFS(J1041&lt;18.5,"underweight",J1041&lt;25,"normal weight",J1041&lt;30,"overweight",J1041&gt;30,"obesity")</f>
        <v>overweight</v>
      </c>
      <c r="L1041">
        <v>5.08</v>
      </c>
      <c r="M1041" t="str" cm="1">
        <f t="array" ref="M1041">_xlfn.IFS(L1041&lt;5.7,"Normal",L1041&lt;6.5,"Prediabetes",L1041&gt;6.5,"Diabetes")</f>
        <v>Normal</v>
      </c>
      <c r="N1041">
        <v>1966</v>
      </c>
      <c r="O1041" t="s">
        <v>18</v>
      </c>
      <c r="P1041">
        <v>12</v>
      </c>
      <c r="Q1041" s="10" t="str">
        <f t="shared" si="32"/>
        <v>12-Jun-1966</v>
      </c>
      <c r="R1041">
        <f t="shared" si="33"/>
        <v>57</v>
      </c>
      <c r="S1041" s="12">
        <v>8448.66</v>
      </c>
    </row>
    <row r="1042" spans="1:19" ht="15.6" x14ac:dyDescent="0.3">
      <c r="A1042" s="1" t="s">
        <v>1330</v>
      </c>
      <c r="B1042" s="1" t="s">
        <v>3425</v>
      </c>
      <c r="C1042" t="s">
        <v>4726</v>
      </c>
      <c r="D1042" t="s">
        <v>5032</v>
      </c>
      <c r="E1042" t="s">
        <v>5936</v>
      </c>
      <c r="G1042">
        <v>0</v>
      </c>
      <c r="H1042" t="s">
        <v>2380</v>
      </c>
      <c r="I1042" t="s">
        <v>2380</v>
      </c>
      <c r="J1042">
        <v>35.93</v>
      </c>
      <c r="K1042" t="str" cm="1">
        <f t="array" ref="K1042">_xlfn.IFS(J1042&lt;18.5,"underweight",J1042&lt;25,"normal weight",J1042&lt;30,"overweight",J1042&gt;30,"obesity")</f>
        <v>obesity</v>
      </c>
      <c r="L1042">
        <v>5.43</v>
      </c>
      <c r="M1042" t="str" cm="1">
        <f t="array" ref="M1042">_xlfn.IFS(L1042&lt;5.7,"Normal",L1042&lt;6.5,"Prediabetes",L1042&gt;6.5,"Diabetes")</f>
        <v>Normal</v>
      </c>
      <c r="N1042">
        <v>1984</v>
      </c>
      <c r="O1042" t="s">
        <v>18</v>
      </c>
      <c r="P1042">
        <v>19</v>
      </c>
      <c r="Q1042" s="10" t="str">
        <f t="shared" si="32"/>
        <v>19-Jun-1984</v>
      </c>
      <c r="R1042">
        <f t="shared" si="33"/>
        <v>39</v>
      </c>
      <c r="S1042" s="12">
        <v>8450.82</v>
      </c>
    </row>
    <row r="1043" spans="1:19" ht="15.6" x14ac:dyDescent="0.3">
      <c r="A1043" s="1" t="s">
        <v>1329</v>
      </c>
      <c r="B1043" s="1" t="s">
        <v>3426</v>
      </c>
      <c r="C1043" t="s">
        <v>4723</v>
      </c>
      <c r="D1043" t="s">
        <v>6484</v>
      </c>
      <c r="E1043" t="s">
        <v>6483</v>
      </c>
      <c r="G1043">
        <v>0</v>
      </c>
      <c r="H1043" t="s">
        <v>2380</v>
      </c>
      <c r="I1043" t="s">
        <v>2380</v>
      </c>
      <c r="J1043">
        <v>32.68</v>
      </c>
      <c r="K1043" t="str" cm="1">
        <f t="array" ref="K1043">_xlfn.IFS(J1043&lt;18.5,"underweight",J1043&lt;25,"normal weight",J1043&lt;30,"overweight",J1043&gt;30,"obesity")</f>
        <v>obesity</v>
      </c>
      <c r="L1043">
        <v>5.44</v>
      </c>
      <c r="M1043" t="str" cm="1">
        <f t="array" ref="M1043">_xlfn.IFS(L1043&lt;5.7,"Normal",L1043&lt;6.5,"Prediabetes",L1043&gt;6.5,"Diabetes")</f>
        <v>Normal</v>
      </c>
      <c r="N1043">
        <v>1972</v>
      </c>
      <c r="O1043" t="s">
        <v>30</v>
      </c>
      <c r="P1043">
        <v>26</v>
      </c>
      <c r="Q1043" s="10" t="str">
        <f t="shared" si="32"/>
        <v>26-Dec-1972</v>
      </c>
      <c r="R1043">
        <f t="shared" si="33"/>
        <v>50</v>
      </c>
      <c r="S1043" s="12">
        <v>8457.82</v>
      </c>
    </row>
    <row r="1044" spans="1:19" ht="15.6" x14ac:dyDescent="0.3">
      <c r="A1044" s="1" t="s">
        <v>1328</v>
      </c>
      <c r="B1044" s="1" t="s">
        <v>3427</v>
      </c>
      <c r="C1044" t="s">
        <v>4726</v>
      </c>
      <c r="D1044" t="s">
        <v>6486</v>
      </c>
      <c r="E1044" t="s">
        <v>6485</v>
      </c>
      <c r="G1044">
        <v>0</v>
      </c>
      <c r="H1044" t="s">
        <v>2380</v>
      </c>
      <c r="I1044" t="s">
        <v>2380</v>
      </c>
      <c r="J1044">
        <v>15.57</v>
      </c>
      <c r="K1044" t="str" cm="1">
        <f t="array" ref="K1044">_xlfn.IFS(J1044&lt;18.5,"underweight",J1044&lt;25,"normal weight",J1044&lt;30,"overweight",J1044&gt;30,"obesity")</f>
        <v>underweight</v>
      </c>
      <c r="L1044">
        <v>6.07</v>
      </c>
      <c r="M1044" t="str" cm="1">
        <f t="array" ref="M1044">_xlfn.IFS(L1044&lt;5.7,"Normal",L1044&lt;6.5,"Prediabetes",L1044&gt;6.5,"Diabetes")</f>
        <v>Prediabetes</v>
      </c>
      <c r="N1044">
        <v>1992</v>
      </c>
      <c r="O1044" t="s">
        <v>20</v>
      </c>
      <c r="P1044">
        <v>9</v>
      </c>
      <c r="Q1044" s="10" t="str">
        <f t="shared" si="32"/>
        <v>9-Sep-1992</v>
      </c>
      <c r="R1044">
        <f t="shared" si="33"/>
        <v>30</v>
      </c>
      <c r="S1044" s="12">
        <v>8466.35</v>
      </c>
    </row>
    <row r="1045" spans="1:19" ht="15.6" x14ac:dyDescent="0.3">
      <c r="A1045" s="1" t="s">
        <v>1327</v>
      </c>
      <c r="B1045" s="1" t="s">
        <v>3428</v>
      </c>
      <c r="C1045" t="s">
        <v>4726</v>
      </c>
      <c r="D1045" t="s">
        <v>6488</v>
      </c>
      <c r="E1045" t="s">
        <v>6487</v>
      </c>
      <c r="G1045">
        <v>0</v>
      </c>
      <c r="H1045" t="s">
        <v>2380</v>
      </c>
      <c r="I1045" t="s">
        <v>2380</v>
      </c>
      <c r="J1045">
        <v>23.844999999999999</v>
      </c>
      <c r="K1045" t="str" cm="1">
        <f t="array" ref="K1045">_xlfn.IFS(J1045&lt;18.5,"underweight",J1045&lt;25,"normal weight",J1045&lt;30,"overweight",J1045&gt;30,"obesity")</f>
        <v>normal weight</v>
      </c>
      <c r="L1045">
        <v>4.3600000000000003</v>
      </c>
      <c r="M1045" t="str" cm="1">
        <f t="array" ref="M1045">_xlfn.IFS(L1045&lt;5.7,"Normal",L1045&lt;6.5,"Prediabetes",L1045&gt;6.5,"Diabetes")</f>
        <v>Normal</v>
      </c>
      <c r="N1045">
        <v>1993</v>
      </c>
      <c r="O1045" t="s">
        <v>15</v>
      </c>
      <c r="P1045">
        <v>10</v>
      </c>
      <c r="Q1045" s="10" t="str">
        <f t="shared" si="32"/>
        <v>10-Nov-1993</v>
      </c>
      <c r="R1045">
        <f t="shared" si="33"/>
        <v>29</v>
      </c>
      <c r="S1045" s="12">
        <v>8471.65</v>
      </c>
    </row>
    <row r="1046" spans="1:19" ht="15.6" x14ac:dyDescent="0.3">
      <c r="A1046" s="1" t="s">
        <v>1326</v>
      </c>
      <c r="B1046" s="1" t="s">
        <v>3429</v>
      </c>
      <c r="C1046" t="s">
        <v>5598</v>
      </c>
      <c r="D1046" t="s">
        <v>6490</v>
      </c>
      <c r="E1046" t="s">
        <v>6489</v>
      </c>
      <c r="G1046">
        <v>1</v>
      </c>
      <c r="H1046" t="s">
        <v>2380</v>
      </c>
      <c r="I1046" t="s">
        <v>2380</v>
      </c>
      <c r="J1046">
        <v>22.895</v>
      </c>
      <c r="K1046" t="str" cm="1">
        <f t="array" ref="K1046">_xlfn.IFS(J1046&lt;18.5,"underweight",J1046&lt;25,"normal weight",J1046&lt;30,"overweight",J1046&gt;30,"obesity")</f>
        <v>normal weight</v>
      </c>
      <c r="L1046">
        <v>5.24</v>
      </c>
      <c r="M1046" t="str" cm="1">
        <f t="array" ref="M1046">_xlfn.IFS(L1046&lt;5.7,"Normal",L1046&lt;6.5,"Prediabetes",L1046&gt;6.5,"Diabetes")</f>
        <v>Normal</v>
      </c>
      <c r="N1046">
        <v>1977</v>
      </c>
      <c r="O1046" t="s">
        <v>30</v>
      </c>
      <c r="P1046">
        <v>26</v>
      </c>
      <c r="Q1046" s="10" t="str">
        <f t="shared" si="32"/>
        <v>26-Dec-1977</v>
      </c>
      <c r="R1046">
        <f t="shared" si="33"/>
        <v>45</v>
      </c>
      <c r="S1046" s="12">
        <v>8515.76</v>
      </c>
    </row>
    <row r="1047" spans="1:19" ht="15.6" x14ac:dyDescent="0.3">
      <c r="A1047" s="1" t="s">
        <v>1325</v>
      </c>
      <c r="B1047" s="1" t="s">
        <v>3430</v>
      </c>
      <c r="C1047" t="s">
        <v>4726</v>
      </c>
      <c r="D1047" t="s">
        <v>6492</v>
      </c>
      <c r="E1047" t="s">
        <v>6491</v>
      </c>
      <c r="G1047">
        <v>0</v>
      </c>
      <c r="H1047" t="s">
        <v>2380</v>
      </c>
      <c r="I1047" t="s">
        <v>2380</v>
      </c>
      <c r="J1047">
        <v>21.945</v>
      </c>
      <c r="K1047" t="str" cm="1">
        <f t="array" ref="K1047">_xlfn.IFS(J1047&lt;18.5,"underweight",J1047&lt;25,"normal weight",J1047&lt;30,"overweight",J1047&gt;30,"obesity")</f>
        <v>normal weight</v>
      </c>
      <c r="L1047">
        <v>5.37</v>
      </c>
      <c r="M1047" t="str" cm="1">
        <f t="array" ref="M1047">_xlfn.IFS(L1047&lt;5.7,"Normal",L1047&lt;6.5,"Prediabetes",L1047&gt;6.5,"Diabetes")</f>
        <v>Normal</v>
      </c>
      <c r="N1047">
        <v>1977</v>
      </c>
      <c r="O1047" t="s">
        <v>18</v>
      </c>
      <c r="P1047">
        <v>21</v>
      </c>
      <c r="Q1047" s="10" t="str">
        <f t="shared" si="32"/>
        <v>21-Jun-1977</v>
      </c>
      <c r="R1047">
        <f t="shared" si="33"/>
        <v>46</v>
      </c>
      <c r="S1047" s="12">
        <v>8516.83</v>
      </c>
    </row>
    <row r="1048" spans="1:19" ht="15.6" x14ac:dyDescent="0.3">
      <c r="A1048" s="1" t="s">
        <v>1324</v>
      </c>
      <c r="B1048" s="1" t="s">
        <v>3431</v>
      </c>
      <c r="C1048" t="s">
        <v>4726</v>
      </c>
      <c r="D1048" t="s">
        <v>6461</v>
      </c>
      <c r="E1048" t="s">
        <v>6493</v>
      </c>
      <c r="G1048">
        <v>1</v>
      </c>
      <c r="H1048" t="s">
        <v>2380</v>
      </c>
      <c r="I1048" t="s">
        <v>2380</v>
      </c>
      <c r="J1048">
        <v>15.61</v>
      </c>
      <c r="K1048" t="str" cm="1">
        <f t="array" ref="K1048">_xlfn.IFS(J1048&lt;18.5,"underweight",J1048&lt;25,"normal weight",J1048&lt;30,"overweight",J1048&gt;30,"obesity")</f>
        <v>underweight</v>
      </c>
      <c r="L1048">
        <v>5.77</v>
      </c>
      <c r="M1048" t="str" cm="1">
        <f t="array" ref="M1048">_xlfn.IFS(L1048&lt;5.7,"Normal",L1048&lt;6.5,"Prediabetes",L1048&gt;6.5,"Diabetes")</f>
        <v>Prediabetes</v>
      </c>
      <c r="N1048">
        <v>1977</v>
      </c>
      <c r="O1048" t="s">
        <v>30</v>
      </c>
      <c r="P1048">
        <v>29</v>
      </c>
      <c r="Q1048" s="10" t="str">
        <f t="shared" si="32"/>
        <v>29-Dec-1977</v>
      </c>
      <c r="R1048">
        <f t="shared" si="33"/>
        <v>45</v>
      </c>
      <c r="S1048" s="12">
        <v>8520.0300000000007</v>
      </c>
    </row>
    <row r="1049" spans="1:19" ht="15.6" x14ac:dyDescent="0.3">
      <c r="A1049" s="1" t="s">
        <v>1323</v>
      </c>
      <c r="B1049" s="1" t="s">
        <v>3432</v>
      </c>
      <c r="C1049" t="s">
        <v>4723</v>
      </c>
      <c r="D1049" t="s">
        <v>6495</v>
      </c>
      <c r="E1049" t="s">
        <v>6494</v>
      </c>
      <c r="G1049">
        <v>0</v>
      </c>
      <c r="H1049" t="s">
        <v>2380</v>
      </c>
      <c r="I1049" t="s">
        <v>2380</v>
      </c>
      <c r="J1049">
        <v>28.6</v>
      </c>
      <c r="K1049" t="str" cm="1">
        <f t="array" ref="K1049">_xlfn.IFS(J1049&lt;18.5,"underweight",J1049&lt;25,"normal weight",J1049&lt;30,"overweight",J1049&gt;30,"obesity")</f>
        <v>overweight</v>
      </c>
      <c r="L1049">
        <v>6.08</v>
      </c>
      <c r="M1049" t="str" cm="1">
        <f t="array" ref="M1049">_xlfn.IFS(L1049&lt;5.7,"Normal",L1049&lt;6.5,"Prediabetes",L1049&gt;6.5,"Diabetes")</f>
        <v>Prediabetes</v>
      </c>
      <c r="N1049">
        <v>1979</v>
      </c>
      <c r="O1049" t="s">
        <v>35</v>
      </c>
      <c r="P1049">
        <v>13</v>
      </c>
      <c r="Q1049" s="10" t="str">
        <f t="shared" si="32"/>
        <v>13-Aug-1979</v>
      </c>
      <c r="R1049">
        <f t="shared" si="33"/>
        <v>43</v>
      </c>
      <c r="S1049" s="12">
        <v>8522</v>
      </c>
    </row>
    <row r="1050" spans="1:19" ht="15.6" x14ac:dyDescent="0.3">
      <c r="A1050" s="1" t="s">
        <v>1322</v>
      </c>
      <c r="B1050" s="1" t="s">
        <v>3433</v>
      </c>
      <c r="C1050" t="s">
        <v>4723</v>
      </c>
      <c r="D1050" t="s">
        <v>6497</v>
      </c>
      <c r="E1050" t="s">
        <v>6496</v>
      </c>
      <c r="G1050">
        <v>0</v>
      </c>
      <c r="H1050" t="s">
        <v>2380</v>
      </c>
      <c r="I1050" t="s">
        <v>2380</v>
      </c>
      <c r="J1050">
        <v>46.53</v>
      </c>
      <c r="K1050" t="str" cm="1">
        <f t="array" ref="K1050">_xlfn.IFS(J1050&lt;18.5,"underweight",J1050&lt;25,"normal weight",J1050&lt;30,"overweight",J1050&gt;30,"obesity")</f>
        <v>obesity</v>
      </c>
      <c r="L1050">
        <v>4.16</v>
      </c>
      <c r="M1050" t="str" cm="1">
        <f t="array" ref="M1050">_xlfn.IFS(L1050&lt;5.7,"Normal",L1050&lt;6.5,"Prediabetes",L1050&gt;6.5,"Diabetes")</f>
        <v>Normal</v>
      </c>
      <c r="N1050">
        <v>1977</v>
      </c>
      <c r="O1050" t="s">
        <v>10</v>
      </c>
      <c r="P1050">
        <v>26</v>
      </c>
      <c r="Q1050" s="10" t="str">
        <f t="shared" si="32"/>
        <v>26-Jul-1977</v>
      </c>
      <c r="R1050">
        <f t="shared" si="33"/>
        <v>46</v>
      </c>
      <c r="S1050" s="12">
        <v>8527.5300000000007</v>
      </c>
    </row>
    <row r="1051" spans="1:19" ht="15.6" x14ac:dyDescent="0.3">
      <c r="A1051" s="1" t="s">
        <v>1321</v>
      </c>
      <c r="B1051" s="1" t="s">
        <v>3434</v>
      </c>
      <c r="C1051" t="s">
        <v>4723</v>
      </c>
      <c r="D1051" t="s">
        <v>5945</v>
      </c>
      <c r="E1051" t="s">
        <v>6498</v>
      </c>
      <c r="G1051">
        <v>2</v>
      </c>
      <c r="H1051" t="s">
        <v>2380</v>
      </c>
      <c r="I1051" t="s">
        <v>2380</v>
      </c>
      <c r="J1051">
        <v>34.99</v>
      </c>
      <c r="K1051" t="str" cm="1">
        <f t="array" ref="K1051">_xlfn.IFS(J1051&lt;18.5,"underweight",J1051&lt;25,"normal weight",J1051&lt;30,"overweight",J1051&gt;30,"obesity")</f>
        <v>obesity</v>
      </c>
      <c r="L1051">
        <v>5.0999999999999996</v>
      </c>
      <c r="M1051" t="str" cm="1">
        <f t="array" ref="M1051">_xlfn.IFS(L1051&lt;5.7,"Normal",L1051&lt;6.5,"Prediabetes",L1051&gt;6.5,"Diabetes")</f>
        <v>Normal</v>
      </c>
      <c r="N1051" t="s">
        <v>31</v>
      </c>
      <c r="O1051" t="s">
        <v>10</v>
      </c>
      <c r="P1051">
        <v>24</v>
      </c>
      <c r="Q1051" s="10" t="str">
        <f t="shared" si="32"/>
        <v>24-Jul-?</v>
      </c>
      <c r="R1051" t="e">
        <f t="shared" si="33"/>
        <v>#VALUE!</v>
      </c>
      <c r="S1051" s="12">
        <v>8534.67</v>
      </c>
    </row>
    <row r="1052" spans="1:19" ht="15.6" x14ac:dyDescent="0.3">
      <c r="A1052" s="1" t="s">
        <v>1320</v>
      </c>
      <c r="B1052" s="1" t="s">
        <v>3435</v>
      </c>
      <c r="C1052" t="s">
        <v>5598</v>
      </c>
      <c r="D1052" t="s">
        <v>6500</v>
      </c>
      <c r="E1052" t="s">
        <v>6499</v>
      </c>
      <c r="G1052">
        <v>0</v>
      </c>
      <c r="H1052" t="s">
        <v>2380</v>
      </c>
      <c r="I1052" t="s">
        <v>2380</v>
      </c>
      <c r="J1052">
        <v>17.05</v>
      </c>
      <c r="K1052" t="str" cm="1">
        <f t="array" ref="K1052">_xlfn.IFS(J1052&lt;18.5,"underweight",J1052&lt;25,"normal weight",J1052&lt;30,"overweight",J1052&gt;30,"obesity")</f>
        <v>underweight</v>
      </c>
      <c r="L1052">
        <v>5.3</v>
      </c>
      <c r="M1052" t="str" cm="1">
        <f t="array" ref="M1052">_xlfn.IFS(L1052&lt;5.7,"Normal",L1052&lt;6.5,"Prediabetes",L1052&gt;6.5,"Diabetes")</f>
        <v>Normal</v>
      </c>
      <c r="N1052">
        <v>1981</v>
      </c>
      <c r="O1052" t="s">
        <v>30</v>
      </c>
      <c r="P1052">
        <v>27</v>
      </c>
      <c r="Q1052" s="10" t="str">
        <f t="shared" si="32"/>
        <v>27-Dec-1981</v>
      </c>
      <c r="R1052">
        <f t="shared" si="33"/>
        <v>41</v>
      </c>
      <c r="S1052" s="12">
        <v>8538.2900000000009</v>
      </c>
    </row>
    <row r="1053" spans="1:19" ht="15.6" x14ac:dyDescent="0.3">
      <c r="A1053" s="1" t="s">
        <v>1319</v>
      </c>
      <c r="B1053" s="1" t="s">
        <v>3436</v>
      </c>
      <c r="C1053" t="s">
        <v>4726</v>
      </c>
      <c r="D1053" t="s">
        <v>6502</v>
      </c>
      <c r="E1053" t="s">
        <v>6501</v>
      </c>
      <c r="G1053">
        <v>0</v>
      </c>
      <c r="H1053" t="s">
        <v>2380</v>
      </c>
      <c r="I1053" t="s">
        <v>2380</v>
      </c>
      <c r="J1053">
        <v>37.18</v>
      </c>
      <c r="K1053" t="str" cm="1">
        <f t="array" ref="K1053">_xlfn.IFS(J1053&lt;18.5,"underweight",J1053&lt;25,"normal weight",J1053&lt;30,"overweight",J1053&gt;30,"obesity")</f>
        <v>obesity</v>
      </c>
      <c r="L1053">
        <v>4.9000000000000004</v>
      </c>
      <c r="M1053" t="str" cm="1">
        <f t="array" ref="M1053">_xlfn.IFS(L1053&lt;5.7,"Normal",L1053&lt;6.5,"Prediabetes",L1053&gt;6.5,"Diabetes")</f>
        <v>Normal</v>
      </c>
      <c r="N1053">
        <v>1975</v>
      </c>
      <c r="O1053" t="s">
        <v>15</v>
      </c>
      <c r="P1053">
        <v>6</v>
      </c>
      <c r="Q1053" s="10" t="str">
        <f t="shared" si="32"/>
        <v>6-Nov-1975</v>
      </c>
      <c r="R1053">
        <f t="shared" si="33"/>
        <v>47</v>
      </c>
      <c r="S1053" s="12">
        <v>8539.67</v>
      </c>
    </row>
    <row r="1054" spans="1:19" ht="15.6" x14ac:dyDescent="0.3">
      <c r="A1054" s="1" t="s">
        <v>1318</v>
      </c>
      <c r="B1054" s="1" t="s">
        <v>3437</v>
      </c>
      <c r="C1054" t="s">
        <v>4723</v>
      </c>
      <c r="D1054" t="s">
        <v>6504</v>
      </c>
      <c r="E1054" t="s">
        <v>6503</v>
      </c>
      <c r="G1054">
        <v>0</v>
      </c>
      <c r="H1054" t="s">
        <v>2380</v>
      </c>
      <c r="I1054" t="s">
        <v>2380</v>
      </c>
      <c r="J1054">
        <v>35.200000000000003</v>
      </c>
      <c r="K1054" t="str" cm="1">
        <f t="array" ref="K1054">_xlfn.IFS(J1054&lt;18.5,"underweight",J1054&lt;25,"normal weight",J1054&lt;30,"overweight",J1054&gt;30,"obesity")</f>
        <v>obesity</v>
      </c>
      <c r="L1054">
        <v>5.55</v>
      </c>
      <c r="M1054" t="str" cm="1">
        <f t="array" ref="M1054">_xlfn.IFS(L1054&lt;5.7,"Normal",L1054&lt;6.5,"Prediabetes",L1054&gt;6.5,"Diabetes")</f>
        <v>Normal</v>
      </c>
      <c r="N1054" t="s">
        <v>31</v>
      </c>
      <c r="O1054" t="s">
        <v>30</v>
      </c>
      <c r="P1054">
        <v>12</v>
      </c>
      <c r="Q1054" s="10" t="str">
        <f t="shared" si="32"/>
        <v>12-Dec-?</v>
      </c>
      <c r="R1054" t="e">
        <f t="shared" si="33"/>
        <v>#VALUE!</v>
      </c>
      <c r="S1054" s="12">
        <v>8547.69</v>
      </c>
    </row>
    <row r="1055" spans="1:19" ht="15.6" x14ac:dyDescent="0.3">
      <c r="A1055" s="1" t="s">
        <v>1317</v>
      </c>
      <c r="B1055" s="1" t="s">
        <v>3438</v>
      </c>
      <c r="C1055" t="s">
        <v>4726</v>
      </c>
      <c r="D1055" t="s">
        <v>5566</v>
      </c>
      <c r="E1055" t="s">
        <v>6505</v>
      </c>
      <c r="G1055">
        <v>0</v>
      </c>
      <c r="H1055" t="s">
        <v>2380</v>
      </c>
      <c r="I1055" t="s">
        <v>2380</v>
      </c>
      <c r="J1055">
        <v>37.335000000000001</v>
      </c>
      <c r="K1055" t="str" cm="1">
        <f t="array" ref="K1055">_xlfn.IFS(J1055&lt;18.5,"underweight",J1055&lt;25,"normal weight",J1055&lt;30,"overweight",J1055&gt;30,"obesity")</f>
        <v>obesity</v>
      </c>
      <c r="L1055">
        <v>4.95</v>
      </c>
      <c r="M1055" t="str" cm="1">
        <f t="array" ref="M1055">_xlfn.IFS(L1055&lt;5.7,"Normal",L1055&lt;6.5,"Prediabetes",L1055&gt;6.5,"Diabetes")</f>
        <v>Normal</v>
      </c>
      <c r="N1055">
        <v>1975</v>
      </c>
      <c r="O1055" t="s">
        <v>35</v>
      </c>
      <c r="P1055">
        <v>6</v>
      </c>
      <c r="Q1055" s="10" t="str">
        <f t="shared" si="32"/>
        <v>6-Aug-1975</v>
      </c>
      <c r="R1055">
        <f t="shared" si="33"/>
        <v>48</v>
      </c>
      <c r="S1055" s="12">
        <v>8551.35</v>
      </c>
    </row>
    <row r="1056" spans="1:19" ht="15.6" x14ac:dyDescent="0.3">
      <c r="A1056" s="1" t="s">
        <v>1316</v>
      </c>
      <c r="B1056" s="1" t="s">
        <v>3439</v>
      </c>
      <c r="C1056" t="s">
        <v>5598</v>
      </c>
      <c r="D1056" t="s">
        <v>5497</v>
      </c>
      <c r="E1056" t="s">
        <v>6506</v>
      </c>
      <c r="G1056">
        <v>1</v>
      </c>
      <c r="H1056" t="s">
        <v>2380</v>
      </c>
      <c r="I1056" t="s">
        <v>2380</v>
      </c>
      <c r="J1056">
        <v>30.21</v>
      </c>
      <c r="K1056" t="str" cm="1">
        <f t="array" ref="K1056">_xlfn.IFS(J1056&lt;18.5,"underweight",J1056&lt;25,"normal weight",J1056&lt;30,"overweight",J1056&gt;30,"obesity")</f>
        <v>obesity</v>
      </c>
      <c r="L1056">
        <v>5.21</v>
      </c>
      <c r="M1056" t="str" cm="1">
        <f t="array" ref="M1056">_xlfn.IFS(L1056&lt;5.7,"Normal",L1056&lt;6.5,"Prediabetes",L1056&gt;6.5,"Diabetes")</f>
        <v>Normal</v>
      </c>
      <c r="N1056">
        <v>1975</v>
      </c>
      <c r="O1056" t="s">
        <v>35</v>
      </c>
      <c r="P1056">
        <v>21</v>
      </c>
      <c r="Q1056" s="10" t="str">
        <f t="shared" si="32"/>
        <v>21-Aug-1975</v>
      </c>
      <c r="R1056">
        <f t="shared" si="33"/>
        <v>47</v>
      </c>
      <c r="S1056" s="12">
        <v>8556.91</v>
      </c>
    </row>
    <row r="1057" spans="1:19" ht="15.6" x14ac:dyDescent="0.3">
      <c r="A1057" s="1" t="s">
        <v>1315</v>
      </c>
      <c r="B1057" s="1" t="s">
        <v>3440</v>
      </c>
      <c r="C1057" t="s">
        <v>4723</v>
      </c>
      <c r="D1057" t="s">
        <v>6508</v>
      </c>
      <c r="E1057" t="s">
        <v>6507</v>
      </c>
      <c r="G1057">
        <v>0</v>
      </c>
      <c r="H1057" t="s">
        <v>2380</v>
      </c>
      <c r="I1057" t="s">
        <v>2380</v>
      </c>
      <c r="J1057">
        <v>35.340000000000003</v>
      </c>
      <c r="K1057" t="str" cm="1">
        <f t="array" ref="K1057">_xlfn.IFS(J1057&lt;18.5,"underweight",J1057&lt;25,"normal weight",J1057&lt;30,"overweight",J1057&gt;30,"obesity")</f>
        <v>obesity</v>
      </c>
      <c r="L1057">
        <v>4.13</v>
      </c>
      <c r="M1057" t="str" cm="1">
        <f t="array" ref="M1057">_xlfn.IFS(L1057&lt;5.7,"Normal",L1057&lt;6.5,"Prediabetes",L1057&gt;6.5,"Diabetes")</f>
        <v>Normal</v>
      </c>
      <c r="N1057">
        <v>1988</v>
      </c>
      <c r="O1057" t="s">
        <v>20</v>
      </c>
      <c r="P1057">
        <v>21</v>
      </c>
      <c r="Q1057" s="10" t="str">
        <f t="shared" si="32"/>
        <v>21-Sep-1988</v>
      </c>
      <c r="R1057">
        <f t="shared" si="33"/>
        <v>34</v>
      </c>
      <c r="S1057" s="12">
        <v>8567.25</v>
      </c>
    </row>
    <row r="1058" spans="1:19" ht="15.6" x14ac:dyDescent="0.3">
      <c r="A1058" s="1" t="s">
        <v>1314</v>
      </c>
      <c r="B1058" s="1" t="s">
        <v>3441</v>
      </c>
      <c r="C1058" t="s">
        <v>5598</v>
      </c>
      <c r="D1058" t="s">
        <v>6509</v>
      </c>
      <c r="E1058" t="s">
        <v>6405</v>
      </c>
      <c r="G1058">
        <v>1</v>
      </c>
      <c r="H1058" t="s">
        <v>2380</v>
      </c>
      <c r="I1058" t="s">
        <v>2380</v>
      </c>
      <c r="J1058">
        <v>26.695</v>
      </c>
      <c r="K1058" t="str" cm="1">
        <f t="array" ref="K1058">_xlfn.IFS(J1058&lt;18.5,"underweight",J1058&lt;25,"normal weight",J1058&lt;30,"overweight",J1058&gt;30,"obesity")</f>
        <v>overweight</v>
      </c>
      <c r="L1058">
        <v>5.28</v>
      </c>
      <c r="M1058" t="str" cm="1">
        <f t="array" ref="M1058">_xlfn.IFS(L1058&lt;5.7,"Normal",L1058&lt;6.5,"Prediabetes",L1058&gt;6.5,"Diabetes")</f>
        <v>Normal</v>
      </c>
      <c r="N1058">
        <v>1975</v>
      </c>
      <c r="O1058" t="s">
        <v>20</v>
      </c>
      <c r="P1058">
        <v>26</v>
      </c>
      <c r="Q1058" s="10" t="str">
        <f t="shared" si="32"/>
        <v>26-Sep-1975</v>
      </c>
      <c r="R1058">
        <f t="shared" si="33"/>
        <v>47</v>
      </c>
      <c r="S1058" s="12">
        <v>8569.86</v>
      </c>
    </row>
    <row r="1059" spans="1:19" ht="15.6" x14ac:dyDescent="0.3">
      <c r="A1059" s="1" t="s">
        <v>1313</v>
      </c>
      <c r="B1059" s="1" t="s">
        <v>3442</v>
      </c>
      <c r="C1059" t="s">
        <v>4723</v>
      </c>
      <c r="D1059" t="s">
        <v>6319</v>
      </c>
      <c r="E1059" t="s">
        <v>6510</v>
      </c>
      <c r="G1059">
        <v>0</v>
      </c>
      <c r="H1059" t="s">
        <v>2380</v>
      </c>
      <c r="I1059" t="s">
        <v>2380</v>
      </c>
      <c r="J1059">
        <v>29.59</v>
      </c>
      <c r="K1059" t="str" cm="1">
        <f t="array" ref="K1059">_xlfn.IFS(J1059&lt;18.5,"underweight",J1059&lt;25,"normal weight",J1059&lt;30,"overweight",J1059&gt;30,"obesity")</f>
        <v>overweight</v>
      </c>
      <c r="L1059">
        <v>4.0599999999999996</v>
      </c>
      <c r="M1059" t="str" cm="1">
        <f t="array" ref="M1059">_xlfn.IFS(L1059&lt;5.7,"Normal",L1059&lt;6.5,"Prediabetes",L1059&gt;6.5,"Diabetes")</f>
        <v>Normal</v>
      </c>
      <c r="N1059">
        <v>1982</v>
      </c>
      <c r="O1059" t="s">
        <v>30</v>
      </c>
      <c r="P1059">
        <v>6</v>
      </c>
      <c r="Q1059" s="10" t="str">
        <f t="shared" si="32"/>
        <v>6-Dec-1982</v>
      </c>
      <c r="R1059">
        <f t="shared" si="33"/>
        <v>40</v>
      </c>
      <c r="S1059" s="12">
        <v>8572.0400000000009</v>
      </c>
    </row>
    <row r="1060" spans="1:19" ht="15.6" x14ac:dyDescent="0.3">
      <c r="A1060" s="1" t="s">
        <v>1312</v>
      </c>
      <c r="B1060" s="1" t="s">
        <v>3443</v>
      </c>
      <c r="C1060" t="s">
        <v>4726</v>
      </c>
      <c r="D1060" t="s">
        <v>5114</v>
      </c>
      <c r="E1060" t="s">
        <v>6511</v>
      </c>
      <c r="G1060">
        <v>2</v>
      </c>
      <c r="H1060" t="s">
        <v>2380</v>
      </c>
      <c r="I1060" t="s">
        <v>2380</v>
      </c>
      <c r="J1060">
        <v>31.35</v>
      </c>
      <c r="K1060" t="str" cm="1">
        <f t="array" ref="K1060">_xlfn.IFS(J1060&lt;18.5,"underweight",J1060&lt;25,"normal weight",J1060&lt;30,"overweight",J1060&gt;30,"obesity")</f>
        <v>obesity</v>
      </c>
      <c r="L1060">
        <v>4.2</v>
      </c>
      <c r="M1060" t="str" cm="1">
        <f t="array" ref="M1060">_xlfn.IFS(L1060&lt;5.7,"Normal",L1060&lt;6.5,"Prediabetes",L1060&gt;6.5,"Diabetes")</f>
        <v>Normal</v>
      </c>
      <c r="N1060">
        <v>1987</v>
      </c>
      <c r="O1060" t="s">
        <v>15</v>
      </c>
      <c r="P1060">
        <v>11</v>
      </c>
      <c r="Q1060" s="10" t="str">
        <f t="shared" si="32"/>
        <v>11-Nov-1987</v>
      </c>
      <c r="R1060">
        <f t="shared" si="33"/>
        <v>35</v>
      </c>
      <c r="S1060" s="12">
        <v>8573.2999999999993</v>
      </c>
    </row>
    <row r="1061" spans="1:19" ht="15.6" x14ac:dyDescent="0.3">
      <c r="A1061" s="1" t="s">
        <v>1311</v>
      </c>
      <c r="B1061" s="1" t="s">
        <v>3444</v>
      </c>
      <c r="C1061" t="s">
        <v>4726</v>
      </c>
      <c r="D1061" t="s">
        <v>6513</v>
      </c>
      <c r="E1061" t="s">
        <v>6512</v>
      </c>
      <c r="G1061">
        <v>0</v>
      </c>
      <c r="H1061" t="s">
        <v>2380</v>
      </c>
      <c r="I1061" t="s">
        <v>2380</v>
      </c>
      <c r="J1061">
        <v>20.52</v>
      </c>
      <c r="K1061" t="str" cm="1">
        <f t="array" ref="K1061">_xlfn.IFS(J1061&lt;18.5,"underweight",J1061&lt;25,"normal weight",J1061&lt;30,"overweight",J1061&gt;30,"obesity")</f>
        <v>normal weight</v>
      </c>
      <c r="L1061">
        <v>4.83</v>
      </c>
      <c r="M1061" t="str" cm="1">
        <f t="array" ref="M1061">_xlfn.IFS(L1061&lt;5.7,"Normal",L1061&lt;6.5,"Prediabetes",L1061&gt;6.5,"Diabetes")</f>
        <v>Normal</v>
      </c>
      <c r="N1061">
        <v>1983</v>
      </c>
      <c r="O1061" t="s">
        <v>30</v>
      </c>
      <c r="P1061">
        <v>30</v>
      </c>
      <c r="Q1061" s="10" t="str">
        <f t="shared" si="32"/>
        <v>30-Dec-1983</v>
      </c>
      <c r="R1061">
        <f t="shared" si="33"/>
        <v>39</v>
      </c>
      <c r="S1061" s="12">
        <v>8582.2999999999993</v>
      </c>
    </row>
    <row r="1062" spans="1:19" ht="15.6" x14ac:dyDescent="0.3">
      <c r="A1062" s="1" t="s">
        <v>1310</v>
      </c>
      <c r="B1062" s="1" t="s">
        <v>3445</v>
      </c>
      <c r="C1062" t="s">
        <v>4726</v>
      </c>
      <c r="D1062" t="s">
        <v>6515</v>
      </c>
      <c r="E1062" t="s">
        <v>6514</v>
      </c>
      <c r="G1062">
        <v>2</v>
      </c>
      <c r="H1062" t="s">
        <v>2380</v>
      </c>
      <c r="I1062" t="s">
        <v>2380</v>
      </c>
      <c r="J1062">
        <v>24.6</v>
      </c>
      <c r="K1062" t="str" cm="1">
        <f t="array" ref="K1062">_xlfn.IFS(J1062&lt;18.5,"underweight",J1062&lt;25,"normal weight",J1062&lt;30,"overweight",J1062&gt;30,"obesity")</f>
        <v>normal weight</v>
      </c>
      <c r="L1062">
        <v>5.86</v>
      </c>
      <c r="M1062" t="str" cm="1">
        <f t="array" ref="M1062">_xlfn.IFS(L1062&lt;5.7,"Normal",L1062&lt;6.5,"Prediabetes",L1062&gt;6.5,"Diabetes")</f>
        <v>Prediabetes</v>
      </c>
      <c r="N1062">
        <v>1983</v>
      </c>
      <c r="O1062" t="s">
        <v>10</v>
      </c>
      <c r="P1062">
        <v>25</v>
      </c>
      <c r="Q1062" s="10" t="str">
        <f t="shared" si="32"/>
        <v>25-Jul-1983</v>
      </c>
      <c r="R1062">
        <f t="shared" si="33"/>
        <v>40</v>
      </c>
      <c r="S1062" s="12">
        <v>8596.83</v>
      </c>
    </row>
    <row r="1063" spans="1:19" ht="15.6" x14ac:dyDescent="0.3">
      <c r="A1063" s="1" t="s">
        <v>1309</v>
      </c>
      <c r="B1063" s="1" t="s">
        <v>3446</v>
      </c>
      <c r="C1063" t="s">
        <v>4726</v>
      </c>
      <c r="D1063" t="s">
        <v>6516</v>
      </c>
      <c r="E1063" t="s">
        <v>6062</v>
      </c>
      <c r="G1063">
        <v>2</v>
      </c>
      <c r="H1063" t="s">
        <v>2380</v>
      </c>
      <c r="I1063" t="s">
        <v>2380</v>
      </c>
      <c r="J1063">
        <v>28.405000000000001</v>
      </c>
      <c r="K1063" t="str" cm="1">
        <f t="array" ref="K1063">_xlfn.IFS(J1063&lt;18.5,"underweight",J1063&lt;25,"normal weight",J1063&lt;30,"overweight",J1063&gt;30,"obesity")</f>
        <v>overweight</v>
      </c>
      <c r="L1063">
        <v>4.12</v>
      </c>
      <c r="M1063" t="str" cm="1">
        <f t="array" ref="M1063">_xlfn.IFS(L1063&lt;5.7,"Normal",L1063&lt;6.5,"Prediabetes",L1063&gt;6.5,"Diabetes")</f>
        <v>Normal</v>
      </c>
      <c r="N1063">
        <v>1973</v>
      </c>
      <c r="O1063" t="s">
        <v>10</v>
      </c>
      <c r="P1063">
        <v>11</v>
      </c>
      <c r="Q1063" s="10" t="str">
        <f t="shared" si="32"/>
        <v>11-Jul-1973</v>
      </c>
      <c r="R1063">
        <f t="shared" si="33"/>
        <v>50</v>
      </c>
      <c r="S1063" s="12">
        <v>8601.33</v>
      </c>
    </row>
    <row r="1064" spans="1:19" ht="15.6" x14ac:dyDescent="0.3">
      <c r="A1064" s="1" t="s">
        <v>1308</v>
      </c>
      <c r="B1064" s="1" t="s">
        <v>3447</v>
      </c>
      <c r="C1064" t="s">
        <v>4726</v>
      </c>
      <c r="D1064" t="s">
        <v>6518</v>
      </c>
      <c r="E1064" t="s">
        <v>6517</v>
      </c>
      <c r="G1064">
        <v>0</v>
      </c>
      <c r="H1064" t="s">
        <v>2380</v>
      </c>
      <c r="I1064" t="s">
        <v>2380</v>
      </c>
      <c r="J1064">
        <v>18.850000000000001</v>
      </c>
      <c r="K1064" t="str" cm="1">
        <f t="array" ref="K1064">_xlfn.IFS(J1064&lt;18.5,"underweight",J1064&lt;25,"normal weight",J1064&lt;30,"overweight",J1064&gt;30,"obesity")</f>
        <v>normal weight</v>
      </c>
      <c r="L1064">
        <v>6.03</v>
      </c>
      <c r="M1064" t="str" cm="1">
        <f t="array" ref="M1064">_xlfn.IFS(L1064&lt;5.7,"Normal",L1064&lt;6.5,"Prediabetes",L1064&gt;6.5,"Diabetes")</f>
        <v>Prediabetes</v>
      </c>
      <c r="N1064">
        <v>1977</v>
      </c>
      <c r="O1064" t="s">
        <v>20</v>
      </c>
      <c r="P1064">
        <v>24</v>
      </c>
      <c r="Q1064" s="10" t="str">
        <f t="shared" si="32"/>
        <v>24-Sep-1977</v>
      </c>
      <c r="R1064">
        <f t="shared" si="33"/>
        <v>45</v>
      </c>
      <c r="S1064" s="12">
        <v>8603.82</v>
      </c>
    </row>
    <row r="1065" spans="1:19" ht="15.6" x14ac:dyDescent="0.3">
      <c r="A1065" s="1" t="s">
        <v>1307</v>
      </c>
      <c r="B1065" s="1" t="s">
        <v>3448</v>
      </c>
      <c r="C1065" t="s">
        <v>4726</v>
      </c>
      <c r="D1065" t="s">
        <v>6520</v>
      </c>
      <c r="E1065" t="s">
        <v>6519</v>
      </c>
      <c r="G1065">
        <v>2</v>
      </c>
      <c r="H1065" t="s">
        <v>2380</v>
      </c>
      <c r="I1065" t="s">
        <v>2380</v>
      </c>
      <c r="J1065">
        <v>34.130000000000003</v>
      </c>
      <c r="K1065" t="str" cm="1">
        <f t="array" ref="K1065">_xlfn.IFS(J1065&lt;18.5,"underweight",J1065&lt;25,"normal weight",J1065&lt;30,"overweight",J1065&gt;30,"obesity")</f>
        <v>obesity</v>
      </c>
      <c r="L1065">
        <v>5.65</v>
      </c>
      <c r="M1065" t="str" cm="1">
        <f t="array" ref="M1065">_xlfn.IFS(L1065&lt;5.7,"Normal",L1065&lt;6.5,"Prediabetes",L1065&gt;6.5,"Diabetes")</f>
        <v>Normal</v>
      </c>
      <c r="N1065">
        <v>1977</v>
      </c>
      <c r="O1065" t="s">
        <v>15</v>
      </c>
      <c r="P1065">
        <v>12</v>
      </c>
      <c r="Q1065" s="10" t="str">
        <f t="shared" si="32"/>
        <v>12-Nov-1977</v>
      </c>
      <c r="R1065">
        <f t="shared" si="33"/>
        <v>45</v>
      </c>
      <c r="S1065" s="12">
        <v>8604.48</v>
      </c>
    </row>
    <row r="1066" spans="1:19" ht="15.6" x14ac:dyDescent="0.3">
      <c r="A1066" s="1" t="s">
        <v>1306</v>
      </c>
      <c r="B1066" s="1" t="s">
        <v>3449</v>
      </c>
      <c r="C1066" t="s">
        <v>4723</v>
      </c>
      <c r="D1066" t="s">
        <v>6522</v>
      </c>
      <c r="E1066" t="s">
        <v>6521</v>
      </c>
      <c r="G1066">
        <v>1</v>
      </c>
      <c r="H1066" t="s">
        <v>2380</v>
      </c>
      <c r="I1066" t="s">
        <v>2380</v>
      </c>
      <c r="J1066">
        <v>17.34</v>
      </c>
      <c r="K1066" t="str" cm="1">
        <f t="array" ref="K1066">_xlfn.IFS(J1066&lt;18.5,"underweight",J1066&lt;25,"normal weight",J1066&lt;30,"overweight",J1066&gt;30,"obesity")</f>
        <v>underweight</v>
      </c>
      <c r="L1066">
        <v>5.05</v>
      </c>
      <c r="M1066" t="str" cm="1">
        <f t="array" ref="M1066">_xlfn.IFS(L1066&lt;5.7,"Normal",L1066&lt;6.5,"Prediabetes",L1066&gt;6.5,"Diabetes")</f>
        <v>Normal</v>
      </c>
      <c r="N1066">
        <v>1977</v>
      </c>
      <c r="O1066" t="s">
        <v>37</v>
      </c>
      <c r="P1066">
        <v>15</v>
      </c>
      <c r="Q1066" s="10" t="str">
        <f t="shared" si="32"/>
        <v>15-Oct-1977</v>
      </c>
      <c r="R1066">
        <f t="shared" si="33"/>
        <v>45</v>
      </c>
      <c r="S1066" s="12">
        <v>8605.36</v>
      </c>
    </row>
    <row r="1067" spans="1:19" ht="15.6" x14ac:dyDescent="0.3">
      <c r="A1067" s="1" t="s">
        <v>1305</v>
      </c>
      <c r="B1067" s="1" t="s">
        <v>3450</v>
      </c>
      <c r="C1067" t="s">
        <v>4726</v>
      </c>
      <c r="D1067" t="s">
        <v>6524</v>
      </c>
      <c r="E1067" t="s">
        <v>6523</v>
      </c>
      <c r="G1067">
        <v>2</v>
      </c>
      <c r="H1067" t="s">
        <v>2380</v>
      </c>
      <c r="I1067" t="s">
        <v>2380</v>
      </c>
      <c r="J1067">
        <v>17.440000000000001</v>
      </c>
      <c r="K1067" t="str" cm="1">
        <f t="array" ref="K1067">_xlfn.IFS(J1067&lt;18.5,"underweight",J1067&lt;25,"normal weight",J1067&lt;30,"overweight",J1067&gt;30,"obesity")</f>
        <v>underweight</v>
      </c>
      <c r="L1067">
        <v>6.26</v>
      </c>
      <c r="M1067" t="str" cm="1">
        <f t="array" ref="M1067">_xlfn.IFS(L1067&lt;5.7,"Normal",L1067&lt;6.5,"Prediabetes",L1067&gt;6.5,"Diabetes")</f>
        <v>Prediabetes</v>
      </c>
      <c r="N1067">
        <v>1979</v>
      </c>
      <c r="O1067" t="s">
        <v>10</v>
      </c>
      <c r="P1067">
        <v>17</v>
      </c>
      <c r="Q1067" s="10" t="str">
        <f t="shared" si="32"/>
        <v>17-Jul-1979</v>
      </c>
      <c r="R1067">
        <f t="shared" si="33"/>
        <v>44</v>
      </c>
      <c r="S1067" s="12">
        <v>8606.2199999999993</v>
      </c>
    </row>
    <row r="1068" spans="1:19" ht="15.6" x14ac:dyDescent="0.3">
      <c r="A1068" s="1" t="s">
        <v>1304</v>
      </c>
      <c r="B1068" s="1" t="s">
        <v>3451</v>
      </c>
      <c r="C1068" t="s">
        <v>4723</v>
      </c>
      <c r="D1068" t="s">
        <v>6077</v>
      </c>
      <c r="E1068" t="s">
        <v>6525</v>
      </c>
      <c r="G1068">
        <v>1</v>
      </c>
      <c r="H1068" t="s">
        <v>2380</v>
      </c>
      <c r="I1068" t="s">
        <v>2380</v>
      </c>
      <c r="J1068">
        <v>27.14</v>
      </c>
      <c r="K1068" t="str" cm="1">
        <f t="array" ref="K1068">_xlfn.IFS(J1068&lt;18.5,"underweight",J1068&lt;25,"normal weight",J1068&lt;30,"overweight",J1068&gt;30,"obesity")</f>
        <v>overweight</v>
      </c>
      <c r="L1068">
        <v>6.01</v>
      </c>
      <c r="M1068" t="str" cm="1">
        <f t="array" ref="M1068">_xlfn.IFS(L1068&lt;5.7,"Normal",L1068&lt;6.5,"Prediabetes",L1068&gt;6.5,"Diabetes")</f>
        <v>Prediabetes</v>
      </c>
      <c r="N1068">
        <v>1977</v>
      </c>
      <c r="O1068" t="s">
        <v>20</v>
      </c>
      <c r="P1068">
        <v>2</v>
      </c>
      <c r="Q1068" s="10" t="str">
        <f t="shared" si="32"/>
        <v>2-Sep-1977</v>
      </c>
      <c r="R1068">
        <f t="shared" si="33"/>
        <v>45</v>
      </c>
      <c r="S1068" s="12">
        <v>8615.2999999999993</v>
      </c>
    </row>
    <row r="1069" spans="1:19" ht="15.6" x14ac:dyDescent="0.3">
      <c r="A1069" s="1" t="s">
        <v>1303</v>
      </c>
      <c r="B1069" s="1" t="s">
        <v>3452</v>
      </c>
      <c r="C1069" t="s">
        <v>4726</v>
      </c>
      <c r="D1069" t="s">
        <v>4737</v>
      </c>
      <c r="E1069" t="s">
        <v>6526</v>
      </c>
      <c r="G1069">
        <v>0</v>
      </c>
      <c r="H1069" t="s">
        <v>2380</v>
      </c>
      <c r="I1069" t="s">
        <v>2380</v>
      </c>
      <c r="J1069">
        <v>35.78</v>
      </c>
      <c r="K1069" t="str" cm="1">
        <f t="array" ref="K1069">_xlfn.IFS(J1069&lt;18.5,"underweight",J1069&lt;25,"normal weight",J1069&lt;30,"overweight",J1069&gt;30,"obesity")</f>
        <v>obesity</v>
      </c>
      <c r="L1069">
        <v>6.07</v>
      </c>
      <c r="M1069" t="str" cm="1">
        <f t="array" ref="M1069">_xlfn.IFS(L1069&lt;5.7,"Normal",L1069&lt;6.5,"Prediabetes",L1069&gt;6.5,"Diabetes")</f>
        <v>Prediabetes</v>
      </c>
      <c r="N1069">
        <v>1975</v>
      </c>
      <c r="O1069" t="s">
        <v>35</v>
      </c>
      <c r="P1069">
        <v>3</v>
      </c>
      <c r="Q1069" s="10" t="str">
        <f t="shared" si="32"/>
        <v>3-Aug-1975</v>
      </c>
      <c r="R1069">
        <f t="shared" si="33"/>
        <v>48</v>
      </c>
      <c r="S1069" s="12">
        <v>8627.5400000000009</v>
      </c>
    </row>
    <row r="1070" spans="1:19" ht="15.6" x14ac:dyDescent="0.3">
      <c r="A1070" s="1" t="s">
        <v>1302</v>
      </c>
      <c r="B1070" s="1" t="s">
        <v>3453</v>
      </c>
      <c r="C1070" t="s">
        <v>4723</v>
      </c>
      <c r="D1070" t="s">
        <v>6527</v>
      </c>
      <c r="E1070" t="s">
        <v>6073</v>
      </c>
      <c r="G1070">
        <v>0</v>
      </c>
      <c r="H1070" t="s">
        <v>2380</v>
      </c>
      <c r="I1070" t="s">
        <v>2380</v>
      </c>
      <c r="J1070">
        <v>34.96</v>
      </c>
      <c r="K1070" t="str" cm="1">
        <f t="array" ref="K1070">_xlfn.IFS(J1070&lt;18.5,"underweight",J1070&lt;25,"normal weight",J1070&lt;30,"overweight",J1070&gt;30,"obesity")</f>
        <v>obesity</v>
      </c>
      <c r="L1070">
        <v>5.63</v>
      </c>
      <c r="M1070" t="str" cm="1">
        <f t="array" ref="M1070">_xlfn.IFS(L1070&lt;5.7,"Normal",L1070&lt;6.5,"Prediabetes",L1070&gt;6.5,"Diabetes")</f>
        <v>Normal</v>
      </c>
      <c r="N1070">
        <v>1965</v>
      </c>
      <c r="O1070" t="s">
        <v>37</v>
      </c>
      <c r="P1070">
        <v>21</v>
      </c>
      <c r="Q1070" s="10" t="str">
        <f t="shared" si="32"/>
        <v>21-Oct-1965</v>
      </c>
      <c r="R1070">
        <f t="shared" si="33"/>
        <v>57</v>
      </c>
      <c r="S1070" s="12">
        <v>8665.09</v>
      </c>
    </row>
    <row r="1071" spans="1:19" ht="15.6" x14ac:dyDescent="0.3">
      <c r="A1071" s="1" t="s">
        <v>1301</v>
      </c>
      <c r="B1071" s="1" t="s">
        <v>3454</v>
      </c>
      <c r="C1071" t="s">
        <v>4723</v>
      </c>
      <c r="D1071" t="s">
        <v>6529</v>
      </c>
      <c r="E1071" t="s">
        <v>6528</v>
      </c>
      <c r="G1071">
        <v>0</v>
      </c>
      <c r="H1071" t="s">
        <v>2380</v>
      </c>
      <c r="I1071" t="s">
        <v>2380</v>
      </c>
      <c r="J1071">
        <v>38.39</v>
      </c>
      <c r="K1071" t="str" cm="1">
        <f t="array" ref="K1071">_xlfn.IFS(J1071&lt;18.5,"underweight",J1071&lt;25,"normal weight",J1071&lt;30,"overweight",J1071&gt;30,"obesity")</f>
        <v>obesity</v>
      </c>
      <c r="L1071">
        <v>6.05</v>
      </c>
      <c r="M1071" t="str" cm="1">
        <f t="array" ref="M1071">_xlfn.IFS(L1071&lt;5.7,"Normal",L1071&lt;6.5,"Prediabetes",L1071&gt;6.5,"Diabetes")</f>
        <v>Prediabetes</v>
      </c>
      <c r="N1071">
        <v>1969</v>
      </c>
      <c r="O1071" t="s">
        <v>35</v>
      </c>
      <c r="P1071">
        <v>10</v>
      </c>
      <c r="Q1071" s="10" t="str">
        <f t="shared" si="32"/>
        <v>10-Aug-1969</v>
      </c>
      <c r="R1071">
        <f t="shared" si="33"/>
        <v>53</v>
      </c>
      <c r="S1071" s="12">
        <v>8665.14</v>
      </c>
    </row>
    <row r="1072" spans="1:19" ht="15.6" x14ac:dyDescent="0.3">
      <c r="A1072" s="1" t="s">
        <v>1300</v>
      </c>
      <c r="B1072" s="1" t="s">
        <v>3455</v>
      </c>
      <c r="C1072" t="s">
        <v>4723</v>
      </c>
      <c r="D1072" t="s">
        <v>5363</v>
      </c>
      <c r="E1072" t="s">
        <v>6530</v>
      </c>
      <c r="G1072">
        <v>2</v>
      </c>
      <c r="H1072" t="s">
        <v>2380</v>
      </c>
      <c r="I1072" t="s">
        <v>2380</v>
      </c>
      <c r="J1072">
        <v>33.82</v>
      </c>
      <c r="K1072" t="str" cm="1">
        <f t="array" ref="K1072">_xlfn.IFS(J1072&lt;18.5,"underweight",J1072&lt;25,"normal weight",J1072&lt;30,"overweight",J1072&gt;30,"obesity")</f>
        <v>obesity</v>
      </c>
      <c r="L1072">
        <v>4.6500000000000004</v>
      </c>
      <c r="M1072" t="str" cm="1">
        <f t="array" ref="M1072">_xlfn.IFS(L1072&lt;5.7,"Normal",L1072&lt;6.5,"Prediabetes",L1072&gt;6.5,"Diabetes")</f>
        <v>Normal</v>
      </c>
      <c r="N1072">
        <v>1974</v>
      </c>
      <c r="O1072" t="s">
        <v>35</v>
      </c>
      <c r="P1072">
        <v>16</v>
      </c>
      <c r="Q1072" s="10" t="str">
        <f t="shared" si="32"/>
        <v>16-Aug-1974</v>
      </c>
      <c r="R1072">
        <f t="shared" si="33"/>
        <v>48</v>
      </c>
      <c r="S1072" s="12">
        <v>8671.19</v>
      </c>
    </row>
    <row r="1073" spans="1:19" ht="15.6" x14ac:dyDescent="0.3">
      <c r="A1073" s="1" t="s">
        <v>1299</v>
      </c>
      <c r="B1073" s="1" t="s">
        <v>3456</v>
      </c>
      <c r="C1073" t="s">
        <v>5598</v>
      </c>
      <c r="D1073" t="s">
        <v>6532</v>
      </c>
      <c r="E1073" t="s">
        <v>6531</v>
      </c>
      <c r="G1073">
        <v>0</v>
      </c>
      <c r="H1073" t="s">
        <v>2380</v>
      </c>
      <c r="I1073" t="s">
        <v>2380</v>
      </c>
      <c r="J1073">
        <v>27.835000000000001</v>
      </c>
      <c r="K1073" t="str" cm="1">
        <f t="array" ref="K1073">_xlfn.IFS(J1073&lt;18.5,"underweight",J1073&lt;25,"normal weight",J1073&lt;30,"overweight",J1073&gt;30,"obesity")</f>
        <v>overweight</v>
      </c>
      <c r="L1073">
        <v>5.37</v>
      </c>
      <c r="M1073" t="str" cm="1">
        <f t="array" ref="M1073">_xlfn.IFS(L1073&lt;5.7,"Normal",L1073&lt;6.5,"Prediabetes",L1073&gt;6.5,"Diabetes")</f>
        <v>Normal</v>
      </c>
      <c r="N1073">
        <v>1973</v>
      </c>
      <c r="O1073" t="s">
        <v>37</v>
      </c>
      <c r="P1073">
        <v>11</v>
      </c>
      <c r="Q1073" s="10" t="str">
        <f t="shared" si="32"/>
        <v>11-Oct-1973</v>
      </c>
      <c r="R1073">
        <f t="shared" si="33"/>
        <v>49</v>
      </c>
      <c r="S1073" s="12">
        <v>8688.86</v>
      </c>
    </row>
    <row r="1074" spans="1:19" ht="15.6" x14ac:dyDescent="0.3">
      <c r="A1074" s="1" t="s">
        <v>1298</v>
      </c>
      <c r="B1074" s="1" t="s">
        <v>3457</v>
      </c>
      <c r="C1074" t="s">
        <v>4723</v>
      </c>
      <c r="D1074" t="s">
        <v>6534</v>
      </c>
      <c r="E1074" t="s">
        <v>6533</v>
      </c>
      <c r="G1074">
        <v>1</v>
      </c>
      <c r="H1074" t="s">
        <v>2380</v>
      </c>
      <c r="I1074" t="s">
        <v>2380</v>
      </c>
      <c r="J1074">
        <v>33</v>
      </c>
      <c r="K1074" t="str" cm="1">
        <f t="array" ref="K1074">_xlfn.IFS(J1074&lt;18.5,"underweight",J1074&lt;25,"normal weight",J1074&lt;30,"overweight",J1074&gt;30,"obesity")</f>
        <v>obesity</v>
      </c>
      <c r="L1074">
        <v>5.39</v>
      </c>
      <c r="M1074" t="str" cm="1">
        <f t="array" ref="M1074">_xlfn.IFS(L1074&lt;5.7,"Normal",L1074&lt;6.5,"Prediabetes",L1074&gt;6.5,"Diabetes")</f>
        <v>Normal</v>
      </c>
      <c r="N1074">
        <v>1980</v>
      </c>
      <c r="O1074" t="s">
        <v>37</v>
      </c>
      <c r="P1074">
        <v>28</v>
      </c>
      <c r="Q1074" s="10" t="str">
        <f t="shared" si="32"/>
        <v>28-Oct-1980</v>
      </c>
      <c r="R1074">
        <f t="shared" si="33"/>
        <v>42</v>
      </c>
      <c r="S1074" s="12">
        <v>8701.84</v>
      </c>
    </row>
    <row r="1075" spans="1:19" ht="15.6" x14ac:dyDescent="0.3">
      <c r="A1075" s="1" t="s">
        <v>1297</v>
      </c>
      <c r="B1075" s="1" t="s">
        <v>3458</v>
      </c>
      <c r="C1075" t="s">
        <v>4726</v>
      </c>
      <c r="D1075" t="s">
        <v>5003</v>
      </c>
      <c r="E1075" t="s">
        <v>6535</v>
      </c>
      <c r="G1075">
        <v>1</v>
      </c>
      <c r="H1075" t="s">
        <v>2380</v>
      </c>
      <c r="I1075" t="s">
        <v>2380</v>
      </c>
      <c r="J1075">
        <v>26.885000000000002</v>
      </c>
      <c r="K1075" t="str" cm="1">
        <f t="array" ref="K1075">_xlfn.IFS(J1075&lt;18.5,"underweight",J1075&lt;25,"normal weight",J1075&lt;30,"overweight",J1075&gt;30,"obesity")</f>
        <v>overweight</v>
      </c>
      <c r="L1075">
        <v>5.86</v>
      </c>
      <c r="M1075" t="str" cm="1">
        <f t="array" ref="M1075">_xlfn.IFS(L1075&lt;5.7,"Normal",L1075&lt;6.5,"Prediabetes",L1075&gt;6.5,"Diabetes")</f>
        <v>Prediabetes</v>
      </c>
      <c r="N1075">
        <v>1973</v>
      </c>
      <c r="O1075" t="s">
        <v>18</v>
      </c>
      <c r="P1075">
        <v>25</v>
      </c>
      <c r="Q1075" s="10" t="str">
        <f t="shared" si="32"/>
        <v>25-Jun-1973</v>
      </c>
      <c r="R1075">
        <f t="shared" si="33"/>
        <v>50</v>
      </c>
      <c r="S1075" s="12">
        <v>8703.4599999999991</v>
      </c>
    </row>
    <row r="1076" spans="1:19" ht="15.6" x14ac:dyDescent="0.3">
      <c r="A1076" s="1" t="s">
        <v>1296</v>
      </c>
      <c r="B1076" s="1" t="s">
        <v>3459</v>
      </c>
      <c r="C1076" t="s">
        <v>4726</v>
      </c>
      <c r="D1076" t="s">
        <v>5699</v>
      </c>
      <c r="E1076" t="s">
        <v>6536</v>
      </c>
      <c r="G1076">
        <v>1</v>
      </c>
      <c r="H1076" t="s">
        <v>2380</v>
      </c>
      <c r="I1076" t="s">
        <v>2380</v>
      </c>
      <c r="J1076">
        <v>29.26</v>
      </c>
      <c r="K1076" t="str" cm="1">
        <f t="array" ref="K1076">_xlfn.IFS(J1076&lt;18.5,"underweight",J1076&lt;25,"normal weight",J1076&lt;30,"overweight",J1076&gt;30,"obesity")</f>
        <v>overweight</v>
      </c>
      <c r="L1076">
        <v>4.4400000000000004</v>
      </c>
      <c r="M1076" t="str" cm="1">
        <f t="array" ref="M1076">_xlfn.IFS(L1076&lt;5.7,"Normal",L1076&lt;6.5,"Prediabetes",L1076&gt;6.5,"Diabetes")</f>
        <v>Normal</v>
      </c>
      <c r="N1076">
        <v>1976</v>
      </c>
      <c r="O1076" t="s">
        <v>18</v>
      </c>
      <c r="P1076">
        <v>17</v>
      </c>
      <c r="Q1076" s="10" t="str">
        <f t="shared" si="32"/>
        <v>17-Jun-1976</v>
      </c>
      <c r="R1076">
        <f t="shared" si="33"/>
        <v>47</v>
      </c>
      <c r="S1076" s="12">
        <v>8733.23</v>
      </c>
    </row>
    <row r="1077" spans="1:19" ht="15.6" x14ac:dyDescent="0.3">
      <c r="A1077" s="1" t="s">
        <v>1295</v>
      </c>
      <c r="B1077" s="1" t="s">
        <v>3460</v>
      </c>
      <c r="C1077" t="s">
        <v>4726</v>
      </c>
      <c r="D1077" t="s">
        <v>6537</v>
      </c>
      <c r="E1077" t="s">
        <v>5626</v>
      </c>
      <c r="G1077">
        <v>0</v>
      </c>
      <c r="H1077" t="s">
        <v>2380</v>
      </c>
      <c r="I1077" t="s">
        <v>2380</v>
      </c>
      <c r="J1077">
        <v>26.98</v>
      </c>
      <c r="K1077" t="str" cm="1">
        <f t="array" ref="K1077">_xlfn.IFS(J1077&lt;18.5,"underweight",J1077&lt;25,"normal weight",J1077&lt;30,"overweight",J1077&gt;30,"obesity")</f>
        <v>overweight</v>
      </c>
      <c r="L1077">
        <v>4.41</v>
      </c>
      <c r="M1077" t="str" cm="1">
        <f t="array" ref="M1077">_xlfn.IFS(L1077&lt;5.7,"Normal",L1077&lt;6.5,"Prediabetes",L1077&gt;6.5,"Diabetes")</f>
        <v>Normal</v>
      </c>
      <c r="N1077">
        <v>1999</v>
      </c>
      <c r="O1077" t="s">
        <v>35</v>
      </c>
      <c r="P1077">
        <v>23</v>
      </c>
      <c r="Q1077" s="10" t="str">
        <f t="shared" si="32"/>
        <v>23-Aug-1999</v>
      </c>
      <c r="R1077">
        <f t="shared" si="33"/>
        <v>23</v>
      </c>
      <c r="S1077" s="12">
        <v>8747.68</v>
      </c>
    </row>
    <row r="1078" spans="1:19" ht="15.6" x14ac:dyDescent="0.3">
      <c r="A1078" s="1" t="s">
        <v>1294</v>
      </c>
      <c r="B1078" s="1" t="s">
        <v>3461</v>
      </c>
      <c r="C1078" t="s">
        <v>4723</v>
      </c>
      <c r="D1078" t="s">
        <v>6539</v>
      </c>
      <c r="E1078" t="s">
        <v>6538</v>
      </c>
      <c r="G1078">
        <v>1</v>
      </c>
      <c r="H1078" t="s">
        <v>2380</v>
      </c>
      <c r="I1078" t="s">
        <v>2380</v>
      </c>
      <c r="J1078">
        <v>32.11</v>
      </c>
      <c r="K1078" t="str" cm="1">
        <f t="array" ref="K1078">_xlfn.IFS(J1078&lt;18.5,"underweight",J1078&lt;25,"normal weight",J1078&lt;30,"overweight",J1078&gt;30,"obesity")</f>
        <v>obesity</v>
      </c>
      <c r="L1078">
        <v>5.19</v>
      </c>
      <c r="M1078" t="str" cm="1">
        <f t="array" ref="M1078">_xlfn.IFS(L1078&lt;5.7,"Normal",L1078&lt;6.5,"Prediabetes",L1078&gt;6.5,"Diabetes")</f>
        <v>Normal</v>
      </c>
      <c r="N1078">
        <v>1969</v>
      </c>
      <c r="O1078" t="s">
        <v>20</v>
      </c>
      <c r="P1078">
        <v>9</v>
      </c>
      <c r="Q1078" s="10" t="str">
        <f t="shared" si="32"/>
        <v>9-Sep-1969</v>
      </c>
      <c r="R1078">
        <f t="shared" si="33"/>
        <v>53</v>
      </c>
      <c r="S1078" s="12">
        <v>8760.1200000000008</v>
      </c>
    </row>
    <row r="1079" spans="1:19" ht="15.6" x14ac:dyDescent="0.3">
      <c r="A1079" s="1" t="s">
        <v>1293</v>
      </c>
      <c r="B1079" s="1" t="s">
        <v>3462</v>
      </c>
      <c r="C1079" t="s">
        <v>4726</v>
      </c>
      <c r="D1079" t="s">
        <v>5149</v>
      </c>
      <c r="E1079" t="s">
        <v>6540</v>
      </c>
      <c r="G1079">
        <v>0</v>
      </c>
      <c r="H1079" t="s">
        <v>2380</v>
      </c>
      <c r="I1079" t="s">
        <v>2380</v>
      </c>
      <c r="J1079">
        <v>31.73</v>
      </c>
      <c r="K1079" t="str" cm="1">
        <f t="array" ref="K1079">_xlfn.IFS(J1079&lt;18.5,"underweight",J1079&lt;25,"normal weight",J1079&lt;30,"overweight",J1079&gt;30,"obesity")</f>
        <v>obesity</v>
      </c>
      <c r="L1079">
        <v>5.16</v>
      </c>
      <c r="M1079" t="str" cm="1">
        <f t="array" ref="M1079">_xlfn.IFS(L1079&lt;5.7,"Normal",L1079&lt;6.5,"Prediabetes",L1079&gt;6.5,"Diabetes")</f>
        <v>Normal</v>
      </c>
      <c r="N1079">
        <v>1974</v>
      </c>
      <c r="O1079" t="s">
        <v>20</v>
      </c>
      <c r="P1079">
        <v>6</v>
      </c>
      <c r="Q1079" s="10" t="str">
        <f t="shared" si="32"/>
        <v>6-Sep-1974</v>
      </c>
      <c r="R1079">
        <f t="shared" si="33"/>
        <v>48</v>
      </c>
      <c r="S1079" s="12">
        <v>8765.25</v>
      </c>
    </row>
    <row r="1080" spans="1:19" ht="15.6" x14ac:dyDescent="0.3">
      <c r="A1080" s="1" t="s">
        <v>1292</v>
      </c>
      <c r="B1080" s="1" t="s">
        <v>3463</v>
      </c>
      <c r="C1080" t="s">
        <v>4726</v>
      </c>
      <c r="D1080" t="s">
        <v>6542</v>
      </c>
      <c r="E1080" t="s">
        <v>6541</v>
      </c>
      <c r="G1080">
        <v>0</v>
      </c>
      <c r="H1080" t="s">
        <v>2380</v>
      </c>
      <c r="I1080" t="s">
        <v>2380</v>
      </c>
      <c r="J1080">
        <v>22.515000000000001</v>
      </c>
      <c r="K1080" t="str" cm="1">
        <f t="array" ref="K1080">_xlfn.IFS(J1080&lt;18.5,"underweight",J1080&lt;25,"normal weight",J1080&lt;30,"overweight",J1080&gt;30,"obesity")</f>
        <v>normal weight</v>
      </c>
      <c r="L1080">
        <v>4.24</v>
      </c>
      <c r="M1080" t="str" cm="1">
        <f t="array" ref="M1080">_xlfn.IFS(L1080&lt;5.7,"Normal",L1080&lt;6.5,"Prediabetes",L1080&gt;6.5,"Diabetes")</f>
        <v>Normal</v>
      </c>
      <c r="N1080">
        <v>1971</v>
      </c>
      <c r="O1080" t="s">
        <v>35</v>
      </c>
      <c r="P1080">
        <v>23</v>
      </c>
      <c r="Q1080" s="10" t="str">
        <f t="shared" si="32"/>
        <v>23-Aug-1971</v>
      </c>
      <c r="R1080">
        <f t="shared" si="33"/>
        <v>51</v>
      </c>
      <c r="S1080" s="12">
        <v>8782.4699999999993</v>
      </c>
    </row>
    <row r="1081" spans="1:19" ht="15.6" x14ac:dyDescent="0.3">
      <c r="A1081" s="1" t="s">
        <v>1291</v>
      </c>
      <c r="B1081" s="1" t="s">
        <v>3464</v>
      </c>
      <c r="C1081" t="s">
        <v>4726</v>
      </c>
      <c r="D1081" t="s">
        <v>6544</v>
      </c>
      <c r="E1081" t="s">
        <v>6543</v>
      </c>
      <c r="G1081">
        <v>0</v>
      </c>
      <c r="H1081" t="s">
        <v>2380</v>
      </c>
      <c r="I1081" t="s">
        <v>2380</v>
      </c>
      <c r="J1081">
        <v>25.9</v>
      </c>
      <c r="K1081" t="str" cm="1">
        <f t="array" ref="K1081">_xlfn.IFS(J1081&lt;18.5,"underweight",J1081&lt;25,"normal weight",J1081&lt;30,"overweight",J1081&gt;30,"obesity")</f>
        <v>overweight</v>
      </c>
      <c r="L1081">
        <v>5.45</v>
      </c>
      <c r="M1081" t="str" cm="1">
        <f t="array" ref="M1081">_xlfn.IFS(L1081&lt;5.7,"Normal",L1081&lt;6.5,"Prediabetes",L1081&gt;6.5,"Diabetes")</f>
        <v>Normal</v>
      </c>
      <c r="N1081">
        <v>1971</v>
      </c>
      <c r="O1081" t="s">
        <v>18</v>
      </c>
      <c r="P1081">
        <v>18</v>
      </c>
      <c r="Q1081" s="10" t="str">
        <f t="shared" si="32"/>
        <v>18-Jun-1971</v>
      </c>
      <c r="R1081">
        <f t="shared" si="33"/>
        <v>52</v>
      </c>
      <c r="S1081" s="12">
        <v>8798.59</v>
      </c>
    </row>
    <row r="1082" spans="1:19" ht="15.6" x14ac:dyDescent="0.3">
      <c r="A1082" s="1" t="s">
        <v>1290</v>
      </c>
      <c r="B1082" s="1" t="s">
        <v>3465</v>
      </c>
      <c r="C1082" t="s">
        <v>4726</v>
      </c>
      <c r="D1082" t="s">
        <v>5720</v>
      </c>
      <c r="E1082" t="s">
        <v>6545</v>
      </c>
      <c r="G1082">
        <v>0</v>
      </c>
      <c r="H1082" t="s">
        <v>2380</v>
      </c>
      <c r="I1082" t="s">
        <v>2380</v>
      </c>
      <c r="J1082">
        <v>17.09</v>
      </c>
      <c r="K1082" t="str" cm="1">
        <f t="array" ref="K1082">_xlfn.IFS(J1082&lt;18.5,"underweight",J1082&lt;25,"normal weight",J1082&lt;30,"overweight",J1082&gt;30,"obesity")</f>
        <v>underweight</v>
      </c>
      <c r="L1082">
        <v>5.69</v>
      </c>
      <c r="M1082" t="str" cm="1">
        <f t="array" ref="M1082">_xlfn.IFS(L1082&lt;5.7,"Normal",L1082&lt;6.5,"Prediabetes",L1082&gt;6.5,"Diabetes")</f>
        <v>Normal</v>
      </c>
      <c r="N1082">
        <v>1965</v>
      </c>
      <c r="O1082" t="s">
        <v>35</v>
      </c>
      <c r="P1082">
        <v>29</v>
      </c>
      <c r="Q1082" s="10" t="str">
        <f t="shared" si="32"/>
        <v>29-Aug-1965</v>
      </c>
      <c r="R1082">
        <f t="shared" si="33"/>
        <v>57</v>
      </c>
      <c r="S1082" s="12">
        <v>8800.49</v>
      </c>
    </row>
    <row r="1083" spans="1:19" ht="15.6" x14ac:dyDescent="0.3">
      <c r="A1083" s="1" t="s">
        <v>1289</v>
      </c>
      <c r="B1083" s="1" t="s">
        <v>3466</v>
      </c>
      <c r="C1083" t="s">
        <v>5598</v>
      </c>
      <c r="D1083" t="s">
        <v>6547</v>
      </c>
      <c r="E1083" t="s">
        <v>6546</v>
      </c>
      <c r="G1083">
        <v>1</v>
      </c>
      <c r="H1083" t="s">
        <v>2380</v>
      </c>
      <c r="I1083" t="s">
        <v>2380</v>
      </c>
      <c r="J1083">
        <v>29.734999999999999</v>
      </c>
      <c r="K1083" t="str" cm="1">
        <f t="array" ref="K1083">_xlfn.IFS(J1083&lt;18.5,"underweight",J1083&lt;25,"normal weight",J1083&lt;30,"overweight",J1083&gt;30,"obesity")</f>
        <v>overweight</v>
      </c>
      <c r="L1083">
        <v>5.78</v>
      </c>
      <c r="M1083" t="str" cm="1">
        <f t="array" ref="M1083">_xlfn.IFS(L1083&lt;5.7,"Normal",L1083&lt;6.5,"Prediabetes",L1083&gt;6.5,"Diabetes")</f>
        <v>Prediabetes</v>
      </c>
      <c r="N1083">
        <v>2001</v>
      </c>
      <c r="O1083" t="s">
        <v>15</v>
      </c>
      <c r="P1083">
        <v>7</v>
      </c>
      <c r="Q1083" s="10" t="str">
        <f t="shared" si="32"/>
        <v>7-Nov-2001</v>
      </c>
      <c r="R1083">
        <f t="shared" si="33"/>
        <v>21</v>
      </c>
      <c r="S1083" s="12">
        <v>8821.8799999999992</v>
      </c>
    </row>
    <row r="1084" spans="1:19" ht="15.6" x14ac:dyDescent="0.3">
      <c r="A1084" s="1" t="s">
        <v>1288</v>
      </c>
      <c r="B1084" s="1" t="s">
        <v>3467</v>
      </c>
      <c r="C1084" t="s">
        <v>5598</v>
      </c>
      <c r="D1084" t="s">
        <v>6549</v>
      </c>
      <c r="E1084" t="s">
        <v>6548</v>
      </c>
      <c r="G1084">
        <v>2</v>
      </c>
      <c r="H1084" t="s">
        <v>2380</v>
      </c>
      <c r="I1084" t="s">
        <v>2380</v>
      </c>
      <c r="J1084">
        <v>29.26</v>
      </c>
      <c r="K1084" t="str" cm="1">
        <f t="array" ref="K1084">_xlfn.IFS(J1084&lt;18.5,"underweight",J1084&lt;25,"normal weight",J1084&lt;30,"overweight",J1084&gt;30,"obesity")</f>
        <v>overweight</v>
      </c>
      <c r="L1084">
        <v>4.7</v>
      </c>
      <c r="M1084" t="str" cm="1">
        <f t="array" ref="M1084">_xlfn.IFS(L1084&lt;5.7,"Normal",L1084&lt;6.5,"Prediabetes",L1084&gt;6.5,"Diabetes")</f>
        <v>Normal</v>
      </c>
      <c r="N1084">
        <v>1976</v>
      </c>
      <c r="O1084" t="s">
        <v>18</v>
      </c>
      <c r="P1084">
        <v>14</v>
      </c>
      <c r="Q1084" s="10" t="str">
        <f t="shared" si="32"/>
        <v>14-Jun-1976</v>
      </c>
      <c r="R1084">
        <f t="shared" si="33"/>
        <v>47</v>
      </c>
      <c r="S1084" s="12">
        <v>8823.2800000000007</v>
      </c>
    </row>
    <row r="1085" spans="1:19" ht="15.6" x14ac:dyDescent="0.3">
      <c r="A1085" s="1" t="s">
        <v>1287</v>
      </c>
      <c r="B1085" s="1" t="s">
        <v>3468</v>
      </c>
      <c r="C1085" t="s">
        <v>4726</v>
      </c>
      <c r="D1085" t="s">
        <v>6551</v>
      </c>
      <c r="E1085" t="s">
        <v>6550</v>
      </c>
      <c r="G1085">
        <v>0</v>
      </c>
      <c r="H1085" t="s">
        <v>2380</v>
      </c>
      <c r="I1085" t="s">
        <v>2380</v>
      </c>
      <c r="J1085">
        <v>33</v>
      </c>
      <c r="K1085" t="str" cm="1">
        <f t="array" ref="K1085">_xlfn.IFS(J1085&lt;18.5,"underweight",J1085&lt;25,"normal weight",J1085&lt;30,"overweight",J1085&gt;30,"obesity")</f>
        <v>obesity</v>
      </c>
      <c r="L1085">
        <v>6.28</v>
      </c>
      <c r="M1085" t="str" cm="1">
        <f t="array" ref="M1085">_xlfn.IFS(L1085&lt;5.7,"Normal",L1085&lt;6.5,"Prediabetes",L1085&gt;6.5,"Diabetes")</f>
        <v>Prediabetes</v>
      </c>
      <c r="N1085">
        <v>1976</v>
      </c>
      <c r="O1085" t="s">
        <v>37</v>
      </c>
      <c r="P1085">
        <v>19</v>
      </c>
      <c r="Q1085" s="10" t="str">
        <f t="shared" si="32"/>
        <v>19-Oct-1976</v>
      </c>
      <c r="R1085">
        <f t="shared" si="33"/>
        <v>46</v>
      </c>
      <c r="S1085" s="12">
        <v>8823.99</v>
      </c>
    </row>
    <row r="1086" spans="1:19" ht="15.6" x14ac:dyDescent="0.3">
      <c r="A1086" s="1" t="s">
        <v>1286</v>
      </c>
      <c r="B1086" s="1" t="s">
        <v>3469</v>
      </c>
      <c r="C1086" t="s">
        <v>4726</v>
      </c>
      <c r="D1086" t="s">
        <v>5699</v>
      </c>
      <c r="E1086" t="s">
        <v>6552</v>
      </c>
      <c r="G1086">
        <v>1</v>
      </c>
      <c r="H1086" t="s">
        <v>2380</v>
      </c>
      <c r="I1086" t="s">
        <v>2380</v>
      </c>
      <c r="J1086">
        <v>31.065000000000001</v>
      </c>
      <c r="K1086" t="str" cm="1">
        <f t="array" ref="K1086">_xlfn.IFS(J1086&lt;18.5,"underweight",J1086&lt;25,"normal weight",J1086&lt;30,"overweight",J1086&gt;30,"obesity")</f>
        <v>obesity</v>
      </c>
      <c r="L1086">
        <v>4.2300000000000004</v>
      </c>
      <c r="M1086" t="str" cm="1">
        <f t="array" ref="M1086">_xlfn.IFS(L1086&lt;5.7,"Normal",L1086&lt;6.5,"Prediabetes",L1086&gt;6.5,"Diabetes")</f>
        <v>Normal</v>
      </c>
      <c r="N1086">
        <v>1988</v>
      </c>
      <c r="O1086" t="s">
        <v>35</v>
      </c>
      <c r="P1086">
        <v>22</v>
      </c>
      <c r="Q1086" s="10" t="str">
        <f t="shared" si="32"/>
        <v>22-Aug-1988</v>
      </c>
      <c r="R1086">
        <f t="shared" si="33"/>
        <v>34</v>
      </c>
      <c r="S1086" s="12">
        <v>8824.27</v>
      </c>
    </row>
    <row r="1087" spans="1:19" ht="15.6" x14ac:dyDescent="0.3">
      <c r="A1087" s="1" t="s">
        <v>1285</v>
      </c>
      <c r="B1087" s="1" t="s">
        <v>3470</v>
      </c>
      <c r="C1087" t="s">
        <v>4726</v>
      </c>
      <c r="D1087" t="s">
        <v>5149</v>
      </c>
      <c r="E1087" t="s">
        <v>6553</v>
      </c>
      <c r="G1087">
        <v>1</v>
      </c>
      <c r="H1087" t="s">
        <v>2380</v>
      </c>
      <c r="I1087" t="s">
        <v>2380</v>
      </c>
      <c r="J1087">
        <v>26.51</v>
      </c>
      <c r="K1087" t="str" cm="1">
        <f t="array" ref="K1087">_xlfn.IFS(J1087&lt;18.5,"underweight",J1087&lt;25,"normal weight",J1087&lt;30,"overweight",J1087&gt;30,"obesity")</f>
        <v>overweight</v>
      </c>
      <c r="L1087">
        <v>6.17</v>
      </c>
      <c r="M1087" t="str" cm="1">
        <f t="array" ref="M1087">_xlfn.IFS(L1087&lt;5.7,"Normal",L1087&lt;6.5,"Prediabetes",L1087&gt;6.5,"Diabetes")</f>
        <v>Prediabetes</v>
      </c>
      <c r="N1087">
        <v>1976</v>
      </c>
      <c r="O1087" t="s">
        <v>10</v>
      </c>
      <c r="P1087">
        <v>14</v>
      </c>
      <c r="Q1087" s="10" t="str">
        <f t="shared" si="32"/>
        <v>14-Jul-1976</v>
      </c>
      <c r="R1087">
        <f t="shared" si="33"/>
        <v>47</v>
      </c>
      <c r="S1087" s="12">
        <v>8825.09</v>
      </c>
    </row>
    <row r="1088" spans="1:19" ht="15.6" x14ac:dyDescent="0.3">
      <c r="A1088" s="1" t="s">
        <v>1284</v>
      </c>
      <c r="B1088" s="1" t="s">
        <v>3471</v>
      </c>
      <c r="C1088" t="s">
        <v>4723</v>
      </c>
      <c r="D1088" t="s">
        <v>6555</v>
      </c>
      <c r="E1088" t="s">
        <v>6554</v>
      </c>
      <c r="G1088">
        <v>2</v>
      </c>
      <c r="H1088" t="s">
        <v>2380</v>
      </c>
      <c r="I1088" t="s">
        <v>2380</v>
      </c>
      <c r="J1088">
        <v>28.88</v>
      </c>
      <c r="K1088" t="str" cm="1">
        <f t="array" ref="K1088">_xlfn.IFS(J1088&lt;18.5,"underweight",J1088&lt;25,"normal weight",J1088&lt;30,"overweight",J1088&gt;30,"obesity")</f>
        <v>overweight</v>
      </c>
      <c r="L1088">
        <v>4.96</v>
      </c>
      <c r="M1088" t="str" cm="1">
        <f t="array" ref="M1088">_xlfn.IFS(L1088&lt;5.7,"Normal",L1088&lt;6.5,"Prediabetes",L1088&gt;6.5,"Diabetes")</f>
        <v>Normal</v>
      </c>
      <c r="N1088">
        <v>1972</v>
      </c>
      <c r="O1088" t="s">
        <v>15</v>
      </c>
      <c r="P1088">
        <v>14</v>
      </c>
      <c r="Q1088" s="10" t="str">
        <f t="shared" si="32"/>
        <v>14-Nov-1972</v>
      </c>
      <c r="R1088">
        <f t="shared" si="33"/>
        <v>50</v>
      </c>
      <c r="S1088" s="12">
        <v>8827.2099999999991</v>
      </c>
    </row>
    <row r="1089" spans="1:19" ht="15.6" x14ac:dyDescent="0.3">
      <c r="A1089" s="1" t="s">
        <v>1283</v>
      </c>
      <c r="B1089" s="1" t="s">
        <v>3472</v>
      </c>
      <c r="C1089" t="s">
        <v>4723</v>
      </c>
      <c r="D1089" t="s">
        <v>6557</v>
      </c>
      <c r="E1089" t="s">
        <v>6556</v>
      </c>
      <c r="G1089">
        <v>2</v>
      </c>
      <c r="H1089" t="s">
        <v>2380</v>
      </c>
      <c r="I1089" t="s">
        <v>2380</v>
      </c>
      <c r="J1089">
        <v>21.28</v>
      </c>
      <c r="K1089" t="str" cm="1">
        <f t="array" ref="K1089">_xlfn.IFS(J1089&lt;18.5,"underweight",J1089&lt;25,"normal weight",J1089&lt;30,"overweight",J1089&gt;30,"obesity")</f>
        <v>normal weight</v>
      </c>
      <c r="L1089">
        <v>4.05</v>
      </c>
      <c r="M1089" t="str" cm="1">
        <f t="array" ref="M1089">_xlfn.IFS(L1089&lt;5.7,"Normal",L1089&lt;6.5,"Prediabetes",L1089&gt;6.5,"Diabetes")</f>
        <v>Normal</v>
      </c>
      <c r="N1089">
        <v>1972</v>
      </c>
      <c r="O1089" t="s">
        <v>15</v>
      </c>
      <c r="P1089">
        <v>22</v>
      </c>
      <c r="Q1089" s="10" t="str">
        <f t="shared" si="32"/>
        <v>22-Nov-1972</v>
      </c>
      <c r="R1089">
        <f t="shared" si="33"/>
        <v>50</v>
      </c>
      <c r="S1089" s="12">
        <v>8835.26</v>
      </c>
    </row>
    <row r="1090" spans="1:19" ht="15.6" x14ac:dyDescent="0.3">
      <c r="A1090" s="1" t="s">
        <v>1282</v>
      </c>
      <c r="B1090" s="1" t="s">
        <v>3473</v>
      </c>
      <c r="C1090" t="s">
        <v>5598</v>
      </c>
      <c r="D1090" t="s">
        <v>6559</v>
      </c>
      <c r="E1090" t="s">
        <v>6558</v>
      </c>
      <c r="G1090">
        <v>0</v>
      </c>
      <c r="H1090" t="s">
        <v>2380</v>
      </c>
      <c r="I1090" t="s">
        <v>2380</v>
      </c>
      <c r="J1090">
        <v>33.81</v>
      </c>
      <c r="K1090" t="str" cm="1">
        <f t="array" ref="K1090">_xlfn.IFS(J1090&lt;18.5,"underweight",J1090&lt;25,"normal weight",J1090&lt;30,"overweight",J1090&gt;30,"obesity")</f>
        <v>obesity</v>
      </c>
      <c r="L1090">
        <v>6.49</v>
      </c>
      <c r="M1090" t="str" cm="1">
        <f t="array" ref="M1090">_xlfn.IFS(L1090&lt;5.7,"Normal",L1090&lt;6.5,"Prediabetes",L1090&gt;6.5,"Diabetes")</f>
        <v>Prediabetes</v>
      </c>
      <c r="N1090">
        <v>1974</v>
      </c>
      <c r="O1090" t="s">
        <v>18</v>
      </c>
      <c r="P1090">
        <v>18</v>
      </c>
      <c r="Q1090" s="10" t="str">
        <f t="shared" si="32"/>
        <v>18-Jun-1974</v>
      </c>
      <c r="R1090">
        <f t="shared" si="33"/>
        <v>49</v>
      </c>
      <c r="S1090" s="12">
        <v>8871.15</v>
      </c>
    </row>
    <row r="1091" spans="1:19" ht="15.6" x14ac:dyDescent="0.3">
      <c r="A1091" s="1" t="s">
        <v>1281</v>
      </c>
      <c r="B1091" s="1" t="s">
        <v>3474</v>
      </c>
      <c r="C1091" t="s">
        <v>4723</v>
      </c>
      <c r="D1091" t="s">
        <v>6561</v>
      </c>
      <c r="E1091" t="s">
        <v>6560</v>
      </c>
      <c r="G1091">
        <v>1</v>
      </c>
      <c r="H1091" t="s">
        <v>2380</v>
      </c>
      <c r="I1091" t="s">
        <v>2380</v>
      </c>
      <c r="J1091">
        <v>44.22</v>
      </c>
      <c r="K1091" t="str" cm="1">
        <f t="array" ref="K1091">_xlfn.IFS(J1091&lt;18.5,"underweight",J1091&lt;25,"normal weight",J1091&lt;30,"overweight",J1091&gt;30,"obesity")</f>
        <v>obesity</v>
      </c>
      <c r="L1091">
        <v>4.1900000000000004</v>
      </c>
      <c r="M1091" t="str" cm="1">
        <f t="array" ref="M1091">_xlfn.IFS(L1091&lt;5.7,"Normal",L1091&lt;6.5,"Prediabetes",L1091&gt;6.5,"Diabetes")</f>
        <v>Normal</v>
      </c>
      <c r="N1091">
        <v>1973</v>
      </c>
      <c r="O1091" t="s">
        <v>20</v>
      </c>
      <c r="P1091">
        <v>9</v>
      </c>
      <c r="Q1091" s="10" t="str">
        <f t="shared" ref="Q1091:Q1154" si="34">P1091&amp;"-"&amp;O1091&amp;"-"&amp;N1091</f>
        <v>9-Sep-1973</v>
      </c>
      <c r="R1091">
        <f t="shared" ref="R1091:R1154" si="35">DATEDIF(Q1091,"8-6-2023","y")</f>
        <v>49</v>
      </c>
      <c r="S1091" s="12">
        <v>8890.59</v>
      </c>
    </row>
    <row r="1092" spans="1:19" ht="15.6" x14ac:dyDescent="0.3">
      <c r="A1092" s="1" t="s">
        <v>1280</v>
      </c>
      <c r="B1092" s="1" t="s">
        <v>3475</v>
      </c>
      <c r="C1092" t="s">
        <v>4723</v>
      </c>
      <c r="D1092" t="s">
        <v>6562</v>
      </c>
      <c r="E1092" t="s">
        <v>6478</v>
      </c>
      <c r="G1092">
        <v>0</v>
      </c>
      <c r="H1092" t="s">
        <v>2380</v>
      </c>
      <c r="I1092" t="s">
        <v>2380</v>
      </c>
      <c r="J1092">
        <v>16.670000000000002</v>
      </c>
      <c r="K1092" t="str" cm="1">
        <f t="array" ref="K1092">_xlfn.IFS(J1092&lt;18.5,"underweight",J1092&lt;25,"normal weight",J1092&lt;30,"overweight",J1092&gt;30,"obesity")</f>
        <v>underweight</v>
      </c>
      <c r="L1092">
        <v>5.46</v>
      </c>
      <c r="M1092" t="str" cm="1">
        <f t="array" ref="M1092">_xlfn.IFS(L1092&lt;5.7,"Normal",L1092&lt;6.5,"Prediabetes",L1092&gt;6.5,"Diabetes")</f>
        <v>Normal</v>
      </c>
      <c r="N1092">
        <v>1978</v>
      </c>
      <c r="O1092" t="s">
        <v>30</v>
      </c>
      <c r="P1092">
        <v>16</v>
      </c>
      <c r="Q1092" s="10" t="str">
        <f t="shared" si="34"/>
        <v>16-Dec-1978</v>
      </c>
      <c r="R1092">
        <f t="shared" si="35"/>
        <v>44</v>
      </c>
      <c r="S1092" s="12">
        <v>8891.14</v>
      </c>
    </row>
    <row r="1093" spans="1:19" ht="15.6" x14ac:dyDescent="0.3">
      <c r="A1093" s="1" t="s">
        <v>1279</v>
      </c>
      <c r="B1093" s="1" t="s">
        <v>3476</v>
      </c>
      <c r="C1093" t="s">
        <v>4726</v>
      </c>
      <c r="D1093" t="s">
        <v>6564</v>
      </c>
      <c r="E1093" t="s">
        <v>6563</v>
      </c>
      <c r="G1093">
        <v>2</v>
      </c>
      <c r="H1093" t="s">
        <v>2380</v>
      </c>
      <c r="I1093" t="s">
        <v>2380</v>
      </c>
      <c r="J1093">
        <v>28.594999999999999</v>
      </c>
      <c r="K1093" t="str" cm="1">
        <f t="array" ref="K1093">_xlfn.IFS(J1093&lt;18.5,"underweight",J1093&lt;25,"normal weight",J1093&lt;30,"overweight",J1093&gt;30,"obesity")</f>
        <v>overweight</v>
      </c>
      <c r="L1093">
        <v>5.43</v>
      </c>
      <c r="M1093" t="str" cm="1">
        <f t="array" ref="M1093">_xlfn.IFS(L1093&lt;5.7,"Normal",L1093&lt;6.5,"Prediabetes",L1093&gt;6.5,"Diabetes")</f>
        <v>Normal</v>
      </c>
      <c r="N1093">
        <v>1997</v>
      </c>
      <c r="O1093" t="s">
        <v>15</v>
      </c>
      <c r="P1093">
        <v>28</v>
      </c>
      <c r="Q1093" s="10" t="str">
        <f t="shared" si="34"/>
        <v>28-Nov-1997</v>
      </c>
      <c r="R1093">
        <f t="shared" si="35"/>
        <v>25</v>
      </c>
      <c r="S1093" s="12">
        <v>8906.14</v>
      </c>
    </row>
    <row r="1094" spans="1:19" ht="15.6" x14ac:dyDescent="0.3">
      <c r="A1094" s="1" t="s">
        <v>1278</v>
      </c>
      <c r="B1094" s="1" t="s">
        <v>3477</v>
      </c>
      <c r="C1094" t="s">
        <v>4723</v>
      </c>
      <c r="D1094" t="s">
        <v>6566</v>
      </c>
      <c r="E1094" t="s">
        <v>6565</v>
      </c>
      <c r="G1094">
        <v>0</v>
      </c>
      <c r="H1094" t="s">
        <v>2380</v>
      </c>
      <c r="I1094" t="s">
        <v>2380</v>
      </c>
      <c r="J1094">
        <v>25.934999999999999</v>
      </c>
      <c r="K1094" t="str" cm="1">
        <f t="array" ref="K1094">_xlfn.IFS(J1094&lt;18.5,"underweight",J1094&lt;25,"normal weight",J1094&lt;30,"overweight",J1094&gt;30,"obesity")</f>
        <v>overweight</v>
      </c>
      <c r="L1094">
        <v>4.29</v>
      </c>
      <c r="M1094" t="str" cm="1">
        <f t="array" ref="M1094">_xlfn.IFS(L1094&lt;5.7,"Normal",L1094&lt;6.5,"Prediabetes",L1094&gt;6.5,"Diabetes")</f>
        <v>Normal</v>
      </c>
      <c r="N1094">
        <v>1967</v>
      </c>
      <c r="O1094" t="s">
        <v>20</v>
      </c>
      <c r="P1094">
        <v>6</v>
      </c>
      <c r="Q1094" s="10" t="str">
        <f t="shared" si="34"/>
        <v>6-Sep-1967</v>
      </c>
      <c r="R1094">
        <f t="shared" si="35"/>
        <v>55</v>
      </c>
      <c r="S1094" s="12">
        <v>8908.4699999999993</v>
      </c>
    </row>
    <row r="1095" spans="1:19" ht="15.6" x14ac:dyDescent="0.3">
      <c r="A1095" s="1" t="s">
        <v>1277</v>
      </c>
      <c r="B1095" s="1" t="s">
        <v>3478</v>
      </c>
      <c r="C1095" t="s">
        <v>4726</v>
      </c>
      <c r="D1095" t="s">
        <v>6166</v>
      </c>
      <c r="E1095" t="s">
        <v>4847</v>
      </c>
      <c r="G1095">
        <v>0</v>
      </c>
      <c r="H1095" t="s">
        <v>2380</v>
      </c>
      <c r="I1095" t="s">
        <v>2380</v>
      </c>
      <c r="J1095">
        <v>27.645</v>
      </c>
      <c r="K1095" t="str" cm="1">
        <f t="array" ref="K1095">_xlfn.IFS(J1095&lt;18.5,"underweight",J1095&lt;25,"normal weight",J1095&lt;30,"overweight",J1095&gt;30,"obesity")</f>
        <v>overweight</v>
      </c>
      <c r="L1095">
        <v>5.25</v>
      </c>
      <c r="M1095" t="str" cm="1">
        <f t="array" ref="M1095">_xlfn.IFS(L1095&lt;5.7,"Normal",L1095&lt;6.5,"Prediabetes",L1095&gt;6.5,"Diabetes")</f>
        <v>Normal</v>
      </c>
      <c r="N1095">
        <v>1975</v>
      </c>
      <c r="O1095" t="s">
        <v>10</v>
      </c>
      <c r="P1095">
        <v>7</v>
      </c>
      <c r="Q1095" s="10" t="str">
        <f t="shared" si="34"/>
        <v>7-Jul-1975</v>
      </c>
      <c r="R1095">
        <f t="shared" si="35"/>
        <v>48</v>
      </c>
      <c r="S1095" s="12">
        <v>8930.93</v>
      </c>
    </row>
    <row r="1096" spans="1:19" ht="15.6" x14ac:dyDescent="0.3">
      <c r="A1096" s="1" t="s">
        <v>1276</v>
      </c>
      <c r="B1096" s="1" t="s">
        <v>3479</v>
      </c>
      <c r="C1096" t="s">
        <v>4726</v>
      </c>
      <c r="D1096" t="s">
        <v>5023</v>
      </c>
      <c r="E1096" t="s">
        <v>6567</v>
      </c>
      <c r="G1096">
        <v>2</v>
      </c>
      <c r="H1096" t="s">
        <v>2380</v>
      </c>
      <c r="I1096" t="s">
        <v>2380</v>
      </c>
      <c r="J1096">
        <v>30.1</v>
      </c>
      <c r="K1096" t="str" cm="1">
        <f t="array" ref="K1096">_xlfn.IFS(J1096&lt;18.5,"underweight",J1096&lt;25,"normal weight",J1096&lt;30,"overweight",J1096&gt;30,"obesity")</f>
        <v>obesity</v>
      </c>
      <c r="L1096">
        <v>4.04</v>
      </c>
      <c r="M1096" t="str" cm="1">
        <f t="array" ref="M1096">_xlfn.IFS(L1096&lt;5.7,"Normal",L1096&lt;6.5,"Prediabetes",L1096&gt;6.5,"Diabetes")</f>
        <v>Normal</v>
      </c>
      <c r="N1096">
        <v>1972</v>
      </c>
      <c r="O1096" t="s">
        <v>18</v>
      </c>
      <c r="P1096">
        <v>6</v>
      </c>
      <c r="Q1096" s="10" t="str">
        <f t="shared" si="34"/>
        <v>6-Jun-1972</v>
      </c>
      <c r="R1096">
        <f t="shared" si="35"/>
        <v>51</v>
      </c>
      <c r="S1096" s="12">
        <v>8932.08</v>
      </c>
    </row>
    <row r="1097" spans="1:19" ht="15.6" x14ac:dyDescent="0.3">
      <c r="A1097" s="1" t="s">
        <v>1275</v>
      </c>
      <c r="B1097" s="1" t="s">
        <v>3480</v>
      </c>
      <c r="C1097" t="s">
        <v>5598</v>
      </c>
      <c r="D1097" t="s">
        <v>6569</v>
      </c>
      <c r="E1097" t="s">
        <v>6568</v>
      </c>
      <c r="G1097">
        <v>0</v>
      </c>
      <c r="H1097" t="s">
        <v>2380</v>
      </c>
      <c r="I1097" t="s">
        <v>2380</v>
      </c>
      <c r="J1097">
        <v>24.31</v>
      </c>
      <c r="K1097" t="str" cm="1">
        <f t="array" ref="K1097">_xlfn.IFS(J1097&lt;18.5,"underweight",J1097&lt;25,"normal weight",J1097&lt;30,"overweight",J1097&gt;30,"obesity")</f>
        <v>normal weight</v>
      </c>
      <c r="L1097">
        <v>5.4</v>
      </c>
      <c r="M1097" t="str" cm="1">
        <f t="array" ref="M1097">_xlfn.IFS(L1097&lt;5.7,"Normal",L1097&lt;6.5,"Prediabetes",L1097&gt;6.5,"Diabetes")</f>
        <v>Normal</v>
      </c>
      <c r="N1097">
        <v>1976</v>
      </c>
      <c r="O1097" t="s">
        <v>30</v>
      </c>
      <c r="P1097">
        <v>25</v>
      </c>
      <c r="Q1097" s="10" t="str">
        <f t="shared" si="34"/>
        <v>25-Dec-1976</v>
      </c>
      <c r="R1097">
        <f t="shared" si="35"/>
        <v>46</v>
      </c>
      <c r="S1097" s="12">
        <v>8944.1200000000008</v>
      </c>
    </row>
    <row r="1098" spans="1:19" ht="15.6" x14ac:dyDescent="0.3">
      <c r="A1098" s="1" t="s">
        <v>1274</v>
      </c>
      <c r="B1098" s="1" t="s">
        <v>3481</v>
      </c>
      <c r="C1098" t="s">
        <v>4723</v>
      </c>
      <c r="D1098" t="s">
        <v>6571</v>
      </c>
      <c r="E1098" t="s">
        <v>6570</v>
      </c>
      <c r="G1098">
        <v>0</v>
      </c>
      <c r="H1098" t="s">
        <v>2380</v>
      </c>
      <c r="I1098" t="s">
        <v>2380</v>
      </c>
      <c r="J1098">
        <v>15.53</v>
      </c>
      <c r="K1098" t="str" cm="1">
        <f t="array" ref="K1098">_xlfn.IFS(J1098&lt;18.5,"underweight",J1098&lt;25,"normal weight",J1098&lt;30,"overweight",J1098&gt;30,"obesity")</f>
        <v>underweight</v>
      </c>
      <c r="L1098">
        <v>5.81</v>
      </c>
      <c r="M1098" t="str" cm="1">
        <f t="array" ref="M1098">_xlfn.IFS(L1098&lt;5.7,"Normal",L1098&lt;6.5,"Prediabetes",L1098&gt;6.5,"Diabetes")</f>
        <v>Prediabetes</v>
      </c>
      <c r="N1098">
        <v>1992</v>
      </c>
      <c r="O1098" t="s">
        <v>20</v>
      </c>
      <c r="P1098">
        <v>27</v>
      </c>
      <c r="Q1098" s="10" t="str">
        <f t="shared" si="34"/>
        <v>27-Sep-1992</v>
      </c>
      <c r="R1098">
        <f t="shared" si="35"/>
        <v>30</v>
      </c>
      <c r="S1098" s="12">
        <v>8954.99</v>
      </c>
    </row>
    <row r="1099" spans="1:19" ht="15.6" x14ac:dyDescent="0.3">
      <c r="A1099" s="1" t="s">
        <v>1273</v>
      </c>
      <c r="B1099" s="1" t="s">
        <v>3482</v>
      </c>
      <c r="C1099" t="s">
        <v>4723</v>
      </c>
      <c r="D1099" t="s">
        <v>5945</v>
      </c>
      <c r="E1099" t="s">
        <v>6572</v>
      </c>
      <c r="G1099">
        <v>0</v>
      </c>
      <c r="H1099" t="s">
        <v>2380</v>
      </c>
      <c r="I1099" t="s">
        <v>2380</v>
      </c>
      <c r="J1099">
        <v>30.7</v>
      </c>
      <c r="K1099" t="str" cm="1">
        <f t="array" ref="K1099">_xlfn.IFS(J1099&lt;18.5,"underweight",J1099&lt;25,"normal weight",J1099&lt;30,"overweight",J1099&gt;30,"obesity")</f>
        <v>obesity</v>
      </c>
      <c r="L1099">
        <v>5.82</v>
      </c>
      <c r="M1099" t="str" cm="1">
        <f t="array" ref="M1099">_xlfn.IFS(L1099&lt;5.7,"Normal",L1099&lt;6.5,"Prediabetes",L1099&gt;6.5,"Diabetes")</f>
        <v>Prediabetes</v>
      </c>
      <c r="N1099">
        <v>1974</v>
      </c>
      <c r="O1099" t="s">
        <v>35</v>
      </c>
      <c r="P1099">
        <v>17</v>
      </c>
      <c r="Q1099" s="10" t="str">
        <f t="shared" si="34"/>
        <v>17-Aug-1974</v>
      </c>
      <c r="R1099">
        <f t="shared" si="35"/>
        <v>48</v>
      </c>
      <c r="S1099" s="12">
        <v>8964.06</v>
      </c>
    </row>
    <row r="1100" spans="1:19" ht="15.6" x14ac:dyDescent="0.3">
      <c r="A1100" s="1" t="s">
        <v>1272</v>
      </c>
      <c r="B1100" s="1" t="s">
        <v>3483</v>
      </c>
      <c r="C1100" t="s">
        <v>4723</v>
      </c>
      <c r="D1100" t="s">
        <v>6573</v>
      </c>
      <c r="E1100" t="s">
        <v>5204</v>
      </c>
      <c r="G1100">
        <v>1</v>
      </c>
      <c r="H1100" t="s">
        <v>2380</v>
      </c>
      <c r="I1100" t="s">
        <v>2380</v>
      </c>
      <c r="J1100">
        <v>33.33</v>
      </c>
      <c r="K1100" t="str" cm="1">
        <f t="array" ref="K1100">_xlfn.IFS(J1100&lt;18.5,"underweight",J1100&lt;25,"normal weight",J1100&lt;30,"overweight",J1100&gt;30,"obesity")</f>
        <v>obesity</v>
      </c>
      <c r="L1100">
        <v>4.82</v>
      </c>
      <c r="M1100" t="str" cm="1">
        <f t="array" ref="M1100">_xlfn.IFS(L1100&lt;5.7,"Normal",L1100&lt;6.5,"Prediabetes",L1100&gt;6.5,"Diabetes")</f>
        <v>Normal</v>
      </c>
      <c r="N1100">
        <v>1983</v>
      </c>
      <c r="O1100" t="s">
        <v>10</v>
      </c>
      <c r="P1100">
        <v>15</v>
      </c>
      <c r="Q1100" s="10" t="str">
        <f t="shared" si="34"/>
        <v>15-Jul-1983</v>
      </c>
      <c r="R1100">
        <f t="shared" si="35"/>
        <v>40</v>
      </c>
      <c r="S1100" s="12">
        <v>8965.7999999999993</v>
      </c>
    </row>
    <row r="1101" spans="1:19" ht="15.6" x14ac:dyDescent="0.3">
      <c r="A1101" s="1" t="s">
        <v>1271</v>
      </c>
      <c r="B1101" s="1" t="s">
        <v>3484</v>
      </c>
      <c r="C1101" t="s">
        <v>4726</v>
      </c>
      <c r="D1101" t="s">
        <v>6575</v>
      </c>
      <c r="E1101" t="s">
        <v>6574</v>
      </c>
      <c r="G1101">
        <v>1</v>
      </c>
      <c r="H1101" t="s">
        <v>2380</v>
      </c>
      <c r="I1101" t="s">
        <v>2380</v>
      </c>
      <c r="J1101">
        <v>32.4</v>
      </c>
      <c r="K1101" t="str" cm="1">
        <f t="array" ref="K1101">_xlfn.IFS(J1101&lt;18.5,"underweight",J1101&lt;25,"normal weight",J1101&lt;30,"overweight",J1101&gt;30,"obesity")</f>
        <v>obesity</v>
      </c>
      <c r="L1101">
        <v>5.08</v>
      </c>
      <c r="M1101" t="str" cm="1">
        <f t="array" ref="M1101">_xlfn.IFS(L1101&lt;5.7,"Normal",L1101&lt;6.5,"Prediabetes",L1101&gt;6.5,"Diabetes")</f>
        <v>Normal</v>
      </c>
      <c r="N1101">
        <v>1974</v>
      </c>
      <c r="O1101" t="s">
        <v>20</v>
      </c>
      <c r="P1101">
        <v>8</v>
      </c>
      <c r="Q1101" s="10" t="str">
        <f t="shared" si="34"/>
        <v>8-Sep-1974</v>
      </c>
      <c r="R1101">
        <f t="shared" si="35"/>
        <v>48</v>
      </c>
      <c r="S1101" s="12">
        <v>8968.33</v>
      </c>
    </row>
    <row r="1102" spans="1:19" ht="15.6" x14ac:dyDescent="0.3">
      <c r="A1102" s="1" t="s">
        <v>1270</v>
      </c>
      <c r="B1102" s="1" t="s">
        <v>3485</v>
      </c>
      <c r="C1102" t="s">
        <v>5598</v>
      </c>
      <c r="D1102" t="s">
        <v>5543</v>
      </c>
      <c r="E1102" t="s">
        <v>6576</v>
      </c>
      <c r="G1102">
        <v>2</v>
      </c>
      <c r="H1102" t="s">
        <v>2380</v>
      </c>
      <c r="I1102" t="s">
        <v>2380</v>
      </c>
      <c r="J1102">
        <v>27.93</v>
      </c>
      <c r="K1102" t="str" cm="1">
        <f t="array" ref="K1102">_xlfn.IFS(J1102&lt;18.5,"underweight",J1102&lt;25,"normal weight",J1102&lt;30,"overweight",J1102&gt;30,"obesity")</f>
        <v>overweight</v>
      </c>
      <c r="L1102">
        <v>5.59</v>
      </c>
      <c r="M1102" t="str" cm="1">
        <f t="array" ref="M1102">_xlfn.IFS(L1102&lt;5.7,"Normal",L1102&lt;6.5,"Prediabetes",L1102&gt;6.5,"Diabetes")</f>
        <v>Normal</v>
      </c>
      <c r="N1102">
        <v>1974</v>
      </c>
      <c r="O1102" t="s">
        <v>10</v>
      </c>
      <c r="P1102">
        <v>21</v>
      </c>
      <c r="Q1102" s="10" t="str">
        <f t="shared" si="34"/>
        <v>21-Jul-1974</v>
      </c>
      <c r="R1102">
        <f t="shared" si="35"/>
        <v>49</v>
      </c>
      <c r="S1102" s="12">
        <v>8978.19</v>
      </c>
    </row>
    <row r="1103" spans="1:19" ht="15.6" x14ac:dyDescent="0.3">
      <c r="A1103" s="1" t="s">
        <v>1269</v>
      </c>
      <c r="B1103" s="1" t="s">
        <v>3486</v>
      </c>
      <c r="C1103" t="s">
        <v>4726</v>
      </c>
      <c r="D1103" t="s">
        <v>4737</v>
      </c>
      <c r="E1103" t="s">
        <v>5586</v>
      </c>
      <c r="G1103">
        <v>2</v>
      </c>
      <c r="H1103" t="s">
        <v>2380</v>
      </c>
      <c r="I1103" t="s">
        <v>2380</v>
      </c>
      <c r="J1103">
        <v>21.754999999999999</v>
      </c>
      <c r="K1103" t="str" cm="1">
        <f t="array" ref="K1103">_xlfn.IFS(J1103&lt;18.5,"underweight",J1103&lt;25,"normal weight",J1103&lt;30,"overweight",J1103&gt;30,"obesity")</f>
        <v>normal weight</v>
      </c>
      <c r="L1103">
        <v>5.12</v>
      </c>
      <c r="M1103" t="str" cm="1">
        <f t="array" ref="M1103">_xlfn.IFS(L1103&lt;5.7,"Normal",L1103&lt;6.5,"Prediabetes",L1103&gt;6.5,"Diabetes")</f>
        <v>Normal</v>
      </c>
      <c r="N1103">
        <v>1973</v>
      </c>
      <c r="O1103" t="s">
        <v>37</v>
      </c>
      <c r="P1103">
        <v>11</v>
      </c>
      <c r="Q1103" s="10" t="str">
        <f t="shared" si="34"/>
        <v>11-Oct-1973</v>
      </c>
      <c r="R1103">
        <f t="shared" si="35"/>
        <v>49</v>
      </c>
      <c r="S1103" s="12">
        <v>8988.16</v>
      </c>
    </row>
    <row r="1104" spans="1:19" ht="15.6" x14ac:dyDescent="0.3">
      <c r="A1104" s="1" t="s">
        <v>1268</v>
      </c>
      <c r="B1104" s="1" t="s">
        <v>3487</v>
      </c>
      <c r="C1104" t="s">
        <v>4726</v>
      </c>
      <c r="D1104" t="s">
        <v>6578</v>
      </c>
      <c r="E1104" t="s">
        <v>6577</v>
      </c>
      <c r="G1104">
        <v>2</v>
      </c>
      <c r="H1104" t="s">
        <v>2380</v>
      </c>
      <c r="I1104" t="s">
        <v>2380</v>
      </c>
      <c r="J1104">
        <v>25.934999999999999</v>
      </c>
      <c r="K1104" t="str" cm="1">
        <f t="array" ref="K1104">_xlfn.IFS(J1104&lt;18.5,"underweight",J1104&lt;25,"normal weight",J1104&lt;30,"overweight",J1104&gt;30,"obesity")</f>
        <v>overweight</v>
      </c>
      <c r="L1104">
        <v>4.95</v>
      </c>
      <c r="M1104" t="str" cm="1">
        <f t="array" ref="M1104">_xlfn.IFS(L1104&lt;5.7,"Normal",L1104&lt;6.5,"Prediabetes",L1104&gt;6.5,"Diabetes")</f>
        <v>Normal</v>
      </c>
      <c r="N1104">
        <v>1979</v>
      </c>
      <c r="O1104" t="s">
        <v>30</v>
      </c>
      <c r="P1104">
        <v>16</v>
      </c>
      <c r="Q1104" s="10" t="str">
        <f t="shared" si="34"/>
        <v>16-Dec-1979</v>
      </c>
      <c r="R1104">
        <f t="shared" si="35"/>
        <v>43</v>
      </c>
      <c r="S1104" s="12">
        <v>8998.43</v>
      </c>
    </row>
    <row r="1105" spans="1:19" ht="15.6" x14ac:dyDescent="0.3">
      <c r="A1105" s="1" t="s">
        <v>1267</v>
      </c>
      <c r="B1105" s="1" t="s">
        <v>3488</v>
      </c>
      <c r="C1105" t="s">
        <v>4723</v>
      </c>
      <c r="D1105" t="s">
        <v>6580</v>
      </c>
      <c r="E1105" t="s">
        <v>6579</v>
      </c>
      <c r="G1105">
        <v>1</v>
      </c>
      <c r="H1105" t="s">
        <v>2380</v>
      </c>
      <c r="I1105" t="s">
        <v>2380</v>
      </c>
      <c r="J1105">
        <v>31.5</v>
      </c>
      <c r="K1105" t="str" cm="1">
        <f t="array" ref="K1105">_xlfn.IFS(J1105&lt;18.5,"underweight",J1105&lt;25,"normal weight",J1105&lt;30,"overweight",J1105&gt;30,"obesity")</f>
        <v>obesity</v>
      </c>
      <c r="L1105">
        <v>6.16</v>
      </c>
      <c r="M1105" t="str" cm="1">
        <f t="array" ref="M1105">_xlfn.IFS(L1105&lt;5.7,"Normal",L1105&lt;6.5,"Prediabetes",L1105&gt;6.5,"Diabetes")</f>
        <v>Prediabetes</v>
      </c>
      <c r="N1105">
        <v>1993</v>
      </c>
      <c r="O1105" t="s">
        <v>30</v>
      </c>
      <c r="P1105">
        <v>1</v>
      </c>
      <c r="Q1105" s="10" t="str">
        <f t="shared" si="34"/>
        <v>1-Dec-1993</v>
      </c>
      <c r="R1105">
        <f t="shared" si="35"/>
        <v>29</v>
      </c>
      <c r="S1105" s="12">
        <v>9010.2000000000007</v>
      </c>
    </row>
    <row r="1106" spans="1:19" ht="15.6" x14ac:dyDescent="0.3">
      <c r="A1106" s="1" t="s">
        <v>1266</v>
      </c>
      <c r="B1106" s="1" t="s">
        <v>3489</v>
      </c>
      <c r="C1106" t="s">
        <v>4726</v>
      </c>
      <c r="D1106" t="s">
        <v>6582</v>
      </c>
      <c r="E1106" t="s">
        <v>6581</v>
      </c>
      <c r="G1106">
        <v>0</v>
      </c>
      <c r="H1106" t="s">
        <v>2380</v>
      </c>
      <c r="I1106" t="s">
        <v>2380</v>
      </c>
      <c r="J1106">
        <v>30.03</v>
      </c>
      <c r="K1106" t="str" cm="1">
        <f t="array" ref="K1106">_xlfn.IFS(J1106&lt;18.5,"underweight",J1106&lt;25,"normal weight",J1106&lt;30,"overweight",J1106&gt;30,"obesity")</f>
        <v>obesity</v>
      </c>
      <c r="L1106">
        <v>6.41</v>
      </c>
      <c r="M1106" t="str" cm="1">
        <f t="array" ref="M1106">_xlfn.IFS(L1106&lt;5.7,"Normal",L1106&lt;6.5,"Prediabetes",L1106&gt;6.5,"Diabetes")</f>
        <v>Prediabetes</v>
      </c>
      <c r="N1106">
        <v>1972</v>
      </c>
      <c r="O1106" t="s">
        <v>30</v>
      </c>
      <c r="P1106">
        <v>7</v>
      </c>
      <c r="Q1106" s="10" t="str">
        <f t="shared" si="34"/>
        <v>7-Dec-1972</v>
      </c>
      <c r="R1106">
        <f t="shared" si="35"/>
        <v>50</v>
      </c>
      <c r="S1106" s="12">
        <v>9048.0300000000007</v>
      </c>
    </row>
    <row r="1107" spans="1:19" ht="15.6" x14ac:dyDescent="0.3">
      <c r="A1107" s="1" t="s">
        <v>1265</v>
      </c>
      <c r="B1107" s="1" t="s">
        <v>3490</v>
      </c>
      <c r="C1107" t="s">
        <v>4726</v>
      </c>
      <c r="D1107" t="s">
        <v>4951</v>
      </c>
      <c r="E1107" t="s">
        <v>6583</v>
      </c>
      <c r="G1107">
        <v>0</v>
      </c>
      <c r="H1107" t="s">
        <v>2380</v>
      </c>
      <c r="I1107" t="s">
        <v>2380</v>
      </c>
      <c r="J1107">
        <v>33.479999999999997</v>
      </c>
      <c r="K1107" t="str" cm="1">
        <f t="array" ref="K1107">_xlfn.IFS(J1107&lt;18.5,"underweight",J1107&lt;25,"normal weight",J1107&lt;30,"overweight",J1107&gt;30,"obesity")</f>
        <v>obesity</v>
      </c>
      <c r="L1107">
        <v>8.94</v>
      </c>
      <c r="M1107" t="str" cm="1">
        <f t="array" ref="M1107">_xlfn.IFS(L1107&lt;5.7,"Normal",L1107&lt;6.5,"Prediabetes",L1107&gt;6.5,"Diabetes")</f>
        <v>Diabetes</v>
      </c>
      <c r="N1107">
        <v>1972</v>
      </c>
      <c r="O1107" t="s">
        <v>30</v>
      </c>
      <c r="P1107">
        <v>2</v>
      </c>
      <c r="Q1107" s="10" t="str">
        <f t="shared" si="34"/>
        <v>2-Dec-1972</v>
      </c>
      <c r="R1107">
        <f t="shared" si="35"/>
        <v>50</v>
      </c>
      <c r="S1107" s="12">
        <v>9058.73</v>
      </c>
    </row>
    <row r="1108" spans="1:19" ht="15.6" x14ac:dyDescent="0.3">
      <c r="A1108" s="1" t="s">
        <v>1264</v>
      </c>
      <c r="B1108" s="1" t="s">
        <v>3491</v>
      </c>
      <c r="C1108" t="s">
        <v>4726</v>
      </c>
      <c r="D1108" t="s">
        <v>5777</v>
      </c>
      <c r="E1108" t="s">
        <v>6584</v>
      </c>
      <c r="G1108">
        <v>0</v>
      </c>
      <c r="H1108" t="s">
        <v>2380</v>
      </c>
      <c r="I1108" t="s">
        <v>2380</v>
      </c>
      <c r="J1108">
        <v>37.29</v>
      </c>
      <c r="K1108" t="str" cm="1">
        <f t="array" ref="K1108">_xlfn.IFS(J1108&lt;18.5,"underweight",J1108&lt;25,"normal weight",J1108&lt;30,"overweight",J1108&gt;30,"obesity")</f>
        <v>obesity</v>
      </c>
      <c r="L1108">
        <v>4.6399999999999997</v>
      </c>
      <c r="M1108" t="str" cm="1">
        <f t="array" ref="M1108">_xlfn.IFS(L1108&lt;5.7,"Normal",L1108&lt;6.5,"Prediabetes",L1108&gt;6.5,"Diabetes")</f>
        <v>Normal</v>
      </c>
      <c r="N1108">
        <v>1977</v>
      </c>
      <c r="O1108" t="s">
        <v>15</v>
      </c>
      <c r="P1108">
        <v>4</v>
      </c>
      <c r="Q1108" s="10" t="str">
        <f t="shared" si="34"/>
        <v>4-Nov-1977</v>
      </c>
      <c r="R1108">
        <f t="shared" si="35"/>
        <v>45</v>
      </c>
      <c r="S1108" s="12">
        <v>9095.07</v>
      </c>
    </row>
    <row r="1109" spans="1:19" ht="15.6" x14ac:dyDescent="0.3">
      <c r="A1109" s="1" t="s">
        <v>1263</v>
      </c>
      <c r="B1109" s="1" t="s">
        <v>3492</v>
      </c>
      <c r="C1109" t="s">
        <v>4723</v>
      </c>
      <c r="D1109" t="s">
        <v>6586</v>
      </c>
      <c r="E1109" t="s">
        <v>6585</v>
      </c>
      <c r="G1109">
        <v>2</v>
      </c>
      <c r="H1109" t="s">
        <v>2380</v>
      </c>
      <c r="I1109" t="s">
        <v>2380</v>
      </c>
      <c r="J1109">
        <v>28.975000000000001</v>
      </c>
      <c r="K1109" t="str" cm="1">
        <f t="array" ref="K1109">_xlfn.IFS(J1109&lt;18.5,"underweight",J1109&lt;25,"normal weight",J1109&lt;30,"overweight",J1109&gt;30,"obesity")</f>
        <v>overweight</v>
      </c>
      <c r="L1109">
        <v>4.12</v>
      </c>
      <c r="M1109" t="str" cm="1">
        <f t="array" ref="M1109">_xlfn.IFS(L1109&lt;5.7,"Normal",L1109&lt;6.5,"Prediabetes",L1109&gt;6.5,"Diabetes")</f>
        <v>Normal</v>
      </c>
      <c r="N1109">
        <v>1965</v>
      </c>
      <c r="O1109" t="s">
        <v>15</v>
      </c>
      <c r="P1109">
        <v>9</v>
      </c>
      <c r="Q1109" s="10" t="str">
        <f t="shared" si="34"/>
        <v>9-Nov-1965</v>
      </c>
      <c r="R1109">
        <f t="shared" si="35"/>
        <v>57</v>
      </c>
      <c r="S1109" s="12">
        <v>9095.94</v>
      </c>
    </row>
    <row r="1110" spans="1:19" ht="15.6" x14ac:dyDescent="0.3">
      <c r="A1110" s="1" t="s">
        <v>1262</v>
      </c>
      <c r="B1110" s="1" t="s">
        <v>3493</v>
      </c>
      <c r="C1110" t="s">
        <v>5598</v>
      </c>
      <c r="D1110" t="s">
        <v>6588</v>
      </c>
      <c r="E1110" t="s">
        <v>6587</v>
      </c>
      <c r="G1110">
        <v>0</v>
      </c>
      <c r="H1110" t="s">
        <v>2380</v>
      </c>
      <c r="I1110" t="s">
        <v>2380</v>
      </c>
      <c r="J1110">
        <v>17.559999999999999</v>
      </c>
      <c r="K1110" t="str" cm="1">
        <f t="array" ref="K1110">_xlfn.IFS(J1110&lt;18.5,"underweight",J1110&lt;25,"normal weight",J1110&lt;30,"overweight",J1110&gt;30,"obesity")</f>
        <v>underweight</v>
      </c>
      <c r="L1110">
        <v>6.2</v>
      </c>
      <c r="M1110" t="str" cm="1">
        <f t="array" ref="M1110">_xlfn.IFS(L1110&lt;5.7,"Normal",L1110&lt;6.5,"Prediabetes",L1110&gt;6.5,"Diabetes")</f>
        <v>Prediabetes</v>
      </c>
      <c r="N1110">
        <v>1977</v>
      </c>
      <c r="O1110" t="s">
        <v>30</v>
      </c>
      <c r="P1110">
        <v>2</v>
      </c>
      <c r="Q1110" s="10" t="str">
        <f t="shared" si="34"/>
        <v>2-Dec-1977</v>
      </c>
      <c r="R1110">
        <f t="shared" si="35"/>
        <v>45</v>
      </c>
      <c r="S1110" s="12">
        <v>9101.7999999999993</v>
      </c>
    </row>
    <row r="1111" spans="1:19" ht="15.6" x14ac:dyDescent="0.3">
      <c r="A1111" s="1" t="s">
        <v>1261</v>
      </c>
      <c r="B1111" s="1" t="s">
        <v>3494</v>
      </c>
      <c r="C1111" t="s">
        <v>5598</v>
      </c>
      <c r="D1111" t="s">
        <v>6590</v>
      </c>
      <c r="E1111" t="s">
        <v>6589</v>
      </c>
      <c r="G1111">
        <v>2</v>
      </c>
      <c r="H1111" t="s">
        <v>2380</v>
      </c>
      <c r="I1111" t="s">
        <v>2380</v>
      </c>
      <c r="J1111">
        <v>24.13</v>
      </c>
      <c r="K1111" t="str" cm="1">
        <f t="array" ref="K1111">_xlfn.IFS(J1111&lt;18.5,"underweight",J1111&lt;25,"normal weight",J1111&lt;30,"overweight",J1111&gt;30,"obesity")</f>
        <v>normal weight</v>
      </c>
      <c r="L1111">
        <v>4.3899999999999997</v>
      </c>
      <c r="M1111" t="str" cm="1">
        <f t="array" ref="M1111">_xlfn.IFS(L1111&lt;5.7,"Normal",L1111&lt;6.5,"Prediabetes",L1111&gt;6.5,"Diabetes")</f>
        <v>Normal</v>
      </c>
      <c r="N1111">
        <v>1970</v>
      </c>
      <c r="O1111" t="s">
        <v>35</v>
      </c>
      <c r="P1111">
        <v>12</v>
      </c>
      <c r="Q1111" s="10" t="str">
        <f t="shared" si="34"/>
        <v>12-Aug-1970</v>
      </c>
      <c r="R1111">
        <f t="shared" si="35"/>
        <v>52</v>
      </c>
      <c r="S1111" s="12">
        <v>9140.9500000000007</v>
      </c>
    </row>
    <row r="1112" spans="1:19" ht="15.6" x14ac:dyDescent="0.3">
      <c r="A1112" s="1" t="s">
        <v>1260</v>
      </c>
      <c r="B1112" s="1" t="s">
        <v>3495</v>
      </c>
      <c r="C1112" t="s">
        <v>4723</v>
      </c>
      <c r="D1112" t="s">
        <v>4878</v>
      </c>
      <c r="E1112" t="s">
        <v>5453</v>
      </c>
      <c r="G1112">
        <v>2</v>
      </c>
      <c r="H1112" t="s">
        <v>2380</v>
      </c>
      <c r="I1112" t="s">
        <v>2380</v>
      </c>
      <c r="J1112">
        <v>19.95</v>
      </c>
      <c r="K1112" t="str" cm="1">
        <f t="array" ref="K1112">_xlfn.IFS(J1112&lt;18.5,"underweight",J1112&lt;25,"normal weight",J1112&lt;30,"overweight",J1112&gt;30,"obesity")</f>
        <v>normal weight</v>
      </c>
      <c r="L1112">
        <v>5.13</v>
      </c>
      <c r="M1112" t="str" cm="1">
        <f t="array" ref="M1112">_xlfn.IFS(L1112&lt;5.7,"Normal",L1112&lt;6.5,"Prediabetes",L1112&gt;6.5,"Diabetes")</f>
        <v>Normal</v>
      </c>
      <c r="N1112">
        <v>1970</v>
      </c>
      <c r="O1112" t="s">
        <v>37</v>
      </c>
      <c r="P1112">
        <v>18</v>
      </c>
      <c r="Q1112" s="10" t="str">
        <f t="shared" si="34"/>
        <v>18-Oct-1970</v>
      </c>
      <c r="R1112">
        <f t="shared" si="35"/>
        <v>52</v>
      </c>
      <c r="S1112" s="12">
        <v>9144.57</v>
      </c>
    </row>
    <row r="1113" spans="1:19" ht="15.6" x14ac:dyDescent="0.3">
      <c r="A1113" s="1" t="s">
        <v>1259</v>
      </c>
      <c r="B1113" s="1" t="s">
        <v>3496</v>
      </c>
      <c r="C1113" t="s">
        <v>5598</v>
      </c>
      <c r="D1113" t="s">
        <v>6592</v>
      </c>
      <c r="E1113" t="s">
        <v>6591</v>
      </c>
      <c r="G1113">
        <v>0</v>
      </c>
      <c r="H1113" t="s">
        <v>2380</v>
      </c>
      <c r="I1113" t="s">
        <v>2380</v>
      </c>
      <c r="J1113">
        <v>21.24</v>
      </c>
      <c r="K1113" t="str" cm="1">
        <f t="array" ref="K1113">_xlfn.IFS(J1113&lt;18.5,"underweight",J1113&lt;25,"normal weight",J1113&lt;30,"overweight",J1113&gt;30,"obesity")</f>
        <v>normal weight</v>
      </c>
      <c r="L1113">
        <v>4.49</v>
      </c>
      <c r="M1113" t="str" cm="1">
        <f t="array" ref="M1113">_xlfn.IFS(L1113&lt;5.7,"Normal",L1113&lt;6.5,"Prediabetes",L1113&gt;6.5,"Diabetes")</f>
        <v>Normal</v>
      </c>
      <c r="N1113">
        <v>1982</v>
      </c>
      <c r="O1113" t="s">
        <v>30</v>
      </c>
      <c r="P1113">
        <v>8</v>
      </c>
      <c r="Q1113" s="10" t="str">
        <f t="shared" si="34"/>
        <v>8-Dec-1982</v>
      </c>
      <c r="R1113">
        <f t="shared" si="35"/>
        <v>40</v>
      </c>
      <c r="S1113" s="12">
        <v>9147.5</v>
      </c>
    </row>
    <row r="1114" spans="1:19" ht="15.6" x14ac:dyDescent="0.3">
      <c r="A1114" s="1" t="s">
        <v>1258</v>
      </c>
      <c r="B1114" s="1" t="s">
        <v>3497</v>
      </c>
      <c r="C1114" t="s">
        <v>4726</v>
      </c>
      <c r="D1114" t="s">
        <v>4908</v>
      </c>
      <c r="E1114" t="s">
        <v>6593</v>
      </c>
      <c r="G1114">
        <v>0</v>
      </c>
      <c r="H1114" t="s">
        <v>2380</v>
      </c>
      <c r="I1114" t="s">
        <v>2380</v>
      </c>
      <c r="J1114">
        <v>44.22</v>
      </c>
      <c r="K1114" t="str" cm="1">
        <f t="array" ref="K1114">_xlfn.IFS(J1114&lt;18.5,"underweight",J1114&lt;25,"normal weight",J1114&lt;30,"overweight",J1114&gt;30,"obesity")</f>
        <v>obesity</v>
      </c>
      <c r="L1114">
        <v>6.35</v>
      </c>
      <c r="M1114" t="str" cm="1">
        <f t="array" ref="M1114">_xlfn.IFS(L1114&lt;5.7,"Normal",L1114&lt;6.5,"Prediabetes",L1114&gt;6.5,"Diabetes")</f>
        <v>Prediabetes</v>
      </c>
      <c r="N1114">
        <v>1990</v>
      </c>
      <c r="O1114" t="s">
        <v>35</v>
      </c>
      <c r="P1114">
        <v>23</v>
      </c>
      <c r="Q1114" s="10" t="str">
        <f t="shared" si="34"/>
        <v>23-Aug-1990</v>
      </c>
      <c r="R1114">
        <f t="shared" si="35"/>
        <v>32</v>
      </c>
      <c r="S1114" s="12">
        <v>9159.51</v>
      </c>
    </row>
    <row r="1115" spans="1:19" ht="15.6" x14ac:dyDescent="0.3">
      <c r="A1115" s="1" t="s">
        <v>1257</v>
      </c>
      <c r="B1115" s="1" t="s">
        <v>3498</v>
      </c>
      <c r="C1115" t="s">
        <v>4723</v>
      </c>
      <c r="D1115" t="s">
        <v>6595</v>
      </c>
      <c r="E1115" t="s">
        <v>6594</v>
      </c>
      <c r="G1115">
        <v>1</v>
      </c>
      <c r="H1115" t="s">
        <v>2380</v>
      </c>
      <c r="I1115" t="s">
        <v>2380</v>
      </c>
      <c r="J1115">
        <v>41.1</v>
      </c>
      <c r="K1115" t="str" cm="1">
        <f t="array" ref="K1115">_xlfn.IFS(J1115&lt;18.5,"underweight",J1115&lt;25,"normal weight",J1115&lt;30,"overweight",J1115&gt;30,"obesity")</f>
        <v>obesity</v>
      </c>
      <c r="L1115">
        <v>5.79</v>
      </c>
      <c r="M1115" t="str" cm="1">
        <f t="array" ref="M1115">_xlfn.IFS(L1115&lt;5.7,"Normal",L1115&lt;6.5,"Prediabetes",L1115&gt;6.5,"Diabetes")</f>
        <v>Prediabetes</v>
      </c>
      <c r="N1115">
        <v>1970</v>
      </c>
      <c r="O1115" t="s">
        <v>37</v>
      </c>
      <c r="P1115">
        <v>24</v>
      </c>
      <c r="Q1115" s="10" t="str">
        <f t="shared" si="34"/>
        <v>24-Oct-1970</v>
      </c>
      <c r="R1115">
        <f t="shared" si="35"/>
        <v>52</v>
      </c>
      <c r="S1115" s="12">
        <v>9171.75</v>
      </c>
    </row>
    <row r="1116" spans="1:19" ht="15.6" x14ac:dyDescent="0.3">
      <c r="A1116" s="1" t="s">
        <v>1256</v>
      </c>
      <c r="B1116" s="1" t="s">
        <v>3499</v>
      </c>
      <c r="C1116" t="s">
        <v>4723</v>
      </c>
      <c r="D1116" t="s">
        <v>6597</v>
      </c>
      <c r="E1116" t="s">
        <v>6596</v>
      </c>
      <c r="G1116">
        <v>2</v>
      </c>
      <c r="H1116" t="s">
        <v>2380</v>
      </c>
      <c r="I1116" t="s">
        <v>2380</v>
      </c>
      <c r="J1116">
        <v>28.93</v>
      </c>
      <c r="K1116" t="str" cm="1">
        <f t="array" ref="K1116">_xlfn.IFS(J1116&lt;18.5,"underweight",J1116&lt;25,"normal weight",J1116&lt;30,"overweight",J1116&gt;30,"obesity")</f>
        <v>overweight</v>
      </c>
      <c r="L1116">
        <v>4.4400000000000004</v>
      </c>
      <c r="M1116" t="str" cm="1">
        <f t="array" ref="M1116">_xlfn.IFS(L1116&lt;5.7,"Normal",L1116&lt;6.5,"Prediabetes",L1116&gt;6.5,"Diabetes")</f>
        <v>Normal</v>
      </c>
      <c r="N1116">
        <v>1971</v>
      </c>
      <c r="O1116" t="s">
        <v>30</v>
      </c>
      <c r="P1116">
        <v>29</v>
      </c>
      <c r="Q1116" s="10" t="str">
        <f t="shared" si="34"/>
        <v>29-Dec-1971</v>
      </c>
      <c r="R1116">
        <f t="shared" si="35"/>
        <v>51</v>
      </c>
      <c r="S1116" s="12">
        <v>9174.14</v>
      </c>
    </row>
    <row r="1117" spans="1:19" ht="15.6" x14ac:dyDescent="0.3">
      <c r="A1117" s="1" t="s">
        <v>1255</v>
      </c>
      <c r="B1117" s="1" t="s">
        <v>3500</v>
      </c>
      <c r="C1117" t="s">
        <v>4723</v>
      </c>
      <c r="D1117" t="s">
        <v>6599</v>
      </c>
      <c r="E1117" t="s">
        <v>6598</v>
      </c>
      <c r="G1117">
        <v>1</v>
      </c>
      <c r="H1117" t="s">
        <v>2380</v>
      </c>
      <c r="I1117" t="s">
        <v>2380</v>
      </c>
      <c r="J1117">
        <v>29.83</v>
      </c>
      <c r="K1117" t="str" cm="1">
        <f t="array" ref="K1117">_xlfn.IFS(J1117&lt;18.5,"underweight",J1117&lt;25,"normal weight",J1117&lt;30,"overweight",J1117&gt;30,"obesity")</f>
        <v>overweight</v>
      </c>
      <c r="L1117">
        <v>5.39</v>
      </c>
      <c r="M1117" t="str" cm="1">
        <f t="array" ref="M1117">_xlfn.IFS(L1117&lt;5.7,"Normal",L1117&lt;6.5,"Prediabetes",L1117&gt;6.5,"Diabetes")</f>
        <v>Normal</v>
      </c>
      <c r="N1117">
        <v>1973</v>
      </c>
      <c r="O1117" t="s">
        <v>30</v>
      </c>
      <c r="P1117">
        <v>25</v>
      </c>
      <c r="Q1117" s="10" t="str">
        <f t="shared" si="34"/>
        <v>25-Dec-1973</v>
      </c>
      <c r="R1117">
        <f t="shared" si="35"/>
        <v>49</v>
      </c>
      <c r="S1117" s="12">
        <v>9182.17</v>
      </c>
    </row>
    <row r="1118" spans="1:19" ht="15.6" x14ac:dyDescent="0.3">
      <c r="A1118" s="1" t="s">
        <v>1254</v>
      </c>
      <c r="B1118" s="1" t="s">
        <v>3501</v>
      </c>
      <c r="C1118" t="s">
        <v>4723</v>
      </c>
      <c r="D1118" t="s">
        <v>6601</v>
      </c>
      <c r="E1118" t="s">
        <v>6600</v>
      </c>
      <c r="G1118">
        <v>2</v>
      </c>
      <c r="H1118" t="s">
        <v>2380</v>
      </c>
      <c r="I1118" t="s">
        <v>2380</v>
      </c>
      <c r="J1118">
        <v>29.59</v>
      </c>
      <c r="K1118" t="str" cm="1">
        <f t="array" ref="K1118">_xlfn.IFS(J1118&lt;18.5,"underweight",J1118&lt;25,"normal weight",J1118&lt;30,"overweight",J1118&gt;30,"obesity")</f>
        <v>overweight</v>
      </c>
      <c r="L1118">
        <v>6.16</v>
      </c>
      <c r="M1118" t="str" cm="1">
        <f t="array" ref="M1118">_xlfn.IFS(L1118&lt;5.7,"Normal",L1118&lt;6.5,"Prediabetes",L1118&gt;6.5,"Diabetes")</f>
        <v>Prediabetes</v>
      </c>
      <c r="N1118">
        <v>1976</v>
      </c>
      <c r="O1118" t="s">
        <v>20</v>
      </c>
      <c r="P1118">
        <v>10</v>
      </c>
      <c r="Q1118" s="10" t="str">
        <f t="shared" si="34"/>
        <v>10-Sep-1976</v>
      </c>
      <c r="R1118">
        <f t="shared" si="35"/>
        <v>46</v>
      </c>
      <c r="S1118" s="12">
        <v>9193.84</v>
      </c>
    </row>
    <row r="1119" spans="1:19" ht="15.6" x14ac:dyDescent="0.3">
      <c r="A1119" s="1" t="s">
        <v>1253</v>
      </c>
      <c r="B1119" s="1" t="s">
        <v>3502</v>
      </c>
      <c r="C1119" t="s">
        <v>4723</v>
      </c>
      <c r="D1119" t="s">
        <v>5157</v>
      </c>
      <c r="E1119" t="s">
        <v>6602</v>
      </c>
      <c r="G1119">
        <v>2</v>
      </c>
      <c r="H1119" t="s">
        <v>2380</v>
      </c>
      <c r="I1119" t="s">
        <v>2380</v>
      </c>
      <c r="J1119">
        <v>31.16</v>
      </c>
      <c r="K1119" t="str" cm="1">
        <f t="array" ref="K1119">_xlfn.IFS(J1119&lt;18.5,"underweight",J1119&lt;25,"normal weight",J1119&lt;30,"overweight",J1119&gt;30,"obesity")</f>
        <v>obesity</v>
      </c>
      <c r="L1119">
        <v>4.49</v>
      </c>
      <c r="M1119" t="str" cm="1">
        <f t="array" ref="M1119">_xlfn.IFS(L1119&lt;5.7,"Normal",L1119&lt;6.5,"Prediabetes",L1119&gt;6.5,"Diabetes")</f>
        <v>Normal</v>
      </c>
      <c r="N1119">
        <v>1986</v>
      </c>
      <c r="O1119" t="s">
        <v>30</v>
      </c>
      <c r="P1119">
        <v>25</v>
      </c>
      <c r="Q1119" s="10" t="str">
        <f t="shared" si="34"/>
        <v>25-Dec-1986</v>
      </c>
      <c r="R1119">
        <f t="shared" si="35"/>
        <v>36</v>
      </c>
      <c r="S1119" s="12">
        <v>9210.06</v>
      </c>
    </row>
    <row r="1120" spans="1:19" ht="15.6" x14ac:dyDescent="0.3">
      <c r="A1120" s="1" t="s">
        <v>1252</v>
      </c>
      <c r="B1120" s="1" t="s">
        <v>3503</v>
      </c>
      <c r="C1120" t="s">
        <v>4726</v>
      </c>
      <c r="D1120" t="s">
        <v>6604</v>
      </c>
      <c r="E1120" t="s">
        <v>6603</v>
      </c>
      <c r="G1120">
        <v>0</v>
      </c>
      <c r="H1120" t="s">
        <v>2380</v>
      </c>
      <c r="I1120" t="s">
        <v>2380</v>
      </c>
      <c r="J1120">
        <v>34.86</v>
      </c>
      <c r="K1120" t="str" cm="1">
        <f t="array" ref="K1120">_xlfn.IFS(J1120&lt;18.5,"underweight",J1120&lt;25,"normal weight",J1120&lt;30,"overweight",J1120&gt;30,"obesity")</f>
        <v>obesity</v>
      </c>
      <c r="L1120">
        <v>10.97</v>
      </c>
      <c r="M1120" t="str" cm="1">
        <f t="array" ref="M1120">_xlfn.IFS(L1120&lt;5.7,"Normal",L1120&lt;6.5,"Prediabetes",L1120&gt;6.5,"Diabetes")</f>
        <v>Diabetes</v>
      </c>
      <c r="N1120">
        <v>1981</v>
      </c>
      <c r="O1120" t="s">
        <v>30</v>
      </c>
      <c r="P1120">
        <v>5</v>
      </c>
      <c r="Q1120" s="10" t="str">
        <f t="shared" si="34"/>
        <v>5-Dec-1981</v>
      </c>
      <c r="R1120">
        <f t="shared" si="35"/>
        <v>41</v>
      </c>
      <c r="S1120" s="12">
        <v>9222.4</v>
      </c>
    </row>
    <row r="1121" spans="1:19" ht="15.6" x14ac:dyDescent="0.3">
      <c r="A1121" s="1" t="s">
        <v>1251</v>
      </c>
      <c r="B1121" s="1" t="s">
        <v>3504</v>
      </c>
      <c r="C1121" t="s">
        <v>4726</v>
      </c>
      <c r="D1121" t="s">
        <v>6606</v>
      </c>
      <c r="E1121" t="s">
        <v>6605</v>
      </c>
      <c r="G1121">
        <v>1</v>
      </c>
      <c r="H1121" t="s">
        <v>2380</v>
      </c>
      <c r="I1121" t="s">
        <v>2380</v>
      </c>
      <c r="J1121">
        <v>34.58</v>
      </c>
      <c r="K1121" t="str" cm="1">
        <f t="array" ref="K1121">_xlfn.IFS(J1121&lt;18.5,"underweight",J1121&lt;25,"normal weight",J1121&lt;30,"overweight",J1121&gt;30,"obesity")</f>
        <v>obesity</v>
      </c>
      <c r="L1121">
        <v>5.14</v>
      </c>
      <c r="M1121" t="str" cm="1">
        <f t="array" ref="M1121">_xlfn.IFS(L1121&lt;5.7,"Normal",L1121&lt;6.5,"Prediabetes",L1121&gt;6.5,"Diabetes")</f>
        <v>Normal</v>
      </c>
      <c r="N1121">
        <v>1975</v>
      </c>
      <c r="O1121" t="s">
        <v>30</v>
      </c>
      <c r="P1121">
        <v>6</v>
      </c>
      <c r="Q1121" s="10" t="str">
        <f t="shared" si="34"/>
        <v>6-Dec-1975</v>
      </c>
      <c r="R1121">
        <f t="shared" si="35"/>
        <v>47</v>
      </c>
      <c r="S1121" s="12">
        <v>9225.26</v>
      </c>
    </row>
    <row r="1122" spans="1:19" ht="15.6" x14ac:dyDescent="0.3">
      <c r="A1122" s="1" t="s">
        <v>1250</v>
      </c>
      <c r="B1122" s="1" t="s">
        <v>3505</v>
      </c>
      <c r="C1122" t="s">
        <v>4726</v>
      </c>
      <c r="D1122" t="s">
        <v>6608</v>
      </c>
      <c r="E1122" t="s">
        <v>6607</v>
      </c>
      <c r="G1122">
        <v>1</v>
      </c>
      <c r="H1122" t="s">
        <v>2380</v>
      </c>
      <c r="I1122" t="s">
        <v>2380</v>
      </c>
      <c r="J1122">
        <v>25.77</v>
      </c>
      <c r="K1122" t="str" cm="1">
        <f t="array" ref="K1122">_xlfn.IFS(J1122&lt;18.5,"underweight",J1122&lt;25,"normal weight",J1122&lt;30,"overweight",J1122&gt;30,"obesity")</f>
        <v>overweight</v>
      </c>
      <c r="L1122">
        <v>4.43</v>
      </c>
      <c r="M1122" t="str" cm="1">
        <f t="array" ref="M1122">_xlfn.IFS(L1122&lt;5.7,"Normal",L1122&lt;6.5,"Prediabetes",L1122&gt;6.5,"Diabetes")</f>
        <v>Normal</v>
      </c>
      <c r="N1122">
        <v>1980</v>
      </c>
      <c r="O1122" t="s">
        <v>37</v>
      </c>
      <c r="P1122">
        <v>5</v>
      </c>
      <c r="Q1122" s="10" t="str">
        <f t="shared" si="34"/>
        <v>5-Oct-1980</v>
      </c>
      <c r="R1122">
        <f t="shared" si="35"/>
        <v>42</v>
      </c>
      <c r="S1122" s="12">
        <v>9247.94</v>
      </c>
    </row>
    <row r="1123" spans="1:19" ht="15.6" x14ac:dyDescent="0.3">
      <c r="A1123" s="1" t="s">
        <v>1249</v>
      </c>
      <c r="B1123" s="1" t="s">
        <v>3506</v>
      </c>
      <c r="C1123" t="s">
        <v>4726</v>
      </c>
      <c r="D1123" t="s">
        <v>6166</v>
      </c>
      <c r="E1123" t="s">
        <v>6609</v>
      </c>
      <c r="G1123">
        <v>1</v>
      </c>
      <c r="H1123" t="s">
        <v>2380</v>
      </c>
      <c r="I1123" t="s">
        <v>2380</v>
      </c>
      <c r="J1123">
        <v>34.46</v>
      </c>
      <c r="K1123" t="str" cm="1">
        <f t="array" ref="K1123">_xlfn.IFS(J1123&lt;18.5,"underweight",J1123&lt;25,"normal weight",J1123&lt;30,"overweight",J1123&gt;30,"obesity")</f>
        <v>obesity</v>
      </c>
      <c r="L1123">
        <v>4.17</v>
      </c>
      <c r="M1123" t="str" cm="1">
        <f t="array" ref="M1123">_xlfn.IFS(L1123&lt;5.7,"Normal",L1123&lt;6.5,"Prediabetes",L1123&gt;6.5,"Diabetes")</f>
        <v>Normal</v>
      </c>
      <c r="N1123">
        <v>1974</v>
      </c>
      <c r="O1123" t="s">
        <v>35</v>
      </c>
      <c r="P1123">
        <v>21</v>
      </c>
      <c r="Q1123" s="10" t="str">
        <f t="shared" si="34"/>
        <v>21-Aug-1974</v>
      </c>
      <c r="R1123">
        <f t="shared" si="35"/>
        <v>48</v>
      </c>
      <c r="S1123" s="12">
        <v>9249.5</v>
      </c>
    </row>
    <row r="1124" spans="1:19" ht="15.6" x14ac:dyDescent="0.3">
      <c r="A1124" s="1" t="s">
        <v>1248</v>
      </c>
      <c r="B1124" s="1" t="s">
        <v>3507</v>
      </c>
      <c r="C1124" t="s">
        <v>4723</v>
      </c>
      <c r="D1124" t="s">
        <v>6611</v>
      </c>
      <c r="E1124" t="s">
        <v>6610</v>
      </c>
      <c r="G1124">
        <v>0</v>
      </c>
      <c r="H1124" t="s">
        <v>2380</v>
      </c>
      <c r="I1124" t="s">
        <v>2380</v>
      </c>
      <c r="J1124">
        <v>39.49</v>
      </c>
      <c r="K1124" t="str" cm="1">
        <f t="array" ref="K1124">_xlfn.IFS(J1124&lt;18.5,"underweight",J1124&lt;25,"normal weight",J1124&lt;30,"overweight",J1124&gt;30,"obesity")</f>
        <v>obesity</v>
      </c>
      <c r="L1124">
        <v>5.13</v>
      </c>
      <c r="M1124" t="str" cm="1">
        <f t="array" ref="M1124">_xlfn.IFS(L1124&lt;5.7,"Normal",L1124&lt;6.5,"Prediabetes",L1124&gt;6.5,"Diabetes")</f>
        <v>Normal</v>
      </c>
      <c r="N1124">
        <v>1971</v>
      </c>
      <c r="O1124" t="s">
        <v>35</v>
      </c>
      <c r="P1124">
        <v>6</v>
      </c>
      <c r="Q1124" s="10" t="str">
        <f t="shared" si="34"/>
        <v>6-Aug-1971</v>
      </c>
      <c r="R1124">
        <f t="shared" si="35"/>
        <v>52</v>
      </c>
      <c r="S1124" s="12">
        <v>9264.7999999999993</v>
      </c>
    </row>
    <row r="1125" spans="1:19" ht="15.6" x14ac:dyDescent="0.3">
      <c r="A1125" s="1" t="s">
        <v>1247</v>
      </c>
      <c r="B1125" s="1" t="s">
        <v>3508</v>
      </c>
      <c r="C1125" t="s">
        <v>4726</v>
      </c>
      <c r="D1125" t="s">
        <v>5466</v>
      </c>
      <c r="E1125" t="s">
        <v>6612</v>
      </c>
      <c r="G1125">
        <v>1</v>
      </c>
      <c r="H1125" t="s">
        <v>2380</v>
      </c>
      <c r="I1125" t="s">
        <v>2380</v>
      </c>
      <c r="J1125">
        <v>28.88</v>
      </c>
      <c r="K1125" t="str" cm="1">
        <f t="array" ref="K1125">_xlfn.IFS(J1125&lt;18.5,"underweight",J1125&lt;25,"normal weight",J1125&lt;30,"overweight",J1125&gt;30,"obesity")</f>
        <v>overweight</v>
      </c>
      <c r="L1125">
        <v>4.0999999999999996</v>
      </c>
      <c r="M1125" t="str" cm="1">
        <f t="array" ref="M1125">_xlfn.IFS(L1125&lt;5.7,"Normal",L1125&lt;6.5,"Prediabetes",L1125&gt;6.5,"Diabetes")</f>
        <v>Normal</v>
      </c>
      <c r="N1125">
        <v>1973</v>
      </c>
      <c r="O1125" t="s">
        <v>37</v>
      </c>
      <c r="P1125">
        <v>27</v>
      </c>
      <c r="Q1125" s="10" t="str">
        <f t="shared" si="34"/>
        <v>27-Oct-1973</v>
      </c>
      <c r="R1125">
        <f t="shared" si="35"/>
        <v>49</v>
      </c>
      <c r="S1125" s="12">
        <v>9282.48</v>
      </c>
    </row>
    <row r="1126" spans="1:19" ht="15.6" x14ac:dyDescent="0.3">
      <c r="A1126" s="1" t="s">
        <v>1246</v>
      </c>
      <c r="B1126" s="1" t="s">
        <v>3509</v>
      </c>
      <c r="C1126" t="s">
        <v>5598</v>
      </c>
      <c r="D1126" t="s">
        <v>6614</v>
      </c>
      <c r="E1126" t="s">
        <v>6613</v>
      </c>
      <c r="G1126">
        <v>1</v>
      </c>
      <c r="H1126" t="s">
        <v>2380</v>
      </c>
      <c r="I1126" t="s">
        <v>2380</v>
      </c>
      <c r="J1126">
        <v>30.875</v>
      </c>
      <c r="K1126" t="str" cm="1">
        <f t="array" ref="K1126">_xlfn.IFS(J1126&lt;18.5,"underweight",J1126&lt;25,"normal weight",J1126&lt;30,"overweight",J1126&gt;30,"obesity")</f>
        <v>obesity</v>
      </c>
      <c r="L1126">
        <v>6.49</v>
      </c>
      <c r="M1126" t="str" cm="1">
        <f t="array" ref="M1126">_xlfn.IFS(L1126&lt;5.7,"Normal",L1126&lt;6.5,"Prediabetes",L1126&gt;6.5,"Diabetes")</f>
        <v>Prediabetes</v>
      </c>
      <c r="N1126">
        <v>1971</v>
      </c>
      <c r="O1126" t="s">
        <v>10</v>
      </c>
      <c r="P1126">
        <v>2</v>
      </c>
      <c r="Q1126" s="10" t="str">
        <f t="shared" si="34"/>
        <v>2-Jul-1971</v>
      </c>
      <c r="R1126">
        <f t="shared" si="35"/>
        <v>52</v>
      </c>
      <c r="S1126" s="12">
        <v>9283.56</v>
      </c>
    </row>
    <row r="1127" spans="1:19" ht="15.6" x14ac:dyDescent="0.3">
      <c r="A1127" s="1" t="s">
        <v>1245</v>
      </c>
      <c r="B1127" s="1" t="s">
        <v>3510</v>
      </c>
      <c r="C1127" t="s">
        <v>4723</v>
      </c>
      <c r="D1127" t="s">
        <v>6616</v>
      </c>
      <c r="E1127" t="s">
        <v>6615</v>
      </c>
      <c r="G1127">
        <v>2</v>
      </c>
      <c r="H1127" t="s">
        <v>2380</v>
      </c>
      <c r="I1127" t="s">
        <v>2380</v>
      </c>
      <c r="J1127">
        <v>23.8</v>
      </c>
      <c r="K1127" t="str" cm="1">
        <f t="array" ref="K1127">_xlfn.IFS(J1127&lt;18.5,"underweight",J1127&lt;25,"normal weight",J1127&lt;30,"overweight",J1127&gt;30,"obesity")</f>
        <v>normal weight</v>
      </c>
      <c r="L1127">
        <v>4.08</v>
      </c>
      <c r="M1127" t="str" cm="1">
        <f t="array" ref="M1127">_xlfn.IFS(L1127&lt;5.7,"Normal",L1127&lt;6.5,"Prediabetes",L1127&gt;6.5,"Diabetes")</f>
        <v>Normal</v>
      </c>
      <c r="N1127">
        <v>1969</v>
      </c>
      <c r="O1127" t="s">
        <v>15</v>
      </c>
      <c r="P1127">
        <v>26</v>
      </c>
      <c r="Q1127" s="10" t="str">
        <f t="shared" si="34"/>
        <v>26-Nov-1969</v>
      </c>
      <c r="R1127">
        <f t="shared" si="35"/>
        <v>53</v>
      </c>
      <c r="S1127" s="12">
        <v>9285.8700000000008</v>
      </c>
    </row>
    <row r="1128" spans="1:19" ht="15.6" x14ac:dyDescent="0.3">
      <c r="A1128" s="1" t="s">
        <v>1244</v>
      </c>
      <c r="B1128" s="1" t="s">
        <v>3511</v>
      </c>
      <c r="C1128" t="s">
        <v>4726</v>
      </c>
      <c r="D1128" t="s">
        <v>5478</v>
      </c>
      <c r="E1128" t="s">
        <v>6617</v>
      </c>
      <c r="G1128">
        <v>0</v>
      </c>
      <c r="H1128" t="s">
        <v>2380</v>
      </c>
      <c r="I1128" t="s">
        <v>2380</v>
      </c>
      <c r="J1128">
        <v>30.4</v>
      </c>
      <c r="K1128" t="str" cm="1">
        <f t="array" ref="K1128">_xlfn.IFS(J1128&lt;18.5,"underweight",J1128&lt;25,"normal weight",J1128&lt;30,"overweight",J1128&gt;30,"obesity")</f>
        <v>obesity</v>
      </c>
      <c r="L1128">
        <v>5.28</v>
      </c>
      <c r="M1128" t="str" cm="1">
        <f t="array" ref="M1128">_xlfn.IFS(L1128&lt;5.7,"Normal",L1128&lt;6.5,"Prediabetes",L1128&gt;6.5,"Diabetes")</f>
        <v>Normal</v>
      </c>
      <c r="N1128">
        <v>1973</v>
      </c>
      <c r="O1128" t="s">
        <v>37</v>
      </c>
      <c r="P1128">
        <v>16</v>
      </c>
      <c r="Q1128" s="10" t="str">
        <f t="shared" si="34"/>
        <v>16-Oct-1973</v>
      </c>
      <c r="R1128">
        <f t="shared" si="35"/>
        <v>49</v>
      </c>
      <c r="S1128" s="12">
        <v>9288.0300000000007</v>
      </c>
    </row>
    <row r="1129" spans="1:19" ht="15.6" x14ac:dyDescent="0.3">
      <c r="A1129" s="1" t="s">
        <v>1243</v>
      </c>
      <c r="B1129" s="1" t="s">
        <v>3512</v>
      </c>
      <c r="C1129" t="s">
        <v>4726</v>
      </c>
      <c r="D1129" t="s">
        <v>4820</v>
      </c>
      <c r="E1129" t="s">
        <v>6618</v>
      </c>
      <c r="G1129">
        <v>0</v>
      </c>
      <c r="H1129" t="s">
        <v>2380</v>
      </c>
      <c r="I1129" t="s">
        <v>2380</v>
      </c>
      <c r="J1129">
        <v>19.05</v>
      </c>
      <c r="K1129" t="str" cm="1">
        <f t="array" ref="K1129">_xlfn.IFS(J1129&lt;18.5,"underweight",J1129&lt;25,"normal weight",J1129&lt;30,"overweight",J1129&gt;30,"obesity")</f>
        <v>normal weight</v>
      </c>
      <c r="L1129">
        <v>4.92</v>
      </c>
      <c r="M1129" t="str" cm="1">
        <f t="array" ref="M1129">_xlfn.IFS(L1129&lt;5.7,"Normal",L1129&lt;6.5,"Prediabetes",L1129&gt;6.5,"Diabetes")</f>
        <v>Normal</v>
      </c>
      <c r="N1129">
        <v>1973</v>
      </c>
      <c r="O1129" t="s">
        <v>20</v>
      </c>
      <c r="P1129">
        <v>18</v>
      </c>
      <c r="Q1129" s="10" t="str">
        <f t="shared" si="34"/>
        <v>18-Sep-1973</v>
      </c>
      <c r="R1129">
        <f t="shared" si="35"/>
        <v>49</v>
      </c>
      <c r="S1129" s="12">
        <v>9290.14</v>
      </c>
    </row>
    <row r="1130" spans="1:19" ht="15.6" x14ac:dyDescent="0.3">
      <c r="A1130" s="1" t="s">
        <v>1242</v>
      </c>
      <c r="B1130" s="1" t="s">
        <v>3513</v>
      </c>
      <c r="C1130" t="s">
        <v>4726</v>
      </c>
      <c r="D1130" t="s">
        <v>6620</v>
      </c>
      <c r="E1130" t="s">
        <v>6619</v>
      </c>
      <c r="G1130">
        <v>1</v>
      </c>
      <c r="H1130" t="s">
        <v>2380</v>
      </c>
      <c r="I1130" t="s">
        <v>2380</v>
      </c>
      <c r="J1130">
        <v>37.619999999999997</v>
      </c>
      <c r="K1130" t="str" cm="1">
        <f t="array" ref="K1130">_xlfn.IFS(J1130&lt;18.5,"underweight",J1130&lt;25,"normal weight",J1130&lt;30,"overweight",J1130&gt;30,"obesity")</f>
        <v>obesity</v>
      </c>
      <c r="L1130">
        <v>4.18</v>
      </c>
      <c r="M1130" t="str" cm="1">
        <f t="array" ref="M1130">_xlfn.IFS(L1130&lt;5.7,"Normal",L1130&lt;6.5,"Prediabetes",L1130&gt;6.5,"Diabetes")</f>
        <v>Normal</v>
      </c>
      <c r="N1130">
        <v>1976</v>
      </c>
      <c r="O1130" t="s">
        <v>15</v>
      </c>
      <c r="P1130">
        <v>3</v>
      </c>
      <c r="Q1130" s="10" t="str">
        <f t="shared" si="34"/>
        <v>3-Nov-1976</v>
      </c>
      <c r="R1130">
        <f t="shared" si="35"/>
        <v>46</v>
      </c>
      <c r="S1130" s="12">
        <v>9301.89</v>
      </c>
    </row>
    <row r="1131" spans="1:19" ht="15.6" x14ac:dyDescent="0.3">
      <c r="A1131" s="1" t="s">
        <v>1241</v>
      </c>
      <c r="B1131" s="1" t="s">
        <v>3514</v>
      </c>
      <c r="C1131" t="s">
        <v>4723</v>
      </c>
      <c r="D1131" t="s">
        <v>5668</v>
      </c>
      <c r="E1131" t="s">
        <v>6621</v>
      </c>
      <c r="G1131">
        <v>1</v>
      </c>
      <c r="H1131" t="s">
        <v>2380</v>
      </c>
      <c r="I1131" t="s">
        <v>2380</v>
      </c>
      <c r="J1131">
        <v>29.1</v>
      </c>
      <c r="K1131" t="str" cm="1">
        <f t="array" ref="K1131">_xlfn.IFS(J1131&lt;18.5,"underweight",J1131&lt;25,"normal weight",J1131&lt;30,"overweight",J1131&gt;30,"obesity")</f>
        <v>overweight</v>
      </c>
      <c r="L1131">
        <v>4.67</v>
      </c>
      <c r="M1131" t="str" cm="1">
        <f t="array" ref="M1131">_xlfn.IFS(L1131&lt;5.7,"Normal",L1131&lt;6.5,"Prediabetes",L1131&gt;6.5,"Diabetes")</f>
        <v>Normal</v>
      </c>
      <c r="N1131">
        <v>1973</v>
      </c>
      <c r="O1131" t="s">
        <v>37</v>
      </c>
      <c r="P1131">
        <v>16</v>
      </c>
      <c r="Q1131" s="10" t="str">
        <f t="shared" si="34"/>
        <v>16-Oct-1973</v>
      </c>
      <c r="R1131">
        <f t="shared" si="35"/>
        <v>49</v>
      </c>
      <c r="S1131" s="12">
        <v>9304.7000000000007</v>
      </c>
    </row>
    <row r="1132" spans="1:19" ht="15.6" x14ac:dyDescent="0.3">
      <c r="A1132" s="1" t="s">
        <v>1240</v>
      </c>
      <c r="B1132" s="1" t="s">
        <v>3515</v>
      </c>
      <c r="C1132" t="s">
        <v>5598</v>
      </c>
      <c r="D1132" t="s">
        <v>6623</v>
      </c>
      <c r="E1132" t="s">
        <v>6622</v>
      </c>
      <c r="G1132">
        <v>0</v>
      </c>
      <c r="H1132" t="s">
        <v>2380</v>
      </c>
      <c r="I1132" t="s">
        <v>2380</v>
      </c>
      <c r="J1132">
        <v>26.62</v>
      </c>
      <c r="K1132" t="str" cm="1">
        <f t="array" ref="K1132">_xlfn.IFS(J1132&lt;18.5,"underweight",J1132&lt;25,"normal weight",J1132&lt;30,"overweight",J1132&gt;30,"obesity")</f>
        <v>overweight</v>
      </c>
      <c r="L1132">
        <v>6.24</v>
      </c>
      <c r="M1132" t="str" cm="1">
        <f t="array" ref="M1132">_xlfn.IFS(L1132&lt;5.7,"Normal",L1132&lt;6.5,"Prediabetes",L1132&gt;6.5,"Diabetes")</f>
        <v>Prediabetes</v>
      </c>
      <c r="N1132">
        <v>1963</v>
      </c>
      <c r="O1132" t="s">
        <v>18</v>
      </c>
      <c r="P1132">
        <v>8</v>
      </c>
      <c r="Q1132" s="10" t="str">
        <f t="shared" si="34"/>
        <v>8-Jun-1963</v>
      </c>
      <c r="R1132">
        <f t="shared" si="35"/>
        <v>60</v>
      </c>
      <c r="S1132" s="12">
        <v>9310.81</v>
      </c>
    </row>
    <row r="1133" spans="1:19" ht="15.6" x14ac:dyDescent="0.3">
      <c r="A1133" s="1" t="s">
        <v>1239</v>
      </c>
      <c r="B1133" s="1" t="s">
        <v>3516</v>
      </c>
      <c r="C1133" t="s">
        <v>4723</v>
      </c>
      <c r="D1133" t="s">
        <v>6625</v>
      </c>
      <c r="E1133" t="s">
        <v>6624</v>
      </c>
      <c r="G1133">
        <v>2</v>
      </c>
      <c r="H1133" t="s">
        <v>2380</v>
      </c>
      <c r="I1133" t="s">
        <v>2380</v>
      </c>
      <c r="J1133">
        <v>25.74</v>
      </c>
      <c r="K1133" t="str" cm="1">
        <f t="array" ref="K1133">_xlfn.IFS(J1133&lt;18.5,"underweight",J1133&lt;25,"normal weight",J1133&lt;30,"overweight",J1133&gt;30,"obesity")</f>
        <v>overweight</v>
      </c>
      <c r="L1133">
        <v>5.99</v>
      </c>
      <c r="M1133" t="str" cm="1">
        <f t="array" ref="M1133">_xlfn.IFS(L1133&lt;5.7,"Normal",L1133&lt;6.5,"Prediabetes",L1133&gt;6.5,"Diabetes")</f>
        <v>Prediabetes</v>
      </c>
      <c r="N1133">
        <v>1977</v>
      </c>
      <c r="O1133" t="s">
        <v>37</v>
      </c>
      <c r="P1133">
        <v>12</v>
      </c>
      <c r="Q1133" s="10" t="str">
        <f t="shared" si="34"/>
        <v>12-Oct-1977</v>
      </c>
      <c r="R1133">
        <f t="shared" si="35"/>
        <v>45</v>
      </c>
      <c r="S1133" s="12">
        <v>9315.41</v>
      </c>
    </row>
    <row r="1134" spans="1:19" ht="15.6" x14ac:dyDescent="0.3">
      <c r="A1134" s="1" t="s">
        <v>1238</v>
      </c>
      <c r="B1134" s="1" t="s">
        <v>3517</v>
      </c>
      <c r="C1134" t="s">
        <v>4726</v>
      </c>
      <c r="D1134" t="s">
        <v>6627</v>
      </c>
      <c r="E1134" t="s">
        <v>6626</v>
      </c>
      <c r="G1134">
        <v>0</v>
      </c>
      <c r="H1134" t="s">
        <v>2380</v>
      </c>
      <c r="I1134" t="s">
        <v>2380</v>
      </c>
      <c r="J1134">
        <v>26.03</v>
      </c>
      <c r="K1134" t="str" cm="1">
        <f t="array" ref="K1134">_xlfn.IFS(J1134&lt;18.5,"underweight",J1134&lt;25,"normal weight",J1134&lt;30,"overweight",J1134&gt;30,"obesity")</f>
        <v>overweight</v>
      </c>
      <c r="L1134">
        <v>5.97</v>
      </c>
      <c r="M1134" t="str" cm="1">
        <f t="array" ref="M1134">_xlfn.IFS(L1134&lt;5.7,"Normal",L1134&lt;6.5,"Prediabetes",L1134&gt;6.5,"Diabetes")</f>
        <v>Prediabetes</v>
      </c>
      <c r="N1134">
        <v>1988</v>
      </c>
      <c r="O1134" t="s">
        <v>10</v>
      </c>
      <c r="P1134">
        <v>9</v>
      </c>
      <c r="Q1134" s="10" t="str">
        <f t="shared" si="34"/>
        <v>9-Jul-1988</v>
      </c>
      <c r="R1134">
        <f t="shared" si="35"/>
        <v>35</v>
      </c>
      <c r="S1134" s="12">
        <v>9320.26</v>
      </c>
    </row>
    <row r="1135" spans="1:19" ht="15.6" x14ac:dyDescent="0.3">
      <c r="A1135" s="1" t="s">
        <v>1237</v>
      </c>
      <c r="B1135" s="1" t="s">
        <v>3518</v>
      </c>
      <c r="C1135" t="s">
        <v>4723</v>
      </c>
      <c r="D1135" t="s">
        <v>5087</v>
      </c>
      <c r="E1135" t="s">
        <v>6628</v>
      </c>
      <c r="G1135">
        <v>0</v>
      </c>
      <c r="H1135" t="s">
        <v>2380</v>
      </c>
      <c r="I1135" t="s">
        <v>2380</v>
      </c>
      <c r="J1135">
        <v>17.29</v>
      </c>
      <c r="K1135" t="str" cm="1">
        <f t="array" ref="K1135">_xlfn.IFS(J1135&lt;18.5,"underweight",J1135&lt;25,"normal weight",J1135&lt;30,"overweight",J1135&gt;30,"obesity")</f>
        <v>underweight</v>
      </c>
      <c r="L1135">
        <v>4.9800000000000004</v>
      </c>
      <c r="M1135" t="str" cm="1">
        <f t="array" ref="M1135">_xlfn.IFS(L1135&lt;5.7,"Normal",L1135&lt;6.5,"Prediabetes",L1135&gt;6.5,"Diabetes")</f>
        <v>Normal</v>
      </c>
      <c r="N1135">
        <v>1996</v>
      </c>
      <c r="O1135" t="s">
        <v>37</v>
      </c>
      <c r="P1135">
        <v>12</v>
      </c>
      <c r="Q1135" s="10" t="str">
        <f t="shared" si="34"/>
        <v>12-Oct-1996</v>
      </c>
      <c r="R1135">
        <f t="shared" si="35"/>
        <v>26</v>
      </c>
      <c r="S1135" s="12">
        <v>9338.61</v>
      </c>
    </row>
    <row r="1136" spans="1:19" ht="15.6" x14ac:dyDescent="0.3">
      <c r="A1136" s="1" t="s">
        <v>1236</v>
      </c>
      <c r="B1136" s="1" t="s">
        <v>3519</v>
      </c>
      <c r="C1136" t="s">
        <v>4723</v>
      </c>
      <c r="D1136" t="s">
        <v>4850</v>
      </c>
      <c r="E1136" t="s">
        <v>6629</v>
      </c>
      <c r="G1136">
        <v>2</v>
      </c>
      <c r="H1136" t="s">
        <v>2380</v>
      </c>
      <c r="I1136" t="s">
        <v>2380</v>
      </c>
      <c r="J1136">
        <v>32.54</v>
      </c>
      <c r="K1136" t="str" cm="1">
        <f t="array" ref="K1136">_xlfn.IFS(J1136&lt;18.5,"underweight",J1136&lt;25,"normal weight",J1136&lt;30,"overweight",J1136&gt;30,"obesity")</f>
        <v>obesity</v>
      </c>
      <c r="L1136">
        <v>6.38</v>
      </c>
      <c r="M1136" t="str" cm="1">
        <f t="array" ref="M1136">_xlfn.IFS(L1136&lt;5.7,"Normal",L1136&lt;6.5,"Prediabetes",L1136&gt;6.5,"Diabetes")</f>
        <v>Prediabetes</v>
      </c>
      <c r="N1136">
        <v>1988</v>
      </c>
      <c r="O1136" t="s">
        <v>10</v>
      </c>
      <c r="P1136">
        <v>1</v>
      </c>
      <c r="Q1136" s="10" t="str">
        <f t="shared" si="34"/>
        <v>1-Jul-1988</v>
      </c>
      <c r="R1136">
        <f t="shared" si="35"/>
        <v>35</v>
      </c>
      <c r="S1136" s="12">
        <v>9344.2000000000007</v>
      </c>
    </row>
    <row r="1137" spans="1:19" ht="15.6" x14ac:dyDescent="0.3">
      <c r="A1137" s="1" t="s">
        <v>1235</v>
      </c>
      <c r="B1137" s="1" t="s">
        <v>3520</v>
      </c>
      <c r="C1137" t="s">
        <v>4723</v>
      </c>
      <c r="D1137" t="s">
        <v>6631</v>
      </c>
      <c r="E1137" t="s">
        <v>6630</v>
      </c>
      <c r="G1137">
        <v>0</v>
      </c>
      <c r="H1137" t="s">
        <v>2380</v>
      </c>
      <c r="I1137" t="s">
        <v>2380</v>
      </c>
      <c r="J1137">
        <v>30.25</v>
      </c>
      <c r="K1137" t="str" cm="1">
        <f t="array" ref="K1137">_xlfn.IFS(J1137&lt;18.5,"underweight",J1137&lt;25,"normal weight",J1137&lt;30,"overweight",J1137&gt;30,"obesity")</f>
        <v>obesity</v>
      </c>
      <c r="L1137">
        <v>4.7699999999999996</v>
      </c>
      <c r="M1137" t="str" cm="1">
        <f t="array" ref="M1137">_xlfn.IFS(L1137&lt;5.7,"Normal",L1137&lt;6.5,"Prediabetes",L1137&gt;6.5,"Diabetes")</f>
        <v>Normal</v>
      </c>
      <c r="N1137">
        <v>1971</v>
      </c>
      <c r="O1137" t="s">
        <v>37</v>
      </c>
      <c r="P1137">
        <v>8</v>
      </c>
      <c r="Q1137" s="10" t="str">
        <f t="shared" si="34"/>
        <v>8-Oct-1971</v>
      </c>
      <c r="R1137">
        <f t="shared" si="35"/>
        <v>51</v>
      </c>
      <c r="S1137" s="12">
        <v>9361.33</v>
      </c>
    </row>
    <row r="1138" spans="1:19" ht="15.6" x14ac:dyDescent="0.3">
      <c r="A1138" s="1" t="s">
        <v>1234</v>
      </c>
      <c r="B1138" s="1" t="s">
        <v>3521</v>
      </c>
      <c r="C1138" t="s">
        <v>4723</v>
      </c>
      <c r="D1138" t="s">
        <v>6633</v>
      </c>
      <c r="E1138" t="s">
        <v>6632</v>
      </c>
      <c r="G1138">
        <v>0</v>
      </c>
      <c r="H1138" t="s">
        <v>2380</v>
      </c>
      <c r="I1138" t="s">
        <v>2380</v>
      </c>
      <c r="J1138">
        <v>32.07</v>
      </c>
      <c r="K1138" t="str" cm="1">
        <f t="array" ref="K1138">_xlfn.IFS(J1138&lt;18.5,"underweight",J1138&lt;25,"normal weight",J1138&lt;30,"overweight",J1138&gt;30,"obesity")</f>
        <v>obesity</v>
      </c>
      <c r="L1138">
        <v>5.25</v>
      </c>
      <c r="M1138" t="str" cm="1">
        <f t="array" ref="M1138">_xlfn.IFS(L1138&lt;5.7,"Normal",L1138&lt;6.5,"Prediabetes",L1138&gt;6.5,"Diabetes")</f>
        <v>Normal</v>
      </c>
      <c r="N1138">
        <v>1969</v>
      </c>
      <c r="O1138" t="s">
        <v>15</v>
      </c>
      <c r="P1138">
        <v>24</v>
      </c>
      <c r="Q1138" s="10" t="str">
        <f t="shared" si="34"/>
        <v>24-Nov-1969</v>
      </c>
      <c r="R1138">
        <f t="shared" si="35"/>
        <v>53</v>
      </c>
      <c r="S1138" s="12">
        <v>9377.4500000000007</v>
      </c>
    </row>
    <row r="1139" spans="1:19" ht="15.6" x14ac:dyDescent="0.3">
      <c r="A1139" s="1" t="s">
        <v>1233</v>
      </c>
      <c r="B1139" s="1" t="s">
        <v>3522</v>
      </c>
      <c r="C1139" t="s">
        <v>4723</v>
      </c>
      <c r="D1139" t="s">
        <v>6635</v>
      </c>
      <c r="E1139" t="s">
        <v>6634</v>
      </c>
      <c r="G1139">
        <v>0</v>
      </c>
      <c r="H1139" t="s">
        <v>2380</v>
      </c>
      <c r="I1139" t="s">
        <v>2380</v>
      </c>
      <c r="J1139">
        <v>16.5</v>
      </c>
      <c r="K1139" t="str" cm="1">
        <f t="array" ref="K1139">_xlfn.IFS(J1139&lt;18.5,"underweight",J1139&lt;25,"normal weight",J1139&lt;30,"overweight",J1139&gt;30,"obesity")</f>
        <v>underweight</v>
      </c>
      <c r="L1139">
        <v>5.03</v>
      </c>
      <c r="M1139" t="str" cm="1">
        <f t="array" ref="M1139">_xlfn.IFS(L1139&lt;5.7,"Normal",L1139&lt;6.5,"Prediabetes",L1139&gt;6.5,"Diabetes")</f>
        <v>Normal</v>
      </c>
      <c r="N1139">
        <v>1971</v>
      </c>
      <c r="O1139" t="s">
        <v>15</v>
      </c>
      <c r="P1139">
        <v>26</v>
      </c>
      <c r="Q1139" s="10" t="str">
        <f t="shared" si="34"/>
        <v>26-Nov-1971</v>
      </c>
      <c r="R1139">
        <f t="shared" si="35"/>
        <v>51</v>
      </c>
      <c r="S1139" s="12">
        <v>9377.9</v>
      </c>
    </row>
    <row r="1140" spans="1:19" ht="15.6" x14ac:dyDescent="0.3">
      <c r="A1140" s="1" t="s">
        <v>1232</v>
      </c>
      <c r="B1140" s="1" t="s">
        <v>3523</v>
      </c>
      <c r="C1140" t="s">
        <v>4723</v>
      </c>
      <c r="D1140" t="s">
        <v>6637</v>
      </c>
      <c r="E1140" t="s">
        <v>6636</v>
      </c>
      <c r="G1140">
        <v>0</v>
      </c>
      <c r="H1140" t="s">
        <v>2380</v>
      </c>
      <c r="I1140" t="s">
        <v>2380</v>
      </c>
      <c r="J1140">
        <v>31.4</v>
      </c>
      <c r="K1140" t="str" cm="1">
        <f t="array" ref="K1140">_xlfn.IFS(J1140&lt;18.5,"underweight",J1140&lt;25,"normal weight",J1140&lt;30,"overweight",J1140&gt;30,"obesity")</f>
        <v>obesity</v>
      </c>
      <c r="L1140">
        <v>5.88</v>
      </c>
      <c r="M1140" t="str" cm="1">
        <f t="array" ref="M1140">_xlfn.IFS(L1140&lt;5.7,"Normal",L1140&lt;6.5,"Prediabetes",L1140&gt;6.5,"Diabetes")</f>
        <v>Prediabetes</v>
      </c>
      <c r="N1140">
        <v>1975</v>
      </c>
      <c r="O1140" t="s">
        <v>30</v>
      </c>
      <c r="P1140">
        <v>2</v>
      </c>
      <c r="Q1140" s="10" t="str">
        <f t="shared" si="34"/>
        <v>2-Dec-1975</v>
      </c>
      <c r="R1140">
        <f t="shared" si="35"/>
        <v>47</v>
      </c>
      <c r="S1140" s="12">
        <v>9380.75</v>
      </c>
    </row>
    <row r="1141" spans="1:19" ht="15.6" x14ac:dyDescent="0.3">
      <c r="A1141" s="1" t="s">
        <v>1231</v>
      </c>
      <c r="B1141" s="1" t="s">
        <v>3524</v>
      </c>
      <c r="C1141" t="s">
        <v>4726</v>
      </c>
      <c r="D1141" t="s">
        <v>4820</v>
      </c>
      <c r="E1141" t="s">
        <v>6638</v>
      </c>
      <c r="G1141">
        <v>1</v>
      </c>
      <c r="H1141" t="s">
        <v>2380</v>
      </c>
      <c r="I1141" t="s">
        <v>2380</v>
      </c>
      <c r="J1141">
        <v>20.36</v>
      </c>
      <c r="K1141" t="str" cm="1">
        <f t="array" ref="K1141">_xlfn.IFS(J1141&lt;18.5,"underweight",J1141&lt;25,"normal weight",J1141&lt;30,"overweight",J1141&gt;30,"obesity")</f>
        <v>normal weight</v>
      </c>
      <c r="L1141">
        <v>4.49</v>
      </c>
      <c r="M1141" t="str" cm="1">
        <f t="array" ref="M1141">_xlfn.IFS(L1141&lt;5.7,"Normal",L1141&lt;6.5,"Prediabetes",L1141&gt;6.5,"Diabetes")</f>
        <v>Normal</v>
      </c>
      <c r="N1141">
        <v>1971</v>
      </c>
      <c r="O1141" t="s">
        <v>30</v>
      </c>
      <c r="P1141">
        <v>29</v>
      </c>
      <c r="Q1141" s="10" t="str">
        <f t="shared" si="34"/>
        <v>29-Dec-1971</v>
      </c>
      <c r="R1141">
        <f t="shared" si="35"/>
        <v>51</v>
      </c>
      <c r="S1141" s="12">
        <v>9386.16</v>
      </c>
    </row>
    <row r="1142" spans="1:19" ht="15.6" x14ac:dyDescent="0.3">
      <c r="A1142" s="1" t="s">
        <v>1230</v>
      </c>
      <c r="B1142" s="1" t="s">
        <v>3525</v>
      </c>
      <c r="C1142" t="s">
        <v>4726</v>
      </c>
      <c r="D1142" t="s">
        <v>4852</v>
      </c>
      <c r="E1142" t="s">
        <v>5137</v>
      </c>
      <c r="G1142">
        <v>1</v>
      </c>
      <c r="H1142" t="s">
        <v>2380</v>
      </c>
      <c r="I1142" t="s">
        <v>2380</v>
      </c>
      <c r="J1142">
        <v>25.46</v>
      </c>
      <c r="K1142" t="str" cm="1">
        <f t="array" ref="K1142">_xlfn.IFS(J1142&lt;18.5,"underweight",J1142&lt;25,"normal weight",J1142&lt;30,"overweight",J1142&gt;30,"obesity")</f>
        <v>overweight</v>
      </c>
      <c r="L1142">
        <v>4.1399999999999997</v>
      </c>
      <c r="M1142" t="str" cm="1">
        <f t="array" ref="M1142">_xlfn.IFS(L1142&lt;5.7,"Normal",L1142&lt;6.5,"Prediabetes",L1142&gt;6.5,"Diabetes")</f>
        <v>Normal</v>
      </c>
      <c r="N1142">
        <v>1971</v>
      </c>
      <c r="O1142" t="s">
        <v>37</v>
      </c>
      <c r="P1142">
        <v>20</v>
      </c>
      <c r="Q1142" s="10" t="str">
        <f t="shared" si="34"/>
        <v>20-Oct-1971</v>
      </c>
      <c r="R1142">
        <f t="shared" si="35"/>
        <v>51</v>
      </c>
      <c r="S1142" s="12">
        <v>9391.35</v>
      </c>
    </row>
    <row r="1143" spans="1:19" ht="15.6" x14ac:dyDescent="0.3">
      <c r="A1143" s="1" t="s">
        <v>1229</v>
      </c>
      <c r="B1143" s="1" t="s">
        <v>3526</v>
      </c>
      <c r="C1143" t="s">
        <v>4723</v>
      </c>
      <c r="D1143" t="s">
        <v>5085</v>
      </c>
      <c r="E1143" t="s">
        <v>6639</v>
      </c>
      <c r="G1143">
        <v>0</v>
      </c>
      <c r="H1143" t="s">
        <v>2380</v>
      </c>
      <c r="I1143" t="s">
        <v>2380</v>
      </c>
      <c r="J1143">
        <v>20.83</v>
      </c>
      <c r="K1143" t="str" cm="1">
        <f t="array" ref="K1143">_xlfn.IFS(J1143&lt;18.5,"underweight",J1143&lt;25,"normal weight",J1143&lt;30,"overweight",J1143&gt;30,"obesity")</f>
        <v>normal weight</v>
      </c>
      <c r="L1143">
        <v>5.12</v>
      </c>
      <c r="M1143" t="str" cm="1">
        <f t="array" ref="M1143">_xlfn.IFS(L1143&lt;5.7,"Normal",L1143&lt;6.5,"Prediabetes",L1143&gt;6.5,"Diabetes")</f>
        <v>Normal</v>
      </c>
      <c r="N1143">
        <v>1976</v>
      </c>
      <c r="O1143" t="s">
        <v>37</v>
      </c>
      <c r="P1143">
        <v>17</v>
      </c>
      <c r="Q1143" s="10" t="str">
        <f t="shared" si="34"/>
        <v>17-Oct-1976</v>
      </c>
      <c r="R1143">
        <f t="shared" si="35"/>
        <v>46</v>
      </c>
      <c r="S1143" s="12">
        <v>9411.01</v>
      </c>
    </row>
    <row r="1144" spans="1:19" ht="15.6" x14ac:dyDescent="0.3">
      <c r="A1144" s="1" t="s">
        <v>1228</v>
      </c>
      <c r="B1144" s="1" t="s">
        <v>3527</v>
      </c>
      <c r="C1144" t="s">
        <v>4726</v>
      </c>
      <c r="D1144" t="s">
        <v>6166</v>
      </c>
      <c r="E1144" t="s">
        <v>6640</v>
      </c>
      <c r="G1144">
        <v>1</v>
      </c>
      <c r="H1144" t="s">
        <v>2380</v>
      </c>
      <c r="I1144" t="s">
        <v>2380</v>
      </c>
      <c r="J1144">
        <v>37.1</v>
      </c>
      <c r="K1144" t="str" cm="1">
        <f t="array" ref="K1144">_xlfn.IFS(J1144&lt;18.5,"underweight",J1144&lt;25,"normal weight",J1144&lt;30,"overweight",J1144&gt;30,"obesity")</f>
        <v>obesity</v>
      </c>
      <c r="L1144">
        <v>5.46</v>
      </c>
      <c r="M1144" t="str" cm="1">
        <f t="array" ref="M1144">_xlfn.IFS(L1144&lt;5.7,"Normal",L1144&lt;6.5,"Prediabetes",L1144&gt;6.5,"Diabetes")</f>
        <v>Normal</v>
      </c>
      <c r="N1144">
        <v>1976</v>
      </c>
      <c r="O1144" t="s">
        <v>37</v>
      </c>
      <c r="P1144">
        <v>30</v>
      </c>
      <c r="Q1144" s="10" t="str">
        <f t="shared" si="34"/>
        <v>30-Oct-1976</v>
      </c>
      <c r="R1144">
        <f t="shared" si="35"/>
        <v>46</v>
      </c>
      <c r="S1144" s="12">
        <v>9414.92</v>
      </c>
    </row>
    <row r="1145" spans="1:19" ht="15.6" x14ac:dyDescent="0.3">
      <c r="A1145" s="1" t="s">
        <v>1227</v>
      </c>
      <c r="B1145" s="1" t="s">
        <v>3528</v>
      </c>
      <c r="C1145" t="s">
        <v>4723</v>
      </c>
      <c r="D1145" t="s">
        <v>6642</v>
      </c>
      <c r="E1145" t="s">
        <v>6641</v>
      </c>
      <c r="G1145">
        <v>0</v>
      </c>
      <c r="H1145" t="s">
        <v>2380</v>
      </c>
      <c r="I1145" t="s">
        <v>2380</v>
      </c>
      <c r="J1145">
        <v>32.700000000000003</v>
      </c>
      <c r="K1145" t="str" cm="1">
        <f t="array" ref="K1145">_xlfn.IFS(J1145&lt;18.5,"underweight",J1145&lt;25,"normal weight",J1145&lt;30,"overweight",J1145&gt;30,"obesity")</f>
        <v>obesity</v>
      </c>
      <c r="L1145">
        <v>4.66</v>
      </c>
      <c r="M1145" t="str" cm="1">
        <f t="array" ref="M1145">_xlfn.IFS(L1145&lt;5.7,"Normal",L1145&lt;6.5,"Prediabetes",L1145&gt;6.5,"Diabetes")</f>
        <v>Normal</v>
      </c>
      <c r="N1145">
        <v>1976</v>
      </c>
      <c r="O1145" t="s">
        <v>15</v>
      </c>
      <c r="P1145">
        <v>3</v>
      </c>
      <c r="Q1145" s="10" t="str">
        <f t="shared" si="34"/>
        <v>3-Nov-1976</v>
      </c>
      <c r="R1145">
        <f t="shared" si="35"/>
        <v>46</v>
      </c>
      <c r="S1145" s="12">
        <v>9432.93</v>
      </c>
    </row>
    <row r="1146" spans="1:19" ht="15.6" x14ac:dyDescent="0.3">
      <c r="A1146" s="1" t="s">
        <v>1226</v>
      </c>
      <c r="B1146" s="1" t="s">
        <v>3529</v>
      </c>
      <c r="C1146" t="s">
        <v>4723</v>
      </c>
      <c r="D1146" t="s">
        <v>4769</v>
      </c>
      <c r="E1146" t="s">
        <v>6643</v>
      </c>
      <c r="G1146">
        <v>0</v>
      </c>
      <c r="H1146" t="s">
        <v>2380</v>
      </c>
      <c r="I1146" t="s">
        <v>2380</v>
      </c>
      <c r="J1146">
        <v>34.770000000000003</v>
      </c>
      <c r="K1146" t="str" cm="1">
        <f t="array" ref="K1146">_xlfn.IFS(J1146&lt;18.5,"underweight",J1146&lt;25,"normal weight",J1146&lt;30,"overweight",J1146&gt;30,"obesity")</f>
        <v>obesity</v>
      </c>
      <c r="L1146">
        <v>6.23</v>
      </c>
      <c r="M1146" t="str" cm="1">
        <f t="array" ref="M1146">_xlfn.IFS(L1146&lt;5.7,"Normal",L1146&lt;6.5,"Prediabetes",L1146&gt;6.5,"Diabetes")</f>
        <v>Prediabetes</v>
      </c>
      <c r="N1146">
        <v>1974</v>
      </c>
      <c r="O1146" t="s">
        <v>15</v>
      </c>
      <c r="P1146">
        <v>27</v>
      </c>
      <c r="Q1146" s="10" t="str">
        <f t="shared" si="34"/>
        <v>27-Nov-1974</v>
      </c>
      <c r="R1146">
        <f t="shared" si="35"/>
        <v>48</v>
      </c>
      <c r="S1146" s="12">
        <v>9447.25</v>
      </c>
    </row>
    <row r="1147" spans="1:19" ht="15.6" x14ac:dyDescent="0.3">
      <c r="A1147" s="1" t="s">
        <v>1225</v>
      </c>
      <c r="B1147" s="1" t="s">
        <v>3530</v>
      </c>
      <c r="C1147" t="s">
        <v>4726</v>
      </c>
      <c r="D1147" t="s">
        <v>6645</v>
      </c>
      <c r="E1147" t="s">
        <v>6644</v>
      </c>
      <c r="G1147">
        <v>0</v>
      </c>
      <c r="H1147" t="s">
        <v>2380</v>
      </c>
      <c r="I1147" t="s">
        <v>2380</v>
      </c>
      <c r="J1147">
        <v>27.7</v>
      </c>
      <c r="K1147" t="str" cm="1">
        <f t="array" ref="K1147">_xlfn.IFS(J1147&lt;18.5,"underweight",J1147&lt;25,"normal weight",J1147&lt;30,"overweight",J1147&gt;30,"obesity")</f>
        <v>overweight</v>
      </c>
      <c r="L1147">
        <v>5.6</v>
      </c>
      <c r="M1147" t="str" cm="1">
        <f t="array" ref="M1147">_xlfn.IFS(L1147&lt;5.7,"Normal",L1147&lt;6.5,"Prediabetes",L1147&gt;6.5,"Diabetes")</f>
        <v>Normal</v>
      </c>
      <c r="N1147">
        <v>1974</v>
      </c>
      <c r="O1147" t="s">
        <v>18</v>
      </c>
      <c r="P1147">
        <v>8</v>
      </c>
      <c r="Q1147" s="10" t="str">
        <f t="shared" si="34"/>
        <v>8-Jun-1974</v>
      </c>
      <c r="R1147">
        <f t="shared" si="35"/>
        <v>49</v>
      </c>
      <c r="S1147" s="12">
        <v>9447.3799999999992</v>
      </c>
    </row>
    <row r="1148" spans="1:19" ht="15.6" x14ac:dyDescent="0.3">
      <c r="A1148" s="1" t="s">
        <v>1224</v>
      </c>
      <c r="B1148" s="1" t="s">
        <v>3531</v>
      </c>
      <c r="C1148" t="s">
        <v>4726</v>
      </c>
      <c r="D1148" t="s">
        <v>6647</v>
      </c>
      <c r="E1148" t="s">
        <v>6646</v>
      </c>
      <c r="G1148">
        <v>1</v>
      </c>
      <c r="H1148" t="s">
        <v>2380</v>
      </c>
      <c r="I1148" t="s">
        <v>2380</v>
      </c>
      <c r="J1148">
        <v>32.67</v>
      </c>
      <c r="K1148" t="str" cm="1">
        <f t="array" ref="K1148">_xlfn.IFS(J1148&lt;18.5,"underweight",J1148&lt;25,"normal weight",J1148&lt;30,"overweight",J1148&gt;30,"obesity")</f>
        <v>obesity</v>
      </c>
      <c r="L1148">
        <v>4.67</v>
      </c>
      <c r="M1148" t="str" cm="1">
        <f t="array" ref="M1148">_xlfn.IFS(L1148&lt;5.7,"Normal",L1148&lt;6.5,"Prediabetes",L1148&gt;6.5,"Diabetes")</f>
        <v>Normal</v>
      </c>
      <c r="N1148">
        <v>1987</v>
      </c>
      <c r="O1148" t="s">
        <v>15</v>
      </c>
      <c r="P1148">
        <v>14</v>
      </c>
      <c r="Q1148" s="10" t="str">
        <f t="shared" si="34"/>
        <v>14-Nov-1987</v>
      </c>
      <c r="R1148">
        <f t="shared" si="35"/>
        <v>35</v>
      </c>
      <c r="S1148" s="12">
        <v>9448.42</v>
      </c>
    </row>
    <row r="1149" spans="1:19" ht="15.6" x14ac:dyDescent="0.3">
      <c r="A1149" s="1" t="s">
        <v>1223</v>
      </c>
      <c r="B1149" s="1" t="s">
        <v>3532</v>
      </c>
      <c r="C1149" t="s">
        <v>4726</v>
      </c>
      <c r="D1149" t="s">
        <v>4917</v>
      </c>
      <c r="E1149" t="s">
        <v>6648</v>
      </c>
      <c r="G1149">
        <v>2</v>
      </c>
      <c r="H1149" t="s">
        <v>2380</v>
      </c>
      <c r="I1149" t="s">
        <v>2380</v>
      </c>
      <c r="J1149">
        <v>28.5</v>
      </c>
      <c r="K1149" t="str" cm="1">
        <f t="array" ref="K1149">_xlfn.IFS(J1149&lt;18.5,"underweight",J1149&lt;25,"normal weight",J1149&lt;30,"overweight",J1149&gt;30,"obesity")</f>
        <v>overweight</v>
      </c>
      <c r="L1149">
        <v>6.11</v>
      </c>
      <c r="M1149" t="str" cm="1">
        <f t="array" ref="M1149">_xlfn.IFS(L1149&lt;5.7,"Normal",L1149&lt;6.5,"Prediabetes",L1149&gt;6.5,"Diabetes")</f>
        <v>Prediabetes</v>
      </c>
      <c r="N1149">
        <v>1979</v>
      </c>
      <c r="O1149" t="s">
        <v>10</v>
      </c>
      <c r="P1149">
        <v>17</v>
      </c>
      <c r="Q1149" s="10" t="str">
        <f t="shared" si="34"/>
        <v>17-Jul-1979</v>
      </c>
      <c r="R1149">
        <f t="shared" si="35"/>
        <v>44</v>
      </c>
      <c r="S1149" s="12">
        <v>9453.92</v>
      </c>
    </row>
    <row r="1150" spans="1:19" ht="15.6" x14ac:dyDescent="0.3">
      <c r="A1150" s="1" t="s">
        <v>1222</v>
      </c>
      <c r="B1150" s="1" t="s">
        <v>3533</v>
      </c>
      <c r="C1150" t="s">
        <v>4726</v>
      </c>
      <c r="D1150" t="s">
        <v>5023</v>
      </c>
      <c r="E1150" t="s">
        <v>6649</v>
      </c>
      <c r="G1150">
        <v>2</v>
      </c>
      <c r="H1150" t="s">
        <v>2380</v>
      </c>
      <c r="I1150" t="s">
        <v>2380</v>
      </c>
      <c r="J1150">
        <v>39.270000000000003</v>
      </c>
      <c r="K1150" t="str" cm="1">
        <f t="array" ref="K1150">_xlfn.IFS(J1150&lt;18.5,"underweight",J1150&lt;25,"normal weight",J1150&lt;30,"overweight",J1150&gt;30,"obesity")</f>
        <v>obesity</v>
      </c>
      <c r="L1150">
        <v>6.25</v>
      </c>
      <c r="M1150" t="str" cm="1">
        <f t="array" ref="M1150">_xlfn.IFS(L1150&lt;5.7,"Normal",L1150&lt;6.5,"Prediabetes",L1150&gt;6.5,"Diabetes")</f>
        <v>Prediabetes</v>
      </c>
      <c r="N1150">
        <v>1969</v>
      </c>
      <c r="O1150" t="s">
        <v>18</v>
      </c>
      <c r="P1150">
        <v>4</v>
      </c>
      <c r="Q1150" s="10" t="str">
        <f t="shared" si="34"/>
        <v>4-Jun-1969</v>
      </c>
      <c r="R1150">
        <f t="shared" si="35"/>
        <v>54</v>
      </c>
      <c r="S1150" s="12">
        <v>9487.64</v>
      </c>
    </row>
    <row r="1151" spans="1:19" ht="15.6" x14ac:dyDescent="0.3">
      <c r="A1151" s="1" t="s">
        <v>1221</v>
      </c>
      <c r="B1151" s="1" t="s">
        <v>3534</v>
      </c>
      <c r="C1151" t="s">
        <v>4723</v>
      </c>
      <c r="D1151" t="s">
        <v>6651</v>
      </c>
      <c r="E1151" t="s">
        <v>6650</v>
      </c>
      <c r="G1151">
        <v>2</v>
      </c>
      <c r="H1151" t="s">
        <v>2380</v>
      </c>
      <c r="I1151" t="s">
        <v>2380</v>
      </c>
      <c r="J1151">
        <v>30.4</v>
      </c>
      <c r="K1151" t="str" cm="1">
        <f t="array" ref="K1151">_xlfn.IFS(J1151&lt;18.5,"underweight",J1151&lt;25,"normal weight",J1151&lt;30,"overweight",J1151&gt;30,"obesity")</f>
        <v>obesity</v>
      </c>
      <c r="L1151">
        <v>5.95</v>
      </c>
      <c r="M1151" t="str" cm="1">
        <f t="array" ref="M1151">_xlfn.IFS(L1151&lt;5.7,"Normal",L1151&lt;6.5,"Prediabetes",L1151&gt;6.5,"Diabetes")</f>
        <v>Prediabetes</v>
      </c>
      <c r="N1151">
        <v>1976</v>
      </c>
      <c r="O1151" t="s">
        <v>15</v>
      </c>
      <c r="P1151">
        <v>28</v>
      </c>
      <c r="Q1151" s="10" t="str">
        <f t="shared" si="34"/>
        <v>28-Nov-1976</v>
      </c>
      <c r="R1151">
        <f t="shared" si="35"/>
        <v>46</v>
      </c>
      <c r="S1151" s="12">
        <v>9500.57</v>
      </c>
    </row>
    <row r="1152" spans="1:19" ht="15.6" x14ac:dyDescent="0.3">
      <c r="A1152" s="1" t="s">
        <v>1220</v>
      </c>
      <c r="B1152" s="1" t="s">
        <v>3535</v>
      </c>
      <c r="C1152" t="s">
        <v>4726</v>
      </c>
      <c r="D1152" t="s">
        <v>6652</v>
      </c>
      <c r="E1152" t="s">
        <v>5656</v>
      </c>
      <c r="G1152">
        <v>0</v>
      </c>
      <c r="H1152" t="s">
        <v>2380</v>
      </c>
      <c r="I1152" t="s">
        <v>2380</v>
      </c>
      <c r="J1152">
        <v>38.94</v>
      </c>
      <c r="K1152" t="str" cm="1">
        <f t="array" ref="K1152">_xlfn.IFS(J1152&lt;18.5,"underweight",J1152&lt;25,"normal weight",J1152&lt;30,"overweight",J1152&gt;30,"obesity")</f>
        <v>obesity</v>
      </c>
      <c r="L1152">
        <v>4.3600000000000003</v>
      </c>
      <c r="M1152" t="str" cm="1">
        <f t="array" ref="M1152">_xlfn.IFS(L1152&lt;5.7,"Normal",L1152&lt;6.5,"Prediabetes",L1152&gt;6.5,"Diabetes")</f>
        <v>Normal</v>
      </c>
      <c r="N1152">
        <v>1969</v>
      </c>
      <c r="O1152" t="s">
        <v>35</v>
      </c>
      <c r="P1152">
        <v>24</v>
      </c>
      <c r="Q1152" s="10" t="str">
        <f t="shared" si="34"/>
        <v>24-Aug-1969</v>
      </c>
      <c r="R1152">
        <f t="shared" si="35"/>
        <v>53</v>
      </c>
      <c r="S1152" s="12">
        <v>9504.31</v>
      </c>
    </row>
    <row r="1153" spans="1:19" ht="15.6" x14ac:dyDescent="0.3">
      <c r="A1153" s="1" t="s">
        <v>1219</v>
      </c>
      <c r="B1153" s="1" t="s">
        <v>3536</v>
      </c>
      <c r="C1153" t="s">
        <v>4726</v>
      </c>
      <c r="D1153" t="s">
        <v>6654</v>
      </c>
      <c r="E1153" t="s">
        <v>6653</v>
      </c>
      <c r="G1153">
        <v>0</v>
      </c>
      <c r="H1153" t="s">
        <v>2380</v>
      </c>
      <c r="I1153" t="s">
        <v>2380</v>
      </c>
      <c r="J1153">
        <v>31.02</v>
      </c>
      <c r="K1153" t="str" cm="1">
        <f t="array" ref="K1153">_xlfn.IFS(J1153&lt;18.5,"underweight",J1153&lt;25,"normal weight",J1153&lt;30,"overweight",J1153&gt;30,"obesity")</f>
        <v>obesity</v>
      </c>
      <c r="L1153">
        <v>4.84</v>
      </c>
      <c r="M1153" t="str" cm="1">
        <f t="array" ref="M1153">_xlfn.IFS(L1153&lt;5.7,"Normal",L1153&lt;6.5,"Prediabetes",L1153&gt;6.5,"Diabetes")</f>
        <v>Normal</v>
      </c>
      <c r="N1153">
        <v>1992</v>
      </c>
      <c r="O1153" t="s">
        <v>35</v>
      </c>
      <c r="P1153">
        <v>22</v>
      </c>
      <c r="Q1153" s="10" t="str">
        <f t="shared" si="34"/>
        <v>22-Aug-1992</v>
      </c>
      <c r="R1153">
        <f t="shared" si="35"/>
        <v>30</v>
      </c>
      <c r="S1153" s="12">
        <v>9507.68</v>
      </c>
    </row>
    <row r="1154" spans="1:19" ht="15.6" x14ac:dyDescent="0.3">
      <c r="A1154" s="1" t="s">
        <v>1218</v>
      </c>
      <c r="B1154" s="1" t="s">
        <v>3537</v>
      </c>
      <c r="C1154" t="s">
        <v>4723</v>
      </c>
      <c r="D1154" t="s">
        <v>5628</v>
      </c>
      <c r="E1154" t="s">
        <v>6655</v>
      </c>
      <c r="G1154">
        <v>2</v>
      </c>
      <c r="H1154" t="s">
        <v>2380</v>
      </c>
      <c r="I1154" t="s">
        <v>2380</v>
      </c>
      <c r="J1154">
        <v>17.5</v>
      </c>
      <c r="K1154" t="str" cm="1">
        <f t="array" ref="K1154">_xlfn.IFS(J1154&lt;18.5,"underweight",J1154&lt;25,"normal weight",J1154&lt;30,"overweight",J1154&gt;30,"obesity")</f>
        <v>underweight</v>
      </c>
      <c r="L1154">
        <v>4.5599999999999996</v>
      </c>
      <c r="M1154" t="str" cm="1">
        <f t="array" ref="M1154">_xlfn.IFS(L1154&lt;5.7,"Normal",L1154&lt;6.5,"Prediabetes",L1154&gt;6.5,"Diabetes")</f>
        <v>Normal</v>
      </c>
      <c r="N1154">
        <v>1971</v>
      </c>
      <c r="O1154" t="s">
        <v>15</v>
      </c>
      <c r="P1154">
        <v>29</v>
      </c>
      <c r="Q1154" s="10" t="str">
        <f t="shared" si="34"/>
        <v>29-Nov-1971</v>
      </c>
      <c r="R1154">
        <f t="shared" si="35"/>
        <v>51</v>
      </c>
      <c r="S1154" s="12">
        <v>9528.9</v>
      </c>
    </row>
    <row r="1155" spans="1:19" ht="15.6" x14ac:dyDescent="0.3">
      <c r="A1155" s="1" t="s">
        <v>1217</v>
      </c>
      <c r="B1155" s="1" t="s">
        <v>3538</v>
      </c>
      <c r="C1155" t="s">
        <v>4723</v>
      </c>
      <c r="D1155" t="s">
        <v>6657</v>
      </c>
      <c r="E1155" t="s">
        <v>6656</v>
      </c>
      <c r="G1155">
        <v>0</v>
      </c>
      <c r="H1155" t="s">
        <v>2380</v>
      </c>
      <c r="I1155" t="s">
        <v>2380</v>
      </c>
      <c r="J1155">
        <v>38.664999999999999</v>
      </c>
      <c r="K1155" t="str" cm="1">
        <f t="array" ref="K1155">_xlfn.IFS(J1155&lt;18.5,"underweight",J1155&lt;25,"normal weight",J1155&lt;30,"overweight",J1155&gt;30,"obesity")</f>
        <v>obesity</v>
      </c>
      <c r="L1155">
        <v>4.8600000000000003</v>
      </c>
      <c r="M1155" t="str" cm="1">
        <f t="array" ref="M1155">_xlfn.IFS(L1155&lt;5.7,"Normal",L1155&lt;6.5,"Prediabetes",L1155&gt;6.5,"Diabetes")</f>
        <v>Normal</v>
      </c>
      <c r="N1155">
        <v>1973</v>
      </c>
      <c r="O1155" t="s">
        <v>30</v>
      </c>
      <c r="P1155">
        <v>21</v>
      </c>
      <c r="Q1155" s="10" t="str">
        <f t="shared" ref="Q1155:Q1218" si="36">P1155&amp;"-"&amp;O1155&amp;"-"&amp;N1155</f>
        <v>21-Dec-1973</v>
      </c>
      <c r="R1155">
        <f t="shared" ref="R1155:R1218" si="37">DATEDIF(Q1155,"8-6-2023","y")</f>
        <v>49</v>
      </c>
      <c r="S1155" s="12">
        <v>9538.65</v>
      </c>
    </row>
    <row r="1156" spans="1:19" ht="15.6" x14ac:dyDescent="0.3">
      <c r="A1156" s="1" t="s">
        <v>1216</v>
      </c>
      <c r="B1156" s="1" t="s">
        <v>3539</v>
      </c>
      <c r="C1156" t="s">
        <v>4723</v>
      </c>
      <c r="D1156" t="s">
        <v>6659</v>
      </c>
      <c r="E1156" t="s">
        <v>6658</v>
      </c>
      <c r="G1156">
        <v>0</v>
      </c>
      <c r="H1156" t="s">
        <v>2380</v>
      </c>
      <c r="I1156" t="s">
        <v>2380</v>
      </c>
      <c r="J1156">
        <v>35.53</v>
      </c>
      <c r="K1156" t="str" cm="1">
        <f t="array" ref="K1156">_xlfn.IFS(J1156&lt;18.5,"underweight",J1156&lt;25,"normal weight",J1156&lt;30,"overweight",J1156&gt;30,"obesity")</f>
        <v>obesity</v>
      </c>
      <c r="L1156">
        <v>4.68</v>
      </c>
      <c r="M1156" t="str" cm="1">
        <f t="array" ref="M1156">_xlfn.IFS(L1156&lt;5.7,"Normal",L1156&lt;6.5,"Prediabetes",L1156&gt;6.5,"Diabetes")</f>
        <v>Normal</v>
      </c>
      <c r="N1156">
        <v>1975</v>
      </c>
      <c r="O1156" t="s">
        <v>10</v>
      </c>
      <c r="P1156">
        <v>28</v>
      </c>
      <c r="Q1156" s="10" t="str">
        <f t="shared" si="36"/>
        <v>28-Jul-1975</v>
      </c>
      <c r="R1156">
        <f t="shared" si="37"/>
        <v>48</v>
      </c>
      <c r="S1156" s="12">
        <v>9540.17</v>
      </c>
    </row>
    <row r="1157" spans="1:19" ht="15.6" x14ac:dyDescent="0.3">
      <c r="A1157" s="1" t="s">
        <v>1215</v>
      </c>
      <c r="B1157" s="1" t="s">
        <v>3540</v>
      </c>
      <c r="C1157" t="s">
        <v>4726</v>
      </c>
      <c r="D1157" t="s">
        <v>6661</v>
      </c>
      <c r="E1157" t="s">
        <v>6660</v>
      </c>
      <c r="G1157">
        <v>2</v>
      </c>
      <c r="H1157" t="s">
        <v>2380</v>
      </c>
      <c r="I1157" t="s">
        <v>2380</v>
      </c>
      <c r="J1157">
        <v>25.9</v>
      </c>
      <c r="K1157" t="str" cm="1">
        <f t="array" ref="K1157">_xlfn.IFS(J1157&lt;18.5,"underweight",J1157&lt;25,"normal weight",J1157&lt;30,"overweight",J1157&gt;30,"obesity")</f>
        <v>overweight</v>
      </c>
      <c r="L1157">
        <v>5.12</v>
      </c>
      <c r="M1157" t="str" cm="1">
        <f t="array" ref="M1157">_xlfn.IFS(L1157&lt;5.7,"Normal",L1157&lt;6.5,"Prediabetes",L1157&gt;6.5,"Diabetes")</f>
        <v>Normal</v>
      </c>
      <c r="N1157">
        <v>1972</v>
      </c>
      <c r="O1157" t="s">
        <v>20</v>
      </c>
      <c r="P1157">
        <v>22</v>
      </c>
      <c r="Q1157" s="10" t="str">
        <f t="shared" si="36"/>
        <v>22-Sep-1972</v>
      </c>
      <c r="R1157">
        <f t="shared" si="37"/>
        <v>50</v>
      </c>
      <c r="S1157" s="12">
        <v>9541.7000000000007</v>
      </c>
    </row>
    <row r="1158" spans="1:19" ht="15.6" x14ac:dyDescent="0.3">
      <c r="A1158" s="1" t="s">
        <v>1214</v>
      </c>
      <c r="B1158" s="1" t="s">
        <v>3541</v>
      </c>
      <c r="C1158" t="s">
        <v>4726</v>
      </c>
      <c r="D1158" t="s">
        <v>6663</v>
      </c>
      <c r="E1158" t="s">
        <v>6662</v>
      </c>
      <c r="G1158">
        <v>2</v>
      </c>
      <c r="H1158" t="s">
        <v>2380</v>
      </c>
      <c r="I1158" t="s">
        <v>2380</v>
      </c>
      <c r="J1158">
        <v>20.81</v>
      </c>
      <c r="K1158" t="str" cm="1">
        <f t="array" ref="K1158">_xlfn.IFS(J1158&lt;18.5,"underweight",J1158&lt;25,"normal weight",J1158&lt;30,"overweight",J1158&gt;30,"obesity")</f>
        <v>normal weight</v>
      </c>
      <c r="L1158">
        <v>5.52</v>
      </c>
      <c r="M1158" t="str" cm="1">
        <f t="array" ref="M1158">_xlfn.IFS(L1158&lt;5.7,"Normal",L1158&lt;6.5,"Prediabetes",L1158&gt;6.5,"Diabetes")</f>
        <v>Normal</v>
      </c>
      <c r="N1158">
        <v>1972</v>
      </c>
      <c r="O1158" t="s">
        <v>20</v>
      </c>
      <c r="P1158">
        <v>22</v>
      </c>
      <c r="Q1158" s="10" t="str">
        <f t="shared" si="36"/>
        <v>22-Sep-1972</v>
      </c>
      <c r="R1158">
        <f t="shared" si="37"/>
        <v>50</v>
      </c>
      <c r="S1158" s="12">
        <v>9549.57</v>
      </c>
    </row>
    <row r="1159" spans="1:19" ht="15.6" x14ac:dyDescent="0.3">
      <c r="A1159" s="1" t="s">
        <v>1213</v>
      </c>
      <c r="B1159" s="1" t="s">
        <v>3542</v>
      </c>
      <c r="C1159" t="s">
        <v>4726</v>
      </c>
      <c r="D1159" t="s">
        <v>6665</v>
      </c>
      <c r="E1159" t="s">
        <v>6664</v>
      </c>
      <c r="G1159">
        <v>2</v>
      </c>
      <c r="H1159" t="s">
        <v>2380</v>
      </c>
      <c r="I1159" t="s">
        <v>2380</v>
      </c>
      <c r="J1159">
        <v>30.95</v>
      </c>
      <c r="K1159" t="str" cm="1">
        <f t="array" ref="K1159">_xlfn.IFS(J1159&lt;18.5,"underweight",J1159&lt;25,"normal weight",J1159&lt;30,"overweight",J1159&gt;30,"obesity")</f>
        <v>obesity</v>
      </c>
      <c r="L1159">
        <v>5.16</v>
      </c>
      <c r="M1159" t="str" cm="1">
        <f t="array" ref="M1159">_xlfn.IFS(L1159&lt;5.7,"Normal",L1159&lt;6.5,"Prediabetes",L1159&gt;6.5,"Diabetes")</f>
        <v>Normal</v>
      </c>
      <c r="N1159">
        <v>1974</v>
      </c>
      <c r="O1159" t="s">
        <v>35</v>
      </c>
      <c r="P1159">
        <v>14</v>
      </c>
      <c r="Q1159" s="10" t="str">
        <f t="shared" si="36"/>
        <v>14-Aug-1974</v>
      </c>
      <c r="R1159">
        <f t="shared" si="37"/>
        <v>48</v>
      </c>
      <c r="S1159" s="12">
        <v>9563.0300000000007</v>
      </c>
    </row>
    <row r="1160" spans="1:19" ht="15.6" x14ac:dyDescent="0.3">
      <c r="A1160" s="1" t="s">
        <v>1212</v>
      </c>
      <c r="B1160" s="1" t="s">
        <v>3543</v>
      </c>
      <c r="C1160" t="s">
        <v>4723</v>
      </c>
      <c r="D1160" t="s">
        <v>6667</v>
      </c>
      <c r="E1160" t="s">
        <v>6666</v>
      </c>
      <c r="G1160">
        <v>1</v>
      </c>
      <c r="H1160" t="s">
        <v>2380</v>
      </c>
      <c r="I1160" t="s">
        <v>2380</v>
      </c>
      <c r="J1160">
        <v>30.54</v>
      </c>
      <c r="K1160" t="str" cm="1">
        <f t="array" ref="K1160">_xlfn.IFS(J1160&lt;18.5,"underweight",J1160&lt;25,"normal weight",J1160&lt;30,"overweight",J1160&gt;30,"obesity")</f>
        <v>obesity</v>
      </c>
      <c r="L1160">
        <v>5</v>
      </c>
      <c r="M1160" t="str" cm="1">
        <f t="array" ref="M1160">_xlfn.IFS(L1160&lt;5.7,"Normal",L1160&lt;6.5,"Prediabetes",L1160&gt;6.5,"Diabetes")</f>
        <v>Normal</v>
      </c>
      <c r="N1160">
        <v>1973</v>
      </c>
      <c r="O1160" t="s">
        <v>30</v>
      </c>
      <c r="P1160">
        <v>1</v>
      </c>
      <c r="Q1160" s="10" t="str">
        <f t="shared" si="36"/>
        <v>1-Dec-1973</v>
      </c>
      <c r="R1160">
        <f t="shared" si="37"/>
        <v>49</v>
      </c>
      <c r="S1160" s="12">
        <v>9566.99</v>
      </c>
    </row>
    <row r="1161" spans="1:19" ht="15.6" x14ac:dyDescent="0.3">
      <c r="A1161" s="1" t="s">
        <v>1211</v>
      </c>
      <c r="B1161" s="1" t="s">
        <v>3544</v>
      </c>
      <c r="C1161" t="s">
        <v>4726</v>
      </c>
      <c r="D1161" t="s">
        <v>6669</v>
      </c>
      <c r="E1161" t="s">
        <v>6668</v>
      </c>
      <c r="G1161">
        <v>2</v>
      </c>
      <c r="H1161" t="s">
        <v>2380</v>
      </c>
      <c r="I1161" t="s">
        <v>2380</v>
      </c>
      <c r="J1161">
        <v>33.31</v>
      </c>
      <c r="K1161" t="str" cm="1">
        <f t="array" ref="K1161">_xlfn.IFS(J1161&lt;18.5,"underweight",J1161&lt;25,"normal weight",J1161&lt;30,"overweight",J1161&gt;30,"obesity")</f>
        <v>obesity</v>
      </c>
      <c r="L1161">
        <v>4.1900000000000004</v>
      </c>
      <c r="M1161" t="str" cm="1">
        <f t="array" ref="M1161">_xlfn.IFS(L1161&lt;5.7,"Normal",L1161&lt;6.5,"Prediabetes",L1161&gt;6.5,"Diabetes")</f>
        <v>Normal</v>
      </c>
      <c r="N1161">
        <v>1966</v>
      </c>
      <c r="O1161" t="s">
        <v>30</v>
      </c>
      <c r="P1161">
        <v>4</v>
      </c>
      <c r="Q1161" s="10" t="str">
        <f t="shared" si="36"/>
        <v>4-Dec-1966</v>
      </c>
      <c r="R1161">
        <f t="shared" si="37"/>
        <v>56</v>
      </c>
      <c r="S1161" s="12">
        <v>9582.5400000000009</v>
      </c>
    </row>
    <row r="1162" spans="1:19" ht="15.6" x14ac:dyDescent="0.3">
      <c r="A1162" s="1" t="s">
        <v>1210</v>
      </c>
      <c r="B1162" s="1" t="s">
        <v>3545</v>
      </c>
      <c r="C1162" t="s">
        <v>4723</v>
      </c>
      <c r="D1162" t="s">
        <v>6671</v>
      </c>
      <c r="E1162" t="s">
        <v>6670</v>
      </c>
      <c r="G1162">
        <v>0</v>
      </c>
      <c r="H1162" t="s">
        <v>2380</v>
      </c>
      <c r="I1162" t="s">
        <v>2380</v>
      </c>
      <c r="J1162">
        <v>37.1</v>
      </c>
      <c r="K1162" t="str" cm="1">
        <f t="array" ref="K1162">_xlfn.IFS(J1162&lt;18.5,"underweight",J1162&lt;25,"normal weight",J1162&lt;30,"overweight",J1162&gt;30,"obesity")</f>
        <v>obesity</v>
      </c>
      <c r="L1162">
        <v>6.24</v>
      </c>
      <c r="M1162" t="str" cm="1">
        <f t="array" ref="M1162">_xlfn.IFS(L1162&lt;5.7,"Normal",L1162&lt;6.5,"Prediabetes",L1162&gt;6.5,"Diabetes")</f>
        <v>Prediabetes</v>
      </c>
      <c r="N1162">
        <v>1973</v>
      </c>
      <c r="O1162" t="s">
        <v>15</v>
      </c>
      <c r="P1162">
        <v>28</v>
      </c>
      <c r="Q1162" s="10" t="str">
        <f t="shared" si="36"/>
        <v>28-Nov-1973</v>
      </c>
      <c r="R1162">
        <f t="shared" si="37"/>
        <v>49</v>
      </c>
      <c r="S1162" s="12">
        <v>9583.89</v>
      </c>
    </row>
    <row r="1163" spans="1:19" ht="15.6" x14ac:dyDescent="0.3">
      <c r="A1163" s="1" t="s">
        <v>1209</v>
      </c>
      <c r="B1163" s="1" t="s">
        <v>3546</v>
      </c>
      <c r="C1163" t="s">
        <v>4723</v>
      </c>
      <c r="D1163" t="s">
        <v>6025</v>
      </c>
      <c r="E1163" t="s">
        <v>6672</v>
      </c>
      <c r="G1163">
        <v>1</v>
      </c>
      <c r="H1163" t="s">
        <v>2380</v>
      </c>
      <c r="I1163" t="s">
        <v>2380</v>
      </c>
      <c r="J1163">
        <v>35.435000000000002</v>
      </c>
      <c r="K1163" t="str" cm="1">
        <f t="array" ref="K1163">_xlfn.IFS(J1163&lt;18.5,"underweight",J1163&lt;25,"normal weight",J1163&lt;30,"overweight",J1163&gt;30,"obesity")</f>
        <v>obesity</v>
      </c>
      <c r="L1163">
        <v>5.81</v>
      </c>
      <c r="M1163" t="str" cm="1">
        <f t="array" ref="M1163">_xlfn.IFS(L1163&lt;5.7,"Normal",L1163&lt;6.5,"Prediabetes",L1163&gt;6.5,"Diabetes")</f>
        <v>Prediabetes</v>
      </c>
      <c r="N1163">
        <v>1981</v>
      </c>
      <c r="O1163" t="s">
        <v>37</v>
      </c>
      <c r="P1163">
        <v>18</v>
      </c>
      <c r="Q1163" s="10" t="str">
        <f t="shared" si="36"/>
        <v>18-Oct-1981</v>
      </c>
      <c r="R1163">
        <f t="shared" si="37"/>
        <v>41</v>
      </c>
      <c r="S1163" s="12">
        <v>9584.0400000000009</v>
      </c>
    </row>
    <row r="1164" spans="1:19" ht="15.6" x14ac:dyDescent="0.3">
      <c r="A1164" s="1" t="s">
        <v>1208</v>
      </c>
      <c r="B1164" s="1" t="s">
        <v>3547</v>
      </c>
      <c r="C1164" t="s">
        <v>4726</v>
      </c>
      <c r="D1164" t="s">
        <v>6674</v>
      </c>
      <c r="E1164" t="s">
        <v>6673</v>
      </c>
      <c r="G1164">
        <v>2</v>
      </c>
      <c r="H1164" t="s">
        <v>2380</v>
      </c>
      <c r="I1164" t="s">
        <v>2380</v>
      </c>
      <c r="J1164">
        <v>20.399999999999999</v>
      </c>
      <c r="K1164" t="str" cm="1">
        <f t="array" ref="K1164">_xlfn.IFS(J1164&lt;18.5,"underweight",J1164&lt;25,"normal weight",J1164&lt;30,"overweight",J1164&gt;30,"obesity")</f>
        <v>normal weight</v>
      </c>
      <c r="L1164">
        <v>4.83</v>
      </c>
      <c r="M1164" t="str" cm="1">
        <f t="array" ref="M1164">_xlfn.IFS(L1164&lt;5.7,"Normal",L1164&lt;6.5,"Prediabetes",L1164&gt;6.5,"Diabetes")</f>
        <v>Normal</v>
      </c>
      <c r="N1164">
        <v>1964</v>
      </c>
      <c r="O1164" t="s">
        <v>30</v>
      </c>
      <c r="P1164">
        <v>15</v>
      </c>
      <c r="Q1164" s="10" t="str">
        <f t="shared" si="36"/>
        <v>15-Dec-1964</v>
      </c>
      <c r="R1164">
        <f t="shared" si="37"/>
        <v>58</v>
      </c>
      <c r="S1164" s="12">
        <v>9597.6299999999992</v>
      </c>
    </row>
    <row r="1165" spans="1:19" ht="15.6" x14ac:dyDescent="0.3">
      <c r="A1165" s="1" t="s">
        <v>1207</v>
      </c>
      <c r="B1165" s="1" t="s">
        <v>3548</v>
      </c>
      <c r="C1165" t="s">
        <v>4723</v>
      </c>
      <c r="D1165" t="s">
        <v>6676</v>
      </c>
      <c r="E1165" t="s">
        <v>6675</v>
      </c>
      <c r="G1165">
        <v>0</v>
      </c>
      <c r="H1165" t="s">
        <v>2380</v>
      </c>
      <c r="I1165" t="s">
        <v>2380</v>
      </c>
      <c r="J1165">
        <v>33.4</v>
      </c>
      <c r="K1165" t="str" cm="1">
        <f t="array" ref="K1165">_xlfn.IFS(J1165&lt;18.5,"underweight",J1165&lt;25,"normal weight",J1165&lt;30,"overweight",J1165&gt;30,"obesity")</f>
        <v>obesity</v>
      </c>
      <c r="L1165">
        <v>5.51</v>
      </c>
      <c r="M1165" t="str" cm="1">
        <f t="array" ref="M1165">_xlfn.IFS(L1165&lt;5.7,"Normal",L1165&lt;6.5,"Prediabetes",L1165&gt;6.5,"Diabetes")</f>
        <v>Normal</v>
      </c>
      <c r="N1165">
        <v>1972</v>
      </c>
      <c r="O1165" t="s">
        <v>30</v>
      </c>
      <c r="P1165">
        <v>27</v>
      </c>
      <c r="Q1165" s="10" t="str">
        <f t="shared" si="36"/>
        <v>27-Dec-1972</v>
      </c>
      <c r="R1165">
        <f t="shared" si="37"/>
        <v>50</v>
      </c>
      <c r="S1165" s="12">
        <v>9617.66</v>
      </c>
    </row>
    <row r="1166" spans="1:19" ht="15.6" x14ac:dyDescent="0.3">
      <c r="A1166" s="1" t="s">
        <v>1206</v>
      </c>
      <c r="B1166" s="1" t="s">
        <v>3549</v>
      </c>
      <c r="C1166" t="s">
        <v>4723</v>
      </c>
      <c r="D1166" t="s">
        <v>6678</v>
      </c>
      <c r="E1166" t="s">
        <v>6677</v>
      </c>
      <c r="G1166">
        <v>0</v>
      </c>
      <c r="H1166" t="s">
        <v>2380</v>
      </c>
      <c r="I1166" t="s">
        <v>2380</v>
      </c>
      <c r="J1166">
        <v>33.11</v>
      </c>
      <c r="K1166" t="str" cm="1">
        <f t="array" ref="K1166">_xlfn.IFS(J1166&lt;18.5,"underweight",J1166&lt;25,"normal weight",J1166&lt;30,"overweight",J1166&gt;30,"obesity")</f>
        <v>obesity</v>
      </c>
      <c r="L1166">
        <v>5.63</v>
      </c>
      <c r="M1166" t="str" cm="1">
        <f t="array" ref="M1166">_xlfn.IFS(L1166&lt;5.7,"Normal",L1166&lt;6.5,"Prediabetes",L1166&gt;6.5,"Diabetes")</f>
        <v>Normal</v>
      </c>
      <c r="N1166">
        <v>1982</v>
      </c>
      <c r="O1166" t="s">
        <v>35</v>
      </c>
      <c r="P1166">
        <v>29</v>
      </c>
      <c r="Q1166" s="10" t="str">
        <f t="shared" si="36"/>
        <v>29-Aug-1982</v>
      </c>
      <c r="R1166">
        <f t="shared" si="37"/>
        <v>40</v>
      </c>
      <c r="S1166" s="12">
        <v>9619.18</v>
      </c>
    </row>
    <row r="1167" spans="1:19" ht="15.6" x14ac:dyDescent="0.3">
      <c r="A1167" s="1" t="s">
        <v>1205</v>
      </c>
      <c r="B1167" s="1" t="s">
        <v>3550</v>
      </c>
      <c r="C1167" t="s">
        <v>4723</v>
      </c>
      <c r="D1167" t="s">
        <v>5118</v>
      </c>
      <c r="E1167" t="s">
        <v>6679</v>
      </c>
      <c r="G1167">
        <v>0</v>
      </c>
      <c r="H1167" t="s">
        <v>2380</v>
      </c>
      <c r="I1167" t="s">
        <v>2380</v>
      </c>
      <c r="J1167">
        <v>25.61</v>
      </c>
      <c r="K1167" t="str" cm="1">
        <f t="array" ref="K1167">_xlfn.IFS(J1167&lt;18.5,"underweight",J1167&lt;25,"normal weight",J1167&lt;30,"overweight",J1167&gt;30,"obesity")</f>
        <v>overweight</v>
      </c>
      <c r="L1167">
        <v>4</v>
      </c>
      <c r="M1167" t="str" cm="1">
        <f t="array" ref="M1167">_xlfn.IFS(L1167&lt;5.7,"Normal",L1167&lt;6.5,"Prediabetes",L1167&gt;6.5,"Diabetes")</f>
        <v>Normal</v>
      </c>
      <c r="N1167">
        <v>1975</v>
      </c>
      <c r="O1167" t="s">
        <v>37</v>
      </c>
      <c r="P1167">
        <v>29</v>
      </c>
      <c r="Q1167" s="10" t="str">
        <f t="shared" si="36"/>
        <v>29-Oct-1975</v>
      </c>
      <c r="R1167">
        <f t="shared" si="37"/>
        <v>47</v>
      </c>
      <c r="S1167" s="12">
        <v>9620.33</v>
      </c>
    </row>
    <row r="1168" spans="1:19" ht="15.6" x14ac:dyDescent="0.3">
      <c r="A1168" s="1" t="s">
        <v>1204</v>
      </c>
      <c r="B1168" s="1" t="s">
        <v>3551</v>
      </c>
      <c r="C1168" t="s">
        <v>4723</v>
      </c>
      <c r="D1168" t="s">
        <v>4800</v>
      </c>
      <c r="E1168" t="s">
        <v>6680</v>
      </c>
      <c r="G1168">
        <v>2</v>
      </c>
      <c r="H1168" t="s">
        <v>2380</v>
      </c>
      <c r="I1168" t="s">
        <v>2380</v>
      </c>
      <c r="J1168">
        <v>25.8</v>
      </c>
      <c r="K1168" t="str" cm="1">
        <f t="array" ref="K1168">_xlfn.IFS(J1168&lt;18.5,"underweight",J1168&lt;25,"normal weight",J1168&lt;30,"overweight",J1168&gt;30,"obesity")</f>
        <v>overweight</v>
      </c>
      <c r="L1168">
        <v>5.49</v>
      </c>
      <c r="M1168" t="str" cm="1">
        <f t="array" ref="M1168">_xlfn.IFS(L1168&lt;5.7,"Normal",L1168&lt;6.5,"Prediabetes",L1168&gt;6.5,"Diabetes")</f>
        <v>Normal</v>
      </c>
      <c r="N1168">
        <v>1970</v>
      </c>
      <c r="O1168" t="s">
        <v>30</v>
      </c>
      <c r="P1168">
        <v>16</v>
      </c>
      <c r="Q1168" s="10" t="str">
        <f t="shared" si="36"/>
        <v>16-Dec-1970</v>
      </c>
      <c r="R1168">
        <f t="shared" si="37"/>
        <v>52</v>
      </c>
      <c r="S1168" s="12">
        <v>9625.92</v>
      </c>
    </row>
    <row r="1169" spans="1:19" ht="15.6" x14ac:dyDescent="0.3">
      <c r="A1169" s="1" t="s">
        <v>1203</v>
      </c>
      <c r="B1169" s="1" t="s">
        <v>3552</v>
      </c>
      <c r="C1169" t="s">
        <v>5598</v>
      </c>
      <c r="D1169" t="s">
        <v>6682</v>
      </c>
      <c r="E1169" t="s">
        <v>6681</v>
      </c>
      <c r="G1169">
        <v>0</v>
      </c>
      <c r="H1169" t="s">
        <v>2380</v>
      </c>
      <c r="I1169" t="s">
        <v>2380</v>
      </c>
      <c r="J1169">
        <v>27.39</v>
      </c>
      <c r="K1169" t="str" cm="1">
        <f t="array" ref="K1169">_xlfn.IFS(J1169&lt;18.5,"underweight",J1169&lt;25,"normal weight",J1169&lt;30,"overweight",J1169&gt;30,"obesity")</f>
        <v>overweight</v>
      </c>
      <c r="L1169">
        <v>5.34</v>
      </c>
      <c r="M1169" t="str" cm="1">
        <f t="array" ref="M1169">_xlfn.IFS(L1169&lt;5.7,"Normal",L1169&lt;6.5,"Prediabetes",L1169&gt;6.5,"Diabetes")</f>
        <v>Normal</v>
      </c>
      <c r="N1169">
        <v>1998</v>
      </c>
      <c r="O1169" t="s">
        <v>18</v>
      </c>
      <c r="P1169">
        <v>23</v>
      </c>
      <c r="Q1169" s="10" t="str">
        <f t="shared" si="36"/>
        <v>23-Jun-1998</v>
      </c>
      <c r="R1169">
        <f t="shared" si="37"/>
        <v>25</v>
      </c>
      <c r="S1169" s="12">
        <v>9628.7900000000009</v>
      </c>
    </row>
    <row r="1170" spans="1:19" ht="15.6" x14ac:dyDescent="0.3">
      <c r="A1170" s="1" t="s">
        <v>1202</v>
      </c>
      <c r="B1170" s="1" t="s">
        <v>3553</v>
      </c>
      <c r="C1170" t="s">
        <v>4726</v>
      </c>
      <c r="D1170" t="s">
        <v>6683</v>
      </c>
      <c r="E1170" t="s">
        <v>4805</v>
      </c>
      <c r="G1170">
        <v>2</v>
      </c>
      <c r="H1170" t="s">
        <v>2380</v>
      </c>
      <c r="I1170" t="s">
        <v>2380</v>
      </c>
      <c r="J1170">
        <v>17.03</v>
      </c>
      <c r="K1170" t="str" cm="1">
        <f t="array" ref="K1170">_xlfn.IFS(J1170&lt;18.5,"underweight",J1170&lt;25,"normal weight",J1170&lt;30,"overweight",J1170&gt;30,"obesity")</f>
        <v>underweight</v>
      </c>
      <c r="L1170">
        <v>4.12</v>
      </c>
      <c r="M1170" t="str" cm="1">
        <f t="array" ref="M1170">_xlfn.IFS(L1170&lt;5.7,"Normal",L1170&lt;6.5,"Prediabetes",L1170&gt;6.5,"Diabetes")</f>
        <v>Normal</v>
      </c>
      <c r="N1170">
        <v>1979</v>
      </c>
      <c r="O1170" t="s">
        <v>30</v>
      </c>
      <c r="P1170">
        <v>19</v>
      </c>
      <c r="Q1170" s="10" t="str">
        <f t="shared" si="36"/>
        <v>19-Dec-1979</v>
      </c>
      <c r="R1170">
        <f t="shared" si="37"/>
        <v>43</v>
      </c>
      <c r="S1170" s="12">
        <v>9630.2999999999993</v>
      </c>
    </row>
    <row r="1171" spans="1:19" ht="15.6" x14ac:dyDescent="0.3">
      <c r="A1171" s="1" t="s">
        <v>1201</v>
      </c>
      <c r="B1171" s="1" t="s">
        <v>3554</v>
      </c>
      <c r="C1171" t="s">
        <v>4726</v>
      </c>
      <c r="D1171" t="s">
        <v>6685</v>
      </c>
      <c r="E1171" t="s">
        <v>6684</v>
      </c>
      <c r="G1171">
        <v>1</v>
      </c>
      <c r="H1171" t="s">
        <v>2380</v>
      </c>
      <c r="I1171" t="s">
        <v>2380</v>
      </c>
      <c r="J1171">
        <v>16.079999999999998</v>
      </c>
      <c r="K1171" t="str" cm="1">
        <f t="array" ref="K1171">_xlfn.IFS(J1171&lt;18.5,"underweight",J1171&lt;25,"normal weight",J1171&lt;30,"overweight",J1171&gt;30,"obesity")</f>
        <v>underweight</v>
      </c>
      <c r="L1171">
        <v>5.94</v>
      </c>
      <c r="M1171" t="str" cm="1">
        <f t="array" ref="M1171">_xlfn.IFS(L1171&lt;5.7,"Normal",L1171&lt;6.5,"Prediabetes",L1171&gt;6.5,"Diabetes")</f>
        <v>Prediabetes</v>
      </c>
      <c r="N1171">
        <v>1972</v>
      </c>
      <c r="O1171" t="s">
        <v>37</v>
      </c>
      <c r="P1171">
        <v>23</v>
      </c>
      <c r="Q1171" s="10" t="str">
        <f t="shared" si="36"/>
        <v>23-Oct-1972</v>
      </c>
      <c r="R1171">
        <f t="shared" si="37"/>
        <v>50</v>
      </c>
      <c r="S1171" s="12">
        <v>9630.4</v>
      </c>
    </row>
    <row r="1172" spans="1:19" ht="15.6" x14ac:dyDescent="0.3">
      <c r="A1172" s="1" t="s">
        <v>1200</v>
      </c>
      <c r="B1172" s="1" t="s">
        <v>3555</v>
      </c>
      <c r="C1172" t="s">
        <v>5598</v>
      </c>
      <c r="D1172" t="s">
        <v>6686</v>
      </c>
      <c r="E1172" t="s">
        <v>6409</v>
      </c>
      <c r="G1172">
        <v>1</v>
      </c>
      <c r="H1172" t="s">
        <v>2380</v>
      </c>
      <c r="I1172" t="s">
        <v>2380</v>
      </c>
      <c r="J1172">
        <v>30.875</v>
      </c>
      <c r="K1172" t="str" cm="1">
        <f t="array" ref="K1172">_xlfn.IFS(J1172&lt;18.5,"underweight",J1172&lt;25,"normal weight",J1172&lt;30,"overweight",J1172&gt;30,"obesity")</f>
        <v>obesity</v>
      </c>
      <c r="L1172">
        <v>5.54</v>
      </c>
      <c r="M1172" t="str" cm="1">
        <f t="array" ref="M1172">_xlfn.IFS(L1172&lt;5.7,"Normal",L1172&lt;6.5,"Prediabetes",L1172&gt;6.5,"Diabetes")</f>
        <v>Normal</v>
      </c>
      <c r="N1172">
        <v>1968</v>
      </c>
      <c r="O1172" t="s">
        <v>18</v>
      </c>
      <c r="P1172">
        <v>22</v>
      </c>
      <c r="Q1172" s="10" t="str">
        <f t="shared" si="36"/>
        <v>22-Jun-1968</v>
      </c>
      <c r="R1172">
        <f t="shared" si="37"/>
        <v>55</v>
      </c>
      <c r="S1172" s="12">
        <v>9630.91</v>
      </c>
    </row>
    <row r="1173" spans="1:19" ht="15.6" x14ac:dyDescent="0.3">
      <c r="A1173" s="1" t="s">
        <v>1199</v>
      </c>
      <c r="B1173" s="1" t="s">
        <v>3556</v>
      </c>
      <c r="C1173" t="s">
        <v>4723</v>
      </c>
      <c r="D1173" t="s">
        <v>6688</v>
      </c>
      <c r="E1173" t="s">
        <v>6687</v>
      </c>
      <c r="G1173">
        <v>2</v>
      </c>
      <c r="H1173" t="s">
        <v>2380</v>
      </c>
      <c r="I1173" t="s">
        <v>2380</v>
      </c>
      <c r="J1173">
        <v>31.79</v>
      </c>
      <c r="K1173" t="str" cm="1">
        <f t="array" ref="K1173">_xlfn.IFS(J1173&lt;18.5,"underweight",J1173&lt;25,"normal weight",J1173&lt;30,"overweight",J1173&gt;30,"obesity")</f>
        <v>obesity</v>
      </c>
      <c r="L1173">
        <v>7.09</v>
      </c>
      <c r="M1173" t="str" cm="1">
        <f t="array" ref="M1173">_xlfn.IFS(L1173&lt;5.7,"Normal",L1173&lt;6.5,"Prediabetes",L1173&gt;6.5,"Diabetes")</f>
        <v>Diabetes</v>
      </c>
      <c r="N1173">
        <v>1970</v>
      </c>
      <c r="O1173" t="s">
        <v>20</v>
      </c>
      <c r="P1173">
        <v>30</v>
      </c>
      <c r="Q1173" s="10" t="str">
        <f t="shared" si="36"/>
        <v>30-Sep-1970</v>
      </c>
      <c r="R1173">
        <f t="shared" si="37"/>
        <v>52</v>
      </c>
      <c r="S1173" s="12">
        <v>9634.5400000000009</v>
      </c>
    </row>
    <row r="1174" spans="1:19" ht="15.6" x14ac:dyDescent="0.3">
      <c r="A1174" s="1" t="s">
        <v>1198</v>
      </c>
      <c r="B1174" s="1" t="s">
        <v>3557</v>
      </c>
      <c r="C1174" t="s">
        <v>4726</v>
      </c>
      <c r="D1174" t="s">
        <v>6690</v>
      </c>
      <c r="E1174" t="s">
        <v>6689</v>
      </c>
      <c r="G1174">
        <v>1</v>
      </c>
      <c r="H1174" t="s">
        <v>2380</v>
      </c>
      <c r="I1174" t="s">
        <v>2380</v>
      </c>
      <c r="J1174">
        <v>26.6</v>
      </c>
      <c r="K1174" t="str" cm="1">
        <f t="array" ref="K1174">_xlfn.IFS(J1174&lt;18.5,"underweight",J1174&lt;25,"normal weight",J1174&lt;30,"overweight",J1174&gt;30,"obesity")</f>
        <v>overweight</v>
      </c>
      <c r="L1174">
        <v>4.33</v>
      </c>
      <c r="M1174" t="str" cm="1">
        <f t="array" ref="M1174">_xlfn.IFS(L1174&lt;5.7,"Normal",L1174&lt;6.5,"Prediabetes",L1174&gt;6.5,"Diabetes")</f>
        <v>Normal</v>
      </c>
      <c r="N1174">
        <v>1971</v>
      </c>
      <c r="O1174" t="s">
        <v>10</v>
      </c>
      <c r="P1174">
        <v>19</v>
      </c>
      <c r="Q1174" s="10" t="str">
        <f t="shared" si="36"/>
        <v>19-Jul-1971</v>
      </c>
      <c r="R1174">
        <f t="shared" si="37"/>
        <v>52</v>
      </c>
      <c r="S1174" s="12">
        <v>9644.25</v>
      </c>
    </row>
    <row r="1175" spans="1:19" ht="15.6" x14ac:dyDescent="0.3">
      <c r="A1175" s="1" t="s">
        <v>1197</v>
      </c>
      <c r="B1175" s="1" t="s">
        <v>3558</v>
      </c>
      <c r="C1175" t="s">
        <v>5598</v>
      </c>
      <c r="D1175" t="s">
        <v>6692</v>
      </c>
      <c r="E1175" t="s">
        <v>6691</v>
      </c>
      <c r="G1175">
        <v>0</v>
      </c>
      <c r="H1175" t="s">
        <v>2380</v>
      </c>
      <c r="I1175" t="s">
        <v>2380</v>
      </c>
      <c r="J1175">
        <v>25.27</v>
      </c>
      <c r="K1175" t="str" cm="1">
        <f t="array" ref="K1175">_xlfn.IFS(J1175&lt;18.5,"underweight",J1175&lt;25,"normal weight",J1175&lt;30,"overweight",J1175&gt;30,"obesity")</f>
        <v>overweight</v>
      </c>
      <c r="L1175">
        <v>5.83</v>
      </c>
      <c r="M1175" t="str" cm="1">
        <f t="array" ref="M1175">_xlfn.IFS(L1175&lt;5.7,"Normal",L1175&lt;6.5,"Prediabetes",L1175&gt;6.5,"Diabetes")</f>
        <v>Prediabetes</v>
      </c>
      <c r="N1175">
        <v>1974</v>
      </c>
      <c r="O1175" t="s">
        <v>10</v>
      </c>
      <c r="P1175">
        <v>8</v>
      </c>
      <c r="Q1175" s="10" t="str">
        <f t="shared" si="36"/>
        <v>8-Jul-1974</v>
      </c>
      <c r="R1175">
        <f t="shared" si="37"/>
        <v>49</v>
      </c>
      <c r="S1175" s="12">
        <v>9653.81</v>
      </c>
    </row>
    <row r="1176" spans="1:19" ht="15.6" x14ac:dyDescent="0.3">
      <c r="A1176" s="1" t="s">
        <v>1196</v>
      </c>
      <c r="B1176" s="1" t="s">
        <v>3559</v>
      </c>
      <c r="C1176" t="s">
        <v>4726</v>
      </c>
      <c r="D1176" t="s">
        <v>6694</v>
      </c>
      <c r="E1176" t="s">
        <v>6693</v>
      </c>
      <c r="G1176">
        <v>2</v>
      </c>
      <c r="H1176" t="s">
        <v>2380</v>
      </c>
      <c r="I1176" t="s">
        <v>2380</v>
      </c>
      <c r="J1176">
        <v>30.36</v>
      </c>
      <c r="K1176" t="str" cm="1">
        <f t="array" ref="K1176">_xlfn.IFS(J1176&lt;18.5,"underweight",J1176&lt;25,"normal weight",J1176&lt;30,"overweight",J1176&gt;30,"obesity")</f>
        <v>obesity</v>
      </c>
      <c r="L1176">
        <v>9.39</v>
      </c>
      <c r="M1176" t="str" cm="1">
        <f t="array" ref="M1176">_xlfn.IFS(L1176&lt;5.7,"Normal",L1176&lt;6.5,"Prediabetes",L1176&gt;6.5,"Diabetes")</f>
        <v>Diabetes</v>
      </c>
      <c r="N1176">
        <v>1981</v>
      </c>
      <c r="O1176" t="s">
        <v>35</v>
      </c>
      <c r="P1176">
        <v>8</v>
      </c>
      <c r="Q1176" s="10" t="str">
        <f t="shared" si="36"/>
        <v>8-Aug-1981</v>
      </c>
      <c r="R1176">
        <f t="shared" si="37"/>
        <v>41</v>
      </c>
      <c r="S1176" s="12">
        <v>9664.34</v>
      </c>
    </row>
    <row r="1177" spans="1:19" ht="15.6" x14ac:dyDescent="0.3">
      <c r="A1177" s="1" t="s">
        <v>1195</v>
      </c>
      <c r="B1177" s="1" t="s">
        <v>3560</v>
      </c>
      <c r="C1177" t="s">
        <v>4726</v>
      </c>
      <c r="D1177" t="s">
        <v>6696</v>
      </c>
      <c r="E1177" t="s">
        <v>6695</v>
      </c>
      <c r="G1177">
        <v>1</v>
      </c>
      <c r="H1177" t="s">
        <v>2380</v>
      </c>
      <c r="I1177" t="s">
        <v>2380</v>
      </c>
      <c r="J1177">
        <v>19.37</v>
      </c>
      <c r="K1177" t="str" cm="1">
        <f t="array" ref="K1177">_xlfn.IFS(J1177&lt;18.5,"underweight",J1177&lt;25,"normal weight",J1177&lt;30,"overweight",J1177&gt;30,"obesity")</f>
        <v>normal weight</v>
      </c>
      <c r="L1177">
        <v>4.18</v>
      </c>
      <c r="M1177" t="str" cm="1">
        <f t="array" ref="M1177">_xlfn.IFS(L1177&lt;5.7,"Normal",L1177&lt;6.5,"Prediabetes",L1177&gt;6.5,"Diabetes")</f>
        <v>Normal</v>
      </c>
      <c r="N1177">
        <v>1966</v>
      </c>
      <c r="O1177" t="s">
        <v>20</v>
      </c>
      <c r="P1177">
        <v>16</v>
      </c>
      <c r="Q1177" s="10" t="str">
        <f t="shared" si="36"/>
        <v>16-Sep-1966</v>
      </c>
      <c r="R1177">
        <f t="shared" si="37"/>
        <v>56</v>
      </c>
      <c r="S1177" s="12">
        <v>9684.2900000000009</v>
      </c>
    </row>
    <row r="1178" spans="1:19" ht="15.6" x14ac:dyDescent="0.3">
      <c r="A1178" s="1" t="s">
        <v>1194</v>
      </c>
      <c r="B1178" s="1" t="s">
        <v>3561</v>
      </c>
      <c r="C1178" t="s">
        <v>4726</v>
      </c>
      <c r="D1178" t="s">
        <v>6698</v>
      </c>
      <c r="E1178" t="s">
        <v>6697</v>
      </c>
      <c r="G1178">
        <v>0</v>
      </c>
      <c r="H1178" t="s">
        <v>2380</v>
      </c>
      <c r="I1178" t="s">
        <v>2380</v>
      </c>
      <c r="J1178">
        <v>16.71</v>
      </c>
      <c r="K1178" t="str" cm="1">
        <f t="array" ref="K1178">_xlfn.IFS(J1178&lt;18.5,"underweight",J1178&lt;25,"normal weight",J1178&lt;30,"overweight",J1178&gt;30,"obesity")</f>
        <v>underweight</v>
      </c>
      <c r="L1178">
        <v>4.18</v>
      </c>
      <c r="M1178" t="str" cm="1">
        <f t="array" ref="M1178">_xlfn.IFS(L1178&lt;5.7,"Normal",L1178&lt;6.5,"Prediabetes",L1178&gt;6.5,"Diabetes")</f>
        <v>Normal</v>
      </c>
      <c r="N1178">
        <v>1964</v>
      </c>
      <c r="O1178" t="s">
        <v>15</v>
      </c>
      <c r="P1178">
        <v>7</v>
      </c>
      <c r="Q1178" s="10" t="str">
        <f t="shared" si="36"/>
        <v>7-Nov-1964</v>
      </c>
      <c r="R1178">
        <f t="shared" si="37"/>
        <v>58</v>
      </c>
      <c r="S1178" s="12">
        <v>9698.42</v>
      </c>
    </row>
    <row r="1179" spans="1:19" ht="15.6" x14ac:dyDescent="0.3">
      <c r="A1179" s="1" t="s">
        <v>1193</v>
      </c>
      <c r="B1179" s="1" t="s">
        <v>3562</v>
      </c>
      <c r="C1179" t="s">
        <v>4723</v>
      </c>
      <c r="D1179" t="s">
        <v>6700</v>
      </c>
      <c r="E1179" t="s">
        <v>6699</v>
      </c>
      <c r="G1179">
        <v>2</v>
      </c>
      <c r="H1179" t="s">
        <v>2380</v>
      </c>
      <c r="I1179" t="s">
        <v>2380</v>
      </c>
      <c r="J1179">
        <v>29.77</v>
      </c>
      <c r="K1179" t="str" cm="1">
        <f t="array" ref="K1179">_xlfn.IFS(J1179&lt;18.5,"underweight",J1179&lt;25,"normal weight",J1179&lt;30,"overweight",J1179&gt;30,"obesity")</f>
        <v>overweight</v>
      </c>
      <c r="L1179">
        <v>9.9</v>
      </c>
      <c r="M1179" t="str" cm="1">
        <f t="array" ref="M1179">_xlfn.IFS(L1179&lt;5.7,"Normal",L1179&lt;6.5,"Prediabetes",L1179&gt;6.5,"Diabetes")</f>
        <v>Diabetes</v>
      </c>
      <c r="N1179">
        <v>1977</v>
      </c>
      <c r="O1179" t="s">
        <v>20</v>
      </c>
      <c r="P1179">
        <v>19</v>
      </c>
      <c r="Q1179" s="10" t="str">
        <f t="shared" si="36"/>
        <v>19-Sep-1977</v>
      </c>
      <c r="R1179">
        <f t="shared" si="37"/>
        <v>45</v>
      </c>
      <c r="S1179" s="12">
        <v>9704.67</v>
      </c>
    </row>
    <row r="1180" spans="1:19" ht="15.6" x14ac:dyDescent="0.3">
      <c r="A1180" s="1" t="s">
        <v>1192</v>
      </c>
      <c r="B1180" s="1" t="s">
        <v>3563</v>
      </c>
      <c r="C1180" t="s">
        <v>4726</v>
      </c>
      <c r="D1180" t="s">
        <v>4860</v>
      </c>
      <c r="E1180" t="s">
        <v>6701</v>
      </c>
      <c r="G1180">
        <v>2</v>
      </c>
      <c r="H1180" t="s">
        <v>2380</v>
      </c>
      <c r="I1180" t="s">
        <v>2380</v>
      </c>
      <c r="J1180">
        <v>23.4</v>
      </c>
      <c r="K1180" t="str" cm="1">
        <f t="array" ref="K1180">_xlfn.IFS(J1180&lt;18.5,"underweight",J1180&lt;25,"normal weight",J1180&lt;30,"overweight",J1180&gt;30,"obesity")</f>
        <v>normal weight</v>
      </c>
      <c r="L1180">
        <v>5.53</v>
      </c>
      <c r="M1180" t="str" cm="1">
        <f t="array" ref="M1180">_xlfn.IFS(L1180&lt;5.7,"Normal",L1180&lt;6.5,"Prediabetes",L1180&gt;6.5,"Diabetes")</f>
        <v>Normal</v>
      </c>
      <c r="N1180">
        <v>1972</v>
      </c>
      <c r="O1180" t="s">
        <v>10</v>
      </c>
      <c r="P1180">
        <v>10</v>
      </c>
      <c r="Q1180" s="10" t="str">
        <f t="shared" si="36"/>
        <v>10-Jul-1972</v>
      </c>
      <c r="R1180">
        <f t="shared" si="37"/>
        <v>51</v>
      </c>
      <c r="S1180" s="12">
        <v>9710.7099999999991</v>
      </c>
    </row>
    <row r="1181" spans="1:19" ht="15.6" x14ac:dyDescent="0.3">
      <c r="A1181" s="1" t="s">
        <v>1191</v>
      </c>
      <c r="B1181" s="1" t="s">
        <v>3564</v>
      </c>
      <c r="C1181" t="s">
        <v>4723</v>
      </c>
      <c r="D1181" t="s">
        <v>5079</v>
      </c>
      <c r="E1181" t="s">
        <v>6702</v>
      </c>
      <c r="G1181">
        <v>2</v>
      </c>
      <c r="H1181" t="s">
        <v>2380</v>
      </c>
      <c r="I1181" t="s">
        <v>2380</v>
      </c>
      <c r="J1181">
        <v>34.865000000000002</v>
      </c>
      <c r="K1181" t="str" cm="1">
        <f t="array" ref="K1181">_xlfn.IFS(J1181&lt;18.5,"underweight",J1181&lt;25,"normal weight",J1181&lt;30,"overweight",J1181&gt;30,"obesity")</f>
        <v>obesity</v>
      </c>
      <c r="L1181">
        <v>4.8</v>
      </c>
      <c r="M1181" t="str" cm="1">
        <f t="array" ref="M1181">_xlfn.IFS(L1181&lt;5.7,"Normal",L1181&lt;6.5,"Prediabetes",L1181&gt;6.5,"Diabetes")</f>
        <v>Normal</v>
      </c>
      <c r="N1181">
        <v>1975</v>
      </c>
      <c r="O1181" t="s">
        <v>18</v>
      </c>
      <c r="P1181">
        <v>27</v>
      </c>
      <c r="Q1181" s="10" t="str">
        <f t="shared" si="36"/>
        <v>27-Jun-1975</v>
      </c>
      <c r="R1181">
        <f t="shared" si="37"/>
        <v>48</v>
      </c>
      <c r="S1181" s="12">
        <v>9715.84</v>
      </c>
    </row>
    <row r="1182" spans="1:19" ht="15.6" x14ac:dyDescent="0.3">
      <c r="A1182" s="1" t="s">
        <v>1190</v>
      </c>
      <c r="B1182" s="1" t="s">
        <v>3565</v>
      </c>
      <c r="C1182" t="s">
        <v>4726</v>
      </c>
      <c r="D1182" t="s">
        <v>4775</v>
      </c>
      <c r="E1182" t="s">
        <v>6703</v>
      </c>
      <c r="G1182">
        <v>0</v>
      </c>
      <c r="H1182" t="s">
        <v>2380</v>
      </c>
      <c r="I1182" t="s">
        <v>2380</v>
      </c>
      <c r="J1182">
        <v>27.94</v>
      </c>
      <c r="K1182" t="str" cm="1">
        <f t="array" ref="K1182">_xlfn.IFS(J1182&lt;18.5,"underweight",J1182&lt;25,"normal weight",J1182&lt;30,"overweight",J1182&gt;30,"obesity")</f>
        <v>overweight</v>
      </c>
      <c r="L1182">
        <v>6.08</v>
      </c>
      <c r="M1182" t="str" cm="1">
        <f t="array" ref="M1182">_xlfn.IFS(L1182&lt;5.7,"Normal",L1182&lt;6.5,"Prediabetes",L1182&gt;6.5,"Diabetes")</f>
        <v>Prediabetes</v>
      </c>
      <c r="N1182">
        <v>1970</v>
      </c>
      <c r="O1182" t="s">
        <v>20</v>
      </c>
      <c r="P1182">
        <v>12</v>
      </c>
      <c r="Q1182" s="10" t="str">
        <f t="shared" si="36"/>
        <v>12-Sep-1970</v>
      </c>
      <c r="R1182">
        <f t="shared" si="37"/>
        <v>52</v>
      </c>
      <c r="S1182" s="12">
        <v>9722.77</v>
      </c>
    </row>
    <row r="1183" spans="1:19" ht="15.6" x14ac:dyDescent="0.3">
      <c r="A1183" s="1" t="s">
        <v>1189</v>
      </c>
      <c r="B1183" s="1" t="s">
        <v>3566</v>
      </c>
      <c r="C1183" t="s">
        <v>4723</v>
      </c>
      <c r="D1183" t="s">
        <v>6704</v>
      </c>
      <c r="E1183" t="s">
        <v>4803</v>
      </c>
      <c r="G1183">
        <v>2</v>
      </c>
      <c r="H1183" t="s">
        <v>2380</v>
      </c>
      <c r="I1183" t="s">
        <v>2380</v>
      </c>
      <c r="J1183">
        <v>27.2</v>
      </c>
      <c r="K1183" t="str" cm="1">
        <f t="array" ref="K1183">_xlfn.IFS(J1183&lt;18.5,"underweight",J1183&lt;25,"normal weight",J1183&lt;30,"overweight",J1183&gt;30,"obesity")</f>
        <v>overweight</v>
      </c>
      <c r="L1183">
        <v>5.83</v>
      </c>
      <c r="M1183" t="str" cm="1">
        <f t="array" ref="M1183">_xlfn.IFS(L1183&lt;5.7,"Normal",L1183&lt;6.5,"Prediabetes",L1183&gt;6.5,"Diabetes")</f>
        <v>Prediabetes</v>
      </c>
      <c r="N1183">
        <v>1970</v>
      </c>
      <c r="O1183" t="s">
        <v>35</v>
      </c>
      <c r="P1183">
        <v>18</v>
      </c>
      <c r="Q1183" s="10" t="str">
        <f t="shared" si="36"/>
        <v>18-Aug-1970</v>
      </c>
      <c r="R1183">
        <f t="shared" si="37"/>
        <v>52</v>
      </c>
      <c r="S1183" s="12">
        <v>9724.5300000000007</v>
      </c>
    </row>
    <row r="1184" spans="1:19" ht="15.6" x14ac:dyDescent="0.3">
      <c r="A1184" s="1" t="s">
        <v>1188</v>
      </c>
      <c r="B1184" s="1" t="s">
        <v>3567</v>
      </c>
      <c r="C1184" t="s">
        <v>4723</v>
      </c>
      <c r="D1184" t="s">
        <v>6706</v>
      </c>
      <c r="E1184" t="s">
        <v>6705</v>
      </c>
      <c r="G1184">
        <v>2</v>
      </c>
      <c r="H1184" t="s">
        <v>2380</v>
      </c>
      <c r="I1184" t="s">
        <v>2380</v>
      </c>
      <c r="J1184">
        <v>33.344999999999999</v>
      </c>
      <c r="K1184" t="str" cm="1">
        <f t="array" ref="K1184">_xlfn.IFS(J1184&lt;18.5,"underweight",J1184&lt;25,"normal weight",J1184&lt;30,"overweight",J1184&gt;30,"obesity")</f>
        <v>obesity</v>
      </c>
      <c r="L1184">
        <v>4.29</v>
      </c>
      <c r="M1184" t="str" cm="1">
        <f t="array" ref="M1184">_xlfn.IFS(L1184&lt;5.7,"Normal",L1184&lt;6.5,"Prediabetes",L1184&gt;6.5,"Diabetes")</f>
        <v>Normal</v>
      </c>
      <c r="N1184">
        <v>1970</v>
      </c>
      <c r="O1184" t="s">
        <v>10</v>
      </c>
      <c r="P1184">
        <v>4</v>
      </c>
      <c r="Q1184" s="10" t="str">
        <f t="shared" si="36"/>
        <v>4-Jul-1970</v>
      </c>
      <c r="R1184">
        <f t="shared" si="37"/>
        <v>53</v>
      </c>
      <c r="S1184" s="12">
        <v>9748.91</v>
      </c>
    </row>
    <row r="1185" spans="1:19" ht="15.6" x14ac:dyDescent="0.3">
      <c r="A1185" s="1" t="s">
        <v>1187</v>
      </c>
      <c r="B1185" s="1" t="s">
        <v>3568</v>
      </c>
      <c r="C1185" t="s">
        <v>5598</v>
      </c>
      <c r="D1185" t="s">
        <v>6708</v>
      </c>
      <c r="E1185" t="s">
        <v>6707</v>
      </c>
      <c r="G1185">
        <v>1</v>
      </c>
      <c r="H1185" t="s">
        <v>2380</v>
      </c>
      <c r="I1185" t="s">
        <v>2380</v>
      </c>
      <c r="J1185">
        <v>29.925000000000001</v>
      </c>
      <c r="K1185" t="str" cm="1">
        <f t="array" ref="K1185">_xlfn.IFS(J1185&lt;18.5,"underweight",J1185&lt;25,"normal weight",J1185&lt;30,"overweight",J1185&gt;30,"obesity")</f>
        <v>overweight</v>
      </c>
      <c r="L1185">
        <v>5.3</v>
      </c>
      <c r="M1185" t="str" cm="1">
        <f t="array" ref="M1185">_xlfn.IFS(L1185&lt;5.7,"Normal",L1185&lt;6.5,"Prediabetes",L1185&gt;6.5,"Diabetes")</f>
        <v>Normal</v>
      </c>
      <c r="N1185">
        <v>2001</v>
      </c>
      <c r="O1185" t="s">
        <v>10</v>
      </c>
      <c r="P1185">
        <v>14</v>
      </c>
      <c r="Q1185" s="10" t="str">
        <f t="shared" si="36"/>
        <v>14-Jul-2001</v>
      </c>
      <c r="R1185">
        <f t="shared" si="37"/>
        <v>22</v>
      </c>
      <c r="S1185" s="12">
        <v>9753.49</v>
      </c>
    </row>
    <row r="1186" spans="1:19" ht="15.6" x14ac:dyDescent="0.3">
      <c r="A1186" s="1" t="s">
        <v>1186</v>
      </c>
      <c r="B1186" s="1" t="s">
        <v>3569</v>
      </c>
      <c r="C1186" t="s">
        <v>4726</v>
      </c>
      <c r="D1186" t="s">
        <v>6710</v>
      </c>
      <c r="E1186" t="s">
        <v>6709</v>
      </c>
      <c r="G1186">
        <v>2</v>
      </c>
      <c r="H1186" t="s">
        <v>2380</v>
      </c>
      <c r="I1186" t="s">
        <v>2380</v>
      </c>
      <c r="J1186">
        <v>24.225000000000001</v>
      </c>
      <c r="K1186" t="str" cm="1">
        <f t="array" ref="K1186">_xlfn.IFS(J1186&lt;18.5,"underweight",J1186&lt;25,"normal weight",J1186&lt;30,"overweight",J1186&gt;30,"obesity")</f>
        <v>normal weight</v>
      </c>
      <c r="L1186">
        <v>4.42</v>
      </c>
      <c r="M1186" t="str" cm="1">
        <f t="array" ref="M1186">_xlfn.IFS(L1186&lt;5.7,"Normal",L1186&lt;6.5,"Prediabetes",L1186&gt;6.5,"Diabetes")</f>
        <v>Normal</v>
      </c>
      <c r="N1186">
        <v>1965</v>
      </c>
      <c r="O1186" t="s">
        <v>20</v>
      </c>
      <c r="P1186">
        <v>5</v>
      </c>
      <c r="Q1186" s="10" t="str">
        <f t="shared" si="36"/>
        <v>5-Sep-1965</v>
      </c>
      <c r="R1186">
        <f t="shared" si="37"/>
        <v>57</v>
      </c>
      <c r="S1186" s="12">
        <v>9764.08</v>
      </c>
    </row>
    <row r="1187" spans="1:19" ht="15.6" x14ac:dyDescent="0.3">
      <c r="A1187" s="1" t="s">
        <v>1185</v>
      </c>
      <c r="B1187" s="1" t="s">
        <v>3570</v>
      </c>
      <c r="C1187" t="s">
        <v>4723</v>
      </c>
      <c r="D1187" t="s">
        <v>4769</v>
      </c>
      <c r="E1187" t="s">
        <v>6711</v>
      </c>
      <c r="G1187">
        <v>0</v>
      </c>
      <c r="H1187" t="s">
        <v>2380</v>
      </c>
      <c r="I1187" t="s">
        <v>2380</v>
      </c>
      <c r="J1187">
        <v>29.68</v>
      </c>
      <c r="K1187" t="str" cm="1">
        <f t="array" ref="K1187">_xlfn.IFS(J1187&lt;18.5,"underweight",J1187&lt;25,"normal weight",J1187&lt;30,"overweight",J1187&gt;30,"obesity")</f>
        <v>overweight</v>
      </c>
      <c r="L1187">
        <v>5.68</v>
      </c>
      <c r="M1187" t="str" cm="1">
        <f t="array" ref="M1187">_xlfn.IFS(L1187&lt;5.7,"Normal",L1187&lt;6.5,"Prediabetes",L1187&gt;6.5,"Diabetes")</f>
        <v>Normal</v>
      </c>
      <c r="N1187">
        <v>1973</v>
      </c>
      <c r="O1187" t="s">
        <v>10</v>
      </c>
      <c r="P1187">
        <v>7</v>
      </c>
      <c r="Q1187" s="10" t="str">
        <f t="shared" si="36"/>
        <v>7-Jul-1973</v>
      </c>
      <c r="R1187">
        <f t="shared" si="37"/>
        <v>50</v>
      </c>
      <c r="S1187" s="12">
        <v>9778.35</v>
      </c>
    </row>
    <row r="1188" spans="1:19" ht="15.6" x14ac:dyDescent="0.3">
      <c r="A1188" s="1" t="s">
        <v>1184</v>
      </c>
      <c r="B1188" s="1" t="s">
        <v>3571</v>
      </c>
      <c r="C1188" t="s">
        <v>4723</v>
      </c>
      <c r="D1188" t="s">
        <v>6713</v>
      </c>
      <c r="E1188" t="s">
        <v>6712</v>
      </c>
      <c r="G1188">
        <v>1</v>
      </c>
      <c r="H1188" t="s">
        <v>2380</v>
      </c>
      <c r="I1188" t="s">
        <v>2380</v>
      </c>
      <c r="J1188">
        <v>20.614999999999998</v>
      </c>
      <c r="K1188" t="str" cm="1">
        <f t="array" ref="K1188">_xlfn.IFS(J1188&lt;18.5,"underweight",J1188&lt;25,"normal weight",J1188&lt;30,"overweight",J1188&gt;30,"obesity")</f>
        <v>normal weight</v>
      </c>
      <c r="L1188">
        <v>6.05</v>
      </c>
      <c r="M1188" t="str" cm="1">
        <f t="array" ref="M1188">_xlfn.IFS(L1188&lt;5.7,"Normal",L1188&lt;6.5,"Prediabetes",L1188&gt;6.5,"Diabetes")</f>
        <v>Prediabetes</v>
      </c>
      <c r="N1188">
        <v>1996</v>
      </c>
      <c r="O1188" t="s">
        <v>35</v>
      </c>
      <c r="P1188">
        <v>8</v>
      </c>
      <c r="Q1188" s="10" t="str">
        <f t="shared" si="36"/>
        <v>8-Aug-1996</v>
      </c>
      <c r="R1188">
        <f t="shared" si="37"/>
        <v>26</v>
      </c>
      <c r="S1188" s="12">
        <v>9787.32</v>
      </c>
    </row>
    <row r="1189" spans="1:19" ht="15.6" x14ac:dyDescent="0.3">
      <c r="A1189" s="1" t="s">
        <v>1183</v>
      </c>
      <c r="B1189" s="1" t="s">
        <v>3572</v>
      </c>
      <c r="C1189" t="s">
        <v>4726</v>
      </c>
      <c r="D1189" t="s">
        <v>6714</v>
      </c>
      <c r="E1189" t="s">
        <v>5237</v>
      </c>
      <c r="G1189">
        <v>1</v>
      </c>
      <c r="H1189" t="s">
        <v>2380</v>
      </c>
      <c r="I1189" t="s">
        <v>2380</v>
      </c>
      <c r="J1189">
        <v>32.119999999999997</v>
      </c>
      <c r="K1189" t="str" cm="1">
        <f t="array" ref="K1189">_xlfn.IFS(J1189&lt;18.5,"underweight",J1189&lt;25,"normal weight",J1189&lt;30,"overweight",J1189&gt;30,"obesity")</f>
        <v>obesity</v>
      </c>
      <c r="L1189">
        <v>5.33</v>
      </c>
      <c r="M1189" t="str" cm="1">
        <f t="array" ref="M1189">_xlfn.IFS(L1189&lt;5.7,"Normal",L1189&lt;6.5,"Prediabetes",L1189&gt;6.5,"Diabetes")</f>
        <v>Normal</v>
      </c>
      <c r="N1189">
        <v>1977</v>
      </c>
      <c r="O1189" t="s">
        <v>18</v>
      </c>
      <c r="P1189">
        <v>7</v>
      </c>
      <c r="Q1189" s="10" t="str">
        <f t="shared" si="36"/>
        <v>7-Jun-1977</v>
      </c>
      <c r="R1189">
        <f t="shared" si="37"/>
        <v>46</v>
      </c>
      <c r="S1189" s="12">
        <v>9788.8700000000008</v>
      </c>
    </row>
    <row r="1190" spans="1:19" ht="15.6" x14ac:dyDescent="0.3">
      <c r="A1190" s="1" t="s">
        <v>1182</v>
      </c>
      <c r="B1190" s="1" t="s">
        <v>3573</v>
      </c>
      <c r="C1190" t="s">
        <v>4726</v>
      </c>
      <c r="D1190" t="s">
        <v>6716</v>
      </c>
      <c r="E1190" t="s">
        <v>6715</v>
      </c>
      <c r="G1190">
        <v>0</v>
      </c>
      <c r="H1190" t="s">
        <v>2380</v>
      </c>
      <c r="I1190" t="s">
        <v>2380</v>
      </c>
      <c r="J1190">
        <v>27.36</v>
      </c>
      <c r="K1190" t="str" cm="1">
        <f t="array" ref="K1190">_xlfn.IFS(J1190&lt;18.5,"underweight",J1190&lt;25,"normal weight",J1190&lt;30,"overweight",J1190&gt;30,"obesity")</f>
        <v>overweight</v>
      </c>
      <c r="L1190">
        <v>6.22</v>
      </c>
      <c r="M1190" t="str" cm="1">
        <f t="array" ref="M1190">_xlfn.IFS(L1190&lt;5.7,"Normal",L1190&lt;6.5,"Prediabetes",L1190&gt;6.5,"Diabetes")</f>
        <v>Prediabetes</v>
      </c>
      <c r="N1190">
        <v>1973</v>
      </c>
      <c r="O1190" t="s">
        <v>20</v>
      </c>
      <c r="P1190">
        <v>17</v>
      </c>
      <c r="Q1190" s="10" t="str">
        <f t="shared" si="36"/>
        <v>17-Sep-1973</v>
      </c>
      <c r="R1190">
        <f t="shared" si="37"/>
        <v>49</v>
      </c>
      <c r="S1190" s="12">
        <v>9800.89</v>
      </c>
    </row>
    <row r="1191" spans="1:19" ht="15.6" x14ac:dyDescent="0.3">
      <c r="A1191" s="1" t="s">
        <v>1181</v>
      </c>
      <c r="B1191" s="1" t="s">
        <v>3574</v>
      </c>
      <c r="C1191" t="s">
        <v>4726</v>
      </c>
      <c r="D1191" t="s">
        <v>6718</v>
      </c>
      <c r="E1191" t="s">
        <v>6717</v>
      </c>
      <c r="G1191">
        <v>1</v>
      </c>
      <c r="H1191" t="s">
        <v>2380</v>
      </c>
      <c r="I1191" t="s">
        <v>2380</v>
      </c>
      <c r="J1191">
        <v>17.385000000000002</v>
      </c>
      <c r="K1191" t="str" cm="1">
        <f t="array" ref="K1191">_xlfn.IFS(J1191&lt;18.5,"underweight",J1191&lt;25,"normal weight",J1191&lt;30,"overweight",J1191&gt;30,"obesity")</f>
        <v>underweight</v>
      </c>
      <c r="L1191">
        <v>5.84</v>
      </c>
      <c r="M1191" t="str" cm="1">
        <f t="array" ref="M1191">_xlfn.IFS(L1191&lt;5.7,"Normal",L1191&lt;6.5,"Prediabetes",L1191&gt;6.5,"Diabetes")</f>
        <v>Prediabetes</v>
      </c>
      <c r="N1191">
        <v>1972</v>
      </c>
      <c r="O1191" t="s">
        <v>18</v>
      </c>
      <c r="P1191">
        <v>28</v>
      </c>
      <c r="Q1191" s="10" t="str">
        <f t="shared" si="36"/>
        <v>28-Jun-1972</v>
      </c>
      <c r="R1191">
        <f t="shared" si="37"/>
        <v>51</v>
      </c>
      <c r="S1191" s="12">
        <v>9819.25</v>
      </c>
    </row>
    <row r="1192" spans="1:19" ht="15.6" x14ac:dyDescent="0.3">
      <c r="A1192" s="1" t="s">
        <v>1180</v>
      </c>
      <c r="B1192" s="1" t="s">
        <v>3575</v>
      </c>
      <c r="C1192" t="s">
        <v>4726</v>
      </c>
      <c r="D1192" t="s">
        <v>6720</v>
      </c>
      <c r="E1192" t="s">
        <v>6719</v>
      </c>
      <c r="G1192">
        <v>1</v>
      </c>
      <c r="H1192" t="s">
        <v>2380</v>
      </c>
      <c r="I1192" t="s">
        <v>2380</v>
      </c>
      <c r="J1192">
        <v>30.13</v>
      </c>
      <c r="K1192" t="str" cm="1">
        <f t="array" ref="K1192">_xlfn.IFS(J1192&lt;18.5,"underweight",J1192&lt;25,"normal weight",J1192&lt;30,"overweight",J1192&gt;30,"obesity")</f>
        <v>obesity</v>
      </c>
      <c r="L1192">
        <v>5.71</v>
      </c>
      <c r="M1192" t="str" cm="1">
        <f t="array" ref="M1192">_xlfn.IFS(L1192&lt;5.7,"Normal",L1192&lt;6.5,"Prediabetes",L1192&gt;6.5,"Diabetes")</f>
        <v>Prediabetes</v>
      </c>
      <c r="N1192">
        <v>1972</v>
      </c>
      <c r="O1192" t="s">
        <v>20</v>
      </c>
      <c r="P1192">
        <v>26</v>
      </c>
      <c r="Q1192" s="10" t="str">
        <f t="shared" si="36"/>
        <v>26-Sep-1972</v>
      </c>
      <c r="R1192">
        <f t="shared" si="37"/>
        <v>50</v>
      </c>
      <c r="S1192" s="12">
        <v>9836.2099999999991</v>
      </c>
    </row>
    <row r="1193" spans="1:19" ht="15.6" x14ac:dyDescent="0.3">
      <c r="A1193" s="1" t="s">
        <v>1179</v>
      </c>
      <c r="B1193" s="1" t="s">
        <v>3576</v>
      </c>
      <c r="C1193" t="s">
        <v>4726</v>
      </c>
      <c r="D1193" t="s">
        <v>5181</v>
      </c>
      <c r="E1193" t="s">
        <v>6721</v>
      </c>
      <c r="G1193">
        <v>1</v>
      </c>
      <c r="H1193" t="s">
        <v>2380</v>
      </c>
      <c r="I1193" t="s">
        <v>2380</v>
      </c>
      <c r="J1193">
        <v>39.805</v>
      </c>
      <c r="K1193" t="str" cm="1">
        <f t="array" ref="K1193">_xlfn.IFS(J1193&lt;18.5,"underweight",J1193&lt;25,"normal weight",J1193&lt;30,"overweight",J1193&gt;30,"obesity")</f>
        <v>obesity</v>
      </c>
      <c r="L1193">
        <v>4.38</v>
      </c>
      <c r="M1193" t="str" cm="1">
        <f t="array" ref="M1193">_xlfn.IFS(L1193&lt;5.7,"Normal",L1193&lt;6.5,"Prediabetes",L1193&gt;6.5,"Diabetes")</f>
        <v>Normal</v>
      </c>
      <c r="N1193">
        <v>1992</v>
      </c>
      <c r="O1193" t="s">
        <v>35</v>
      </c>
      <c r="P1193">
        <v>13</v>
      </c>
      <c r="Q1193" s="10" t="str">
        <f t="shared" si="36"/>
        <v>13-Aug-1992</v>
      </c>
      <c r="R1193">
        <f t="shared" si="37"/>
        <v>30</v>
      </c>
      <c r="S1193" s="12">
        <v>9844.4500000000007</v>
      </c>
    </row>
    <row r="1194" spans="1:19" ht="15.6" x14ac:dyDescent="0.3">
      <c r="A1194" s="1" t="s">
        <v>1178</v>
      </c>
      <c r="B1194" s="1" t="s">
        <v>3577</v>
      </c>
      <c r="C1194" t="s">
        <v>4723</v>
      </c>
      <c r="D1194" t="s">
        <v>5361</v>
      </c>
      <c r="E1194" t="s">
        <v>6722</v>
      </c>
      <c r="G1194">
        <v>0</v>
      </c>
      <c r="H1194" t="s">
        <v>2380</v>
      </c>
      <c r="I1194" t="s">
        <v>2380</v>
      </c>
      <c r="J1194">
        <v>23.18</v>
      </c>
      <c r="K1194" t="str" cm="1">
        <f t="array" ref="K1194">_xlfn.IFS(J1194&lt;18.5,"underweight",J1194&lt;25,"normal weight",J1194&lt;30,"overweight",J1194&gt;30,"obesity")</f>
        <v>normal weight</v>
      </c>
      <c r="L1194">
        <v>4.24</v>
      </c>
      <c r="M1194" t="str" cm="1">
        <f t="array" ref="M1194">_xlfn.IFS(L1194&lt;5.7,"Normal",L1194&lt;6.5,"Prediabetes",L1194&gt;6.5,"Diabetes")</f>
        <v>Normal</v>
      </c>
      <c r="N1194">
        <v>1968</v>
      </c>
      <c r="O1194" t="s">
        <v>15</v>
      </c>
      <c r="P1194">
        <v>4</v>
      </c>
      <c r="Q1194" s="10" t="str">
        <f t="shared" si="36"/>
        <v>4-Nov-1968</v>
      </c>
      <c r="R1194">
        <f t="shared" si="37"/>
        <v>54</v>
      </c>
      <c r="S1194" s="12">
        <v>9850.43</v>
      </c>
    </row>
    <row r="1195" spans="1:19" ht="15.6" x14ac:dyDescent="0.3">
      <c r="A1195" s="1" t="s">
        <v>1177</v>
      </c>
      <c r="B1195" s="1" t="s">
        <v>3578</v>
      </c>
      <c r="C1195" t="s">
        <v>4723</v>
      </c>
      <c r="D1195" t="s">
        <v>4933</v>
      </c>
      <c r="E1195" t="s">
        <v>6723</v>
      </c>
      <c r="G1195">
        <v>0</v>
      </c>
      <c r="H1195" t="s">
        <v>2380</v>
      </c>
      <c r="I1195" t="s">
        <v>2380</v>
      </c>
      <c r="J1195">
        <v>39.615000000000002</v>
      </c>
      <c r="K1195" t="str" cm="1">
        <f t="array" ref="K1195">_xlfn.IFS(J1195&lt;18.5,"underweight",J1195&lt;25,"normal weight",J1195&lt;30,"overweight",J1195&gt;30,"obesity")</f>
        <v>obesity</v>
      </c>
      <c r="L1195">
        <v>6.32</v>
      </c>
      <c r="M1195" t="str" cm="1">
        <f t="array" ref="M1195">_xlfn.IFS(L1195&lt;5.7,"Normal",L1195&lt;6.5,"Prediabetes",L1195&gt;6.5,"Diabetes")</f>
        <v>Prediabetes</v>
      </c>
      <c r="N1195">
        <v>1971</v>
      </c>
      <c r="O1195" t="s">
        <v>37</v>
      </c>
      <c r="P1195">
        <v>23</v>
      </c>
      <c r="Q1195" s="10" t="str">
        <f t="shared" si="36"/>
        <v>23-Oct-1971</v>
      </c>
      <c r="R1195">
        <f t="shared" si="37"/>
        <v>51</v>
      </c>
      <c r="S1195" s="12">
        <v>9855.1299999999992</v>
      </c>
    </row>
    <row r="1196" spans="1:19" ht="15.6" x14ac:dyDescent="0.3">
      <c r="A1196" s="1" t="s">
        <v>1176</v>
      </c>
      <c r="B1196" s="1" t="s">
        <v>3579</v>
      </c>
      <c r="C1196" t="s">
        <v>4723</v>
      </c>
      <c r="D1196" t="s">
        <v>6725</v>
      </c>
      <c r="E1196" t="s">
        <v>6724</v>
      </c>
      <c r="G1196">
        <v>0</v>
      </c>
      <c r="H1196" t="s">
        <v>2380</v>
      </c>
      <c r="I1196" t="s">
        <v>2380</v>
      </c>
      <c r="J1196">
        <v>31.824999999999999</v>
      </c>
      <c r="K1196" t="str" cm="1">
        <f t="array" ref="K1196">_xlfn.IFS(J1196&lt;18.5,"underweight",J1196&lt;25,"normal weight",J1196&lt;30,"overweight",J1196&gt;30,"obesity")</f>
        <v>obesity</v>
      </c>
      <c r="L1196">
        <v>4.7</v>
      </c>
      <c r="M1196" t="str" cm="1">
        <f t="array" ref="M1196">_xlfn.IFS(L1196&lt;5.7,"Normal",L1196&lt;6.5,"Prediabetes",L1196&gt;6.5,"Diabetes")</f>
        <v>Normal</v>
      </c>
      <c r="N1196">
        <v>1971</v>
      </c>
      <c r="O1196" t="s">
        <v>10</v>
      </c>
      <c r="P1196">
        <v>17</v>
      </c>
      <c r="Q1196" s="10" t="str">
        <f t="shared" si="36"/>
        <v>17-Jul-1971</v>
      </c>
      <c r="R1196">
        <f t="shared" si="37"/>
        <v>52</v>
      </c>
      <c r="S1196" s="12">
        <v>9861.0300000000007</v>
      </c>
    </row>
    <row r="1197" spans="1:19" ht="15.6" x14ac:dyDescent="0.3">
      <c r="A1197" s="1" t="s">
        <v>1175</v>
      </c>
      <c r="B1197" s="1" t="s">
        <v>3580</v>
      </c>
      <c r="C1197" t="s">
        <v>4723</v>
      </c>
      <c r="D1197" t="s">
        <v>6727</v>
      </c>
      <c r="E1197" t="s">
        <v>6726</v>
      </c>
      <c r="G1197">
        <v>0</v>
      </c>
      <c r="H1197" t="s">
        <v>2380</v>
      </c>
      <c r="I1197" t="s">
        <v>2380</v>
      </c>
      <c r="J1197">
        <v>25.745000000000001</v>
      </c>
      <c r="K1197" t="str" cm="1">
        <f t="array" ref="K1197">_xlfn.IFS(J1197&lt;18.5,"underweight",J1197&lt;25,"normal weight",J1197&lt;30,"overweight",J1197&gt;30,"obesity")</f>
        <v>overweight</v>
      </c>
      <c r="L1197">
        <v>4.34</v>
      </c>
      <c r="M1197" t="str" cm="1">
        <f t="array" ref="M1197">_xlfn.IFS(L1197&lt;5.7,"Normal",L1197&lt;6.5,"Prediabetes",L1197&gt;6.5,"Diabetes")</f>
        <v>Normal</v>
      </c>
      <c r="N1197">
        <v>1969</v>
      </c>
      <c r="O1197" t="s">
        <v>37</v>
      </c>
      <c r="P1197">
        <v>20</v>
      </c>
      <c r="Q1197" s="10" t="str">
        <f t="shared" si="36"/>
        <v>20-Oct-1969</v>
      </c>
      <c r="R1197">
        <f t="shared" si="37"/>
        <v>53</v>
      </c>
      <c r="S1197" s="12">
        <v>9863.4699999999993</v>
      </c>
    </row>
    <row r="1198" spans="1:19" ht="15.6" x14ac:dyDescent="0.3">
      <c r="A1198" s="1" t="s">
        <v>1174</v>
      </c>
      <c r="B1198" s="1" t="s">
        <v>3581</v>
      </c>
      <c r="C1198" t="s">
        <v>4723</v>
      </c>
      <c r="D1198" t="s">
        <v>6729</v>
      </c>
      <c r="E1198" t="s">
        <v>6728</v>
      </c>
      <c r="G1198">
        <v>0</v>
      </c>
      <c r="H1198" t="s">
        <v>2380</v>
      </c>
      <c r="I1198" t="s">
        <v>2380</v>
      </c>
      <c r="J1198">
        <v>24.605</v>
      </c>
      <c r="K1198" t="str" cm="1">
        <f t="array" ref="K1198">_xlfn.IFS(J1198&lt;18.5,"underweight",J1198&lt;25,"normal weight",J1198&lt;30,"overweight",J1198&gt;30,"obesity")</f>
        <v>normal weight</v>
      </c>
      <c r="L1198">
        <v>5.62</v>
      </c>
      <c r="M1198" t="str" cm="1">
        <f t="array" ref="M1198">_xlfn.IFS(L1198&lt;5.7,"Normal",L1198&lt;6.5,"Prediabetes",L1198&gt;6.5,"Diabetes")</f>
        <v>Normal</v>
      </c>
      <c r="N1198">
        <v>1971</v>
      </c>
      <c r="O1198" t="s">
        <v>15</v>
      </c>
      <c r="P1198">
        <v>9</v>
      </c>
      <c r="Q1198" s="10" t="str">
        <f t="shared" si="36"/>
        <v>9-Nov-1971</v>
      </c>
      <c r="R1198">
        <f t="shared" si="37"/>
        <v>51</v>
      </c>
      <c r="S1198" s="12">
        <v>9866.2999999999993</v>
      </c>
    </row>
    <row r="1199" spans="1:19" ht="15.6" x14ac:dyDescent="0.3">
      <c r="A1199" s="1" t="s">
        <v>1173</v>
      </c>
      <c r="B1199" s="1" t="s">
        <v>3582</v>
      </c>
      <c r="C1199" t="s">
        <v>4726</v>
      </c>
      <c r="D1199" t="s">
        <v>6461</v>
      </c>
      <c r="E1199" t="s">
        <v>6730</v>
      </c>
      <c r="G1199">
        <v>0</v>
      </c>
      <c r="H1199" t="s">
        <v>2380</v>
      </c>
      <c r="I1199" t="s">
        <v>2380</v>
      </c>
      <c r="J1199">
        <v>24.51</v>
      </c>
      <c r="K1199" t="str" cm="1">
        <f t="array" ref="K1199">_xlfn.IFS(J1199&lt;18.5,"underweight",J1199&lt;25,"normal weight",J1199&lt;30,"overweight",J1199&gt;30,"obesity")</f>
        <v>normal weight</v>
      </c>
      <c r="L1199">
        <v>4.24</v>
      </c>
      <c r="M1199" t="str" cm="1">
        <f t="array" ref="M1199">_xlfn.IFS(L1199&lt;5.7,"Normal",L1199&lt;6.5,"Prediabetes",L1199&gt;6.5,"Diabetes")</f>
        <v>Normal</v>
      </c>
      <c r="N1199">
        <v>1969</v>
      </c>
      <c r="O1199" t="s">
        <v>35</v>
      </c>
      <c r="P1199">
        <v>13</v>
      </c>
      <c r="Q1199" s="10" t="str">
        <f t="shared" si="36"/>
        <v>13-Aug-1969</v>
      </c>
      <c r="R1199">
        <f t="shared" si="37"/>
        <v>53</v>
      </c>
      <c r="S1199" s="12">
        <v>9869.81</v>
      </c>
    </row>
    <row r="1200" spans="1:19" ht="15.6" x14ac:dyDescent="0.3">
      <c r="A1200" s="1" t="s">
        <v>1172</v>
      </c>
      <c r="B1200" s="1" t="s">
        <v>3583</v>
      </c>
      <c r="C1200" t="s">
        <v>4726</v>
      </c>
      <c r="D1200" t="s">
        <v>6732</v>
      </c>
      <c r="E1200" t="s">
        <v>6731</v>
      </c>
      <c r="G1200">
        <v>0</v>
      </c>
      <c r="H1200" t="s">
        <v>2380</v>
      </c>
      <c r="I1200" t="s">
        <v>2380</v>
      </c>
      <c r="J1200">
        <v>28.12</v>
      </c>
      <c r="K1200" t="str" cm="1">
        <f t="array" ref="K1200">_xlfn.IFS(J1200&lt;18.5,"underweight",J1200&lt;25,"normal weight",J1200&lt;30,"overweight",J1200&gt;30,"obesity")</f>
        <v>overweight</v>
      </c>
      <c r="L1200">
        <v>5.05</v>
      </c>
      <c r="M1200" t="str" cm="1">
        <f t="array" ref="M1200">_xlfn.IFS(L1200&lt;5.7,"Normal",L1200&lt;6.5,"Prediabetes",L1200&gt;6.5,"Diabetes")</f>
        <v>Normal</v>
      </c>
      <c r="N1200">
        <v>1998</v>
      </c>
      <c r="O1200" t="s">
        <v>10</v>
      </c>
      <c r="P1200">
        <v>6</v>
      </c>
      <c r="Q1200" s="10" t="str">
        <f t="shared" si="36"/>
        <v>6-Jul-1998</v>
      </c>
      <c r="R1200">
        <f t="shared" si="37"/>
        <v>25</v>
      </c>
      <c r="S1200" s="12">
        <v>9870.59</v>
      </c>
    </row>
    <row r="1201" spans="1:19" ht="15.6" x14ac:dyDescent="0.3">
      <c r="A1201" s="1" t="s">
        <v>1171</v>
      </c>
      <c r="B1201" s="1" t="s">
        <v>3584</v>
      </c>
      <c r="C1201" t="s">
        <v>5598</v>
      </c>
      <c r="D1201" t="s">
        <v>6319</v>
      </c>
      <c r="E1201" t="s">
        <v>6733</v>
      </c>
      <c r="G1201">
        <v>1</v>
      </c>
      <c r="H1201" t="s">
        <v>2380</v>
      </c>
      <c r="I1201" t="s">
        <v>2380</v>
      </c>
      <c r="J1201">
        <v>38.06</v>
      </c>
      <c r="K1201" t="str" cm="1">
        <f t="array" ref="K1201">_xlfn.IFS(J1201&lt;18.5,"underweight",J1201&lt;25,"normal weight",J1201&lt;30,"overweight",J1201&gt;30,"obesity")</f>
        <v>obesity</v>
      </c>
      <c r="L1201">
        <v>6.16</v>
      </c>
      <c r="M1201" t="str" cm="1">
        <f t="array" ref="M1201">_xlfn.IFS(L1201&lt;5.7,"Normal",L1201&lt;6.5,"Prediabetes",L1201&gt;6.5,"Diabetes")</f>
        <v>Prediabetes</v>
      </c>
      <c r="N1201">
        <v>1971</v>
      </c>
      <c r="O1201" t="s">
        <v>30</v>
      </c>
      <c r="P1201">
        <v>22</v>
      </c>
      <c r="Q1201" s="10" t="str">
        <f t="shared" si="36"/>
        <v>22-Dec-1971</v>
      </c>
      <c r="R1201">
        <f t="shared" si="37"/>
        <v>51</v>
      </c>
      <c r="S1201" s="12">
        <v>9872.7000000000007</v>
      </c>
    </row>
    <row r="1202" spans="1:19" ht="15.6" x14ac:dyDescent="0.3">
      <c r="A1202" s="1" t="s">
        <v>1170</v>
      </c>
      <c r="B1202" s="1" t="s">
        <v>3585</v>
      </c>
      <c r="C1202" t="s">
        <v>4726</v>
      </c>
      <c r="D1202" t="s">
        <v>4820</v>
      </c>
      <c r="E1202" t="s">
        <v>6171</v>
      </c>
      <c r="G1202">
        <v>0</v>
      </c>
      <c r="H1202" t="s">
        <v>2380</v>
      </c>
      <c r="I1202" t="s">
        <v>2380</v>
      </c>
      <c r="J1202">
        <v>24.96</v>
      </c>
      <c r="K1202" t="str" cm="1">
        <f t="array" ref="K1202">_xlfn.IFS(J1202&lt;18.5,"underweight",J1202&lt;25,"normal weight",J1202&lt;30,"overweight",J1202&gt;30,"obesity")</f>
        <v>normal weight</v>
      </c>
      <c r="L1202">
        <v>4.57</v>
      </c>
      <c r="M1202" t="str" cm="1">
        <f t="array" ref="M1202">_xlfn.IFS(L1202&lt;5.7,"Normal",L1202&lt;6.5,"Prediabetes",L1202&gt;6.5,"Diabetes")</f>
        <v>Normal</v>
      </c>
      <c r="N1202">
        <v>1971</v>
      </c>
      <c r="O1202" t="s">
        <v>10</v>
      </c>
      <c r="P1202">
        <v>3</v>
      </c>
      <c r="Q1202" s="10" t="str">
        <f t="shared" si="36"/>
        <v>3-Jul-1971</v>
      </c>
      <c r="R1202">
        <f t="shared" si="37"/>
        <v>52</v>
      </c>
      <c r="S1202" s="12">
        <v>9875.68</v>
      </c>
    </row>
    <row r="1203" spans="1:19" ht="15.6" x14ac:dyDescent="0.3">
      <c r="A1203" s="1" t="s">
        <v>1169</v>
      </c>
      <c r="B1203" s="1" t="s">
        <v>3586</v>
      </c>
      <c r="C1203" t="s">
        <v>5598</v>
      </c>
      <c r="D1203" t="s">
        <v>6735</v>
      </c>
      <c r="E1203" t="s">
        <v>6734</v>
      </c>
      <c r="G1203">
        <v>1</v>
      </c>
      <c r="H1203" t="s">
        <v>2380</v>
      </c>
      <c r="I1203" t="s">
        <v>2380</v>
      </c>
      <c r="J1203">
        <v>31.35</v>
      </c>
      <c r="K1203" t="str" cm="1">
        <f t="array" ref="K1203">_xlfn.IFS(J1203&lt;18.5,"underweight",J1203&lt;25,"normal weight",J1203&lt;30,"overweight",J1203&gt;30,"obesity")</f>
        <v>obesity</v>
      </c>
      <c r="L1203">
        <v>5.84</v>
      </c>
      <c r="M1203" t="str" cm="1">
        <f t="array" ref="M1203">_xlfn.IFS(L1203&lt;5.7,"Normal",L1203&lt;6.5,"Prediabetes",L1203&gt;6.5,"Diabetes")</f>
        <v>Prediabetes</v>
      </c>
      <c r="N1203">
        <v>1971</v>
      </c>
      <c r="O1203" t="s">
        <v>37</v>
      </c>
      <c r="P1203">
        <v>3</v>
      </c>
      <c r="Q1203" s="10" t="str">
        <f t="shared" si="36"/>
        <v>3-Oct-1971</v>
      </c>
      <c r="R1203">
        <f t="shared" si="37"/>
        <v>51</v>
      </c>
      <c r="S1203" s="12">
        <v>9877.61</v>
      </c>
    </row>
    <row r="1204" spans="1:19" ht="15.6" x14ac:dyDescent="0.3">
      <c r="A1204" s="1" t="s">
        <v>1168</v>
      </c>
      <c r="B1204" s="1" t="s">
        <v>3587</v>
      </c>
      <c r="C1204" t="s">
        <v>4726</v>
      </c>
      <c r="D1204" t="s">
        <v>6737</v>
      </c>
      <c r="E1204" t="s">
        <v>6736</v>
      </c>
      <c r="G1204">
        <v>0</v>
      </c>
      <c r="H1204" t="s">
        <v>2380</v>
      </c>
      <c r="I1204" t="s">
        <v>2380</v>
      </c>
      <c r="J1204">
        <v>28.31</v>
      </c>
      <c r="K1204" t="str" cm="1">
        <f t="array" ref="K1204">_xlfn.IFS(J1204&lt;18.5,"underweight",J1204&lt;25,"normal weight",J1204&lt;30,"overweight",J1204&gt;30,"obesity")</f>
        <v>overweight</v>
      </c>
      <c r="L1204">
        <v>6.41</v>
      </c>
      <c r="M1204" t="str" cm="1">
        <f t="array" ref="M1204">_xlfn.IFS(L1204&lt;5.7,"Normal",L1204&lt;6.5,"Prediabetes",L1204&gt;6.5,"Diabetes")</f>
        <v>Prediabetes</v>
      </c>
      <c r="N1204">
        <v>1971</v>
      </c>
      <c r="O1204" t="s">
        <v>15</v>
      </c>
      <c r="P1204">
        <v>8</v>
      </c>
      <c r="Q1204" s="10" t="str">
        <f t="shared" si="36"/>
        <v>8-Nov-1971</v>
      </c>
      <c r="R1204">
        <f t="shared" si="37"/>
        <v>51</v>
      </c>
      <c r="S1204" s="12">
        <v>9880.07</v>
      </c>
    </row>
    <row r="1205" spans="1:19" ht="15.6" x14ac:dyDescent="0.3">
      <c r="A1205" s="1" t="s">
        <v>1167</v>
      </c>
      <c r="B1205" s="1" t="s">
        <v>3588</v>
      </c>
      <c r="C1205" t="s">
        <v>4726</v>
      </c>
      <c r="D1205" t="s">
        <v>5356</v>
      </c>
      <c r="E1205" t="s">
        <v>6738</v>
      </c>
      <c r="G1205">
        <v>1</v>
      </c>
      <c r="H1205" t="s">
        <v>2380</v>
      </c>
      <c r="I1205" t="s">
        <v>2380</v>
      </c>
      <c r="J1205">
        <v>28.06</v>
      </c>
      <c r="K1205" t="str" cm="1">
        <f t="array" ref="K1205">_xlfn.IFS(J1205&lt;18.5,"underweight",J1205&lt;25,"normal weight",J1205&lt;30,"overweight",J1205&gt;30,"obesity")</f>
        <v>overweight</v>
      </c>
      <c r="L1205">
        <v>8.93</v>
      </c>
      <c r="M1205" t="str" cm="1">
        <f t="array" ref="M1205">_xlfn.IFS(L1205&lt;5.7,"Normal",L1205&lt;6.5,"Prediabetes",L1205&gt;6.5,"Diabetes")</f>
        <v>Diabetes</v>
      </c>
      <c r="N1205">
        <v>1966</v>
      </c>
      <c r="O1205" t="s">
        <v>15</v>
      </c>
      <c r="P1205">
        <v>5</v>
      </c>
      <c r="Q1205" s="10" t="str">
        <f t="shared" si="36"/>
        <v>5-Nov-1966</v>
      </c>
      <c r="R1205">
        <f t="shared" si="37"/>
        <v>56</v>
      </c>
      <c r="S1205" s="12">
        <v>9890.23</v>
      </c>
    </row>
    <row r="1206" spans="1:19" ht="15.6" x14ac:dyDescent="0.3">
      <c r="A1206" s="1" t="s">
        <v>1166</v>
      </c>
      <c r="B1206" s="1" t="s">
        <v>3589</v>
      </c>
      <c r="C1206" t="s">
        <v>5598</v>
      </c>
      <c r="D1206" t="s">
        <v>6740</v>
      </c>
      <c r="E1206" t="s">
        <v>6739</v>
      </c>
      <c r="G1206">
        <v>0</v>
      </c>
      <c r="H1206" t="s">
        <v>2380</v>
      </c>
      <c r="I1206" t="s">
        <v>2380</v>
      </c>
      <c r="J1206">
        <v>31.13</v>
      </c>
      <c r="K1206" t="str" cm="1">
        <f t="array" ref="K1206">_xlfn.IFS(J1206&lt;18.5,"underweight",J1206&lt;25,"normal weight",J1206&lt;30,"overweight",J1206&gt;30,"obesity")</f>
        <v>obesity</v>
      </c>
      <c r="L1206">
        <v>11.02</v>
      </c>
      <c r="M1206" t="str" cm="1">
        <f t="array" ref="M1206">_xlfn.IFS(L1206&lt;5.7,"Normal",L1206&lt;6.5,"Prediabetes",L1206&gt;6.5,"Diabetes")</f>
        <v>Diabetes</v>
      </c>
      <c r="N1206">
        <v>1996</v>
      </c>
      <c r="O1206" t="s">
        <v>10</v>
      </c>
      <c r="P1206">
        <v>8</v>
      </c>
      <c r="Q1206" s="10" t="str">
        <f t="shared" si="36"/>
        <v>8-Jul-1996</v>
      </c>
      <c r="R1206">
        <f t="shared" si="37"/>
        <v>27</v>
      </c>
      <c r="S1206" s="12">
        <v>9894.69</v>
      </c>
    </row>
    <row r="1207" spans="1:19" ht="15.6" x14ac:dyDescent="0.3">
      <c r="A1207" s="1" t="s">
        <v>1165</v>
      </c>
      <c r="B1207" s="1" t="s">
        <v>3590</v>
      </c>
      <c r="C1207" t="s">
        <v>4726</v>
      </c>
      <c r="D1207" t="s">
        <v>6742</v>
      </c>
      <c r="E1207" t="s">
        <v>6741</v>
      </c>
      <c r="G1207">
        <v>1</v>
      </c>
      <c r="H1207" t="s">
        <v>2380</v>
      </c>
      <c r="I1207" t="s">
        <v>2380</v>
      </c>
      <c r="J1207">
        <v>18.46</v>
      </c>
      <c r="K1207" t="str" cm="1">
        <f t="array" ref="K1207">_xlfn.IFS(J1207&lt;18.5,"underweight",J1207&lt;25,"normal weight",J1207&lt;30,"overweight",J1207&gt;30,"obesity")</f>
        <v>underweight</v>
      </c>
      <c r="L1207">
        <v>5.25</v>
      </c>
      <c r="M1207" t="str" cm="1">
        <f t="array" ref="M1207">_xlfn.IFS(L1207&lt;5.7,"Normal",L1207&lt;6.5,"Prediabetes",L1207&gt;6.5,"Diabetes")</f>
        <v>Normal</v>
      </c>
      <c r="N1207">
        <v>1962</v>
      </c>
      <c r="O1207" t="s">
        <v>35</v>
      </c>
      <c r="P1207">
        <v>17</v>
      </c>
      <c r="Q1207" s="10" t="str">
        <f t="shared" si="36"/>
        <v>17-Aug-1962</v>
      </c>
      <c r="R1207">
        <f t="shared" si="37"/>
        <v>60</v>
      </c>
      <c r="S1207" s="12">
        <v>9907.83</v>
      </c>
    </row>
    <row r="1208" spans="1:19" ht="15.6" x14ac:dyDescent="0.3">
      <c r="A1208" s="1" t="s">
        <v>1164</v>
      </c>
      <c r="B1208" s="1" t="s">
        <v>3591</v>
      </c>
      <c r="C1208" t="s">
        <v>5598</v>
      </c>
      <c r="D1208" t="s">
        <v>6744</v>
      </c>
      <c r="E1208" t="s">
        <v>6743</v>
      </c>
      <c r="G1208">
        <v>0</v>
      </c>
      <c r="H1208" t="s">
        <v>2380</v>
      </c>
      <c r="I1208" t="s">
        <v>2380</v>
      </c>
      <c r="J1208">
        <v>17.3</v>
      </c>
      <c r="K1208" t="str" cm="1">
        <f t="array" ref="K1208">_xlfn.IFS(J1208&lt;18.5,"underweight",J1208&lt;25,"normal weight",J1208&lt;30,"overweight",J1208&gt;30,"obesity")</f>
        <v>underweight</v>
      </c>
      <c r="L1208">
        <v>4.75</v>
      </c>
      <c r="M1208" t="str" cm="1">
        <f t="array" ref="M1208">_xlfn.IFS(L1208&lt;5.7,"Normal",L1208&lt;6.5,"Prediabetes",L1208&gt;6.5,"Diabetes")</f>
        <v>Normal</v>
      </c>
      <c r="N1208">
        <v>1972</v>
      </c>
      <c r="O1208" t="s">
        <v>20</v>
      </c>
      <c r="P1208">
        <v>14</v>
      </c>
      <c r="Q1208" s="10" t="str">
        <f t="shared" si="36"/>
        <v>14-Sep-1972</v>
      </c>
      <c r="R1208">
        <f t="shared" si="37"/>
        <v>50</v>
      </c>
      <c r="S1208" s="12">
        <v>9910.36</v>
      </c>
    </row>
    <row r="1209" spans="1:19" ht="15.6" x14ac:dyDescent="0.3">
      <c r="A1209" s="1" t="s">
        <v>1163</v>
      </c>
      <c r="B1209" s="1" t="s">
        <v>3592</v>
      </c>
      <c r="C1209" t="s">
        <v>4723</v>
      </c>
      <c r="D1209" t="s">
        <v>6745</v>
      </c>
      <c r="E1209" t="s">
        <v>5724</v>
      </c>
      <c r="G1209">
        <v>1</v>
      </c>
      <c r="H1209" t="s">
        <v>2380</v>
      </c>
      <c r="I1209" t="s">
        <v>2380</v>
      </c>
      <c r="J1209">
        <v>17.97</v>
      </c>
      <c r="K1209" t="str" cm="1">
        <f t="array" ref="K1209">_xlfn.IFS(J1209&lt;18.5,"underweight",J1209&lt;25,"normal weight",J1209&lt;30,"overweight",J1209&gt;30,"obesity")</f>
        <v>underweight</v>
      </c>
      <c r="L1209">
        <v>6.3</v>
      </c>
      <c r="M1209" t="str" cm="1">
        <f t="array" ref="M1209">_xlfn.IFS(L1209&lt;5.7,"Normal",L1209&lt;6.5,"Prediabetes",L1209&gt;6.5,"Diabetes")</f>
        <v>Prediabetes</v>
      </c>
      <c r="N1209">
        <v>1985</v>
      </c>
      <c r="O1209" t="s">
        <v>35</v>
      </c>
      <c r="P1209">
        <v>19</v>
      </c>
      <c r="Q1209" s="10" t="str">
        <f t="shared" si="36"/>
        <v>19-Aug-1985</v>
      </c>
      <c r="R1209">
        <f t="shared" si="37"/>
        <v>37</v>
      </c>
      <c r="S1209" s="12">
        <v>9930.64</v>
      </c>
    </row>
    <row r="1210" spans="1:19" ht="15.6" x14ac:dyDescent="0.3">
      <c r="A1210" s="1" t="s">
        <v>1162</v>
      </c>
      <c r="B1210" s="1" t="s">
        <v>3593</v>
      </c>
      <c r="C1210" t="s">
        <v>4726</v>
      </c>
      <c r="D1210" t="s">
        <v>6747</v>
      </c>
      <c r="E1210" t="s">
        <v>6746</v>
      </c>
      <c r="G1210">
        <v>2</v>
      </c>
      <c r="H1210" t="s">
        <v>2380</v>
      </c>
      <c r="I1210" t="s">
        <v>2380</v>
      </c>
      <c r="J1210">
        <v>29.98</v>
      </c>
      <c r="K1210" t="str" cm="1">
        <f t="array" ref="K1210">_xlfn.IFS(J1210&lt;18.5,"underweight",J1210&lt;25,"normal weight",J1210&lt;30,"overweight",J1210&gt;30,"obesity")</f>
        <v>overweight</v>
      </c>
      <c r="L1210">
        <v>6.03</v>
      </c>
      <c r="M1210" t="str" cm="1">
        <f t="array" ref="M1210">_xlfn.IFS(L1210&lt;5.7,"Normal",L1210&lt;6.5,"Prediabetes",L1210&gt;6.5,"Diabetes")</f>
        <v>Prediabetes</v>
      </c>
      <c r="N1210">
        <v>1983</v>
      </c>
      <c r="O1210" t="s">
        <v>30</v>
      </c>
      <c r="P1210">
        <v>3</v>
      </c>
      <c r="Q1210" s="10" t="str">
        <f t="shared" si="36"/>
        <v>3-Dec-1983</v>
      </c>
      <c r="R1210">
        <f t="shared" si="37"/>
        <v>39</v>
      </c>
      <c r="S1210" s="12">
        <v>9931.9599999999991</v>
      </c>
    </row>
    <row r="1211" spans="1:19" ht="15.6" x14ac:dyDescent="0.3">
      <c r="A1211" s="1" t="s">
        <v>1161</v>
      </c>
      <c r="B1211" s="1" t="s">
        <v>3594</v>
      </c>
      <c r="C1211" t="s">
        <v>4726</v>
      </c>
      <c r="D1211" t="s">
        <v>5023</v>
      </c>
      <c r="E1211" t="s">
        <v>5831</v>
      </c>
      <c r="G1211">
        <v>0</v>
      </c>
      <c r="H1211" t="s">
        <v>2380</v>
      </c>
      <c r="I1211" t="s">
        <v>2380</v>
      </c>
      <c r="J1211">
        <v>39.49</v>
      </c>
      <c r="K1211" t="str" cm="1">
        <f t="array" ref="K1211">_xlfn.IFS(J1211&lt;18.5,"underweight",J1211&lt;25,"normal weight",J1211&lt;30,"overweight",J1211&gt;30,"obesity")</f>
        <v>obesity</v>
      </c>
      <c r="L1211">
        <v>4.8099999999999996</v>
      </c>
      <c r="M1211" t="str" cm="1">
        <f t="array" ref="M1211">_xlfn.IFS(L1211&lt;5.7,"Normal",L1211&lt;6.5,"Prediabetes",L1211&gt;6.5,"Diabetes")</f>
        <v>Normal</v>
      </c>
      <c r="N1211">
        <v>1964</v>
      </c>
      <c r="O1211" t="s">
        <v>20</v>
      </c>
      <c r="P1211">
        <v>11</v>
      </c>
      <c r="Q1211" s="10" t="str">
        <f t="shared" si="36"/>
        <v>11-Sep-1964</v>
      </c>
      <c r="R1211">
        <f t="shared" si="37"/>
        <v>58</v>
      </c>
      <c r="S1211" s="12">
        <v>9933.44</v>
      </c>
    </row>
    <row r="1212" spans="1:19" ht="15.6" x14ac:dyDescent="0.3">
      <c r="A1212" s="1" t="s">
        <v>1160</v>
      </c>
      <c r="B1212" s="1" t="s">
        <v>3595</v>
      </c>
      <c r="C1212" t="s">
        <v>4726</v>
      </c>
      <c r="D1212" t="s">
        <v>6749</v>
      </c>
      <c r="E1212" t="s">
        <v>6748</v>
      </c>
      <c r="G1212">
        <v>2</v>
      </c>
      <c r="H1212" t="s">
        <v>2380</v>
      </c>
      <c r="I1212" t="s">
        <v>2380</v>
      </c>
      <c r="J1212">
        <v>33.99</v>
      </c>
      <c r="K1212" t="str" cm="1">
        <f t="array" ref="K1212">_xlfn.IFS(J1212&lt;18.5,"underweight",J1212&lt;25,"normal weight",J1212&lt;30,"overweight",J1212&gt;30,"obesity")</f>
        <v>obesity</v>
      </c>
      <c r="L1212">
        <v>4.55</v>
      </c>
      <c r="M1212" t="str" cm="1">
        <f t="array" ref="M1212">_xlfn.IFS(L1212&lt;5.7,"Normal",L1212&lt;6.5,"Prediabetes",L1212&gt;6.5,"Diabetes")</f>
        <v>Normal</v>
      </c>
      <c r="N1212">
        <v>1971</v>
      </c>
      <c r="O1212" t="s">
        <v>30</v>
      </c>
      <c r="P1212">
        <v>26</v>
      </c>
      <c r="Q1212" s="10" t="str">
        <f t="shared" si="36"/>
        <v>26-Dec-1971</v>
      </c>
      <c r="R1212">
        <f t="shared" si="37"/>
        <v>51</v>
      </c>
      <c r="S1212" s="12">
        <v>9957.7199999999993</v>
      </c>
    </row>
    <row r="1213" spans="1:19" ht="15.6" x14ac:dyDescent="0.3">
      <c r="A1213" s="1" t="s">
        <v>1159</v>
      </c>
      <c r="B1213" s="1" t="s">
        <v>3596</v>
      </c>
      <c r="C1213" t="s">
        <v>4726</v>
      </c>
      <c r="D1213" t="s">
        <v>5021</v>
      </c>
      <c r="E1213" t="s">
        <v>6750</v>
      </c>
      <c r="G1213">
        <v>2</v>
      </c>
      <c r="H1213" t="s">
        <v>2380</v>
      </c>
      <c r="I1213" t="s">
        <v>2380</v>
      </c>
      <c r="J1213">
        <v>27.72</v>
      </c>
      <c r="K1213" t="str" cm="1">
        <f t="array" ref="K1213">_xlfn.IFS(J1213&lt;18.5,"underweight",J1213&lt;25,"normal weight",J1213&lt;30,"overweight",J1213&gt;30,"obesity")</f>
        <v>overweight</v>
      </c>
      <c r="L1213">
        <v>6.43</v>
      </c>
      <c r="M1213" t="str" cm="1">
        <f t="array" ref="M1213">_xlfn.IFS(L1213&lt;5.7,"Normal",L1213&lt;6.5,"Prediabetes",L1213&gt;6.5,"Diabetes")</f>
        <v>Prediabetes</v>
      </c>
      <c r="N1213">
        <v>1971</v>
      </c>
      <c r="O1213" t="s">
        <v>37</v>
      </c>
      <c r="P1213">
        <v>6</v>
      </c>
      <c r="Q1213" s="10" t="str">
        <f t="shared" si="36"/>
        <v>6-Oct-1971</v>
      </c>
      <c r="R1213">
        <f t="shared" si="37"/>
        <v>51</v>
      </c>
      <c r="S1213" s="12">
        <v>9964.06</v>
      </c>
    </row>
    <row r="1214" spans="1:19" ht="15.6" x14ac:dyDescent="0.3">
      <c r="A1214" s="1" t="s">
        <v>1158</v>
      </c>
      <c r="B1214" s="1" t="s">
        <v>3597</v>
      </c>
      <c r="C1214" t="s">
        <v>5598</v>
      </c>
      <c r="D1214" t="s">
        <v>5497</v>
      </c>
      <c r="E1214" t="s">
        <v>6751</v>
      </c>
      <c r="G1214">
        <v>1</v>
      </c>
      <c r="H1214" t="s">
        <v>2380</v>
      </c>
      <c r="I1214" t="s">
        <v>2380</v>
      </c>
      <c r="J1214">
        <v>30.59</v>
      </c>
      <c r="K1214" t="str" cm="1">
        <f t="array" ref="K1214">_xlfn.IFS(J1214&lt;18.5,"underweight",J1214&lt;25,"normal weight",J1214&lt;30,"overweight",J1214&gt;30,"obesity")</f>
        <v>obesity</v>
      </c>
      <c r="L1214">
        <v>11.62</v>
      </c>
      <c r="M1214" t="str" cm="1">
        <f t="array" ref="M1214">_xlfn.IFS(L1214&lt;5.7,"Normal",L1214&lt;6.5,"Prediabetes",L1214&gt;6.5,"Diabetes")</f>
        <v>Diabetes</v>
      </c>
      <c r="N1214">
        <v>1970</v>
      </c>
      <c r="O1214" t="s">
        <v>35</v>
      </c>
      <c r="P1214">
        <v>11</v>
      </c>
      <c r="Q1214" s="10" t="str">
        <f t="shared" si="36"/>
        <v>11-Aug-1970</v>
      </c>
      <c r="R1214">
        <f t="shared" si="37"/>
        <v>52</v>
      </c>
      <c r="S1214" s="12">
        <v>9991.0400000000009</v>
      </c>
    </row>
    <row r="1215" spans="1:19" ht="15.6" x14ac:dyDescent="0.3">
      <c r="A1215" s="1" t="s">
        <v>1157</v>
      </c>
      <c r="B1215" s="1" t="s">
        <v>3598</v>
      </c>
      <c r="C1215" t="s">
        <v>4723</v>
      </c>
      <c r="D1215" t="s">
        <v>5945</v>
      </c>
      <c r="E1215" t="s">
        <v>6752</v>
      </c>
      <c r="G1215">
        <v>0</v>
      </c>
      <c r="H1215" t="s">
        <v>2380</v>
      </c>
      <c r="I1215" t="s">
        <v>2380</v>
      </c>
      <c r="J1215">
        <v>22.6</v>
      </c>
      <c r="K1215" t="str" cm="1">
        <f t="array" ref="K1215">_xlfn.IFS(J1215&lt;18.5,"underweight",J1215&lt;25,"normal weight",J1215&lt;30,"overweight",J1215&gt;30,"obesity")</f>
        <v>normal weight</v>
      </c>
      <c r="L1215">
        <v>6.04</v>
      </c>
      <c r="M1215" t="str" cm="1">
        <f t="array" ref="M1215">_xlfn.IFS(L1215&lt;5.7,"Normal",L1215&lt;6.5,"Prediabetes",L1215&gt;6.5,"Diabetes")</f>
        <v>Prediabetes</v>
      </c>
      <c r="N1215">
        <v>1988</v>
      </c>
      <c r="O1215" t="s">
        <v>10</v>
      </c>
      <c r="P1215">
        <v>3</v>
      </c>
      <c r="Q1215" s="10" t="str">
        <f t="shared" si="36"/>
        <v>3-Jul-1988</v>
      </c>
      <c r="R1215">
        <f t="shared" si="37"/>
        <v>35</v>
      </c>
      <c r="S1215" s="12">
        <v>10011.44</v>
      </c>
    </row>
    <row r="1216" spans="1:19" ht="15.6" x14ac:dyDescent="0.3">
      <c r="A1216" s="1" t="s">
        <v>1156</v>
      </c>
      <c r="B1216" s="1" t="s">
        <v>3599</v>
      </c>
      <c r="C1216" t="s">
        <v>4726</v>
      </c>
      <c r="D1216" t="s">
        <v>6754</v>
      </c>
      <c r="E1216" t="s">
        <v>6753</v>
      </c>
      <c r="G1216">
        <v>2</v>
      </c>
      <c r="H1216" t="s">
        <v>2380</v>
      </c>
      <c r="I1216" t="s">
        <v>2380</v>
      </c>
      <c r="J1216">
        <v>28.785</v>
      </c>
      <c r="K1216" t="str" cm="1">
        <f t="array" ref="K1216">_xlfn.IFS(J1216&lt;18.5,"underweight",J1216&lt;25,"normal weight",J1216&lt;30,"overweight",J1216&gt;30,"obesity")</f>
        <v>overweight</v>
      </c>
      <c r="L1216">
        <v>8.82</v>
      </c>
      <c r="M1216" t="str" cm="1">
        <f t="array" ref="M1216">_xlfn.IFS(L1216&lt;5.7,"Normal",L1216&lt;6.5,"Prediabetes",L1216&gt;6.5,"Diabetes")</f>
        <v>Diabetes</v>
      </c>
      <c r="N1216">
        <v>1979</v>
      </c>
      <c r="O1216" t="s">
        <v>30</v>
      </c>
      <c r="P1216">
        <v>28</v>
      </c>
      <c r="Q1216" s="10" t="str">
        <f t="shared" si="36"/>
        <v>28-Dec-1979</v>
      </c>
      <c r="R1216">
        <f t="shared" si="37"/>
        <v>43</v>
      </c>
      <c r="S1216" s="12">
        <v>10027.15</v>
      </c>
    </row>
    <row r="1217" spans="1:19" ht="15.6" x14ac:dyDescent="0.3">
      <c r="A1217" s="1" t="s">
        <v>1155</v>
      </c>
      <c r="B1217" s="1" t="s">
        <v>3600</v>
      </c>
      <c r="C1217" t="s">
        <v>4723</v>
      </c>
      <c r="D1217" t="s">
        <v>6756</v>
      </c>
      <c r="E1217" t="s">
        <v>6755</v>
      </c>
      <c r="G1217">
        <v>0</v>
      </c>
      <c r="H1217" t="s">
        <v>2380</v>
      </c>
      <c r="I1217" t="s">
        <v>2380</v>
      </c>
      <c r="J1217">
        <v>50.38</v>
      </c>
      <c r="K1217" t="str" cm="1">
        <f t="array" ref="K1217">_xlfn.IFS(J1217&lt;18.5,"underweight",J1217&lt;25,"normal weight",J1217&lt;30,"overweight",J1217&gt;30,"obesity")</f>
        <v>obesity</v>
      </c>
      <c r="L1217">
        <v>5.8</v>
      </c>
      <c r="M1217" t="str" cm="1">
        <f t="array" ref="M1217">_xlfn.IFS(L1217&lt;5.7,"Normal",L1217&lt;6.5,"Prediabetes",L1217&gt;6.5,"Diabetes")</f>
        <v>Prediabetes</v>
      </c>
      <c r="N1217">
        <v>1974</v>
      </c>
      <c r="O1217" t="s">
        <v>35</v>
      </c>
      <c r="P1217">
        <v>30</v>
      </c>
      <c r="Q1217" s="10" t="str">
        <f t="shared" si="36"/>
        <v>30-Aug-1974</v>
      </c>
      <c r="R1217">
        <f t="shared" si="37"/>
        <v>48</v>
      </c>
      <c r="S1217" s="12">
        <v>10043.25</v>
      </c>
    </row>
    <row r="1218" spans="1:19" ht="15.6" x14ac:dyDescent="0.3">
      <c r="A1218" s="1" t="s">
        <v>1154</v>
      </c>
      <c r="B1218" s="1" t="s">
        <v>3601</v>
      </c>
      <c r="C1218" t="s">
        <v>4723</v>
      </c>
      <c r="D1218" t="s">
        <v>5935</v>
      </c>
      <c r="E1218" t="s">
        <v>6034</v>
      </c>
      <c r="G1218">
        <v>0</v>
      </c>
      <c r="H1218" t="s">
        <v>2380</v>
      </c>
      <c r="I1218" t="s">
        <v>2380</v>
      </c>
      <c r="J1218">
        <v>35.200000000000003</v>
      </c>
      <c r="K1218" t="str" cm="1">
        <f t="array" ref="K1218">_xlfn.IFS(J1218&lt;18.5,"underweight",J1218&lt;25,"normal weight",J1218&lt;30,"overweight",J1218&gt;30,"obesity")</f>
        <v>obesity</v>
      </c>
      <c r="L1218">
        <v>4.28</v>
      </c>
      <c r="M1218" t="str" cm="1">
        <f t="array" ref="M1218">_xlfn.IFS(L1218&lt;5.7,"Normal",L1218&lt;6.5,"Prediabetes",L1218&gt;6.5,"Diabetes")</f>
        <v>Normal</v>
      </c>
      <c r="N1218">
        <v>1969</v>
      </c>
      <c r="O1218" t="s">
        <v>35</v>
      </c>
      <c r="P1218">
        <v>22</v>
      </c>
      <c r="Q1218" s="10" t="str">
        <f t="shared" si="36"/>
        <v>22-Aug-1969</v>
      </c>
      <c r="R1218">
        <f t="shared" si="37"/>
        <v>53</v>
      </c>
      <c r="S1218" s="12">
        <v>10065.41</v>
      </c>
    </row>
    <row r="1219" spans="1:19" ht="15.6" x14ac:dyDescent="0.3">
      <c r="A1219" s="1" t="s">
        <v>1153</v>
      </c>
      <c r="B1219" s="1" t="s">
        <v>3602</v>
      </c>
      <c r="C1219" t="s">
        <v>4726</v>
      </c>
      <c r="D1219" t="s">
        <v>6758</v>
      </c>
      <c r="E1219" t="s">
        <v>6757</v>
      </c>
      <c r="G1219">
        <v>0</v>
      </c>
      <c r="H1219" t="s">
        <v>2380</v>
      </c>
      <c r="I1219" t="s">
        <v>2380</v>
      </c>
      <c r="J1219">
        <v>24.51</v>
      </c>
      <c r="K1219" t="str" cm="1">
        <f t="array" ref="K1219">_xlfn.IFS(J1219&lt;18.5,"underweight",J1219&lt;25,"normal weight",J1219&lt;30,"overweight",J1219&gt;30,"obesity")</f>
        <v>normal weight</v>
      </c>
      <c r="L1219">
        <v>4.6900000000000004</v>
      </c>
      <c r="M1219" t="str" cm="1">
        <f t="array" ref="M1219">_xlfn.IFS(L1219&lt;5.7,"Normal",L1219&lt;6.5,"Prediabetes",L1219&gt;6.5,"Diabetes")</f>
        <v>Normal</v>
      </c>
      <c r="N1219">
        <v>1969</v>
      </c>
      <c r="O1219" t="s">
        <v>37</v>
      </c>
      <c r="P1219">
        <v>27</v>
      </c>
      <c r="Q1219" s="10" t="str">
        <f t="shared" ref="Q1219:Q1282" si="38">P1219&amp;"-"&amp;O1219&amp;"-"&amp;N1219</f>
        <v>27-Oct-1969</v>
      </c>
      <c r="R1219">
        <f t="shared" ref="R1219:R1282" si="39">DATEDIF(Q1219,"8-6-2023","y")</f>
        <v>53</v>
      </c>
      <c r="S1219" s="12">
        <v>10072.06</v>
      </c>
    </row>
    <row r="1220" spans="1:19" ht="15.6" x14ac:dyDescent="0.3">
      <c r="A1220" s="1" t="s">
        <v>1152</v>
      </c>
      <c r="B1220" s="1" t="s">
        <v>3603</v>
      </c>
      <c r="C1220" t="s">
        <v>4726</v>
      </c>
      <c r="D1220" t="s">
        <v>4739</v>
      </c>
      <c r="E1220" t="s">
        <v>6759</v>
      </c>
      <c r="G1220">
        <v>1</v>
      </c>
      <c r="H1220" t="s">
        <v>2380</v>
      </c>
      <c r="I1220" t="s">
        <v>2380</v>
      </c>
      <c r="J1220">
        <v>23.844999999999999</v>
      </c>
      <c r="K1220" t="str" cm="1">
        <f t="array" ref="K1220">_xlfn.IFS(J1220&lt;18.5,"underweight",J1220&lt;25,"normal weight",J1220&lt;30,"overweight",J1220&gt;30,"obesity")</f>
        <v>normal weight</v>
      </c>
      <c r="L1220">
        <v>4.43</v>
      </c>
      <c r="M1220" t="str" cm="1">
        <f t="array" ref="M1220">_xlfn.IFS(L1220&lt;5.7,"Normal",L1220&lt;6.5,"Prediabetes",L1220&gt;6.5,"Diabetes")</f>
        <v>Normal</v>
      </c>
      <c r="N1220">
        <v>1969</v>
      </c>
      <c r="O1220" t="s">
        <v>10</v>
      </c>
      <c r="P1220">
        <v>3</v>
      </c>
      <c r="Q1220" s="10" t="str">
        <f t="shared" si="38"/>
        <v>3-Jul-1969</v>
      </c>
      <c r="R1220">
        <f t="shared" si="39"/>
        <v>54</v>
      </c>
      <c r="S1220" s="12">
        <v>10085.85</v>
      </c>
    </row>
    <row r="1221" spans="1:19" ht="15.6" x14ac:dyDescent="0.3">
      <c r="A1221" s="1" t="s">
        <v>1151</v>
      </c>
      <c r="B1221" s="1" t="s">
        <v>3604</v>
      </c>
      <c r="C1221" t="s">
        <v>4726</v>
      </c>
      <c r="D1221" t="s">
        <v>6761</v>
      </c>
      <c r="E1221" t="s">
        <v>6760</v>
      </c>
      <c r="G1221">
        <v>0</v>
      </c>
      <c r="H1221" t="s">
        <v>2380</v>
      </c>
      <c r="I1221" t="s">
        <v>2380</v>
      </c>
      <c r="J1221">
        <v>32.395000000000003</v>
      </c>
      <c r="K1221" t="str" cm="1">
        <f t="array" ref="K1221">_xlfn.IFS(J1221&lt;18.5,"underweight",J1221&lt;25,"normal weight",J1221&lt;30,"overweight",J1221&gt;30,"obesity")</f>
        <v>obesity</v>
      </c>
      <c r="L1221">
        <v>6.66</v>
      </c>
      <c r="M1221" t="str" cm="1">
        <f t="array" ref="M1221">_xlfn.IFS(L1221&lt;5.7,"Normal",L1221&lt;6.5,"Prediabetes",L1221&gt;6.5,"Diabetes")</f>
        <v>Diabetes</v>
      </c>
      <c r="N1221">
        <v>1976</v>
      </c>
      <c r="O1221" t="s">
        <v>30</v>
      </c>
      <c r="P1221">
        <v>19</v>
      </c>
      <c r="Q1221" s="10" t="str">
        <f t="shared" si="38"/>
        <v>19-Dec-1976</v>
      </c>
      <c r="R1221">
        <f t="shared" si="39"/>
        <v>46</v>
      </c>
      <c r="S1221" s="12">
        <v>10096.969999999999</v>
      </c>
    </row>
    <row r="1222" spans="1:19" ht="15.6" x14ac:dyDescent="0.3">
      <c r="A1222" s="1" t="s">
        <v>1150</v>
      </c>
      <c r="B1222" s="1" t="s">
        <v>3605</v>
      </c>
      <c r="C1222" t="s">
        <v>4726</v>
      </c>
      <c r="D1222" t="s">
        <v>6763</v>
      </c>
      <c r="E1222" t="s">
        <v>6762</v>
      </c>
      <c r="G1222">
        <v>1</v>
      </c>
      <c r="H1222" t="s">
        <v>2380</v>
      </c>
      <c r="I1222" t="s">
        <v>2380</v>
      </c>
      <c r="J1222">
        <v>23.655000000000001</v>
      </c>
      <c r="K1222" t="str" cm="1">
        <f t="array" ref="K1222">_xlfn.IFS(J1222&lt;18.5,"underweight",J1222&lt;25,"normal weight",J1222&lt;30,"overweight",J1222&gt;30,"obesity")</f>
        <v>normal weight</v>
      </c>
      <c r="L1222">
        <v>5.92</v>
      </c>
      <c r="M1222" t="str" cm="1">
        <f t="array" ref="M1222">_xlfn.IFS(L1222&lt;5.7,"Normal",L1222&lt;6.5,"Prediabetes",L1222&gt;6.5,"Diabetes")</f>
        <v>Prediabetes</v>
      </c>
      <c r="N1222">
        <v>1972</v>
      </c>
      <c r="O1222" t="s">
        <v>37</v>
      </c>
      <c r="P1222">
        <v>19</v>
      </c>
      <c r="Q1222" s="10" t="str">
        <f t="shared" si="38"/>
        <v>19-Oct-1972</v>
      </c>
      <c r="R1222">
        <f t="shared" si="39"/>
        <v>50</v>
      </c>
      <c r="S1222" s="12">
        <v>10106.129999999999</v>
      </c>
    </row>
    <row r="1223" spans="1:19" ht="15.6" x14ac:dyDescent="0.3">
      <c r="A1223" s="1" t="s">
        <v>1149</v>
      </c>
      <c r="B1223" s="1" t="s">
        <v>3606</v>
      </c>
      <c r="C1223" t="s">
        <v>4723</v>
      </c>
      <c r="D1223" t="s">
        <v>5790</v>
      </c>
      <c r="E1223" t="s">
        <v>6764</v>
      </c>
      <c r="G1223">
        <v>0</v>
      </c>
      <c r="H1223" t="s">
        <v>2380</v>
      </c>
      <c r="I1223" t="s">
        <v>2380</v>
      </c>
      <c r="J1223">
        <v>28.4</v>
      </c>
      <c r="K1223" t="str" cm="1">
        <f t="array" ref="K1223">_xlfn.IFS(J1223&lt;18.5,"underweight",J1223&lt;25,"normal weight",J1223&lt;30,"overweight",J1223&gt;30,"obesity")</f>
        <v>overweight</v>
      </c>
      <c r="L1223">
        <v>5.97</v>
      </c>
      <c r="M1223" t="str" cm="1">
        <f t="array" ref="M1223">_xlfn.IFS(L1223&lt;5.7,"Normal",L1223&lt;6.5,"Prediabetes",L1223&gt;6.5,"Diabetes")</f>
        <v>Prediabetes</v>
      </c>
      <c r="N1223">
        <v>1972</v>
      </c>
      <c r="O1223" t="s">
        <v>35</v>
      </c>
      <c r="P1223">
        <v>8</v>
      </c>
      <c r="Q1223" s="10" t="str">
        <f t="shared" si="38"/>
        <v>8-Aug-1972</v>
      </c>
      <c r="R1223">
        <f t="shared" si="39"/>
        <v>50</v>
      </c>
      <c r="S1223" s="12">
        <v>10107.219999999999</v>
      </c>
    </row>
    <row r="1224" spans="1:19" ht="15.6" x14ac:dyDescent="0.3">
      <c r="A1224" s="1" t="s">
        <v>1148</v>
      </c>
      <c r="B1224" s="1" t="s">
        <v>3607</v>
      </c>
      <c r="C1224" t="s">
        <v>4723</v>
      </c>
      <c r="D1224" t="s">
        <v>6766</v>
      </c>
      <c r="E1224" t="s">
        <v>6765</v>
      </c>
      <c r="G1224">
        <v>2</v>
      </c>
      <c r="H1224" t="s">
        <v>2380</v>
      </c>
      <c r="I1224" t="s">
        <v>2380</v>
      </c>
      <c r="J1224">
        <v>26.18</v>
      </c>
      <c r="K1224" t="str" cm="1">
        <f t="array" ref="K1224">_xlfn.IFS(J1224&lt;18.5,"underweight",J1224&lt;25,"normal weight",J1224&lt;30,"overweight",J1224&gt;30,"obesity")</f>
        <v>overweight</v>
      </c>
      <c r="L1224">
        <v>6.12</v>
      </c>
      <c r="M1224" t="str" cm="1">
        <f t="array" ref="M1224">_xlfn.IFS(L1224&lt;5.7,"Normal",L1224&lt;6.5,"Prediabetes",L1224&gt;6.5,"Diabetes")</f>
        <v>Prediabetes</v>
      </c>
      <c r="N1224">
        <v>1975</v>
      </c>
      <c r="O1224" t="s">
        <v>10</v>
      </c>
      <c r="P1224">
        <v>2</v>
      </c>
      <c r="Q1224" s="10" t="str">
        <f t="shared" si="38"/>
        <v>2-Jul-1975</v>
      </c>
      <c r="R1224">
        <f t="shared" si="39"/>
        <v>48</v>
      </c>
      <c r="S1224" s="12">
        <v>10115.01</v>
      </c>
    </row>
    <row r="1225" spans="1:19" ht="15.6" x14ac:dyDescent="0.3">
      <c r="A1225" s="1" t="s">
        <v>1147</v>
      </c>
      <c r="B1225" s="1" t="s">
        <v>3608</v>
      </c>
      <c r="C1225" t="s">
        <v>4726</v>
      </c>
      <c r="D1225" t="s">
        <v>6767</v>
      </c>
      <c r="E1225" t="s">
        <v>5288</v>
      </c>
      <c r="G1225">
        <v>0</v>
      </c>
      <c r="H1225" t="s">
        <v>2380</v>
      </c>
      <c r="I1225" t="s">
        <v>2380</v>
      </c>
      <c r="J1225">
        <v>15.82</v>
      </c>
      <c r="K1225" t="str" cm="1">
        <f t="array" ref="K1225">_xlfn.IFS(J1225&lt;18.5,"underweight",J1225&lt;25,"normal weight",J1225&lt;30,"overweight",J1225&gt;30,"obesity")</f>
        <v>underweight</v>
      </c>
      <c r="L1225">
        <v>4.5999999999999996</v>
      </c>
      <c r="M1225" t="str" cm="1">
        <f t="array" ref="M1225">_xlfn.IFS(L1225&lt;5.7,"Normal",L1225&lt;6.5,"Prediabetes",L1225&gt;6.5,"Diabetes")</f>
        <v>Normal</v>
      </c>
      <c r="N1225">
        <v>1972</v>
      </c>
      <c r="O1225" t="s">
        <v>15</v>
      </c>
      <c r="P1225">
        <v>16</v>
      </c>
      <c r="Q1225" s="10" t="str">
        <f t="shared" si="38"/>
        <v>16-Nov-1972</v>
      </c>
      <c r="R1225">
        <f t="shared" si="39"/>
        <v>50</v>
      </c>
      <c r="S1225" s="12">
        <v>10118.42</v>
      </c>
    </row>
    <row r="1226" spans="1:19" ht="15.6" x14ac:dyDescent="0.3">
      <c r="A1226" s="1" t="s">
        <v>1146</v>
      </c>
      <c r="B1226" s="1" t="s">
        <v>3609</v>
      </c>
      <c r="C1226" t="s">
        <v>4723</v>
      </c>
      <c r="D1226" t="s">
        <v>6768</v>
      </c>
      <c r="E1226" t="s">
        <v>4823</v>
      </c>
      <c r="G1226">
        <v>2</v>
      </c>
      <c r="H1226" t="s">
        <v>2380</v>
      </c>
      <c r="I1226" t="s">
        <v>2380</v>
      </c>
      <c r="J1226">
        <v>17.670000000000002</v>
      </c>
      <c r="K1226" t="str" cm="1">
        <f t="array" ref="K1226">_xlfn.IFS(J1226&lt;18.5,"underweight",J1226&lt;25,"normal weight",J1226&lt;30,"overweight",J1226&gt;30,"obesity")</f>
        <v>underweight</v>
      </c>
      <c r="L1226">
        <v>4.78</v>
      </c>
      <c r="M1226" t="str" cm="1">
        <f t="array" ref="M1226">_xlfn.IFS(L1226&lt;5.7,"Normal",L1226&lt;6.5,"Prediabetes",L1226&gt;6.5,"Diabetes")</f>
        <v>Normal</v>
      </c>
      <c r="N1226">
        <v>1997</v>
      </c>
      <c r="O1226" t="s">
        <v>20</v>
      </c>
      <c r="P1226">
        <v>5</v>
      </c>
      <c r="Q1226" s="10" t="str">
        <f t="shared" si="38"/>
        <v>5-Sep-1997</v>
      </c>
      <c r="R1226">
        <f t="shared" si="39"/>
        <v>25</v>
      </c>
      <c r="S1226" s="12">
        <v>10139.84</v>
      </c>
    </row>
    <row r="1227" spans="1:19" ht="15.6" x14ac:dyDescent="0.3">
      <c r="A1227" s="1" t="s">
        <v>1145</v>
      </c>
      <c r="B1227" s="1" t="s">
        <v>3610</v>
      </c>
      <c r="C1227" t="s">
        <v>4726</v>
      </c>
      <c r="D1227" t="s">
        <v>6770</v>
      </c>
      <c r="E1227" t="s">
        <v>6769</v>
      </c>
      <c r="G1227">
        <v>0</v>
      </c>
      <c r="H1227" t="s">
        <v>2380</v>
      </c>
      <c r="I1227" t="s">
        <v>2380</v>
      </c>
      <c r="J1227">
        <v>31.92</v>
      </c>
      <c r="K1227" t="str" cm="1">
        <f t="array" ref="K1227">_xlfn.IFS(J1227&lt;18.5,"underweight",J1227&lt;25,"normal weight",J1227&lt;30,"overweight",J1227&gt;30,"obesity")</f>
        <v>obesity</v>
      </c>
      <c r="L1227">
        <v>11.05</v>
      </c>
      <c r="M1227" t="str" cm="1">
        <f t="array" ref="M1227">_xlfn.IFS(L1227&lt;5.7,"Normal",L1227&lt;6.5,"Prediabetes",L1227&gt;6.5,"Diabetes")</f>
        <v>Diabetes</v>
      </c>
      <c r="N1227">
        <v>1974</v>
      </c>
      <c r="O1227" t="s">
        <v>30</v>
      </c>
      <c r="P1227">
        <v>30</v>
      </c>
      <c r="Q1227" s="10" t="str">
        <f t="shared" si="38"/>
        <v>30-Dec-1974</v>
      </c>
      <c r="R1227">
        <f t="shared" si="39"/>
        <v>48</v>
      </c>
      <c r="S1227" s="12">
        <v>10141.14</v>
      </c>
    </row>
    <row r="1228" spans="1:19" ht="15.6" x14ac:dyDescent="0.3">
      <c r="A1228" s="1" t="s">
        <v>1144</v>
      </c>
      <c r="B1228" s="1" t="s">
        <v>3611</v>
      </c>
      <c r="C1228" t="s">
        <v>4723</v>
      </c>
      <c r="D1228" t="s">
        <v>6772</v>
      </c>
      <c r="E1228" t="s">
        <v>6771</v>
      </c>
      <c r="G1228">
        <v>0</v>
      </c>
      <c r="H1228" t="s">
        <v>2380</v>
      </c>
      <c r="I1228" t="s">
        <v>2380</v>
      </c>
      <c r="J1228">
        <v>28.975000000000001</v>
      </c>
      <c r="K1228" t="str" cm="1">
        <f t="array" ref="K1228">_xlfn.IFS(J1228&lt;18.5,"underweight",J1228&lt;25,"normal weight",J1228&lt;30,"overweight",J1228&gt;30,"obesity")</f>
        <v>overweight</v>
      </c>
      <c r="L1228">
        <v>7.62</v>
      </c>
      <c r="M1228" t="str" cm="1">
        <f t="array" ref="M1228">_xlfn.IFS(L1228&lt;5.7,"Normal",L1228&lt;6.5,"Prediabetes",L1228&gt;6.5,"Diabetes")</f>
        <v>Diabetes</v>
      </c>
      <c r="N1228">
        <v>1981</v>
      </c>
      <c r="O1228" t="s">
        <v>18</v>
      </c>
      <c r="P1228">
        <v>12</v>
      </c>
      <c r="Q1228" s="10" t="str">
        <f t="shared" si="38"/>
        <v>12-Jun-1981</v>
      </c>
      <c r="R1228">
        <f t="shared" si="39"/>
        <v>42</v>
      </c>
      <c r="S1228" s="12">
        <v>10146.129999999999</v>
      </c>
    </row>
    <row r="1229" spans="1:19" ht="15.6" x14ac:dyDescent="0.3">
      <c r="A1229" s="1" t="s">
        <v>1143</v>
      </c>
      <c r="B1229" s="1" t="s">
        <v>3612</v>
      </c>
      <c r="C1229" t="s">
        <v>4726</v>
      </c>
      <c r="D1229" t="s">
        <v>6774</v>
      </c>
      <c r="E1229" t="s">
        <v>6773</v>
      </c>
      <c r="G1229">
        <v>2</v>
      </c>
      <c r="H1229" t="s">
        <v>2380</v>
      </c>
      <c r="I1229" t="s">
        <v>2380</v>
      </c>
      <c r="J1229">
        <v>25.555</v>
      </c>
      <c r="K1229" t="str" cm="1">
        <f t="array" ref="K1229">_xlfn.IFS(J1229&lt;18.5,"underweight",J1229&lt;25,"normal weight",J1229&lt;30,"overweight",J1229&gt;30,"obesity")</f>
        <v>overweight</v>
      </c>
      <c r="L1229">
        <v>5.1100000000000003</v>
      </c>
      <c r="M1229" t="str" cm="1">
        <f t="array" ref="M1229">_xlfn.IFS(L1229&lt;5.7,"Normal",L1229&lt;6.5,"Prediabetes",L1229&gt;6.5,"Diabetes")</f>
        <v>Normal</v>
      </c>
      <c r="N1229">
        <v>1973</v>
      </c>
      <c r="O1229" t="s">
        <v>37</v>
      </c>
      <c r="P1229">
        <v>13</v>
      </c>
      <c r="Q1229" s="10" t="str">
        <f t="shared" si="38"/>
        <v>13-Oct-1973</v>
      </c>
      <c r="R1229">
        <f t="shared" si="39"/>
        <v>49</v>
      </c>
      <c r="S1229" s="12">
        <v>10156.780000000001</v>
      </c>
    </row>
    <row r="1230" spans="1:19" ht="15.6" x14ac:dyDescent="0.3">
      <c r="A1230" s="1" t="s">
        <v>1142</v>
      </c>
      <c r="B1230" s="1" t="s">
        <v>3613</v>
      </c>
      <c r="C1230" t="s">
        <v>4726</v>
      </c>
      <c r="D1230" t="s">
        <v>5181</v>
      </c>
      <c r="E1230" t="s">
        <v>6775</v>
      </c>
      <c r="G1230">
        <v>2</v>
      </c>
      <c r="H1230" t="s">
        <v>2380</v>
      </c>
      <c r="I1230" t="s">
        <v>2380</v>
      </c>
      <c r="J1230">
        <v>37.29</v>
      </c>
      <c r="K1230" t="str" cm="1">
        <f t="array" ref="K1230">_xlfn.IFS(J1230&lt;18.5,"underweight",J1230&lt;25,"normal weight",J1230&lt;30,"overweight",J1230&gt;30,"obesity")</f>
        <v>obesity</v>
      </c>
      <c r="L1230">
        <v>4.46</v>
      </c>
      <c r="M1230" t="str" cm="1">
        <f t="array" ref="M1230">_xlfn.IFS(L1230&lt;5.7,"Normal",L1230&lt;6.5,"Prediabetes",L1230&gt;6.5,"Diabetes")</f>
        <v>Normal</v>
      </c>
      <c r="N1230">
        <v>1972</v>
      </c>
      <c r="O1230" t="s">
        <v>10</v>
      </c>
      <c r="P1230">
        <v>10</v>
      </c>
      <c r="Q1230" s="10" t="str">
        <f t="shared" si="38"/>
        <v>10-Jul-1972</v>
      </c>
      <c r="R1230">
        <f t="shared" si="39"/>
        <v>51</v>
      </c>
      <c r="S1230" s="12">
        <v>10160.870000000001</v>
      </c>
    </row>
    <row r="1231" spans="1:19" ht="15.6" x14ac:dyDescent="0.3">
      <c r="A1231" s="1" t="s">
        <v>1141</v>
      </c>
      <c r="B1231" s="1" t="s">
        <v>3614</v>
      </c>
      <c r="C1231" t="s">
        <v>4723</v>
      </c>
      <c r="D1231" t="s">
        <v>6777</v>
      </c>
      <c r="E1231" t="s">
        <v>6776</v>
      </c>
      <c r="G1231">
        <v>0</v>
      </c>
      <c r="H1231" t="s">
        <v>2380</v>
      </c>
      <c r="I1231" t="s">
        <v>2380</v>
      </c>
      <c r="J1231">
        <v>40.28</v>
      </c>
      <c r="K1231" t="str" cm="1">
        <f t="array" ref="K1231">_xlfn.IFS(J1231&lt;18.5,"underweight",J1231&lt;25,"normal weight",J1231&lt;30,"overweight",J1231&gt;30,"obesity")</f>
        <v>obesity</v>
      </c>
      <c r="L1231">
        <v>6.11</v>
      </c>
      <c r="M1231" t="str" cm="1">
        <f t="array" ref="M1231">_xlfn.IFS(L1231&lt;5.7,"Normal",L1231&lt;6.5,"Prediabetes",L1231&gt;6.5,"Diabetes")</f>
        <v>Prediabetes</v>
      </c>
      <c r="N1231">
        <v>1985</v>
      </c>
      <c r="O1231" t="s">
        <v>37</v>
      </c>
      <c r="P1231">
        <v>16</v>
      </c>
      <c r="Q1231" s="10" t="str">
        <f t="shared" si="38"/>
        <v>16-Oct-1985</v>
      </c>
      <c r="R1231">
        <f t="shared" si="39"/>
        <v>37</v>
      </c>
      <c r="S1231" s="12">
        <v>10191.82</v>
      </c>
    </row>
    <row r="1232" spans="1:19" ht="15.6" x14ac:dyDescent="0.3">
      <c r="A1232" s="1" t="s">
        <v>1140</v>
      </c>
      <c r="B1232" s="1" t="s">
        <v>3615</v>
      </c>
      <c r="C1232" t="s">
        <v>4723</v>
      </c>
      <c r="D1232" t="s">
        <v>6779</v>
      </c>
      <c r="E1232" t="s">
        <v>6778</v>
      </c>
      <c r="G1232">
        <v>0</v>
      </c>
      <c r="H1232" t="s">
        <v>2380</v>
      </c>
      <c r="I1232" t="s">
        <v>2380</v>
      </c>
      <c r="J1232">
        <v>40.185000000000002</v>
      </c>
      <c r="K1232" t="str" cm="1">
        <f t="array" ref="K1232">_xlfn.IFS(J1232&lt;18.5,"underweight",J1232&lt;25,"normal weight",J1232&lt;30,"overweight",J1232&gt;30,"obesity")</f>
        <v>obesity</v>
      </c>
      <c r="L1232">
        <v>4.66</v>
      </c>
      <c r="M1232" t="str" cm="1">
        <f t="array" ref="M1232">_xlfn.IFS(L1232&lt;5.7,"Normal",L1232&lt;6.5,"Prediabetes",L1232&gt;6.5,"Diabetes")</f>
        <v>Normal</v>
      </c>
      <c r="N1232">
        <v>1970</v>
      </c>
      <c r="O1232" t="s">
        <v>30</v>
      </c>
      <c r="P1232">
        <v>24</v>
      </c>
      <c r="Q1232" s="10" t="str">
        <f t="shared" si="38"/>
        <v>24-Dec-1970</v>
      </c>
      <c r="R1232">
        <f t="shared" si="39"/>
        <v>52</v>
      </c>
      <c r="S1232" s="12">
        <v>10197.77</v>
      </c>
    </row>
    <row r="1233" spans="1:19" ht="15.6" x14ac:dyDescent="0.3">
      <c r="A1233" s="1" t="s">
        <v>1139</v>
      </c>
      <c r="B1233" s="1" t="s">
        <v>3616</v>
      </c>
      <c r="C1233" t="s">
        <v>4723</v>
      </c>
      <c r="D1233" t="s">
        <v>6781</v>
      </c>
      <c r="E1233" t="s">
        <v>6780</v>
      </c>
      <c r="G1233">
        <v>0</v>
      </c>
      <c r="H1233" t="s">
        <v>2380</v>
      </c>
      <c r="I1233" t="s">
        <v>2380</v>
      </c>
      <c r="J1233">
        <v>23.57</v>
      </c>
      <c r="K1233" t="str" cm="1">
        <f t="array" ref="K1233">_xlfn.IFS(J1233&lt;18.5,"underweight",J1233&lt;25,"normal weight",J1233&lt;30,"overweight",J1233&gt;30,"obesity")</f>
        <v>normal weight</v>
      </c>
      <c r="L1233">
        <v>6.14</v>
      </c>
      <c r="M1233" t="str" cm="1">
        <f t="array" ref="M1233">_xlfn.IFS(L1233&lt;5.7,"Normal",L1233&lt;6.5,"Prediabetes",L1233&gt;6.5,"Diabetes")</f>
        <v>Prediabetes</v>
      </c>
      <c r="N1233">
        <v>1967</v>
      </c>
      <c r="O1233" t="s">
        <v>20</v>
      </c>
      <c r="P1233">
        <v>26</v>
      </c>
      <c r="Q1233" s="10" t="str">
        <f t="shared" si="38"/>
        <v>26-Sep-1967</v>
      </c>
      <c r="R1233">
        <f t="shared" si="39"/>
        <v>55</v>
      </c>
      <c r="S1233" s="12">
        <v>10214.64</v>
      </c>
    </row>
    <row r="1234" spans="1:19" ht="15.6" x14ac:dyDescent="0.3">
      <c r="A1234" s="1" t="s">
        <v>1138</v>
      </c>
      <c r="B1234" s="1" t="s">
        <v>3617</v>
      </c>
      <c r="C1234" t="s">
        <v>4726</v>
      </c>
      <c r="D1234" t="s">
        <v>6783</v>
      </c>
      <c r="E1234" t="s">
        <v>6782</v>
      </c>
      <c r="G1234">
        <v>2</v>
      </c>
      <c r="H1234" t="s">
        <v>2380</v>
      </c>
      <c r="I1234" t="s">
        <v>2380</v>
      </c>
      <c r="J1234">
        <v>35.625</v>
      </c>
      <c r="K1234" t="str" cm="1">
        <f t="array" ref="K1234">_xlfn.IFS(J1234&lt;18.5,"underweight",J1234&lt;25,"normal weight",J1234&lt;30,"overweight",J1234&gt;30,"obesity")</f>
        <v>obesity</v>
      </c>
      <c r="L1234">
        <v>6.21</v>
      </c>
      <c r="M1234" t="str" cm="1">
        <f t="array" ref="M1234">_xlfn.IFS(L1234&lt;5.7,"Normal",L1234&lt;6.5,"Prediabetes",L1234&gt;6.5,"Diabetes")</f>
        <v>Prediabetes</v>
      </c>
      <c r="N1234">
        <v>1967</v>
      </c>
      <c r="O1234" t="s">
        <v>18</v>
      </c>
      <c r="P1234">
        <v>28</v>
      </c>
      <c r="Q1234" s="10" t="str">
        <f t="shared" si="38"/>
        <v>28-Jun-1967</v>
      </c>
      <c r="R1234">
        <f t="shared" si="39"/>
        <v>56</v>
      </c>
      <c r="S1234" s="12">
        <v>10226.280000000001</v>
      </c>
    </row>
    <row r="1235" spans="1:19" ht="15.6" x14ac:dyDescent="0.3">
      <c r="A1235" s="1" t="s">
        <v>1137</v>
      </c>
      <c r="B1235" s="1" t="s">
        <v>3618</v>
      </c>
      <c r="C1235" t="s">
        <v>4726</v>
      </c>
      <c r="D1235" t="s">
        <v>6784</v>
      </c>
      <c r="E1235" t="s">
        <v>6449</v>
      </c>
      <c r="G1235">
        <v>2</v>
      </c>
      <c r="H1235" t="s">
        <v>2380</v>
      </c>
      <c r="I1235" t="s">
        <v>2380</v>
      </c>
      <c r="J1235">
        <v>33.155000000000001</v>
      </c>
      <c r="K1235" t="str" cm="1">
        <f t="array" ref="K1235">_xlfn.IFS(J1235&lt;18.5,"underweight",J1235&lt;25,"normal weight",J1235&lt;30,"overweight",J1235&gt;30,"obesity")</f>
        <v>obesity</v>
      </c>
      <c r="L1235">
        <v>4.5999999999999996</v>
      </c>
      <c r="M1235" t="str" cm="1">
        <f t="array" ref="M1235">_xlfn.IFS(L1235&lt;5.7,"Normal",L1235&lt;6.5,"Prediabetes",L1235&gt;6.5,"Diabetes")</f>
        <v>Normal</v>
      </c>
      <c r="N1235">
        <v>1968</v>
      </c>
      <c r="O1235" t="s">
        <v>20</v>
      </c>
      <c r="P1235">
        <v>23</v>
      </c>
      <c r="Q1235" s="10" t="str">
        <f t="shared" si="38"/>
        <v>23-Sep-1968</v>
      </c>
      <c r="R1235">
        <f t="shared" si="39"/>
        <v>54</v>
      </c>
      <c r="S1235" s="12">
        <v>10231.5</v>
      </c>
    </row>
    <row r="1236" spans="1:19" ht="15.6" x14ac:dyDescent="0.3">
      <c r="A1236" s="1" t="s">
        <v>1136</v>
      </c>
      <c r="B1236" s="1" t="s">
        <v>3619</v>
      </c>
      <c r="C1236" t="s">
        <v>5598</v>
      </c>
      <c r="D1236" t="s">
        <v>6590</v>
      </c>
      <c r="E1236" t="s">
        <v>6785</v>
      </c>
      <c r="G1236">
        <v>1</v>
      </c>
      <c r="H1236" t="s">
        <v>2380</v>
      </c>
      <c r="I1236" t="s">
        <v>2380</v>
      </c>
      <c r="J1236">
        <v>31.92</v>
      </c>
      <c r="K1236" t="str" cm="1">
        <f t="array" ref="K1236">_xlfn.IFS(J1236&lt;18.5,"underweight",J1236&lt;25,"normal weight",J1236&lt;30,"overweight",J1236&gt;30,"obesity")</f>
        <v>obesity</v>
      </c>
      <c r="L1236">
        <v>5.04</v>
      </c>
      <c r="M1236" t="str" cm="1">
        <f t="array" ref="M1236">_xlfn.IFS(L1236&lt;5.7,"Normal",L1236&lt;6.5,"Prediabetes",L1236&gt;6.5,"Diabetes")</f>
        <v>Normal</v>
      </c>
      <c r="N1236">
        <v>1975</v>
      </c>
      <c r="O1236" t="s">
        <v>35</v>
      </c>
      <c r="P1236">
        <v>15</v>
      </c>
      <c r="Q1236" s="10" t="str">
        <f t="shared" si="38"/>
        <v>15-Aug-1975</v>
      </c>
      <c r="R1236">
        <f t="shared" si="39"/>
        <v>47</v>
      </c>
      <c r="S1236" s="12">
        <v>10259.129999999999</v>
      </c>
    </row>
    <row r="1237" spans="1:19" ht="15.6" x14ac:dyDescent="0.3">
      <c r="A1237" s="1" t="s">
        <v>1135</v>
      </c>
      <c r="B1237" s="1" t="s">
        <v>3620</v>
      </c>
      <c r="C1237" t="s">
        <v>5598</v>
      </c>
      <c r="D1237" t="s">
        <v>6787</v>
      </c>
      <c r="E1237" t="s">
        <v>6786</v>
      </c>
      <c r="G1237">
        <v>1</v>
      </c>
      <c r="H1237" t="s">
        <v>2380</v>
      </c>
      <c r="I1237" t="s">
        <v>2380</v>
      </c>
      <c r="J1237">
        <v>30.305</v>
      </c>
      <c r="K1237" t="str" cm="1">
        <f t="array" ref="K1237">_xlfn.IFS(J1237&lt;18.5,"underweight",J1237&lt;25,"normal weight",J1237&lt;30,"overweight",J1237&gt;30,"obesity")</f>
        <v>obesity</v>
      </c>
      <c r="L1237">
        <v>5.08</v>
      </c>
      <c r="M1237" t="str" cm="1">
        <f t="array" ref="M1237">_xlfn.IFS(L1237&lt;5.7,"Normal",L1237&lt;6.5,"Prediabetes",L1237&gt;6.5,"Diabetes")</f>
        <v>Normal</v>
      </c>
      <c r="N1237">
        <v>1973</v>
      </c>
      <c r="O1237" t="s">
        <v>20</v>
      </c>
      <c r="P1237">
        <v>5</v>
      </c>
      <c r="Q1237" s="10" t="str">
        <f t="shared" si="38"/>
        <v>5-Sep-1973</v>
      </c>
      <c r="R1237">
        <f t="shared" si="39"/>
        <v>49</v>
      </c>
      <c r="S1237" s="12">
        <v>10264.44</v>
      </c>
    </row>
    <row r="1238" spans="1:19" ht="15.6" x14ac:dyDescent="0.3">
      <c r="A1238" s="1" t="s">
        <v>1134</v>
      </c>
      <c r="B1238" s="1" t="s">
        <v>3621</v>
      </c>
      <c r="C1238" t="s">
        <v>4723</v>
      </c>
      <c r="D1238" t="s">
        <v>6789</v>
      </c>
      <c r="E1238" t="s">
        <v>6788</v>
      </c>
      <c r="G1238">
        <v>2</v>
      </c>
      <c r="H1238" t="s">
        <v>2380</v>
      </c>
      <c r="I1238" t="s">
        <v>2380</v>
      </c>
      <c r="J1238">
        <v>30.114999999999998</v>
      </c>
      <c r="K1238" t="str" cm="1">
        <f t="array" ref="K1238">_xlfn.IFS(J1238&lt;18.5,"underweight",J1238&lt;25,"normal weight",J1238&lt;30,"overweight",J1238&gt;30,"obesity")</f>
        <v>obesity</v>
      </c>
      <c r="L1238">
        <v>4.38</v>
      </c>
      <c r="M1238" t="str" cm="1">
        <f t="array" ref="M1238">_xlfn.IFS(L1238&lt;5.7,"Normal",L1238&lt;6.5,"Prediabetes",L1238&gt;6.5,"Diabetes")</f>
        <v>Normal</v>
      </c>
      <c r="N1238">
        <v>1973</v>
      </c>
      <c r="O1238" t="s">
        <v>15</v>
      </c>
      <c r="P1238">
        <v>27</v>
      </c>
      <c r="Q1238" s="10" t="str">
        <f t="shared" si="38"/>
        <v>27-Nov-1973</v>
      </c>
      <c r="R1238">
        <f t="shared" si="39"/>
        <v>49</v>
      </c>
      <c r="S1238" s="12">
        <v>10269.459999999999</v>
      </c>
    </row>
    <row r="1239" spans="1:19" ht="15.6" x14ac:dyDescent="0.3">
      <c r="A1239" s="1" t="s">
        <v>1133</v>
      </c>
      <c r="B1239" s="1" t="s">
        <v>3622</v>
      </c>
      <c r="C1239" t="s">
        <v>4726</v>
      </c>
      <c r="D1239" t="s">
        <v>5021</v>
      </c>
      <c r="E1239" t="s">
        <v>6790</v>
      </c>
      <c r="G1239">
        <v>0</v>
      </c>
      <c r="H1239" t="s">
        <v>2380</v>
      </c>
      <c r="I1239" t="s">
        <v>2380</v>
      </c>
      <c r="J1239">
        <v>24.09</v>
      </c>
      <c r="K1239" t="str" cm="1">
        <f t="array" ref="K1239">_xlfn.IFS(J1239&lt;18.5,"underweight",J1239&lt;25,"normal weight",J1239&lt;30,"overweight",J1239&gt;30,"obesity")</f>
        <v>normal weight</v>
      </c>
      <c r="L1239">
        <v>4.79</v>
      </c>
      <c r="M1239" t="str" cm="1">
        <f t="array" ref="M1239">_xlfn.IFS(L1239&lt;5.7,"Normal",L1239&lt;6.5,"Prediabetes",L1239&gt;6.5,"Diabetes")</f>
        <v>Normal</v>
      </c>
      <c r="N1239">
        <v>1970</v>
      </c>
      <c r="O1239" t="s">
        <v>18</v>
      </c>
      <c r="P1239">
        <v>21</v>
      </c>
      <c r="Q1239" s="10" t="str">
        <f t="shared" si="38"/>
        <v>21-Jun-1970</v>
      </c>
      <c r="R1239">
        <f t="shared" si="39"/>
        <v>53</v>
      </c>
      <c r="S1239" s="12">
        <v>10274.33</v>
      </c>
    </row>
    <row r="1240" spans="1:19" ht="15.6" x14ac:dyDescent="0.3">
      <c r="A1240" s="1" t="s">
        <v>1132</v>
      </c>
      <c r="B1240" s="1" t="s">
        <v>3623</v>
      </c>
      <c r="C1240" t="s">
        <v>4726</v>
      </c>
      <c r="D1240" t="s">
        <v>6792</v>
      </c>
      <c r="E1240" t="s">
        <v>6791</v>
      </c>
      <c r="G1240">
        <v>0</v>
      </c>
      <c r="H1240" t="s">
        <v>2380</v>
      </c>
      <c r="I1240" t="s">
        <v>2380</v>
      </c>
      <c r="J1240">
        <v>28.215</v>
      </c>
      <c r="K1240" t="str" cm="1">
        <f t="array" ref="K1240">_xlfn.IFS(J1240&lt;18.5,"underweight",J1240&lt;25,"normal weight",J1240&lt;30,"overweight",J1240&gt;30,"obesity")</f>
        <v>overweight</v>
      </c>
      <c r="L1240">
        <v>4.21</v>
      </c>
      <c r="M1240" t="str" cm="1">
        <f t="array" ref="M1240">_xlfn.IFS(L1240&lt;5.7,"Normal",L1240&lt;6.5,"Prediabetes",L1240&gt;6.5,"Diabetes")</f>
        <v>Normal</v>
      </c>
      <c r="N1240">
        <v>1988</v>
      </c>
      <c r="O1240" t="s">
        <v>20</v>
      </c>
      <c r="P1240">
        <v>14</v>
      </c>
      <c r="Q1240" s="10" t="str">
        <f t="shared" si="38"/>
        <v>14-Sep-1988</v>
      </c>
      <c r="R1240">
        <f t="shared" si="39"/>
        <v>34</v>
      </c>
      <c r="S1240" s="12">
        <v>10276.99</v>
      </c>
    </row>
    <row r="1241" spans="1:19" ht="15.6" x14ac:dyDescent="0.3">
      <c r="A1241" s="1" t="s">
        <v>1131</v>
      </c>
      <c r="B1241" s="1" t="s">
        <v>3624</v>
      </c>
      <c r="C1241" t="s">
        <v>4723</v>
      </c>
      <c r="D1241" t="s">
        <v>6794</v>
      </c>
      <c r="E1241" t="s">
        <v>6793</v>
      </c>
      <c r="G1241">
        <v>1</v>
      </c>
      <c r="H1241" t="s">
        <v>2380</v>
      </c>
      <c r="I1241" t="s">
        <v>2380</v>
      </c>
      <c r="J1241">
        <v>26.315000000000001</v>
      </c>
      <c r="K1241" t="str" cm="1">
        <f t="array" ref="K1241">_xlfn.IFS(J1241&lt;18.5,"underweight",J1241&lt;25,"normal weight",J1241&lt;30,"overweight",J1241&gt;30,"obesity")</f>
        <v>overweight</v>
      </c>
      <c r="L1241">
        <v>5.47</v>
      </c>
      <c r="M1241" t="str" cm="1">
        <f t="array" ref="M1241">_xlfn.IFS(L1241&lt;5.7,"Normal",L1241&lt;6.5,"Prediabetes",L1241&gt;6.5,"Diabetes")</f>
        <v>Normal</v>
      </c>
      <c r="N1241">
        <v>1963</v>
      </c>
      <c r="O1241" t="s">
        <v>20</v>
      </c>
      <c r="P1241">
        <v>24</v>
      </c>
      <c r="Q1241" s="10" t="str">
        <f t="shared" si="38"/>
        <v>24-Sep-1963</v>
      </c>
      <c r="R1241">
        <f t="shared" si="39"/>
        <v>59</v>
      </c>
      <c r="S1241" s="12">
        <v>10308.040000000001</v>
      </c>
    </row>
    <row r="1242" spans="1:19" ht="15.6" x14ac:dyDescent="0.3">
      <c r="A1242" s="1" t="s">
        <v>1130</v>
      </c>
      <c r="B1242" s="1" t="s">
        <v>3625</v>
      </c>
      <c r="C1242" t="s">
        <v>4726</v>
      </c>
      <c r="D1242" t="s">
        <v>6796</v>
      </c>
      <c r="E1242" t="s">
        <v>6795</v>
      </c>
      <c r="G1242">
        <v>0</v>
      </c>
      <c r="H1242" t="s">
        <v>2380</v>
      </c>
      <c r="I1242" t="s">
        <v>2380</v>
      </c>
      <c r="J1242">
        <v>25.08</v>
      </c>
      <c r="K1242" t="str" cm="1">
        <f t="array" ref="K1242">_xlfn.IFS(J1242&lt;18.5,"underweight",J1242&lt;25,"normal weight",J1242&lt;30,"overweight",J1242&gt;30,"obesity")</f>
        <v>overweight</v>
      </c>
      <c r="L1242">
        <v>5.09</v>
      </c>
      <c r="M1242" t="str" cm="1">
        <f t="array" ref="M1242">_xlfn.IFS(L1242&lt;5.7,"Normal",L1242&lt;6.5,"Prediabetes",L1242&gt;6.5,"Diabetes")</f>
        <v>Normal</v>
      </c>
      <c r="N1242">
        <v>1962</v>
      </c>
      <c r="O1242" t="s">
        <v>10</v>
      </c>
      <c r="P1242">
        <v>12</v>
      </c>
      <c r="Q1242" s="10" t="str">
        <f t="shared" si="38"/>
        <v>12-Jul-1962</v>
      </c>
      <c r="R1242">
        <f t="shared" si="39"/>
        <v>61</v>
      </c>
      <c r="S1242" s="12">
        <v>10310.780000000001</v>
      </c>
    </row>
    <row r="1243" spans="1:19" ht="15.6" x14ac:dyDescent="0.3">
      <c r="A1243" s="1" t="s">
        <v>1129</v>
      </c>
      <c r="B1243" s="1" t="s">
        <v>3626</v>
      </c>
      <c r="C1243" t="s">
        <v>5598</v>
      </c>
      <c r="D1243" t="s">
        <v>6797</v>
      </c>
      <c r="E1243" t="s">
        <v>6291</v>
      </c>
      <c r="G1243">
        <v>1</v>
      </c>
      <c r="H1243" t="s">
        <v>2380</v>
      </c>
      <c r="I1243" t="s">
        <v>2380</v>
      </c>
      <c r="J1243">
        <v>15.41</v>
      </c>
      <c r="K1243" t="str" cm="1">
        <f t="array" ref="K1243">_xlfn.IFS(J1243&lt;18.5,"underweight",J1243&lt;25,"normal weight",J1243&lt;30,"overweight",J1243&gt;30,"obesity")</f>
        <v>underweight</v>
      </c>
      <c r="L1243">
        <v>5.08</v>
      </c>
      <c r="M1243" t="str" cm="1">
        <f t="array" ref="M1243">_xlfn.IFS(L1243&lt;5.7,"Normal",L1243&lt;6.5,"Prediabetes",L1243&gt;6.5,"Diabetes")</f>
        <v>Normal</v>
      </c>
      <c r="N1243">
        <v>1991</v>
      </c>
      <c r="O1243" t="s">
        <v>15</v>
      </c>
      <c r="P1243">
        <v>17</v>
      </c>
      <c r="Q1243" s="10" t="str">
        <f t="shared" si="38"/>
        <v>17-Nov-1991</v>
      </c>
      <c r="R1243">
        <f t="shared" si="39"/>
        <v>31</v>
      </c>
      <c r="S1243" s="12">
        <v>10315.91</v>
      </c>
    </row>
    <row r="1244" spans="1:19" ht="15.6" x14ac:dyDescent="0.3">
      <c r="A1244" s="1" t="s">
        <v>1128</v>
      </c>
      <c r="B1244" s="1" t="s">
        <v>3627</v>
      </c>
      <c r="C1244" t="s">
        <v>4726</v>
      </c>
      <c r="D1244" t="s">
        <v>6799</v>
      </c>
      <c r="E1244" t="s">
        <v>6798</v>
      </c>
      <c r="G1244">
        <v>0</v>
      </c>
      <c r="H1244" t="s">
        <v>2380</v>
      </c>
      <c r="I1244" t="s">
        <v>2380</v>
      </c>
      <c r="J1244">
        <v>23.83</v>
      </c>
      <c r="K1244" t="str" cm="1">
        <f t="array" ref="K1244">_xlfn.IFS(J1244&lt;18.5,"underweight",J1244&lt;25,"normal weight",J1244&lt;30,"overweight",J1244&gt;30,"obesity")</f>
        <v>normal weight</v>
      </c>
      <c r="L1244">
        <v>5.68</v>
      </c>
      <c r="M1244" t="str" cm="1">
        <f t="array" ref="M1244">_xlfn.IFS(L1244&lt;5.7,"Normal",L1244&lt;6.5,"Prediabetes",L1244&gt;6.5,"Diabetes")</f>
        <v>Normal</v>
      </c>
      <c r="N1244">
        <v>1991</v>
      </c>
      <c r="O1244" t="s">
        <v>35</v>
      </c>
      <c r="P1244">
        <v>21</v>
      </c>
      <c r="Q1244" s="10" t="str">
        <f t="shared" si="38"/>
        <v>21-Aug-1991</v>
      </c>
      <c r="R1244">
        <f t="shared" si="39"/>
        <v>31</v>
      </c>
      <c r="S1244" s="12">
        <v>10322.9</v>
      </c>
    </row>
    <row r="1245" spans="1:19" ht="15.6" x14ac:dyDescent="0.3">
      <c r="A1245" s="1" t="s">
        <v>1127</v>
      </c>
      <c r="B1245" s="1" t="s">
        <v>3628</v>
      </c>
      <c r="C1245" t="s">
        <v>4723</v>
      </c>
      <c r="D1245" t="s">
        <v>6527</v>
      </c>
      <c r="E1245" t="s">
        <v>6800</v>
      </c>
      <c r="G1245">
        <v>2</v>
      </c>
      <c r="H1245" t="s">
        <v>2380</v>
      </c>
      <c r="I1245" t="s">
        <v>2380</v>
      </c>
      <c r="J1245">
        <v>36</v>
      </c>
      <c r="K1245" t="str" cm="1">
        <f t="array" ref="K1245">_xlfn.IFS(J1245&lt;18.5,"underweight",J1245&lt;25,"normal weight",J1245&lt;30,"overweight",J1245&gt;30,"obesity")</f>
        <v>obesity</v>
      </c>
      <c r="L1245">
        <v>4.66</v>
      </c>
      <c r="M1245" t="str" cm="1">
        <f t="array" ref="M1245">_xlfn.IFS(L1245&lt;5.7,"Normal",L1245&lt;6.5,"Prediabetes",L1245&gt;6.5,"Diabetes")</f>
        <v>Normal</v>
      </c>
      <c r="N1245">
        <v>1970</v>
      </c>
      <c r="O1245" t="s">
        <v>30</v>
      </c>
      <c r="P1245">
        <v>1</v>
      </c>
      <c r="Q1245" s="10" t="str">
        <f t="shared" si="38"/>
        <v>1-Dec-1970</v>
      </c>
      <c r="R1245">
        <f t="shared" si="39"/>
        <v>52</v>
      </c>
      <c r="S1245" s="12">
        <v>10325.209999999999</v>
      </c>
    </row>
    <row r="1246" spans="1:19" ht="15.6" x14ac:dyDescent="0.3">
      <c r="A1246" s="1" t="s">
        <v>1126</v>
      </c>
      <c r="B1246" s="1" t="s">
        <v>3629</v>
      </c>
      <c r="C1246" t="s">
        <v>4723</v>
      </c>
      <c r="D1246" t="s">
        <v>6801</v>
      </c>
      <c r="E1246" t="s">
        <v>6736</v>
      </c>
      <c r="G1246">
        <v>1</v>
      </c>
      <c r="H1246" t="s">
        <v>2380</v>
      </c>
      <c r="I1246" t="s">
        <v>2380</v>
      </c>
      <c r="J1246">
        <v>28.82</v>
      </c>
      <c r="K1246" t="str" cm="1">
        <f t="array" ref="K1246">_xlfn.IFS(J1246&lt;18.5,"underweight",J1246&lt;25,"normal weight",J1246&lt;30,"overweight",J1246&gt;30,"obesity")</f>
        <v>overweight</v>
      </c>
      <c r="L1246">
        <v>5.59</v>
      </c>
      <c r="M1246" t="str" cm="1">
        <f t="array" ref="M1246">_xlfn.IFS(L1246&lt;5.7,"Normal",L1246&lt;6.5,"Prediabetes",L1246&gt;6.5,"Diabetes")</f>
        <v>Normal</v>
      </c>
      <c r="N1246">
        <v>1982</v>
      </c>
      <c r="O1246" t="s">
        <v>10</v>
      </c>
      <c r="P1246">
        <v>21</v>
      </c>
      <c r="Q1246" s="10" t="str">
        <f t="shared" si="38"/>
        <v>21-Jul-1982</v>
      </c>
      <c r="R1246">
        <f t="shared" si="39"/>
        <v>41</v>
      </c>
      <c r="S1246" s="12">
        <v>10329.06</v>
      </c>
    </row>
    <row r="1247" spans="1:19" ht="15.6" x14ac:dyDescent="0.3">
      <c r="A1247" s="1" t="s">
        <v>1125</v>
      </c>
      <c r="B1247" s="1" t="s">
        <v>3630</v>
      </c>
      <c r="C1247" t="s">
        <v>4726</v>
      </c>
      <c r="D1247" t="s">
        <v>6803</v>
      </c>
      <c r="E1247" t="s">
        <v>6802</v>
      </c>
      <c r="G1247">
        <v>0</v>
      </c>
      <c r="H1247" t="s">
        <v>2380</v>
      </c>
      <c r="I1247" t="s">
        <v>2380</v>
      </c>
      <c r="J1247">
        <v>28.05</v>
      </c>
      <c r="K1247" t="str" cm="1">
        <f t="array" ref="K1247">_xlfn.IFS(J1247&lt;18.5,"underweight",J1247&lt;25,"normal weight",J1247&lt;30,"overweight",J1247&gt;30,"obesity")</f>
        <v>overweight</v>
      </c>
      <c r="L1247">
        <v>6.2</v>
      </c>
      <c r="M1247" t="str" cm="1">
        <f t="array" ref="M1247">_xlfn.IFS(L1247&lt;5.7,"Normal",L1247&lt;6.5,"Prediabetes",L1247&gt;6.5,"Diabetes")</f>
        <v>Prediabetes</v>
      </c>
      <c r="N1247">
        <v>1968</v>
      </c>
      <c r="O1247" t="s">
        <v>10</v>
      </c>
      <c r="P1247">
        <v>19</v>
      </c>
      <c r="Q1247" s="10" t="str">
        <f t="shared" si="38"/>
        <v>19-Jul-1968</v>
      </c>
      <c r="R1247">
        <f t="shared" si="39"/>
        <v>55</v>
      </c>
      <c r="S1247" s="12">
        <v>10338.93</v>
      </c>
    </row>
    <row r="1248" spans="1:19" ht="15.6" x14ac:dyDescent="0.3">
      <c r="A1248" s="1" t="s">
        <v>1124</v>
      </c>
      <c r="B1248" s="1" t="s">
        <v>3631</v>
      </c>
      <c r="C1248" t="s">
        <v>4726</v>
      </c>
      <c r="D1248" t="s">
        <v>6805</v>
      </c>
      <c r="E1248" t="s">
        <v>6804</v>
      </c>
      <c r="G1248">
        <v>1</v>
      </c>
      <c r="H1248" t="s">
        <v>2380</v>
      </c>
      <c r="I1248" t="s">
        <v>2380</v>
      </c>
      <c r="J1248">
        <v>27.1</v>
      </c>
      <c r="K1248" t="str" cm="1">
        <f t="array" ref="K1248">_xlfn.IFS(J1248&lt;18.5,"underweight",J1248&lt;25,"normal weight",J1248&lt;30,"overweight",J1248&gt;30,"obesity")</f>
        <v>overweight</v>
      </c>
      <c r="L1248">
        <v>4.45</v>
      </c>
      <c r="M1248" t="str" cm="1">
        <f t="array" ref="M1248">_xlfn.IFS(L1248&lt;5.7,"Normal",L1248&lt;6.5,"Prediabetes",L1248&gt;6.5,"Diabetes")</f>
        <v>Normal</v>
      </c>
      <c r="N1248">
        <v>1973</v>
      </c>
      <c r="O1248" t="s">
        <v>35</v>
      </c>
      <c r="P1248">
        <v>8</v>
      </c>
      <c r="Q1248" s="10" t="str">
        <f t="shared" si="38"/>
        <v>8-Aug-1973</v>
      </c>
      <c r="R1248">
        <f t="shared" si="39"/>
        <v>49</v>
      </c>
      <c r="S1248" s="12">
        <v>10345.93</v>
      </c>
    </row>
    <row r="1249" spans="1:19" ht="15.6" x14ac:dyDescent="0.3">
      <c r="A1249" s="1" t="s">
        <v>1123</v>
      </c>
      <c r="B1249" s="1" t="s">
        <v>3632</v>
      </c>
      <c r="C1249" t="s">
        <v>4726</v>
      </c>
      <c r="D1249" t="s">
        <v>5456</v>
      </c>
      <c r="E1249" t="s">
        <v>6806</v>
      </c>
      <c r="G1249">
        <v>0</v>
      </c>
      <c r="H1249" t="s">
        <v>2380</v>
      </c>
      <c r="I1249" t="s">
        <v>2380</v>
      </c>
      <c r="J1249">
        <v>30.72</v>
      </c>
      <c r="K1249" t="str" cm="1">
        <f t="array" ref="K1249">_xlfn.IFS(J1249&lt;18.5,"underweight",J1249&lt;25,"normal weight",J1249&lt;30,"overweight",J1249&gt;30,"obesity")</f>
        <v>obesity</v>
      </c>
      <c r="L1249">
        <v>6.06</v>
      </c>
      <c r="M1249" t="str" cm="1">
        <f t="array" ref="M1249">_xlfn.IFS(L1249&lt;5.7,"Normal",L1249&lt;6.5,"Prediabetes",L1249&gt;6.5,"Diabetes")</f>
        <v>Prediabetes</v>
      </c>
      <c r="N1249">
        <v>1974</v>
      </c>
      <c r="O1249" t="s">
        <v>20</v>
      </c>
      <c r="P1249">
        <v>29</v>
      </c>
      <c r="Q1249" s="10" t="str">
        <f t="shared" si="38"/>
        <v>29-Sep-1974</v>
      </c>
      <c r="R1249">
        <f t="shared" si="39"/>
        <v>48</v>
      </c>
      <c r="S1249" s="12">
        <v>10352.48</v>
      </c>
    </row>
    <row r="1250" spans="1:19" ht="15.6" x14ac:dyDescent="0.3">
      <c r="A1250" s="1" t="s">
        <v>1122</v>
      </c>
      <c r="B1250" s="1" t="s">
        <v>3633</v>
      </c>
      <c r="C1250" t="s">
        <v>4726</v>
      </c>
      <c r="D1250" t="s">
        <v>5003</v>
      </c>
      <c r="E1250" t="s">
        <v>6807</v>
      </c>
      <c r="G1250">
        <v>2</v>
      </c>
      <c r="H1250" t="s">
        <v>2380</v>
      </c>
      <c r="I1250" t="s">
        <v>2380</v>
      </c>
      <c r="J1250">
        <v>37.43</v>
      </c>
      <c r="K1250" t="str" cm="1">
        <f t="array" ref="K1250">_xlfn.IFS(J1250&lt;18.5,"underweight",J1250&lt;25,"normal weight",J1250&lt;30,"overweight",J1250&gt;30,"obesity")</f>
        <v>obesity</v>
      </c>
      <c r="L1250">
        <v>4.5599999999999996</v>
      </c>
      <c r="M1250" t="str" cm="1">
        <f t="array" ref="M1250">_xlfn.IFS(L1250&lt;5.7,"Normal",L1250&lt;6.5,"Prediabetes",L1250&gt;6.5,"Diabetes")</f>
        <v>Normal</v>
      </c>
      <c r="N1250">
        <v>1969</v>
      </c>
      <c r="O1250" t="s">
        <v>18</v>
      </c>
      <c r="P1250">
        <v>17</v>
      </c>
      <c r="Q1250" s="10" t="str">
        <f t="shared" si="38"/>
        <v>17-Jun-1969</v>
      </c>
      <c r="R1250">
        <f t="shared" si="39"/>
        <v>54</v>
      </c>
      <c r="S1250" s="12">
        <v>10355.64</v>
      </c>
    </row>
    <row r="1251" spans="1:19" ht="15.6" x14ac:dyDescent="0.3">
      <c r="A1251" s="1" t="s">
        <v>1121</v>
      </c>
      <c r="B1251" s="1" t="s">
        <v>3634</v>
      </c>
      <c r="C1251" t="s">
        <v>4723</v>
      </c>
      <c r="D1251" t="s">
        <v>6809</v>
      </c>
      <c r="E1251" t="s">
        <v>6808</v>
      </c>
      <c r="G1251">
        <v>0</v>
      </c>
      <c r="H1251" t="s">
        <v>2380</v>
      </c>
      <c r="I1251" t="s">
        <v>2380</v>
      </c>
      <c r="J1251">
        <v>36.575000000000003</v>
      </c>
      <c r="K1251" t="str" cm="1">
        <f t="array" ref="K1251">_xlfn.IFS(J1251&lt;18.5,"underweight",J1251&lt;25,"normal weight",J1251&lt;30,"overweight",J1251&gt;30,"obesity")</f>
        <v>obesity</v>
      </c>
      <c r="L1251">
        <v>5.57</v>
      </c>
      <c r="M1251" t="str" cm="1">
        <f t="array" ref="M1251">_xlfn.IFS(L1251&lt;5.7,"Normal",L1251&lt;6.5,"Prediabetes",L1251&gt;6.5,"Diabetes")</f>
        <v>Normal</v>
      </c>
      <c r="N1251">
        <v>1971</v>
      </c>
      <c r="O1251" t="s">
        <v>20</v>
      </c>
      <c r="P1251">
        <v>6</v>
      </c>
      <c r="Q1251" s="10" t="str">
        <f t="shared" si="38"/>
        <v>6-Sep-1971</v>
      </c>
      <c r="R1251">
        <f t="shared" si="39"/>
        <v>51</v>
      </c>
      <c r="S1251" s="12">
        <v>10356.67</v>
      </c>
    </row>
    <row r="1252" spans="1:19" ht="15.6" x14ac:dyDescent="0.3">
      <c r="A1252" s="1" t="s">
        <v>1120</v>
      </c>
      <c r="B1252" s="1" t="s">
        <v>3635</v>
      </c>
      <c r="C1252" t="s">
        <v>4726</v>
      </c>
      <c r="D1252" t="s">
        <v>6811</v>
      </c>
      <c r="E1252" t="s">
        <v>6810</v>
      </c>
      <c r="G1252">
        <v>2</v>
      </c>
      <c r="H1252" t="s">
        <v>2380</v>
      </c>
      <c r="I1252" t="s">
        <v>2380</v>
      </c>
      <c r="J1252">
        <v>35.15</v>
      </c>
      <c r="K1252" t="str" cm="1">
        <f t="array" ref="K1252">_xlfn.IFS(J1252&lt;18.5,"underweight",J1252&lt;25,"normal weight",J1252&lt;30,"overweight",J1252&gt;30,"obesity")</f>
        <v>obesity</v>
      </c>
      <c r="L1252">
        <v>5.47</v>
      </c>
      <c r="M1252" t="str" cm="1">
        <f t="array" ref="M1252">_xlfn.IFS(L1252&lt;5.7,"Normal",L1252&lt;6.5,"Prediabetes",L1252&gt;6.5,"Diabetes")</f>
        <v>Normal</v>
      </c>
      <c r="N1252">
        <v>1973</v>
      </c>
      <c r="O1252" t="s">
        <v>20</v>
      </c>
      <c r="P1252">
        <v>29</v>
      </c>
      <c r="Q1252" s="10" t="str">
        <f t="shared" si="38"/>
        <v>29-Sep-1973</v>
      </c>
      <c r="R1252">
        <f t="shared" si="39"/>
        <v>49</v>
      </c>
      <c r="S1252" s="12">
        <v>10370.91</v>
      </c>
    </row>
    <row r="1253" spans="1:19" ht="15.6" x14ac:dyDescent="0.3">
      <c r="A1253" s="1" t="s">
        <v>1119</v>
      </c>
      <c r="B1253" s="1" t="s">
        <v>3636</v>
      </c>
      <c r="C1253" t="s">
        <v>4726</v>
      </c>
      <c r="D1253" t="s">
        <v>5820</v>
      </c>
      <c r="E1253" t="s">
        <v>6812</v>
      </c>
      <c r="G1253">
        <v>2</v>
      </c>
      <c r="H1253" t="s">
        <v>2380</v>
      </c>
      <c r="I1253" t="s">
        <v>2380</v>
      </c>
      <c r="J1253">
        <v>32.11</v>
      </c>
      <c r="K1253" t="str" cm="1">
        <f t="array" ref="K1253">_xlfn.IFS(J1253&lt;18.5,"underweight",J1253&lt;25,"normal weight",J1253&lt;30,"overweight",J1253&gt;30,"obesity")</f>
        <v>obesity</v>
      </c>
      <c r="L1253">
        <v>4.43</v>
      </c>
      <c r="M1253" t="str" cm="1">
        <f t="array" ref="M1253">_xlfn.IFS(L1253&lt;5.7,"Normal",L1253&lt;6.5,"Prediabetes",L1253&gt;6.5,"Diabetes")</f>
        <v>Normal</v>
      </c>
      <c r="N1253">
        <v>1973</v>
      </c>
      <c r="O1253" t="s">
        <v>20</v>
      </c>
      <c r="P1253">
        <v>19</v>
      </c>
      <c r="Q1253" s="10" t="str">
        <f t="shared" si="38"/>
        <v>19-Sep-1973</v>
      </c>
      <c r="R1253">
        <f t="shared" si="39"/>
        <v>49</v>
      </c>
      <c r="S1253" s="12">
        <v>10381.48</v>
      </c>
    </row>
    <row r="1254" spans="1:19" ht="15.6" x14ac:dyDescent="0.3">
      <c r="A1254" s="1" t="s">
        <v>1118</v>
      </c>
      <c r="B1254" s="1" t="s">
        <v>3637</v>
      </c>
      <c r="C1254" t="s">
        <v>4723</v>
      </c>
      <c r="D1254" t="s">
        <v>6814</v>
      </c>
      <c r="E1254" t="s">
        <v>6813</v>
      </c>
      <c r="G1254">
        <v>0</v>
      </c>
      <c r="H1254" t="s">
        <v>2380</v>
      </c>
      <c r="I1254" t="s">
        <v>2380</v>
      </c>
      <c r="J1254">
        <v>30.495000000000001</v>
      </c>
      <c r="K1254" t="str" cm="1">
        <f t="array" ref="K1254">_xlfn.IFS(J1254&lt;18.5,"underweight",J1254&lt;25,"normal weight",J1254&lt;30,"overweight",J1254&gt;30,"obesity")</f>
        <v>obesity</v>
      </c>
      <c r="L1254">
        <v>4.95</v>
      </c>
      <c r="M1254" t="str" cm="1">
        <f t="array" ref="M1254">_xlfn.IFS(L1254&lt;5.7,"Normal",L1254&lt;6.5,"Prediabetes",L1254&gt;6.5,"Diabetes")</f>
        <v>Normal</v>
      </c>
      <c r="N1254">
        <v>1969</v>
      </c>
      <c r="O1254" t="s">
        <v>10</v>
      </c>
      <c r="P1254">
        <v>7</v>
      </c>
      <c r="Q1254" s="10" t="str">
        <f t="shared" si="38"/>
        <v>7-Jul-1969</v>
      </c>
      <c r="R1254">
        <f t="shared" si="39"/>
        <v>54</v>
      </c>
      <c r="S1254" s="12">
        <v>10403.27</v>
      </c>
    </row>
    <row r="1255" spans="1:19" ht="15.6" x14ac:dyDescent="0.3">
      <c r="A1255" s="1" t="s">
        <v>1117</v>
      </c>
      <c r="B1255" s="1" t="s">
        <v>3638</v>
      </c>
      <c r="C1255" t="s">
        <v>5598</v>
      </c>
      <c r="D1255" t="s">
        <v>4878</v>
      </c>
      <c r="E1255" t="s">
        <v>6815</v>
      </c>
      <c r="G1255">
        <v>1</v>
      </c>
      <c r="H1255" t="s">
        <v>2380</v>
      </c>
      <c r="I1255" t="s">
        <v>2380</v>
      </c>
      <c r="J1255">
        <v>29.24</v>
      </c>
      <c r="K1255" t="str" cm="1">
        <f t="array" ref="K1255">_xlfn.IFS(J1255&lt;18.5,"underweight",J1255&lt;25,"normal weight",J1255&lt;30,"overweight",J1255&gt;30,"obesity")</f>
        <v>overweight</v>
      </c>
      <c r="L1255">
        <v>4.04</v>
      </c>
      <c r="M1255" t="str" cm="1">
        <f t="array" ref="M1255">_xlfn.IFS(L1255&lt;5.7,"Normal",L1255&lt;6.5,"Prediabetes",L1255&gt;6.5,"Diabetes")</f>
        <v>Normal</v>
      </c>
      <c r="N1255">
        <v>1975</v>
      </c>
      <c r="O1255" t="s">
        <v>18</v>
      </c>
      <c r="P1255">
        <v>5</v>
      </c>
      <c r="Q1255" s="10" t="str">
        <f t="shared" si="38"/>
        <v>5-Jun-1975</v>
      </c>
      <c r="R1255">
        <f t="shared" si="39"/>
        <v>48</v>
      </c>
      <c r="S1255" s="12">
        <v>10407.09</v>
      </c>
    </row>
    <row r="1256" spans="1:19" ht="15.6" x14ac:dyDescent="0.3">
      <c r="A1256" s="1" t="s">
        <v>1116</v>
      </c>
      <c r="B1256" s="1" t="s">
        <v>3639</v>
      </c>
      <c r="C1256" t="s">
        <v>4723</v>
      </c>
      <c r="D1256" t="s">
        <v>6817</v>
      </c>
      <c r="E1256" t="s">
        <v>6816</v>
      </c>
      <c r="G1256">
        <v>0</v>
      </c>
      <c r="H1256" t="s">
        <v>2380</v>
      </c>
      <c r="I1256" t="s">
        <v>2380</v>
      </c>
      <c r="J1256">
        <v>22.515000000000001</v>
      </c>
      <c r="K1256" t="str" cm="1">
        <f t="array" ref="K1256">_xlfn.IFS(J1256&lt;18.5,"underweight",J1256&lt;25,"normal weight",J1256&lt;30,"overweight",J1256&gt;30,"obesity")</f>
        <v>normal weight</v>
      </c>
      <c r="L1256">
        <v>5.93</v>
      </c>
      <c r="M1256" t="str" cm="1">
        <f t="array" ref="M1256">_xlfn.IFS(L1256&lt;5.7,"Normal",L1256&lt;6.5,"Prediabetes",L1256&gt;6.5,"Diabetes")</f>
        <v>Prediabetes</v>
      </c>
      <c r="N1256">
        <v>1980</v>
      </c>
      <c r="O1256" t="s">
        <v>37</v>
      </c>
      <c r="P1256">
        <v>24</v>
      </c>
      <c r="Q1256" s="10" t="str">
        <f t="shared" si="38"/>
        <v>24-Oct-1980</v>
      </c>
      <c r="R1256">
        <f t="shared" si="39"/>
        <v>42</v>
      </c>
      <c r="S1256" s="12">
        <v>10407.98</v>
      </c>
    </row>
    <row r="1257" spans="1:19" ht="15.6" x14ac:dyDescent="0.3">
      <c r="A1257" s="1" t="s">
        <v>1115</v>
      </c>
      <c r="B1257" s="1" t="s">
        <v>3640</v>
      </c>
      <c r="C1257" t="s">
        <v>4723</v>
      </c>
      <c r="D1257" t="s">
        <v>6819</v>
      </c>
      <c r="E1257" t="s">
        <v>6818</v>
      </c>
      <c r="G1257">
        <v>0</v>
      </c>
      <c r="H1257" t="s">
        <v>2380</v>
      </c>
      <c r="I1257" t="s">
        <v>2380</v>
      </c>
      <c r="J1257">
        <v>15.65</v>
      </c>
      <c r="K1257" t="str" cm="1">
        <f t="array" ref="K1257">_xlfn.IFS(J1257&lt;18.5,"underweight",J1257&lt;25,"normal weight",J1257&lt;30,"overweight",J1257&gt;30,"obesity")</f>
        <v>underweight</v>
      </c>
      <c r="L1257">
        <v>4.2300000000000004</v>
      </c>
      <c r="M1257" t="str" cm="1">
        <f t="array" ref="M1257">_xlfn.IFS(L1257&lt;5.7,"Normal",L1257&lt;6.5,"Prediabetes",L1257&gt;6.5,"Diabetes")</f>
        <v>Normal</v>
      </c>
      <c r="N1257">
        <v>1973</v>
      </c>
      <c r="O1257" t="s">
        <v>37</v>
      </c>
      <c r="P1257">
        <v>11</v>
      </c>
      <c r="Q1257" s="10" t="str">
        <f t="shared" si="38"/>
        <v>11-Oct-1973</v>
      </c>
      <c r="R1257">
        <f t="shared" si="39"/>
        <v>49</v>
      </c>
      <c r="S1257" s="12">
        <v>10419.59</v>
      </c>
    </row>
    <row r="1258" spans="1:19" ht="15.6" x14ac:dyDescent="0.3">
      <c r="A1258" s="1" t="s">
        <v>1114</v>
      </c>
      <c r="B1258" s="1" t="s">
        <v>3641</v>
      </c>
      <c r="C1258" t="s">
        <v>4726</v>
      </c>
      <c r="D1258" t="s">
        <v>5019</v>
      </c>
      <c r="E1258" t="s">
        <v>6820</v>
      </c>
      <c r="G1258">
        <v>0</v>
      </c>
      <c r="H1258" t="s">
        <v>2380</v>
      </c>
      <c r="I1258" t="s">
        <v>2380</v>
      </c>
      <c r="J1258">
        <v>27.74</v>
      </c>
      <c r="K1258" t="str" cm="1">
        <f t="array" ref="K1258">_xlfn.IFS(J1258&lt;18.5,"underweight",J1258&lt;25,"normal weight",J1258&lt;30,"overweight",J1258&gt;30,"obesity")</f>
        <v>overweight</v>
      </c>
      <c r="L1258">
        <v>4.29</v>
      </c>
      <c r="M1258" t="str" cm="1">
        <f t="array" ref="M1258">_xlfn.IFS(L1258&lt;5.7,"Normal",L1258&lt;6.5,"Prediabetes",L1258&gt;6.5,"Diabetes")</f>
        <v>Normal</v>
      </c>
      <c r="N1258">
        <v>1979</v>
      </c>
      <c r="O1258" t="s">
        <v>15</v>
      </c>
      <c r="P1258">
        <v>25</v>
      </c>
      <c r="Q1258" s="10" t="str">
        <f t="shared" si="38"/>
        <v>25-Nov-1979</v>
      </c>
      <c r="R1258">
        <f t="shared" si="39"/>
        <v>43</v>
      </c>
      <c r="S1258" s="12">
        <v>10419.65</v>
      </c>
    </row>
    <row r="1259" spans="1:19" ht="15.6" x14ac:dyDescent="0.3">
      <c r="A1259" s="1" t="s">
        <v>1113</v>
      </c>
      <c r="B1259" s="1" t="s">
        <v>3642</v>
      </c>
      <c r="C1259" t="s">
        <v>4723</v>
      </c>
      <c r="D1259" t="s">
        <v>6822</v>
      </c>
      <c r="E1259" t="s">
        <v>6821</v>
      </c>
      <c r="G1259">
        <v>0</v>
      </c>
      <c r="H1259" t="s">
        <v>2380</v>
      </c>
      <c r="I1259" t="s">
        <v>2380</v>
      </c>
      <c r="J1259">
        <v>35.86</v>
      </c>
      <c r="K1259" t="str" cm="1">
        <f t="array" ref="K1259">_xlfn.IFS(J1259&lt;18.5,"underweight",J1259&lt;25,"normal weight",J1259&lt;30,"overweight",J1259&gt;30,"obesity")</f>
        <v>obesity</v>
      </c>
      <c r="L1259">
        <v>4.33</v>
      </c>
      <c r="M1259" t="str" cm="1">
        <f t="array" ref="M1259">_xlfn.IFS(L1259&lt;5.7,"Normal",L1259&lt;6.5,"Prediabetes",L1259&gt;6.5,"Diabetes")</f>
        <v>Normal</v>
      </c>
      <c r="N1259">
        <v>1968</v>
      </c>
      <c r="O1259" t="s">
        <v>30</v>
      </c>
      <c r="P1259">
        <v>27</v>
      </c>
      <c r="Q1259" s="10" t="str">
        <f t="shared" si="38"/>
        <v>27-Dec-1968</v>
      </c>
      <c r="R1259">
        <f t="shared" si="39"/>
        <v>54</v>
      </c>
      <c r="S1259" s="12">
        <v>10422.92</v>
      </c>
    </row>
    <row r="1260" spans="1:19" ht="15.6" x14ac:dyDescent="0.3">
      <c r="A1260" s="1" t="s">
        <v>1112</v>
      </c>
      <c r="B1260" s="1" t="s">
        <v>3643</v>
      </c>
      <c r="C1260" t="s">
        <v>4726</v>
      </c>
      <c r="D1260" t="s">
        <v>6824</v>
      </c>
      <c r="E1260" t="s">
        <v>6823</v>
      </c>
      <c r="G1260">
        <v>0</v>
      </c>
      <c r="H1260" t="s">
        <v>2380</v>
      </c>
      <c r="I1260" t="s">
        <v>2380</v>
      </c>
      <c r="J1260">
        <v>40.47</v>
      </c>
      <c r="K1260" t="str" cm="1">
        <f t="array" ref="K1260">_xlfn.IFS(J1260&lt;18.5,"underweight",J1260&lt;25,"normal weight",J1260&lt;30,"overweight",J1260&gt;30,"obesity")</f>
        <v>obesity</v>
      </c>
      <c r="L1260">
        <v>11.15</v>
      </c>
      <c r="M1260" t="str" cm="1">
        <f t="array" ref="M1260">_xlfn.IFS(L1260&lt;5.7,"Normal",L1260&lt;6.5,"Prediabetes",L1260&gt;6.5,"Diabetes")</f>
        <v>Diabetes</v>
      </c>
      <c r="N1260">
        <v>1968</v>
      </c>
      <c r="O1260" t="s">
        <v>35</v>
      </c>
      <c r="P1260">
        <v>23</v>
      </c>
      <c r="Q1260" s="10" t="str">
        <f t="shared" si="38"/>
        <v>23-Aug-1968</v>
      </c>
      <c r="R1260">
        <f t="shared" si="39"/>
        <v>54</v>
      </c>
      <c r="S1260" s="12">
        <v>10435.07</v>
      </c>
    </row>
    <row r="1261" spans="1:19" ht="15.6" x14ac:dyDescent="0.3">
      <c r="A1261" s="1" t="s">
        <v>1111</v>
      </c>
      <c r="B1261" s="1" t="s">
        <v>3644</v>
      </c>
      <c r="C1261" t="s">
        <v>4726</v>
      </c>
      <c r="D1261" t="s">
        <v>6825</v>
      </c>
      <c r="E1261" t="s">
        <v>6419</v>
      </c>
      <c r="G1261">
        <v>0</v>
      </c>
      <c r="H1261" t="s">
        <v>2380</v>
      </c>
      <c r="I1261" t="s">
        <v>2380</v>
      </c>
      <c r="J1261">
        <v>32.01</v>
      </c>
      <c r="K1261" t="str" cm="1">
        <f t="array" ref="K1261">_xlfn.IFS(J1261&lt;18.5,"underweight",J1261&lt;25,"normal weight",J1261&lt;30,"overweight",J1261&gt;30,"obesity")</f>
        <v>obesity</v>
      </c>
      <c r="L1261">
        <v>6.45</v>
      </c>
      <c r="M1261" t="str" cm="1">
        <f t="array" ref="M1261">_xlfn.IFS(L1261&lt;5.7,"Normal",L1261&lt;6.5,"Prediabetes",L1261&gt;6.5,"Diabetes")</f>
        <v>Prediabetes</v>
      </c>
      <c r="N1261">
        <v>1968</v>
      </c>
      <c r="O1261" t="s">
        <v>35</v>
      </c>
      <c r="P1261">
        <v>29</v>
      </c>
      <c r="Q1261" s="10" t="str">
        <f t="shared" si="38"/>
        <v>29-Aug-1968</v>
      </c>
      <c r="R1261">
        <f t="shared" si="39"/>
        <v>54</v>
      </c>
      <c r="S1261" s="12">
        <v>10436.1</v>
      </c>
    </row>
    <row r="1262" spans="1:19" ht="15.6" x14ac:dyDescent="0.3">
      <c r="A1262" s="1" t="s">
        <v>1110</v>
      </c>
      <c r="B1262" s="1" t="s">
        <v>3645</v>
      </c>
      <c r="C1262" t="s">
        <v>4726</v>
      </c>
      <c r="D1262" t="s">
        <v>5451</v>
      </c>
      <c r="E1262" t="s">
        <v>6826</v>
      </c>
      <c r="G1262">
        <v>0</v>
      </c>
      <c r="H1262" t="s">
        <v>2380</v>
      </c>
      <c r="I1262" t="s">
        <v>2380</v>
      </c>
      <c r="J1262">
        <v>33</v>
      </c>
      <c r="K1262" t="str" cm="1">
        <f t="array" ref="K1262">_xlfn.IFS(J1262&lt;18.5,"underweight",J1262&lt;25,"normal weight",J1262&lt;30,"overweight",J1262&gt;30,"obesity")</f>
        <v>obesity</v>
      </c>
      <c r="L1262">
        <v>9.27</v>
      </c>
      <c r="M1262" t="str" cm="1">
        <f t="array" ref="M1262">_xlfn.IFS(L1262&lt;5.7,"Normal",L1262&lt;6.5,"Prediabetes",L1262&gt;6.5,"Diabetes")</f>
        <v>Diabetes</v>
      </c>
      <c r="N1262">
        <v>1968</v>
      </c>
      <c r="O1262" t="s">
        <v>15</v>
      </c>
      <c r="P1262">
        <v>8</v>
      </c>
      <c r="Q1262" s="10" t="str">
        <f t="shared" si="38"/>
        <v>8-Nov-1968</v>
      </c>
      <c r="R1262">
        <f t="shared" si="39"/>
        <v>54</v>
      </c>
      <c r="S1262" s="12">
        <v>10450.549999999999</v>
      </c>
    </row>
    <row r="1263" spans="1:19" ht="15.6" x14ac:dyDescent="0.3">
      <c r="A1263" s="1" t="s">
        <v>1109</v>
      </c>
      <c r="B1263" s="1" t="s">
        <v>3646</v>
      </c>
      <c r="C1263" t="s">
        <v>4723</v>
      </c>
      <c r="D1263" t="s">
        <v>6828</v>
      </c>
      <c r="E1263" t="s">
        <v>6827</v>
      </c>
      <c r="G1263">
        <v>1</v>
      </c>
      <c r="H1263" t="s">
        <v>2380</v>
      </c>
      <c r="I1263" t="s">
        <v>2380</v>
      </c>
      <c r="J1263">
        <v>29.3</v>
      </c>
      <c r="K1263" t="str" cm="1">
        <f t="array" ref="K1263">_xlfn.IFS(J1263&lt;18.5,"underweight",J1263&lt;25,"normal weight",J1263&lt;30,"overweight",J1263&gt;30,"obesity")</f>
        <v>overweight</v>
      </c>
      <c r="L1263">
        <v>6.15</v>
      </c>
      <c r="M1263" t="str" cm="1">
        <f t="array" ref="M1263">_xlfn.IFS(L1263&lt;5.7,"Normal",L1263&lt;6.5,"Prediabetes",L1263&gt;6.5,"Diabetes")</f>
        <v>Prediabetes</v>
      </c>
      <c r="N1263">
        <v>1964</v>
      </c>
      <c r="O1263" t="s">
        <v>37</v>
      </c>
      <c r="P1263">
        <v>14</v>
      </c>
      <c r="Q1263" s="10" t="str">
        <f t="shared" si="38"/>
        <v>14-Oct-1964</v>
      </c>
      <c r="R1263">
        <f t="shared" si="39"/>
        <v>58</v>
      </c>
      <c r="S1263" s="12">
        <v>10455.1</v>
      </c>
    </row>
    <row r="1264" spans="1:19" ht="15.6" x14ac:dyDescent="0.3">
      <c r="A1264" s="1" t="s">
        <v>1108</v>
      </c>
      <c r="B1264" s="1" t="s">
        <v>3647</v>
      </c>
      <c r="C1264" t="s">
        <v>4723</v>
      </c>
      <c r="D1264" t="s">
        <v>6830</v>
      </c>
      <c r="E1264" t="s">
        <v>6829</v>
      </c>
      <c r="G1264">
        <v>0</v>
      </c>
      <c r="H1264" t="s">
        <v>2380</v>
      </c>
      <c r="I1264" t="s">
        <v>2380</v>
      </c>
      <c r="J1264">
        <v>25.8</v>
      </c>
      <c r="K1264" t="str" cm="1">
        <f t="array" ref="K1264">_xlfn.IFS(J1264&lt;18.5,"underweight",J1264&lt;25,"normal weight",J1264&lt;30,"overweight",J1264&gt;30,"obesity")</f>
        <v>overweight</v>
      </c>
      <c r="L1264">
        <v>4.13</v>
      </c>
      <c r="M1264" t="str" cm="1">
        <f t="array" ref="M1264">_xlfn.IFS(L1264&lt;5.7,"Normal",L1264&lt;6.5,"Prediabetes",L1264&gt;6.5,"Diabetes")</f>
        <v>Normal</v>
      </c>
      <c r="N1264">
        <v>1976</v>
      </c>
      <c r="O1264" t="s">
        <v>35</v>
      </c>
      <c r="P1264">
        <v>3</v>
      </c>
      <c r="Q1264" s="10" t="str">
        <f t="shared" si="38"/>
        <v>3-Aug-1976</v>
      </c>
      <c r="R1264">
        <f t="shared" si="39"/>
        <v>47</v>
      </c>
      <c r="S1264" s="12">
        <v>10455.14</v>
      </c>
    </row>
    <row r="1265" spans="1:19" ht="15.6" x14ac:dyDescent="0.3">
      <c r="A1265" s="1" t="s">
        <v>1107</v>
      </c>
      <c r="B1265" s="1" t="s">
        <v>3648</v>
      </c>
      <c r="C1265" t="s">
        <v>4726</v>
      </c>
      <c r="D1265" t="s">
        <v>6832</v>
      </c>
      <c r="E1265" t="s">
        <v>6831</v>
      </c>
      <c r="G1265">
        <v>0</v>
      </c>
      <c r="H1265" t="s">
        <v>2380</v>
      </c>
      <c r="I1265" t="s">
        <v>2380</v>
      </c>
      <c r="J1265">
        <v>23.4</v>
      </c>
      <c r="K1265" t="str" cm="1">
        <f t="array" ref="K1265">_xlfn.IFS(J1265&lt;18.5,"underweight",J1265&lt;25,"normal weight",J1265&lt;30,"overweight",J1265&gt;30,"obesity")</f>
        <v>normal weight</v>
      </c>
      <c r="L1265">
        <v>4.24</v>
      </c>
      <c r="M1265" t="str" cm="1">
        <f t="array" ref="M1265">_xlfn.IFS(L1265&lt;5.7,"Normal",L1265&lt;6.5,"Prediabetes",L1265&gt;6.5,"Diabetes")</f>
        <v>Normal</v>
      </c>
      <c r="N1265">
        <v>1964</v>
      </c>
      <c r="O1265" t="s">
        <v>10</v>
      </c>
      <c r="P1265">
        <v>27</v>
      </c>
      <c r="Q1265" s="10" t="str">
        <f t="shared" si="38"/>
        <v>27-Jul-1964</v>
      </c>
      <c r="R1265">
        <f t="shared" si="39"/>
        <v>59</v>
      </c>
      <c r="S1265" s="12">
        <v>10459.19</v>
      </c>
    </row>
    <row r="1266" spans="1:19" ht="15.6" x14ac:dyDescent="0.3">
      <c r="A1266" s="1" t="s">
        <v>1106</v>
      </c>
      <c r="B1266" s="1" t="s">
        <v>3649</v>
      </c>
      <c r="C1266" t="s">
        <v>4726</v>
      </c>
      <c r="D1266" t="s">
        <v>6834</v>
      </c>
      <c r="E1266" t="s">
        <v>6833</v>
      </c>
      <c r="G1266">
        <v>2</v>
      </c>
      <c r="H1266" t="s">
        <v>2380</v>
      </c>
      <c r="I1266" t="s">
        <v>2380</v>
      </c>
      <c r="J1266">
        <v>27.93</v>
      </c>
      <c r="K1266" t="str" cm="1">
        <f t="array" ref="K1266">_xlfn.IFS(J1266&lt;18.5,"underweight",J1266&lt;25,"normal weight",J1266&lt;30,"overweight",J1266&gt;30,"obesity")</f>
        <v>overweight</v>
      </c>
      <c r="L1266">
        <v>9.8800000000000008</v>
      </c>
      <c r="M1266" t="str" cm="1">
        <f t="array" ref="M1266">_xlfn.IFS(L1266&lt;5.7,"Normal",L1266&lt;6.5,"Prediabetes",L1266&gt;6.5,"Diabetes")</f>
        <v>Diabetes</v>
      </c>
      <c r="N1266">
        <v>1969</v>
      </c>
      <c r="O1266" t="s">
        <v>20</v>
      </c>
      <c r="P1266">
        <v>22</v>
      </c>
      <c r="Q1266" s="10" t="str">
        <f t="shared" si="38"/>
        <v>22-Sep-1969</v>
      </c>
      <c r="R1266">
        <f t="shared" si="39"/>
        <v>53</v>
      </c>
      <c r="S1266" s="12">
        <v>10461.98</v>
      </c>
    </row>
    <row r="1267" spans="1:19" ht="15.6" x14ac:dyDescent="0.3">
      <c r="A1267" s="1" t="s">
        <v>1105</v>
      </c>
      <c r="B1267" s="1" t="s">
        <v>3650</v>
      </c>
      <c r="C1267" t="s">
        <v>4726</v>
      </c>
      <c r="D1267" t="s">
        <v>5114</v>
      </c>
      <c r="E1267" t="s">
        <v>6835</v>
      </c>
      <c r="G1267">
        <v>0</v>
      </c>
      <c r="H1267" t="s">
        <v>2380</v>
      </c>
      <c r="I1267" t="s">
        <v>2380</v>
      </c>
      <c r="J1267">
        <v>22</v>
      </c>
      <c r="K1267" t="str" cm="1">
        <f t="array" ref="K1267">_xlfn.IFS(J1267&lt;18.5,"underweight",J1267&lt;25,"normal weight",J1267&lt;30,"overweight",J1267&gt;30,"obesity")</f>
        <v>normal weight</v>
      </c>
      <c r="L1267">
        <v>9.5</v>
      </c>
      <c r="M1267" t="str" cm="1">
        <f t="array" ref="M1267">_xlfn.IFS(L1267&lt;5.7,"Normal",L1267&lt;6.5,"Prediabetes",L1267&gt;6.5,"Diabetes")</f>
        <v>Diabetes</v>
      </c>
      <c r="N1267">
        <v>1987</v>
      </c>
      <c r="O1267" t="s">
        <v>18</v>
      </c>
      <c r="P1267">
        <v>28</v>
      </c>
      <c r="Q1267" s="10" t="str">
        <f t="shared" si="38"/>
        <v>28-Jun-1987</v>
      </c>
      <c r="R1267">
        <f t="shared" si="39"/>
        <v>36</v>
      </c>
      <c r="S1267" s="12">
        <v>10464.83</v>
      </c>
    </row>
    <row r="1268" spans="1:19" ht="15.6" x14ac:dyDescent="0.3">
      <c r="A1268" s="1" t="s">
        <v>1104</v>
      </c>
      <c r="B1268" s="1" t="s">
        <v>3651</v>
      </c>
      <c r="C1268" t="s">
        <v>4726</v>
      </c>
      <c r="D1268" t="s">
        <v>6837</v>
      </c>
      <c r="E1268" t="s">
        <v>6836</v>
      </c>
      <c r="G1268">
        <v>2</v>
      </c>
      <c r="H1268" t="s">
        <v>2380</v>
      </c>
      <c r="I1268" t="s">
        <v>2380</v>
      </c>
      <c r="J1268">
        <v>23.06</v>
      </c>
      <c r="K1268" t="str" cm="1">
        <f t="array" ref="K1268">_xlfn.IFS(J1268&lt;18.5,"underweight",J1268&lt;25,"normal weight",J1268&lt;30,"overweight",J1268&gt;30,"obesity")</f>
        <v>normal weight</v>
      </c>
      <c r="L1268">
        <v>4.47</v>
      </c>
      <c r="M1268" t="str" cm="1">
        <f t="array" ref="M1268">_xlfn.IFS(L1268&lt;5.7,"Normal",L1268&lt;6.5,"Prediabetes",L1268&gt;6.5,"Diabetes")</f>
        <v>Normal</v>
      </c>
      <c r="N1268">
        <v>1978</v>
      </c>
      <c r="O1268" t="s">
        <v>35</v>
      </c>
      <c r="P1268">
        <v>21</v>
      </c>
      <c r="Q1268" s="10" t="str">
        <f t="shared" si="38"/>
        <v>21-Aug-1978</v>
      </c>
      <c r="R1268">
        <f t="shared" si="39"/>
        <v>44</v>
      </c>
      <c r="S1268" s="12">
        <v>10486.55</v>
      </c>
    </row>
    <row r="1269" spans="1:19" ht="15.6" x14ac:dyDescent="0.3">
      <c r="A1269" s="1" t="s">
        <v>1103</v>
      </c>
      <c r="B1269" s="1" t="s">
        <v>3652</v>
      </c>
      <c r="C1269" t="s">
        <v>4723</v>
      </c>
      <c r="D1269" t="s">
        <v>6839</v>
      </c>
      <c r="E1269" t="s">
        <v>6838</v>
      </c>
      <c r="G1269">
        <v>0</v>
      </c>
      <c r="H1269" t="s">
        <v>2380</v>
      </c>
      <c r="I1269" t="s">
        <v>2380</v>
      </c>
      <c r="J1269">
        <v>33.299999999999997</v>
      </c>
      <c r="K1269" t="str" cm="1">
        <f t="array" ref="K1269">_xlfn.IFS(J1269&lt;18.5,"underweight",J1269&lt;25,"normal weight",J1269&lt;30,"overweight",J1269&gt;30,"obesity")</f>
        <v>obesity</v>
      </c>
      <c r="L1269">
        <v>9.49</v>
      </c>
      <c r="M1269" t="str" cm="1">
        <f t="array" ref="M1269">_xlfn.IFS(L1269&lt;5.7,"Normal",L1269&lt;6.5,"Prediabetes",L1269&gt;6.5,"Diabetes")</f>
        <v>Diabetes</v>
      </c>
      <c r="N1269">
        <v>1972</v>
      </c>
      <c r="O1269" t="s">
        <v>37</v>
      </c>
      <c r="P1269">
        <v>19</v>
      </c>
      <c r="Q1269" s="10" t="str">
        <f t="shared" si="38"/>
        <v>19-Oct-1972</v>
      </c>
      <c r="R1269">
        <f t="shared" si="39"/>
        <v>50</v>
      </c>
      <c r="S1269" s="12">
        <v>10493.95</v>
      </c>
    </row>
    <row r="1270" spans="1:19" ht="15.6" x14ac:dyDescent="0.3">
      <c r="A1270" s="1" t="s">
        <v>1102</v>
      </c>
      <c r="B1270" s="1" t="s">
        <v>3653</v>
      </c>
      <c r="C1270" t="s">
        <v>4723</v>
      </c>
      <c r="D1270" t="s">
        <v>6828</v>
      </c>
      <c r="E1270" t="s">
        <v>6840</v>
      </c>
      <c r="G1270">
        <v>1</v>
      </c>
      <c r="H1270" t="s">
        <v>2380</v>
      </c>
      <c r="I1270" t="s">
        <v>2380</v>
      </c>
      <c r="J1270">
        <v>33</v>
      </c>
      <c r="K1270" t="str" cm="1">
        <f t="array" ref="K1270">_xlfn.IFS(J1270&lt;18.5,"underweight",J1270&lt;25,"normal weight",J1270&lt;30,"overweight",J1270&gt;30,"obesity")</f>
        <v>obesity</v>
      </c>
      <c r="L1270">
        <v>10.16</v>
      </c>
      <c r="M1270" t="str" cm="1">
        <f t="array" ref="M1270">_xlfn.IFS(L1270&lt;5.7,"Normal",L1270&lt;6.5,"Prediabetes",L1270&gt;6.5,"Diabetes")</f>
        <v>Diabetes</v>
      </c>
      <c r="N1270">
        <v>1977</v>
      </c>
      <c r="O1270" t="s">
        <v>37</v>
      </c>
      <c r="P1270">
        <v>25</v>
      </c>
      <c r="Q1270" s="10" t="str">
        <f t="shared" si="38"/>
        <v>25-Oct-1977</v>
      </c>
      <c r="R1270">
        <f t="shared" si="39"/>
        <v>45</v>
      </c>
      <c r="S1270" s="12">
        <v>10495.6</v>
      </c>
    </row>
    <row r="1271" spans="1:19" ht="15.6" x14ac:dyDescent="0.3">
      <c r="A1271" s="1" t="s">
        <v>1101</v>
      </c>
      <c r="B1271" s="1" t="s">
        <v>3654</v>
      </c>
      <c r="C1271" t="s">
        <v>4723</v>
      </c>
      <c r="D1271" t="s">
        <v>6841</v>
      </c>
      <c r="E1271" t="s">
        <v>5084</v>
      </c>
      <c r="G1271">
        <v>0</v>
      </c>
      <c r="H1271" t="s">
        <v>2380</v>
      </c>
      <c r="I1271" t="s">
        <v>2380</v>
      </c>
      <c r="J1271">
        <v>31.46</v>
      </c>
      <c r="K1271" t="str" cm="1">
        <f t="array" ref="K1271">_xlfn.IFS(J1271&lt;18.5,"underweight",J1271&lt;25,"normal weight",J1271&lt;30,"overweight",J1271&gt;30,"obesity")</f>
        <v>obesity</v>
      </c>
      <c r="L1271">
        <v>11.19</v>
      </c>
      <c r="M1271" t="str" cm="1">
        <f t="array" ref="M1271">_xlfn.IFS(L1271&lt;5.7,"Normal",L1271&lt;6.5,"Prediabetes",L1271&gt;6.5,"Diabetes")</f>
        <v>Diabetes</v>
      </c>
      <c r="N1271">
        <v>1971</v>
      </c>
      <c r="O1271" t="s">
        <v>20</v>
      </c>
      <c r="P1271">
        <v>26</v>
      </c>
      <c r="Q1271" s="10" t="str">
        <f t="shared" si="38"/>
        <v>26-Sep-1971</v>
      </c>
      <c r="R1271">
        <f t="shared" si="39"/>
        <v>51</v>
      </c>
      <c r="S1271" s="12">
        <v>10546.48</v>
      </c>
    </row>
    <row r="1272" spans="1:19" ht="15.6" x14ac:dyDescent="0.3">
      <c r="A1272" s="1" t="s">
        <v>1100</v>
      </c>
      <c r="B1272" s="1" t="s">
        <v>3655</v>
      </c>
      <c r="C1272" t="s">
        <v>4726</v>
      </c>
      <c r="D1272" t="s">
        <v>6842</v>
      </c>
      <c r="E1272" t="s">
        <v>5000</v>
      </c>
      <c r="G1272">
        <v>1</v>
      </c>
      <c r="H1272" t="s">
        <v>2380</v>
      </c>
      <c r="I1272" t="s">
        <v>2380</v>
      </c>
      <c r="J1272">
        <v>29.6</v>
      </c>
      <c r="K1272" t="str" cm="1">
        <f t="array" ref="K1272">_xlfn.IFS(J1272&lt;18.5,"underweight",J1272&lt;25,"normal weight",J1272&lt;30,"overweight",J1272&gt;30,"obesity")</f>
        <v>overweight</v>
      </c>
      <c r="L1272">
        <v>11.03</v>
      </c>
      <c r="M1272" t="str" cm="1">
        <f t="array" ref="M1272">_xlfn.IFS(L1272&lt;5.7,"Normal",L1272&lt;6.5,"Prediabetes",L1272&gt;6.5,"Diabetes")</f>
        <v>Diabetes</v>
      </c>
      <c r="N1272">
        <v>1971</v>
      </c>
      <c r="O1272" t="s">
        <v>18</v>
      </c>
      <c r="P1272">
        <v>29</v>
      </c>
      <c r="Q1272" s="10" t="str">
        <f t="shared" si="38"/>
        <v>29-Jun-1971</v>
      </c>
      <c r="R1272">
        <f t="shared" si="39"/>
        <v>52</v>
      </c>
      <c r="S1272" s="12">
        <v>10560.49</v>
      </c>
    </row>
    <row r="1273" spans="1:19" ht="15.6" x14ac:dyDescent="0.3">
      <c r="A1273" s="1" t="s">
        <v>1099</v>
      </c>
      <c r="B1273" s="1" t="s">
        <v>3656</v>
      </c>
      <c r="C1273" t="s">
        <v>4726</v>
      </c>
      <c r="D1273" t="s">
        <v>6844</v>
      </c>
      <c r="E1273" t="s">
        <v>6843</v>
      </c>
      <c r="G1273">
        <v>0</v>
      </c>
      <c r="H1273" t="s">
        <v>2380</v>
      </c>
      <c r="I1273" t="s">
        <v>2380</v>
      </c>
      <c r="J1273">
        <v>27.06</v>
      </c>
      <c r="K1273" t="str" cm="1">
        <f t="array" ref="K1273">_xlfn.IFS(J1273&lt;18.5,"underweight",J1273&lt;25,"normal weight",J1273&lt;30,"overweight",J1273&gt;30,"obesity")</f>
        <v>overweight</v>
      </c>
      <c r="L1273">
        <v>6.14</v>
      </c>
      <c r="M1273" t="str" cm="1">
        <f t="array" ref="M1273">_xlfn.IFS(L1273&lt;5.7,"Normal",L1273&lt;6.5,"Prediabetes",L1273&gt;6.5,"Diabetes")</f>
        <v>Prediabetes</v>
      </c>
      <c r="N1273">
        <v>1969</v>
      </c>
      <c r="O1273" t="s">
        <v>10</v>
      </c>
      <c r="P1273">
        <v>17</v>
      </c>
      <c r="Q1273" s="10" t="str">
        <f t="shared" si="38"/>
        <v>17-Jul-1969</v>
      </c>
      <c r="R1273">
        <f t="shared" si="39"/>
        <v>54</v>
      </c>
      <c r="S1273" s="12">
        <v>10564.88</v>
      </c>
    </row>
    <row r="1274" spans="1:19" ht="15.6" x14ac:dyDescent="0.3">
      <c r="A1274" s="1" t="s">
        <v>1098</v>
      </c>
      <c r="B1274" s="1" t="s">
        <v>3657</v>
      </c>
      <c r="C1274" t="s">
        <v>4726</v>
      </c>
      <c r="D1274" t="s">
        <v>6846</v>
      </c>
      <c r="E1274" t="s">
        <v>6845</v>
      </c>
      <c r="G1274">
        <v>1</v>
      </c>
      <c r="H1274" t="s">
        <v>2380</v>
      </c>
      <c r="I1274" t="s">
        <v>2380</v>
      </c>
      <c r="J1274">
        <v>20.49</v>
      </c>
      <c r="K1274" t="str" cm="1">
        <f t="array" ref="K1274">_xlfn.IFS(J1274&lt;18.5,"underweight",J1274&lt;25,"normal weight",J1274&lt;30,"overweight",J1274&gt;30,"obesity")</f>
        <v>normal weight</v>
      </c>
      <c r="L1274">
        <v>4.87</v>
      </c>
      <c r="M1274" t="str" cm="1">
        <f t="array" ref="M1274">_xlfn.IFS(L1274&lt;5.7,"Normal",L1274&lt;6.5,"Prediabetes",L1274&gt;6.5,"Diabetes")</f>
        <v>Normal</v>
      </c>
      <c r="N1274">
        <v>1966</v>
      </c>
      <c r="O1274" t="s">
        <v>30</v>
      </c>
      <c r="P1274">
        <v>11</v>
      </c>
      <c r="Q1274" s="10" t="str">
        <f t="shared" si="38"/>
        <v>11-Dec-1966</v>
      </c>
      <c r="R1274">
        <f t="shared" si="39"/>
        <v>56</v>
      </c>
      <c r="S1274" s="12">
        <v>10577.09</v>
      </c>
    </row>
    <row r="1275" spans="1:19" ht="15.6" x14ac:dyDescent="0.3">
      <c r="A1275" s="1" t="s">
        <v>1097</v>
      </c>
      <c r="B1275" s="1" t="s">
        <v>3658</v>
      </c>
      <c r="C1275" t="s">
        <v>4726</v>
      </c>
      <c r="D1275" t="s">
        <v>5733</v>
      </c>
      <c r="E1275" t="s">
        <v>6847</v>
      </c>
      <c r="G1275">
        <v>0</v>
      </c>
      <c r="H1275" t="s">
        <v>2380</v>
      </c>
      <c r="I1275" t="s">
        <v>2380</v>
      </c>
      <c r="J1275">
        <v>28.4</v>
      </c>
      <c r="K1275" t="str" cm="1">
        <f t="array" ref="K1275">_xlfn.IFS(J1275&lt;18.5,"underweight",J1275&lt;25,"normal weight",J1275&lt;30,"overweight",J1275&gt;30,"obesity")</f>
        <v>overweight</v>
      </c>
      <c r="L1275">
        <v>4.3</v>
      </c>
      <c r="M1275" t="str" cm="1">
        <f t="array" ref="M1275">_xlfn.IFS(L1275&lt;5.7,"Normal",L1275&lt;6.5,"Prediabetes",L1275&gt;6.5,"Diabetes")</f>
        <v>Normal</v>
      </c>
      <c r="N1275">
        <v>1969</v>
      </c>
      <c r="O1275" t="s">
        <v>30</v>
      </c>
      <c r="P1275">
        <v>25</v>
      </c>
      <c r="Q1275" s="10" t="str">
        <f t="shared" si="38"/>
        <v>25-Dec-1969</v>
      </c>
      <c r="R1275">
        <f t="shared" si="39"/>
        <v>53</v>
      </c>
      <c r="S1275" s="12">
        <v>10579.71</v>
      </c>
    </row>
    <row r="1276" spans="1:19" ht="15.6" x14ac:dyDescent="0.3">
      <c r="A1276" s="1" t="s">
        <v>1096</v>
      </c>
      <c r="B1276" s="1" t="s">
        <v>3659</v>
      </c>
      <c r="C1276" t="s">
        <v>4726</v>
      </c>
      <c r="D1276" t="s">
        <v>4775</v>
      </c>
      <c r="E1276" t="s">
        <v>6848</v>
      </c>
      <c r="G1276">
        <v>0</v>
      </c>
      <c r="H1276" t="s">
        <v>2380</v>
      </c>
      <c r="I1276" t="s">
        <v>2380</v>
      </c>
      <c r="J1276">
        <v>41.91</v>
      </c>
      <c r="K1276" t="str" cm="1">
        <f t="array" ref="K1276">_xlfn.IFS(J1276&lt;18.5,"underweight",J1276&lt;25,"normal weight",J1276&lt;30,"overweight",J1276&gt;30,"obesity")</f>
        <v>obesity</v>
      </c>
      <c r="L1276">
        <v>6.19</v>
      </c>
      <c r="M1276" t="str" cm="1">
        <f t="array" ref="M1276">_xlfn.IFS(L1276&lt;5.7,"Normal",L1276&lt;6.5,"Prediabetes",L1276&gt;6.5,"Diabetes")</f>
        <v>Prediabetes</v>
      </c>
      <c r="N1276">
        <v>1966</v>
      </c>
      <c r="O1276" t="s">
        <v>15</v>
      </c>
      <c r="P1276">
        <v>3</v>
      </c>
      <c r="Q1276" s="10" t="str">
        <f t="shared" si="38"/>
        <v>3-Nov-1966</v>
      </c>
      <c r="R1276">
        <f t="shared" si="39"/>
        <v>56</v>
      </c>
      <c r="S1276" s="12">
        <v>10594.23</v>
      </c>
    </row>
    <row r="1277" spans="1:19" ht="15.6" x14ac:dyDescent="0.3">
      <c r="A1277" s="1" t="s">
        <v>1095</v>
      </c>
      <c r="B1277" s="1" t="s">
        <v>3660</v>
      </c>
      <c r="C1277" t="s">
        <v>4726</v>
      </c>
      <c r="D1277" t="s">
        <v>6849</v>
      </c>
      <c r="E1277" t="s">
        <v>6389</v>
      </c>
      <c r="G1277">
        <v>0</v>
      </c>
      <c r="H1277" t="s">
        <v>2380</v>
      </c>
      <c r="I1277" t="s">
        <v>2380</v>
      </c>
      <c r="J1277">
        <v>24.6</v>
      </c>
      <c r="K1277" t="str" cm="1">
        <f t="array" ref="K1277">_xlfn.IFS(J1277&lt;18.5,"underweight",J1277&lt;25,"normal weight",J1277&lt;30,"overweight",J1277&gt;30,"obesity")</f>
        <v>normal weight</v>
      </c>
      <c r="L1277">
        <v>6.19</v>
      </c>
      <c r="M1277" t="str" cm="1">
        <f t="array" ref="M1277">_xlfn.IFS(L1277&lt;5.7,"Normal",L1277&lt;6.5,"Prediabetes",L1277&gt;6.5,"Diabetes")</f>
        <v>Prediabetes</v>
      </c>
      <c r="N1277">
        <v>1967</v>
      </c>
      <c r="O1277" t="s">
        <v>15</v>
      </c>
      <c r="P1277">
        <v>29</v>
      </c>
      <c r="Q1277" s="10" t="str">
        <f t="shared" si="38"/>
        <v>29-Nov-1967</v>
      </c>
      <c r="R1277">
        <f t="shared" si="39"/>
        <v>55</v>
      </c>
      <c r="S1277" s="12">
        <v>10594.5</v>
      </c>
    </row>
    <row r="1278" spans="1:19" ht="15.6" x14ac:dyDescent="0.3">
      <c r="A1278" s="1" t="s">
        <v>1094</v>
      </c>
      <c r="B1278" s="1" t="s">
        <v>3661</v>
      </c>
      <c r="C1278" t="s">
        <v>4723</v>
      </c>
      <c r="D1278" t="s">
        <v>6851</v>
      </c>
      <c r="E1278" t="s">
        <v>6850</v>
      </c>
      <c r="G1278">
        <v>2</v>
      </c>
      <c r="H1278" t="s">
        <v>2380</v>
      </c>
      <c r="I1278" t="s">
        <v>2380</v>
      </c>
      <c r="J1278">
        <v>20.9</v>
      </c>
      <c r="K1278" t="str" cm="1">
        <f t="array" ref="K1278">_xlfn.IFS(J1278&lt;18.5,"underweight",J1278&lt;25,"normal weight",J1278&lt;30,"overweight",J1278&gt;30,"obesity")</f>
        <v>normal weight</v>
      </c>
      <c r="L1278">
        <v>5.12</v>
      </c>
      <c r="M1278" t="str" cm="1">
        <f t="array" ref="M1278">_xlfn.IFS(L1278&lt;5.7,"Normal",L1278&lt;6.5,"Prediabetes",L1278&gt;6.5,"Diabetes")</f>
        <v>Normal</v>
      </c>
      <c r="N1278">
        <v>1972</v>
      </c>
      <c r="O1278" t="s">
        <v>30</v>
      </c>
      <c r="P1278">
        <v>14</v>
      </c>
      <c r="Q1278" s="10" t="str">
        <f t="shared" si="38"/>
        <v>14-Dec-1972</v>
      </c>
      <c r="R1278">
        <f t="shared" si="39"/>
        <v>50</v>
      </c>
      <c r="S1278" s="12">
        <v>10600.55</v>
      </c>
    </row>
    <row r="1279" spans="1:19" ht="15.6" x14ac:dyDescent="0.3">
      <c r="A1279" s="1" t="s">
        <v>1093</v>
      </c>
      <c r="B1279" s="1" t="s">
        <v>3662</v>
      </c>
      <c r="C1279" t="s">
        <v>4723</v>
      </c>
      <c r="D1279" t="s">
        <v>6853</v>
      </c>
      <c r="E1279" t="s">
        <v>6852</v>
      </c>
      <c r="G1279">
        <v>1</v>
      </c>
      <c r="H1279" t="s">
        <v>2380</v>
      </c>
      <c r="I1279" t="s">
        <v>2380</v>
      </c>
      <c r="J1279">
        <v>34.4</v>
      </c>
      <c r="K1279" t="str" cm="1">
        <f t="array" ref="K1279">_xlfn.IFS(J1279&lt;18.5,"underweight",J1279&lt;25,"normal weight",J1279&lt;30,"overweight",J1279&gt;30,"obesity")</f>
        <v>obesity</v>
      </c>
      <c r="L1279">
        <v>4.04</v>
      </c>
      <c r="M1279" t="str" cm="1">
        <f t="array" ref="M1279">_xlfn.IFS(L1279&lt;5.7,"Normal",L1279&lt;6.5,"Prediabetes",L1279&gt;6.5,"Diabetes")</f>
        <v>Normal</v>
      </c>
      <c r="N1279">
        <v>1966</v>
      </c>
      <c r="O1279" t="s">
        <v>10</v>
      </c>
      <c r="P1279">
        <v>20</v>
      </c>
      <c r="Q1279" s="10" t="str">
        <f t="shared" si="38"/>
        <v>20-Jul-1966</v>
      </c>
      <c r="R1279">
        <f t="shared" si="39"/>
        <v>57</v>
      </c>
      <c r="S1279" s="12">
        <v>10601.41</v>
      </c>
    </row>
    <row r="1280" spans="1:19" ht="15.6" x14ac:dyDescent="0.3">
      <c r="A1280" s="1" t="s">
        <v>1092</v>
      </c>
      <c r="B1280" s="1" t="s">
        <v>3663</v>
      </c>
      <c r="C1280" t="s">
        <v>4723</v>
      </c>
      <c r="D1280" t="s">
        <v>6561</v>
      </c>
      <c r="E1280" t="s">
        <v>6854</v>
      </c>
      <c r="G1280">
        <v>1</v>
      </c>
      <c r="H1280" t="s">
        <v>2380</v>
      </c>
      <c r="I1280" t="s">
        <v>2380</v>
      </c>
      <c r="J1280">
        <v>32.56</v>
      </c>
      <c r="K1280" t="str" cm="1">
        <f t="array" ref="K1280">_xlfn.IFS(J1280&lt;18.5,"underweight",J1280&lt;25,"normal weight",J1280&lt;30,"overweight",J1280&gt;30,"obesity")</f>
        <v>obesity</v>
      </c>
      <c r="L1280">
        <v>5.36</v>
      </c>
      <c r="M1280" t="str" cm="1">
        <f t="array" ref="M1280">_xlfn.IFS(L1280&lt;5.7,"Normal",L1280&lt;6.5,"Prediabetes",L1280&gt;6.5,"Diabetes")</f>
        <v>Normal</v>
      </c>
      <c r="N1280">
        <v>1967</v>
      </c>
      <c r="O1280" t="s">
        <v>18</v>
      </c>
      <c r="P1280">
        <v>23</v>
      </c>
      <c r="Q1280" s="10" t="str">
        <f t="shared" si="38"/>
        <v>23-Jun-1967</v>
      </c>
      <c r="R1280">
        <f t="shared" si="39"/>
        <v>56</v>
      </c>
      <c r="S1280" s="12">
        <v>10601.63</v>
      </c>
    </row>
    <row r="1281" spans="1:19" ht="15.6" x14ac:dyDescent="0.3">
      <c r="A1281" s="1" t="s">
        <v>1091</v>
      </c>
      <c r="B1281" s="1" t="s">
        <v>3664</v>
      </c>
      <c r="C1281" t="s">
        <v>4726</v>
      </c>
      <c r="D1281" t="s">
        <v>6856</v>
      </c>
      <c r="E1281" t="s">
        <v>6855</v>
      </c>
      <c r="G1281">
        <v>1</v>
      </c>
      <c r="H1281" t="s">
        <v>2380</v>
      </c>
      <c r="I1281" t="s">
        <v>2380</v>
      </c>
      <c r="J1281">
        <v>27.98</v>
      </c>
      <c r="K1281" t="str" cm="1">
        <f t="array" ref="K1281">_xlfn.IFS(J1281&lt;18.5,"underweight",J1281&lt;25,"normal weight",J1281&lt;30,"overweight",J1281&gt;30,"obesity")</f>
        <v>overweight</v>
      </c>
      <c r="L1281">
        <v>4.38</v>
      </c>
      <c r="M1281" t="str" cm="1">
        <f t="array" ref="M1281">_xlfn.IFS(L1281&lt;5.7,"Normal",L1281&lt;6.5,"Prediabetes",L1281&gt;6.5,"Diabetes")</f>
        <v>Normal</v>
      </c>
      <c r="N1281">
        <v>1966</v>
      </c>
      <c r="O1281" t="s">
        <v>10</v>
      </c>
      <c r="P1281">
        <v>2</v>
      </c>
      <c r="Q1281" s="10" t="str">
        <f t="shared" si="38"/>
        <v>2-Jul-1966</v>
      </c>
      <c r="R1281">
        <f t="shared" si="39"/>
        <v>57</v>
      </c>
      <c r="S1281" s="12">
        <v>10602.39</v>
      </c>
    </row>
    <row r="1282" spans="1:19" ht="15.6" x14ac:dyDescent="0.3">
      <c r="A1282" s="1" t="s">
        <v>1090</v>
      </c>
      <c r="B1282" s="1" t="s">
        <v>3665</v>
      </c>
      <c r="C1282" t="s">
        <v>4726</v>
      </c>
      <c r="D1282" t="s">
        <v>5017</v>
      </c>
      <c r="E1282" t="s">
        <v>6857</v>
      </c>
      <c r="G1282">
        <v>0</v>
      </c>
      <c r="H1282" t="s">
        <v>2380</v>
      </c>
      <c r="I1282" t="s">
        <v>2380</v>
      </c>
      <c r="J1282">
        <v>26.51</v>
      </c>
      <c r="K1282" t="str" cm="1">
        <f t="array" ref="K1282">_xlfn.IFS(J1282&lt;18.5,"underweight",J1282&lt;25,"normal weight",J1282&lt;30,"overweight",J1282&gt;30,"obesity")</f>
        <v>overweight</v>
      </c>
      <c r="L1282">
        <v>4.58</v>
      </c>
      <c r="M1282" t="str" cm="1">
        <f t="array" ref="M1282">_xlfn.IFS(L1282&lt;5.7,"Normal",L1282&lt;6.5,"Prediabetes",L1282&gt;6.5,"Diabetes")</f>
        <v>Normal</v>
      </c>
      <c r="N1282">
        <v>1965</v>
      </c>
      <c r="O1282" t="s">
        <v>18</v>
      </c>
      <c r="P1282">
        <v>27</v>
      </c>
      <c r="Q1282" s="10" t="str">
        <f t="shared" si="38"/>
        <v>27-Jun-1965</v>
      </c>
      <c r="R1282">
        <f t="shared" si="39"/>
        <v>58</v>
      </c>
      <c r="S1282" s="12">
        <v>10608.67</v>
      </c>
    </row>
    <row r="1283" spans="1:19" ht="15.6" x14ac:dyDescent="0.3">
      <c r="A1283" s="1" t="s">
        <v>1089</v>
      </c>
      <c r="B1283" s="1" t="s">
        <v>3666</v>
      </c>
      <c r="C1283" t="s">
        <v>4723</v>
      </c>
      <c r="D1283" t="s">
        <v>6534</v>
      </c>
      <c r="E1283" t="s">
        <v>6858</v>
      </c>
      <c r="G1283">
        <v>1</v>
      </c>
      <c r="H1283" t="s">
        <v>2380</v>
      </c>
      <c r="I1283" t="s">
        <v>2380</v>
      </c>
      <c r="J1283">
        <v>29.734999999999999</v>
      </c>
      <c r="K1283" t="str" cm="1">
        <f t="array" ref="K1283">_xlfn.IFS(J1283&lt;18.5,"underweight",J1283&lt;25,"normal weight",J1283&lt;30,"overweight",J1283&gt;30,"obesity")</f>
        <v>overweight</v>
      </c>
      <c r="L1283">
        <v>11.92</v>
      </c>
      <c r="M1283" t="str" cm="1">
        <f t="array" ref="M1283">_xlfn.IFS(L1283&lt;5.7,"Normal",L1283&lt;6.5,"Prediabetes",L1283&gt;6.5,"Diabetes")</f>
        <v>Diabetes</v>
      </c>
      <c r="N1283">
        <v>1992</v>
      </c>
      <c r="O1283" t="s">
        <v>10</v>
      </c>
      <c r="P1283">
        <v>23</v>
      </c>
      <c r="Q1283" s="10" t="str">
        <f t="shared" ref="Q1283:Q1346" si="40">P1283&amp;"-"&amp;O1283&amp;"-"&amp;N1283</f>
        <v>23-Jul-1992</v>
      </c>
      <c r="R1283">
        <f t="shared" ref="R1283:R1346" si="41">DATEDIF(Q1283,"8-6-2023","y")</f>
        <v>31</v>
      </c>
      <c r="S1283" s="12">
        <v>10617.04</v>
      </c>
    </row>
    <row r="1284" spans="1:19" ht="15.6" x14ac:dyDescent="0.3">
      <c r="A1284" s="1" t="s">
        <v>1088</v>
      </c>
      <c r="B1284" s="1" t="s">
        <v>3667</v>
      </c>
      <c r="C1284" t="s">
        <v>4726</v>
      </c>
      <c r="D1284" t="s">
        <v>5145</v>
      </c>
      <c r="E1284" t="s">
        <v>5182</v>
      </c>
      <c r="G1284">
        <v>1</v>
      </c>
      <c r="H1284" t="s">
        <v>2380</v>
      </c>
      <c r="I1284" t="s">
        <v>2380</v>
      </c>
      <c r="J1284">
        <v>40.5</v>
      </c>
      <c r="K1284" t="str" cm="1">
        <f t="array" ref="K1284">_xlfn.IFS(J1284&lt;18.5,"underweight",J1284&lt;25,"normal weight",J1284&lt;30,"overweight",J1284&gt;30,"obesity")</f>
        <v>obesity</v>
      </c>
      <c r="L1284">
        <v>5.4</v>
      </c>
      <c r="M1284" t="str" cm="1">
        <f t="array" ref="M1284">_xlfn.IFS(L1284&lt;5.7,"Normal",L1284&lt;6.5,"Prediabetes",L1284&gt;6.5,"Diabetes")</f>
        <v>Normal</v>
      </c>
      <c r="N1284">
        <v>1990</v>
      </c>
      <c r="O1284" t="s">
        <v>10</v>
      </c>
      <c r="P1284">
        <v>6</v>
      </c>
      <c r="Q1284" s="10" t="str">
        <f t="shared" si="40"/>
        <v>6-Jul-1990</v>
      </c>
      <c r="R1284">
        <f t="shared" si="41"/>
        <v>33</v>
      </c>
      <c r="S1284" s="12">
        <v>10620.26</v>
      </c>
    </row>
    <row r="1285" spans="1:19" ht="15.6" x14ac:dyDescent="0.3">
      <c r="A1285" s="1" t="s">
        <v>1087</v>
      </c>
      <c r="B1285" s="1" t="s">
        <v>3668</v>
      </c>
      <c r="C1285" t="s">
        <v>4723</v>
      </c>
      <c r="D1285" t="s">
        <v>6860</v>
      </c>
      <c r="E1285" t="s">
        <v>6859</v>
      </c>
      <c r="G1285">
        <v>1</v>
      </c>
      <c r="H1285" t="s">
        <v>2380</v>
      </c>
      <c r="I1285" t="s">
        <v>2380</v>
      </c>
      <c r="J1285">
        <v>25.64</v>
      </c>
      <c r="K1285" t="str" cm="1">
        <f t="array" ref="K1285">_xlfn.IFS(J1285&lt;18.5,"underweight",J1285&lt;25,"normal weight",J1285&lt;30,"overweight",J1285&gt;30,"obesity")</f>
        <v>overweight</v>
      </c>
      <c r="L1285">
        <v>4.76</v>
      </c>
      <c r="M1285" t="str" cm="1">
        <f t="array" ref="M1285">_xlfn.IFS(L1285&lt;5.7,"Normal",L1285&lt;6.5,"Prediabetes",L1285&gt;6.5,"Diabetes")</f>
        <v>Normal</v>
      </c>
      <c r="N1285">
        <v>1964</v>
      </c>
      <c r="O1285" t="s">
        <v>35</v>
      </c>
      <c r="P1285">
        <v>8</v>
      </c>
      <c r="Q1285" s="10" t="str">
        <f t="shared" si="40"/>
        <v>8-Aug-1964</v>
      </c>
      <c r="R1285">
        <f t="shared" si="41"/>
        <v>58</v>
      </c>
      <c r="S1285" s="12">
        <v>10627.81</v>
      </c>
    </row>
    <row r="1286" spans="1:19" ht="15.6" x14ac:dyDescent="0.3">
      <c r="A1286" s="1" t="s">
        <v>1086</v>
      </c>
      <c r="B1286" s="1" t="s">
        <v>3669</v>
      </c>
      <c r="C1286" t="s">
        <v>4723</v>
      </c>
      <c r="D1286" t="s">
        <v>6862</v>
      </c>
      <c r="E1286" t="s">
        <v>6861</v>
      </c>
      <c r="G1286">
        <v>1</v>
      </c>
      <c r="H1286" t="s">
        <v>2380</v>
      </c>
      <c r="I1286" t="s">
        <v>2380</v>
      </c>
      <c r="J1286">
        <v>32.9</v>
      </c>
      <c r="K1286" t="str" cm="1">
        <f t="array" ref="K1286">_xlfn.IFS(J1286&lt;18.5,"underweight",J1286&lt;25,"normal weight",J1286&lt;30,"overweight",J1286&gt;30,"obesity")</f>
        <v>obesity</v>
      </c>
      <c r="L1286">
        <v>4.78</v>
      </c>
      <c r="M1286" t="str" cm="1">
        <f t="array" ref="M1286">_xlfn.IFS(L1286&lt;5.7,"Normal",L1286&lt;6.5,"Prediabetes",L1286&gt;6.5,"Diabetes")</f>
        <v>Normal</v>
      </c>
      <c r="N1286">
        <v>1976</v>
      </c>
      <c r="O1286" t="s">
        <v>15</v>
      </c>
      <c r="P1286">
        <v>22</v>
      </c>
      <c r="Q1286" s="10" t="str">
        <f t="shared" si="40"/>
        <v>22-Nov-1976</v>
      </c>
      <c r="R1286">
        <f t="shared" si="41"/>
        <v>46</v>
      </c>
      <c r="S1286" s="12">
        <v>10665.44</v>
      </c>
    </row>
    <row r="1287" spans="1:19" ht="15.6" x14ac:dyDescent="0.3">
      <c r="A1287" s="1" t="s">
        <v>1085</v>
      </c>
      <c r="B1287" s="1" t="s">
        <v>3670</v>
      </c>
      <c r="C1287" t="s">
        <v>4723</v>
      </c>
      <c r="D1287" t="s">
        <v>6864</v>
      </c>
      <c r="E1287" t="s">
        <v>6863</v>
      </c>
      <c r="G1287">
        <v>1</v>
      </c>
      <c r="H1287" t="s">
        <v>2380</v>
      </c>
      <c r="I1287" t="s">
        <v>2380</v>
      </c>
      <c r="J1287">
        <v>29.8</v>
      </c>
      <c r="K1287" t="str" cm="1">
        <f t="array" ref="K1287">_xlfn.IFS(J1287&lt;18.5,"underweight",J1287&lt;25,"normal weight",J1287&lt;30,"overweight",J1287&gt;30,"obesity")</f>
        <v>overweight</v>
      </c>
      <c r="L1287">
        <v>4.26</v>
      </c>
      <c r="M1287" t="str" cm="1">
        <f t="array" ref="M1287">_xlfn.IFS(L1287&lt;5.7,"Normal",L1287&lt;6.5,"Prediabetes",L1287&gt;6.5,"Diabetes")</f>
        <v>Normal</v>
      </c>
      <c r="N1287">
        <v>1962</v>
      </c>
      <c r="O1287" t="s">
        <v>20</v>
      </c>
      <c r="P1287">
        <v>7</v>
      </c>
      <c r="Q1287" s="10" t="str">
        <f t="shared" si="40"/>
        <v>7-Sep-1962</v>
      </c>
      <c r="R1287">
        <f t="shared" si="41"/>
        <v>60</v>
      </c>
      <c r="S1287" s="12">
        <v>10676.83</v>
      </c>
    </row>
    <row r="1288" spans="1:19" ht="15.6" x14ac:dyDescent="0.3">
      <c r="A1288" s="1" t="s">
        <v>1084</v>
      </c>
      <c r="B1288" s="1" t="s">
        <v>3671</v>
      </c>
      <c r="C1288" t="s">
        <v>4723</v>
      </c>
      <c r="D1288" t="s">
        <v>6865</v>
      </c>
      <c r="E1288" t="s">
        <v>4748</v>
      </c>
      <c r="G1288">
        <v>1</v>
      </c>
      <c r="H1288" t="s">
        <v>2380</v>
      </c>
      <c r="I1288" t="s">
        <v>2380</v>
      </c>
      <c r="J1288">
        <v>28.9</v>
      </c>
      <c r="K1288" t="str" cm="1">
        <f t="array" ref="K1288">_xlfn.IFS(J1288&lt;18.5,"underweight",J1288&lt;25,"normal weight",J1288&lt;30,"overweight",J1288&gt;30,"obesity")</f>
        <v>overweight</v>
      </c>
      <c r="L1288">
        <v>5.85</v>
      </c>
      <c r="M1288" t="str" cm="1">
        <f t="array" ref="M1288">_xlfn.IFS(L1288&lt;5.7,"Normal",L1288&lt;6.5,"Prediabetes",L1288&gt;6.5,"Diabetes")</f>
        <v>Prediabetes</v>
      </c>
      <c r="N1288">
        <v>1977</v>
      </c>
      <c r="O1288" t="s">
        <v>35</v>
      </c>
      <c r="P1288">
        <v>2</v>
      </c>
      <c r="Q1288" s="10" t="str">
        <f t="shared" si="40"/>
        <v>2-Aug-1977</v>
      </c>
      <c r="R1288">
        <f t="shared" si="41"/>
        <v>46</v>
      </c>
      <c r="S1288" s="12">
        <v>10690.11</v>
      </c>
    </row>
    <row r="1289" spans="1:19" ht="15.6" x14ac:dyDescent="0.3">
      <c r="A1289" s="1" t="s">
        <v>1083</v>
      </c>
      <c r="B1289" s="1" t="s">
        <v>3672</v>
      </c>
      <c r="C1289" t="s">
        <v>4723</v>
      </c>
      <c r="D1289" t="s">
        <v>5085</v>
      </c>
      <c r="E1289" t="s">
        <v>6866</v>
      </c>
      <c r="G1289">
        <v>0</v>
      </c>
      <c r="H1289" t="s">
        <v>2380</v>
      </c>
      <c r="I1289" t="s">
        <v>2380</v>
      </c>
      <c r="J1289">
        <v>24.7</v>
      </c>
      <c r="K1289" t="str" cm="1">
        <f t="array" ref="K1289">_xlfn.IFS(J1289&lt;18.5,"underweight",J1289&lt;25,"normal weight",J1289&lt;30,"overweight",J1289&gt;30,"obesity")</f>
        <v>normal weight</v>
      </c>
      <c r="L1289">
        <v>5.32</v>
      </c>
      <c r="M1289" t="str" cm="1">
        <f t="array" ref="M1289">_xlfn.IFS(L1289&lt;5.7,"Normal",L1289&lt;6.5,"Prediabetes",L1289&gt;6.5,"Diabetes")</f>
        <v>Normal</v>
      </c>
      <c r="N1289">
        <v>1976</v>
      </c>
      <c r="O1289" t="s">
        <v>20</v>
      </c>
      <c r="P1289">
        <v>30</v>
      </c>
      <c r="Q1289" s="10" t="str">
        <f t="shared" si="40"/>
        <v>30-Sep-1976</v>
      </c>
      <c r="R1289">
        <f t="shared" si="41"/>
        <v>46</v>
      </c>
      <c r="S1289" s="12">
        <v>10698.38</v>
      </c>
    </row>
    <row r="1290" spans="1:19" ht="15.6" x14ac:dyDescent="0.3">
      <c r="A1290" s="1" t="s">
        <v>1082</v>
      </c>
      <c r="B1290" s="1" t="s">
        <v>3673</v>
      </c>
      <c r="C1290" t="s">
        <v>4723</v>
      </c>
      <c r="D1290" t="s">
        <v>6868</v>
      </c>
      <c r="E1290" t="s">
        <v>6867</v>
      </c>
      <c r="G1290">
        <v>1</v>
      </c>
      <c r="H1290" t="s">
        <v>2380</v>
      </c>
      <c r="I1290" t="s">
        <v>2380</v>
      </c>
      <c r="J1290">
        <v>20.6</v>
      </c>
      <c r="K1290" t="str" cm="1">
        <f t="array" ref="K1290">_xlfn.IFS(J1290&lt;18.5,"underweight",J1290&lt;25,"normal weight",J1290&lt;30,"overweight",J1290&gt;30,"obesity")</f>
        <v>normal weight</v>
      </c>
      <c r="L1290">
        <v>5.14</v>
      </c>
      <c r="M1290" t="str" cm="1">
        <f t="array" ref="M1290">_xlfn.IFS(L1290&lt;5.7,"Normal",L1290&lt;6.5,"Prediabetes",L1290&gt;6.5,"Diabetes")</f>
        <v>Normal</v>
      </c>
      <c r="N1290">
        <v>1972</v>
      </c>
      <c r="O1290" t="s">
        <v>37</v>
      </c>
      <c r="P1290">
        <v>24</v>
      </c>
      <c r="Q1290" s="10" t="str">
        <f t="shared" si="40"/>
        <v>24-Oct-1972</v>
      </c>
      <c r="R1290">
        <f t="shared" si="41"/>
        <v>50</v>
      </c>
      <c r="S1290" s="12">
        <v>10702.64</v>
      </c>
    </row>
    <row r="1291" spans="1:19" ht="15.6" x14ac:dyDescent="0.3">
      <c r="A1291" s="1" t="s">
        <v>1081</v>
      </c>
      <c r="B1291" s="1" t="s">
        <v>3674</v>
      </c>
      <c r="C1291" t="s">
        <v>4723</v>
      </c>
      <c r="D1291" t="s">
        <v>6870</v>
      </c>
      <c r="E1291" t="s">
        <v>6869</v>
      </c>
      <c r="G1291">
        <v>0</v>
      </c>
      <c r="H1291" t="s">
        <v>2380</v>
      </c>
      <c r="I1291" t="s">
        <v>2380</v>
      </c>
      <c r="J1291">
        <v>18.600000000000001</v>
      </c>
      <c r="K1291" t="str" cm="1">
        <f t="array" ref="K1291">_xlfn.IFS(J1291&lt;18.5,"underweight",J1291&lt;25,"normal weight",J1291&lt;30,"overweight",J1291&gt;30,"obesity")</f>
        <v>normal weight</v>
      </c>
      <c r="L1291">
        <v>5</v>
      </c>
      <c r="M1291" t="str" cm="1">
        <f t="array" ref="M1291">_xlfn.IFS(L1291&lt;5.7,"Normal",L1291&lt;6.5,"Prediabetes",L1291&gt;6.5,"Diabetes")</f>
        <v>Normal</v>
      </c>
      <c r="N1291">
        <v>1967</v>
      </c>
      <c r="O1291" t="s">
        <v>10</v>
      </c>
      <c r="P1291">
        <v>30</v>
      </c>
      <c r="Q1291" s="10" t="str">
        <f t="shared" si="40"/>
        <v>30-Jul-1967</v>
      </c>
      <c r="R1291">
        <f t="shared" si="41"/>
        <v>56</v>
      </c>
      <c r="S1291" s="12">
        <v>10704.47</v>
      </c>
    </row>
    <row r="1292" spans="1:19" ht="15.6" x14ac:dyDescent="0.3">
      <c r="A1292" s="1" t="s">
        <v>1080</v>
      </c>
      <c r="B1292" s="1" t="s">
        <v>3675</v>
      </c>
      <c r="C1292" t="s">
        <v>4723</v>
      </c>
      <c r="D1292" t="s">
        <v>4835</v>
      </c>
      <c r="E1292" t="s">
        <v>6871</v>
      </c>
      <c r="G1292">
        <v>1</v>
      </c>
      <c r="H1292" t="s">
        <v>2380</v>
      </c>
      <c r="I1292" t="s">
        <v>2380</v>
      </c>
      <c r="J1292">
        <v>17.8</v>
      </c>
      <c r="K1292" t="str" cm="1">
        <f t="array" ref="K1292">_xlfn.IFS(J1292&lt;18.5,"underweight",J1292&lt;25,"normal weight",J1292&lt;30,"overweight",J1292&gt;30,"obesity")</f>
        <v>underweight</v>
      </c>
      <c r="L1292">
        <v>4.55</v>
      </c>
      <c r="M1292" t="str" cm="1">
        <f t="array" ref="M1292">_xlfn.IFS(L1292&lt;5.7,"Normal",L1292&lt;6.5,"Prediabetes",L1292&gt;6.5,"Diabetes")</f>
        <v>Normal</v>
      </c>
      <c r="N1292">
        <v>1967</v>
      </c>
      <c r="O1292" t="s">
        <v>37</v>
      </c>
      <c r="P1292">
        <v>5</v>
      </c>
      <c r="Q1292" s="10" t="str">
        <f t="shared" si="40"/>
        <v>5-Oct-1967</v>
      </c>
      <c r="R1292">
        <f t="shared" si="41"/>
        <v>55</v>
      </c>
      <c r="S1292" s="12">
        <v>10713.64</v>
      </c>
    </row>
    <row r="1293" spans="1:19" ht="15.6" x14ac:dyDescent="0.3">
      <c r="A1293" s="1" t="s">
        <v>1079</v>
      </c>
      <c r="B1293" s="1" t="s">
        <v>3676</v>
      </c>
      <c r="C1293" t="s">
        <v>4723</v>
      </c>
      <c r="D1293" t="s">
        <v>6561</v>
      </c>
      <c r="E1293" t="s">
        <v>6872</v>
      </c>
      <c r="G1293">
        <v>0</v>
      </c>
      <c r="H1293" t="s">
        <v>2380</v>
      </c>
      <c r="I1293" t="s">
        <v>2380</v>
      </c>
      <c r="J1293">
        <v>35.200000000000003</v>
      </c>
      <c r="K1293" t="str" cm="1">
        <f t="array" ref="K1293">_xlfn.IFS(J1293&lt;18.5,"underweight",J1293&lt;25,"normal weight",J1293&lt;30,"overweight",J1293&gt;30,"obesity")</f>
        <v>obesity</v>
      </c>
      <c r="L1293">
        <v>5.97</v>
      </c>
      <c r="M1293" t="str" cm="1">
        <f t="array" ref="M1293">_xlfn.IFS(L1293&lt;5.7,"Normal",L1293&lt;6.5,"Prediabetes",L1293&gt;6.5,"Diabetes")</f>
        <v>Prediabetes</v>
      </c>
      <c r="N1293">
        <v>1992</v>
      </c>
      <c r="O1293" t="s">
        <v>18</v>
      </c>
      <c r="P1293">
        <v>25</v>
      </c>
      <c r="Q1293" s="10" t="str">
        <f t="shared" si="40"/>
        <v>25-Jun-1992</v>
      </c>
      <c r="R1293">
        <f t="shared" si="41"/>
        <v>31</v>
      </c>
      <c r="S1293" s="12">
        <v>10719.57</v>
      </c>
    </row>
    <row r="1294" spans="1:19" ht="15.6" x14ac:dyDescent="0.3">
      <c r="A1294" s="1" t="s">
        <v>1078</v>
      </c>
      <c r="B1294" s="1" t="s">
        <v>3677</v>
      </c>
      <c r="C1294" t="s">
        <v>4723</v>
      </c>
      <c r="D1294" t="s">
        <v>6874</v>
      </c>
      <c r="E1294" t="s">
        <v>6873</v>
      </c>
      <c r="G1294">
        <v>0</v>
      </c>
      <c r="H1294" t="s">
        <v>2380</v>
      </c>
      <c r="I1294" t="s">
        <v>2380</v>
      </c>
      <c r="J1294">
        <v>33.770000000000003</v>
      </c>
      <c r="K1294" t="str" cm="1">
        <f t="array" ref="K1294">_xlfn.IFS(J1294&lt;18.5,"underweight",J1294&lt;25,"normal weight",J1294&lt;30,"overweight",J1294&gt;30,"obesity")</f>
        <v>obesity</v>
      </c>
      <c r="L1294">
        <v>4.0199999999999996</v>
      </c>
      <c r="M1294" t="str" cm="1">
        <f t="array" ref="M1294">_xlfn.IFS(L1294&lt;5.7,"Normal",L1294&lt;6.5,"Prediabetes",L1294&gt;6.5,"Diabetes")</f>
        <v>Normal</v>
      </c>
      <c r="N1294">
        <v>1974</v>
      </c>
      <c r="O1294" t="s">
        <v>30</v>
      </c>
      <c r="P1294">
        <v>9</v>
      </c>
      <c r="Q1294" s="10" t="str">
        <f t="shared" si="40"/>
        <v>9-Dec-1974</v>
      </c>
      <c r="R1294">
        <f t="shared" si="41"/>
        <v>48</v>
      </c>
      <c r="S1294" s="12">
        <v>10736.87</v>
      </c>
    </row>
    <row r="1295" spans="1:19" ht="15.6" x14ac:dyDescent="0.3">
      <c r="A1295" s="1" t="s">
        <v>1077</v>
      </c>
      <c r="B1295" s="1" t="s">
        <v>3678</v>
      </c>
      <c r="C1295" t="s">
        <v>4723</v>
      </c>
      <c r="D1295" t="s">
        <v>6876</v>
      </c>
      <c r="E1295" t="s">
        <v>6875</v>
      </c>
      <c r="G1295">
        <v>0</v>
      </c>
      <c r="H1295" t="s">
        <v>2380</v>
      </c>
      <c r="I1295" t="s">
        <v>2380</v>
      </c>
      <c r="J1295">
        <v>30.03</v>
      </c>
      <c r="K1295" t="str" cm="1">
        <f t="array" ref="K1295">_xlfn.IFS(J1295&lt;18.5,"underweight",J1295&lt;25,"normal weight",J1295&lt;30,"overweight",J1295&gt;30,"obesity")</f>
        <v>obesity</v>
      </c>
      <c r="L1295">
        <v>4.04</v>
      </c>
      <c r="M1295" t="str" cm="1">
        <f t="array" ref="M1295">_xlfn.IFS(L1295&lt;5.7,"Normal",L1295&lt;6.5,"Prediabetes",L1295&gt;6.5,"Diabetes")</f>
        <v>Normal</v>
      </c>
      <c r="N1295">
        <v>1986</v>
      </c>
      <c r="O1295" t="s">
        <v>35</v>
      </c>
      <c r="P1295">
        <v>29</v>
      </c>
      <c r="Q1295" s="10" t="str">
        <f t="shared" si="40"/>
        <v>29-Aug-1986</v>
      </c>
      <c r="R1295">
        <f t="shared" si="41"/>
        <v>36</v>
      </c>
      <c r="S1295" s="12">
        <v>10749.02</v>
      </c>
    </row>
    <row r="1296" spans="1:19" ht="15.6" x14ac:dyDescent="0.3">
      <c r="A1296" s="1" t="s">
        <v>1076</v>
      </c>
      <c r="B1296" s="1" t="s">
        <v>3679</v>
      </c>
      <c r="C1296" t="s">
        <v>4726</v>
      </c>
      <c r="D1296" t="s">
        <v>6878</v>
      </c>
      <c r="E1296" t="s">
        <v>6877</v>
      </c>
      <c r="G1296">
        <v>1</v>
      </c>
      <c r="H1296" t="s">
        <v>2380</v>
      </c>
      <c r="I1296" t="s">
        <v>2380</v>
      </c>
      <c r="J1296">
        <v>29.37</v>
      </c>
      <c r="K1296" t="str" cm="1">
        <f t="array" ref="K1296">_xlfn.IFS(J1296&lt;18.5,"underweight",J1296&lt;25,"normal weight",J1296&lt;30,"overweight",J1296&gt;30,"obesity")</f>
        <v>overweight</v>
      </c>
      <c r="L1296">
        <v>5.54</v>
      </c>
      <c r="M1296" t="str" cm="1">
        <f t="array" ref="M1296">_xlfn.IFS(L1296&lt;5.7,"Normal",L1296&lt;6.5,"Prediabetes",L1296&gt;6.5,"Diabetes")</f>
        <v>Normal</v>
      </c>
      <c r="N1296">
        <v>1989</v>
      </c>
      <c r="O1296" t="s">
        <v>15</v>
      </c>
      <c r="P1296">
        <v>25</v>
      </c>
      <c r="Q1296" s="10" t="str">
        <f t="shared" si="40"/>
        <v>25-Nov-1989</v>
      </c>
      <c r="R1296">
        <f t="shared" si="41"/>
        <v>33</v>
      </c>
      <c r="S1296" s="12">
        <v>10769.75</v>
      </c>
    </row>
    <row r="1297" spans="1:19" ht="15.6" x14ac:dyDescent="0.3">
      <c r="A1297" s="1" t="s">
        <v>1075</v>
      </c>
      <c r="B1297" s="1" t="s">
        <v>3680</v>
      </c>
      <c r="C1297" t="s">
        <v>4723</v>
      </c>
      <c r="D1297" t="s">
        <v>6880</v>
      </c>
      <c r="E1297" t="s">
        <v>6879</v>
      </c>
      <c r="G1297">
        <v>1</v>
      </c>
      <c r="H1297" t="s">
        <v>2380</v>
      </c>
      <c r="I1297" t="s">
        <v>2380</v>
      </c>
      <c r="J1297">
        <v>28.5</v>
      </c>
      <c r="K1297" t="str" cm="1">
        <f t="array" ref="K1297">_xlfn.IFS(J1297&lt;18.5,"underweight",J1297&lt;25,"normal weight",J1297&lt;30,"overweight",J1297&gt;30,"obesity")</f>
        <v>overweight</v>
      </c>
      <c r="L1297">
        <v>4.03</v>
      </c>
      <c r="M1297" t="str" cm="1">
        <f t="array" ref="M1297">_xlfn.IFS(L1297&lt;5.7,"Normal",L1297&lt;6.5,"Prediabetes",L1297&gt;6.5,"Diabetes")</f>
        <v>Normal</v>
      </c>
      <c r="N1297">
        <v>1967</v>
      </c>
      <c r="O1297" t="s">
        <v>15</v>
      </c>
      <c r="P1297">
        <v>11</v>
      </c>
      <c r="Q1297" s="10" t="str">
        <f t="shared" si="40"/>
        <v>11-Nov-1967</v>
      </c>
      <c r="R1297">
        <f t="shared" si="41"/>
        <v>55</v>
      </c>
      <c r="S1297" s="12">
        <v>10791.96</v>
      </c>
    </row>
    <row r="1298" spans="1:19" ht="15.6" x14ac:dyDescent="0.3">
      <c r="A1298" s="1" t="s">
        <v>1074</v>
      </c>
      <c r="B1298" s="1" t="s">
        <v>3681</v>
      </c>
      <c r="C1298" t="s">
        <v>4726</v>
      </c>
      <c r="D1298" t="s">
        <v>6882</v>
      </c>
      <c r="E1298" t="s">
        <v>6881</v>
      </c>
      <c r="G1298">
        <v>2</v>
      </c>
      <c r="H1298" t="s">
        <v>2380</v>
      </c>
      <c r="I1298" t="s">
        <v>2380</v>
      </c>
      <c r="J1298">
        <v>23.32</v>
      </c>
      <c r="K1298" t="str" cm="1">
        <f t="array" ref="K1298">_xlfn.IFS(J1298&lt;18.5,"underweight",J1298&lt;25,"normal weight",J1298&lt;30,"overweight",J1298&gt;30,"obesity")</f>
        <v>normal weight</v>
      </c>
      <c r="L1298">
        <v>5.62</v>
      </c>
      <c r="M1298" t="str" cm="1">
        <f t="array" ref="M1298">_xlfn.IFS(L1298&lt;5.7,"Normal",L1298&lt;6.5,"Prediabetes",L1298&gt;6.5,"Diabetes")</f>
        <v>Normal</v>
      </c>
      <c r="N1298">
        <v>1999</v>
      </c>
      <c r="O1298" t="s">
        <v>30</v>
      </c>
      <c r="P1298">
        <v>24</v>
      </c>
      <c r="Q1298" s="10" t="str">
        <f t="shared" si="40"/>
        <v>24-Dec-1999</v>
      </c>
      <c r="R1298">
        <f t="shared" si="41"/>
        <v>23</v>
      </c>
      <c r="S1298" s="12">
        <v>10795.94</v>
      </c>
    </row>
    <row r="1299" spans="1:19" ht="15.6" x14ac:dyDescent="0.3">
      <c r="A1299" s="1" t="s">
        <v>1073</v>
      </c>
      <c r="B1299" s="1" t="s">
        <v>3682</v>
      </c>
      <c r="C1299" t="s">
        <v>5598</v>
      </c>
      <c r="D1299" t="s">
        <v>6883</v>
      </c>
      <c r="E1299" t="s">
        <v>5853</v>
      </c>
      <c r="G1299">
        <v>1</v>
      </c>
      <c r="H1299" t="s">
        <v>2380</v>
      </c>
      <c r="I1299" t="s">
        <v>2380</v>
      </c>
      <c r="J1299">
        <v>26.125</v>
      </c>
      <c r="K1299" t="str" cm="1">
        <f t="array" ref="K1299">_xlfn.IFS(J1299&lt;18.5,"underweight",J1299&lt;25,"normal weight",J1299&lt;30,"overweight",J1299&gt;30,"obesity")</f>
        <v>overweight</v>
      </c>
      <c r="L1299">
        <v>5.27</v>
      </c>
      <c r="M1299" t="str" cm="1">
        <f t="array" ref="M1299">_xlfn.IFS(L1299&lt;5.7,"Normal",L1299&lt;6.5,"Prediabetes",L1299&gt;6.5,"Diabetes")</f>
        <v>Normal</v>
      </c>
      <c r="N1299">
        <v>1967</v>
      </c>
      <c r="O1299" t="s">
        <v>37</v>
      </c>
      <c r="P1299">
        <v>23</v>
      </c>
      <c r="Q1299" s="10" t="str">
        <f t="shared" si="40"/>
        <v>23-Oct-1967</v>
      </c>
      <c r="R1299">
        <f t="shared" si="41"/>
        <v>55</v>
      </c>
      <c r="S1299" s="12">
        <v>10796.35</v>
      </c>
    </row>
    <row r="1300" spans="1:19" ht="15.6" x14ac:dyDescent="0.3">
      <c r="A1300" s="1" t="s">
        <v>1072</v>
      </c>
      <c r="B1300" s="1" t="s">
        <v>3683</v>
      </c>
      <c r="C1300" t="s">
        <v>4723</v>
      </c>
      <c r="D1300" t="s">
        <v>6884</v>
      </c>
      <c r="E1300" t="s">
        <v>6560</v>
      </c>
      <c r="G1300">
        <v>2</v>
      </c>
      <c r="H1300" t="s">
        <v>2380</v>
      </c>
      <c r="I1300" t="s">
        <v>2380</v>
      </c>
      <c r="J1300">
        <v>25.46</v>
      </c>
      <c r="K1300" t="str" cm="1">
        <f t="array" ref="K1300">_xlfn.IFS(J1300&lt;18.5,"underweight",J1300&lt;25,"normal weight",J1300&lt;30,"overweight",J1300&gt;30,"obesity")</f>
        <v>overweight</v>
      </c>
      <c r="L1300">
        <v>5.18</v>
      </c>
      <c r="M1300" t="str" cm="1">
        <f t="array" ref="M1300">_xlfn.IFS(L1300&lt;5.7,"Normal",L1300&lt;6.5,"Prediabetes",L1300&gt;6.5,"Diabetes")</f>
        <v>Normal</v>
      </c>
      <c r="N1300">
        <v>1970</v>
      </c>
      <c r="O1300" t="s">
        <v>37</v>
      </c>
      <c r="P1300">
        <v>28</v>
      </c>
      <c r="Q1300" s="10" t="str">
        <f t="shared" si="40"/>
        <v>28-Oct-1970</v>
      </c>
      <c r="R1300">
        <f t="shared" si="41"/>
        <v>52</v>
      </c>
      <c r="S1300" s="12">
        <v>10797.34</v>
      </c>
    </row>
    <row r="1301" spans="1:19" ht="15.6" x14ac:dyDescent="0.3">
      <c r="A1301" s="1" t="s">
        <v>1071</v>
      </c>
      <c r="B1301" s="1" t="s">
        <v>3684</v>
      </c>
      <c r="C1301" t="s">
        <v>4726</v>
      </c>
      <c r="D1301" t="s">
        <v>4802</v>
      </c>
      <c r="E1301" t="s">
        <v>6885</v>
      </c>
      <c r="G1301">
        <v>2</v>
      </c>
      <c r="H1301" t="s">
        <v>2380</v>
      </c>
      <c r="I1301" t="s">
        <v>2380</v>
      </c>
      <c r="J1301">
        <v>23.75</v>
      </c>
      <c r="K1301" t="str" cm="1">
        <f t="array" ref="K1301">_xlfn.IFS(J1301&lt;18.5,"underweight",J1301&lt;25,"normal weight",J1301&lt;30,"overweight",J1301&gt;30,"obesity")</f>
        <v>normal weight</v>
      </c>
      <c r="L1301">
        <v>5.27</v>
      </c>
      <c r="M1301" t="str" cm="1">
        <f t="array" ref="M1301">_xlfn.IFS(L1301&lt;5.7,"Normal",L1301&lt;6.5,"Prediabetes",L1301&gt;6.5,"Diabetes")</f>
        <v>Normal</v>
      </c>
      <c r="N1301">
        <v>1970</v>
      </c>
      <c r="O1301" t="s">
        <v>30</v>
      </c>
      <c r="P1301">
        <v>18</v>
      </c>
      <c r="Q1301" s="10" t="str">
        <f t="shared" si="40"/>
        <v>18-Dec-1970</v>
      </c>
      <c r="R1301">
        <f t="shared" si="41"/>
        <v>52</v>
      </c>
      <c r="S1301" s="12">
        <v>10806.84</v>
      </c>
    </row>
    <row r="1302" spans="1:19" ht="15.6" x14ac:dyDescent="0.3">
      <c r="A1302" s="1" t="s">
        <v>1070</v>
      </c>
      <c r="B1302" s="1" t="s">
        <v>3685</v>
      </c>
      <c r="C1302" t="s">
        <v>4726</v>
      </c>
      <c r="D1302" t="s">
        <v>6887</v>
      </c>
      <c r="E1302" t="s">
        <v>6886</v>
      </c>
      <c r="G1302">
        <v>2</v>
      </c>
      <c r="H1302" t="s">
        <v>2380</v>
      </c>
      <c r="I1302" t="s">
        <v>2380</v>
      </c>
      <c r="J1302">
        <v>23.085000000000001</v>
      </c>
      <c r="K1302" t="str" cm="1">
        <f t="array" ref="K1302">_xlfn.IFS(J1302&lt;18.5,"underweight",J1302&lt;25,"normal weight",J1302&lt;30,"overweight",J1302&gt;30,"obesity")</f>
        <v>normal weight</v>
      </c>
      <c r="L1302">
        <v>5.62</v>
      </c>
      <c r="M1302" t="str" cm="1">
        <f t="array" ref="M1302">_xlfn.IFS(L1302&lt;5.7,"Normal",L1302&lt;6.5,"Prediabetes",L1302&gt;6.5,"Diabetes")</f>
        <v>Normal</v>
      </c>
      <c r="N1302">
        <v>1967</v>
      </c>
      <c r="O1302" t="s">
        <v>37</v>
      </c>
      <c r="P1302">
        <v>2</v>
      </c>
      <c r="Q1302" s="10" t="str">
        <f t="shared" si="40"/>
        <v>2-Oct-1967</v>
      </c>
      <c r="R1302">
        <f t="shared" si="41"/>
        <v>55</v>
      </c>
      <c r="S1302" s="12">
        <v>10807.49</v>
      </c>
    </row>
    <row r="1303" spans="1:19" ht="15.6" x14ac:dyDescent="0.3">
      <c r="A1303" s="1" t="s">
        <v>1069</v>
      </c>
      <c r="B1303" s="1" t="s">
        <v>3686</v>
      </c>
      <c r="C1303" t="s">
        <v>4726</v>
      </c>
      <c r="D1303" t="s">
        <v>6889</v>
      </c>
      <c r="E1303" t="s">
        <v>6888</v>
      </c>
      <c r="G1303">
        <v>1</v>
      </c>
      <c r="H1303" t="s">
        <v>2380</v>
      </c>
      <c r="I1303" t="s">
        <v>2380</v>
      </c>
      <c r="J1303">
        <v>22.99</v>
      </c>
      <c r="K1303" t="str" cm="1">
        <f t="array" ref="K1303">_xlfn.IFS(J1303&lt;18.5,"underweight",J1303&lt;25,"normal weight",J1303&lt;30,"overweight",J1303&gt;30,"obesity")</f>
        <v>normal weight</v>
      </c>
      <c r="L1303">
        <v>5.0599999999999996</v>
      </c>
      <c r="M1303" t="str" cm="1">
        <f t="array" ref="M1303">_xlfn.IFS(L1303&lt;5.7,"Normal",L1303&lt;6.5,"Prediabetes",L1303&gt;6.5,"Diabetes")</f>
        <v>Normal</v>
      </c>
      <c r="N1303">
        <v>1968</v>
      </c>
      <c r="O1303" t="s">
        <v>10</v>
      </c>
      <c r="P1303">
        <v>28</v>
      </c>
      <c r="Q1303" s="10" t="str">
        <f t="shared" si="40"/>
        <v>28-Jul-1968</v>
      </c>
      <c r="R1303">
        <f t="shared" si="41"/>
        <v>55</v>
      </c>
      <c r="S1303" s="12">
        <v>10825.25</v>
      </c>
    </row>
    <row r="1304" spans="1:19" ht="15.6" x14ac:dyDescent="0.3">
      <c r="A1304" s="1" t="s">
        <v>1068</v>
      </c>
      <c r="B1304" s="1" t="s">
        <v>3687</v>
      </c>
      <c r="C1304" t="s">
        <v>4726</v>
      </c>
      <c r="D1304" t="s">
        <v>6891</v>
      </c>
      <c r="E1304" t="s">
        <v>6890</v>
      </c>
      <c r="G1304">
        <v>1</v>
      </c>
      <c r="H1304" t="s">
        <v>2380</v>
      </c>
      <c r="I1304" t="s">
        <v>2380</v>
      </c>
      <c r="J1304">
        <v>21.47</v>
      </c>
      <c r="K1304" t="str" cm="1">
        <f t="array" ref="K1304">_xlfn.IFS(J1304&lt;18.5,"underweight",J1304&lt;25,"normal weight",J1304&lt;30,"overweight",J1304&gt;30,"obesity")</f>
        <v>normal weight</v>
      </c>
      <c r="L1304">
        <v>4.6900000000000004</v>
      </c>
      <c r="M1304" t="str" cm="1">
        <f t="array" ref="M1304">_xlfn.IFS(L1304&lt;5.7,"Normal",L1304&lt;6.5,"Prediabetes",L1304&gt;6.5,"Diabetes")</f>
        <v>Normal</v>
      </c>
      <c r="N1304">
        <v>1971</v>
      </c>
      <c r="O1304" t="s">
        <v>30</v>
      </c>
      <c r="P1304">
        <v>20</v>
      </c>
      <c r="Q1304" s="10" t="str">
        <f t="shared" si="40"/>
        <v>20-Dec-1971</v>
      </c>
      <c r="R1304">
        <f t="shared" si="41"/>
        <v>51</v>
      </c>
      <c r="S1304" s="12">
        <v>10848.13</v>
      </c>
    </row>
    <row r="1305" spans="1:19" ht="15.6" x14ac:dyDescent="0.3">
      <c r="A1305" s="1" t="s">
        <v>1067</v>
      </c>
      <c r="B1305" s="1" t="s">
        <v>3688</v>
      </c>
      <c r="C1305" t="s">
        <v>4726</v>
      </c>
      <c r="D1305" t="s">
        <v>5145</v>
      </c>
      <c r="E1305" t="s">
        <v>6892</v>
      </c>
      <c r="G1305">
        <v>0</v>
      </c>
      <c r="H1305" t="s">
        <v>2380</v>
      </c>
      <c r="I1305" t="s">
        <v>2380</v>
      </c>
      <c r="J1305">
        <v>15.96</v>
      </c>
      <c r="K1305" t="str" cm="1">
        <f t="array" ref="K1305">_xlfn.IFS(J1305&lt;18.5,"underweight",J1305&lt;25,"normal weight",J1305&lt;30,"overweight",J1305&gt;30,"obesity")</f>
        <v>underweight</v>
      </c>
      <c r="L1305">
        <v>5.44</v>
      </c>
      <c r="M1305" t="str" cm="1">
        <f t="array" ref="M1305">_xlfn.IFS(L1305&lt;5.7,"Normal",L1305&lt;6.5,"Prediabetes",L1305&gt;6.5,"Diabetes")</f>
        <v>Normal</v>
      </c>
      <c r="N1305">
        <v>1994</v>
      </c>
      <c r="O1305" t="s">
        <v>20</v>
      </c>
      <c r="P1305">
        <v>6</v>
      </c>
      <c r="Q1305" s="10" t="str">
        <f t="shared" si="40"/>
        <v>6-Sep-1994</v>
      </c>
      <c r="R1305">
        <f t="shared" si="41"/>
        <v>28</v>
      </c>
      <c r="S1305" s="12">
        <v>10886.66</v>
      </c>
    </row>
    <row r="1306" spans="1:19" ht="15.6" x14ac:dyDescent="0.3">
      <c r="A1306" s="1" t="s">
        <v>1066</v>
      </c>
      <c r="B1306" s="1" t="s">
        <v>3689</v>
      </c>
      <c r="C1306" t="s">
        <v>4726</v>
      </c>
      <c r="D1306" t="s">
        <v>5478</v>
      </c>
      <c r="E1306" t="s">
        <v>6893</v>
      </c>
      <c r="G1306">
        <v>1</v>
      </c>
      <c r="H1306" t="s">
        <v>2380</v>
      </c>
      <c r="I1306" t="s">
        <v>2380</v>
      </c>
      <c r="J1306">
        <v>39.5</v>
      </c>
      <c r="K1306" t="str" cm="1">
        <f t="array" ref="K1306">_xlfn.IFS(J1306&lt;18.5,"underweight",J1306&lt;25,"normal weight",J1306&lt;30,"overweight",J1306&gt;30,"obesity")</f>
        <v>obesity</v>
      </c>
      <c r="L1306">
        <v>5.05</v>
      </c>
      <c r="M1306" t="str" cm="1">
        <f t="array" ref="M1306">_xlfn.IFS(L1306&lt;5.7,"Normal",L1306&lt;6.5,"Prediabetes",L1306&gt;6.5,"Diabetes")</f>
        <v>Normal</v>
      </c>
      <c r="N1306">
        <v>1968</v>
      </c>
      <c r="O1306" t="s">
        <v>15</v>
      </c>
      <c r="P1306">
        <v>13</v>
      </c>
      <c r="Q1306" s="10" t="str">
        <f t="shared" si="40"/>
        <v>13-Nov-1968</v>
      </c>
      <c r="R1306">
        <f t="shared" si="41"/>
        <v>54</v>
      </c>
      <c r="S1306" s="12">
        <v>10923.93</v>
      </c>
    </row>
    <row r="1307" spans="1:19" ht="15.6" x14ac:dyDescent="0.3">
      <c r="A1307" s="1" t="s">
        <v>1065</v>
      </c>
      <c r="B1307" s="1" t="s">
        <v>3690</v>
      </c>
      <c r="C1307" t="s">
        <v>4726</v>
      </c>
      <c r="D1307" t="s">
        <v>6895</v>
      </c>
      <c r="E1307" t="s">
        <v>6894</v>
      </c>
      <c r="G1307">
        <v>0</v>
      </c>
      <c r="H1307" t="s">
        <v>2380</v>
      </c>
      <c r="I1307" t="s">
        <v>2380</v>
      </c>
      <c r="J1307">
        <v>33.770000000000003</v>
      </c>
      <c r="K1307" t="str" cm="1">
        <f t="array" ref="K1307">_xlfn.IFS(J1307&lt;18.5,"underweight",J1307&lt;25,"normal weight",J1307&lt;30,"overweight",J1307&gt;30,"obesity")</f>
        <v>obesity</v>
      </c>
      <c r="L1307">
        <v>6</v>
      </c>
      <c r="M1307" t="str" cm="1">
        <f t="array" ref="M1307">_xlfn.IFS(L1307&lt;5.7,"Normal",L1307&lt;6.5,"Prediabetes",L1307&gt;6.5,"Diabetes")</f>
        <v>Prediabetes</v>
      </c>
      <c r="N1307">
        <v>1968</v>
      </c>
      <c r="O1307" t="s">
        <v>15</v>
      </c>
      <c r="P1307">
        <v>12</v>
      </c>
      <c r="Q1307" s="10" t="str">
        <f t="shared" si="40"/>
        <v>12-Nov-1968</v>
      </c>
      <c r="R1307">
        <f t="shared" si="41"/>
        <v>54</v>
      </c>
      <c r="S1307" s="12">
        <v>10928.85</v>
      </c>
    </row>
    <row r="1308" spans="1:19" ht="15.6" x14ac:dyDescent="0.3">
      <c r="A1308" s="1" t="s">
        <v>1064</v>
      </c>
      <c r="B1308" s="1" t="s">
        <v>3691</v>
      </c>
      <c r="C1308" t="s">
        <v>4726</v>
      </c>
      <c r="D1308" t="s">
        <v>6897</v>
      </c>
      <c r="E1308" t="s">
        <v>6896</v>
      </c>
      <c r="G1308">
        <v>0</v>
      </c>
      <c r="H1308" t="s">
        <v>2380</v>
      </c>
      <c r="I1308" t="s">
        <v>2380</v>
      </c>
      <c r="J1308">
        <v>35.53</v>
      </c>
      <c r="K1308" t="str" cm="1">
        <f t="array" ref="K1308">_xlfn.IFS(J1308&lt;18.5,"underweight",J1308&lt;25,"normal weight",J1308&lt;30,"overweight",J1308&gt;30,"obesity")</f>
        <v>obesity</v>
      </c>
      <c r="L1308">
        <v>4.3600000000000003</v>
      </c>
      <c r="M1308" t="str" cm="1">
        <f t="array" ref="M1308">_xlfn.IFS(L1308&lt;5.7,"Normal",L1308&lt;6.5,"Prediabetes",L1308&gt;6.5,"Diabetes")</f>
        <v>Normal</v>
      </c>
      <c r="N1308">
        <v>1969</v>
      </c>
      <c r="O1308" t="s">
        <v>15</v>
      </c>
      <c r="P1308">
        <v>10</v>
      </c>
      <c r="Q1308" s="10" t="str">
        <f t="shared" si="40"/>
        <v>10-Nov-1969</v>
      </c>
      <c r="R1308">
        <f t="shared" si="41"/>
        <v>53</v>
      </c>
      <c r="S1308" s="12">
        <v>10942.13</v>
      </c>
    </row>
    <row r="1309" spans="1:19" ht="15.6" x14ac:dyDescent="0.3">
      <c r="A1309" s="1" t="s">
        <v>1063</v>
      </c>
      <c r="B1309" s="1" t="s">
        <v>3692</v>
      </c>
      <c r="C1309" t="s">
        <v>4726</v>
      </c>
      <c r="D1309" t="s">
        <v>6220</v>
      </c>
      <c r="E1309" t="s">
        <v>6898</v>
      </c>
      <c r="G1309">
        <v>1</v>
      </c>
      <c r="H1309" t="s">
        <v>2380</v>
      </c>
      <c r="I1309" t="s">
        <v>2380</v>
      </c>
      <c r="J1309">
        <v>30.59</v>
      </c>
      <c r="K1309" t="str" cm="1">
        <f t="array" ref="K1309">_xlfn.IFS(J1309&lt;18.5,"underweight",J1309&lt;25,"normal weight",J1309&lt;30,"overweight",J1309&gt;30,"obesity")</f>
        <v>obesity</v>
      </c>
      <c r="L1309">
        <v>4.41</v>
      </c>
      <c r="M1309" t="str" cm="1">
        <f t="array" ref="M1309">_xlfn.IFS(L1309&lt;5.7,"Normal",L1309&lt;6.5,"Prediabetes",L1309&gt;6.5,"Diabetes")</f>
        <v>Normal</v>
      </c>
      <c r="N1309">
        <v>1965</v>
      </c>
      <c r="O1309" t="s">
        <v>30</v>
      </c>
      <c r="P1309">
        <v>4</v>
      </c>
      <c r="Q1309" s="10" t="str">
        <f t="shared" si="40"/>
        <v>4-Dec-1965</v>
      </c>
      <c r="R1309">
        <f t="shared" si="41"/>
        <v>57</v>
      </c>
      <c r="S1309" s="12">
        <v>10959.33</v>
      </c>
    </row>
    <row r="1310" spans="1:19" ht="15.6" x14ac:dyDescent="0.3">
      <c r="A1310" s="1" t="s">
        <v>1062</v>
      </c>
      <c r="B1310" s="1" t="s">
        <v>3693</v>
      </c>
      <c r="C1310" t="s">
        <v>4726</v>
      </c>
      <c r="D1310" t="s">
        <v>5809</v>
      </c>
      <c r="E1310" t="s">
        <v>5323</v>
      </c>
      <c r="G1310">
        <v>0</v>
      </c>
      <c r="H1310" t="s">
        <v>2380</v>
      </c>
      <c r="I1310" t="s">
        <v>2380</v>
      </c>
      <c r="J1310">
        <v>30.59</v>
      </c>
      <c r="K1310" t="str" cm="1">
        <f t="array" ref="K1310">_xlfn.IFS(J1310&lt;18.5,"underweight",J1310&lt;25,"normal weight",J1310&lt;30,"overweight",J1310&gt;30,"obesity")</f>
        <v>obesity</v>
      </c>
      <c r="L1310">
        <v>4.17</v>
      </c>
      <c r="M1310" t="str" cm="1">
        <f t="array" ref="M1310">_xlfn.IFS(L1310&lt;5.7,"Normal",L1310&lt;6.5,"Prediabetes",L1310&gt;6.5,"Diabetes")</f>
        <v>Normal</v>
      </c>
      <c r="N1310">
        <v>1969</v>
      </c>
      <c r="O1310" t="s">
        <v>35</v>
      </c>
      <c r="P1310">
        <v>14</v>
      </c>
      <c r="Q1310" s="10" t="str">
        <f t="shared" si="40"/>
        <v>14-Aug-1969</v>
      </c>
      <c r="R1310">
        <f t="shared" si="41"/>
        <v>53</v>
      </c>
      <c r="S1310" s="12">
        <v>10959.69</v>
      </c>
    </row>
    <row r="1311" spans="1:19" ht="15.6" x14ac:dyDescent="0.3">
      <c r="A1311" s="1" t="s">
        <v>1061</v>
      </c>
      <c r="B1311" s="1" t="s">
        <v>3694</v>
      </c>
      <c r="C1311" t="s">
        <v>4726</v>
      </c>
      <c r="D1311" t="s">
        <v>6900</v>
      </c>
      <c r="E1311" t="s">
        <v>6899</v>
      </c>
      <c r="G1311">
        <v>0</v>
      </c>
      <c r="H1311" t="s">
        <v>2380</v>
      </c>
      <c r="I1311" t="s">
        <v>2380</v>
      </c>
      <c r="J1311">
        <v>27.835000000000001</v>
      </c>
      <c r="K1311" t="str" cm="1">
        <f t="array" ref="K1311">_xlfn.IFS(J1311&lt;18.5,"underweight",J1311&lt;25,"normal weight",J1311&lt;30,"overweight",J1311&gt;30,"obesity")</f>
        <v>overweight</v>
      </c>
      <c r="L1311">
        <v>4.4400000000000004</v>
      </c>
      <c r="M1311" t="str" cm="1">
        <f t="array" ref="M1311">_xlfn.IFS(L1311&lt;5.7,"Normal",L1311&lt;6.5,"Prediabetes",L1311&gt;6.5,"Diabetes")</f>
        <v>Normal</v>
      </c>
      <c r="N1311">
        <v>1965</v>
      </c>
      <c r="O1311" t="s">
        <v>18</v>
      </c>
      <c r="P1311">
        <v>19</v>
      </c>
      <c r="Q1311" s="10" t="str">
        <f t="shared" si="40"/>
        <v>19-Jun-1965</v>
      </c>
      <c r="R1311">
        <f t="shared" si="41"/>
        <v>58</v>
      </c>
      <c r="S1311" s="12">
        <v>10965.45</v>
      </c>
    </row>
    <row r="1312" spans="1:19" ht="15.6" x14ac:dyDescent="0.3">
      <c r="A1312" s="1" t="s">
        <v>1060</v>
      </c>
      <c r="B1312" s="1" t="s">
        <v>3695</v>
      </c>
      <c r="C1312" t="s">
        <v>4726</v>
      </c>
      <c r="D1312" t="s">
        <v>6902</v>
      </c>
      <c r="E1312" t="s">
        <v>6901</v>
      </c>
      <c r="G1312">
        <v>0</v>
      </c>
      <c r="H1312" t="s">
        <v>2380</v>
      </c>
      <c r="I1312" t="s">
        <v>2380</v>
      </c>
      <c r="J1312">
        <v>40.26</v>
      </c>
      <c r="K1312" t="str" cm="1">
        <f t="array" ref="K1312">_xlfn.IFS(J1312&lt;18.5,"underweight",J1312&lt;25,"normal weight",J1312&lt;30,"overweight",J1312&gt;30,"obesity")</f>
        <v>obesity</v>
      </c>
      <c r="L1312">
        <v>5.52</v>
      </c>
      <c r="M1312" t="str" cm="1">
        <f t="array" ref="M1312">_xlfn.IFS(L1312&lt;5.7,"Normal",L1312&lt;6.5,"Prediabetes",L1312&gt;6.5,"Diabetes")</f>
        <v>Normal</v>
      </c>
      <c r="N1312">
        <v>1966</v>
      </c>
      <c r="O1312" t="s">
        <v>10</v>
      </c>
      <c r="P1312">
        <v>9</v>
      </c>
      <c r="Q1312" s="10" t="str">
        <f t="shared" si="40"/>
        <v>9-Jul-1966</v>
      </c>
      <c r="R1312">
        <f t="shared" si="41"/>
        <v>57</v>
      </c>
      <c r="S1312" s="12">
        <v>10976.25</v>
      </c>
    </row>
    <row r="1313" spans="1:19" ht="15.6" x14ac:dyDescent="0.3">
      <c r="A1313" s="1" t="s">
        <v>1059</v>
      </c>
      <c r="B1313" s="1" t="s">
        <v>3696</v>
      </c>
      <c r="C1313" t="s">
        <v>4726</v>
      </c>
      <c r="D1313" t="s">
        <v>5451</v>
      </c>
      <c r="E1313" t="s">
        <v>6903</v>
      </c>
      <c r="G1313">
        <v>0</v>
      </c>
      <c r="H1313" t="s">
        <v>2380</v>
      </c>
      <c r="I1313" t="s">
        <v>2380</v>
      </c>
      <c r="J1313">
        <v>39.82</v>
      </c>
      <c r="K1313" t="str" cm="1">
        <f t="array" ref="K1313">_xlfn.IFS(J1313&lt;18.5,"underweight",J1313&lt;25,"normal weight",J1313&lt;30,"overweight",J1313&gt;30,"obesity")</f>
        <v>obesity</v>
      </c>
      <c r="L1313">
        <v>6.01</v>
      </c>
      <c r="M1313" t="str" cm="1">
        <f t="array" ref="M1313">_xlfn.IFS(L1313&lt;5.7,"Normal",L1313&lt;6.5,"Prediabetes",L1313&gt;6.5,"Diabetes")</f>
        <v>Prediabetes</v>
      </c>
      <c r="N1313">
        <v>1973</v>
      </c>
      <c r="O1313" t="s">
        <v>37</v>
      </c>
      <c r="P1313">
        <v>21</v>
      </c>
      <c r="Q1313" s="10" t="str">
        <f t="shared" si="40"/>
        <v>21-Oct-1973</v>
      </c>
      <c r="R1313">
        <f t="shared" si="41"/>
        <v>49</v>
      </c>
      <c r="S1313" s="12">
        <v>10977.21</v>
      </c>
    </row>
    <row r="1314" spans="1:19" ht="15.6" x14ac:dyDescent="0.3">
      <c r="A1314" s="1" t="s">
        <v>1058</v>
      </c>
      <c r="B1314" s="1" t="s">
        <v>3697</v>
      </c>
      <c r="C1314" t="s">
        <v>4723</v>
      </c>
      <c r="D1314" t="s">
        <v>6905</v>
      </c>
      <c r="E1314" t="s">
        <v>6904</v>
      </c>
      <c r="G1314">
        <v>1</v>
      </c>
      <c r="H1314" t="s">
        <v>2380</v>
      </c>
      <c r="I1314" t="s">
        <v>2380</v>
      </c>
      <c r="J1314">
        <v>39.159999999999997</v>
      </c>
      <c r="K1314" t="str" cm="1">
        <f t="array" ref="K1314">_xlfn.IFS(J1314&lt;18.5,"underweight",J1314&lt;25,"normal weight",J1314&lt;30,"overweight",J1314&gt;30,"obesity")</f>
        <v>obesity</v>
      </c>
      <c r="L1314">
        <v>5.81</v>
      </c>
      <c r="M1314" t="str" cm="1">
        <f t="array" ref="M1314">_xlfn.IFS(L1314&lt;5.7,"Normal",L1314&lt;6.5,"Prediabetes",L1314&gt;6.5,"Diabetes")</f>
        <v>Prediabetes</v>
      </c>
      <c r="N1314">
        <v>1965</v>
      </c>
      <c r="O1314" t="s">
        <v>30</v>
      </c>
      <c r="P1314">
        <v>18</v>
      </c>
      <c r="Q1314" s="10" t="str">
        <f t="shared" si="40"/>
        <v>18-Dec-1965</v>
      </c>
      <c r="R1314">
        <f t="shared" si="41"/>
        <v>57</v>
      </c>
      <c r="S1314" s="12">
        <v>10982.5</v>
      </c>
    </row>
    <row r="1315" spans="1:19" ht="15.6" x14ac:dyDescent="0.3">
      <c r="A1315" s="1" t="s">
        <v>1057</v>
      </c>
      <c r="B1315" s="1" t="s">
        <v>3698</v>
      </c>
      <c r="C1315" t="s">
        <v>4723</v>
      </c>
      <c r="D1315" t="s">
        <v>5226</v>
      </c>
      <c r="E1315" t="s">
        <v>6906</v>
      </c>
      <c r="G1315">
        <v>1</v>
      </c>
      <c r="H1315" t="s">
        <v>2380</v>
      </c>
      <c r="I1315" t="s">
        <v>2380</v>
      </c>
      <c r="J1315">
        <v>25.555</v>
      </c>
      <c r="K1315" t="str" cm="1">
        <f t="array" ref="K1315">_xlfn.IFS(J1315&lt;18.5,"underweight",J1315&lt;25,"normal weight",J1315&lt;30,"overweight",J1315&gt;30,"obesity")</f>
        <v>overweight</v>
      </c>
      <c r="L1315">
        <v>4.37</v>
      </c>
      <c r="M1315" t="str" cm="1">
        <f t="array" ref="M1315">_xlfn.IFS(L1315&lt;5.7,"Normal",L1315&lt;6.5,"Prediabetes",L1315&gt;6.5,"Diabetes")</f>
        <v>Normal</v>
      </c>
      <c r="N1315">
        <v>2000</v>
      </c>
      <c r="O1315" t="s">
        <v>20</v>
      </c>
      <c r="P1315">
        <v>17</v>
      </c>
      <c r="Q1315" s="10" t="str">
        <f t="shared" si="40"/>
        <v>17-Sep-2000</v>
      </c>
      <c r="R1315">
        <f t="shared" si="41"/>
        <v>22</v>
      </c>
      <c r="S1315" s="12">
        <v>10991.58</v>
      </c>
    </row>
    <row r="1316" spans="1:19" ht="15.6" x14ac:dyDescent="0.3">
      <c r="A1316" s="1" t="s">
        <v>1056</v>
      </c>
      <c r="B1316" s="1" t="s">
        <v>3699</v>
      </c>
      <c r="C1316" t="s">
        <v>4726</v>
      </c>
      <c r="D1316" t="s">
        <v>6908</v>
      </c>
      <c r="E1316" t="s">
        <v>6907</v>
      </c>
      <c r="G1316">
        <v>0</v>
      </c>
      <c r="H1316" t="s">
        <v>2380</v>
      </c>
      <c r="I1316" t="s">
        <v>2380</v>
      </c>
      <c r="J1316">
        <v>25.175000000000001</v>
      </c>
      <c r="K1316" t="str" cm="1">
        <f t="array" ref="K1316">_xlfn.IFS(J1316&lt;18.5,"underweight",J1316&lt;25,"normal weight",J1316&lt;30,"overweight",J1316&gt;30,"obesity")</f>
        <v>overweight</v>
      </c>
      <c r="L1316">
        <v>5.74</v>
      </c>
      <c r="M1316" t="str" cm="1">
        <f t="array" ref="M1316">_xlfn.IFS(L1316&lt;5.7,"Normal",L1316&lt;6.5,"Prediabetes",L1316&gt;6.5,"Diabetes")</f>
        <v>Prediabetes</v>
      </c>
      <c r="N1316">
        <v>1968</v>
      </c>
      <c r="O1316" t="s">
        <v>37</v>
      </c>
      <c r="P1316">
        <v>24</v>
      </c>
      <c r="Q1316" s="10" t="str">
        <f t="shared" si="40"/>
        <v>24-Oct-1968</v>
      </c>
      <c r="R1316">
        <f t="shared" si="41"/>
        <v>54</v>
      </c>
      <c r="S1316" s="12">
        <v>11013.71</v>
      </c>
    </row>
    <row r="1317" spans="1:19" ht="15.6" x14ac:dyDescent="0.3">
      <c r="A1317" s="1" t="s">
        <v>1055</v>
      </c>
      <c r="B1317" s="1" t="s">
        <v>3700</v>
      </c>
      <c r="C1317" t="s">
        <v>4723</v>
      </c>
      <c r="D1317" t="s">
        <v>5607</v>
      </c>
      <c r="E1317" t="s">
        <v>6909</v>
      </c>
      <c r="G1317">
        <v>0</v>
      </c>
      <c r="H1317" t="s">
        <v>2380</v>
      </c>
      <c r="I1317" t="s">
        <v>2380</v>
      </c>
      <c r="J1317">
        <v>38.28</v>
      </c>
      <c r="K1317" t="str" cm="1">
        <f t="array" ref="K1317">_xlfn.IFS(J1317&lt;18.5,"underweight",J1317&lt;25,"normal weight",J1317&lt;30,"overweight",J1317&gt;30,"obesity")</f>
        <v>obesity</v>
      </c>
      <c r="L1317">
        <v>5.39</v>
      </c>
      <c r="M1317" t="str" cm="1">
        <f t="array" ref="M1317">_xlfn.IFS(L1317&lt;5.7,"Normal",L1317&lt;6.5,"Prediabetes",L1317&gt;6.5,"Diabetes")</f>
        <v>Normal</v>
      </c>
      <c r="N1317">
        <v>1974</v>
      </c>
      <c r="O1317" t="s">
        <v>30</v>
      </c>
      <c r="P1317">
        <v>15</v>
      </c>
      <c r="Q1317" s="10" t="str">
        <f t="shared" si="40"/>
        <v>15-Dec-1974</v>
      </c>
      <c r="R1317">
        <f t="shared" si="41"/>
        <v>48</v>
      </c>
      <c r="S1317" s="12">
        <v>11015.17</v>
      </c>
    </row>
    <row r="1318" spans="1:19" ht="15.6" x14ac:dyDescent="0.3">
      <c r="A1318" s="1" t="s">
        <v>1054</v>
      </c>
      <c r="B1318" s="1" t="s">
        <v>3701</v>
      </c>
      <c r="C1318" t="s">
        <v>4723</v>
      </c>
      <c r="D1318" t="s">
        <v>6911</v>
      </c>
      <c r="E1318" t="s">
        <v>6910</v>
      </c>
      <c r="G1318">
        <v>0</v>
      </c>
      <c r="H1318" t="s">
        <v>2380</v>
      </c>
      <c r="I1318" t="s">
        <v>2380</v>
      </c>
      <c r="J1318">
        <v>38.17</v>
      </c>
      <c r="K1318" t="str" cm="1">
        <f t="array" ref="K1318">_xlfn.IFS(J1318&lt;18.5,"underweight",J1318&lt;25,"normal weight",J1318&lt;30,"overweight",J1318&gt;30,"obesity")</f>
        <v>obesity</v>
      </c>
      <c r="L1318">
        <v>4.07</v>
      </c>
      <c r="M1318" t="str" cm="1">
        <f t="array" ref="M1318">_xlfn.IFS(L1318&lt;5.7,"Normal",L1318&lt;6.5,"Prediabetes",L1318&gt;6.5,"Diabetes")</f>
        <v>Normal</v>
      </c>
      <c r="N1318">
        <v>1991</v>
      </c>
      <c r="O1318" t="s">
        <v>18</v>
      </c>
      <c r="P1318">
        <v>26</v>
      </c>
      <c r="Q1318" s="10" t="str">
        <f t="shared" si="40"/>
        <v>26-Jun-1991</v>
      </c>
      <c r="R1318">
        <f t="shared" si="41"/>
        <v>32</v>
      </c>
      <c r="S1318" s="12">
        <v>11018.05</v>
      </c>
    </row>
    <row r="1319" spans="1:19" ht="15.6" x14ac:dyDescent="0.3">
      <c r="A1319" s="1" t="s">
        <v>1053</v>
      </c>
      <c r="B1319" s="1" t="s">
        <v>3702</v>
      </c>
      <c r="C1319" t="s">
        <v>4723</v>
      </c>
      <c r="D1319" t="s">
        <v>6913</v>
      </c>
      <c r="E1319" t="s">
        <v>6912</v>
      </c>
      <c r="G1319">
        <v>0</v>
      </c>
      <c r="H1319" t="s">
        <v>2380</v>
      </c>
      <c r="I1319" t="s">
        <v>2380</v>
      </c>
      <c r="J1319">
        <v>36.85</v>
      </c>
      <c r="K1319" t="str" cm="1">
        <f t="array" ref="K1319">_xlfn.IFS(J1319&lt;18.5,"underweight",J1319&lt;25,"normal weight",J1319&lt;30,"overweight",J1319&gt;30,"obesity")</f>
        <v>obesity</v>
      </c>
      <c r="L1319">
        <v>5.49</v>
      </c>
      <c r="M1319" t="str" cm="1">
        <f t="array" ref="M1319">_xlfn.IFS(L1319&lt;5.7,"Normal",L1319&lt;6.5,"Prediabetes",L1319&gt;6.5,"Diabetes")</f>
        <v>Normal</v>
      </c>
      <c r="N1319">
        <v>1996</v>
      </c>
      <c r="O1319" t="s">
        <v>10</v>
      </c>
      <c r="P1319">
        <v>21</v>
      </c>
      <c r="Q1319" s="10" t="str">
        <f t="shared" si="40"/>
        <v>21-Jul-1996</v>
      </c>
      <c r="R1319">
        <f t="shared" si="41"/>
        <v>27</v>
      </c>
      <c r="S1319" s="12">
        <v>11028.56</v>
      </c>
    </row>
    <row r="1320" spans="1:19" ht="15.6" x14ac:dyDescent="0.3">
      <c r="A1320" s="1" t="s">
        <v>1052</v>
      </c>
      <c r="B1320" s="1" t="s">
        <v>3703</v>
      </c>
      <c r="C1320" t="s">
        <v>4726</v>
      </c>
      <c r="D1320" t="s">
        <v>6915</v>
      </c>
      <c r="E1320" t="s">
        <v>6914</v>
      </c>
      <c r="G1320">
        <v>1</v>
      </c>
      <c r="H1320" t="s">
        <v>2380</v>
      </c>
      <c r="I1320" t="s">
        <v>2380</v>
      </c>
      <c r="J1320">
        <v>22.61</v>
      </c>
      <c r="K1320" t="str" cm="1">
        <f t="array" ref="K1320">_xlfn.IFS(J1320&lt;18.5,"underweight",J1320&lt;25,"normal weight",J1320&lt;30,"overweight",J1320&gt;30,"obesity")</f>
        <v>normal weight</v>
      </c>
      <c r="L1320">
        <v>5.68</v>
      </c>
      <c r="M1320" t="str" cm="1">
        <f t="array" ref="M1320">_xlfn.IFS(L1320&lt;5.7,"Normal",L1320&lt;6.5,"Prediabetes",L1320&gt;6.5,"Diabetes")</f>
        <v>Normal</v>
      </c>
      <c r="N1320">
        <v>1974</v>
      </c>
      <c r="O1320" t="s">
        <v>30</v>
      </c>
      <c r="P1320">
        <v>10</v>
      </c>
      <c r="Q1320" s="10" t="str">
        <f t="shared" si="40"/>
        <v>10-Dec-1974</v>
      </c>
      <c r="R1320">
        <f t="shared" si="41"/>
        <v>48</v>
      </c>
      <c r="S1320" s="12">
        <v>11033.66</v>
      </c>
    </row>
    <row r="1321" spans="1:19" ht="15.6" x14ac:dyDescent="0.3">
      <c r="A1321" s="1" t="s">
        <v>1051</v>
      </c>
      <c r="B1321" s="1" t="s">
        <v>3704</v>
      </c>
      <c r="C1321" t="s">
        <v>4723</v>
      </c>
      <c r="D1321" t="s">
        <v>4731</v>
      </c>
      <c r="E1321" t="s">
        <v>6916</v>
      </c>
      <c r="G1321">
        <v>0</v>
      </c>
      <c r="H1321" t="s">
        <v>2380</v>
      </c>
      <c r="I1321" t="s">
        <v>2380</v>
      </c>
      <c r="J1321">
        <v>21.754999999999999</v>
      </c>
      <c r="K1321" t="str" cm="1">
        <f t="array" ref="K1321">_xlfn.IFS(J1321&lt;18.5,"underweight",J1321&lt;25,"normal weight",J1321&lt;30,"overweight",J1321&gt;30,"obesity")</f>
        <v>normal weight</v>
      </c>
      <c r="L1321">
        <v>6.09</v>
      </c>
      <c r="M1321" t="str" cm="1">
        <f t="array" ref="M1321">_xlfn.IFS(L1321&lt;5.7,"Normal",L1321&lt;6.5,"Prediabetes",L1321&gt;6.5,"Diabetes")</f>
        <v>Prediabetes</v>
      </c>
      <c r="N1321">
        <v>1989</v>
      </c>
      <c r="O1321" t="s">
        <v>37</v>
      </c>
      <c r="P1321">
        <v>25</v>
      </c>
      <c r="Q1321" s="10" t="str">
        <f t="shared" si="40"/>
        <v>25-Oct-1989</v>
      </c>
      <c r="R1321">
        <f t="shared" si="41"/>
        <v>33</v>
      </c>
      <c r="S1321" s="12">
        <v>11037.51</v>
      </c>
    </row>
    <row r="1322" spans="1:19" ht="15.6" x14ac:dyDescent="0.3">
      <c r="A1322" s="1" t="s">
        <v>1050</v>
      </c>
      <c r="B1322" s="1" t="s">
        <v>3705</v>
      </c>
      <c r="C1322" t="s">
        <v>4726</v>
      </c>
      <c r="D1322" t="s">
        <v>6918</v>
      </c>
      <c r="E1322" t="s">
        <v>6917</v>
      </c>
      <c r="G1322">
        <v>1</v>
      </c>
      <c r="H1322" t="s">
        <v>2380</v>
      </c>
      <c r="I1322" t="s">
        <v>2380</v>
      </c>
      <c r="J1322">
        <v>20.425000000000001</v>
      </c>
      <c r="K1322" t="str" cm="1">
        <f t="array" ref="K1322">_xlfn.IFS(J1322&lt;18.5,"underweight",J1322&lt;25,"normal weight",J1322&lt;30,"overweight",J1322&gt;30,"obesity")</f>
        <v>normal weight</v>
      </c>
      <c r="L1322">
        <v>5.53</v>
      </c>
      <c r="M1322" t="str" cm="1">
        <f t="array" ref="M1322">_xlfn.IFS(L1322&lt;5.7,"Normal",L1322&lt;6.5,"Prediabetes",L1322&gt;6.5,"Diabetes")</f>
        <v>Normal</v>
      </c>
      <c r="N1322">
        <v>1974</v>
      </c>
      <c r="O1322" t="s">
        <v>35</v>
      </c>
      <c r="P1322">
        <v>30</v>
      </c>
      <c r="Q1322" s="10" t="str">
        <f t="shared" si="40"/>
        <v>30-Aug-1974</v>
      </c>
      <c r="R1322">
        <f t="shared" si="41"/>
        <v>48</v>
      </c>
      <c r="S1322" s="12">
        <v>11037.85</v>
      </c>
    </row>
    <row r="1323" spans="1:19" ht="15.6" x14ac:dyDescent="0.3">
      <c r="A1323" s="1" t="s">
        <v>1049</v>
      </c>
      <c r="B1323" s="1" t="s">
        <v>3706</v>
      </c>
      <c r="C1323" t="s">
        <v>4723</v>
      </c>
      <c r="D1323" t="s">
        <v>6920</v>
      </c>
      <c r="E1323" t="s">
        <v>6919</v>
      </c>
      <c r="G1323">
        <v>0</v>
      </c>
      <c r="H1323" t="s">
        <v>2380</v>
      </c>
      <c r="I1323" t="s">
        <v>2380</v>
      </c>
      <c r="J1323">
        <v>31.35</v>
      </c>
      <c r="K1323" t="str" cm="1">
        <f t="array" ref="K1323">_xlfn.IFS(J1323&lt;18.5,"underweight",J1323&lt;25,"normal weight",J1323&lt;30,"overweight",J1323&gt;30,"obesity")</f>
        <v>obesity</v>
      </c>
      <c r="L1323">
        <v>4.28</v>
      </c>
      <c r="M1323" t="str" cm="1">
        <f t="array" ref="M1323">_xlfn.IFS(L1323&lt;5.7,"Normal",L1323&lt;6.5,"Prediabetes",L1323&gt;6.5,"Diabetes")</f>
        <v>Normal</v>
      </c>
      <c r="N1323">
        <v>2001</v>
      </c>
      <c r="O1323" t="s">
        <v>30</v>
      </c>
      <c r="P1323">
        <v>17</v>
      </c>
      <c r="Q1323" s="10" t="str">
        <f t="shared" si="40"/>
        <v>17-Dec-2001</v>
      </c>
      <c r="R1323">
        <f t="shared" si="41"/>
        <v>21</v>
      </c>
      <c r="S1323" s="12">
        <v>11046.02</v>
      </c>
    </row>
    <row r="1324" spans="1:19" ht="15.6" x14ac:dyDescent="0.3">
      <c r="A1324" s="1" t="s">
        <v>1048</v>
      </c>
      <c r="B1324" s="1" t="s">
        <v>3707</v>
      </c>
      <c r="C1324" t="s">
        <v>4723</v>
      </c>
      <c r="D1324" t="s">
        <v>6922</v>
      </c>
      <c r="E1324" t="s">
        <v>6921</v>
      </c>
      <c r="G1324">
        <v>0</v>
      </c>
      <c r="H1324" t="s">
        <v>2380</v>
      </c>
      <c r="I1324" t="s">
        <v>2380</v>
      </c>
      <c r="J1324">
        <v>31.13</v>
      </c>
      <c r="K1324" t="str" cm="1">
        <f t="array" ref="K1324">_xlfn.IFS(J1324&lt;18.5,"underweight",J1324&lt;25,"normal weight",J1324&lt;30,"overweight",J1324&gt;30,"obesity")</f>
        <v>obesity</v>
      </c>
      <c r="L1324">
        <v>6.01</v>
      </c>
      <c r="M1324" t="str" cm="1">
        <f t="array" ref="M1324">_xlfn.IFS(L1324&lt;5.7,"Normal",L1324&lt;6.5,"Prediabetes",L1324&gt;6.5,"Diabetes")</f>
        <v>Prediabetes</v>
      </c>
      <c r="N1324">
        <v>2000</v>
      </c>
      <c r="O1324" t="s">
        <v>20</v>
      </c>
      <c r="P1324">
        <v>18</v>
      </c>
      <c r="Q1324" s="10" t="str">
        <f t="shared" si="40"/>
        <v>18-Sep-2000</v>
      </c>
      <c r="R1324">
        <f t="shared" si="41"/>
        <v>22</v>
      </c>
      <c r="S1324" s="12">
        <v>11068.7</v>
      </c>
    </row>
    <row r="1325" spans="1:19" ht="15.6" x14ac:dyDescent="0.3">
      <c r="A1325" s="1" t="s">
        <v>1047</v>
      </c>
      <c r="B1325" s="1" t="s">
        <v>3708</v>
      </c>
      <c r="C1325" t="s">
        <v>4723</v>
      </c>
      <c r="D1325" t="s">
        <v>6924</v>
      </c>
      <c r="E1325" t="s">
        <v>6923</v>
      </c>
      <c r="G1325">
        <v>0</v>
      </c>
      <c r="H1325" t="s">
        <v>2380</v>
      </c>
      <c r="I1325" t="s">
        <v>2380</v>
      </c>
      <c r="J1325">
        <v>17.48</v>
      </c>
      <c r="K1325" t="str" cm="1">
        <f t="array" ref="K1325">_xlfn.IFS(J1325&lt;18.5,"underweight",J1325&lt;25,"normal weight",J1325&lt;30,"overweight",J1325&gt;30,"obesity")</f>
        <v>underweight</v>
      </c>
      <c r="L1325">
        <v>4.59</v>
      </c>
      <c r="M1325" t="str" cm="1">
        <f t="array" ref="M1325">_xlfn.IFS(L1325&lt;5.7,"Normal",L1325&lt;6.5,"Prediabetes",L1325&gt;6.5,"Diabetes")</f>
        <v>Normal</v>
      </c>
      <c r="N1325">
        <v>1971</v>
      </c>
      <c r="O1325" t="s">
        <v>15</v>
      </c>
      <c r="P1325">
        <v>9</v>
      </c>
      <c r="Q1325" s="10" t="str">
        <f t="shared" si="40"/>
        <v>9-Nov-1971</v>
      </c>
      <c r="R1325">
        <f t="shared" si="41"/>
        <v>51</v>
      </c>
      <c r="S1325" s="12">
        <v>11068.77</v>
      </c>
    </row>
    <row r="1326" spans="1:19" ht="15.6" x14ac:dyDescent="0.3">
      <c r="A1326" s="1" t="s">
        <v>1046</v>
      </c>
      <c r="B1326" s="1" t="s">
        <v>3709</v>
      </c>
      <c r="C1326" t="s">
        <v>4723</v>
      </c>
      <c r="D1326" t="s">
        <v>4850</v>
      </c>
      <c r="E1326" t="s">
        <v>6925</v>
      </c>
      <c r="G1326">
        <v>0</v>
      </c>
      <c r="H1326" t="s">
        <v>2380</v>
      </c>
      <c r="I1326" t="s">
        <v>2380</v>
      </c>
      <c r="J1326">
        <v>26.73</v>
      </c>
      <c r="K1326" t="str" cm="1">
        <f t="array" ref="K1326">_xlfn.IFS(J1326&lt;18.5,"underweight",J1326&lt;25,"normal weight",J1326&lt;30,"overweight",J1326&gt;30,"obesity")</f>
        <v>overweight</v>
      </c>
      <c r="L1326">
        <v>5.08</v>
      </c>
      <c r="M1326" t="str" cm="1">
        <f t="array" ref="M1326">_xlfn.IFS(L1326&lt;5.7,"Normal",L1326&lt;6.5,"Prediabetes",L1326&gt;6.5,"Diabetes")</f>
        <v>Normal</v>
      </c>
      <c r="N1326">
        <v>1966</v>
      </c>
      <c r="O1326" t="s">
        <v>15</v>
      </c>
      <c r="P1326">
        <v>7</v>
      </c>
      <c r="Q1326" s="10" t="str">
        <f t="shared" si="40"/>
        <v>7-Nov-1966</v>
      </c>
      <c r="R1326">
        <f t="shared" si="41"/>
        <v>56</v>
      </c>
      <c r="S1326" s="12">
        <v>11070.54</v>
      </c>
    </row>
    <row r="1327" spans="1:19" ht="15.6" x14ac:dyDescent="0.3">
      <c r="A1327" s="1" t="s">
        <v>1045</v>
      </c>
      <c r="B1327" s="1" t="s">
        <v>3710</v>
      </c>
      <c r="C1327" t="s">
        <v>4723</v>
      </c>
      <c r="D1327" t="s">
        <v>6927</v>
      </c>
      <c r="E1327" t="s">
        <v>6926</v>
      </c>
      <c r="G1327">
        <v>0</v>
      </c>
      <c r="H1327" t="s">
        <v>2380</v>
      </c>
      <c r="I1327" t="s">
        <v>2380</v>
      </c>
      <c r="J1327">
        <v>20.79</v>
      </c>
      <c r="K1327" t="str" cm="1">
        <f t="array" ref="K1327">_xlfn.IFS(J1327&lt;18.5,"underweight",J1327&lt;25,"normal weight",J1327&lt;30,"overweight",J1327&gt;30,"obesity")</f>
        <v>normal weight</v>
      </c>
      <c r="L1327">
        <v>5.84</v>
      </c>
      <c r="M1327" t="str" cm="1">
        <f t="array" ref="M1327">_xlfn.IFS(L1327&lt;5.7,"Normal",L1327&lt;6.5,"Prediabetes",L1327&gt;6.5,"Diabetes")</f>
        <v>Prediabetes</v>
      </c>
      <c r="N1327">
        <v>1966</v>
      </c>
      <c r="O1327" t="s">
        <v>15</v>
      </c>
      <c r="P1327">
        <v>20</v>
      </c>
      <c r="Q1327" s="10" t="str">
        <f t="shared" si="40"/>
        <v>20-Nov-1966</v>
      </c>
      <c r="R1327">
        <f t="shared" si="41"/>
        <v>56</v>
      </c>
      <c r="S1327" s="12">
        <v>11073.18</v>
      </c>
    </row>
    <row r="1328" spans="1:19" ht="15.6" x14ac:dyDescent="0.3">
      <c r="A1328" s="1" t="s">
        <v>1044</v>
      </c>
      <c r="B1328" s="1" t="s">
        <v>3711</v>
      </c>
      <c r="C1328" t="s">
        <v>4723</v>
      </c>
      <c r="D1328" t="s">
        <v>5601</v>
      </c>
      <c r="E1328" t="s">
        <v>6928</v>
      </c>
      <c r="G1328">
        <v>0</v>
      </c>
      <c r="H1328" t="s">
        <v>2380</v>
      </c>
      <c r="I1328" t="s">
        <v>2380</v>
      </c>
      <c r="J1328">
        <v>20.149999999999999</v>
      </c>
      <c r="K1328" t="str" cm="1">
        <f t="array" ref="K1328">_xlfn.IFS(J1328&lt;18.5,"underweight",J1328&lt;25,"normal weight",J1328&lt;30,"overweight",J1328&gt;30,"obesity")</f>
        <v>normal weight</v>
      </c>
      <c r="L1328">
        <v>4.1500000000000004</v>
      </c>
      <c r="M1328" t="str" cm="1">
        <f t="array" ref="M1328">_xlfn.IFS(L1328&lt;5.7,"Normal",L1328&lt;6.5,"Prediabetes",L1328&gt;6.5,"Diabetes")</f>
        <v>Normal</v>
      </c>
      <c r="N1328">
        <v>1967</v>
      </c>
      <c r="O1328" t="s">
        <v>20</v>
      </c>
      <c r="P1328">
        <v>4</v>
      </c>
      <c r="Q1328" s="10" t="str">
        <f t="shared" si="40"/>
        <v>4-Sep-1967</v>
      </c>
      <c r="R1328">
        <f t="shared" si="41"/>
        <v>55</v>
      </c>
      <c r="S1328" s="12">
        <v>11082.58</v>
      </c>
    </row>
    <row r="1329" spans="1:19" ht="15.6" x14ac:dyDescent="0.3">
      <c r="A1329" s="1" t="s">
        <v>1043</v>
      </c>
      <c r="B1329" s="1" t="s">
        <v>3712</v>
      </c>
      <c r="C1329" t="s">
        <v>4726</v>
      </c>
      <c r="D1329" t="s">
        <v>5462</v>
      </c>
      <c r="E1329" t="s">
        <v>6929</v>
      </c>
      <c r="G1329">
        <v>0</v>
      </c>
      <c r="H1329" t="s">
        <v>2380</v>
      </c>
      <c r="I1329" t="s">
        <v>2380</v>
      </c>
      <c r="J1329">
        <v>18.36</v>
      </c>
      <c r="K1329" t="str" cm="1">
        <f t="array" ref="K1329">_xlfn.IFS(J1329&lt;18.5,"underweight",J1329&lt;25,"normal weight",J1329&lt;30,"overweight",J1329&gt;30,"obesity")</f>
        <v>underweight</v>
      </c>
      <c r="L1329">
        <v>5.96</v>
      </c>
      <c r="M1329" t="str" cm="1">
        <f t="array" ref="M1329">_xlfn.IFS(L1329&lt;5.7,"Normal",L1329&lt;6.5,"Prediabetes",L1329&gt;6.5,"Diabetes")</f>
        <v>Prediabetes</v>
      </c>
      <c r="N1329">
        <v>1972</v>
      </c>
      <c r="O1329" t="s">
        <v>37</v>
      </c>
      <c r="P1329">
        <v>7</v>
      </c>
      <c r="Q1329" s="10" t="str">
        <f t="shared" si="40"/>
        <v>7-Oct-1972</v>
      </c>
      <c r="R1329">
        <f t="shared" si="41"/>
        <v>50</v>
      </c>
      <c r="S1329" s="12">
        <v>11085.59</v>
      </c>
    </row>
    <row r="1330" spans="1:19" ht="15.6" x14ac:dyDescent="0.3">
      <c r="A1330" s="1" t="s">
        <v>1042</v>
      </c>
      <c r="B1330" s="1" t="s">
        <v>3713</v>
      </c>
      <c r="C1330" t="s">
        <v>5598</v>
      </c>
      <c r="D1330" t="s">
        <v>6865</v>
      </c>
      <c r="E1330" t="s">
        <v>6930</v>
      </c>
      <c r="G1330">
        <v>1</v>
      </c>
      <c r="H1330" t="s">
        <v>2380</v>
      </c>
      <c r="I1330" t="s">
        <v>2380</v>
      </c>
      <c r="J1330">
        <v>16.63</v>
      </c>
      <c r="K1330" t="str" cm="1">
        <f t="array" ref="K1330">_xlfn.IFS(J1330&lt;18.5,"underweight",J1330&lt;25,"normal weight",J1330&lt;30,"overweight",J1330&gt;30,"obesity")</f>
        <v>underweight</v>
      </c>
      <c r="L1330">
        <v>4.5</v>
      </c>
      <c r="M1330" t="str" cm="1">
        <f t="array" ref="M1330">_xlfn.IFS(L1330&lt;5.7,"Normal",L1330&lt;6.5,"Prediabetes",L1330&gt;6.5,"Diabetes")</f>
        <v>Normal</v>
      </c>
      <c r="N1330">
        <v>1966</v>
      </c>
      <c r="O1330" t="s">
        <v>20</v>
      </c>
      <c r="P1330">
        <v>9</v>
      </c>
      <c r="Q1330" s="10" t="str">
        <f t="shared" si="40"/>
        <v>9-Sep-1966</v>
      </c>
      <c r="R1330">
        <f t="shared" si="41"/>
        <v>56</v>
      </c>
      <c r="S1330" s="12">
        <v>11090.72</v>
      </c>
    </row>
    <row r="1331" spans="1:19" ht="15.6" x14ac:dyDescent="0.3">
      <c r="A1331" s="1" t="s">
        <v>1041</v>
      </c>
      <c r="B1331" s="1" t="s">
        <v>3714</v>
      </c>
      <c r="C1331" t="s">
        <v>4726</v>
      </c>
      <c r="D1331" t="s">
        <v>5159</v>
      </c>
      <c r="E1331" t="s">
        <v>6931</v>
      </c>
      <c r="G1331">
        <v>1</v>
      </c>
      <c r="H1331" t="s">
        <v>2380</v>
      </c>
      <c r="I1331" t="s">
        <v>2380</v>
      </c>
      <c r="J1331">
        <v>19.39</v>
      </c>
      <c r="K1331" t="str" cm="1">
        <f t="array" ref="K1331">_xlfn.IFS(J1331&lt;18.5,"underweight",J1331&lt;25,"normal weight",J1331&lt;30,"overweight",J1331&gt;30,"obesity")</f>
        <v>normal weight</v>
      </c>
      <c r="L1331">
        <v>5.59</v>
      </c>
      <c r="M1331" t="str" cm="1">
        <f t="array" ref="M1331">_xlfn.IFS(L1331&lt;5.7,"Normal",L1331&lt;6.5,"Prediabetes",L1331&gt;6.5,"Diabetes")</f>
        <v>Normal</v>
      </c>
      <c r="N1331">
        <v>1966</v>
      </c>
      <c r="O1331" t="s">
        <v>10</v>
      </c>
      <c r="P1331">
        <v>5</v>
      </c>
      <c r="Q1331" s="10" t="str">
        <f t="shared" si="40"/>
        <v>5-Jul-1966</v>
      </c>
      <c r="R1331">
        <f t="shared" si="41"/>
        <v>57</v>
      </c>
      <c r="S1331" s="12">
        <v>11093.62</v>
      </c>
    </row>
    <row r="1332" spans="1:19" ht="15.6" x14ac:dyDescent="0.3">
      <c r="A1332" s="1" t="s">
        <v>1040</v>
      </c>
      <c r="B1332" s="1" t="s">
        <v>3715</v>
      </c>
      <c r="C1332" t="s">
        <v>4723</v>
      </c>
      <c r="D1332" t="s">
        <v>5614</v>
      </c>
      <c r="E1332" t="s">
        <v>6932</v>
      </c>
      <c r="G1332">
        <v>1</v>
      </c>
      <c r="H1332" t="s">
        <v>2380</v>
      </c>
      <c r="I1332" t="s">
        <v>2380</v>
      </c>
      <c r="J1332">
        <v>17.940000000000001</v>
      </c>
      <c r="K1332" t="str" cm="1">
        <f t="array" ref="K1332">_xlfn.IFS(J1332&lt;18.5,"underweight",J1332&lt;25,"normal weight",J1332&lt;30,"overweight",J1332&gt;30,"obesity")</f>
        <v>underweight</v>
      </c>
      <c r="L1332">
        <v>4.1900000000000004</v>
      </c>
      <c r="M1332" t="str" cm="1">
        <f t="array" ref="M1332">_xlfn.IFS(L1332&lt;5.7,"Normal",L1332&lt;6.5,"Prediabetes",L1332&gt;6.5,"Diabetes")</f>
        <v>Normal</v>
      </c>
      <c r="N1332">
        <v>1980</v>
      </c>
      <c r="O1332" t="s">
        <v>35</v>
      </c>
      <c r="P1332">
        <v>20</v>
      </c>
      <c r="Q1332" s="10" t="str">
        <f t="shared" si="40"/>
        <v>20-Aug-1980</v>
      </c>
      <c r="R1332">
        <f t="shared" si="41"/>
        <v>42</v>
      </c>
      <c r="S1332" s="12">
        <v>11103.33</v>
      </c>
    </row>
    <row r="1333" spans="1:19" ht="15.6" x14ac:dyDescent="0.3">
      <c r="A1333" s="1" t="s">
        <v>1039</v>
      </c>
      <c r="B1333" s="1" t="s">
        <v>3716</v>
      </c>
      <c r="C1333" t="s">
        <v>4726</v>
      </c>
      <c r="D1333" t="s">
        <v>6934</v>
      </c>
      <c r="E1333" t="s">
        <v>6933</v>
      </c>
      <c r="G1333">
        <v>0</v>
      </c>
      <c r="H1333" t="s">
        <v>2380</v>
      </c>
      <c r="I1333" t="s">
        <v>2380</v>
      </c>
      <c r="J1333">
        <v>24.59</v>
      </c>
      <c r="K1333" t="str" cm="1">
        <f t="array" ref="K1333">_xlfn.IFS(J1333&lt;18.5,"underweight",J1333&lt;25,"normal weight",J1333&lt;30,"overweight",J1333&gt;30,"obesity")</f>
        <v>normal weight</v>
      </c>
      <c r="L1333">
        <v>4.38</v>
      </c>
      <c r="M1333" t="str" cm="1">
        <f t="array" ref="M1333">_xlfn.IFS(L1333&lt;5.7,"Normal",L1333&lt;6.5,"Prediabetes",L1333&gt;6.5,"Diabetes")</f>
        <v>Normal</v>
      </c>
      <c r="N1333">
        <v>1969</v>
      </c>
      <c r="O1333" t="s">
        <v>15</v>
      </c>
      <c r="P1333">
        <v>30</v>
      </c>
      <c r="Q1333" s="10" t="str">
        <f t="shared" si="40"/>
        <v>30-Nov-1969</v>
      </c>
      <c r="R1333">
        <f t="shared" si="41"/>
        <v>53</v>
      </c>
      <c r="S1333" s="12">
        <v>11150.78</v>
      </c>
    </row>
    <row r="1334" spans="1:19" ht="15.6" x14ac:dyDescent="0.3">
      <c r="A1334" s="1" t="s">
        <v>1038</v>
      </c>
      <c r="B1334" s="1" t="s">
        <v>3717</v>
      </c>
      <c r="C1334" t="s">
        <v>5598</v>
      </c>
      <c r="D1334" t="s">
        <v>6936</v>
      </c>
      <c r="E1334" t="s">
        <v>6935</v>
      </c>
      <c r="G1334">
        <v>0</v>
      </c>
      <c r="H1334" t="s">
        <v>2380</v>
      </c>
      <c r="I1334" t="s">
        <v>2380</v>
      </c>
      <c r="J1334">
        <v>33.33</v>
      </c>
      <c r="K1334" t="str" cm="1">
        <f t="array" ref="K1334">_xlfn.IFS(J1334&lt;18.5,"underweight",J1334&lt;25,"normal weight",J1334&lt;30,"overweight",J1334&gt;30,"obesity")</f>
        <v>obesity</v>
      </c>
      <c r="L1334">
        <v>9.7899999999999991</v>
      </c>
      <c r="M1334" t="str" cm="1">
        <f t="array" ref="M1334">_xlfn.IFS(L1334&lt;5.7,"Normal",L1334&lt;6.5,"Prediabetes",L1334&gt;6.5,"Diabetes")</f>
        <v>Diabetes</v>
      </c>
      <c r="N1334">
        <v>1969</v>
      </c>
      <c r="O1334" t="s">
        <v>18</v>
      </c>
      <c r="P1334">
        <v>25</v>
      </c>
      <c r="Q1334" s="10" t="str">
        <f t="shared" si="40"/>
        <v>25-Jun-1969</v>
      </c>
      <c r="R1334">
        <f t="shared" si="41"/>
        <v>54</v>
      </c>
      <c r="S1334" s="12">
        <v>11163.57</v>
      </c>
    </row>
    <row r="1335" spans="1:19" ht="15.6" x14ac:dyDescent="0.3">
      <c r="A1335" s="1" t="s">
        <v>1037</v>
      </c>
      <c r="B1335" s="1" t="s">
        <v>3718</v>
      </c>
      <c r="C1335" t="s">
        <v>4726</v>
      </c>
      <c r="D1335" t="s">
        <v>6938</v>
      </c>
      <c r="E1335" t="s">
        <v>6937</v>
      </c>
      <c r="G1335">
        <v>2</v>
      </c>
      <c r="H1335" t="s">
        <v>2380</v>
      </c>
      <c r="I1335" t="s">
        <v>2380</v>
      </c>
      <c r="J1335">
        <v>18.5</v>
      </c>
      <c r="K1335" t="str" cm="1">
        <f t="array" ref="K1335">_xlfn.IFS(J1335&lt;18.5,"underweight",J1335&lt;25,"normal weight",J1335&lt;30,"overweight",J1335&gt;30,"obesity")</f>
        <v>normal weight</v>
      </c>
      <c r="L1335">
        <v>11.84</v>
      </c>
      <c r="M1335" t="str" cm="1">
        <f t="array" ref="M1335">_xlfn.IFS(L1335&lt;5.7,"Normal",L1335&lt;6.5,"Prediabetes",L1335&gt;6.5,"Diabetes")</f>
        <v>Diabetes</v>
      </c>
      <c r="N1335">
        <v>1966</v>
      </c>
      <c r="O1335" t="s">
        <v>35</v>
      </c>
      <c r="P1335">
        <v>6</v>
      </c>
      <c r="Q1335" s="10" t="str">
        <f t="shared" si="40"/>
        <v>6-Aug-1966</v>
      </c>
      <c r="R1335">
        <f t="shared" si="41"/>
        <v>57</v>
      </c>
      <c r="S1335" s="12">
        <v>11165.42</v>
      </c>
    </row>
    <row r="1336" spans="1:19" ht="15.6" x14ac:dyDescent="0.3">
      <c r="A1336" s="1" t="s">
        <v>1036</v>
      </c>
      <c r="B1336" s="1" t="s">
        <v>3719</v>
      </c>
      <c r="C1336" t="s">
        <v>4726</v>
      </c>
      <c r="D1336" t="s">
        <v>6940</v>
      </c>
      <c r="E1336" t="s">
        <v>6939</v>
      </c>
      <c r="G1336">
        <v>2</v>
      </c>
      <c r="H1336" t="s">
        <v>2380</v>
      </c>
      <c r="I1336" t="s">
        <v>2380</v>
      </c>
      <c r="J1336">
        <v>18.579999999999998</v>
      </c>
      <c r="K1336" t="str" cm="1">
        <f t="array" ref="K1336">_xlfn.IFS(J1336&lt;18.5,"underweight",J1336&lt;25,"normal weight",J1336&lt;30,"overweight",J1336&gt;30,"obesity")</f>
        <v>normal weight</v>
      </c>
      <c r="L1336">
        <v>6.22</v>
      </c>
      <c r="M1336" t="str" cm="1">
        <f t="array" ref="M1336">_xlfn.IFS(L1336&lt;5.7,"Normal",L1336&lt;6.5,"Prediabetes",L1336&gt;6.5,"Diabetes")</f>
        <v>Prediabetes</v>
      </c>
      <c r="N1336">
        <v>1972</v>
      </c>
      <c r="O1336" t="s">
        <v>20</v>
      </c>
      <c r="P1336">
        <v>3</v>
      </c>
      <c r="Q1336" s="10" t="str">
        <f t="shared" si="40"/>
        <v>3-Sep-1972</v>
      </c>
      <c r="R1336">
        <f t="shared" si="41"/>
        <v>50</v>
      </c>
      <c r="S1336" s="12">
        <v>11186.2</v>
      </c>
    </row>
    <row r="1337" spans="1:19" ht="15.6" x14ac:dyDescent="0.3">
      <c r="A1337" s="1" t="s">
        <v>1035</v>
      </c>
      <c r="B1337" s="1" t="s">
        <v>3720</v>
      </c>
      <c r="C1337" t="s">
        <v>4726</v>
      </c>
      <c r="D1337" t="s">
        <v>6941</v>
      </c>
      <c r="E1337" t="s">
        <v>4734</v>
      </c>
      <c r="G1337">
        <v>2</v>
      </c>
      <c r="H1337" t="s">
        <v>2380</v>
      </c>
      <c r="I1337" t="s">
        <v>2380</v>
      </c>
      <c r="J1337">
        <v>16.64</v>
      </c>
      <c r="K1337" t="str" cm="1">
        <f t="array" ref="K1337">_xlfn.IFS(J1337&lt;18.5,"underweight",J1337&lt;25,"normal weight",J1337&lt;30,"overweight",J1337&gt;30,"obesity")</f>
        <v>underweight</v>
      </c>
      <c r="L1337">
        <v>10.01</v>
      </c>
      <c r="M1337" t="str" cm="1">
        <f t="array" ref="M1337">_xlfn.IFS(L1337&lt;5.7,"Normal",L1337&lt;6.5,"Prediabetes",L1337&gt;6.5,"Diabetes")</f>
        <v>Diabetes</v>
      </c>
      <c r="N1337">
        <v>1970</v>
      </c>
      <c r="O1337" t="s">
        <v>18</v>
      </c>
      <c r="P1337">
        <v>14</v>
      </c>
      <c r="Q1337" s="10" t="str">
        <f t="shared" si="40"/>
        <v>14-Jun-1970</v>
      </c>
      <c r="R1337">
        <f t="shared" si="41"/>
        <v>53</v>
      </c>
      <c r="S1337" s="12">
        <v>11187.66</v>
      </c>
    </row>
    <row r="1338" spans="1:19" ht="15.6" x14ac:dyDescent="0.3">
      <c r="A1338" s="1" t="s">
        <v>1034</v>
      </c>
      <c r="B1338" s="1" t="s">
        <v>3721</v>
      </c>
      <c r="C1338" t="s">
        <v>4726</v>
      </c>
      <c r="D1338" t="s">
        <v>6943</v>
      </c>
      <c r="E1338" t="s">
        <v>6942</v>
      </c>
      <c r="G1338">
        <v>0</v>
      </c>
      <c r="H1338" t="s">
        <v>2380</v>
      </c>
      <c r="I1338" t="s">
        <v>2380</v>
      </c>
      <c r="J1338">
        <v>19.329999999999998</v>
      </c>
      <c r="K1338" t="str" cm="1">
        <f t="array" ref="K1338">_xlfn.IFS(J1338&lt;18.5,"underweight",J1338&lt;25,"normal weight",J1338&lt;30,"overweight",J1338&gt;30,"obesity")</f>
        <v>normal weight</v>
      </c>
      <c r="L1338">
        <v>4.32</v>
      </c>
      <c r="M1338" t="str" cm="1">
        <f t="array" ref="M1338">_xlfn.IFS(L1338&lt;5.7,"Normal",L1338&lt;6.5,"Prediabetes",L1338&gt;6.5,"Diabetes")</f>
        <v>Normal</v>
      </c>
      <c r="N1338">
        <v>1976</v>
      </c>
      <c r="O1338" t="s">
        <v>18</v>
      </c>
      <c r="P1338">
        <v>28</v>
      </c>
      <c r="Q1338" s="10" t="str">
        <f t="shared" si="40"/>
        <v>28-Jun-1976</v>
      </c>
      <c r="R1338">
        <f t="shared" si="41"/>
        <v>47</v>
      </c>
      <c r="S1338" s="12">
        <v>11217.35</v>
      </c>
    </row>
    <row r="1339" spans="1:19" ht="15.6" x14ac:dyDescent="0.3">
      <c r="A1339" s="1" t="s">
        <v>1033</v>
      </c>
      <c r="B1339" s="1" t="s">
        <v>3722</v>
      </c>
      <c r="C1339" t="s">
        <v>5598</v>
      </c>
      <c r="D1339" t="s">
        <v>5769</v>
      </c>
      <c r="E1339" t="s">
        <v>4853</v>
      </c>
      <c r="G1339">
        <v>2</v>
      </c>
      <c r="H1339" t="s">
        <v>2380</v>
      </c>
      <c r="I1339" t="s">
        <v>2380</v>
      </c>
      <c r="J1339">
        <v>24.39</v>
      </c>
      <c r="K1339" t="str" cm="1">
        <f t="array" ref="K1339">_xlfn.IFS(J1339&lt;18.5,"underweight",J1339&lt;25,"normal weight",J1339&lt;30,"overweight",J1339&gt;30,"obesity")</f>
        <v>normal weight</v>
      </c>
      <c r="L1339">
        <v>6.24</v>
      </c>
      <c r="M1339" t="str" cm="1">
        <f t="array" ref="M1339">_xlfn.IFS(L1339&lt;5.7,"Normal",L1339&lt;6.5,"Prediabetes",L1339&gt;6.5,"Diabetes")</f>
        <v>Prediabetes</v>
      </c>
      <c r="N1339">
        <v>1969</v>
      </c>
      <c r="O1339" t="s">
        <v>30</v>
      </c>
      <c r="P1339">
        <v>30</v>
      </c>
      <c r="Q1339" s="10" t="str">
        <f t="shared" si="40"/>
        <v>30-Dec-1969</v>
      </c>
      <c r="R1339">
        <f t="shared" si="41"/>
        <v>53</v>
      </c>
      <c r="S1339" s="12">
        <v>11244.38</v>
      </c>
    </row>
    <row r="1340" spans="1:19" ht="15.6" x14ac:dyDescent="0.3">
      <c r="A1340" s="1" t="s">
        <v>1032</v>
      </c>
      <c r="B1340" s="1" t="s">
        <v>3723</v>
      </c>
      <c r="C1340" t="s">
        <v>4726</v>
      </c>
      <c r="D1340" t="s">
        <v>5021</v>
      </c>
      <c r="E1340" t="s">
        <v>6944</v>
      </c>
      <c r="G1340">
        <v>0</v>
      </c>
      <c r="H1340" t="s">
        <v>2380</v>
      </c>
      <c r="I1340" t="s">
        <v>2380</v>
      </c>
      <c r="J1340">
        <v>24.75</v>
      </c>
      <c r="K1340" t="str" cm="1">
        <f t="array" ref="K1340">_xlfn.IFS(J1340&lt;18.5,"underweight",J1340&lt;25,"normal weight",J1340&lt;30,"overweight",J1340&gt;30,"obesity")</f>
        <v>normal weight</v>
      </c>
      <c r="L1340">
        <v>4.83</v>
      </c>
      <c r="M1340" t="str" cm="1">
        <f t="array" ref="M1340">_xlfn.IFS(L1340&lt;5.7,"Normal",L1340&lt;6.5,"Prediabetes",L1340&gt;6.5,"Diabetes")</f>
        <v>Normal</v>
      </c>
      <c r="N1340">
        <v>1989</v>
      </c>
      <c r="O1340" t="s">
        <v>30</v>
      </c>
      <c r="P1340">
        <v>17</v>
      </c>
      <c r="Q1340" s="10" t="str">
        <f t="shared" si="40"/>
        <v>17-Dec-1989</v>
      </c>
      <c r="R1340">
        <f t="shared" si="41"/>
        <v>33</v>
      </c>
      <c r="S1340" s="12">
        <v>11250.43</v>
      </c>
    </row>
    <row r="1341" spans="1:19" ht="15.6" x14ac:dyDescent="0.3">
      <c r="A1341" s="1" t="s">
        <v>1031</v>
      </c>
      <c r="B1341" s="1" t="s">
        <v>3724</v>
      </c>
      <c r="C1341" t="s">
        <v>4726</v>
      </c>
      <c r="D1341" t="s">
        <v>6946</v>
      </c>
      <c r="E1341" t="s">
        <v>6945</v>
      </c>
      <c r="G1341">
        <v>1</v>
      </c>
      <c r="H1341" t="s">
        <v>2380</v>
      </c>
      <c r="I1341" t="s">
        <v>2380</v>
      </c>
      <c r="J1341">
        <v>20.88</v>
      </c>
      <c r="K1341" t="str" cm="1">
        <f t="array" ref="K1341">_xlfn.IFS(J1341&lt;18.5,"underweight",J1341&lt;25,"normal weight",J1341&lt;30,"overweight",J1341&gt;30,"obesity")</f>
        <v>normal weight</v>
      </c>
      <c r="L1341">
        <v>7.4</v>
      </c>
      <c r="M1341" t="str" cm="1">
        <f t="array" ref="M1341">_xlfn.IFS(L1341&lt;5.7,"Normal",L1341&lt;6.5,"Prediabetes",L1341&gt;6.5,"Diabetes")</f>
        <v>Diabetes</v>
      </c>
      <c r="N1341">
        <v>1969</v>
      </c>
      <c r="O1341" t="s">
        <v>35</v>
      </c>
      <c r="P1341">
        <v>20</v>
      </c>
      <c r="Q1341" s="10" t="str">
        <f t="shared" si="40"/>
        <v>20-Aug-1969</v>
      </c>
      <c r="R1341">
        <f t="shared" si="41"/>
        <v>53</v>
      </c>
      <c r="S1341" s="12">
        <v>11253.42</v>
      </c>
    </row>
    <row r="1342" spans="1:19" ht="15.6" x14ac:dyDescent="0.3">
      <c r="A1342" s="1" t="s">
        <v>1030</v>
      </c>
      <c r="B1342" s="1" t="s">
        <v>3725</v>
      </c>
      <c r="C1342" t="s">
        <v>5598</v>
      </c>
      <c r="D1342" t="s">
        <v>5816</v>
      </c>
      <c r="E1342" t="s">
        <v>6947</v>
      </c>
      <c r="G1342">
        <v>0</v>
      </c>
      <c r="H1342" t="s">
        <v>2380</v>
      </c>
      <c r="I1342" t="s">
        <v>2380</v>
      </c>
      <c r="J1342">
        <v>20.43</v>
      </c>
      <c r="K1342" t="str" cm="1">
        <f t="array" ref="K1342">_xlfn.IFS(J1342&lt;18.5,"underweight",J1342&lt;25,"normal weight",J1342&lt;30,"overweight",J1342&gt;30,"obesity")</f>
        <v>normal weight</v>
      </c>
      <c r="L1342">
        <v>4.54</v>
      </c>
      <c r="M1342" t="str" cm="1">
        <f t="array" ref="M1342">_xlfn.IFS(L1342&lt;5.7,"Normal",L1342&lt;6.5,"Prediabetes",L1342&gt;6.5,"Diabetes")</f>
        <v>Normal</v>
      </c>
      <c r="N1342">
        <v>1981</v>
      </c>
      <c r="O1342" t="s">
        <v>37</v>
      </c>
      <c r="P1342">
        <v>2</v>
      </c>
      <c r="Q1342" s="10" t="str">
        <f t="shared" si="40"/>
        <v>2-Oct-1981</v>
      </c>
      <c r="R1342">
        <f t="shared" si="41"/>
        <v>41</v>
      </c>
      <c r="S1342" s="12">
        <v>11255.29</v>
      </c>
    </row>
    <row r="1343" spans="1:19" ht="15.6" x14ac:dyDescent="0.3">
      <c r="A1343" s="1" t="s">
        <v>1029</v>
      </c>
      <c r="B1343" s="1" t="s">
        <v>3726</v>
      </c>
      <c r="C1343" t="s">
        <v>4723</v>
      </c>
      <c r="D1343" t="s">
        <v>6949</v>
      </c>
      <c r="E1343" t="s">
        <v>6948</v>
      </c>
      <c r="G1343">
        <v>0</v>
      </c>
      <c r="H1343" t="s">
        <v>2380</v>
      </c>
      <c r="I1343" t="s">
        <v>2380</v>
      </c>
      <c r="J1343">
        <v>15.18</v>
      </c>
      <c r="K1343" t="str" cm="1">
        <f t="array" ref="K1343">_xlfn.IFS(J1343&lt;18.5,"underweight",J1343&lt;25,"normal weight",J1343&lt;30,"overweight",J1343&gt;30,"obesity")</f>
        <v>underweight</v>
      </c>
      <c r="L1343">
        <v>11.11</v>
      </c>
      <c r="M1343" t="str" cm="1">
        <f t="array" ref="M1343">_xlfn.IFS(L1343&lt;5.7,"Normal",L1343&lt;6.5,"Prediabetes",L1343&gt;6.5,"Diabetes")</f>
        <v>Diabetes</v>
      </c>
      <c r="N1343">
        <v>1969</v>
      </c>
      <c r="O1343" t="s">
        <v>37</v>
      </c>
      <c r="P1343">
        <v>11</v>
      </c>
      <c r="Q1343" s="10" t="str">
        <f t="shared" si="40"/>
        <v>11-Oct-1969</v>
      </c>
      <c r="R1343">
        <f t="shared" si="41"/>
        <v>53</v>
      </c>
      <c r="S1343" s="12">
        <v>11264.54</v>
      </c>
    </row>
    <row r="1344" spans="1:19" ht="15.6" x14ac:dyDescent="0.3">
      <c r="A1344" s="1" t="s">
        <v>1028</v>
      </c>
      <c r="B1344" s="1" t="s">
        <v>3727</v>
      </c>
      <c r="C1344" t="s">
        <v>5598</v>
      </c>
      <c r="D1344" t="s">
        <v>6951</v>
      </c>
      <c r="E1344" t="s">
        <v>6950</v>
      </c>
      <c r="G1344">
        <v>1</v>
      </c>
      <c r="H1344" t="s">
        <v>2380</v>
      </c>
      <c r="I1344" t="s">
        <v>2380</v>
      </c>
      <c r="J1344">
        <v>23.88</v>
      </c>
      <c r="K1344" t="str" cm="1">
        <f t="array" ref="K1344">_xlfn.IFS(J1344&lt;18.5,"underweight",J1344&lt;25,"normal weight",J1344&lt;30,"overweight",J1344&gt;30,"obesity")</f>
        <v>normal weight</v>
      </c>
      <c r="L1344">
        <v>4.51</v>
      </c>
      <c r="M1344" t="str" cm="1">
        <f t="array" ref="M1344">_xlfn.IFS(L1344&lt;5.7,"Normal",L1344&lt;6.5,"Prediabetes",L1344&gt;6.5,"Diabetes")</f>
        <v>Normal</v>
      </c>
      <c r="N1344">
        <v>1971</v>
      </c>
      <c r="O1344" t="s">
        <v>30</v>
      </c>
      <c r="P1344">
        <v>26</v>
      </c>
      <c r="Q1344" s="10" t="str">
        <f t="shared" si="40"/>
        <v>26-Dec-1971</v>
      </c>
      <c r="R1344">
        <f t="shared" si="41"/>
        <v>51</v>
      </c>
      <c r="S1344" s="12">
        <v>11265.71</v>
      </c>
    </row>
    <row r="1345" spans="1:19" ht="15.6" x14ac:dyDescent="0.3">
      <c r="A1345" s="1" t="s">
        <v>1027</v>
      </c>
      <c r="B1345" s="1" t="s">
        <v>3728</v>
      </c>
      <c r="C1345" t="s">
        <v>4723</v>
      </c>
      <c r="D1345" t="s">
        <v>5495</v>
      </c>
      <c r="E1345" t="s">
        <v>6952</v>
      </c>
      <c r="G1345">
        <v>0</v>
      </c>
      <c r="H1345" t="s">
        <v>2380</v>
      </c>
      <c r="I1345" t="s">
        <v>2380</v>
      </c>
      <c r="J1345">
        <v>16.13</v>
      </c>
      <c r="K1345" t="str" cm="1">
        <f t="array" ref="K1345">_xlfn.IFS(J1345&lt;18.5,"underweight",J1345&lt;25,"normal weight",J1345&lt;30,"overweight",J1345&gt;30,"obesity")</f>
        <v>underweight</v>
      </c>
      <c r="L1345">
        <v>5.56</v>
      </c>
      <c r="M1345" t="str" cm="1">
        <f t="array" ref="M1345">_xlfn.IFS(L1345&lt;5.7,"Normal",L1345&lt;6.5,"Prediabetes",L1345&gt;6.5,"Diabetes")</f>
        <v>Normal</v>
      </c>
      <c r="N1345">
        <v>2004</v>
      </c>
      <c r="O1345" t="s">
        <v>37</v>
      </c>
      <c r="P1345">
        <v>4</v>
      </c>
      <c r="Q1345" s="10" t="str">
        <f t="shared" si="40"/>
        <v>4-Oct-2004</v>
      </c>
      <c r="R1345">
        <f t="shared" si="41"/>
        <v>18</v>
      </c>
      <c r="S1345" s="12">
        <v>11272.33</v>
      </c>
    </row>
    <row r="1346" spans="1:19" ht="15.6" x14ac:dyDescent="0.3">
      <c r="A1346" s="1" t="s">
        <v>1026</v>
      </c>
      <c r="B1346" s="1" t="s">
        <v>3729</v>
      </c>
      <c r="C1346" t="s">
        <v>4726</v>
      </c>
      <c r="D1346" t="s">
        <v>4917</v>
      </c>
      <c r="E1346" t="s">
        <v>6953</v>
      </c>
      <c r="G1346">
        <v>1</v>
      </c>
      <c r="H1346" t="s">
        <v>2380</v>
      </c>
      <c r="I1346" t="s">
        <v>2380</v>
      </c>
      <c r="J1346">
        <v>24.09</v>
      </c>
      <c r="K1346" t="str" cm="1">
        <f t="array" ref="K1346">_xlfn.IFS(J1346&lt;18.5,"underweight",J1346&lt;25,"normal weight",J1346&lt;30,"overweight",J1346&gt;30,"obesity")</f>
        <v>normal weight</v>
      </c>
      <c r="L1346">
        <v>4.0999999999999996</v>
      </c>
      <c r="M1346" t="str" cm="1">
        <f t="array" ref="M1346">_xlfn.IFS(L1346&lt;5.7,"Normal",L1346&lt;6.5,"Prediabetes",L1346&gt;6.5,"Diabetes")</f>
        <v>Normal</v>
      </c>
      <c r="N1346">
        <v>1967</v>
      </c>
      <c r="O1346" t="s">
        <v>18</v>
      </c>
      <c r="P1346">
        <v>14</v>
      </c>
      <c r="Q1346" s="10" t="str">
        <f t="shared" si="40"/>
        <v>14-Jun-1967</v>
      </c>
      <c r="R1346">
        <f t="shared" si="41"/>
        <v>56</v>
      </c>
      <c r="S1346" s="12">
        <v>11286.54</v>
      </c>
    </row>
    <row r="1347" spans="1:19" ht="15.6" x14ac:dyDescent="0.3">
      <c r="A1347" s="1" t="s">
        <v>1025</v>
      </c>
      <c r="B1347" s="1" t="s">
        <v>3730</v>
      </c>
      <c r="C1347" t="s">
        <v>4723</v>
      </c>
      <c r="D1347" t="s">
        <v>6955</v>
      </c>
      <c r="E1347" t="s">
        <v>6954</v>
      </c>
      <c r="G1347">
        <v>0</v>
      </c>
      <c r="H1347" t="s">
        <v>2380</v>
      </c>
      <c r="I1347" t="s">
        <v>2380</v>
      </c>
      <c r="J1347">
        <v>19.43</v>
      </c>
      <c r="K1347" t="str" cm="1">
        <f t="array" ref="K1347">_xlfn.IFS(J1347&lt;18.5,"underweight",J1347&lt;25,"normal weight",J1347&lt;30,"overweight",J1347&gt;30,"obesity")</f>
        <v>normal weight</v>
      </c>
      <c r="L1347">
        <v>5.85</v>
      </c>
      <c r="M1347" t="str" cm="1">
        <f t="array" ref="M1347">_xlfn.IFS(L1347&lt;5.7,"Normal",L1347&lt;6.5,"Prediabetes",L1347&gt;6.5,"Diabetes")</f>
        <v>Prediabetes</v>
      </c>
      <c r="N1347">
        <v>1970</v>
      </c>
      <c r="O1347" t="s">
        <v>18</v>
      </c>
      <c r="P1347">
        <v>22</v>
      </c>
      <c r="Q1347" s="10" t="str">
        <f t="shared" ref="Q1347:Q1410" si="42">P1347&amp;"-"&amp;O1347&amp;"-"&amp;N1347</f>
        <v>22-Jun-1970</v>
      </c>
      <c r="R1347">
        <f t="shared" ref="R1347:R1410" si="43">DATEDIF(Q1347,"8-6-2023","y")</f>
        <v>53</v>
      </c>
      <c r="S1347" s="12">
        <v>11289.11</v>
      </c>
    </row>
    <row r="1348" spans="1:19" ht="15.6" x14ac:dyDescent="0.3">
      <c r="A1348" s="1" t="s">
        <v>1024</v>
      </c>
      <c r="B1348" s="1" t="s">
        <v>3731</v>
      </c>
      <c r="C1348" t="s">
        <v>4726</v>
      </c>
      <c r="D1348" t="s">
        <v>5071</v>
      </c>
      <c r="E1348" t="s">
        <v>6956</v>
      </c>
      <c r="G1348">
        <v>1</v>
      </c>
      <c r="H1348" t="s">
        <v>2380</v>
      </c>
      <c r="I1348" t="s">
        <v>2380</v>
      </c>
      <c r="J1348">
        <v>20.72</v>
      </c>
      <c r="K1348" t="str" cm="1">
        <f t="array" ref="K1348">_xlfn.IFS(J1348&lt;18.5,"underweight",J1348&lt;25,"normal weight",J1348&lt;30,"overweight",J1348&gt;30,"obesity")</f>
        <v>normal weight</v>
      </c>
      <c r="L1348">
        <v>9.4600000000000009</v>
      </c>
      <c r="M1348" t="str" cm="1">
        <f t="array" ref="M1348">_xlfn.IFS(L1348&lt;5.7,"Normal",L1348&lt;6.5,"Prediabetes",L1348&gt;6.5,"Diabetes")</f>
        <v>Diabetes</v>
      </c>
      <c r="N1348">
        <v>1988</v>
      </c>
      <c r="O1348" t="s">
        <v>15</v>
      </c>
      <c r="P1348">
        <v>14</v>
      </c>
      <c r="Q1348" s="10" t="str">
        <f t="shared" si="42"/>
        <v>14-Nov-1988</v>
      </c>
      <c r="R1348">
        <f t="shared" si="43"/>
        <v>34</v>
      </c>
      <c r="S1348" s="12">
        <v>11294.57</v>
      </c>
    </row>
    <row r="1349" spans="1:19" ht="15.6" x14ac:dyDescent="0.3">
      <c r="A1349" s="1" t="s">
        <v>1023</v>
      </c>
      <c r="B1349" s="1" t="s">
        <v>3732</v>
      </c>
      <c r="C1349" t="s">
        <v>4723</v>
      </c>
      <c r="D1349" t="s">
        <v>6958</v>
      </c>
      <c r="E1349" t="s">
        <v>6957</v>
      </c>
      <c r="G1349">
        <v>2</v>
      </c>
      <c r="H1349" t="s">
        <v>2380</v>
      </c>
      <c r="I1349" t="s">
        <v>2380</v>
      </c>
      <c r="J1349">
        <v>35.4</v>
      </c>
      <c r="K1349" t="str" cm="1">
        <f t="array" ref="K1349">_xlfn.IFS(J1349&lt;18.5,"underweight",J1349&lt;25,"normal weight",J1349&lt;30,"overweight",J1349&gt;30,"obesity")</f>
        <v>obesity</v>
      </c>
      <c r="L1349">
        <v>5.94</v>
      </c>
      <c r="M1349" t="str" cm="1">
        <f t="array" ref="M1349">_xlfn.IFS(L1349&lt;5.7,"Normal",L1349&lt;6.5,"Prediabetes",L1349&gt;6.5,"Diabetes")</f>
        <v>Prediabetes</v>
      </c>
      <c r="N1349">
        <v>1972</v>
      </c>
      <c r="O1349" t="s">
        <v>20</v>
      </c>
      <c r="P1349">
        <v>25</v>
      </c>
      <c r="Q1349" s="10" t="str">
        <f t="shared" si="42"/>
        <v>25-Sep-1972</v>
      </c>
      <c r="R1349">
        <f t="shared" si="43"/>
        <v>50</v>
      </c>
      <c r="S1349" s="12">
        <v>11299.34</v>
      </c>
    </row>
    <row r="1350" spans="1:19" ht="15.6" x14ac:dyDescent="0.3">
      <c r="A1350" s="1" t="s">
        <v>1022</v>
      </c>
      <c r="B1350" s="1" t="s">
        <v>3733</v>
      </c>
      <c r="C1350" t="s">
        <v>5598</v>
      </c>
      <c r="D1350" t="s">
        <v>5497</v>
      </c>
      <c r="E1350" t="s">
        <v>6959</v>
      </c>
      <c r="G1350">
        <v>0</v>
      </c>
      <c r="H1350" t="s">
        <v>2380</v>
      </c>
      <c r="I1350" t="s">
        <v>2380</v>
      </c>
      <c r="J1350">
        <v>34.4</v>
      </c>
      <c r="K1350" t="str" cm="1">
        <f t="array" ref="K1350">_xlfn.IFS(J1350&lt;18.5,"underweight",J1350&lt;25,"normal weight",J1350&lt;30,"overweight",J1350&gt;30,"obesity")</f>
        <v>obesity</v>
      </c>
      <c r="L1350">
        <v>5.7</v>
      </c>
      <c r="M1350" t="str" cm="1">
        <f t="array" ref="M1350">_xlfn.IFS(L1350&lt;5.7,"Normal",L1350&lt;6.5,"Prediabetes",L1350&gt;6.5,"Diabetes")</f>
        <v>Prediabetes</v>
      </c>
      <c r="N1350">
        <v>1968</v>
      </c>
      <c r="O1350" t="s">
        <v>37</v>
      </c>
      <c r="P1350">
        <v>6</v>
      </c>
      <c r="Q1350" s="10" t="str">
        <f t="shared" si="42"/>
        <v>6-Oct-1968</v>
      </c>
      <c r="R1350">
        <f t="shared" si="43"/>
        <v>54</v>
      </c>
      <c r="S1350" s="12">
        <v>11305.93</v>
      </c>
    </row>
    <row r="1351" spans="1:19" ht="15.6" x14ac:dyDescent="0.3">
      <c r="A1351" s="1" t="s">
        <v>1021</v>
      </c>
      <c r="B1351" s="1" t="s">
        <v>3734</v>
      </c>
      <c r="C1351" t="s">
        <v>4726</v>
      </c>
      <c r="D1351" t="s">
        <v>6961</v>
      </c>
      <c r="E1351" t="s">
        <v>6960</v>
      </c>
      <c r="G1351">
        <v>0</v>
      </c>
      <c r="H1351" t="s">
        <v>2380</v>
      </c>
      <c r="I1351" t="s">
        <v>2380</v>
      </c>
      <c r="J1351">
        <v>34.1</v>
      </c>
      <c r="K1351" t="str" cm="1">
        <f t="array" ref="K1351">_xlfn.IFS(J1351&lt;18.5,"underweight",J1351&lt;25,"normal weight",J1351&lt;30,"overweight",J1351&gt;30,"obesity")</f>
        <v>obesity</v>
      </c>
      <c r="L1351">
        <v>4.13</v>
      </c>
      <c r="M1351" t="str" cm="1">
        <f t="array" ref="M1351">_xlfn.IFS(L1351&lt;5.7,"Normal",L1351&lt;6.5,"Prediabetes",L1351&gt;6.5,"Diabetes")</f>
        <v>Normal</v>
      </c>
      <c r="N1351">
        <v>1963</v>
      </c>
      <c r="O1351" t="s">
        <v>15</v>
      </c>
      <c r="P1351">
        <v>22</v>
      </c>
      <c r="Q1351" s="10" t="str">
        <f t="shared" si="42"/>
        <v>22-Nov-1963</v>
      </c>
      <c r="R1351">
        <f t="shared" si="43"/>
        <v>59</v>
      </c>
      <c r="S1351" s="12">
        <v>11312.33</v>
      </c>
    </row>
    <row r="1352" spans="1:19" ht="15.6" x14ac:dyDescent="0.3">
      <c r="A1352" s="1" t="s">
        <v>1020</v>
      </c>
      <c r="B1352" s="1" t="s">
        <v>3735</v>
      </c>
      <c r="C1352" t="s">
        <v>4723</v>
      </c>
      <c r="D1352" t="s">
        <v>6962</v>
      </c>
      <c r="E1352" t="s">
        <v>5288</v>
      </c>
      <c r="G1352">
        <v>1</v>
      </c>
      <c r="H1352" t="s">
        <v>2380</v>
      </c>
      <c r="I1352" t="s">
        <v>2380</v>
      </c>
      <c r="J1352">
        <v>30.4</v>
      </c>
      <c r="K1352" t="str" cm="1">
        <f t="array" ref="K1352">_xlfn.IFS(J1352&lt;18.5,"underweight",J1352&lt;25,"normal weight",J1352&lt;30,"overweight",J1352&gt;30,"obesity")</f>
        <v>obesity</v>
      </c>
      <c r="L1352">
        <v>4.7699999999999996</v>
      </c>
      <c r="M1352" t="str" cm="1">
        <f t="array" ref="M1352">_xlfn.IFS(L1352&lt;5.7,"Normal",L1352&lt;6.5,"Prediabetes",L1352&gt;6.5,"Diabetes")</f>
        <v>Normal</v>
      </c>
      <c r="N1352">
        <v>1995</v>
      </c>
      <c r="O1352" t="s">
        <v>30</v>
      </c>
      <c r="P1352">
        <v>10</v>
      </c>
      <c r="Q1352" s="10" t="str">
        <f t="shared" si="42"/>
        <v>10-Dec-1995</v>
      </c>
      <c r="R1352">
        <f t="shared" si="43"/>
        <v>27</v>
      </c>
      <c r="S1352" s="12">
        <v>11318.57</v>
      </c>
    </row>
    <row r="1353" spans="1:19" ht="15.6" x14ac:dyDescent="0.3">
      <c r="A1353" s="1" t="s">
        <v>1019</v>
      </c>
      <c r="B1353" s="1" t="s">
        <v>3736</v>
      </c>
      <c r="C1353" t="s">
        <v>4726</v>
      </c>
      <c r="D1353" t="s">
        <v>5434</v>
      </c>
      <c r="E1353" t="s">
        <v>6963</v>
      </c>
      <c r="G1353">
        <v>0</v>
      </c>
      <c r="H1353" t="s">
        <v>2380</v>
      </c>
      <c r="I1353" t="s">
        <v>2380</v>
      </c>
      <c r="J1353">
        <v>28.7</v>
      </c>
      <c r="K1353" t="str" cm="1">
        <f t="array" ref="K1353">_xlfn.IFS(J1353&lt;18.5,"underweight",J1353&lt;25,"normal weight",J1353&lt;30,"overweight",J1353&gt;30,"obesity")</f>
        <v>overweight</v>
      </c>
      <c r="L1353">
        <v>4.99</v>
      </c>
      <c r="M1353" t="str" cm="1">
        <f t="array" ref="M1353">_xlfn.IFS(L1353&lt;5.7,"Normal",L1353&lt;6.5,"Prediabetes",L1353&gt;6.5,"Diabetes")</f>
        <v>Normal</v>
      </c>
      <c r="N1353">
        <v>1963</v>
      </c>
      <c r="O1353" t="s">
        <v>10</v>
      </c>
      <c r="P1353">
        <v>11</v>
      </c>
      <c r="Q1353" s="10" t="str">
        <f t="shared" si="42"/>
        <v>11-Jul-1963</v>
      </c>
      <c r="R1353">
        <f t="shared" si="43"/>
        <v>60</v>
      </c>
      <c r="S1353" s="12">
        <v>11319.12</v>
      </c>
    </row>
    <row r="1354" spans="1:19" ht="15.6" x14ac:dyDescent="0.3">
      <c r="A1354" s="1" t="s">
        <v>1018</v>
      </c>
      <c r="B1354" s="1" t="s">
        <v>3737</v>
      </c>
      <c r="C1354" t="s">
        <v>4723</v>
      </c>
      <c r="D1354" t="s">
        <v>6965</v>
      </c>
      <c r="E1354" t="s">
        <v>6964</v>
      </c>
      <c r="G1354">
        <v>0</v>
      </c>
      <c r="H1354" t="s">
        <v>2380</v>
      </c>
      <c r="I1354" t="s">
        <v>2380</v>
      </c>
      <c r="J1354">
        <v>27.6</v>
      </c>
      <c r="K1354" t="str" cm="1">
        <f t="array" ref="K1354">_xlfn.IFS(J1354&lt;18.5,"underweight",J1354&lt;25,"normal weight",J1354&lt;30,"overweight",J1354&gt;30,"obesity")</f>
        <v>overweight</v>
      </c>
      <c r="L1354">
        <v>4.01</v>
      </c>
      <c r="M1354" t="str" cm="1">
        <f t="array" ref="M1354">_xlfn.IFS(L1354&lt;5.7,"Normal",L1354&lt;6.5,"Prediabetes",L1354&gt;6.5,"Diabetes")</f>
        <v>Normal</v>
      </c>
      <c r="N1354">
        <v>2002</v>
      </c>
      <c r="O1354" t="s">
        <v>20</v>
      </c>
      <c r="P1354">
        <v>20</v>
      </c>
      <c r="Q1354" s="10" t="str">
        <f t="shared" si="42"/>
        <v>20-Sep-2002</v>
      </c>
      <c r="R1354">
        <f t="shared" si="43"/>
        <v>20</v>
      </c>
      <c r="S1354" s="12">
        <v>11321.49</v>
      </c>
    </row>
    <row r="1355" spans="1:19" ht="15.6" x14ac:dyDescent="0.3">
      <c r="A1355" s="1" t="s">
        <v>1017</v>
      </c>
      <c r="B1355" s="1" t="s">
        <v>3738</v>
      </c>
      <c r="C1355" t="s">
        <v>4723</v>
      </c>
      <c r="D1355" t="s">
        <v>6966</v>
      </c>
      <c r="E1355" t="s">
        <v>5368</v>
      </c>
      <c r="G1355">
        <v>0</v>
      </c>
      <c r="H1355" t="s">
        <v>2380</v>
      </c>
      <c r="I1355" t="s">
        <v>2380</v>
      </c>
      <c r="J1355">
        <v>20.7</v>
      </c>
      <c r="K1355" t="str" cm="1">
        <f t="array" ref="K1355">_xlfn.IFS(J1355&lt;18.5,"underweight",J1355&lt;25,"normal weight",J1355&lt;30,"overweight",J1355&gt;30,"obesity")</f>
        <v>normal weight</v>
      </c>
      <c r="L1355">
        <v>4.49</v>
      </c>
      <c r="M1355" t="str" cm="1">
        <f t="array" ref="M1355">_xlfn.IFS(L1355&lt;5.7,"Normal",L1355&lt;6.5,"Prediabetes",L1355&gt;6.5,"Diabetes")</f>
        <v>Normal</v>
      </c>
      <c r="N1355">
        <v>1989</v>
      </c>
      <c r="O1355" t="s">
        <v>35</v>
      </c>
      <c r="P1355">
        <v>19</v>
      </c>
      <c r="Q1355" s="10" t="str">
        <f t="shared" si="42"/>
        <v>19-Aug-1989</v>
      </c>
      <c r="R1355">
        <f t="shared" si="43"/>
        <v>33</v>
      </c>
      <c r="S1355" s="12">
        <v>11326.71</v>
      </c>
    </row>
    <row r="1356" spans="1:19" ht="15.6" x14ac:dyDescent="0.3">
      <c r="A1356" s="1" t="s">
        <v>1016</v>
      </c>
      <c r="B1356" s="1" t="s">
        <v>3739</v>
      </c>
      <c r="C1356" t="s">
        <v>4723</v>
      </c>
      <c r="D1356" t="s">
        <v>6967</v>
      </c>
      <c r="E1356" t="s">
        <v>6697</v>
      </c>
      <c r="G1356">
        <v>0</v>
      </c>
      <c r="H1356" t="s">
        <v>2380</v>
      </c>
      <c r="I1356" t="s">
        <v>2380</v>
      </c>
      <c r="J1356">
        <v>20.3</v>
      </c>
      <c r="K1356" t="str" cm="1">
        <f t="array" ref="K1356">_xlfn.IFS(J1356&lt;18.5,"underweight",J1356&lt;25,"normal weight",J1356&lt;30,"overweight",J1356&gt;30,"obesity")</f>
        <v>normal weight</v>
      </c>
      <c r="L1356">
        <v>6.37</v>
      </c>
      <c r="M1356" t="str" cm="1">
        <f t="array" ref="M1356">_xlfn.IFS(L1356&lt;5.7,"Normal",L1356&lt;6.5,"Prediabetes",L1356&gt;6.5,"Diabetes")</f>
        <v>Prediabetes</v>
      </c>
      <c r="N1356">
        <v>1968</v>
      </c>
      <c r="O1356" t="s">
        <v>15</v>
      </c>
      <c r="P1356">
        <v>2</v>
      </c>
      <c r="Q1356" s="10" t="str">
        <f t="shared" si="42"/>
        <v>2-Nov-1968</v>
      </c>
      <c r="R1356">
        <f t="shared" si="43"/>
        <v>54</v>
      </c>
      <c r="S1356" s="12">
        <v>11344.32</v>
      </c>
    </row>
    <row r="1357" spans="1:19" ht="15.6" x14ac:dyDescent="0.3">
      <c r="A1357" s="1" t="s">
        <v>1015</v>
      </c>
      <c r="B1357" s="1" t="s">
        <v>3740</v>
      </c>
      <c r="C1357" t="s">
        <v>4723</v>
      </c>
      <c r="D1357" t="s">
        <v>6969</v>
      </c>
      <c r="E1357" t="s">
        <v>6968</v>
      </c>
      <c r="G1357">
        <v>0</v>
      </c>
      <c r="H1357" t="s">
        <v>2380</v>
      </c>
      <c r="I1357" t="s">
        <v>2380</v>
      </c>
      <c r="J1357">
        <v>19.8</v>
      </c>
      <c r="K1357" t="str" cm="1">
        <f t="array" ref="K1357">_xlfn.IFS(J1357&lt;18.5,"underweight",J1357&lt;25,"normal weight",J1357&lt;30,"overweight",J1357&gt;30,"obesity")</f>
        <v>normal weight</v>
      </c>
      <c r="L1357">
        <v>5.12</v>
      </c>
      <c r="M1357" t="str" cm="1">
        <f t="array" ref="M1357">_xlfn.IFS(L1357&lt;5.7,"Normal",L1357&lt;6.5,"Prediabetes",L1357&gt;6.5,"Diabetes")</f>
        <v>Normal</v>
      </c>
      <c r="N1357">
        <v>1964</v>
      </c>
      <c r="O1357" t="s">
        <v>10</v>
      </c>
      <c r="P1357">
        <v>12</v>
      </c>
      <c r="Q1357" s="10" t="str">
        <f t="shared" si="42"/>
        <v>12-Jul-1964</v>
      </c>
      <c r="R1357">
        <f t="shared" si="43"/>
        <v>59</v>
      </c>
      <c r="S1357" s="12">
        <v>11345.52</v>
      </c>
    </row>
    <row r="1358" spans="1:19" ht="15.6" x14ac:dyDescent="0.3">
      <c r="A1358" s="1" t="s">
        <v>1014</v>
      </c>
      <c r="B1358" s="1" t="s">
        <v>3741</v>
      </c>
      <c r="C1358" t="s">
        <v>4723</v>
      </c>
      <c r="D1358" t="s">
        <v>6971</v>
      </c>
      <c r="E1358" t="s">
        <v>6970</v>
      </c>
      <c r="G1358">
        <v>1</v>
      </c>
      <c r="H1358" t="s">
        <v>2380</v>
      </c>
      <c r="I1358" t="s">
        <v>2380</v>
      </c>
      <c r="J1358">
        <v>21.87</v>
      </c>
      <c r="K1358" t="str" cm="1">
        <f t="array" ref="K1358">_xlfn.IFS(J1358&lt;18.5,"underweight",J1358&lt;25,"normal weight",J1358&lt;30,"overweight",J1358&gt;30,"obesity")</f>
        <v>normal weight</v>
      </c>
      <c r="L1358">
        <v>8.59</v>
      </c>
      <c r="M1358" t="str" cm="1">
        <f t="array" ref="M1358">_xlfn.IFS(L1358&lt;5.7,"Normal",L1358&lt;6.5,"Prediabetes",L1358&gt;6.5,"Diabetes")</f>
        <v>Diabetes</v>
      </c>
      <c r="N1358">
        <v>1965</v>
      </c>
      <c r="O1358" t="s">
        <v>15</v>
      </c>
      <c r="P1358">
        <v>29</v>
      </c>
      <c r="Q1358" s="10" t="str">
        <f t="shared" si="42"/>
        <v>29-Nov-1965</v>
      </c>
      <c r="R1358">
        <f t="shared" si="43"/>
        <v>57</v>
      </c>
      <c r="S1358" s="12">
        <v>11353.23</v>
      </c>
    </row>
    <row r="1359" spans="1:19" ht="15.6" x14ac:dyDescent="0.3">
      <c r="A1359" s="1" t="s">
        <v>1013</v>
      </c>
      <c r="B1359" s="1" t="s">
        <v>3742</v>
      </c>
      <c r="C1359" t="s">
        <v>4726</v>
      </c>
      <c r="D1359" t="s">
        <v>5804</v>
      </c>
      <c r="E1359" t="s">
        <v>6972</v>
      </c>
      <c r="G1359">
        <v>0</v>
      </c>
      <c r="H1359" t="s">
        <v>2380</v>
      </c>
      <c r="I1359" t="s">
        <v>2380</v>
      </c>
      <c r="J1359">
        <v>16.600000000000001</v>
      </c>
      <c r="K1359" t="str" cm="1">
        <f t="array" ref="K1359">_xlfn.IFS(J1359&lt;18.5,"underweight",J1359&lt;25,"normal weight",J1359&lt;30,"overweight",J1359&gt;30,"obesity")</f>
        <v>underweight</v>
      </c>
      <c r="L1359">
        <v>5.87</v>
      </c>
      <c r="M1359" t="str" cm="1">
        <f t="array" ref="M1359">_xlfn.IFS(L1359&lt;5.7,"Normal",L1359&lt;6.5,"Prediabetes",L1359&gt;6.5,"Diabetes")</f>
        <v>Prediabetes</v>
      </c>
      <c r="N1359">
        <v>1965</v>
      </c>
      <c r="O1359" t="s">
        <v>20</v>
      </c>
      <c r="P1359">
        <v>26</v>
      </c>
      <c r="Q1359" s="10" t="str">
        <f t="shared" si="42"/>
        <v>26-Sep-1965</v>
      </c>
      <c r="R1359">
        <f t="shared" si="43"/>
        <v>57</v>
      </c>
      <c r="S1359" s="12">
        <v>11356.66</v>
      </c>
    </row>
    <row r="1360" spans="1:19" ht="15.6" x14ac:dyDescent="0.3">
      <c r="A1360" s="1" t="s">
        <v>1012</v>
      </c>
      <c r="B1360" s="1" t="s">
        <v>3743</v>
      </c>
      <c r="C1360" t="s">
        <v>4723</v>
      </c>
      <c r="D1360" t="s">
        <v>6974</v>
      </c>
      <c r="E1360" t="s">
        <v>6973</v>
      </c>
      <c r="G1360">
        <v>1</v>
      </c>
      <c r="H1360" t="s">
        <v>2380</v>
      </c>
      <c r="I1360" t="s">
        <v>2380</v>
      </c>
      <c r="J1360">
        <v>21.98</v>
      </c>
      <c r="K1360" t="str" cm="1">
        <f t="array" ref="K1360">_xlfn.IFS(J1360&lt;18.5,"underweight",J1360&lt;25,"normal weight",J1360&lt;30,"overweight",J1360&gt;30,"obesity")</f>
        <v>normal weight</v>
      </c>
      <c r="L1360">
        <v>7.03</v>
      </c>
      <c r="M1360" t="str" cm="1">
        <f t="array" ref="M1360">_xlfn.IFS(L1360&lt;5.7,"Normal",L1360&lt;6.5,"Prediabetes",L1360&gt;6.5,"Diabetes")</f>
        <v>Diabetes</v>
      </c>
      <c r="N1360">
        <v>1964</v>
      </c>
      <c r="O1360" t="s">
        <v>10</v>
      </c>
      <c r="P1360">
        <v>4</v>
      </c>
      <c r="Q1360" s="10" t="str">
        <f t="shared" si="42"/>
        <v>4-Jul-1964</v>
      </c>
      <c r="R1360">
        <f t="shared" si="43"/>
        <v>59</v>
      </c>
      <c r="S1360" s="12">
        <v>11362.76</v>
      </c>
    </row>
    <row r="1361" spans="1:19" ht="15.6" x14ac:dyDescent="0.3">
      <c r="A1361" s="1" t="s">
        <v>1011</v>
      </c>
      <c r="B1361" s="1" t="s">
        <v>3744</v>
      </c>
      <c r="C1361" t="s">
        <v>4723</v>
      </c>
      <c r="D1361" t="s">
        <v>6975</v>
      </c>
      <c r="E1361" t="s">
        <v>4980</v>
      </c>
      <c r="G1361">
        <v>1</v>
      </c>
      <c r="H1361" t="s">
        <v>2380</v>
      </c>
      <c r="I1361" t="s">
        <v>2380</v>
      </c>
      <c r="J1361">
        <v>19.7</v>
      </c>
      <c r="K1361" t="str" cm="1">
        <f t="array" ref="K1361">_xlfn.IFS(J1361&lt;18.5,"underweight",J1361&lt;25,"normal weight",J1361&lt;30,"overweight",J1361&gt;30,"obesity")</f>
        <v>normal weight</v>
      </c>
      <c r="L1361">
        <v>5.51</v>
      </c>
      <c r="M1361" t="str" cm="1">
        <f t="array" ref="M1361">_xlfn.IFS(L1361&lt;5.7,"Normal",L1361&lt;6.5,"Prediabetes",L1361&gt;6.5,"Diabetes")</f>
        <v>Normal</v>
      </c>
      <c r="N1361">
        <v>1964</v>
      </c>
      <c r="O1361" t="s">
        <v>10</v>
      </c>
      <c r="P1361">
        <v>3</v>
      </c>
      <c r="Q1361" s="10" t="str">
        <f t="shared" si="42"/>
        <v>3-Jul-1964</v>
      </c>
      <c r="R1361">
        <f t="shared" si="43"/>
        <v>59</v>
      </c>
      <c r="S1361" s="12">
        <v>11363.28</v>
      </c>
    </row>
    <row r="1362" spans="1:19" ht="15.6" x14ac:dyDescent="0.3">
      <c r="A1362" s="1" t="s">
        <v>1010</v>
      </c>
      <c r="B1362" s="1" t="s">
        <v>3745</v>
      </c>
      <c r="C1362" t="s">
        <v>4726</v>
      </c>
      <c r="D1362" t="s">
        <v>6977</v>
      </c>
      <c r="E1362" t="s">
        <v>6976</v>
      </c>
      <c r="G1362">
        <v>2</v>
      </c>
      <c r="H1362" t="s">
        <v>2380</v>
      </c>
      <c r="I1362" t="s">
        <v>2380</v>
      </c>
      <c r="J1362">
        <v>19.21</v>
      </c>
      <c r="K1362" t="str" cm="1">
        <f t="array" ref="K1362">_xlfn.IFS(J1362&lt;18.5,"underweight",J1362&lt;25,"normal weight",J1362&lt;30,"overweight",J1362&gt;30,"obesity")</f>
        <v>normal weight</v>
      </c>
      <c r="L1362">
        <v>4.76</v>
      </c>
      <c r="M1362" t="str" cm="1">
        <f t="array" ref="M1362">_xlfn.IFS(L1362&lt;5.7,"Normal",L1362&lt;6.5,"Prediabetes",L1362&gt;6.5,"Diabetes")</f>
        <v>Normal</v>
      </c>
      <c r="N1362">
        <v>1964</v>
      </c>
      <c r="O1362" t="s">
        <v>30</v>
      </c>
      <c r="P1362">
        <v>13</v>
      </c>
      <c r="Q1362" s="10" t="str">
        <f t="shared" si="42"/>
        <v>13-Dec-1964</v>
      </c>
      <c r="R1362">
        <f t="shared" si="43"/>
        <v>58</v>
      </c>
      <c r="S1362" s="12">
        <v>11365.95</v>
      </c>
    </row>
    <row r="1363" spans="1:19" ht="15.6" x14ac:dyDescent="0.3">
      <c r="A1363" s="1" t="s">
        <v>1009</v>
      </c>
      <c r="B1363" s="1" t="s">
        <v>3746</v>
      </c>
      <c r="C1363" t="s">
        <v>4726</v>
      </c>
      <c r="D1363" t="s">
        <v>6979</v>
      </c>
      <c r="E1363" t="s">
        <v>6978</v>
      </c>
      <c r="G1363">
        <v>1</v>
      </c>
      <c r="H1363" t="s">
        <v>2380</v>
      </c>
      <c r="I1363" t="s">
        <v>2380</v>
      </c>
      <c r="J1363">
        <v>19.3</v>
      </c>
      <c r="K1363" t="str" cm="1">
        <f t="array" ref="K1363">_xlfn.IFS(J1363&lt;18.5,"underweight",J1363&lt;25,"normal weight",J1363&lt;30,"overweight",J1363&gt;30,"obesity")</f>
        <v>normal weight</v>
      </c>
      <c r="L1363">
        <v>4.7</v>
      </c>
      <c r="M1363" t="str" cm="1">
        <f t="array" ref="M1363">_xlfn.IFS(L1363&lt;5.7,"Normal",L1363&lt;6.5,"Prediabetes",L1363&gt;6.5,"Diabetes")</f>
        <v>Normal</v>
      </c>
      <c r="N1363">
        <v>1979</v>
      </c>
      <c r="O1363" t="s">
        <v>18</v>
      </c>
      <c r="P1363">
        <v>7</v>
      </c>
      <c r="Q1363" s="10" t="str">
        <f t="shared" si="42"/>
        <v>7-Jun-1979</v>
      </c>
      <c r="R1363">
        <f t="shared" si="43"/>
        <v>44</v>
      </c>
      <c r="S1363" s="12">
        <v>11369.39</v>
      </c>
    </row>
    <row r="1364" spans="1:19" ht="15.6" x14ac:dyDescent="0.3">
      <c r="A1364" s="1" t="s">
        <v>1008</v>
      </c>
      <c r="B1364" s="1" t="s">
        <v>3747</v>
      </c>
      <c r="C1364" t="s">
        <v>4726</v>
      </c>
      <c r="D1364" t="s">
        <v>5735</v>
      </c>
      <c r="E1364" t="s">
        <v>6139</v>
      </c>
      <c r="G1364">
        <v>2</v>
      </c>
      <c r="H1364" t="s">
        <v>2380</v>
      </c>
      <c r="I1364" t="s">
        <v>2380</v>
      </c>
      <c r="J1364">
        <v>17.12</v>
      </c>
      <c r="K1364" t="str" cm="1">
        <f t="array" ref="K1364">_xlfn.IFS(J1364&lt;18.5,"underweight",J1364&lt;25,"normal weight",J1364&lt;30,"overweight",J1364&gt;30,"obesity")</f>
        <v>underweight</v>
      </c>
      <c r="L1364">
        <v>4.5199999999999996</v>
      </c>
      <c r="M1364" t="str" cm="1">
        <f t="array" ref="M1364">_xlfn.IFS(L1364&lt;5.7,"Normal",L1364&lt;6.5,"Prediabetes",L1364&gt;6.5,"Diabetes")</f>
        <v>Normal</v>
      </c>
      <c r="N1364">
        <v>1972</v>
      </c>
      <c r="O1364" t="s">
        <v>30</v>
      </c>
      <c r="P1364">
        <v>6</v>
      </c>
      <c r="Q1364" s="10" t="str">
        <f t="shared" si="42"/>
        <v>6-Dec-1972</v>
      </c>
      <c r="R1364">
        <f t="shared" si="43"/>
        <v>50</v>
      </c>
      <c r="S1364" s="12">
        <v>11378.57</v>
      </c>
    </row>
    <row r="1365" spans="1:19" ht="15.6" x14ac:dyDescent="0.3">
      <c r="A1365" s="1" t="s">
        <v>1007</v>
      </c>
      <c r="B1365" s="1" t="s">
        <v>3748</v>
      </c>
      <c r="C1365" t="s">
        <v>4723</v>
      </c>
      <c r="D1365" t="s">
        <v>6981</v>
      </c>
      <c r="E1365" t="s">
        <v>6980</v>
      </c>
      <c r="G1365">
        <v>0</v>
      </c>
      <c r="H1365" t="s">
        <v>2380</v>
      </c>
      <c r="I1365" t="s">
        <v>2380</v>
      </c>
      <c r="J1365">
        <v>19.07</v>
      </c>
      <c r="K1365" t="str" cm="1">
        <f t="array" ref="K1365">_xlfn.IFS(J1365&lt;18.5,"underweight",J1365&lt;25,"normal weight",J1365&lt;30,"overweight",J1365&gt;30,"obesity")</f>
        <v>normal weight</v>
      </c>
      <c r="L1365">
        <v>5.45</v>
      </c>
      <c r="M1365" t="str" cm="1">
        <f t="array" ref="M1365">_xlfn.IFS(L1365&lt;5.7,"Normal",L1365&lt;6.5,"Prediabetes",L1365&gt;6.5,"Diabetes")</f>
        <v>Normal</v>
      </c>
      <c r="N1365">
        <v>1964</v>
      </c>
      <c r="O1365" t="s">
        <v>18</v>
      </c>
      <c r="P1365">
        <v>13</v>
      </c>
      <c r="Q1365" s="10" t="str">
        <f t="shared" si="42"/>
        <v>13-Jun-1964</v>
      </c>
      <c r="R1365">
        <f t="shared" si="43"/>
        <v>59</v>
      </c>
      <c r="S1365" s="12">
        <v>11381.33</v>
      </c>
    </row>
    <row r="1366" spans="1:19" ht="15.6" x14ac:dyDescent="0.3">
      <c r="A1366" s="1" t="s">
        <v>1006</v>
      </c>
      <c r="B1366" s="1" t="s">
        <v>3749</v>
      </c>
      <c r="C1366" t="s">
        <v>4723</v>
      </c>
      <c r="D1366" t="s">
        <v>4769</v>
      </c>
      <c r="E1366" t="s">
        <v>6982</v>
      </c>
      <c r="G1366">
        <v>2</v>
      </c>
      <c r="H1366" t="s">
        <v>2380</v>
      </c>
      <c r="I1366" t="s">
        <v>2380</v>
      </c>
      <c r="J1366">
        <v>15.56</v>
      </c>
      <c r="K1366" t="str" cm="1">
        <f t="array" ref="K1366">_xlfn.IFS(J1366&lt;18.5,"underweight",J1366&lt;25,"normal weight",J1366&lt;30,"overweight",J1366&gt;30,"obesity")</f>
        <v>underweight</v>
      </c>
      <c r="L1366">
        <v>4.42</v>
      </c>
      <c r="M1366" t="str" cm="1">
        <f t="array" ref="M1366">_xlfn.IFS(L1366&lt;5.7,"Normal",L1366&lt;6.5,"Prediabetes",L1366&gt;6.5,"Diabetes")</f>
        <v>Normal</v>
      </c>
      <c r="N1366">
        <v>1997</v>
      </c>
      <c r="O1366" t="s">
        <v>10</v>
      </c>
      <c r="P1366">
        <v>28</v>
      </c>
      <c r="Q1366" s="10" t="str">
        <f t="shared" si="42"/>
        <v>28-Jul-1997</v>
      </c>
      <c r="R1366">
        <f t="shared" si="43"/>
        <v>26</v>
      </c>
      <c r="S1366" s="12">
        <v>11388.27</v>
      </c>
    </row>
    <row r="1367" spans="1:19" ht="15.6" x14ac:dyDescent="0.3">
      <c r="A1367" s="1" t="s">
        <v>1005</v>
      </c>
      <c r="B1367" s="1" t="s">
        <v>3750</v>
      </c>
      <c r="C1367" t="s">
        <v>5598</v>
      </c>
      <c r="D1367" t="s">
        <v>6984</v>
      </c>
      <c r="E1367" t="s">
        <v>6983</v>
      </c>
      <c r="G1367">
        <v>1</v>
      </c>
      <c r="H1367" t="s">
        <v>2380</v>
      </c>
      <c r="I1367" t="s">
        <v>2380</v>
      </c>
      <c r="J1367">
        <v>22.76</v>
      </c>
      <c r="K1367" t="str" cm="1">
        <f t="array" ref="K1367">_xlfn.IFS(J1367&lt;18.5,"underweight",J1367&lt;25,"normal weight",J1367&lt;30,"overweight",J1367&gt;30,"obesity")</f>
        <v>normal weight</v>
      </c>
      <c r="L1367">
        <v>9.44</v>
      </c>
      <c r="M1367" t="str" cm="1">
        <f t="array" ref="M1367">_xlfn.IFS(L1367&lt;5.7,"Normal",L1367&lt;6.5,"Prediabetes",L1367&gt;6.5,"Diabetes")</f>
        <v>Diabetes</v>
      </c>
      <c r="N1367">
        <v>1967</v>
      </c>
      <c r="O1367" t="s">
        <v>30</v>
      </c>
      <c r="P1367">
        <v>19</v>
      </c>
      <c r="Q1367" s="10" t="str">
        <f t="shared" si="42"/>
        <v>19-Dec-1967</v>
      </c>
      <c r="R1367">
        <f t="shared" si="43"/>
        <v>55</v>
      </c>
      <c r="S1367" s="12">
        <v>11394.07</v>
      </c>
    </row>
    <row r="1368" spans="1:19" ht="15.6" x14ac:dyDescent="0.3">
      <c r="A1368" s="1" t="s">
        <v>1004</v>
      </c>
      <c r="B1368" s="1" t="s">
        <v>3751</v>
      </c>
      <c r="C1368" t="s">
        <v>4723</v>
      </c>
      <c r="D1368" t="s">
        <v>6986</v>
      </c>
      <c r="E1368" t="s">
        <v>6985</v>
      </c>
      <c r="G1368">
        <v>0</v>
      </c>
      <c r="H1368" t="s">
        <v>2380</v>
      </c>
      <c r="I1368" t="s">
        <v>2380</v>
      </c>
      <c r="J1368">
        <v>18.25</v>
      </c>
      <c r="K1368" t="str" cm="1">
        <f t="array" ref="K1368">_xlfn.IFS(J1368&lt;18.5,"underweight",J1368&lt;25,"normal weight",J1368&lt;30,"overweight",J1368&gt;30,"obesity")</f>
        <v>underweight</v>
      </c>
      <c r="L1368">
        <v>10.95</v>
      </c>
      <c r="M1368" t="str" cm="1">
        <f t="array" ref="M1368">_xlfn.IFS(L1368&lt;5.7,"Normal",L1368&lt;6.5,"Prediabetes",L1368&gt;6.5,"Diabetes")</f>
        <v>Diabetes</v>
      </c>
      <c r="N1368">
        <v>1970</v>
      </c>
      <c r="O1368" t="s">
        <v>37</v>
      </c>
      <c r="P1368">
        <v>2</v>
      </c>
      <c r="Q1368" s="10" t="str">
        <f t="shared" si="42"/>
        <v>2-Oct-1970</v>
      </c>
      <c r="R1368">
        <f t="shared" si="43"/>
        <v>52</v>
      </c>
      <c r="S1368" s="12">
        <v>11396.9</v>
      </c>
    </row>
    <row r="1369" spans="1:19" ht="15.6" x14ac:dyDescent="0.3">
      <c r="A1369" s="1" t="s">
        <v>1003</v>
      </c>
      <c r="B1369" s="1" t="s">
        <v>3752</v>
      </c>
      <c r="C1369" t="s">
        <v>4726</v>
      </c>
      <c r="D1369" t="s">
        <v>4917</v>
      </c>
      <c r="E1369" t="s">
        <v>6987</v>
      </c>
      <c r="G1369">
        <v>0</v>
      </c>
      <c r="H1369" t="s">
        <v>2380</v>
      </c>
      <c r="I1369" t="s">
        <v>2380</v>
      </c>
      <c r="J1369">
        <v>53.13</v>
      </c>
      <c r="K1369" t="str" cm="1">
        <f t="array" ref="K1369">_xlfn.IFS(J1369&lt;18.5,"underweight",J1369&lt;25,"normal weight",J1369&lt;30,"overweight",J1369&gt;30,"obesity")</f>
        <v>obesity</v>
      </c>
      <c r="L1369">
        <v>4.4400000000000004</v>
      </c>
      <c r="M1369" t="str" cm="1">
        <f t="array" ref="M1369">_xlfn.IFS(L1369&lt;5.7,"Normal",L1369&lt;6.5,"Prediabetes",L1369&gt;6.5,"Diabetes")</f>
        <v>Normal</v>
      </c>
      <c r="N1369">
        <v>1970</v>
      </c>
      <c r="O1369" t="s">
        <v>37</v>
      </c>
      <c r="P1369">
        <v>7</v>
      </c>
      <c r="Q1369" s="10" t="str">
        <f t="shared" si="42"/>
        <v>7-Oct-1970</v>
      </c>
      <c r="R1369">
        <f t="shared" si="43"/>
        <v>52</v>
      </c>
      <c r="S1369" s="12">
        <v>11411.69</v>
      </c>
    </row>
    <row r="1370" spans="1:19" ht="15.6" x14ac:dyDescent="0.3">
      <c r="A1370" s="1" t="s">
        <v>1002</v>
      </c>
      <c r="B1370" s="1" t="s">
        <v>3753</v>
      </c>
      <c r="C1370" t="s">
        <v>4726</v>
      </c>
      <c r="D1370" t="s">
        <v>6989</v>
      </c>
      <c r="E1370" t="s">
        <v>6988</v>
      </c>
      <c r="G1370">
        <v>0</v>
      </c>
      <c r="H1370" t="s">
        <v>2380</v>
      </c>
      <c r="I1370" t="s">
        <v>2380</v>
      </c>
      <c r="J1370">
        <v>20.46</v>
      </c>
      <c r="K1370" t="str" cm="1">
        <f t="array" ref="K1370">_xlfn.IFS(J1370&lt;18.5,"underweight",J1370&lt;25,"normal weight",J1370&lt;30,"overweight",J1370&gt;30,"obesity")</f>
        <v>normal weight</v>
      </c>
      <c r="L1370">
        <v>4.0199999999999996</v>
      </c>
      <c r="M1370" t="str" cm="1">
        <f t="array" ref="M1370">_xlfn.IFS(L1370&lt;5.7,"Normal",L1370&lt;6.5,"Prediabetes",L1370&gt;6.5,"Diabetes")</f>
        <v>Normal</v>
      </c>
      <c r="N1370">
        <v>1983</v>
      </c>
      <c r="O1370" t="s">
        <v>37</v>
      </c>
      <c r="P1370">
        <v>23</v>
      </c>
      <c r="Q1370" s="10" t="str">
        <f t="shared" si="42"/>
        <v>23-Oct-1983</v>
      </c>
      <c r="R1370">
        <f t="shared" si="43"/>
        <v>39</v>
      </c>
      <c r="S1370" s="12">
        <v>11412.02</v>
      </c>
    </row>
    <row r="1371" spans="1:19" ht="15.6" x14ac:dyDescent="0.3">
      <c r="A1371" s="1" t="s">
        <v>1001</v>
      </c>
      <c r="B1371" s="1" t="s">
        <v>3754</v>
      </c>
      <c r="C1371" t="s">
        <v>4726</v>
      </c>
      <c r="D1371" t="s">
        <v>6991</v>
      </c>
      <c r="E1371" t="s">
        <v>6990</v>
      </c>
      <c r="G1371">
        <v>0</v>
      </c>
      <c r="H1371" t="s">
        <v>2380</v>
      </c>
      <c r="I1371" t="s">
        <v>2380</v>
      </c>
      <c r="J1371">
        <v>43.01</v>
      </c>
      <c r="K1371" t="str" cm="1">
        <f t="array" ref="K1371">_xlfn.IFS(J1371&lt;18.5,"underweight",J1371&lt;25,"normal weight",J1371&lt;30,"overweight",J1371&gt;30,"obesity")</f>
        <v>obesity</v>
      </c>
      <c r="L1371">
        <v>5.44</v>
      </c>
      <c r="M1371" t="str" cm="1">
        <f t="array" ref="M1371">_xlfn.IFS(L1371&lt;5.7,"Normal",L1371&lt;6.5,"Prediabetes",L1371&gt;6.5,"Diabetes")</f>
        <v>Normal</v>
      </c>
      <c r="N1371">
        <v>1985</v>
      </c>
      <c r="O1371" t="s">
        <v>18</v>
      </c>
      <c r="P1371">
        <v>9</v>
      </c>
      <c r="Q1371" s="10" t="str">
        <f t="shared" si="42"/>
        <v>9-Jun-1985</v>
      </c>
      <c r="R1371">
        <f t="shared" si="43"/>
        <v>38</v>
      </c>
      <c r="S1371" s="12">
        <v>11419.49</v>
      </c>
    </row>
    <row r="1372" spans="1:19" ht="15.6" x14ac:dyDescent="0.3">
      <c r="A1372" s="1" t="s">
        <v>1000</v>
      </c>
      <c r="B1372" s="1" t="s">
        <v>3755</v>
      </c>
      <c r="C1372" t="s">
        <v>4723</v>
      </c>
      <c r="D1372" t="s">
        <v>6993</v>
      </c>
      <c r="E1372" t="s">
        <v>6992</v>
      </c>
      <c r="G1372">
        <v>0</v>
      </c>
      <c r="H1372" t="s">
        <v>2380</v>
      </c>
      <c r="I1372" t="s">
        <v>2380</v>
      </c>
      <c r="J1372">
        <v>15.01</v>
      </c>
      <c r="K1372" t="str" cm="1">
        <f t="array" ref="K1372">_xlfn.IFS(J1372&lt;18.5,"underweight",J1372&lt;25,"normal weight",J1372&lt;30,"overweight",J1372&gt;30,"obesity")</f>
        <v>underweight</v>
      </c>
      <c r="L1372">
        <v>4.1500000000000004</v>
      </c>
      <c r="M1372" t="str" cm="1">
        <f t="array" ref="M1372">_xlfn.IFS(L1372&lt;5.7,"Normal",L1372&lt;6.5,"Prediabetes",L1372&gt;6.5,"Diabetes")</f>
        <v>Normal</v>
      </c>
      <c r="N1372">
        <v>1980</v>
      </c>
      <c r="O1372" t="s">
        <v>10</v>
      </c>
      <c r="P1372">
        <v>17</v>
      </c>
      <c r="Q1372" s="10" t="str">
        <f t="shared" si="42"/>
        <v>17-Jul-1980</v>
      </c>
      <c r="R1372">
        <f t="shared" si="43"/>
        <v>43</v>
      </c>
      <c r="S1372" s="12">
        <v>11435.74</v>
      </c>
    </row>
    <row r="1373" spans="1:19" ht="15.6" x14ac:dyDescent="0.3">
      <c r="A1373" s="1" t="s">
        <v>999</v>
      </c>
      <c r="B1373" s="1" t="s">
        <v>3756</v>
      </c>
      <c r="C1373" t="s">
        <v>4723</v>
      </c>
      <c r="D1373" t="s">
        <v>6995</v>
      </c>
      <c r="E1373" t="s">
        <v>6994</v>
      </c>
      <c r="G1373">
        <v>0</v>
      </c>
      <c r="H1373" t="s">
        <v>2380</v>
      </c>
      <c r="I1373" t="s">
        <v>2380</v>
      </c>
      <c r="J1373">
        <v>41.14</v>
      </c>
      <c r="K1373" t="str" cm="1">
        <f t="array" ref="K1373">_xlfn.IFS(J1373&lt;18.5,"underweight",J1373&lt;25,"normal weight",J1373&lt;30,"overweight",J1373&gt;30,"obesity")</f>
        <v>obesity</v>
      </c>
      <c r="L1373">
        <v>6.02</v>
      </c>
      <c r="M1373" t="str" cm="1">
        <f t="array" ref="M1373">_xlfn.IFS(L1373&lt;5.7,"Normal",L1373&lt;6.5,"Prediabetes",L1373&gt;6.5,"Diabetes")</f>
        <v>Prediabetes</v>
      </c>
      <c r="N1373">
        <v>1971</v>
      </c>
      <c r="O1373" t="s">
        <v>20</v>
      </c>
      <c r="P1373">
        <v>12</v>
      </c>
      <c r="Q1373" s="10" t="str">
        <f t="shared" si="42"/>
        <v>12-Sep-1971</v>
      </c>
      <c r="R1373">
        <f t="shared" si="43"/>
        <v>51</v>
      </c>
      <c r="S1373" s="12">
        <v>11436.74</v>
      </c>
    </row>
    <row r="1374" spans="1:19" ht="15.6" x14ac:dyDescent="0.3">
      <c r="A1374" s="1" t="s">
        <v>998</v>
      </c>
      <c r="B1374" s="1" t="s">
        <v>3757</v>
      </c>
      <c r="C1374" t="s">
        <v>4726</v>
      </c>
      <c r="D1374" t="s">
        <v>6996</v>
      </c>
      <c r="E1374" t="s">
        <v>5066</v>
      </c>
      <c r="G1374">
        <v>0</v>
      </c>
      <c r="H1374" t="s">
        <v>2380</v>
      </c>
      <c r="I1374" t="s">
        <v>2380</v>
      </c>
      <c r="J1374">
        <v>16.55</v>
      </c>
      <c r="K1374" t="str" cm="1">
        <f t="array" ref="K1374">_xlfn.IFS(J1374&lt;18.5,"underweight",J1374&lt;25,"normal weight",J1374&lt;30,"overweight",J1374&gt;30,"obesity")</f>
        <v>underweight</v>
      </c>
      <c r="L1374">
        <v>7.73</v>
      </c>
      <c r="M1374" t="str" cm="1">
        <f t="array" ref="M1374">_xlfn.IFS(L1374&lt;5.7,"Normal",L1374&lt;6.5,"Prediabetes",L1374&gt;6.5,"Diabetes")</f>
        <v>Diabetes</v>
      </c>
      <c r="N1374">
        <v>1966</v>
      </c>
      <c r="O1374" t="s">
        <v>18</v>
      </c>
      <c r="P1374">
        <v>14</v>
      </c>
      <c r="Q1374" s="10" t="str">
        <f t="shared" si="42"/>
        <v>14-Jun-1966</v>
      </c>
      <c r="R1374">
        <f t="shared" si="43"/>
        <v>57</v>
      </c>
      <c r="S1374" s="12">
        <v>11454.02</v>
      </c>
    </row>
    <row r="1375" spans="1:19" ht="15.6" x14ac:dyDescent="0.3">
      <c r="A1375" s="1" t="s">
        <v>997</v>
      </c>
      <c r="B1375" s="1" t="s">
        <v>3758</v>
      </c>
      <c r="C1375" t="s">
        <v>4726</v>
      </c>
      <c r="D1375" t="s">
        <v>6998</v>
      </c>
      <c r="E1375" t="s">
        <v>6997</v>
      </c>
      <c r="G1375">
        <v>1</v>
      </c>
      <c r="H1375" t="s">
        <v>2380</v>
      </c>
      <c r="I1375" t="s">
        <v>2380</v>
      </c>
      <c r="J1375">
        <v>37.29</v>
      </c>
      <c r="K1375" t="str" cm="1">
        <f t="array" ref="K1375">_xlfn.IFS(J1375&lt;18.5,"underweight",J1375&lt;25,"normal weight",J1375&lt;30,"overweight",J1375&gt;30,"obesity")</f>
        <v>obesity</v>
      </c>
      <c r="L1375">
        <v>5.03</v>
      </c>
      <c r="M1375" t="str" cm="1">
        <f t="array" ref="M1375">_xlfn.IFS(L1375&lt;5.7,"Normal",L1375&lt;6.5,"Prediabetes",L1375&gt;6.5,"Diabetes")</f>
        <v>Normal</v>
      </c>
      <c r="N1375">
        <v>1965</v>
      </c>
      <c r="O1375" t="s">
        <v>18</v>
      </c>
      <c r="P1375">
        <v>23</v>
      </c>
      <c r="Q1375" s="10" t="str">
        <f t="shared" si="42"/>
        <v>23-Jun-1965</v>
      </c>
      <c r="R1375">
        <f t="shared" si="43"/>
        <v>58</v>
      </c>
      <c r="S1375" s="12">
        <v>11455.28</v>
      </c>
    </row>
    <row r="1376" spans="1:19" ht="15.6" x14ac:dyDescent="0.3">
      <c r="A1376" s="1" t="s">
        <v>996</v>
      </c>
      <c r="B1376" s="1" t="s">
        <v>3759</v>
      </c>
      <c r="C1376" t="s">
        <v>5598</v>
      </c>
      <c r="D1376" t="s">
        <v>6999</v>
      </c>
      <c r="E1376" t="s">
        <v>5704</v>
      </c>
      <c r="G1376">
        <v>0</v>
      </c>
      <c r="H1376" t="s">
        <v>2380</v>
      </c>
      <c r="I1376" t="s">
        <v>2380</v>
      </c>
      <c r="J1376">
        <v>34.43</v>
      </c>
      <c r="K1376" t="str" cm="1">
        <f t="array" ref="K1376">_xlfn.IFS(J1376&lt;18.5,"underweight",J1376&lt;25,"normal weight",J1376&lt;30,"overweight",J1376&gt;30,"obesity")</f>
        <v>obesity</v>
      </c>
      <c r="L1376">
        <v>4.2699999999999996</v>
      </c>
      <c r="M1376" t="str" cm="1">
        <f t="array" ref="M1376">_xlfn.IFS(L1376&lt;5.7,"Normal",L1376&lt;6.5,"Prediabetes",L1376&gt;6.5,"Diabetes")</f>
        <v>Normal</v>
      </c>
      <c r="N1376">
        <v>1966</v>
      </c>
      <c r="O1376" t="s">
        <v>20</v>
      </c>
      <c r="P1376">
        <v>7</v>
      </c>
      <c r="Q1376" s="10" t="str">
        <f t="shared" si="42"/>
        <v>7-Sep-1966</v>
      </c>
      <c r="R1376">
        <f t="shared" si="43"/>
        <v>56</v>
      </c>
      <c r="S1376" s="12">
        <v>11478.14</v>
      </c>
    </row>
    <row r="1377" spans="1:19" ht="15.6" x14ac:dyDescent="0.3">
      <c r="A1377" s="1" t="s">
        <v>995</v>
      </c>
      <c r="B1377" s="1" t="s">
        <v>3760</v>
      </c>
      <c r="C1377" t="s">
        <v>4726</v>
      </c>
      <c r="D1377" t="s">
        <v>7001</v>
      </c>
      <c r="E1377" t="s">
        <v>7000</v>
      </c>
      <c r="G1377">
        <v>0</v>
      </c>
      <c r="H1377" t="s">
        <v>2380</v>
      </c>
      <c r="I1377" t="s">
        <v>2380</v>
      </c>
      <c r="J1377">
        <v>34.1</v>
      </c>
      <c r="K1377" t="str" cm="1">
        <f t="array" ref="K1377">_xlfn.IFS(J1377&lt;18.5,"underweight",J1377&lt;25,"normal weight",J1377&lt;30,"overweight",J1377&gt;30,"obesity")</f>
        <v>obesity</v>
      </c>
      <c r="L1377">
        <v>4.07</v>
      </c>
      <c r="M1377" t="str" cm="1">
        <f t="array" ref="M1377">_xlfn.IFS(L1377&lt;5.7,"Normal",L1377&lt;6.5,"Prediabetes",L1377&gt;6.5,"Diabetes")</f>
        <v>Normal</v>
      </c>
      <c r="N1377">
        <v>2004</v>
      </c>
      <c r="O1377" t="s">
        <v>20</v>
      </c>
      <c r="P1377">
        <v>10</v>
      </c>
      <c r="Q1377" s="10" t="str">
        <f t="shared" si="42"/>
        <v>10-Sep-2004</v>
      </c>
      <c r="R1377">
        <f t="shared" si="43"/>
        <v>18</v>
      </c>
      <c r="S1377" s="12">
        <v>11482.63</v>
      </c>
    </row>
    <row r="1378" spans="1:19" ht="15.6" x14ac:dyDescent="0.3">
      <c r="A1378" s="1" t="s">
        <v>994</v>
      </c>
      <c r="B1378" s="1" t="s">
        <v>3761</v>
      </c>
      <c r="C1378" t="s">
        <v>4726</v>
      </c>
      <c r="D1378" t="s">
        <v>5385</v>
      </c>
      <c r="E1378" t="s">
        <v>7002</v>
      </c>
      <c r="G1378">
        <v>1</v>
      </c>
      <c r="H1378" t="s">
        <v>2380</v>
      </c>
      <c r="I1378" t="s">
        <v>2380</v>
      </c>
      <c r="J1378">
        <v>19.3</v>
      </c>
      <c r="K1378" t="str" cm="1">
        <f t="array" ref="K1378">_xlfn.IFS(J1378&lt;18.5,"underweight",J1378&lt;25,"normal weight",J1378&lt;30,"overweight",J1378&gt;30,"obesity")</f>
        <v>normal weight</v>
      </c>
      <c r="L1378">
        <v>10.36</v>
      </c>
      <c r="M1378" t="str" cm="1">
        <f t="array" ref="M1378">_xlfn.IFS(L1378&lt;5.7,"Normal",L1378&lt;6.5,"Prediabetes",L1378&gt;6.5,"Diabetes")</f>
        <v>Diabetes</v>
      </c>
      <c r="N1378">
        <v>1970</v>
      </c>
      <c r="O1378" t="s">
        <v>37</v>
      </c>
      <c r="P1378">
        <v>13</v>
      </c>
      <c r="Q1378" s="10" t="str">
        <f t="shared" si="42"/>
        <v>13-Oct-1970</v>
      </c>
      <c r="R1378">
        <f t="shared" si="43"/>
        <v>52</v>
      </c>
      <c r="S1378" s="12">
        <v>11488.32</v>
      </c>
    </row>
    <row r="1379" spans="1:19" ht="15.6" x14ac:dyDescent="0.3">
      <c r="A1379" s="1" t="s">
        <v>993</v>
      </c>
      <c r="B1379" s="1" t="s">
        <v>3762</v>
      </c>
      <c r="C1379" t="s">
        <v>4723</v>
      </c>
      <c r="D1379" t="s">
        <v>7004</v>
      </c>
      <c r="E1379" t="s">
        <v>7003</v>
      </c>
      <c r="G1379">
        <v>0</v>
      </c>
      <c r="H1379" t="s">
        <v>2380</v>
      </c>
      <c r="I1379" t="s">
        <v>2380</v>
      </c>
      <c r="J1379">
        <v>33.659999999999997</v>
      </c>
      <c r="K1379" t="str" cm="1">
        <f t="array" ref="K1379">_xlfn.IFS(J1379&lt;18.5,"underweight",J1379&lt;25,"normal weight",J1379&lt;30,"overweight",J1379&gt;30,"obesity")</f>
        <v>obesity</v>
      </c>
      <c r="L1379">
        <v>5.71</v>
      </c>
      <c r="M1379" t="str" cm="1">
        <f t="array" ref="M1379">_xlfn.IFS(L1379&lt;5.7,"Normal",L1379&lt;6.5,"Prediabetes",L1379&gt;6.5,"Diabetes")</f>
        <v>Prediabetes</v>
      </c>
      <c r="N1379">
        <v>1983</v>
      </c>
      <c r="O1379" t="s">
        <v>18</v>
      </c>
      <c r="P1379">
        <v>7</v>
      </c>
      <c r="Q1379" s="10" t="str">
        <f t="shared" si="42"/>
        <v>7-Jun-1983</v>
      </c>
      <c r="R1379">
        <f t="shared" si="43"/>
        <v>40</v>
      </c>
      <c r="S1379" s="12">
        <v>11492.46</v>
      </c>
    </row>
    <row r="1380" spans="1:19" ht="15.6" x14ac:dyDescent="0.3">
      <c r="A1380" s="1" t="s">
        <v>992</v>
      </c>
      <c r="B1380" s="1" t="s">
        <v>3763</v>
      </c>
      <c r="C1380" t="s">
        <v>4726</v>
      </c>
      <c r="D1380" t="s">
        <v>4852</v>
      </c>
      <c r="E1380" t="s">
        <v>7005</v>
      </c>
      <c r="G1380">
        <v>0</v>
      </c>
      <c r="H1380" t="s">
        <v>2380</v>
      </c>
      <c r="I1380" t="s">
        <v>2380</v>
      </c>
      <c r="J1380">
        <v>33.33</v>
      </c>
      <c r="K1380" t="str" cm="1">
        <f t="array" ref="K1380">_xlfn.IFS(J1380&lt;18.5,"underweight",J1380&lt;25,"normal weight",J1380&lt;30,"overweight",J1380&gt;30,"obesity")</f>
        <v>obesity</v>
      </c>
      <c r="L1380">
        <v>6.08</v>
      </c>
      <c r="M1380" t="str" cm="1">
        <f t="array" ref="M1380">_xlfn.IFS(L1380&lt;5.7,"Normal",L1380&lt;6.5,"Prediabetes",L1380&gt;6.5,"Diabetes")</f>
        <v>Prediabetes</v>
      </c>
      <c r="N1380">
        <v>1969</v>
      </c>
      <c r="O1380" t="s">
        <v>35</v>
      </c>
      <c r="P1380">
        <v>11</v>
      </c>
      <c r="Q1380" s="10" t="str">
        <f t="shared" si="42"/>
        <v>11-Aug-1969</v>
      </c>
      <c r="R1380">
        <f t="shared" si="43"/>
        <v>53</v>
      </c>
      <c r="S1380" s="12">
        <v>11497.69</v>
      </c>
    </row>
    <row r="1381" spans="1:19" ht="15.6" x14ac:dyDescent="0.3">
      <c r="A1381" s="1" t="s">
        <v>991</v>
      </c>
      <c r="B1381" s="1" t="s">
        <v>3764</v>
      </c>
      <c r="C1381" t="s">
        <v>4726</v>
      </c>
      <c r="D1381" t="s">
        <v>5120</v>
      </c>
      <c r="E1381" t="s">
        <v>7006</v>
      </c>
      <c r="G1381">
        <v>0</v>
      </c>
      <c r="H1381" t="s">
        <v>2380</v>
      </c>
      <c r="I1381" t="s">
        <v>2380</v>
      </c>
      <c r="J1381">
        <v>21.84</v>
      </c>
      <c r="K1381" t="str" cm="1">
        <f t="array" ref="K1381">_xlfn.IFS(J1381&lt;18.5,"underweight",J1381&lt;25,"normal weight",J1381&lt;30,"overweight",J1381&gt;30,"obesity")</f>
        <v>normal weight</v>
      </c>
      <c r="L1381">
        <v>5.71</v>
      </c>
      <c r="M1381" t="str" cm="1">
        <f t="array" ref="M1381">_xlfn.IFS(L1381&lt;5.7,"Normal",L1381&lt;6.5,"Prediabetes",L1381&gt;6.5,"Diabetes")</f>
        <v>Prediabetes</v>
      </c>
      <c r="N1381">
        <v>1989</v>
      </c>
      <c r="O1381" t="s">
        <v>37</v>
      </c>
      <c r="P1381">
        <v>6</v>
      </c>
      <c r="Q1381" s="10" t="str">
        <f t="shared" si="42"/>
        <v>6-Oct-1989</v>
      </c>
      <c r="R1381">
        <f t="shared" si="43"/>
        <v>33</v>
      </c>
      <c r="S1381" s="12">
        <v>11511.61</v>
      </c>
    </row>
    <row r="1382" spans="1:19" ht="15.6" x14ac:dyDescent="0.3">
      <c r="A1382" s="1" t="s">
        <v>990</v>
      </c>
      <c r="B1382" s="1" t="s">
        <v>3765</v>
      </c>
      <c r="C1382" t="s">
        <v>4726</v>
      </c>
      <c r="D1382" t="s">
        <v>7008</v>
      </c>
      <c r="E1382" t="s">
        <v>7007</v>
      </c>
      <c r="G1382">
        <v>0</v>
      </c>
      <c r="H1382" t="s">
        <v>2380</v>
      </c>
      <c r="I1382" t="s">
        <v>2380</v>
      </c>
      <c r="J1382">
        <v>16.87</v>
      </c>
      <c r="K1382" t="str" cm="1">
        <f t="array" ref="K1382">_xlfn.IFS(J1382&lt;18.5,"underweight",J1382&lt;25,"normal weight",J1382&lt;30,"overweight",J1382&gt;30,"obesity")</f>
        <v>underweight</v>
      </c>
      <c r="L1382">
        <v>9.1300000000000008</v>
      </c>
      <c r="M1382" t="str" cm="1">
        <f t="array" ref="M1382">_xlfn.IFS(L1382&lt;5.7,"Normal",L1382&lt;6.5,"Prediabetes",L1382&gt;6.5,"Diabetes")</f>
        <v>Diabetes</v>
      </c>
      <c r="N1382">
        <v>1968</v>
      </c>
      <c r="O1382" t="s">
        <v>18</v>
      </c>
      <c r="P1382">
        <v>24</v>
      </c>
      <c r="Q1382" s="10" t="str">
        <f t="shared" si="42"/>
        <v>24-Jun-1968</v>
      </c>
      <c r="R1382">
        <f t="shared" si="43"/>
        <v>55</v>
      </c>
      <c r="S1382" s="12">
        <v>11512.41</v>
      </c>
    </row>
    <row r="1383" spans="1:19" ht="15.6" x14ac:dyDescent="0.3">
      <c r="A1383" s="1" t="s">
        <v>989</v>
      </c>
      <c r="B1383" s="1" t="s">
        <v>3766</v>
      </c>
      <c r="C1383" t="s">
        <v>4723</v>
      </c>
      <c r="D1383" t="s">
        <v>5668</v>
      </c>
      <c r="E1383" t="s">
        <v>7009</v>
      </c>
      <c r="G1383">
        <v>0</v>
      </c>
      <c r="H1383" t="s">
        <v>2380</v>
      </c>
      <c r="I1383" t="s">
        <v>2380</v>
      </c>
      <c r="J1383">
        <v>30.14</v>
      </c>
      <c r="K1383" t="str" cm="1">
        <f t="array" ref="K1383">_xlfn.IFS(J1383&lt;18.5,"underweight",J1383&lt;25,"normal weight",J1383&lt;30,"overweight",J1383&gt;30,"obesity")</f>
        <v>obesity</v>
      </c>
      <c r="L1383">
        <v>5.49</v>
      </c>
      <c r="M1383" t="str" cm="1">
        <f t="array" ref="M1383">_xlfn.IFS(L1383&lt;5.7,"Normal",L1383&lt;6.5,"Prediabetes",L1383&gt;6.5,"Diabetes")</f>
        <v>Normal</v>
      </c>
      <c r="N1383">
        <v>1971</v>
      </c>
      <c r="O1383" t="s">
        <v>30</v>
      </c>
      <c r="P1383">
        <v>19</v>
      </c>
      <c r="Q1383" s="10" t="str">
        <f t="shared" si="42"/>
        <v>19-Dec-1971</v>
      </c>
      <c r="R1383">
        <f t="shared" si="43"/>
        <v>51</v>
      </c>
      <c r="S1383" s="12">
        <v>11520.1</v>
      </c>
    </row>
    <row r="1384" spans="1:19" ht="15.6" x14ac:dyDescent="0.3">
      <c r="A1384" s="1" t="s">
        <v>988</v>
      </c>
      <c r="B1384" s="1" t="s">
        <v>3767</v>
      </c>
      <c r="C1384" t="s">
        <v>4726</v>
      </c>
      <c r="D1384" t="s">
        <v>6513</v>
      </c>
      <c r="E1384" t="s">
        <v>5857</v>
      </c>
      <c r="G1384">
        <v>0</v>
      </c>
      <c r="H1384" t="s">
        <v>2380</v>
      </c>
      <c r="I1384" t="s">
        <v>2380</v>
      </c>
      <c r="J1384">
        <v>23.21</v>
      </c>
      <c r="K1384" t="str" cm="1">
        <f t="array" ref="K1384">_xlfn.IFS(J1384&lt;18.5,"underweight",J1384&lt;25,"normal weight",J1384&lt;30,"overweight",J1384&gt;30,"obesity")</f>
        <v>normal weight</v>
      </c>
      <c r="L1384">
        <v>4.37</v>
      </c>
      <c r="M1384" t="str" cm="1">
        <f t="array" ref="M1384">_xlfn.IFS(L1384&lt;5.7,"Normal",L1384&lt;6.5,"Prediabetes",L1384&gt;6.5,"Diabetes")</f>
        <v>Normal</v>
      </c>
      <c r="N1384">
        <v>1988</v>
      </c>
      <c r="O1384" t="s">
        <v>18</v>
      </c>
      <c r="P1384">
        <v>12</v>
      </c>
      <c r="Q1384" s="10" t="str">
        <f t="shared" si="42"/>
        <v>12-Jun-1988</v>
      </c>
      <c r="R1384">
        <f t="shared" si="43"/>
        <v>35</v>
      </c>
      <c r="S1384" s="12">
        <v>11524.25</v>
      </c>
    </row>
    <row r="1385" spans="1:19" ht="15.6" x14ac:dyDescent="0.3">
      <c r="A1385" s="1" t="s">
        <v>987</v>
      </c>
      <c r="B1385" s="1" t="s">
        <v>3768</v>
      </c>
      <c r="C1385" t="s">
        <v>4726</v>
      </c>
      <c r="D1385" t="s">
        <v>7011</v>
      </c>
      <c r="E1385" t="s">
        <v>7010</v>
      </c>
      <c r="G1385">
        <v>0</v>
      </c>
      <c r="H1385" t="s">
        <v>2380</v>
      </c>
      <c r="I1385" t="s">
        <v>2380</v>
      </c>
      <c r="J1385">
        <v>17.170000000000002</v>
      </c>
      <c r="K1385" t="str" cm="1">
        <f t="array" ref="K1385">_xlfn.IFS(J1385&lt;18.5,"underweight",J1385&lt;25,"normal weight",J1385&lt;30,"overweight",J1385&gt;30,"obesity")</f>
        <v>underweight</v>
      </c>
      <c r="L1385">
        <v>8.4600000000000009</v>
      </c>
      <c r="M1385" t="str" cm="1">
        <f t="array" ref="M1385">_xlfn.IFS(L1385&lt;5.7,"Normal",L1385&lt;6.5,"Prediabetes",L1385&gt;6.5,"Diabetes")</f>
        <v>Diabetes</v>
      </c>
      <c r="N1385">
        <v>1970</v>
      </c>
      <c r="O1385" t="s">
        <v>10</v>
      </c>
      <c r="P1385">
        <v>23</v>
      </c>
      <c r="Q1385" s="10" t="str">
        <f t="shared" si="42"/>
        <v>23-Jul-1970</v>
      </c>
      <c r="R1385">
        <f t="shared" si="43"/>
        <v>53</v>
      </c>
      <c r="S1385" s="12">
        <v>11530.12</v>
      </c>
    </row>
    <row r="1386" spans="1:19" ht="15.6" x14ac:dyDescent="0.3">
      <c r="A1386" s="1" t="s">
        <v>986</v>
      </c>
      <c r="B1386" s="1" t="s">
        <v>3769</v>
      </c>
      <c r="C1386" t="s">
        <v>4723</v>
      </c>
      <c r="D1386" t="s">
        <v>7012</v>
      </c>
      <c r="E1386" t="s">
        <v>5250</v>
      </c>
      <c r="G1386">
        <v>1</v>
      </c>
      <c r="H1386" t="s">
        <v>2380</v>
      </c>
      <c r="I1386" t="s">
        <v>2380</v>
      </c>
      <c r="J1386">
        <v>15.61</v>
      </c>
      <c r="K1386" t="str" cm="1">
        <f t="array" ref="K1386">_xlfn.IFS(J1386&lt;18.5,"underweight",J1386&lt;25,"normal weight",J1386&lt;30,"overweight",J1386&gt;30,"obesity")</f>
        <v>underweight</v>
      </c>
      <c r="L1386">
        <v>5.28</v>
      </c>
      <c r="M1386" t="str" cm="1">
        <f t="array" ref="M1386">_xlfn.IFS(L1386&lt;5.7,"Normal",L1386&lt;6.5,"Prediabetes",L1386&gt;6.5,"Diabetes")</f>
        <v>Normal</v>
      </c>
      <c r="N1386">
        <v>1965</v>
      </c>
      <c r="O1386" t="s">
        <v>37</v>
      </c>
      <c r="P1386">
        <v>3</v>
      </c>
      <c r="Q1386" s="10" t="str">
        <f t="shared" si="42"/>
        <v>3-Oct-1965</v>
      </c>
      <c r="R1386">
        <f t="shared" si="43"/>
        <v>57</v>
      </c>
      <c r="S1386" s="12">
        <v>11534.87</v>
      </c>
    </row>
    <row r="1387" spans="1:19" ht="15.6" x14ac:dyDescent="0.3">
      <c r="A1387" s="1" t="s">
        <v>985</v>
      </c>
      <c r="B1387" s="1" t="s">
        <v>3770</v>
      </c>
      <c r="C1387" t="s">
        <v>4726</v>
      </c>
      <c r="D1387" t="s">
        <v>7014</v>
      </c>
      <c r="E1387" t="s">
        <v>7013</v>
      </c>
      <c r="G1387">
        <v>0</v>
      </c>
      <c r="H1387" t="s">
        <v>2380</v>
      </c>
      <c r="I1387" t="s">
        <v>2380</v>
      </c>
      <c r="J1387">
        <v>21.64</v>
      </c>
      <c r="K1387" t="str" cm="1">
        <f t="array" ref="K1387">_xlfn.IFS(J1387&lt;18.5,"underweight",J1387&lt;25,"normal weight",J1387&lt;30,"overweight",J1387&gt;30,"obesity")</f>
        <v>normal weight</v>
      </c>
      <c r="L1387">
        <v>5.5</v>
      </c>
      <c r="M1387" t="str" cm="1">
        <f t="array" ref="M1387">_xlfn.IFS(L1387&lt;5.7,"Normal",L1387&lt;6.5,"Prediabetes",L1387&gt;6.5,"Diabetes")</f>
        <v>Normal</v>
      </c>
      <c r="N1387">
        <v>1968</v>
      </c>
      <c r="O1387" t="s">
        <v>15</v>
      </c>
      <c r="P1387">
        <v>14</v>
      </c>
      <c r="Q1387" s="10" t="str">
        <f t="shared" si="42"/>
        <v>14-Nov-1968</v>
      </c>
      <c r="R1387">
        <f t="shared" si="43"/>
        <v>54</v>
      </c>
      <c r="S1387" s="12">
        <v>11538.42</v>
      </c>
    </row>
    <row r="1388" spans="1:19" ht="15.6" x14ac:dyDescent="0.3">
      <c r="A1388" s="1" t="s">
        <v>984</v>
      </c>
      <c r="B1388" s="1" t="s">
        <v>3771</v>
      </c>
      <c r="C1388" t="s">
        <v>4726</v>
      </c>
      <c r="D1388" t="s">
        <v>7015</v>
      </c>
      <c r="E1388" t="s">
        <v>6424</v>
      </c>
      <c r="G1388">
        <v>1</v>
      </c>
      <c r="H1388" t="s">
        <v>2380</v>
      </c>
      <c r="I1388" t="s">
        <v>2380</v>
      </c>
      <c r="J1388">
        <v>16.399999999999999</v>
      </c>
      <c r="K1388" t="str" cm="1">
        <f t="array" ref="K1388">_xlfn.IFS(J1388&lt;18.5,"underweight",J1388&lt;25,"normal weight",J1388&lt;30,"overweight",J1388&gt;30,"obesity")</f>
        <v>underweight</v>
      </c>
      <c r="L1388">
        <v>5.4</v>
      </c>
      <c r="M1388" t="str" cm="1">
        <f t="array" ref="M1388">_xlfn.IFS(L1388&lt;5.7,"Normal",L1388&lt;6.5,"Prediabetes",L1388&gt;6.5,"Diabetes")</f>
        <v>Normal</v>
      </c>
      <c r="N1388">
        <v>1971</v>
      </c>
      <c r="O1388" t="s">
        <v>30</v>
      </c>
      <c r="P1388">
        <v>1</v>
      </c>
      <c r="Q1388" s="10" t="str">
        <f t="shared" si="42"/>
        <v>1-Dec-1971</v>
      </c>
      <c r="R1388">
        <f t="shared" si="43"/>
        <v>51</v>
      </c>
      <c r="S1388" s="12">
        <v>11540.25</v>
      </c>
    </row>
    <row r="1389" spans="1:19" ht="15.6" x14ac:dyDescent="0.3">
      <c r="A1389" s="1" t="s">
        <v>983</v>
      </c>
      <c r="B1389" s="1" t="s">
        <v>3772</v>
      </c>
      <c r="C1389" t="s">
        <v>4723</v>
      </c>
      <c r="D1389" t="s">
        <v>7017</v>
      </c>
      <c r="E1389" t="s">
        <v>7016</v>
      </c>
      <c r="G1389">
        <v>0</v>
      </c>
      <c r="H1389" t="s">
        <v>2380</v>
      </c>
      <c r="I1389" t="s">
        <v>2380</v>
      </c>
      <c r="J1389">
        <v>18.27</v>
      </c>
      <c r="K1389" t="str" cm="1">
        <f t="array" ref="K1389">_xlfn.IFS(J1389&lt;18.5,"underweight",J1389&lt;25,"normal weight",J1389&lt;30,"overweight",J1389&gt;30,"obesity")</f>
        <v>underweight</v>
      </c>
      <c r="L1389">
        <v>11.46</v>
      </c>
      <c r="M1389" t="str" cm="1">
        <f t="array" ref="M1389">_xlfn.IFS(L1389&lt;5.7,"Normal",L1389&lt;6.5,"Prediabetes",L1389&gt;6.5,"Diabetes")</f>
        <v>Diabetes</v>
      </c>
      <c r="N1389">
        <v>1973</v>
      </c>
      <c r="O1389" t="s">
        <v>10</v>
      </c>
      <c r="P1389">
        <v>23</v>
      </c>
      <c r="Q1389" s="10" t="str">
        <f t="shared" si="42"/>
        <v>23-Jul-1973</v>
      </c>
      <c r="R1389">
        <f t="shared" si="43"/>
        <v>50</v>
      </c>
      <c r="S1389" s="12">
        <v>11552.9</v>
      </c>
    </row>
    <row r="1390" spans="1:19" ht="15.6" x14ac:dyDescent="0.3">
      <c r="A1390" s="1" t="s">
        <v>982</v>
      </c>
      <c r="B1390" s="1" t="s">
        <v>3773</v>
      </c>
      <c r="C1390" t="s">
        <v>4726</v>
      </c>
      <c r="D1390" t="s">
        <v>4747</v>
      </c>
      <c r="E1390" t="s">
        <v>7018</v>
      </c>
      <c r="G1390">
        <v>0</v>
      </c>
      <c r="H1390" t="s">
        <v>2380</v>
      </c>
      <c r="I1390" t="s">
        <v>2380</v>
      </c>
      <c r="J1390">
        <v>16.489999999999998</v>
      </c>
      <c r="K1390" t="str" cm="1">
        <f t="array" ref="K1390">_xlfn.IFS(J1390&lt;18.5,"underweight",J1390&lt;25,"normal weight",J1390&lt;30,"overweight",J1390&gt;30,"obesity")</f>
        <v>underweight</v>
      </c>
      <c r="L1390">
        <v>8.48</v>
      </c>
      <c r="M1390" t="str" cm="1">
        <f t="array" ref="M1390">_xlfn.IFS(L1390&lt;5.7,"Normal",L1390&lt;6.5,"Prediabetes",L1390&gt;6.5,"Diabetes")</f>
        <v>Diabetes</v>
      </c>
      <c r="N1390">
        <v>1965</v>
      </c>
      <c r="O1390" t="s">
        <v>37</v>
      </c>
      <c r="P1390">
        <v>27</v>
      </c>
      <c r="Q1390" s="10" t="str">
        <f t="shared" si="42"/>
        <v>27-Oct-1965</v>
      </c>
      <c r="R1390">
        <f t="shared" si="43"/>
        <v>57</v>
      </c>
      <c r="S1390" s="12">
        <v>11554.22</v>
      </c>
    </row>
    <row r="1391" spans="1:19" ht="15.6" x14ac:dyDescent="0.3">
      <c r="A1391" s="1" t="s">
        <v>981</v>
      </c>
      <c r="B1391" s="1" t="s">
        <v>3774</v>
      </c>
      <c r="C1391" t="s">
        <v>4726</v>
      </c>
      <c r="D1391" t="s">
        <v>5565</v>
      </c>
      <c r="E1391" t="s">
        <v>7019</v>
      </c>
      <c r="G1391">
        <v>0</v>
      </c>
      <c r="H1391" t="s">
        <v>2380</v>
      </c>
      <c r="I1391" t="s">
        <v>2380</v>
      </c>
      <c r="J1391">
        <v>16.14</v>
      </c>
      <c r="K1391" t="str" cm="1">
        <f t="array" ref="K1391">_xlfn.IFS(J1391&lt;18.5,"underweight",J1391&lt;25,"normal weight",J1391&lt;30,"overweight",J1391&gt;30,"obesity")</f>
        <v>underweight</v>
      </c>
      <c r="L1391">
        <v>4.8600000000000003</v>
      </c>
      <c r="M1391" t="str" cm="1">
        <f t="array" ref="M1391">_xlfn.IFS(L1391&lt;5.7,"Normal",L1391&lt;6.5,"Prediabetes",L1391&gt;6.5,"Diabetes")</f>
        <v>Normal</v>
      </c>
      <c r="N1391">
        <v>1965</v>
      </c>
      <c r="O1391" t="s">
        <v>30</v>
      </c>
      <c r="P1391">
        <v>25</v>
      </c>
      <c r="Q1391" s="10" t="str">
        <f t="shared" si="42"/>
        <v>25-Dec-1965</v>
      </c>
      <c r="R1391">
        <f t="shared" si="43"/>
        <v>57</v>
      </c>
      <c r="S1391" s="12">
        <v>11566.3</v>
      </c>
    </row>
    <row r="1392" spans="1:19" ht="15.6" x14ac:dyDescent="0.3">
      <c r="A1392" s="1" t="s">
        <v>980</v>
      </c>
      <c r="B1392" s="1" t="s">
        <v>3775</v>
      </c>
      <c r="C1392" t="s">
        <v>4726</v>
      </c>
      <c r="D1392" t="s">
        <v>7020</v>
      </c>
      <c r="E1392" t="s">
        <v>5540</v>
      </c>
      <c r="G1392">
        <v>1</v>
      </c>
      <c r="H1392" t="s">
        <v>2380</v>
      </c>
      <c r="I1392" t="s">
        <v>2380</v>
      </c>
      <c r="J1392">
        <v>15.88</v>
      </c>
      <c r="K1392" t="str" cm="1">
        <f t="array" ref="K1392">_xlfn.IFS(J1392&lt;18.5,"underweight",J1392&lt;25,"normal weight",J1392&lt;30,"overweight",J1392&gt;30,"obesity")</f>
        <v>underweight</v>
      </c>
      <c r="L1392">
        <v>4.3600000000000003</v>
      </c>
      <c r="M1392" t="str" cm="1">
        <f t="array" ref="M1392">_xlfn.IFS(L1392&lt;5.7,"Normal",L1392&lt;6.5,"Prediabetes",L1392&gt;6.5,"Diabetes")</f>
        <v>Normal</v>
      </c>
      <c r="N1392">
        <v>1965</v>
      </c>
      <c r="O1392" t="s">
        <v>15</v>
      </c>
      <c r="P1392">
        <v>6</v>
      </c>
      <c r="Q1392" s="10" t="str">
        <f t="shared" si="42"/>
        <v>6-Nov-1965</v>
      </c>
      <c r="R1392">
        <f t="shared" si="43"/>
        <v>57</v>
      </c>
      <c r="S1392" s="12">
        <v>11576.13</v>
      </c>
    </row>
    <row r="1393" spans="1:19" ht="15.6" x14ac:dyDescent="0.3">
      <c r="A1393" s="1" t="s">
        <v>979</v>
      </c>
      <c r="B1393" s="1" t="s">
        <v>3776</v>
      </c>
      <c r="C1393" t="s">
        <v>4726</v>
      </c>
      <c r="D1393" t="s">
        <v>5019</v>
      </c>
      <c r="E1393" t="s">
        <v>7021</v>
      </c>
      <c r="G1393">
        <v>0</v>
      </c>
      <c r="H1393" t="s">
        <v>2380</v>
      </c>
      <c r="I1393" t="s">
        <v>2380</v>
      </c>
      <c r="J1393">
        <v>20.66</v>
      </c>
      <c r="K1393" t="str" cm="1">
        <f t="array" ref="K1393">_xlfn.IFS(J1393&lt;18.5,"underweight",J1393&lt;25,"normal weight",J1393&lt;30,"overweight",J1393&gt;30,"obesity")</f>
        <v>normal weight</v>
      </c>
      <c r="L1393">
        <v>5.8</v>
      </c>
      <c r="M1393" t="str" cm="1">
        <f t="array" ref="M1393">_xlfn.IFS(L1393&lt;5.7,"Normal",L1393&lt;6.5,"Prediabetes",L1393&gt;6.5,"Diabetes")</f>
        <v>Prediabetes</v>
      </c>
      <c r="N1393">
        <v>1964</v>
      </c>
      <c r="O1393" t="s">
        <v>18</v>
      </c>
      <c r="P1393">
        <v>20</v>
      </c>
      <c r="Q1393" s="10" t="str">
        <f t="shared" si="42"/>
        <v>20-Jun-1964</v>
      </c>
      <c r="R1393">
        <f t="shared" si="43"/>
        <v>59</v>
      </c>
      <c r="S1393" s="12">
        <v>11602.75</v>
      </c>
    </row>
    <row r="1394" spans="1:19" ht="15.6" x14ac:dyDescent="0.3">
      <c r="A1394" s="1" t="s">
        <v>978</v>
      </c>
      <c r="B1394" s="1" t="s">
        <v>3777</v>
      </c>
      <c r="C1394" t="s">
        <v>4723</v>
      </c>
      <c r="D1394" t="s">
        <v>7023</v>
      </c>
      <c r="E1394" t="s">
        <v>7022</v>
      </c>
      <c r="G1394">
        <v>0</v>
      </c>
      <c r="H1394" t="s">
        <v>2380</v>
      </c>
      <c r="I1394" t="s">
        <v>2380</v>
      </c>
      <c r="J1394">
        <v>20.399999999999999</v>
      </c>
      <c r="K1394" t="str" cm="1">
        <f t="array" ref="K1394">_xlfn.IFS(J1394&lt;18.5,"underweight",J1394&lt;25,"normal weight",J1394&lt;30,"overweight",J1394&gt;30,"obesity")</f>
        <v>normal weight</v>
      </c>
      <c r="L1394">
        <v>5.27</v>
      </c>
      <c r="M1394" t="str" cm="1">
        <f t="array" ref="M1394">_xlfn.IFS(L1394&lt;5.7,"Normal",L1394&lt;6.5,"Prediabetes",L1394&gt;6.5,"Diabetes")</f>
        <v>Normal</v>
      </c>
      <c r="N1394">
        <v>1986</v>
      </c>
      <c r="O1394" t="s">
        <v>10</v>
      </c>
      <c r="P1394">
        <v>17</v>
      </c>
      <c r="Q1394" s="10" t="str">
        <f t="shared" si="42"/>
        <v>17-Jul-1986</v>
      </c>
      <c r="R1394">
        <f t="shared" si="43"/>
        <v>37</v>
      </c>
      <c r="S1394" s="12">
        <v>11625.11</v>
      </c>
    </row>
    <row r="1395" spans="1:19" ht="15.6" x14ac:dyDescent="0.3">
      <c r="A1395" s="1" t="s">
        <v>977</v>
      </c>
      <c r="B1395" s="1" t="s">
        <v>3778</v>
      </c>
      <c r="C1395" t="s">
        <v>4723</v>
      </c>
      <c r="D1395" t="s">
        <v>7025</v>
      </c>
      <c r="E1395" t="s">
        <v>7024</v>
      </c>
      <c r="G1395">
        <v>0</v>
      </c>
      <c r="H1395" t="s">
        <v>2380</v>
      </c>
      <c r="I1395" t="s">
        <v>2380</v>
      </c>
      <c r="J1395">
        <v>20.13</v>
      </c>
      <c r="K1395" t="str" cm="1">
        <f t="array" ref="K1395">_xlfn.IFS(J1395&lt;18.5,"underweight",J1395&lt;25,"normal weight",J1395&lt;30,"overweight",J1395&gt;30,"obesity")</f>
        <v>normal weight</v>
      </c>
      <c r="L1395">
        <v>5.42</v>
      </c>
      <c r="M1395" t="str" cm="1">
        <f t="array" ref="M1395">_xlfn.IFS(L1395&lt;5.7,"Normal",L1395&lt;6.5,"Prediabetes",L1395&gt;6.5,"Diabetes")</f>
        <v>Normal</v>
      </c>
      <c r="N1395">
        <v>1966</v>
      </c>
      <c r="O1395" t="s">
        <v>37</v>
      </c>
      <c r="P1395">
        <v>4</v>
      </c>
      <c r="Q1395" s="10" t="str">
        <f t="shared" si="42"/>
        <v>4-Oct-1966</v>
      </c>
      <c r="R1395">
        <f t="shared" si="43"/>
        <v>56</v>
      </c>
      <c r="S1395" s="12">
        <v>11657.72</v>
      </c>
    </row>
    <row r="1396" spans="1:19" ht="15.6" x14ac:dyDescent="0.3">
      <c r="A1396" s="1" t="s">
        <v>976</v>
      </c>
      <c r="B1396" s="1" t="s">
        <v>3779</v>
      </c>
      <c r="C1396" t="s">
        <v>4726</v>
      </c>
      <c r="D1396" t="s">
        <v>4917</v>
      </c>
      <c r="E1396" t="s">
        <v>7026</v>
      </c>
      <c r="G1396">
        <v>1</v>
      </c>
      <c r="H1396" t="s">
        <v>2380</v>
      </c>
      <c r="I1396" t="s">
        <v>2380</v>
      </c>
      <c r="J1396">
        <v>18.93</v>
      </c>
      <c r="K1396" t="str" cm="1">
        <f t="array" ref="K1396">_xlfn.IFS(J1396&lt;18.5,"underweight",J1396&lt;25,"normal weight",J1396&lt;30,"overweight",J1396&gt;30,"obesity")</f>
        <v>normal weight</v>
      </c>
      <c r="L1396">
        <v>6.11</v>
      </c>
      <c r="M1396" t="str" cm="1">
        <f t="array" ref="M1396">_xlfn.IFS(L1396&lt;5.7,"Normal",L1396&lt;6.5,"Prediabetes",L1396&gt;6.5,"Diabetes")</f>
        <v>Prediabetes</v>
      </c>
      <c r="N1396">
        <v>1994</v>
      </c>
      <c r="O1396" t="s">
        <v>10</v>
      </c>
      <c r="P1396">
        <v>20</v>
      </c>
      <c r="Q1396" s="10" t="str">
        <f t="shared" si="42"/>
        <v>20-Jul-1994</v>
      </c>
      <c r="R1396">
        <f t="shared" si="43"/>
        <v>29</v>
      </c>
      <c r="S1396" s="12">
        <v>11657.81</v>
      </c>
    </row>
    <row r="1397" spans="1:19" ht="15.6" x14ac:dyDescent="0.3">
      <c r="A1397" s="1" t="s">
        <v>975</v>
      </c>
      <c r="B1397" s="1" t="s">
        <v>3780</v>
      </c>
      <c r="C1397" t="s">
        <v>4726</v>
      </c>
      <c r="D1397" t="s">
        <v>4917</v>
      </c>
      <c r="E1397" t="s">
        <v>7027</v>
      </c>
      <c r="G1397">
        <v>1</v>
      </c>
      <c r="H1397" t="s">
        <v>2380</v>
      </c>
      <c r="I1397" t="s">
        <v>2380</v>
      </c>
      <c r="J1397">
        <v>24.14</v>
      </c>
      <c r="K1397" t="str" cm="1">
        <f t="array" ref="K1397">_xlfn.IFS(J1397&lt;18.5,"underweight",J1397&lt;25,"normal weight",J1397&lt;30,"overweight",J1397&gt;30,"obesity")</f>
        <v>normal weight</v>
      </c>
      <c r="L1397">
        <v>5.29</v>
      </c>
      <c r="M1397" t="str" cm="1">
        <f t="array" ref="M1397">_xlfn.IFS(L1397&lt;5.7,"Normal",L1397&lt;6.5,"Prediabetes",L1397&gt;6.5,"Diabetes")</f>
        <v>Normal</v>
      </c>
      <c r="N1397">
        <v>1966</v>
      </c>
      <c r="O1397" t="s">
        <v>10</v>
      </c>
      <c r="P1397">
        <v>6</v>
      </c>
      <c r="Q1397" s="10" t="str">
        <f t="shared" si="42"/>
        <v>6-Jul-1966</v>
      </c>
      <c r="R1397">
        <f t="shared" si="43"/>
        <v>57</v>
      </c>
      <c r="S1397" s="12">
        <v>11658.12</v>
      </c>
    </row>
    <row r="1398" spans="1:19" ht="15.6" x14ac:dyDescent="0.3">
      <c r="A1398" s="1" t="s">
        <v>974</v>
      </c>
      <c r="B1398" s="1" t="s">
        <v>3781</v>
      </c>
      <c r="C1398" t="s">
        <v>4723</v>
      </c>
      <c r="D1398" t="s">
        <v>7029</v>
      </c>
      <c r="E1398" t="s">
        <v>7028</v>
      </c>
      <c r="G1398">
        <v>0</v>
      </c>
      <c r="H1398" t="s">
        <v>2380</v>
      </c>
      <c r="I1398" t="s">
        <v>2380</v>
      </c>
      <c r="J1398">
        <v>25.03</v>
      </c>
      <c r="K1398" t="str" cm="1">
        <f t="array" ref="K1398">_xlfn.IFS(J1398&lt;18.5,"underweight",J1398&lt;25,"normal weight",J1398&lt;30,"overweight",J1398&gt;30,"obesity")</f>
        <v>overweight</v>
      </c>
      <c r="L1398">
        <v>5.91</v>
      </c>
      <c r="M1398" t="str" cm="1">
        <f t="array" ref="M1398">_xlfn.IFS(L1398&lt;5.7,"Normal",L1398&lt;6.5,"Prediabetes",L1398&gt;6.5,"Diabetes")</f>
        <v>Prediabetes</v>
      </c>
      <c r="N1398">
        <v>1966</v>
      </c>
      <c r="O1398" t="s">
        <v>35</v>
      </c>
      <c r="P1398">
        <v>23</v>
      </c>
      <c r="Q1398" s="10" t="str">
        <f t="shared" si="42"/>
        <v>23-Aug-1966</v>
      </c>
      <c r="R1398">
        <f t="shared" si="43"/>
        <v>56</v>
      </c>
      <c r="S1398" s="12">
        <v>11658.38</v>
      </c>
    </row>
    <row r="1399" spans="1:19" ht="15.6" x14ac:dyDescent="0.3">
      <c r="A1399" s="1" t="s">
        <v>973</v>
      </c>
      <c r="B1399" s="1" t="s">
        <v>3782</v>
      </c>
      <c r="C1399" t="s">
        <v>5598</v>
      </c>
      <c r="D1399" t="s">
        <v>7031</v>
      </c>
      <c r="E1399" t="s">
        <v>7030</v>
      </c>
      <c r="G1399">
        <v>0</v>
      </c>
      <c r="H1399" t="s">
        <v>2380</v>
      </c>
      <c r="I1399" t="s">
        <v>2380</v>
      </c>
      <c r="J1399">
        <v>17.079999999999998</v>
      </c>
      <c r="K1399" t="str" cm="1">
        <f t="array" ref="K1399">_xlfn.IFS(J1399&lt;18.5,"underweight",J1399&lt;25,"normal weight",J1399&lt;30,"overweight",J1399&gt;30,"obesity")</f>
        <v>underweight</v>
      </c>
      <c r="L1399">
        <v>5.73</v>
      </c>
      <c r="M1399" t="str" cm="1">
        <f t="array" ref="M1399">_xlfn.IFS(L1399&lt;5.7,"Normal",L1399&lt;6.5,"Prediabetes",L1399&gt;6.5,"Diabetes")</f>
        <v>Prediabetes</v>
      </c>
      <c r="N1399">
        <v>1966</v>
      </c>
      <c r="O1399" t="s">
        <v>15</v>
      </c>
      <c r="P1399">
        <v>9</v>
      </c>
      <c r="Q1399" s="10" t="str">
        <f t="shared" si="42"/>
        <v>9-Nov-1966</v>
      </c>
      <c r="R1399">
        <f t="shared" si="43"/>
        <v>56</v>
      </c>
      <c r="S1399" s="12">
        <v>11674.13</v>
      </c>
    </row>
    <row r="1400" spans="1:19" ht="15.6" x14ac:dyDescent="0.3">
      <c r="A1400" s="1" t="s">
        <v>972</v>
      </c>
      <c r="B1400" s="1" t="s">
        <v>3783</v>
      </c>
      <c r="C1400" t="s">
        <v>4723</v>
      </c>
      <c r="D1400" t="s">
        <v>5193</v>
      </c>
      <c r="E1400" t="s">
        <v>7032</v>
      </c>
      <c r="G1400">
        <v>0</v>
      </c>
      <c r="H1400" t="s">
        <v>2380</v>
      </c>
      <c r="I1400" t="s">
        <v>2380</v>
      </c>
      <c r="J1400">
        <v>17.86</v>
      </c>
      <c r="K1400" t="str" cm="1">
        <f t="array" ref="K1400">_xlfn.IFS(J1400&lt;18.5,"underweight",J1400&lt;25,"normal weight",J1400&lt;30,"overweight",J1400&gt;30,"obesity")</f>
        <v>underweight</v>
      </c>
      <c r="L1400">
        <v>5.43</v>
      </c>
      <c r="M1400" t="str" cm="1">
        <f t="array" ref="M1400">_xlfn.IFS(L1400&lt;5.7,"Normal",L1400&lt;6.5,"Prediabetes",L1400&gt;6.5,"Diabetes")</f>
        <v>Normal</v>
      </c>
      <c r="N1400">
        <v>1970</v>
      </c>
      <c r="O1400" t="s">
        <v>30</v>
      </c>
      <c r="P1400">
        <v>1</v>
      </c>
      <c r="Q1400" s="10" t="str">
        <f t="shared" si="42"/>
        <v>1-Dec-1970</v>
      </c>
      <c r="R1400">
        <f t="shared" si="43"/>
        <v>52</v>
      </c>
      <c r="S1400" s="12">
        <v>11696.52</v>
      </c>
    </row>
    <row r="1401" spans="1:19" ht="15.6" x14ac:dyDescent="0.3">
      <c r="A1401" s="1" t="s">
        <v>971</v>
      </c>
      <c r="B1401" s="1" t="s">
        <v>3784</v>
      </c>
      <c r="C1401" t="s">
        <v>4723</v>
      </c>
      <c r="D1401" t="s">
        <v>6003</v>
      </c>
      <c r="E1401" t="s">
        <v>7033</v>
      </c>
      <c r="G1401">
        <v>0</v>
      </c>
      <c r="H1401" t="s">
        <v>2380</v>
      </c>
      <c r="I1401" t="s">
        <v>2380</v>
      </c>
      <c r="J1401">
        <v>21.38</v>
      </c>
      <c r="K1401" t="str" cm="1">
        <f t="array" ref="K1401">_xlfn.IFS(J1401&lt;18.5,"underweight",J1401&lt;25,"normal weight",J1401&lt;30,"overweight",J1401&gt;30,"obesity")</f>
        <v>normal weight</v>
      </c>
      <c r="L1401">
        <v>8.01</v>
      </c>
      <c r="M1401" t="str" cm="1">
        <f t="array" ref="M1401">_xlfn.IFS(L1401&lt;5.7,"Normal",L1401&lt;6.5,"Prediabetes",L1401&gt;6.5,"Diabetes")</f>
        <v>Diabetes</v>
      </c>
      <c r="N1401">
        <v>1982</v>
      </c>
      <c r="O1401" t="s">
        <v>37</v>
      </c>
      <c r="P1401">
        <v>21</v>
      </c>
      <c r="Q1401" s="10" t="str">
        <f t="shared" si="42"/>
        <v>21-Oct-1982</v>
      </c>
      <c r="R1401">
        <f t="shared" si="43"/>
        <v>40</v>
      </c>
      <c r="S1401" s="12">
        <v>11712.97</v>
      </c>
    </row>
    <row r="1402" spans="1:19" ht="15.6" x14ac:dyDescent="0.3">
      <c r="A1402" s="1" t="s">
        <v>970</v>
      </c>
      <c r="B1402" s="1" t="s">
        <v>3785</v>
      </c>
      <c r="C1402" t="s">
        <v>4723</v>
      </c>
      <c r="D1402" t="s">
        <v>7034</v>
      </c>
      <c r="E1402" t="s">
        <v>6728</v>
      </c>
      <c r="G1402">
        <v>0</v>
      </c>
      <c r="H1402" t="s">
        <v>2380</v>
      </c>
      <c r="I1402" t="s">
        <v>2380</v>
      </c>
      <c r="J1402">
        <v>23.35</v>
      </c>
      <c r="K1402" t="str" cm="1">
        <f t="array" ref="K1402">_xlfn.IFS(J1402&lt;18.5,"underweight",J1402&lt;25,"normal weight",J1402&lt;30,"overweight",J1402&gt;30,"obesity")</f>
        <v>normal weight</v>
      </c>
      <c r="L1402">
        <v>5.94</v>
      </c>
      <c r="M1402" t="str" cm="1">
        <f t="array" ref="M1402">_xlfn.IFS(L1402&lt;5.7,"Normal",L1402&lt;6.5,"Prediabetes",L1402&gt;6.5,"Diabetes")</f>
        <v>Prediabetes</v>
      </c>
      <c r="N1402">
        <v>1969</v>
      </c>
      <c r="O1402" t="s">
        <v>37</v>
      </c>
      <c r="P1402">
        <v>12</v>
      </c>
      <c r="Q1402" s="10" t="str">
        <f t="shared" si="42"/>
        <v>12-Oct-1969</v>
      </c>
      <c r="R1402">
        <f t="shared" si="43"/>
        <v>53</v>
      </c>
      <c r="S1402" s="12">
        <v>11729.68</v>
      </c>
    </row>
    <row r="1403" spans="1:19" ht="15.6" x14ac:dyDescent="0.3">
      <c r="A1403" s="1" t="s">
        <v>969</v>
      </c>
      <c r="B1403" s="1" t="s">
        <v>3786</v>
      </c>
      <c r="C1403" t="s">
        <v>4723</v>
      </c>
      <c r="D1403" t="s">
        <v>4835</v>
      </c>
      <c r="E1403" t="s">
        <v>7035</v>
      </c>
      <c r="G1403">
        <v>0</v>
      </c>
      <c r="H1403" t="s">
        <v>2380</v>
      </c>
      <c r="I1403" t="s">
        <v>2380</v>
      </c>
      <c r="J1403">
        <v>22.24</v>
      </c>
      <c r="K1403" t="str" cm="1">
        <f t="array" ref="K1403">_xlfn.IFS(J1403&lt;18.5,"underweight",J1403&lt;25,"normal weight",J1403&lt;30,"overweight",J1403&gt;30,"obesity")</f>
        <v>normal weight</v>
      </c>
      <c r="L1403">
        <v>5.04</v>
      </c>
      <c r="M1403" t="str" cm="1">
        <f t="array" ref="M1403">_xlfn.IFS(L1403&lt;5.7,"Normal",L1403&lt;6.5,"Prediabetes",L1403&gt;6.5,"Diabetes")</f>
        <v>Normal</v>
      </c>
      <c r="N1403">
        <v>1984</v>
      </c>
      <c r="O1403" t="s">
        <v>15</v>
      </c>
      <c r="P1403">
        <v>26</v>
      </c>
      <c r="Q1403" s="10" t="str">
        <f t="shared" si="42"/>
        <v>26-Nov-1984</v>
      </c>
      <c r="R1403">
        <f t="shared" si="43"/>
        <v>38</v>
      </c>
      <c r="S1403" s="12">
        <v>11730.82</v>
      </c>
    </row>
    <row r="1404" spans="1:19" ht="15.6" x14ac:dyDescent="0.3">
      <c r="A1404" s="1" t="s">
        <v>968</v>
      </c>
      <c r="B1404" s="1" t="s">
        <v>3787</v>
      </c>
      <c r="C1404" t="s">
        <v>4723</v>
      </c>
      <c r="D1404" t="s">
        <v>5852</v>
      </c>
      <c r="E1404" t="s">
        <v>7036</v>
      </c>
      <c r="G1404">
        <v>0</v>
      </c>
      <c r="H1404" t="s">
        <v>2380</v>
      </c>
      <c r="I1404" t="s">
        <v>2380</v>
      </c>
      <c r="J1404">
        <v>21.77</v>
      </c>
      <c r="K1404" t="str" cm="1">
        <f t="array" ref="K1404">_xlfn.IFS(J1404&lt;18.5,"underweight",J1404&lt;25,"normal weight",J1404&lt;30,"overweight",J1404&gt;30,"obesity")</f>
        <v>normal weight</v>
      </c>
      <c r="L1404">
        <v>10.67</v>
      </c>
      <c r="M1404" t="str" cm="1">
        <f t="array" ref="M1404">_xlfn.IFS(L1404&lt;5.7,"Normal",L1404&lt;6.5,"Prediabetes",L1404&gt;6.5,"Diabetes")</f>
        <v>Diabetes</v>
      </c>
      <c r="N1404">
        <v>1964</v>
      </c>
      <c r="O1404" t="s">
        <v>15</v>
      </c>
      <c r="P1404">
        <v>9</v>
      </c>
      <c r="Q1404" s="10" t="str">
        <f t="shared" si="42"/>
        <v>9-Nov-1964</v>
      </c>
      <c r="R1404">
        <f t="shared" si="43"/>
        <v>58</v>
      </c>
      <c r="S1404" s="12">
        <v>11735.88</v>
      </c>
    </row>
    <row r="1405" spans="1:19" ht="15.6" x14ac:dyDescent="0.3">
      <c r="A1405" s="1" t="s">
        <v>967</v>
      </c>
      <c r="B1405" s="1" t="s">
        <v>3788</v>
      </c>
      <c r="C1405" t="s">
        <v>4723</v>
      </c>
      <c r="D1405" t="s">
        <v>7038</v>
      </c>
      <c r="E1405" t="s">
        <v>7037</v>
      </c>
      <c r="G1405">
        <v>0</v>
      </c>
      <c r="H1405" t="s">
        <v>2380</v>
      </c>
      <c r="I1405" t="s">
        <v>2380</v>
      </c>
      <c r="J1405">
        <v>17.07</v>
      </c>
      <c r="K1405" t="str" cm="1">
        <f t="array" ref="K1405">_xlfn.IFS(J1405&lt;18.5,"underweight",J1405&lt;25,"normal weight",J1405&lt;30,"overweight",J1405&gt;30,"obesity")</f>
        <v>underweight</v>
      </c>
      <c r="L1405">
        <v>5.22</v>
      </c>
      <c r="M1405" t="str" cm="1">
        <f t="array" ref="M1405">_xlfn.IFS(L1405&lt;5.7,"Normal",L1405&lt;6.5,"Prediabetes",L1405&gt;6.5,"Diabetes")</f>
        <v>Normal</v>
      </c>
      <c r="N1405">
        <v>1988</v>
      </c>
      <c r="O1405" t="s">
        <v>20</v>
      </c>
      <c r="P1405">
        <v>5</v>
      </c>
      <c r="Q1405" s="10" t="str">
        <f t="shared" si="42"/>
        <v>5-Sep-1988</v>
      </c>
      <c r="R1405">
        <f t="shared" si="43"/>
        <v>34</v>
      </c>
      <c r="S1405" s="12">
        <v>11737.85</v>
      </c>
    </row>
    <row r="1406" spans="1:19" ht="15.6" x14ac:dyDescent="0.3">
      <c r="A1406" s="1" t="s">
        <v>966</v>
      </c>
      <c r="B1406" s="1" t="s">
        <v>3789</v>
      </c>
      <c r="C1406" t="s">
        <v>4723</v>
      </c>
      <c r="D1406" t="s">
        <v>7040</v>
      </c>
      <c r="E1406" t="s">
        <v>7039</v>
      </c>
      <c r="G1406">
        <v>0</v>
      </c>
      <c r="H1406" t="s">
        <v>2380</v>
      </c>
      <c r="I1406" t="s">
        <v>2380</v>
      </c>
      <c r="J1406">
        <v>22.34</v>
      </c>
      <c r="K1406" t="str" cm="1">
        <f t="array" ref="K1406">_xlfn.IFS(J1406&lt;18.5,"underweight",J1406&lt;25,"normal weight",J1406&lt;30,"overweight",J1406&gt;30,"obesity")</f>
        <v>normal weight</v>
      </c>
      <c r="L1406">
        <v>5.57</v>
      </c>
      <c r="M1406" t="str" cm="1">
        <f t="array" ref="M1406">_xlfn.IFS(L1406&lt;5.7,"Normal",L1406&lt;6.5,"Prediabetes",L1406&gt;6.5,"Diabetes")</f>
        <v>Normal</v>
      </c>
      <c r="N1406">
        <v>1969</v>
      </c>
      <c r="O1406" t="s">
        <v>15</v>
      </c>
      <c r="P1406">
        <v>12</v>
      </c>
      <c r="Q1406" s="10" t="str">
        <f t="shared" si="42"/>
        <v>12-Nov-1969</v>
      </c>
      <c r="R1406">
        <f t="shared" si="43"/>
        <v>53</v>
      </c>
      <c r="S1406" s="12">
        <v>11741.73</v>
      </c>
    </row>
    <row r="1407" spans="1:19" ht="15.6" x14ac:dyDescent="0.3">
      <c r="A1407" s="1" t="s">
        <v>965</v>
      </c>
      <c r="B1407" s="1" t="s">
        <v>3790</v>
      </c>
      <c r="C1407" t="s">
        <v>4726</v>
      </c>
      <c r="D1407" t="s">
        <v>4775</v>
      </c>
      <c r="E1407" t="s">
        <v>7041</v>
      </c>
      <c r="G1407">
        <v>0</v>
      </c>
      <c r="H1407" t="s">
        <v>2380</v>
      </c>
      <c r="I1407" t="s">
        <v>2380</v>
      </c>
      <c r="J1407">
        <v>17.7</v>
      </c>
      <c r="K1407" t="str" cm="1">
        <f t="array" ref="K1407">_xlfn.IFS(J1407&lt;18.5,"underweight",J1407&lt;25,"normal weight",J1407&lt;30,"overweight",J1407&gt;30,"obesity")</f>
        <v>underweight</v>
      </c>
      <c r="L1407">
        <v>6.28</v>
      </c>
      <c r="M1407" t="str" cm="1">
        <f t="array" ref="M1407">_xlfn.IFS(L1407&lt;5.7,"Normal",L1407&lt;6.5,"Prediabetes",L1407&gt;6.5,"Diabetes")</f>
        <v>Prediabetes</v>
      </c>
      <c r="N1407">
        <v>1963</v>
      </c>
      <c r="O1407" t="s">
        <v>18</v>
      </c>
      <c r="P1407">
        <v>9</v>
      </c>
      <c r="Q1407" s="10" t="str">
        <f t="shared" si="42"/>
        <v>9-Jun-1963</v>
      </c>
      <c r="R1407">
        <f t="shared" si="43"/>
        <v>60</v>
      </c>
      <c r="S1407" s="12">
        <v>11743.3</v>
      </c>
    </row>
    <row r="1408" spans="1:19" ht="15.6" x14ac:dyDescent="0.3">
      <c r="A1408" s="1" t="s">
        <v>964</v>
      </c>
      <c r="B1408" s="1" t="s">
        <v>3791</v>
      </c>
      <c r="C1408" t="s">
        <v>4723</v>
      </c>
      <c r="D1408" t="s">
        <v>6003</v>
      </c>
      <c r="E1408" t="s">
        <v>7042</v>
      </c>
      <c r="G1408">
        <v>0</v>
      </c>
      <c r="H1408" t="s">
        <v>2380</v>
      </c>
      <c r="I1408" t="s">
        <v>2380</v>
      </c>
      <c r="J1408">
        <v>16.47</v>
      </c>
      <c r="K1408" t="str" cm="1">
        <f t="array" ref="K1408">_xlfn.IFS(J1408&lt;18.5,"underweight",J1408&lt;25,"normal weight",J1408&lt;30,"overweight",J1408&gt;30,"obesity")</f>
        <v>underweight</v>
      </c>
      <c r="L1408">
        <v>6.35</v>
      </c>
      <c r="M1408" t="str" cm="1">
        <f t="array" ref="M1408">_xlfn.IFS(L1408&lt;5.7,"Normal",L1408&lt;6.5,"Prediabetes",L1408&gt;6.5,"Diabetes")</f>
        <v>Prediabetes</v>
      </c>
      <c r="N1408">
        <v>1964</v>
      </c>
      <c r="O1408" t="s">
        <v>30</v>
      </c>
      <c r="P1408">
        <v>2</v>
      </c>
      <c r="Q1408" s="10" t="str">
        <f t="shared" si="42"/>
        <v>2-Dec-1964</v>
      </c>
      <c r="R1408">
        <f t="shared" si="43"/>
        <v>58</v>
      </c>
      <c r="S1408" s="12">
        <v>11743.93</v>
      </c>
    </row>
    <row r="1409" spans="1:19" ht="15.6" x14ac:dyDescent="0.3">
      <c r="A1409" s="1" t="s">
        <v>963</v>
      </c>
      <c r="B1409" s="1" t="s">
        <v>3792</v>
      </c>
      <c r="C1409" t="s">
        <v>4726</v>
      </c>
      <c r="D1409" t="s">
        <v>4811</v>
      </c>
      <c r="E1409" t="s">
        <v>7043</v>
      </c>
      <c r="G1409">
        <v>1</v>
      </c>
      <c r="H1409" t="s">
        <v>2380</v>
      </c>
      <c r="I1409" t="s">
        <v>2380</v>
      </c>
      <c r="J1409">
        <v>17.600000000000001</v>
      </c>
      <c r="K1409" t="str" cm="1">
        <f t="array" ref="K1409">_xlfn.IFS(J1409&lt;18.5,"underweight",J1409&lt;25,"normal weight",J1409&lt;30,"overweight",J1409&gt;30,"obesity")</f>
        <v>underweight</v>
      </c>
      <c r="L1409">
        <v>4.3899999999999997</v>
      </c>
      <c r="M1409" t="str" cm="1">
        <f t="array" ref="M1409">_xlfn.IFS(L1409&lt;5.7,"Normal",L1409&lt;6.5,"Prediabetes",L1409&gt;6.5,"Diabetes")</f>
        <v>Normal</v>
      </c>
      <c r="N1409">
        <v>1979</v>
      </c>
      <c r="O1409" t="s">
        <v>15</v>
      </c>
      <c r="P1409">
        <v>6</v>
      </c>
      <c r="Q1409" s="10" t="str">
        <f t="shared" si="42"/>
        <v>6-Nov-1979</v>
      </c>
      <c r="R1409">
        <f t="shared" si="43"/>
        <v>43</v>
      </c>
      <c r="S1409" s="12">
        <v>11752.68</v>
      </c>
    </row>
    <row r="1410" spans="1:19" ht="15.6" x14ac:dyDescent="0.3">
      <c r="A1410" s="1" t="s">
        <v>962</v>
      </c>
      <c r="B1410" s="1" t="s">
        <v>3793</v>
      </c>
      <c r="C1410" t="s">
        <v>4726</v>
      </c>
      <c r="D1410" t="s">
        <v>4727</v>
      </c>
      <c r="E1410" t="s">
        <v>7044</v>
      </c>
      <c r="G1410">
        <v>0</v>
      </c>
      <c r="H1410" t="s">
        <v>2380</v>
      </c>
      <c r="I1410" t="s">
        <v>2380</v>
      </c>
      <c r="J1410">
        <v>17.579999999999998</v>
      </c>
      <c r="K1410" t="str" cm="1">
        <f t="array" ref="K1410">_xlfn.IFS(J1410&lt;18.5,"underweight",J1410&lt;25,"normal weight",J1410&lt;30,"overweight",J1410&gt;30,"obesity")</f>
        <v>underweight</v>
      </c>
      <c r="L1410">
        <v>4.51</v>
      </c>
      <c r="M1410" t="str" cm="1">
        <f t="array" ref="M1410">_xlfn.IFS(L1410&lt;5.7,"Normal",L1410&lt;6.5,"Prediabetes",L1410&gt;6.5,"Diabetes")</f>
        <v>Normal</v>
      </c>
      <c r="N1410">
        <v>1966</v>
      </c>
      <c r="O1410" t="s">
        <v>10</v>
      </c>
      <c r="P1410">
        <v>25</v>
      </c>
      <c r="Q1410" s="10" t="str">
        <f t="shared" si="42"/>
        <v>25-Jul-1966</v>
      </c>
      <c r="R1410">
        <f t="shared" si="43"/>
        <v>57</v>
      </c>
      <c r="S1410" s="12">
        <v>11763</v>
      </c>
    </row>
    <row r="1411" spans="1:19" ht="15.6" x14ac:dyDescent="0.3">
      <c r="A1411" s="1" t="s">
        <v>961</v>
      </c>
      <c r="B1411" s="1" t="s">
        <v>3794</v>
      </c>
      <c r="C1411" t="s">
        <v>4726</v>
      </c>
      <c r="D1411" t="s">
        <v>7046</v>
      </c>
      <c r="E1411" t="s">
        <v>7045</v>
      </c>
      <c r="G1411">
        <v>0</v>
      </c>
      <c r="H1411" t="s">
        <v>2382</v>
      </c>
      <c r="I1411" t="s">
        <v>2382</v>
      </c>
      <c r="J1411">
        <v>34.484999999999999</v>
      </c>
      <c r="K1411" t="str" cm="1">
        <f t="array" ref="K1411">_xlfn.IFS(J1411&lt;18.5,"underweight",J1411&lt;25,"normal weight",J1411&lt;30,"overweight",J1411&gt;30,"obesity")</f>
        <v>obesity</v>
      </c>
      <c r="L1411">
        <v>11.87</v>
      </c>
      <c r="M1411" t="str" cm="1">
        <f t="array" ref="M1411">_xlfn.IFS(L1411&lt;5.7,"Normal",L1411&lt;6.5,"Prediabetes",L1411&gt;6.5,"Diabetes")</f>
        <v>Diabetes</v>
      </c>
      <c r="N1411">
        <v>1982</v>
      </c>
      <c r="O1411" t="s">
        <v>15</v>
      </c>
      <c r="P1411">
        <v>20</v>
      </c>
      <c r="Q1411" s="10" t="str">
        <f t="shared" ref="Q1411:Q1474" si="44">P1411&amp;"-"&amp;O1411&amp;"-"&amp;N1411</f>
        <v>20-Nov-1982</v>
      </c>
      <c r="R1411">
        <f t="shared" ref="R1411:R1474" si="45">DATEDIF(Q1411,"8-6-2023","y")</f>
        <v>40</v>
      </c>
      <c r="S1411" s="12">
        <v>11773.06</v>
      </c>
    </row>
    <row r="1412" spans="1:19" ht="15.6" x14ac:dyDescent="0.3">
      <c r="A1412" s="1" t="s">
        <v>960</v>
      </c>
      <c r="B1412" s="1" t="s">
        <v>3795</v>
      </c>
      <c r="C1412" t="s">
        <v>4723</v>
      </c>
      <c r="D1412" t="s">
        <v>7047</v>
      </c>
      <c r="E1412" t="s">
        <v>6591</v>
      </c>
      <c r="G1412">
        <v>1</v>
      </c>
      <c r="H1412" t="s">
        <v>2382</v>
      </c>
      <c r="I1412" t="s">
        <v>2382</v>
      </c>
      <c r="J1412">
        <v>41.14</v>
      </c>
      <c r="K1412" t="str" cm="1">
        <f t="array" ref="K1412">_xlfn.IFS(J1412&lt;18.5,"underweight",J1412&lt;25,"normal weight",J1412&lt;30,"overweight",J1412&gt;30,"obesity")</f>
        <v>obesity</v>
      </c>
      <c r="L1412">
        <v>9.58</v>
      </c>
      <c r="M1412" t="str" cm="1">
        <f t="array" ref="M1412">_xlfn.IFS(L1412&lt;5.7,"Normal",L1412&lt;6.5,"Prediabetes",L1412&gt;6.5,"Diabetes")</f>
        <v>Diabetes</v>
      </c>
      <c r="N1412">
        <v>1965</v>
      </c>
      <c r="O1412" t="s">
        <v>37</v>
      </c>
      <c r="P1412">
        <v>3</v>
      </c>
      <c r="Q1412" s="10" t="str">
        <f t="shared" si="44"/>
        <v>3-Oct-1965</v>
      </c>
      <c r="R1412">
        <f t="shared" si="45"/>
        <v>57</v>
      </c>
      <c r="S1412" s="12">
        <v>11830.61</v>
      </c>
    </row>
    <row r="1413" spans="1:19" ht="15.6" x14ac:dyDescent="0.3">
      <c r="A1413" s="1" t="s">
        <v>959</v>
      </c>
      <c r="B1413" s="1" t="s">
        <v>3796</v>
      </c>
      <c r="C1413" t="s">
        <v>4723</v>
      </c>
      <c r="D1413" t="s">
        <v>6993</v>
      </c>
      <c r="E1413" t="s">
        <v>7048</v>
      </c>
      <c r="G1413">
        <v>1</v>
      </c>
      <c r="H1413" t="s">
        <v>2382</v>
      </c>
      <c r="I1413" t="s">
        <v>2382</v>
      </c>
      <c r="J1413">
        <v>37.700000000000003</v>
      </c>
      <c r="K1413" t="str" cm="1">
        <f t="array" ref="K1413">_xlfn.IFS(J1413&lt;18.5,"underweight",J1413&lt;25,"normal weight",J1413&lt;30,"overweight",J1413&gt;30,"obesity")</f>
        <v>obesity</v>
      </c>
      <c r="L1413">
        <v>5.96</v>
      </c>
      <c r="M1413" t="str" cm="1">
        <f t="array" ref="M1413">_xlfn.IFS(L1413&lt;5.7,"Normal",L1413&lt;6.5,"Prediabetes",L1413&gt;6.5,"Diabetes")</f>
        <v>Prediabetes</v>
      </c>
      <c r="N1413">
        <v>1964</v>
      </c>
      <c r="O1413" t="s">
        <v>18</v>
      </c>
      <c r="P1413">
        <v>27</v>
      </c>
      <c r="Q1413" s="10" t="str">
        <f t="shared" si="44"/>
        <v>27-Jun-1964</v>
      </c>
      <c r="R1413">
        <f t="shared" si="45"/>
        <v>59</v>
      </c>
      <c r="S1413" s="12">
        <v>11833.78</v>
      </c>
    </row>
    <row r="1414" spans="1:19" ht="15.6" x14ac:dyDescent="0.3">
      <c r="A1414" s="1" t="s">
        <v>958</v>
      </c>
      <c r="B1414" s="1" t="s">
        <v>3797</v>
      </c>
      <c r="C1414" t="s">
        <v>4723</v>
      </c>
      <c r="D1414" t="s">
        <v>7049</v>
      </c>
      <c r="E1414" t="s">
        <v>6773</v>
      </c>
      <c r="G1414">
        <v>0</v>
      </c>
      <c r="H1414" t="s">
        <v>2382</v>
      </c>
      <c r="I1414" t="s">
        <v>2382</v>
      </c>
      <c r="J1414">
        <v>36.384999999999998</v>
      </c>
      <c r="K1414" t="str" cm="1">
        <f t="array" ref="K1414">_xlfn.IFS(J1414&lt;18.5,"underweight",J1414&lt;25,"normal weight",J1414&lt;30,"overweight",J1414&gt;30,"obesity")</f>
        <v>obesity</v>
      </c>
      <c r="L1414">
        <v>7.59</v>
      </c>
      <c r="M1414" t="str" cm="1">
        <f t="array" ref="M1414">_xlfn.IFS(L1414&lt;5.7,"Normal",L1414&lt;6.5,"Prediabetes",L1414&gt;6.5,"Diabetes")</f>
        <v>Diabetes</v>
      </c>
      <c r="N1414">
        <v>1964</v>
      </c>
      <c r="O1414" t="s">
        <v>20</v>
      </c>
      <c r="P1414">
        <v>11</v>
      </c>
      <c r="Q1414" s="10" t="str">
        <f t="shared" si="44"/>
        <v>11-Sep-1964</v>
      </c>
      <c r="R1414">
        <f t="shared" si="45"/>
        <v>58</v>
      </c>
      <c r="S1414" s="12">
        <v>11837.16</v>
      </c>
    </row>
    <row r="1415" spans="1:19" ht="15.6" x14ac:dyDescent="0.3">
      <c r="A1415" s="1" t="s">
        <v>957</v>
      </c>
      <c r="B1415" s="1" t="s">
        <v>3798</v>
      </c>
      <c r="C1415" t="s">
        <v>4726</v>
      </c>
      <c r="D1415" t="s">
        <v>5023</v>
      </c>
      <c r="E1415" t="s">
        <v>7050</v>
      </c>
      <c r="G1415">
        <v>0</v>
      </c>
      <c r="H1415" t="s">
        <v>2382</v>
      </c>
      <c r="I1415" t="s">
        <v>2382</v>
      </c>
      <c r="J1415">
        <v>36.765000000000001</v>
      </c>
      <c r="K1415" t="str" cm="1">
        <f t="array" ref="K1415">_xlfn.IFS(J1415&lt;18.5,"underweight",J1415&lt;25,"normal weight",J1415&lt;30,"overweight",J1415&gt;30,"obesity")</f>
        <v>obesity</v>
      </c>
      <c r="L1415">
        <v>7.29</v>
      </c>
      <c r="M1415" t="str" cm="1">
        <f t="array" ref="M1415">_xlfn.IFS(L1415&lt;5.7,"Normal",L1415&lt;6.5,"Prediabetes",L1415&gt;6.5,"Diabetes")</f>
        <v>Diabetes</v>
      </c>
      <c r="N1415">
        <v>1965</v>
      </c>
      <c r="O1415" t="s">
        <v>20</v>
      </c>
      <c r="P1415">
        <v>25</v>
      </c>
      <c r="Q1415" s="10" t="str">
        <f t="shared" si="44"/>
        <v>25-Sep-1965</v>
      </c>
      <c r="R1415">
        <f t="shared" si="45"/>
        <v>57</v>
      </c>
      <c r="S1415" s="12">
        <v>11840.78</v>
      </c>
    </row>
    <row r="1416" spans="1:19" ht="15.6" x14ac:dyDescent="0.3">
      <c r="A1416" s="1" t="s">
        <v>956</v>
      </c>
      <c r="B1416" s="1" t="s">
        <v>3799</v>
      </c>
      <c r="C1416" t="s">
        <v>4726</v>
      </c>
      <c r="D1416" t="s">
        <v>7052</v>
      </c>
      <c r="E1416" t="s">
        <v>7051</v>
      </c>
      <c r="G1416">
        <v>0</v>
      </c>
      <c r="H1416" t="s">
        <v>2382</v>
      </c>
      <c r="I1416" t="s">
        <v>2382</v>
      </c>
      <c r="J1416">
        <v>36.954999999999998</v>
      </c>
      <c r="K1416" t="str" cm="1">
        <f t="array" ref="K1416">_xlfn.IFS(J1416&lt;18.5,"underweight",J1416&lt;25,"normal weight",J1416&lt;30,"overweight",J1416&gt;30,"obesity")</f>
        <v>obesity</v>
      </c>
      <c r="L1416">
        <v>4.72</v>
      </c>
      <c r="M1416" t="str" cm="1">
        <f t="array" ref="M1416">_xlfn.IFS(L1416&lt;5.7,"Normal",L1416&lt;6.5,"Prediabetes",L1416&gt;6.5,"Diabetes")</f>
        <v>Normal</v>
      </c>
      <c r="N1416">
        <v>1964</v>
      </c>
      <c r="O1416" t="s">
        <v>10</v>
      </c>
      <c r="P1416">
        <v>11</v>
      </c>
      <c r="Q1416" s="10" t="str">
        <f t="shared" si="44"/>
        <v>11-Jul-1964</v>
      </c>
      <c r="R1416">
        <f t="shared" si="45"/>
        <v>59</v>
      </c>
      <c r="S1416" s="12">
        <v>11842.44</v>
      </c>
    </row>
    <row r="1417" spans="1:19" ht="15.6" x14ac:dyDescent="0.3">
      <c r="A1417" s="1" t="s">
        <v>955</v>
      </c>
      <c r="B1417" s="1" t="s">
        <v>3800</v>
      </c>
      <c r="C1417" t="s">
        <v>4726</v>
      </c>
      <c r="D1417" t="s">
        <v>4886</v>
      </c>
      <c r="E1417" t="s">
        <v>7053</v>
      </c>
      <c r="G1417">
        <v>1</v>
      </c>
      <c r="H1417" t="s">
        <v>2382</v>
      </c>
      <c r="I1417" t="s">
        <v>2382</v>
      </c>
      <c r="J1417">
        <v>36.299999999999997</v>
      </c>
      <c r="K1417" t="str" cm="1">
        <f t="array" ref="K1417">_xlfn.IFS(J1417&lt;18.5,"underweight",J1417&lt;25,"normal weight",J1417&lt;30,"overweight",J1417&gt;30,"obesity")</f>
        <v>obesity</v>
      </c>
      <c r="L1417">
        <v>11.5</v>
      </c>
      <c r="M1417" t="str" cm="1">
        <f t="array" ref="M1417">_xlfn.IFS(L1417&lt;5.7,"Normal",L1417&lt;6.5,"Prediabetes",L1417&gt;6.5,"Diabetes")</f>
        <v>Diabetes</v>
      </c>
      <c r="N1417">
        <v>1965</v>
      </c>
      <c r="O1417" t="s">
        <v>15</v>
      </c>
      <c r="P1417">
        <v>10</v>
      </c>
      <c r="Q1417" s="10" t="str">
        <f t="shared" si="44"/>
        <v>10-Nov-1965</v>
      </c>
      <c r="R1417">
        <f t="shared" si="45"/>
        <v>57</v>
      </c>
      <c r="S1417" s="12">
        <v>11842.62</v>
      </c>
    </row>
    <row r="1418" spans="1:19" ht="15.6" x14ac:dyDescent="0.3">
      <c r="A1418" s="1" t="s">
        <v>954</v>
      </c>
      <c r="B1418" s="1" t="s">
        <v>3801</v>
      </c>
      <c r="C1418" t="s">
        <v>4723</v>
      </c>
      <c r="D1418" t="s">
        <v>7055</v>
      </c>
      <c r="E1418" t="s">
        <v>7054</v>
      </c>
      <c r="G1418">
        <v>1</v>
      </c>
      <c r="H1418" t="s">
        <v>2382</v>
      </c>
      <c r="I1418" t="s">
        <v>2382</v>
      </c>
      <c r="J1418">
        <v>32.200000000000003</v>
      </c>
      <c r="K1418" t="str" cm="1">
        <f t="array" ref="K1418">_xlfn.IFS(J1418&lt;18.5,"underweight",J1418&lt;25,"normal weight",J1418&lt;30,"overweight",J1418&gt;30,"obesity")</f>
        <v>obesity</v>
      </c>
      <c r="L1418">
        <v>6.22</v>
      </c>
      <c r="M1418" t="str" cm="1">
        <f t="array" ref="M1418">_xlfn.IFS(L1418&lt;5.7,"Normal",L1418&lt;6.5,"Prediabetes",L1418&gt;6.5,"Diabetes")</f>
        <v>Prediabetes</v>
      </c>
      <c r="N1418">
        <v>1964</v>
      </c>
      <c r="O1418" t="s">
        <v>18</v>
      </c>
      <c r="P1418">
        <v>27</v>
      </c>
      <c r="Q1418" s="10" t="str">
        <f t="shared" si="44"/>
        <v>27-Jun-1964</v>
      </c>
      <c r="R1418">
        <f t="shared" si="45"/>
        <v>59</v>
      </c>
      <c r="S1418" s="12">
        <v>11848.14</v>
      </c>
    </row>
    <row r="1419" spans="1:19" ht="15.6" x14ac:dyDescent="0.3">
      <c r="A1419" s="1" t="s">
        <v>953</v>
      </c>
      <c r="B1419" s="1" t="s">
        <v>3802</v>
      </c>
      <c r="C1419" t="s">
        <v>5598</v>
      </c>
      <c r="D1419" t="s">
        <v>4933</v>
      </c>
      <c r="E1419" t="s">
        <v>7056</v>
      </c>
      <c r="G1419">
        <v>1</v>
      </c>
      <c r="H1419" t="s">
        <v>2382</v>
      </c>
      <c r="I1419" t="s">
        <v>2382</v>
      </c>
      <c r="J1419">
        <v>41.8</v>
      </c>
      <c r="K1419" t="str" cm="1">
        <f t="array" ref="K1419">_xlfn.IFS(J1419&lt;18.5,"underweight",J1419&lt;25,"normal weight",J1419&lt;30,"overweight",J1419&gt;30,"obesity")</f>
        <v>obesity</v>
      </c>
      <c r="L1419">
        <v>7.89</v>
      </c>
      <c r="M1419" t="str" cm="1">
        <f t="array" ref="M1419">_xlfn.IFS(L1419&lt;5.7,"Normal",L1419&lt;6.5,"Prediabetes",L1419&gt;6.5,"Diabetes")</f>
        <v>Diabetes</v>
      </c>
      <c r="N1419">
        <v>1964</v>
      </c>
      <c r="O1419" t="s">
        <v>20</v>
      </c>
      <c r="P1419">
        <v>29</v>
      </c>
      <c r="Q1419" s="10" t="str">
        <f t="shared" si="44"/>
        <v>29-Sep-1964</v>
      </c>
      <c r="R1419">
        <f t="shared" si="45"/>
        <v>58</v>
      </c>
      <c r="S1419" s="12">
        <v>11856.41</v>
      </c>
    </row>
    <row r="1420" spans="1:19" ht="15.6" x14ac:dyDescent="0.3">
      <c r="A1420" s="1" t="s">
        <v>952</v>
      </c>
      <c r="B1420" s="1" t="s">
        <v>3803</v>
      </c>
      <c r="C1420" t="s">
        <v>4726</v>
      </c>
      <c r="D1420" t="s">
        <v>5236</v>
      </c>
      <c r="E1420" t="s">
        <v>7057</v>
      </c>
      <c r="G1420">
        <v>0</v>
      </c>
      <c r="H1420" t="s">
        <v>2382</v>
      </c>
      <c r="I1420" t="s">
        <v>2382</v>
      </c>
      <c r="J1420">
        <v>35.090000000000003</v>
      </c>
      <c r="K1420" t="str" cm="1">
        <f t="array" ref="K1420">_xlfn.IFS(J1420&lt;18.5,"underweight",J1420&lt;25,"normal weight",J1420&lt;30,"overweight",J1420&gt;30,"obesity")</f>
        <v>obesity</v>
      </c>
      <c r="L1420">
        <v>4.38</v>
      </c>
      <c r="M1420" t="str" cm="1">
        <f t="array" ref="M1420">_xlfn.IFS(L1420&lt;5.7,"Normal",L1420&lt;6.5,"Prediabetes",L1420&gt;6.5,"Diabetes")</f>
        <v>Normal</v>
      </c>
      <c r="N1420">
        <v>1974</v>
      </c>
      <c r="O1420" t="s">
        <v>10</v>
      </c>
      <c r="P1420">
        <v>7</v>
      </c>
      <c r="Q1420" s="10" t="str">
        <f t="shared" si="44"/>
        <v>7-Jul-1974</v>
      </c>
      <c r="R1420">
        <f t="shared" si="45"/>
        <v>49</v>
      </c>
      <c r="S1420" s="12">
        <v>11858.56</v>
      </c>
    </row>
    <row r="1421" spans="1:19" ht="15.6" x14ac:dyDescent="0.3">
      <c r="A1421" s="1" t="s">
        <v>951</v>
      </c>
      <c r="B1421" s="1" t="s">
        <v>3804</v>
      </c>
      <c r="C1421" t="s">
        <v>4726</v>
      </c>
      <c r="D1421" t="s">
        <v>7059</v>
      </c>
      <c r="E1421" t="s">
        <v>7058</v>
      </c>
      <c r="G1421">
        <v>0</v>
      </c>
      <c r="H1421" t="s">
        <v>2382</v>
      </c>
      <c r="I1421" t="s">
        <v>2382</v>
      </c>
      <c r="J1421">
        <v>36.86</v>
      </c>
      <c r="K1421" t="str" cm="1">
        <f t="array" ref="K1421">_xlfn.IFS(J1421&lt;18.5,"underweight",J1421&lt;25,"normal weight",J1421&lt;30,"overweight",J1421&gt;30,"obesity")</f>
        <v>obesity</v>
      </c>
      <c r="L1421">
        <v>5.19</v>
      </c>
      <c r="M1421" t="str" cm="1">
        <f t="array" ref="M1421">_xlfn.IFS(L1421&lt;5.7,"Normal",L1421&lt;6.5,"Prediabetes",L1421&gt;6.5,"Diabetes")</f>
        <v>Normal</v>
      </c>
      <c r="N1421">
        <v>1967</v>
      </c>
      <c r="O1421" t="s">
        <v>35</v>
      </c>
      <c r="P1421">
        <v>24</v>
      </c>
      <c r="Q1421" s="10" t="str">
        <f t="shared" si="44"/>
        <v>24-Aug-1967</v>
      </c>
      <c r="R1421">
        <f t="shared" si="45"/>
        <v>55</v>
      </c>
      <c r="S1421" s="12">
        <v>11879.1</v>
      </c>
    </row>
    <row r="1422" spans="1:19" ht="15.6" x14ac:dyDescent="0.3">
      <c r="A1422" s="1" t="s">
        <v>950</v>
      </c>
      <c r="B1422" s="1" t="s">
        <v>3805</v>
      </c>
      <c r="C1422" t="s">
        <v>4723</v>
      </c>
      <c r="D1422" t="s">
        <v>7061</v>
      </c>
      <c r="E1422" t="s">
        <v>7060</v>
      </c>
      <c r="G1422">
        <v>0</v>
      </c>
      <c r="H1422" t="s">
        <v>2382</v>
      </c>
      <c r="I1422" t="s">
        <v>2382</v>
      </c>
      <c r="J1422">
        <v>35.86</v>
      </c>
      <c r="K1422" t="str" cm="1">
        <f t="array" ref="K1422">_xlfn.IFS(J1422&lt;18.5,"underweight",J1422&lt;25,"normal weight",J1422&lt;30,"overweight",J1422&gt;30,"obesity")</f>
        <v>obesity</v>
      </c>
      <c r="L1422">
        <v>6.74</v>
      </c>
      <c r="M1422" t="str" cm="1">
        <f t="array" ref="M1422">_xlfn.IFS(L1422&lt;5.7,"Normal",L1422&lt;6.5,"Prediabetes",L1422&gt;6.5,"Diabetes")</f>
        <v>Diabetes</v>
      </c>
      <c r="N1422">
        <v>1967</v>
      </c>
      <c r="O1422" t="s">
        <v>10</v>
      </c>
      <c r="P1422">
        <v>14</v>
      </c>
      <c r="Q1422" s="10" t="str">
        <f t="shared" si="44"/>
        <v>14-Jul-1967</v>
      </c>
      <c r="R1422">
        <f t="shared" si="45"/>
        <v>56</v>
      </c>
      <c r="S1422" s="12">
        <v>11881.36</v>
      </c>
    </row>
    <row r="1423" spans="1:19" ht="15.6" x14ac:dyDescent="0.3">
      <c r="A1423" s="1" t="s">
        <v>949</v>
      </c>
      <c r="B1423" s="1" t="s">
        <v>3806</v>
      </c>
      <c r="C1423" t="s">
        <v>4726</v>
      </c>
      <c r="D1423" t="s">
        <v>7063</v>
      </c>
      <c r="E1423" t="s">
        <v>7062</v>
      </c>
      <c r="G1423">
        <v>0</v>
      </c>
      <c r="H1423" t="s">
        <v>2382</v>
      </c>
      <c r="I1423" t="s">
        <v>2382</v>
      </c>
      <c r="J1423">
        <v>42.35</v>
      </c>
      <c r="K1423" t="str" cm="1">
        <f t="array" ref="K1423">_xlfn.IFS(J1423&lt;18.5,"underweight",J1423&lt;25,"normal weight",J1423&lt;30,"overweight",J1423&gt;30,"obesity")</f>
        <v>obesity</v>
      </c>
      <c r="L1423">
        <v>5.08</v>
      </c>
      <c r="M1423" t="str" cm="1">
        <f t="array" ref="M1423">_xlfn.IFS(L1423&lt;5.7,"Normal",L1423&lt;6.5,"Prediabetes",L1423&gt;6.5,"Diabetes")</f>
        <v>Normal</v>
      </c>
      <c r="N1423">
        <v>1967</v>
      </c>
      <c r="O1423" t="s">
        <v>37</v>
      </c>
      <c r="P1423">
        <v>29</v>
      </c>
      <c r="Q1423" s="10" t="str">
        <f t="shared" si="44"/>
        <v>29-Oct-1967</v>
      </c>
      <c r="R1423">
        <f t="shared" si="45"/>
        <v>55</v>
      </c>
      <c r="S1423" s="12">
        <v>11881.97</v>
      </c>
    </row>
    <row r="1424" spans="1:19" ht="15.6" x14ac:dyDescent="0.3">
      <c r="A1424" s="1" t="s">
        <v>948</v>
      </c>
      <c r="B1424" s="1" t="s">
        <v>3807</v>
      </c>
      <c r="C1424" t="s">
        <v>4726</v>
      </c>
      <c r="D1424" t="s">
        <v>7065</v>
      </c>
      <c r="E1424" t="s">
        <v>7064</v>
      </c>
      <c r="G1424">
        <v>0</v>
      </c>
      <c r="H1424" t="s">
        <v>2382</v>
      </c>
      <c r="I1424" t="s">
        <v>2382</v>
      </c>
      <c r="J1424">
        <v>47.6</v>
      </c>
      <c r="K1424" t="str" cm="1">
        <f t="array" ref="K1424">_xlfn.IFS(J1424&lt;18.5,"underweight",J1424&lt;25,"normal weight",J1424&lt;30,"overweight",J1424&gt;30,"obesity")</f>
        <v>obesity</v>
      </c>
      <c r="L1424">
        <v>5.95</v>
      </c>
      <c r="M1424" t="str" cm="1">
        <f t="array" ref="M1424">_xlfn.IFS(L1424&lt;5.7,"Normal",L1424&lt;6.5,"Prediabetes",L1424&gt;6.5,"Diabetes")</f>
        <v>Prediabetes</v>
      </c>
      <c r="N1424">
        <v>2004</v>
      </c>
      <c r="O1424" t="s">
        <v>18</v>
      </c>
      <c r="P1424">
        <v>2</v>
      </c>
      <c r="Q1424" s="10" t="str">
        <f t="shared" si="44"/>
        <v>2-Jun-2004</v>
      </c>
      <c r="R1424">
        <f t="shared" si="45"/>
        <v>19</v>
      </c>
      <c r="S1424" s="12">
        <v>11884.05</v>
      </c>
    </row>
    <row r="1425" spans="1:19" ht="15.6" x14ac:dyDescent="0.3">
      <c r="A1425" s="1" t="s">
        <v>947</v>
      </c>
      <c r="B1425" s="1" t="s">
        <v>3808</v>
      </c>
      <c r="C1425" t="s">
        <v>4723</v>
      </c>
      <c r="D1425" t="s">
        <v>7067</v>
      </c>
      <c r="E1425" t="s">
        <v>7066</v>
      </c>
      <c r="G1425">
        <v>0</v>
      </c>
      <c r="H1425" t="s">
        <v>2382</v>
      </c>
      <c r="I1425" t="s">
        <v>2382</v>
      </c>
      <c r="J1425">
        <v>35.200000000000003</v>
      </c>
      <c r="K1425" t="str" cm="1">
        <f t="array" ref="K1425">_xlfn.IFS(J1425&lt;18.5,"underweight",J1425&lt;25,"normal weight",J1425&lt;30,"overweight",J1425&gt;30,"obesity")</f>
        <v>obesity</v>
      </c>
      <c r="L1425">
        <v>11.68</v>
      </c>
      <c r="M1425" t="str" cm="1">
        <f t="array" ref="M1425">_xlfn.IFS(L1425&lt;5.7,"Normal",L1425&lt;6.5,"Prediabetes",L1425&gt;6.5,"Diabetes")</f>
        <v>Diabetes</v>
      </c>
      <c r="N1425">
        <v>1964</v>
      </c>
      <c r="O1425" t="s">
        <v>15</v>
      </c>
      <c r="P1425">
        <v>19</v>
      </c>
      <c r="Q1425" s="10" t="str">
        <f t="shared" si="44"/>
        <v>19-Nov-1964</v>
      </c>
      <c r="R1425">
        <f t="shared" si="45"/>
        <v>58</v>
      </c>
      <c r="S1425" s="12">
        <v>11918.2</v>
      </c>
    </row>
    <row r="1426" spans="1:19" ht="15.6" x14ac:dyDescent="0.3">
      <c r="A1426" s="1" t="s">
        <v>946</v>
      </c>
      <c r="B1426" s="1" t="s">
        <v>3809</v>
      </c>
      <c r="C1426" t="s">
        <v>4726</v>
      </c>
      <c r="D1426" t="s">
        <v>7069</v>
      </c>
      <c r="E1426" t="s">
        <v>7068</v>
      </c>
      <c r="G1426">
        <v>1</v>
      </c>
      <c r="H1426" t="s">
        <v>2382</v>
      </c>
      <c r="I1426" t="s">
        <v>2382</v>
      </c>
      <c r="J1426">
        <v>38.94</v>
      </c>
      <c r="K1426" t="str" cm="1">
        <f t="array" ref="K1426">_xlfn.IFS(J1426&lt;18.5,"underweight",J1426&lt;25,"normal weight",J1426&lt;30,"overweight",J1426&gt;30,"obesity")</f>
        <v>obesity</v>
      </c>
      <c r="L1426">
        <v>8.49</v>
      </c>
      <c r="M1426" t="str" cm="1">
        <f t="array" ref="M1426">_xlfn.IFS(L1426&lt;5.7,"Normal",L1426&lt;6.5,"Prediabetes",L1426&gt;6.5,"Diabetes")</f>
        <v>Diabetes</v>
      </c>
      <c r="N1426">
        <v>1964</v>
      </c>
      <c r="O1426" t="s">
        <v>30</v>
      </c>
      <c r="P1426">
        <v>20</v>
      </c>
      <c r="Q1426" s="10" t="str">
        <f t="shared" si="44"/>
        <v>20-Dec-1964</v>
      </c>
      <c r="R1426">
        <f t="shared" si="45"/>
        <v>58</v>
      </c>
      <c r="S1426" s="12">
        <v>11931.13</v>
      </c>
    </row>
    <row r="1427" spans="1:19" ht="15.6" x14ac:dyDescent="0.3">
      <c r="A1427" s="1" t="s">
        <v>945</v>
      </c>
      <c r="B1427" s="1" t="s">
        <v>3810</v>
      </c>
      <c r="C1427" t="s">
        <v>4726</v>
      </c>
      <c r="D1427" t="s">
        <v>4737</v>
      </c>
      <c r="E1427" t="s">
        <v>7070</v>
      </c>
      <c r="G1427">
        <v>0</v>
      </c>
      <c r="H1427" t="s">
        <v>2382</v>
      </c>
      <c r="I1427" t="s">
        <v>2382</v>
      </c>
      <c r="J1427">
        <v>30.21</v>
      </c>
      <c r="K1427" t="str" cm="1">
        <f t="array" ref="K1427">_xlfn.IFS(J1427&lt;18.5,"underweight",J1427&lt;25,"normal weight",J1427&lt;30,"overweight",J1427&gt;30,"obesity")</f>
        <v>obesity</v>
      </c>
      <c r="L1427">
        <v>5.34</v>
      </c>
      <c r="M1427" t="str" cm="1">
        <f t="array" ref="M1427">_xlfn.IFS(L1427&lt;5.7,"Normal",L1427&lt;6.5,"Prediabetes",L1427&gt;6.5,"Diabetes")</f>
        <v>Normal</v>
      </c>
      <c r="N1427">
        <v>1964</v>
      </c>
      <c r="O1427" t="s">
        <v>35</v>
      </c>
      <c r="P1427">
        <v>2</v>
      </c>
      <c r="Q1427" s="10" t="str">
        <f t="shared" si="44"/>
        <v>2-Aug-1964</v>
      </c>
      <c r="R1427">
        <f t="shared" si="45"/>
        <v>59</v>
      </c>
      <c r="S1427" s="12">
        <v>11938.26</v>
      </c>
    </row>
    <row r="1428" spans="1:19" ht="15.6" x14ac:dyDescent="0.3">
      <c r="A1428" s="1" t="s">
        <v>944</v>
      </c>
      <c r="B1428" s="1" t="s">
        <v>3811</v>
      </c>
      <c r="C1428" t="s">
        <v>4723</v>
      </c>
      <c r="D1428" t="s">
        <v>7071</v>
      </c>
      <c r="E1428" t="s">
        <v>5272</v>
      </c>
      <c r="G1428">
        <v>0</v>
      </c>
      <c r="H1428" t="s">
        <v>2382</v>
      </c>
      <c r="I1428" t="s">
        <v>2382</v>
      </c>
      <c r="J1428">
        <v>33.630000000000003</v>
      </c>
      <c r="K1428" t="str" cm="1">
        <f t="array" ref="K1428">_xlfn.IFS(J1428&lt;18.5,"underweight",J1428&lt;25,"normal weight",J1428&lt;30,"overweight",J1428&gt;30,"obesity")</f>
        <v>obesity</v>
      </c>
      <c r="L1428">
        <v>4.43</v>
      </c>
      <c r="M1428" t="str" cm="1">
        <f t="array" ref="M1428">_xlfn.IFS(L1428&lt;5.7,"Normal",L1428&lt;6.5,"Prediabetes",L1428&gt;6.5,"Diabetes")</f>
        <v>Normal</v>
      </c>
      <c r="N1428">
        <v>1991</v>
      </c>
      <c r="O1428" t="s">
        <v>37</v>
      </c>
      <c r="P1428">
        <v>19</v>
      </c>
      <c r="Q1428" s="10" t="str">
        <f t="shared" si="44"/>
        <v>19-Oct-1991</v>
      </c>
      <c r="R1428">
        <f t="shared" si="45"/>
        <v>31</v>
      </c>
      <c r="S1428" s="12">
        <v>11941.83</v>
      </c>
    </row>
    <row r="1429" spans="1:19" ht="15.6" x14ac:dyDescent="0.3">
      <c r="A1429" s="1" t="s">
        <v>943</v>
      </c>
      <c r="B1429" s="1" t="s">
        <v>3812</v>
      </c>
      <c r="C1429" t="s">
        <v>4723</v>
      </c>
      <c r="D1429" t="s">
        <v>7073</v>
      </c>
      <c r="E1429" t="s">
        <v>7072</v>
      </c>
      <c r="G1429">
        <v>0</v>
      </c>
      <c r="H1429" t="s">
        <v>2382</v>
      </c>
      <c r="I1429" t="s">
        <v>2382</v>
      </c>
      <c r="J1429">
        <v>53.09</v>
      </c>
      <c r="K1429" t="str" cm="1">
        <f t="array" ref="K1429">_xlfn.IFS(J1429&lt;18.5,"underweight",J1429&lt;25,"normal weight",J1429&lt;30,"overweight",J1429&gt;30,"obesity")</f>
        <v>obesity</v>
      </c>
      <c r="L1429">
        <v>4.82</v>
      </c>
      <c r="M1429" t="str" cm="1">
        <f t="array" ref="M1429">_xlfn.IFS(L1429&lt;5.7,"Normal",L1429&lt;6.5,"Prediabetes",L1429&gt;6.5,"Diabetes")</f>
        <v>Normal</v>
      </c>
      <c r="N1429">
        <v>1964</v>
      </c>
      <c r="O1429" t="s">
        <v>30</v>
      </c>
      <c r="P1429">
        <v>25</v>
      </c>
      <c r="Q1429" s="10" t="str">
        <f t="shared" si="44"/>
        <v>25-Dec-1964</v>
      </c>
      <c r="R1429">
        <f t="shared" si="45"/>
        <v>58</v>
      </c>
      <c r="S1429" s="12">
        <v>11944.59</v>
      </c>
    </row>
    <row r="1430" spans="1:19" ht="15.6" x14ac:dyDescent="0.3">
      <c r="A1430" s="1" t="s">
        <v>942</v>
      </c>
      <c r="B1430" s="1" t="s">
        <v>3813</v>
      </c>
      <c r="C1430" t="s">
        <v>4723</v>
      </c>
      <c r="D1430" t="s">
        <v>5558</v>
      </c>
      <c r="E1430" t="s">
        <v>4847</v>
      </c>
      <c r="G1430">
        <v>1</v>
      </c>
      <c r="H1430" t="s">
        <v>2382</v>
      </c>
      <c r="I1430" t="s">
        <v>2382</v>
      </c>
      <c r="J1430">
        <v>31.79</v>
      </c>
      <c r="K1430" t="str" cm="1">
        <f t="array" ref="K1430">_xlfn.IFS(J1430&lt;18.5,"underweight",J1430&lt;25,"normal weight",J1430&lt;30,"overweight",J1430&gt;30,"obesity")</f>
        <v>obesity</v>
      </c>
      <c r="L1430">
        <v>5.51</v>
      </c>
      <c r="M1430" t="str" cm="1">
        <f t="array" ref="M1430">_xlfn.IFS(L1430&lt;5.7,"Normal",L1430&lt;6.5,"Prediabetes",L1430&gt;6.5,"Diabetes")</f>
        <v>Normal</v>
      </c>
      <c r="N1430">
        <v>1965</v>
      </c>
      <c r="O1430" t="s">
        <v>15</v>
      </c>
      <c r="P1430">
        <v>1</v>
      </c>
      <c r="Q1430" s="10" t="str">
        <f t="shared" si="44"/>
        <v>1-Nov-1965</v>
      </c>
      <c r="R1430">
        <f t="shared" si="45"/>
        <v>57</v>
      </c>
      <c r="S1430" s="12">
        <v>11945.13</v>
      </c>
    </row>
    <row r="1431" spans="1:19" ht="15.6" x14ac:dyDescent="0.3">
      <c r="A1431" s="1" t="s">
        <v>941</v>
      </c>
      <c r="B1431" s="1" t="s">
        <v>3814</v>
      </c>
      <c r="C1431" t="s">
        <v>4726</v>
      </c>
      <c r="D1431" t="s">
        <v>7075</v>
      </c>
      <c r="E1431" t="s">
        <v>7074</v>
      </c>
      <c r="G1431">
        <v>0</v>
      </c>
      <c r="H1431" t="s">
        <v>2382</v>
      </c>
      <c r="I1431" t="s">
        <v>2382</v>
      </c>
      <c r="J1431">
        <v>41.895000000000003</v>
      </c>
      <c r="K1431" t="str" cm="1">
        <f t="array" ref="K1431">_xlfn.IFS(J1431&lt;18.5,"underweight",J1431&lt;25,"normal weight",J1431&lt;30,"overweight",J1431&gt;30,"obesity")</f>
        <v>obesity</v>
      </c>
      <c r="L1431">
        <v>10.87</v>
      </c>
      <c r="M1431" t="str" cm="1">
        <f t="array" ref="M1431">_xlfn.IFS(L1431&lt;5.7,"Normal",L1431&lt;6.5,"Prediabetes",L1431&gt;6.5,"Diabetes")</f>
        <v>Diabetes</v>
      </c>
      <c r="N1431">
        <v>1964</v>
      </c>
      <c r="O1431" t="s">
        <v>20</v>
      </c>
      <c r="P1431">
        <v>29</v>
      </c>
      <c r="Q1431" s="10" t="str">
        <f t="shared" si="44"/>
        <v>29-Sep-1964</v>
      </c>
      <c r="R1431">
        <f t="shared" si="45"/>
        <v>58</v>
      </c>
      <c r="S1431" s="12">
        <v>11946.63</v>
      </c>
    </row>
    <row r="1432" spans="1:19" ht="15.6" x14ac:dyDescent="0.3">
      <c r="A1432" s="1" t="s">
        <v>940</v>
      </c>
      <c r="B1432" s="1" t="s">
        <v>3815</v>
      </c>
      <c r="C1432" t="s">
        <v>5598</v>
      </c>
      <c r="D1432" t="s">
        <v>7077</v>
      </c>
      <c r="E1432" t="s">
        <v>7076</v>
      </c>
      <c r="G1432">
        <v>1</v>
      </c>
      <c r="H1432" t="s">
        <v>2382</v>
      </c>
      <c r="I1432" t="s">
        <v>2382</v>
      </c>
      <c r="J1432">
        <v>34.104999999999997</v>
      </c>
      <c r="K1432" t="str" cm="1">
        <f t="array" ref="K1432">_xlfn.IFS(J1432&lt;18.5,"underweight",J1432&lt;25,"normal weight",J1432&lt;30,"overweight",J1432&gt;30,"obesity")</f>
        <v>obesity</v>
      </c>
      <c r="L1432">
        <v>5.03</v>
      </c>
      <c r="M1432" t="str" cm="1">
        <f t="array" ref="M1432">_xlfn.IFS(L1432&lt;5.7,"Normal",L1432&lt;6.5,"Prediabetes",L1432&gt;6.5,"Diabetes")</f>
        <v>Normal</v>
      </c>
      <c r="N1432">
        <v>1967</v>
      </c>
      <c r="O1432" t="s">
        <v>30</v>
      </c>
      <c r="P1432">
        <v>22</v>
      </c>
      <c r="Q1432" s="10" t="str">
        <f t="shared" si="44"/>
        <v>22-Dec-1967</v>
      </c>
      <c r="R1432">
        <f t="shared" si="45"/>
        <v>55</v>
      </c>
      <c r="S1432" s="12">
        <v>11987.17</v>
      </c>
    </row>
    <row r="1433" spans="1:19" ht="15.6" x14ac:dyDescent="0.3">
      <c r="A1433" s="1" t="s">
        <v>939</v>
      </c>
      <c r="B1433" s="1" t="s">
        <v>3816</v>
      </c>
      <c r="C1433" t="s">
        <v>4723</v>
      </c>
      <c r="D1433" t="s">
        <v>4769</v>
      </c>
      <c r="E1433" t="s">
        <v>7078</v>
      </c>
      <c r="G1433">
        <v>0</v>
      </c>
      <c r="H1433" t="s">
        <v>2382</v>
      </c>
      <c r="I1433" t="s">
        <v>2382</v>
      </c>
      <c r="J1433">
        <v>36.630000000000003</v>
      </c>
      <c r="K1433" t="str" cm="1">
        <f t="array" ref="K1433">_xlfn.IFS(J1433&lt;18.5,"underweight",J1433&lt;25,"normal weight",J1433&lt;30,"overweight",J1433&gt;30,"obesity")</f>
        <v>obesity</v>
      </c>
      <c r="L1433">
        <v>7.72</v>
      </c>
      <c r="M1433" t="str" cm="1">
        <f t="array" ref="M1433">_xlfn.IFS(L1433&lt;5.7,"Normal",L1433&lt;6.5,"Prediabetes",L1433&gt;6.5,"Diabetes")</f>
        <v>Diabetes</v>
      </c>
      <c r="N1433">
        <v>1983</v>
      </c>
      <c r="O1433" t="s">
        <v>10</v>
      </c>
      <c r="P1433">
        <v>4</v>
      </c>
      <c r="Q1433" s="10" t="str">
        <f t="shared" si="44"/>
        <v>4-Jul-1983</v>
      </c>
      <c r="R1433">
        <f t="shared" si="45"/>
        <v>40</v>
      </c>
      <c r="S1433" s="12">
        <v>11987.68</v>
      </c>
    </row>
    <row r="1434" spans="1:19" ht="15.6" x14ac:dyDescent="0.3">
      <c r="A1434" s="1" t="s">
        <v>938</v>
      </c>
      <c r="B1434" s="1" t="s">
        <v>3817</v>
      </c>
      <c r="C1434" t="s">
        <v>4723</v>
      </c>
      <c r="D1434" t="s">
        <v>7080</v>
      </c>
      <c r="E1434" t="s">
        <v>7079</v>
      </c>
      <c r="G1434">
        <v>0</v>
      </c>
      <c r="H1434" t="s">
        <v>2382</v>
      </c>
      <c r="I1434" t="s">
        <v>2382</v>
      </c>
      <c r="J1434">
        <v>51.48</v>
      </c>
      <c r="K1434" t="str" cm="1">
        <f t="array" ref="K1434">_xlfn.IFS(J1434&lt;18.5,"underweight",J1434&lt;25,"normal weight",J1434&lt;30,"overweight",J1434&gt;30,"obesity")</f>
        <v>obesity</v>
      </c>
      <c r="L1434">
        <v>9.33</v>
      </c>
      <c r="M1434" t="str" cm="1">
        <f t="array" ref="M1434">_xlfn.IFS(L1434&lt;5.7,"Normal",L1434&lt;6.5,"Prediabetes",L1434&gt;6.5,"Diabetes")</f>
        <v>Diabetes</v>
      </c>
      <c r="N1434">
        <v>1993</v>
      </c>
      <c r="O1434" t="s">
        <v>30</v>
      </c>
      <c r="P1434">
        <v>12</v>
      </c>
      <c r="Q1434" s="10" t="str">
        <f t="shared" si="44"/>
        <v>12-Dec-1993</v>
      </c>
      <c r="R1434">
        <f t="shared" si="45"/>
        <v>29</v>
      </c>
      <c r="S1434" s="12">
        <v>11994.89</v>
      </c>
    </row>
    <row r="1435" spans="1:19" ht="15.6" x14ac:dyDescent="0.3">
      <c r="A1435" s="1" t="s">
        <v>937</v>
      </c>
      <c r="B1435" s="1" t="s">
        <v>3818</v>
      </c>
      <c r="C1435" t="s">
        <v>4723</v>
      </c>
      <c r="D1435" t="s">
        <v>5358</v>
      </c>
      <c r="E1435" t="s">
        <v>7081</v>
      </c>
      <c r="G1435">
        <v>0</v>
      </c>
      <c r="H1435" t="s">
        <v>2382</v>
      </c>
      <c r="I1435" t="s">
        <v>2382</v>
      </c>
      <c r="J1435">
        <v>30.684999999999999</v>
      </c>
      <c r="K1435" t="str" cm="1">
        <f t="array" ref="K1435">_xlfn.IFS(J1435&lt;18.5,"underweight",J1435&lt;25,"normal weight",J1435&lt;30,"overweight",J1435&gt;30,"obesity")</f>
        <v>obesity</v>
      </c>
      <c r="L1435">
        <v>7.02</v>
      </c>
      <c r="M1435" t="str" cm="1">
        <f t="array" ref="M1435">_xlfn.IFS(L1435&lt;5.7,"Normal",L1435&lt;6.5,"Prediabetes",L1435&gt;6.5,"Diabetes")</f>
        <v>Diabetes</v>
      </c>
      <c r="N1435">
        <v>1982</v>
      </c>
      <c r="O1435" t="s">
        <v>37</v>
      </c>
      <c r="P1435">
        <v>17</v>
      </c>
      <c r="Q1435" s="10" t="str">
        <f t="shared" si="44"/>
        <v>17-Oct-1982</v>
      </c>
      <c r="R1435">
        <f t="shared" si="45"/>
        <v>40</v>
      </c>
      <c r="S1435" s="12">
        <v>12001.29</v>
      </c>
    </row>
    <row r="1436" spans="1:19" ht="15.6" x14ac:dyDescent="0.3">
      <c r="A1436" s="1" t="s">
        <v>936</v>
      </c>
      <c r="B1436" s="1" t="s">
        <v>3819</v>
      </c>
      <c r="C1436" t="s">
        <v>4723</v>
      </c>
      <c r="D1436" t="s">
        <v>7082</v>
      </c>
      <c r="E1436" t="s">
        <v>5296</v>
      </c>
      <c r="G1436">
        <v>1</v>
      </c>
      <c r="H1436" t="s">
        <v>2382</v>
      </c>
      <c r="I1436" t="s">
        <v>2382</v>
      </c>
      <c r="J1436">
        <v>36.08</v>
      </c>
      <c r="K1436" t="str" cm="1">
        <f t="array" ref="K1436">_xlfn.IFS(J1436&lt;18.5,"underweight",J1436&lt;25,"normal weight",J1436&lt;30,"overweight",J1436&gt;30,"obesity")</f>
        <v>obesity</v>
      </c>
      <c r="L1436">
        <v>8.8000000000000007</v>
      </c>
      <c r="M1436" t="str" cm="1">
        <f t="array" ref="M1436">_xlfn.IFS(L1436&lt;5.7,"Normal",L1436&lt;6.5,"Prediabetes",L1436&gt;6.5,"Diabetes")</f>
        <v>Diabetes</v>
      </c>
      <c r="N1436">
        <v>1965</v>
      </c>
      <c r="O1436" t="s">
        <v>18</v>
      </c>
      <c r="P1436">
        <v>9</v>
      </c>
      <c r="Q1436" s="10" t="str">
        <f t="shared" si="44"/>
        <v>9-Jun-1965</v>
      </c>
      <c r="R1436">
        <f t="shared" si="45"/>
        <v>58</v>
      </c>
      <c r="S1436" s="12">
        <v>12029.29</v>
      </c>
    </row>
    <row r="1437" spans="1:19" ht="15.6" x14ac:dyDescent="0.3">
      <c r="A1437" s="1" t="s">
        <v>935</v>
      </c>
      <c r="B1437" s="1" t="s">
        <v>3820</v>
      </c>
      <c r="C1437" t="s">
        <v>4726</v>
      </c>
      <c r="D1437" t="s">
        <v>7084</v>
      </c>
      <c r="E1437" t="s">
        <v>7083</v>
      </c>
      <c r="G1437">
        <v>1</v>
      </c>
      <c r="H1437" t="s">
        <v>2382</v>
      </c>
      <c r="I1437" t="s">
        <v>2382</v>
      </c>
      <c r="J1437">
        <v>45.54</v>
      </c>
      <c r="K1437" t="str" cm="1">
        <f t="array" ref="K1437">_xlfn.IFS(J1437&lt;18.5,"underweight",J1437&lt;25,"normal weight",J1437&lt;30,"overweight",J1437&gt;30,"obesity")</f>
        <v>obesity</v>
      </c>
      <c r="L1437">
        <v>5.4</v>
      </c>
      <c r="M1437" t="str" cm="1">
        <f t="array" ref="M1437">_xlfn.IFS(L1437&lt;5.7,"Normal",L1437&lt;6.5,"Prediabetes",L1437&gt;6.5,"Diabetes")</f>
        <v>Normal</v>
      </c>
      <c r="N1437">
        <v>1965</v>
      </c>
      <c r="O1437" t="s">
        <v>37</v>
      </c>
      <c r="P1437">
        <v>29</v>
      </c>
      <c r="Q1437" s="10" t="str">
        <f t="shared" si="44"/>
        <v>29-Oct-1965</v>
      </c>
      <c r="R1437">
        <f t="shared" si="45"/>
        <v>57</v>
      </c>
      <c r="S1437" s="12">
        <v>12032.33</v>
      </c>
    </row>
    <row r="1438" spans="1:19" ht="15.6" x14ac:dyDescent="0.3">
      <c r="A1438" s="1" t="s">
        <v>934</v>
      </c>
      <c r="B1438" s="1" t="s">
        <v>3821</v>
      </c>
      <c r="C1438" t="s">
        <v>4723</v>
      </c>
      <c r="D1438" t="s">
        <v>6270</v>
      </c>
      <c r="E1438" t="s">
        <v>7085</v>
      </c>
      <c r="G1438">
        <v>0</v>
      </c>
      <c r="H1438" t="s">
        <v>2382</v>
      </c>
      <c r="I1438" t="s">
        <v>2382</v>
      </c>
      <c r="J1438">
        <v>35.53</v>
      </c>
      <c r="K1438" t="str" cm="1">
        <f t="array" ref="K1438">_xlfn.IFS(J1438&lt;18.5,"underweight",J1438&lt;25,"normal weight",J1438&lt;30,"overweight",J1438&gt;30,"obesity")</f>
        <v>obesity</v>
      </c>
      <c r="L1438">
        <v>4.3600000000000003</v>
      </c>
      <c r="M1438" t="str" cm="1">
        <f t="array" ref="M1438">_xlfn.IFS(L1438&lt;5.7,"Normal",L1438&lt;6.5,"Prediabetes",L1438&gt;6.5,"Diabetes")</f>
        <v>Normal</v>
      </c>
      <c r="N1438">
        <v>1979</v>
      </c>
      <c r="O1438" t="s">
        <v>37</v>
      </c>
      <c r="P1438">
        <v>16</v>
      </c>
      <c r="Q1438" s="10" t="str">
        <f t="shared" si="44"/>
        <v>16-Oct-1979</v>
      </c>
      <c r="R1438">
        <f t="shared" si="45"/>
        <v>43</v>
      </c>
      <c r="S1438" s="12">
        <v>12035.18</v>
      </c>
    </row>
    <row r="1439" spans="1:19" ht="15.6" x14ac:dyDescent="0.3">
      <c r="A1439" s="1" t="s">
        <v>933</v>
      </c>
      <c r="B1439" s="1" t="s">
        <v>3822</v>
      </c>
      <c r="C1439" t="s">
        <v>4723</v>
      </c>
      <c r="D1439" t="s">
        <v>5279</v>
      </c>
      <c r="E1439" t="s">
        <v>7086</v>
      </c>
      <c r="G1439">
        <v>1</v>
      </c>
      <c r="H1439" t="s">
        <v>2382</v>
      </c>
      <c r="I1439" t="s">
        <v>2382</v>
      </c>
      <c r="J1439">
        <v>48.8</v>
      </c>
      <c r="K1439" t="str" cm="1">
        <f t="array" ref="K1439">_xlfn.IFS(J1439&lt;18.5,"underweight",J1439&lt;25,"normal weight",J1439&lt;30,"overweight",J1439&gt;30,"obesity")</f>
        <v>obesity</v>
      </c>
      <c r="L1439">
        <v>6.22</v>
      </c>
      <c r="M1439" t="str" cm="1">
        <f t="array" ref="M1439">_xlfn.IFS(L1439&lt;5.7,"Normal",L1439&lt;6.5,"Prediabetes",L1439&gt;6.5,"Diabetes")</f>
        <v>Prediabetes</v>
      </c>
      <c r="N1439">
        <v>1966</v>
      </c>
      <c r="O1439" t="s">
        <v>15</v>
      </c>
      <c r="P1439">
        <v>24</v>
      </c>
      <c r="Q1439" s="10" t="str">
        <f t="shared" si="44"/>
        <v>24-Nov-1966</v>
      </c>
      <c r="R1439">
        <f t="shared" si="45"/>
        <v>56</v>
      </c>
      <c r="S1439" s="12">
        <v>12044.34</v>
      </c>
    </row>
    <row r="1440" spans="1:19" ht="15.6" x14ac:dyDescent="0.3">
      <c r="A1440" s="1" t="s">
        <v>932</v>
      </c>
      <c r="B1440" s="1" t="s">
        <v>3823</v>
      </c>
      <c r="C1440" t="s">
        <v>4723</v>
      </c>
      <c r="D1440" t="s">
        <v>6065</v>
      </c>
      <c r="E1440" t="s">
        <v>7087</v>
      </c>
      <c r="G1440">
        <v>0</v>
      </c>
      <c r="H1440" t="s">
        <v>2382</v>
      </c>
      <c r="I1440" t="s">
        <v>2382</v>
      </c>
      <c r="J1440">
        <v>53.61</v>
      </c>
      <c r="K1440" t="str" cm="1">
        <f t="array" ref="K1440">_xlfn.IFS(J1440&lt;18.5,"underweight",J1440&lt;25,"normal weight",J1440&lt;30,"overweight",J1440&gt;30,"obesity")</f>
        <v>obesity</v>
      </c>
      <c r="L1440">
        <v>10.92</v>
      </c>
      <c r="M1440" t="str" cm="1">
        <f t="array" ref="M1440">_xlfn.IFS(L1440&lt;5.7,"Normal",L1440&lt;6.5,"Prediabetes",L1440&gt;6.5,"Diabetes")</f>
        <v>Diabetes</v>
      </c>
      <c r="N1440">
        <v>1986</v>
      </c>
      <c r="O1440" t="s">
        <v>20</v>
      </c>
      <c r="P1440">
        <v>7</v>
      </c>
      <c r="Q1440" s="10" t="str">
        <f t="shared" si="44"/>
        <v>7-Sep-1986</v>
      </c>
      <c r="R1440">
        <f t="shared" si="45"/>
        <v>36</v>
      </c>
      <c r="S1440" s="12">
        <v>12048.13</v>
      </c>
    </row>
    <row r="1441" spans="1:19" ht="15.6" x14ac:dyDescent="0.3">
      <c r="A1441" s="1" t="s">
        <v>931</v>
      </c>
      <c r="B1441" s="1" t="s">
        <v>3824</v>
      </c>
      <c r="C1441" t="s">
        <v>4723</v>
      </c>
      <c r="D1441" t="s">
        <v>7089</v>
      </c>
      <c r="E1441" t="s">
        <v>7088</v>
      </c>
      <c r="G1441">
        <v>1</v>
      </c>
      <c r="H1441" t="s">
        <v>2382</v>
      </c>
      <c r="I1441" t="s">
        <v>2382</v>
      </c>
      <c r="J1441">
        <v>36.19</v>
      </c>
      <c r="K1441" t="str" cm="1">
        <f t="array" ref="K1441">_xlfn.IFS(J1441&lt;18.5,"underweight",J1441&lt;25,"normal weight",J1441&lt;30,"overweight",J1441&gt;30,"obesity")</f>
        <v>obesity</v>
      </c>
      <c r="L1441">
        <v>11.51</v>
      </c>
      <c r="M1441" t="str" cm="1">
        <f t="array" ref="M1441">_xlfn.IFS(L1441&lt;5.7,"Normal",L1441&lt;6.5,"Prediabetes",L1441&gt;6.5,"Diabetes")</f>
        <v>Diabetes</v>
      </c>
      <c r="N1441">
        <v>1984</v>
      </c>
      <c r="O1441" t="s">
        <v>20</v>
      </c>
      <c r="P1441">
        <v>2</v>
      </c>
      <c r="Q1441" s="10" t="str">
        <f t="shared" si="44"/>
        <v>2-Sep-1984</v>
      </c>
      <c r="R1441">
        <f t="shared" si="45"/>
        <v>38</v>
      </c>
      <c r="S1441" s="12">
        <v>12091.34</v>
      </c>
    </row>
    <row r="1442" spans="1:19" ht="15.6" x14ac:dyDescent="0.3">
      <c r="A1442" s="1" t="s">
        <v>930</v>
      </c>
      <c r="B1442" s="1" t="s">
        <v>3825</v>
      </c>
      <c r="C1442" t="s">
        <v>4723</v>
      </c>
      <c r="D1442" t="s">
        <v>7090</v>
      </c>
      <c r="E1442" t="s">
        <v>5000</v>
      </c>
      <c r="G1442">
        <v>1</v>
      </c>
      <c r="H1442" t="s">
        <v>2382</v>
      </c>
      <c r="I1442" t="s">
        <v>2382</v>
      </c>
      <c r="J1442">
        <v>34.6</v>
      </c>
      <c r="K1442" t="str" cm="1">
        <f t="array" ref="K1442">_xlfn.IFS(J1442&lt;18.5,"underweight",J1442&lt;25,"normal weight",J1442&lt;30,"overweight",J1442&gt;30,"obesity")</f>
        <v>obesity</v>
      </c>
      <c r="L1442">
        <v>5.99</v>
      </c>
      <c r="M1442" t="str" cm="1">
        <f t="array" ref="M1442">_xlfn.IFS(L1442&lt;5.7,"Normal",L1442&lt;6.5,"Prediabetes",L1442&gt;6.5,"Diabetes")</f>
        <v>Prediabetes</v>
      </c>
      <c r="N1442">
        <v>1968</v>
      </c>
      <c r="O1442" t="s">
        <v>18</v>
      </c>
      <c r="P1442">
        <v>21</v>
      </c>
      <c r="Q1442" s="10" t="str">
        <f t="shared" si="44"/>
        <v>21-Jun-1968</v>
      </c>
      <c r="R1442">
        <f t="shared" si="45"/>
        <v>55</v>
      </c>
      <c r="S1442" s="12">
        <v>12094.48</v>
      </c>
    </row>
    <row r="1443" spans="1:19" ht="15.6" x14ac:dyDescent="0.3">
      <c r="A1443" s="1" t="s">
        <v>929</v>
      </c>
      <c r="B1443" s="1" t="s">
        <v>3826</v>
      </c>
      <c r="C1443" t="s">
        <v>4726</v>
      </c>
      <c r="D1443" t="s">
        <v>4886</v>
      </c>
      <c r="E1443" t="s">
        <v>7091</v>
      </c>
      <c r="G1443">
        <v>1</v>
      </c>
      <c r="H1443" t="s">
        <v>2382</v>
      </c>
      <c r="I1443" t="s">
        <v>2382</v>
      </c>
      <c r="J1443">
        <v>48.82</v>
      </c>
      <c r="K1443" t="str" cm="1">
        <f t="array" ref="K1443">_xlfn.IFS(J1443&lt;18.5,"underweight",J1443&lt;25,"normal weight",J1443&lt;30,"overweight",J1443&gt;30,"obesity")</f>
        <v>obesity</v>
      </c>
      <c r="L1443">
        <v>6.67</v>
      </c>
      <c r="M1443" t="str" cm="1">
        <f t="array" ref="M1443">_xlfn.IFS(L1443&lt;5.7,"Normal",L1443&lt;6.5,"Prediabetes",L1443&gt;6.5,"Diabetes")</f>
        <v>Diabetes</v>
      </c>
      <c r="N1443">
        <v>1968</v>
      </c>
      <c r="O1443" t="s">
        <v>30</v>
      </c>
      <c r="P1443">
        <v>9</v>
      </c>
      <c r="Q1443" s="10" t="str">
        <f t="shared" si="44"/>
        <v>9-Dec-1968</v>
      </c>
      <c r="R1443">
        <f t="shared" si="45"/>
        <v>54</v>
      </c>
      <c r="S1443" s="12">
        <v>12096.65</v>
      </c>
    </row>
    <row r="1444" spans="1:19" ht="15.6" x14ac:dyDescent="0.3">
      <c r="A1444" s="1" t="s">
        <v>928</v>
      </c>
      <c r="B1444" s="1" t="s">
        <v>3827</v>
      </c>
      <c r="C1444" t="s">
        <v>4723</v>
      </c>
      <c r="D1444" t="s">
        <v>5607</v>
      </c>
      <c r="E1444" t="s">
        <v>7092</v>
      </c>
      <c r="G1444">
        <v>1</v>
      </c>
      <c r="H1444" t="s">
        <v>2382</v>
      </c>
      <c r="I1444" t="s">
        <v>2382</v>
      </c>
      <c r="J1444">
        <v>45.65</v>
      </c>
      <c r="K1444" t="str" cm="1">
        <f t="array" ref="K1444">_xlfn.IFS(J1444&lt;18.5,"underweight",J1444&lt;25,"normal weight",J1444&lt;30,"overweight",J1444&gt;30,"obesity")</f>
        <v>obesity</v>
      </c>
      <c r="L1444">
        <v>5.1100000000000003</v>
      </c>
      <c r="M1444" t="str" cm="1">
        <f t="array" ref="M1444">_xlfn.IFS(L1444&lt;5.7,"Normal",L1444&lt;6.5,"Prediabetes",L1444&gt;6.5,"Diabetes")</f>
        <v>Normal</v>
      </c>
      <c r="N1444">
        <v>1968</v>
      </c>
      <c r="O1444" t="s">
        <v>37</v>
      </c>
      <c r="P1444">
        <v>25</v>
      </c>
      <c r="Q1444" s="10" t="str">
        <f t="shared" si="44"/>
        <v>25-Oct-1968</v>
      </c>
      <c r="R1444">
        <f t="shared" si="45"/>
        <v>54</v>
      </c>
      <c r="S1444" s="12">
        <v>12105.32</v>
      </c>
    </row>
    <row r="1445" spans="1:19" ht="15.6" x14ac:dyDescent="0.3">
      <c r="A1445" s="1" t="s">
        <v>927</v>
      </c>
      <c r="B1445" s="1" t="s">
        <v>3828</v>
      </c>
      <c r="C1445" t="s">
        <v>4723</v>
      </c>
      <c r="D1445" t="s">
        <v>7093</v>
      </c>
      <c r="E1445" t="s">
        <v>4734</v>
      </c>
      <c r="G1445">
        <v>1</v>
      </c>
      <c r="H1445" t="s">
        <v>2382</v>
      </c>
      <c r="I1445" t="s">
        <v>2382</v>
      </c>
      <c r="J1445">
        <v>45.41</v>
      </c>
      <c r="K1445" t="str" cm="1">
        <f t="array" ref="K1445">_xlfn.IFS(J1445&lt;18.5,"underweight",J1445&lt;25,"normal weight",J1445&lt;30,"overweight",J1445&gt;30,"obesity")</f>
        <v>obesity</v>
      </c>
      <c r="L1445">
        <v>4.03</v>
      </c>
      <c r="M1445" t="str" cm="1">
        <f t="array" ref="M1445">_xlfn.IFS(L1445&lt;5.7,"Normal",L1445&lt;6.5,"Prediabetes",L1445&gt;6.5,"Diabetes")</f>
        <v>Normal</v>
      </c>
      <c r="N1445">
        <v>1963</v>
      </c>
      <c r="O1445" t="s">
        <v>10</v>
      </c>
      <c r="P1445">
        <v>20</v>
      </c>
      <c r="Q1445" s="10" t="str">
        <f t="shared" si="44"/>
        <v>20-Jul-1963</v>
      </c>
      <c r="R1445">
        <f t="shared" si="45"/>
        <v>60</v>
      </c>
      <c r="S1445" s="12">
        <v>12124.99</v>
      </c>
    </row>
    <row r="1446" spans="1:19" ht="15.6" x14ac:dyDescent="0.3">
      <c r="A1446" s="1" t="s">
        <v>926</v>
      </c>
      <c r="B1446" s="1" t="s">
        <v>3829</v>
      </c>
      <c r="C1446" t="s">
        <v>4726</v>
      </c>
      <c r="D1446" t="s">
        <v>7095</v>
      </c>
      <c r="E1446" t="s">
        <v>7094</v>
      </c>
      <c r="G1446">
        <v>0</v>
      </c>
      <c r="H1446" t="s">
        <v>2382</v>
      </c>
      <c r="I1446" t="s">
        <v>2382</v>
      </c>
      <c r="J1446">
        <v>49.41</v>
      </c>
      <c r="K1446" t="str" cm="1">
        <f t="array" ref="K1446">_xlfn.IFS(J1446&lt;18.5,"underweight",J1446&lt;25,"normal weight",J1446&lt;30,"overweight",J1446&gt;30,"obesity")</f>
        <v>obesity</v>
      </c>
      <c r="L1446">
        <v>4.2300000000000004</v>
      </c>
      <c r="M1446" t="str" cm="1">
        <f t="array" ref="M1446">_xlfn.IFS(L1446&lt;5.7,"Normal",L1446&lt;6.5,"Prediabetes",L1446&gt;6.5,"Diabetes")</f>
        <v>Normal</v>
      </c>
      <c r="N1446">
        <v>1963</v>
      </c>
      <c r="O1446" t="s">
        <v>18</v>
      </c>
      <c r="P1446">
        <v>4</v>
      </c>
      <c r="Q1446" s="10" t="str">
        <f t="shared" si="44"/>
        <v>4-Jun-1963</v>
      </c>
      <c r="R1446">
        <f t="shared" si="45"/>
        <v>60</v>
      </c>
      <c r="S1446" s="12">
        <v>12129.61</v>
      </c>
    </row>
    <row r="1447" spans="1:19" ht="15.6" x14ac:dyDescent="0.3">
      <c r="A1447" s="1" t="s">
        <v>925</v>
      </c>
      <c r="B1447" s="1" t="s">
        <v>3830</v>
      </c>
      <c r="C1447" t="s">
        <v>4723</v>
      </c>
      <c r="D1447" t="s">
        <v>5124</v>
      </c>
      <c r="E1447" t="s">
        <v>4853</v>
      </c>
      <c r="G1447">
        <v>2</v>
      </c>
      <c r="H1447" t="s">
        <v>2382</v>
      </c>
      <c r="I1447" t="s">
        <v>2382</v>
      </c>
      <c r="J1447">
        <v>54.74</v>
      </c>
      <c r="K1447" t="str" cm="1">
        <f t="array" ref="K1447">_xlfn.IFS(J1447&lt;18.5,"underweight",J1447&lt;25,"normal weight",J1447&lt;30,"overweight",J1447&gt;30,"obesity")</f>
        <v>obesity</v>
      </c>
      <c r="L1447">
        <v>5.84</v>
      </c>
      <c r="M1447" t="str" cm="1">
        <f t="array" ref="M1447">_xlfn.IFS(L1447&lt;5.7,"Normal",L1447&lt;6.5,"Prediabetes",L1447&gt;6.5,"Diabetes")</f>
        <v>Prediabetes</v>
      </c>
      <c r="N1447">
        <v>1991</v>
      </c>
      <c r="O1447" t="s">
        <v>15</v>
      </c>
      <c r="P1447">
        <v>6</v>
      </c>
      <c r="Q1447" s="10" t="str">
        <f t="shared" si="44"/>
        <v>6-Nov-1991</v>
      </c>
      <c r="R1447">
        <f t="shared" si="45"/>
        <v>31</v>
      </c>
      <c r="S1447" s="12">
        <v>12130.8</v>
      </c>
    </row>
    <row r="1448" spans="1:19" ht="15.6" x14ac:dyDescent="0.3">
      <c r="A1448" s="1" t="s">
        <v>924</v>
      </c>
      <c r="B1448" s="1" t="s">
        <v>3831</v>
      </c>
      <c r="C1448" t="s">
        <v>4723</v>
      </c>
      <c r="D1448" t="s">
        <v>6188</v>
      </c>
      <c r="E1448" t="s">
        <v>7096</v>
      </c>
      <c r="G1448">
        <v>0</v>
      </c>
      <c r="H1448" t="s">
        <v>2382</v>
      </c>
      <c r="I1448" t="s">
        <v>2382</v>
      </c>
      <c r="J1448">
        <v>30.495000000000001</v>
      </c>
      <c r="K1448" t="str" cm="1">
        <f t="array" ref="K1448">_xlfn.IFS(J1448&lt;18.5,"underweight",J1448&lt;25,"normal weight",J1448&lt;30,"overweight",J1448&gt;30,"obesity")</f>
        <v>obesity</v>
      </c>
      <c r="L1448">
        <v>4.57</v>
      </c>
      <c r="M1448" t="str" cm="1">
        <f t="array" ref="M1448">_xlfn.IFS(L1448&lt;5.7,"Normal",L1448&lt;6.5,"Prediabetes",L1448&gt;6.5,"Diabetes")</f>
        <v>Normal</v>
      </c>
      <c r="N1448">
        <v>1974</v>
      </c>
      <c r="O1448" t="s">
        <v>20</v>
      </c>
      <c r="P1448">
        <v>16</v>
      </c>
      <c r="Q1448" s="10" t="str">
        <f t="shared" si="44"/>
        <v>16-Sep-1974</v>
      </c>
      <c r="R1448">
        <f t="shared" si="45"/>
        <v>48</v>
      </c>
      <c r="S1448" s="12">
        <v>12137.6</v>
      </c>
    </row>
    <row r="1449" spans="1:19" ht="15.6" x14ac:dyDescent="0.3">
      <c r="A1449" s="1" t="s">
        <v>923</v>
      </c>
      <c r="B1449" s="1" t="s">
        <v>3832</v>
      </c>
      <c r="C1449" t="s">
        <v>4723</v>
      </c>
      <c r="D1449" t="s">
        <v>7098</v>
      </c>
      <c r="E1449" t="s">
        <v>7097</v>
      </c>
      <c r="G1449">
        <v>0</v>
      </c>
      <c r="H1449" t="s">
        <v>2382</v>
      </c>
      <c r="I1449" t="s">
        <v>2382</v>
      </c>
      <c r="J1449">
        <v>48.31</v>
      </c>
      <c r="K1449" t="str" cm="1">
        <f t="array" ref="K1449">_xlfn.IFS(J1449&lt;18.5,"underweight",J1449&lt;25,"normal weight",J1449&lt;30,"overweight",J1449&gt;30,"obesity")</f>
        <v>obesity</v>
      </c>
      <c r="L1449">
        <v>9.58</v>
      </c>
      <c r="M1449" t="str" cm="1">
        <f t="array" ref="M1449">_xlfn.IFS(L1449&lt;5.7,"Normal",L1449&lt;6.5,"Prediabetes",L1449&gt;6.5,"Diabetes")</f>
        <v>Diabetes</v>
      </c>
      <c r="N1449">
        <v>1962</v>
      </c>
      <c r="O1449" t="s">
        <v>15</v>
      </c>
      <c r="P1449">
        <v>4</v>
      </c>
      <c r="Q1449" s="10" t="str">
        <f t="shared" si="44"/>
        <v>4-Nov-1962</v>
      </c>
      <c r="R1449">
        <f t="shared" si="45"/>
        <v>60</v>
      </c>
      <c r="S1449" s="12">
        <v>12142.58</v>
      </c>
    </row>
    <row r="1450" spans="1:19" ht="15.6" x14ac:dyDescent="0.3">
      <c r="A1450" s="1" t="s">
        <v>922</v>
      </c>
      <c r="B1450" s="1" t="s">
        <v>3833</v>
      </c>
      <c r="C1450" t="s">
        <v>4723</v>
      </c>
      <c r="D1450" t="s">
        <v>7100</v>
      </c>
      <c r="E1450" t="s">
        <v>7099</v>
      </c>
      <c r="G1450">
        <v>2</v>
      </c>
      <c r="H1450" t="s">
        <v>2382</v>
      </c>
      <c r="I1450" t="s">
        <v>2382</v>
      </c>
      <c r="J1450">
        <v>48.99</v>
      </c>
      <c r="K1450" t="str" cm="1">
        <f t="array" ref="K1450">_xlfn.IFS(J1450&lt;18.5,"underweight",J1450&lt;25,"normal weight",J1450&lt;30,"overweight",J1450&gt;30,"obesity")</f>
        <v>obesity</v>
      </c>
      <c r="L1450">
        <v>9.7799999999999994</v>
      </c>
      <c r="M1450" t="str" cm="1">
        <f t="array" ref="M1450">_xlfn.IFS(L1450&lt;5.7,"Normal",L1450&lt;6.5,"Prediabetes",L1450&gt;6.5,"Diabetes")</f>
        <v>Diabetes</v>
      </c>
      <c r="N1450">
        <v>1962</v>
      </c>
      <c r="O1450" t="s">
        <v>20</v>
      </c>
      <c r="P1450">
        <v>15</v>
      </c>
      <c r="Q1450" s="10" t="str">
        <f t="shared" si="44"/>
        <v>15-Sep-1962</v>
      </c>
      <c r="R1450">
        <f t="shared" si="45"/>
        <v>60</v>
      </c>
      <c r="S1450" s="12">
        <v>12146.97</v>
      </c>
    </row>
    <row r="1451" spans="1:19" ht="15.6" x14ac:dyDescent="0.3">
      <c r="A1451" s="1" t="s">
        <v>921</v>
      </c>
      <c r="B1451" s="1" t="s">
        <v>3834</v>
      </c>
      <c r="C1451" t="s">
        <v>4723</v>
      </c>
      <c r="D1451" t="s">
        <v>7102</v>
      </c>
      <c r="E1451" t="s">
        <v>7101</v>
      </c>
      <c r="G1451">
        <v>0</v>
      </c>
      <c r="H1451" t="s">
        <v>2382</v>
      </c>
      <c r="I1451" t="s">
        <v>2382</v>
      </c>
      <c r="J1451">
        <v>38.39</v>
      </c>
      <c r="K1451" t="str" cm="1">
        <f t="array" ref="K1451">_xlfn.IFS(J1451&lt;18.5,"underweight",J1451&lt;25,"normal weight",J1451&lt;30,"overweight",J1451&gt;30,"obesity")</f>
        <v>obesity</v>
      </c>
      <c r="L1451">
        <v>4.1100000000000003</v>
      </c>
      <c r="M1451" t="str" cm="1">
        <f t="array" ref="M1451">_xlfn.IFS(L1451&lt;5.7,"Normal",L1451&lt;6.5,"Prediabetes",L1451&gt;6.5,"Diabetes")</f>
        <v>Normal</v>
      </c>
      <c r="N1451">
        <v>1987</v>
      </c>
      <c r="O1451" t="s">
        <v>37</v>
      </c>
      <c r="P1451">
        <v>5</v>
      </c>
      <c r="Q1451" s="10" t="str">
        <f t="shared" si="44"/>
        <v>5-Oct-1987</v>
      </c>
      <c r="R1451">
        <f t="shared" si="45"/>
        <v>35</v>
      </c>
      <c r="S1451" s="12">
        <v>12148.2</v>
      </c>
    </row>
    <row r="1452" spans="1:19" ht="15.6" x14ac:dyDescent="0.3">
      <c r="A1452" s="1" t="s">
        <v>920</v>
      </c>
      <c r="B1452" s="1" t="s">
        <v>3835</v>
      </c>
      <c r="C1452" t="s">
        <v>4726</v>
      </c>
      <c r="D1452" t="s">
        <v>7104</v>
      </c>
      <c r="E1452" t="s">
        <v>7103</v>
      </c>
      <c r="G1452">
        <v>0</v>
      </c>
      <c r="H1452" t="s">
        <v>2382</v>
      </c>
      <c r="I1452" t="s">
        <v>2382</v>
      </c>
      <c r="J1452">
        <v>44.34</v>
      </c>
      <c r="K1452" t="str" cm="1">
        <f t="array" ref="K1452">_xlfn.IFS(J1452&lt;18.5,"underweight",J1452&lt;25,"normal weight",J1452&lt;30,"overweight",J1452&gt;30,"obesity")</f>
        <v>obesity</v>
      </c>
      <c r="L1452">
        <v>4.0199999999999996</v>
      </c>
      <c r="M1452" t="str" cm="1">
        <f t="array" ref="M1452">_xlfn.IFS(L1452&lt;5.7,"Normal",L1452&lt;6.5,"Prediabetes",L1452&gt;6.5,"Diabetes")</f>
        <v>Normal</v>
      </c>
      <c r="N1452">
        <v>1991</v>
      </c>
      <c r="O1452" t="s">
        <v>35</v>
      </c>
      <c r="P1452">
        <v>29</v>
      </c>
      <c r="Q1452" s="10" t="str">
        <f t="shared" si="44"/>
        <v>29-Aug-1991</v>
      </c>
      <c r="R1452">
        <f t="shared" si="45"/>
        <v>31</v>
      </c>
      <c r="S1452" s="12">
        <v>12198.64</v>
      </c>
    </row>
    <row r="1453" spans="1:19" ht="15.6" x14ac:dyDescent="0.3">
      <c r="A1453" s="1" t="s">
        <v>919</v>
      </c>
      <c r="B1453" s="1" t="s">
        <v>3836</v>
      </c>
      <c r="C1453" t="s">
        <v>4726</v>
      </c>
      <c r="D1453" t="s">
        <v>4775</v>
      </c>
      <c r="E1453" t="s">
        <v>7105</v>
      </c>
      <c r="G1453">
        <v>0</v>
      </c>
      <c r="H1453" t="s">
        <v>2382</v>
      </c>
      <c r="I1453" t="s">
        <v>2382</v>
      </c>
      <c r="J1453">
        <v>35.75</v>
      </c>
      <c r="K1453" t="str" cm="1">
        <f t="array" ref="K1453">_xlfn.IFS(J1453&lt;18.5,"underweight",J1453&lt;25,"normal weight",J1453&lt;30,"overweight",J1453&gt;30,"obesity")</f>
        <v>obesity</v>
      </c>
      <c r="L1453">
        <v>8</v>
      </c>
      <c r="M1453" t="str" cm="1">
        <f t="array" ref="M1453">_xlfn.IFS(L1453&lt;5.7,"Normal",L1453&lt;6.5,"Prediabetes",L1453&gt;6.5,"Diabetes")</f>
        <v>Diabetes</v>
      </c>
      <c r="N1453">
        <v>1977</v>
      </c>
      <c r="O1453" t="s">
        <v>35</v>
      </c>
      <c r="P1453">
        <v>14</v>
      </c>
      <c r="Q1453" s="10" t="str">
        <f t="shared" si="44"/>
        <v>14-Aug-1977</v>
      </c>
      <c r="R1453">
        <f t="shared" si="45"/>
        <v>45</v>
      </c>
      <c r="S1453" s="12">
        <v>12218.7</v>
      </c>
    </row>
    <row r="1454" spans="1:19" ht="15.6" x14ac:dyDescent="0.3">
      <c r="A1454" s="1" t="s">
        <v>918</v>
      </c>
      <c r="B1454" s="1" t="s">
        <v>3837</v>
      </c>
      <c r="C1454" t="s">
        <v>4726</v>
      </c>
      <c r="D1454" t="s">
        <v>6074</v>
      </c>
      <c r="E1454" t="s">
        <v>7106</v>
      </c>
      <c r="G1454">
        <v>2</v>
      </c>
      <c r="H1454" t="s">
        <v>2382</v>
      </c>
      <c r="I1454" t="s">
        <v>2382</v>
      </c>
      <c r="J1454">
        <v>53.81</v>
      </c>
      <c r="K1454" t="str" cm="1">
        <f t="array" ref="K1454">_xlfn.IFS(J1454&lt;18.5,"underweight",J1454&lt;25,"normal weight",J1454&lt;30,"overweight",J1454&gt;30,"obesity")</f>
        <v>obesity</v>
      </c>
      <c r="L1454">
        <v>8.77</v>
      </c>
      <c r="M1454" t="str" cm="1">
        <f t="array" ref="M1454">_xlfn.IFS(L1454&lt;5.7,"Normal",L1454&lt;6.5,"Prediabetes",L1454&gt;6.5,"Diabetes")</f>
        <v>Diabetes</v>
      </c>
      <c r="N1454">
        <v>1964</v>
      </c>
      <c r="O1454" t="s">
        <v>10</v>
      </c>
      <c r="P1454">
        <v>20</v>
      </c>
      <c r="Q1454" s="10" t="str">
        <f t="shared" si="44"/>
        <v>20-Jul-1964</v>
      </c>
      <c r="R1454">
        <f t="shared" si="45"/>
        <v>59</v>
      </c>
      <c r="S1454" s="12">
        <v>12222.9</v>
      </c>
    </row>
    <row r="1455" spans="1:19" ht="15.6" x14ac:dyDescent="0.3">
      <c r="A1455" s="1" t="s">
        <v>917</v>
      </c>
      <c r="B1455" s="1" t="s">
        <v>3838</v>
      </c>
      <c r="C1455" t="s">
        <v>4726</v>
      </c>
      <c r="D1455" t="s">
        <v>7108</v>
      </c>
      <c r="E1455" t="s">
        <v>7107</v>
      </c>
      <c r="G1455">
        <v>0</v>
      </c>
      <c r="H1455" t="s">
        <v>2382</v>
      </c>
      <c r="I1455" t="s">
        <v>2382</v>
      </c>
      <c r="J1455">
        <v>34.1</v>
      </c>
      <c r="K1455" t="str" cm="1">
        <f t="array" ref="K1455">_xlfn.IFS(J1455&lt;18.5,"underweight",J1455&lt;25,"normal weight",J1455&lt;30,"overweight",J1455&gt;30,"obesity")</f>
        <v>obesity</v>
      </c>
      <c r="L1455">
        <v>4.43</v>
      </c>
      <c r="M1455" t="str" cm="1">
        <f t="array" ref="M1455">_xlfn.IFS(L1455&lt;5.7,"Normal",L1455&lt;6.5,"Prediabetes",L1455&gt;6.5,"Diabetes")</f>
        <v>Normal</v>
      </c>
      <c r="N1455">
        <v>1964</v>
      </c>
      <c r="O1455" t="s">
        <v>10</v>
      </c>
      <c r="P1455">
        <v>2</v>
      </c>
      <c r="Q1455" s="10" t="str">
        <f t="shared" si="44"/>
        <v>2-Jul-1964</v>
      </c>
      <c r="R1455">
        <f t="shared" si="45"/>
        <v>59</v>
      </c>
      <c r="S1455" s="12">
        <v>12224.35</v>
      </c>
    </row>
    <row r="1456" spans="1:19" ht="15.6" x14ac:dyDescent="0.3">
      <c r="A1456" s="1" t="s">
        <v>916</v>
      </c>
      <c r="B1456" s="1" t="s">
        <v>3839</v>
      </c>
      <c r="C1456" t="s">
        <v>4726</v>
      </c>
      <c r="D1456" t="s">
        <v>7110</v>
      </c>
      <c r="E1456" t="s">
        <v>7109</v>
      </c>
      <c r="G1456">
        <v>0</v>
      </c>
      <c r="H1456" t="s">
        <v>2382</v>
      </c>
      <c r="I1456" t="s">
        <v>2382</v>
      </c>
      <c r="J1456">
        <v>35.299999999999997</v>
      </c>
      <c r="K1456" t="str" cm="1">
        <f t="array" ref="K1456">_xlfn.IFS(J1456&lt;18.5,"underweight",J1456&lt;25,"normal weight",J1456&lt;30,"overweight",J1456&gt;30,"obesity")</f>
        <v>obesity</v>
      </c>
      <c r="L1456">
        <v>5.82</v>
      </c>
      <c r="M1456" t="str" cm="1">
        <f t="array" ref="M1456">_xlfn.IFS(L1456&lt;5.7,"Normal",L1456&lt;6.5,"Prediabetes",L1456&gt;6.5,"Diabetes")</f>
        <v>Prediabetes</v>
      </c>
      <c r="N1456">
        <v>1964</v>
      </c>
      <c r="O1456" t="s">
        <v>18</v>
      </c>
      <c r="P1456">
        <v>24</v>
      </c>
      <c r="Q1456" s="10" t="str">
        <f t="shared" si="44"/>
        <v>24-Jun-1964</v>
      </c>
      <c r="R1456">
        <f t="shared" si="45"/>
        <v>59</v>
      </c>
      <c r="S1456" s="12">
        <v>12231.61</v>
      </c>
    </row>
    <row r="1457" spans="1:19" ht="15.6" x14ac:dyDescent="0.3">
      <c r="A1457" s="1" t="s">
        <v>915</v>
      </c>
      <c r="B1457" s="1" t="s">
        <v>3840</v>
      </c>
      <c r="C1457" t="s">
        <v>4726</v>
      </c>
      <c r="D1457" t="s">
        <v>7111</v>
      </c>
      <c r="E1457" t="s">
        <v>5377</v>
      </c>
      <c r="G1457">
        <v>0</v>
      </c>
      <c r="H1457" t="s">
        <v>2382</v>
      </c>
      <c r="I1457" t="s">
        <v>2382</v>
      </c>
      <c r="J1457">
        <v>43.83</v>
      </c>
      <c r="K1457" t="str" cm="1">
        <f t="array" ref="K1457">_xlfn.IFS(J1457&lt;18.5,"underweight",J1457&lt;25,"normal weight",J1457&lt;30,"overweight",J1457&gt;30,"obesity")</f>
        <v>obesity</v>
      </c>
      <c r="L1457">
        <v>6.03</v>
      </c>
      <c r="M1457" t="str" cm="1">
        <f t="array" ref="M1457">_xlfn.IFS(L1457&lt;5.7,"Normal",L1457&lt;6.5,"Prediabetes",L1457&gt;6.5,"Diabetes")</f>
        <v>Prediabetes</v>
      </c>
      <c r="N1457">
        <v>1963</v>
      </c>
      <c r="O1457" t="s">
        <v>10</v>
      </c>
      <c r="P1457">
        <v>19</v>
      </c>
      <c r="Q1457" s="10" t="str">
        <f t="shared" si="44"/>
        <v>19-Jul-1963</v>
      </c>
      <c r="R1457">
        <f t="shared" si="45"/>
        <v>60</v>
      </c>
      <c r="S1457" s="12">
        <v>12233.83</v>
      </c>
    </row>
    <row r="1458" spans="1:19" ht="15.6" x14ac:dyDescent="0.3">
      <c r="A1458" s="1" t="s">
        <v>914</v>
      </c>
      <c r="B1458" s="1" t="s">
        <v>3841</v>
      </c>
      <c r="C1458" t="s">
        <v>4723</v>
      </c>
      <c r="D1458" t="s">
        <v>7113</v>
      </c>
      <c r="E1458" t="s">
        <v>7112</v>
      </c>
      <c r="G1458">
        <v>1</v>
      </c>
      <c r="H1458" t="s">
        <v>2382</v>
      </c>
      <c r="I1458" t="s">
        <v>2382</v>
      </c>
      <c r="J1458">
        <v>48.93</v>
      </c>
      <c r="K1458" t="str" cm="1">
        <f t="array" ref="K1458">_xlfn.IFS(J1458&lt;18.5,"underweight",J1458&lt;25,"normal weight",J1458&lt;30,"overweight",J1458&gt;30,"obesity")</f>
        <v>obesity</v>
      </c>
      <c r="L1458">
        <v>11.17</v>
      </c>
      <c r="M1458" t="str" cm="1">
        <f t="array" ref="M1458">_xlfn.IFS(L1458&lt;5.7,"Normal",L1458&lt;6.5,"Prediabetes",L1458&gt;6.5,"Diabetes")</f>
        <v>Diabetes</v>
      </c>
      <c r="N1458">
        <v>1964</v>
      </c>
      <c r="O1458" t="s">
        <v>37</v>
      </c>
      <c r="P1458">
        <v>15</v>
      </c>
      <c r="Q1458" s="10" t="str">
        <f t="shared" si="44"/>
        <v>15-Oct-1964</v>
      </c>
      <c r="R1458">
        <f t="shared" si="45"/>
        <v>58</v>
      </c>
      <c r="S1458" s="12">
        <v>12235.84</v>
      </c>
    </row>
    <row r="1459" spans="1:19" ht="15.6" x14ac:dyDescent="0.3">
      <c r="A1459" s="1" t="s">
        <v>913</v>
      </c>
      <c r="B1459" s="1" t="s">
        <v>3842</v>
      </c>
      <c r="C1459" t="s">
        <v>4723</v>
      </c>
      <c r="D1459" t="s">
        <v>5193</v>
      </c>
      <c r="E1459" t="s">
        <v>7114</v>
      </c>
      <c r="G1459">
        <v>1</v>
      </c>
      <c r="H1459" t="s">
        <v>2382</v>
      </c>
      <c r="I1459" t="s">
        <v>2382</v>
      </c>
      <c r="J1459">
        <v>37.07</v>
      </c>
      <c r="K1459" t="str" cm="1">
        <f t="array" ref="K1459">_xlfn.IFS(J1459&lt;18.5,"underweight",J1459&lt;25,"normal weight",J1459&lt;30,"overweight",J1459&gt;30,"obesity")</f>
        <v>obesity</v>
      </c>
      <c r="L1459">
        <v>6.14</v>
      </c>
      <c r="M1459" t="str" cm="1">
        <f t="array" ref="M1459">_xlfn.IFS(L1459&lt;5.7,"Normal",L1459&lt;6.5,"Prediabetes",L1459&gt;6.5,"Diabetes")</f>
        <v>Prediabetes</v>
      </c>
      <c r="N1459">
        <v>1966</v>
      </c>
      <c r="O1459" t="s">
        <v>10</v>
      </c>
      <c r="P1459">
        <v>29</v>
      </c>
      <c r="Q1459" s="10" t="str">
        <f t="shared" si="44"/>
        <v>29-Jul-1966</v>
      </c>
      <c r="R1459">
        <f t="shared" si="45"/>
        <v>57</v>
      </c>
      <c r="S1459" s="12">
        <v>12237.73</v>
      </c>
    </row>
    <row r="1460" spans="1:19" ht="15.6" x14ac:dyDescent="0.3">
      <c r="A1460" s="1" t="s">
        <v>912</v>
      </c>
      <c r="B1460" s="1" t="s">
        <v>3843</v>
      </c>
      <c r="C1460" t="s">
        <v>4726</v>
      </c>
      <c r="D1460" t="s">
        <v>7116</v>
      </c>
      <c r="E1460" t="s">
        <v>7115</v>
      </c>
      <c r="G1460">
        <v>0</v>
      </c>
      <c r="H1460" t="s">
        <v>2382</v>
      </c>
      <c r="I1460" t="s">
        <v>2382</v>
      </c>
      <c r="J1460">
        <v>51.51</v>
      </c>
      <c r="K1460" t="str" cm="1">
        <f t="array" ref="K1460">_xlfn.IFS(J1460&lt;18.5,"underweight",J1460&lt;25,"normal weight",J1460&lt;30,"overweight",J1460&gt;30,"obesity")</f>
        <v>obesity</v>
      </c>
      <c r="L1460">
        <v>6.26</v>
      </c>
      <c r="M1460" t="str" cm="1">
        <f t="array" ref="M1460">_xlfn.IFS(L1460&lt;5.7,"Normal",L1460&lt;6.5,"Prediabetes",L1460&gt;6.5,"Diabetes")</f>
        <v>Prediabetes</v>
      </c>
      <c r="N1460">
        <v>1963</v>
      </c>
      <c r="O1460" t="s">
        <v>10</v>
      </c>
      <c r="P1460">
        <v>17</v>
      </c>
      <c r="Q1460" s="10" t="str">
        <f t="shared" si="44"/>
        <v>17-Jul-1963</v>
      </c>
      <c r="R1460">
        <f t="shared" si="45"/>
        <v>60</v>
      </c>
      <c r="S1460" s="12">
        <v>12244.53</v>
      </c>
    </row>
    <row r="1461" spans="1:19" ht="15.6" x14ac:dyDescent="0.3">
      <c r="A1461" s="1" t="s">
        <v>911</v>
      </c>
      <c r="B1461" s="1" t="s">
        <v>3844</v>
      </c>
      <c r="C1461" t="s">
        <v>4726</v>
      </c>
      <c r="D1461" t="s">
        <v>7117</v>
      </c>
      <c r="E1461" t="s">
        <v>6115</v>
      </c>
      <c r="G1461">
        <v>0</v>
      </c>
      <c r="H1461" t="s">
        <v>2382</v>
      </c>
      <c r="I1461" t="s">
        <v>2382</v>
      </c>
      <c r="J1461">
        <v>34.799999999999997</v>
      </c>
      <c r="K1461" t="str" cm="1">
        <f t="array" ref="K1461">_xlfn.IFS(J1461&lt;18.5,"underweight",J1461&lt;25,"normal weight",J1461&lt;30,"overweight",J1461&gt;30,"obesity")</f>
        <v>obesity</v>
      </c>
      <c r="L1461">
        <v>4.72</v>
      </c>
      <c r="M1461" t="str" cm="1">
        <f t="array" ref="M1461">_xlfn.IFS(L1461&lt;5.7,"Normal",L1461&lt;6.5,"Prediabetes",L1461&gt;6.5,"Diabetes")</f>
        <v>Normal</v>
      </c>
      <c r="N1461">
        <v>1974</v>
      </c>
      <c r="O1461" t="s">
        <v>18</v>
      </c>
      <c r="P1461">
        <v>23</v>
      </c>
      <c r="Q1461" s="10" t="str">
        <f t="shared" si="44"/>
        <v>23-Jun-1974</v>
      </c>
      <c r="R1461">
        <f t="shared" si="45"/>
        <v>49</v>
      </c>
      <c r="S1461" s="12">
        <v>12245.17</v>
      </c>
    </row>
    <row r="1462" spans="1:19" ht="15.6" x14ac:dyDescent="0.3">
      <c r="A1462" s="1" t="s">
        <v>910</v>
      </c>
      <c r="B1462" s="1" t="s">
        <v>3845</v>
      </c>
      <c r="C1462" t="s">
        <v>4723</v>
      </c>
      <c r="D1462" t="s">
        <v>5668</v>
      </c>
      <c r="E1462" t="s">
        <v>5266</v>
      </c>
      <c r="G1462">
        <v>1</v>
      </c>
      <c r="H1462" t="s">
        <v>2382</v>
      </c>
      <c r="I1462" t="s">
        <v>2382</v>
      </c>
      <c r="J1462">
        <v>42.13</v>
      </c>
      <c r="K1462" t="str" cm="1">
        <f t="array" ref="K1462">_xlfn.IFS(J1462&lt;18.5,"underweight",J1462&lt;25,"normal weight",J1462&lt;30,"overweight",J1462&gt;30,"obesity")</f>
        <v>obesity</v>
      </c>
      <c r="L1462">
        <v>5.2</v>
      </c>
      <c r="M1462" t="str" cm="1">
        <f t="array" ref="M1462">_xlfn.IFS(L1462&lt;5.7,"Normal",L1462&lt;6.5,"Prediabetes",L1462&gt;6.5,"Diabetes")</f>
        <v>Normal</v>
      </c>
      <c r="N1462">
        <v>1989</v>
      </c>
      <c r="O1462" t="s">
        <v>15</v>
      </c>
      <c r="P1462">
        <v>23</v>
      </c>
      <c r="Q1462" s="10" t="str">
        <f t="shared" si="44"/>
        <v>23-Nov-1989</v>
      </c>
      <c r="R1462">
        <f t="shared" si="45"/>
        <v>33</v>
      </c>
      <c r="S1462" s="12">
        <v>12254.44</v>
      </c>
    </row>
    <row r="1463" spans="1:19" ht="15.6" x14ac:dyDescent="0.3">
      <c r="A1463" s="1" t="s">
        <v>909</v>
      </c>
      <c r="B1463" s="1" t="s">
        <v>3846</v>
      </c>
      <c r="C1463" t="s">
        <v>4723</v>
      </c>
      <c r="D1463" t="s">
        <v>7118</v>
      </c>
      <c r="E1463" t="s">
        <v>5150</v>
      </c>
      <c r="G1463">
        <v>1</v>
      </c>
      <c r="H1463" t="s">
        <v>2382</v>
      </c>
      <c r="I1463" t="s">
        <v>2382</v>
      </c>
      <c r="J1463">
        <v>30.78</v>
      </c>
      <c r="K1463" t="str" cm="1">
        <f t="array" ref="K1463">_xlfn.IFS(J1463&lt;18.5,"underweight",J1463&lt;25,"normal weight",J1463&lt;30,"overweight",J1463&gt;30,"obesity")</f>
        <v>obesity</v>
      </c>
      <c r="L1463">
        <v>8.4499999999999993</v>
      </c>
      <c r="M1463" t="str" cm="1">
        <f t="array" ref="M1463">_xlfn.IFS(L1463&lt;5.7,"Normal",L1463&lt;6.5,"Prediabetes",L1463&gt;6.5,"Diabetes")</f>
        <v>Diabetes</v>
      </c>
      <c r="N1463">
        <v>1986</v>
      </c>
      <c r="O1463" t="s">
        <v>35</v>
      </c>
      <c r="P1463">
        <v>13</v>
      </c>
      <c r="Q1463" s="10" t="str">
        <f t="shared" si="44"/>
        <v>13-Aug-1986</v>
      </c>
      <c r="R1463">
        <f t="shared" si="45"/>
        <v>36</v>
      </c>
      <c r="S1463" s="12">
        <v>12255.04</v>
      </c>
    </row>
    <row r="1464" spans="1:19" ht="15.6" x14ac:dyDescent="0.3">
      <c r="A1464" s="1" t="s">
        <v>908</v>
      </c>
      <c r="B1464" s="1" t="s">
        <v>3847</v>
      </c>
      <c r="C1464" t="s">
        <v>4726</v>
      </c>
      <c r="D1464" t="s">
        <v>5205</v>
      </c>
      <c r="E1464" t="s">
        <v>7119</v>
      </c>
      <c r="G1464">
        <v>0</v>
      </c>
      <c r="H1464" t="s">
        <v>2382</v>
      </c>
      <c r="I1464" t="s">
        <v>2382</v>
      </c>
      <c r="J1464">
        <v>41.46</v>
      </c>
      <c r="K1464" t="str" cm="1">
        <f t="array" ref="K1464">_xlfn.IFS(J1464&lt;18.5,"underweight",J1464&lt;25,"normal weight",J1464&lt;30,"overweight",J1464&gt;30,"obesity")</f>
        <v>obesity</v>
      </c>
      <c r="L1464">
        <v>4.99</v>
      </c>
      <c r="M1464" t="str" cm="1">
        <f t="array" ref="M1464">_xlfn.IFS(L1464&lt;5.7,"Normal",L1464&lt;6.5,"Prediabetes",L1464&gt;6.5,"Diabetes")</f>
        <v>Normal</v>
      </c>
      <c r="N1464">
        <v>1966</v>
      </c>
      <c r="O1464" t="s">
        <v>30</v>
      </c>
      <c r="P1464">
        <v>6</v>
      </c>
      <c r="Q1464" s="10" t="str">
        <f t="shared" si="44"/>
        <v>6-Dec-1966</v>
      </c>
      <c r="R1464">
        <f t="shared" si="45"/>
        <v>56</v>
      </c>
      <c r="S1464" s="12">
        <v>12265.51</v>
      </c>
    </row>
    <row r="1465" spans="1:19" ht="15.6" x14ac:dyDescent="0.3">
      <c r="A1465" s="1" t="s">
        <v>907</v>
      </c>
      <c r="B1465" s="1" t="s">
        <v>3848</v>
      </c>
      <c r="C1465" t="s">
        <v>4726</v>
      </c>
      <c r="D1465" t="s">
        <v>7121</v>
      </c>
      <c r="E1465" t="s">
        <v>7120</v>
      </c>
      <c r="G1465">
        <v>0</v>
      </c>
      <c r="H1465" t="s">
        <v>2382</v>
      </c>
      <c r="I1465" t="s">
        <v>2382</v>
      </c>
      <c r="J1465">
        <v>34.200000000000003</v>
      </c>
      <c r="K1465" t="str" cm="1">
        <f t="array" ref="K1465">_xlfn.IFS(J1465&lt;18.5,"underweight",J1465&lt;25,"normal weight",J1465&lt;30,"overweight",J1465&gt;30,"obesity")</f>
        <v>obesity</v>
      </c>
      <c r="L1465">
        <v>5.91</v>
      </c>
      <c r="M1465" t="str" cm="1">
        <f t="array" ref="M1465">_xlfn.IFS(L1465&lt;5.7,"Normal",L1465&lt;6.5,"Prediabetes",L1465&gt;6.5,"Diabetes")</f>
        <v>Prediabetes</v>
      </c>
      <c r="N1465">
        <v>1967</v>
      </c>
      <c r="O1465" t="s">
        <v>30</v>
      </c>
      <c r="P1465">
        <v>30</v>
      </c>
      <c r="Q1465" s="10" t="str">
        <f t="shared" si="44"/>
        <v>30-Dec-1967</v>
      </c>
      <c r="R1465">
        <f t="shared" si="45"/>
        <v>55</v>
      </c>
      <c r="S1465" s="12">
        <v>12268.63</v>
      </c>
    </row>
    <row r="1466" spans="1:19" ht="15.6" x14ac:dyDescent="0.3">
      <c r="A1466" s="1" t="s">
        <v>906</v>
      </c>
      <c r="B1466" s="1" t="s">
        <v>3849</v>
      </c>
      <c r="C1466" t="s">
        <v>4723</v>
      </c>
      <c r="D1466" t="s">
        <v>7122</v>
      </c>
      <c r="E1466" t="s">
        <v>5231</v>
      </c>
      <c r="G1466">
        <v>1</v>
      </c>
      <c r="H1466" t="s">
        <v>2382</v>
      </c>
      <c r="I1466" t="s">
        <v>2382</v>
      </c>
      <c r="J1466">
        <v>44.86</v>
      </c>
      <c r="K1466" t="str" cm="1">
        <f t="array" ref="K1466">_xlfn.IFS(J1466&lt;18.5,"underweight",J1466&lt;25,"normal weight",J1466&lt;30,"overweight",J1466&gt;30,"obesity")</f>
        <v>obesity</v>
      </c>
      <c r="L1466">
        <v>4.38</v>
      </c>
      <c r="M1466" t="str" cm="1">
        <f t="array" ref="M1466">_xlfn.IFS(L1466&lt;5.7,"Normal",L1466&lt;6.5,"Prediabetes",L1466&gt;6.5,"Diabetes")</f>
        <v>Normal</v>
      </c>
      <c r="N1466">
        <v>1967</v>
      </c>
      <c r="O1466" t="s">
        <v>35</v>
      </c>
      <c r="P1466">
        <v>28</v>
      </c>
      <c r="Q1466" s="10" t="str">
        <f t="shared" si="44"/>
        <v>28-Aug-1967</v>
      </c>
      <c r="R1466">
        <f t="shared" si="45"/>
        <v>55</v>
      </c>
      <c r="S1466" s="12">
        <v>12269.69</v>
      </c>
    </row>
    <row r="1467" spans="1:19" ht="15.6" x14ac:dyDescent="0.3">
      <c r="A1467" s="1" t="s">
        <v>905</v>
      </c>
      <c r="B1467" s="1" t="s">
        <v>3850</v>
      </c>
      <c r="C1467" t="s">
        <v>4726</v>
      </c>
      <c r="D1467" t="s">
        <v>7123</v>
      </c>
      <c r="E1467" t="s">
        <v>5540</v>
      </c>
      <c r="G1467">
        <v>0</v>
      </c>
      <c r="H1467" t="s">
        <v>2382</v>
      </c>
      <c r="I1467" t="s">
        <v>2382</v>
      </c>
      <c r="J1467">
        <v>41.12</v>
      </c>
      <c r="K1467" t="str" cm="1">
        <f t="array" ref="K1467">_xlfn.IFS(J1467&lt;18.5,"underweight",J1467&lt;25,"normal weight",J1467&lt;30,"overweight",J1467&gt;30,"obesity")</f>
        <v>obesity</v>
      </c>
      <c r="L1467">
        <v>7.54</v>
      </c>
      <c r="M1467" t="str" cm="1">
        <f t="array" ref="M1467">_xlfn.IFS(L1467&lt;5.7,"Normal",L1467&lt;6.5,"Prediabetes",L1467&gt;6.5,"Diabetes")</f>
        <v>Diabetes</v>
      </c>
      <c r="N1467">
        <v>1966</v>
      </c>
      <c r="O1467" t="s">
        <v>15</v>
      </c>
      <c r="P1467">
        <v>16</v>
      </c>
      <c r="Q1467" s="10" t="str">
        <f t="shared" si="44"/>
        <v>16-Nov-1966</v>
      </c>
      <c r="R1467">
        <f t="shared" si="45"/>
        <v>56</v>
      </c>
      <c r="S1467" s="12">
        <v>12282.03</v>
      </c>
    </row>
    <row r="1468" spans="1:19" ht="15.6" x14ac:dyDescent="0.3">
      <c r="A1468" s="1" t="s">
        <v>904</v>
      </c>
      <c r="B1468" s="1" t="s">
        <v>3851</v>
      </c>
      <c r="C1468" t="s">
        <v>4726</v>
      </c>
      <c r="D1468" t="s">
        <v>7125</v>
      </c>
      <c r="E1468" t="s">
        <v>7124</v>
      </c>
      <c r="G1468">
        <v>0</v>
      </c>
      <c r="H1468" t="s">
        <v>2382</v>
      </c>
      <c r="I1468" t="s">
        <v>2382</v>
      </c>
      <c r="J1468">
        <v>38.39</v>
      </c>
      <c r="K1468" t="str" cm="1">
        <f t="array" ref="K1468">_xlfn.IFS(J1468&lt;18.5,"underweight",J1468&lt;25,"normal weight",J1468&lt;30,"overweight",J1468&gt;30,"obesity")</f>
        <v>obesity</v>
      </c>
      <c r="L1468">
        <v>5.1100000000000003</v>
      </c>
      <c r="M1468" t="str" cm="1">
        <f t="array" ref="M1468">_xlfn.IFS(L1468&lt;5.7,"Normal",L1468&lt;6.5,"Prediabetes",L1468&gt;6.5,"Diabetes")</f>
        <v>Normal</v>
      </c>
      <c r="N1468">
        <v>1990</v>
      </c>
      <c r="O1468" t="s">
        <v>37</v>
      </c>
      <c r="P1468">
        <v>29</v>
      </c>
      <c r="Q1468" s="10" t="str">
        <f t="shared" si="44"/>
        <v>29-Oct-1990</v>
      </c>
      <c r="R1468">
        <f t="shared" si="45"/>
        <v>32</v>
      </c>
      <c r="S1468" s="12">
        <v>12282.38</v>
      </c>
    </row>
    <row r="1469" spans="1:19" ht="15.6" x14ac:dyDescent="0.3">
      <c r="A1469" s="1" t="s">
        <v>903</v>
      </c>
      <c r="B1469" s="1" t="s">
        <v>3852</v>
      </c>
      <c r="C1469" t="s">
        <v>4726</v>
      </c>
      <c r="D1469" t="s">
        <v>7127</v>
      </c>
      <c r="E1469" t="s">
        <v>7126</v>
      </c>
      <c r="G1469">
        <v>0</v>
      </c>
      <c r="H1469" t="s">
        <v>2382</v>
      </c>
      <c r="I1469" t="s">
        <v>2382</v>
      </c>
      <c r="J1469">
        <v>42.89</v>
      </c>
      <c r="K1469" t="str" cm="1">
        <f t="array" ref="K1469">_xlfn.IFS(J1469&lt;18.5,"underweight",J1469&lt;25,"normal weight",J1469&lt;30,"overweight",J1469&gt;30,"obesity")</f>
        <v>obesity</v>
      </c>
      <c r="L1469">
        <v>5.28</v>
      </c>
      <c r="M1469" t="str" cm="1">
        <f t="array" ref="M1469">_xlfn.IFS(L1469&lt;5.7,"Normal",L1469&lt;6.5,"Prediabetes",L1469&gt;6.5,"Diabetes")</f>
        <v>Normal</v>
      </c>
      <c r="N1469">
        <v>1963</v>
      </c>
      <c r="O1469" t="s">
        <v>37</v>
      </c>
      <c r="P1469">
        <v>28</v>
      </c>
      <c r="Q1469" s="10" t="str">
        <f t="shared" si="44"/>
        <v>28-Oct-1963</v>
      </c>
      <c r="R1469">
        <f t="shared" si="45"/>
        <v>59</v>
      </c>
      <c r="S1469" s="12">
        <v>12299.59</v>
      </c>
    </row>
    <row r="1470" spans="1:19" ht="15.6" x14ac:dyDescent="0.3">
      <c r="A1470" s="1" t="s">
        <v>902</v>
      </c>
      <c r="B1470" s="1" t="s">
        <v>3853</v>
      </c>
      <c r="C1470" t="s">
        <v>4726</v>
      </c>
      <c r="D1470" t="s">
        <v>5159</v>
      </c>
      <c r="E1470" t="s">
        <v>7128</v>
      </c>
      <c r="G1470">
        <v>0</v>
      </c>
      <c r="H1470" t="s">
        <v>2382</v>
      </c>
      <c r="I1470" t="s">
        <v>2382</v>
      </c>
      <c r="J1470">
        <v>35.200000000000003</v>
      </c>
      <c r="K1470" t="str" cm="1">
        <f t="array" ref="K1470">_xlfn.IFS(J1470&lt;18.5,"underweight",J1470&lt;25,"normal weight",J1470&lt;30,"overweight",J1470&gt;30,"obesity")</f>
        <v>obesity</v>
      </c>
      <c r="L1470">
        <v>8.01</v>
      </c>
      <c r="M1470" t="str" cm="1">
        <f t="array" ref="M1470">_xlfn.IFS(L1470&lt;5.7,"Normal",L1470&lt;6.5,"Prediabetes",L1470&gt;6.5,"Diabetes")</f>
        <v>Diabetes</v>
      </c>
      <c r="N1470">
        <v>1963</v>
      </c>
      <c r="O1470" t="s">
        <v>35</v>
      </c>
      <c r="P1470">
        <v>29</v>
      </c>
      <c r="Q1470" s="10" t="str">
        <f t="shared" si="44"/>
        <v>29-Aug-1963</v>
      </c>
      <c r="R1470">
        <f t="shared" si="45"/>
        <v>59</v>
      </c>
      <c r="S1470" s="12">
        <v>12323.94</v>
      </c>
    </row>
    <row r="1471" spans="1:19" ht="15.6" x14ac:dyDescent="0.3">
      <c r="A1471" s="1" t="s">
        <v>901</v>
      </c>
      <c r="B1471" s="1" t="s">
        <v>3854</v>
      </c>
      <c r="C1471" t="s">
        <v>4723</v>
      </c>
      <c r="D1471" t="s">
        <v>7130</v>
      </c>
      <c r="E1471" t="s">
        <v>7129</v>
      </c>
      <c r="G1471">
        <v>0</v>
      </c>
      <c r="H1471" t="s">
        <v>2382</v>
      </c>
      <c r="I1471" t="s">
        <v>2382</v>
      </c>
      <c r="J1471">
        <v>33.4</v>
      </c>
      <c r="K1471" t="str" cm="1">
        <f t="array" ref="K1471">_xlfn.IFS(J1471&lt;18.5,"underweight",J1471&lt;25,"normal weight",J1471&lt;30,"overweight",J1471&gt;30,"obesity")</f>
        <v>obesity</v>
      </c>
      <c r="L1471">
        <v>10.73</v>
      </c>
      <c r="M1471" t="str" cm="1">
        <f t="array" ref="M1471">_xlfn.IFS(L1471&lt;5.7,"Normal",L1471&lt;6.5,"Prediabetes",L1471&gt;6.5,"Diabetes")</f>
        <v>Diabetes</v>
      </c>
      <c r="N1471">
        <v>1963</v>
      </c>
      <c r="O1471" t="s">
        <v>35</v>
      </c>
      <c r="P1471">
        <v>2</v>
      </c>
      <c r="Q1471" s="10" t="str">
        <f t="shared" si="44"/>
        <v>2-Aug-1963</v>
      </c>
      <c r="R1471">
        <f t="shared" si="45"/>
        <v>60</v>
      </c>
      <c r="S1471" s="12">
        <v>12333.83</v>
      </c>
    </row>
    <row r="1472" spans="1:19" ht="15.6" x14ac:dyDescent="0.3">
      <c r="A1472" s="1" t="s">
        <v>900</v>
      </c>
      <c r="B1472" s="1" t="s">
        <v>3855</v>
      </c>
      <c r="C1472" t="s">
        <v>4726</v>
      </c>
      <c r="D1472" t="s">
        <v>7132</v>
      </c>
      <c r="E1472" t="s">
        <v>7131</v>
      </c>
      <c r="G1472">
        <v>0</v>
      </c>
      <c r="H1472" t="s">
        <v>2382</v>
      </c>
      <c r="I1472" t="s">
        <v>2382</v>
      </c>
      <c r="J1472">
        <v>41.52</v>
      </c>
      <c r="K1472" t="str" cm="1">
        <f t="array" ref="K1472">_xlfn.IFS(J1472&lt;18.5,"underweight",J1472&lt;25,"normal weight",J1472&lt;30,"overweight",J1472&gt;30,"obesity")</f>
        <v>obesity</v>
      </c>
      <c r="L1472">
        <v>11.82</v>
      </c>
      <c r="M1472" t="str" cm="1">
        <f t="array" ref="M1472">_xlfn.IFS(L1472&lt;5.7,"Normal",L1472&lt;6.5,"Prediabetes",L1472&gt;6.5,"Diabetes")</f>
        <v>Diabetes</v>
      </c>
      <c r="N1472">
        <v>1963</v>
      </c>
      <c r="O1472" t="s">
        <v>20</v>
      </c>
      <c r="P1472">
        <v>22</v>
      </c>
      <c r="Q1472" s="10" t="str">
        <f t="shared" si="44"/>
        <v>22-Sep-1963</v>
      </c>
      <c r="R1472">
        <f t="shared" si="45"/>
        <v>59</v>
      </c>
      <c r="S1472" s="12">
        <v>12347.17</v>
      </c>
    </row>
    <row r="1473" spans="1:19" ht="15.6" x14ac:dyDescent="0.3">
      <c r="A1473" s="1" t="s">
        <v>899</v>
      </c>
      <c r="B1473" s="1" t="s">
        <v>3856</v>
      </c>
      <c r="C1473" t="s">
        <v>4723</v>
      </c>
      <c r="D1473" t="s">
        <v>5458</v>
      </c>
      <c r="E1473" t="s">
        <v>7133</v>
      </c>
      <c r="G1473">
        <v>1</v>
      </c>
      <c r="H1473" t="s">
        <v>2382</v>
      </c>
      <c r="I1473" t="s">
        <v>2382</v>
      </c>
      <c r="J1473">
        <v>36.54</v>
      </c>
      <c r="K1473" t="str" cm="1">
        <f t="array" ref="K1473">_xlfn.IFS(J1473&lt;18.5,"underweight",J1473&lt;25,"normal weight",J1473&lt;30,"overweight",J1473&gt;30,"obesity")</f>
        <v>obesity</v>
      </c>
      <c r="L1473">
        <v>4.46</v>
      </c>
      <c r="M1473" t="str" cm="1">
        <f t="array" ref="M1473">_xlfn.IFS(L1473&lt;5.7,"Normal",L1473&lt;6.5,"Prediabetes",L1473&gt;6.5,"Diabetes")</f>
        <v>Normal</v>
      </c>
      <c r="N1473">
        <v>1966</v>
      </c>
      <c r="O1473" t="s">
        <v>30</v>
      </c>
      <c r="P1473">
        <v>29</v>
      </c>
      <c r="Q1473" s="10" t="str">
        <f t="shared" si="44"/>
        <v>29-Dec-1966</v>
      </c>
      <c r="R1473">
        <f t="shared" si="45"/>
        <v>56</v>
      </c>
      <c r="S1473" s="12">
        <v>12363.55</v>
      </c>
    </row>
    <row r="1474" spans="1:19" ht="15.6" x14ac:dyDescent="0.3">
      <c r="A1474" s="1" t="s">
        <v>898</v>
      </c>
      <c r="B1474" s="1" t="s">
        <v>3857</v>
      </c>
      <c r="C1474" t="s">
        <v>4726</v>
      </c>
      <c r="D1474" t="s">
        <v>5988</v>
      </c>
      <c r="E1474" t="s">
        <v>7134</v>
      </c>
      <c r="G1474">
        <v>0</v>
      </c>
      <c r="H1474" t="s">
        <v>2382</v>
      </c>
      <c r="I1474" t="s">
        <v>2382</v>
      </c>
      <c r="J1474">
        <v>45.81</v>
      </c>
      <c r="K1474" t="str" cm="1">
        <f t="array" ref="K1474">_xlfn.IFS(J1474&lt;18.5,"underweight",J1474&lt;25,"normal weight",J1474&lt;30,"overweight",J1474&gt;30,"obesity")</f>
        <v>obesity</v>
      </c>
      <c r="L1474">
        <v>4.76</v>
      </c>
      <c r="M1474" t="str" cm="1">
        <f t="array" ref="M1474">_xlfn.IFS(L1474&lt;5.7,"Normal",L1474&lt;6.5,"Prediabetes",L1474&gt;6.5,"Diabetes")</f>
        <v>Normal</v>
      </c>
      <c r="N1474">
        <v>1962</v>
      </c>
      <c r="O1474" t="s">
        <v>20</v>
      </c>
      <c r="P1474">
        <v>26</v>
      </c>
      <c r="Q1474" s="10" t="str">
        <f t="shared" si="44"/>
        <v>26-Sep-1962</v>
      </c>
      <c r="R1474">
        <f t="shared" si="45"/>
        <v>60</v>
      </c>
      <c r="S1474" s="12">
        <v>12369.89</v>
      </c>
    </row>
    <row r="1475" spans="1:19" ht="15.6" x14ac:dyDescent="0.3">
      <c r="A1475" s="1" t="s">
        <v>897</v>
      </c>
      <c r="B1475" s="1" t="s">
        <v>3858</v>
      </c>
      <c r="C1475" t="s">
        <v>4726</v>
      </c>
      <c r="D1475" t="s">
        <v>7136</v>
      </c>
      <c r="E1475" t="s">
        <v>7135</v>
      </c>
      <c r="G1475">
        <v>0</v>
      </c>
      <c r="H1475" t="s">
        <v>2382</v>
      </c>
      <c r="I1475" t="s">
        <v>2382</v>
      </c>
      <c r="J1475">
        <v>34.43</v>
      </c>
      <c r="K1475" t="str" cm="1">
        <f t="array" ref="K1475">_xlfn.IFS(J1475&lt;18.5,"underweight",J1475&lt;25,"normal weight",J1475&lt;30,"overweight",J1475&gt;30,"obesity")</f>
        <v>obesity</v>
      </c>
      <c r="L1475">
        <v>10.82</v>
      </c>
      <c r="M1475" t="str" cm="1">
        <f t="array" ref="M1475">_xlfn.IFS(L1475&lt;5.7,"Normal",L1475&lt;6.5,"Prediabetes",L1475&gt;6.5,"Diabetes")</f>
        <v>Diabetes</v>
      </c>
      <c r="N1475">
        <v>1989</v>
      </c>
      <c r="O1475" t="s">
        <v>30</v>
      </c>
      <c r="P1475">
        <v>29</v>
      </c>
      <c r="Q1475" s="10" t="str">
        <f t="shared" ref="Q1475:Q1538" si="46">P1475&amp;"-"&amp;O1475&amp;"-"&amp;N1475</f>
        <v>29-Dec-1989</v>
      </c>
      <c r="R1475">
        <f t="shared" ref="R1475:R1538" si="47">DATEDIF(Q1475,"8-6-2023","y")</f>
        <v>33</v>
      </c>
      <c r="S1475" s="12">
        <v>12404.88</v>
      </c>
    </row>
    <row r="1476" spans="1:19" ht="15.6" x14ac:dyDescent="0.3">
      <c r="A1476" s="1" t="s">
        <v>896</v>
      </c>
      <c r="B1476" s="1" t="s">
        <v>3859</v>
      </c>
      <c r="C1476" t="s">
        <v>4723</v>
      </c>
      <c r="D1476" t="s">
        <v>7138</v>
      </c>
      <c r="E1476" t="s">
        <v>7137</v>
      </c>
      <c r="G1476">
        <v>1</v>
      </c>
      <c r="H1476" t="s">
        <v>2382</v>
      </c>
      <c r="I1476" t="s">
        <v>2382</v>
      </c>
      <c r="J1476">
        <v>41.33</v>
      </c>
      <c r="K1476" t="str" cm="1">
        <f t="array" ref="K1476">_xlfn.IFS(J1476&lt;18.5,"underweight",J1476&lt;25,"normal weight",J1476&lt;30,"overweight",J1476&gt;30,"obesity")</f>
        <v>obesity</v>
      </c>
      <c r="L1476">
        <v>4.01</v>
      </c>
      <c r="M1476" t="str" cm="1">
        <f t="array" ref="M1476">_xlfn.IFS(L1476&lt;5.7,"Normal",L1476&lt;6.5,"Prediabetes",L1476&gt;6.5,"Diabetes")</f>
        <v>Normal</v>
      </c>
      <c r="N1476">
        <v>1972</v>
      </c>
      <c r="O1476" t="s">
        <v>35</v>
      </c>
      <c r="P1476">
        <v>21</v>
      </c>
      <c r="Q1476" s="10" t="str">
        <f t="shared" si="46"/>
        <v>21-Aug-1972</v>
      </c>
      <c r="R1476">
        <f t="shared" si="47"/>
        <v>50</v>
      </c>
      <c r="S1476" s="12">
        <v>12407.3</v>
      </c>
    </row>
    <row r="1477" spans="1:19" ht="15.6" x14ac:dyDescent="0.3">
      <c r="A1477" s="1" t="s">
        <v>895</v>
      </c>
      <c r="B1477" s="1" t="s">
        <v>3860</v>
      </c>
      <c r="C1477" t="s">
        <v>4726</v>
      </c>
      <c r="D1477" t="s">
        <v>7140</v>
      </c>
      <c r="E1477" t="s">
        <v>7139</v>
      </c>
      <c r="G1477">
        <v>0</v>
      </c>
      <c r="H1477" t="s">
        <v>2382</v>
      </c>
      <c r="I1477" t="s">
        <v>2382</v>
      </c>
      <c r="J1477">
        <v>31.92</v>
      </c>
      <c r="K1477" t="str" cm="1">
        <f t="array" ref="K1477">_xlfn.IFS(J1477&lt;18.5,"underweight",J1477&lt;25,"normal weight",J1477&lt;30,"overweight",J1477&gt;30,"obesity")</f>
        <v>obesity</v>
      </c>
      <c r="L1477">
        <v>5.12</v>
      </c>
      <c r="M1477" t="str" cm="1">
        <f t="array" ref="M1477">_xlfn.IFS(L1477&lt;5.7,"Normal",L1477&lt;6.5,"Prediabetes",L1477&gt;6.5,"Diabetes")</f>
        <v>Normal</v>
      </c>
      <c r="N1477">
        <v>1979</v>
      </c>
      <c r="O1477" t="s">
        <v>10</v>
      </c>
      <c r="P1477">
        <v>14</v>
      </c>
      <c r="Q1477" s="10" t="str">
        <f t="shared" si="46"/>
        <v>14-Jul-1979</v>
      </c>
      <c r="R1477">
        <f t="shared" si="47"/>
        <v>44</v>
      </c>
      <c r="S1477" s="12">
        <v>12408.29</v>
      </c>
    </row>
    <row r="1478" spans="1:19" ht="15.6" x14ac:dyDescent="0.3">
      <c r="A1478" s="1" t="s">
        <v>894</v>
      </c>
      <c r="B1478" s="1" t="s">
        <v>3861</v>
      </c>
      <c r="C1478" t="s">
        <v>4723</v>
      </c>
      <c r="D1478" t="s">
        <v>6880</v>
      </c>
      <c r="E1478" t="s">
        <v>7141</v>
      </c>
      <c r="G1478">
        <v>1</v>
      </c>
      <c r="H1478" t="s">
        <v>2382</v>
      </c>
      <c r="I1478" t="s">
        <v>2382</v>
      </c>
      <c r="J1478">
        <v>39.799999999999997</v>
      </c>
      <c r="K1478" t="str" cm="1">
        <f t="array" ref="K1478">_xlfn.IFS(J1478&lt;18.5,"underweight",J1478&lt;25,"normal weight",J1478&lt;30,"overweight",J1478&gt;30,"obesity")</f>
        <v>obesity</v>
      </c>
      <c r="L1478">
        <v>10.54</v>
      </c>
      <c r="M1478" t="str" cm="1">
        <f t="array" ref="M1478">_xlfn.IFS(L1478&lt;5.7,"Normal",L1478&lt;6.5,"Prediabetes",L1478&gt;6.5,"Diabetes")</f>
        <v>Diabetes</v>
      </c>
      <c r="N1478">
        <v>1964</v>
      </c>
      <c r="O1478" t="s">
        <v>35</v>
      </c>
      <c r="P1478">
        <v>4</v>
      </c>
      <c r="Q1478" s="10" t="str">
        <f t="shared" si="46"/>
        <v>4-Aug-1964</v>
      </c>
      <c r="R1478">
        <f t="shared" si="47"/>
        <v>59</v>
      </c>
      <c r="S1478" s="12">
        <v>12430.95</v>
      </c>
    </row>
    <row r="1479" spans="1:19" ht="15.6" x14ac:dyDescent="0.3">
      <c r="A1479" s="1" t="s">
        <v>893</v>
      </c>
      <c r="B1479" s="1" t="s">
        <v>3862</v>
      </c>
      <c r="C1479" t="s">
        <v>4726</v>
      </c>
      <c r="D1479" t="s">
        <v>7143</v>
      </c>
      <c r="E1479" t="s">
        <v>7142</v>
      </c>
      <c r="G1479">
        <v>1</v>
      </c>
      <c r="H1479" t="s">
        <v>2382</v>
      </c>
      <c r="I1479" t="s">
        <v>2382</v>
      </c>
      <c r="J1479">
        <v>37.869999999999997</v>
      </c>
      <c r="K1479" t="str" cm="1">
        <f t="array" ref="K1479">_xlfn.IFS(J1479&lt;18.5,"underweight",J1479&lt;25,"normal weight",J1479&lt;30,"overweight",J1479&gt;30,"obesity")</f>
        <v>obesity</v>
      </c>
      <c r="L1479">
        <v>4.29</v>
      </c>
      <c r="M1479" t="str" cm="1">
        <f t="array" ref="M1479">_xlfn.IFS(L1479&lt;5.7,"Normal",L1479&lt;6.5,"Prediabetes",L1479&gt;6.5,"Diabetes")</f>
        <v>Normal</v>
      </c>
      <c r="N1479">
        <v>1995</v>
      </c>
      <c r="O1479" t="s">
        <v>35</v>
      </c>
      <c r="P1479">
        <v>9</v>
      </c>
      <c r="Q1479" s="10" t="str">
        <f t="shared" si="46"/>
        <v>9-Aug-1995</v>
      </c>
      <c r="R1479">
        <f t="shared" si="47"/>
        <v>27</v>
      </c>
      <c r="S1479" s="12">
        <v>12452.25</v>
      </c>
    </row>
    <row r="1480" spans="1:19" ht="15.6" x14ac:dyDescent="0.3">
      <c r="A1480" s="1" t="s">
        <v>892</v>
      </c>
      <c r="B1480" s="1" t="s">
        <v>3863</v>
      </c>
      <c r="C1480" t="s">
        <v>4726</v>
      </c>
      <c r="D1480" t="s">
        <v>7145</v>
      </c>
      <c r="E1480" t="s">
        <v>7144</v>
      </c>
      <c r="G1480">
        <v>0</v>
      </c>
      <c r="H1480" t="s">
        <v>2382</v>
      </c>
      <c r="I1480" t="s">
        <v>2382</v>
      </c>
      <c r="J1480">
        <v>40.61</v>
      </c>
      <c r="K1480" t="str" cm="1">
        <f t="array" ref="K1480">_xlfn.IFS(J1480&lt;18.5,"underweight",J1480&lt;25,"normal weight",J1480&lt;30,"overweight",J1480&gt;30,"obesity")</f>
        <v>obesity</v>
      </c>
      <c r="L1480">
        <v>8</v>
      </c>
      <c r="M1480" t="str" cm="1">
        <f t="array" ref="M1480">_xlfn.IFS(L1480&lt;5.7,"Normal",L1480&lt;6.5,"Prediabetes",L1480&gt;6.5,"Diabetes")</f>
        <v>Diabetes</v>
      </c>
      <c r="N1480">
        <v>1968</v>
      </c>
      <c r="O1480" t="s">
        <v>15</v>
      </c>
      <c r="P1480">
        <v>26</v>
      </c>
      <c r="Q1480" s="10" t="str">
        <f t="shared" si="46"/>
        <v>26-Nov-1968</v>
      </c>
      <c r="R1480">
        <f t="shared" si="47"/>
        <v>54</v>
      </c>
      <c r="S1480" s="12">
        <v>12475.35</v>
      </c>
    </row>
    <row r="1481" spans="1:19" ht="15.6" x14ac:dyDescent="0.3">
      <c r="A1481" s="1" t="s">
        <v>891</v>
      </c>
      <c r="B1481" s="1" t="s">
        <v>3864</v>
      </c>
      <c r="C1481" t="s">
        <v>4723</v>
      </c>
      <c r="D1481" t="s">
        <v>7147</v>
      </c>
      <c r="E1481" t="s">
        <v>7146</v>
      </c>
      <c r="G1481">
        <v>1</v>
      </c>
      <c r="H1481" t="s">
        <v>2382</v>
      </c>
      <c r="I1481" t="s">
        <v>2382</v>
      </c>
      <c r="J1481">
        <v>30.78</v>
      </c>
      <c r="K1481" t="str" cm="1">
        <f t="array" ref="K1481">_xlfn.IFS(J1481&lt;18.5,"underweight",J1481&lt;25,"normal weight",J1481&lt;30,"overweight",J1481&gt;30,"obesity")</f>
        <v>obesity</v>
      </c>
      <c r="L1481">
        <v>4.67</v>
      </c>
      <c r="M1481" t="str" cm="1">
        <f t="array" ref="M1481">_xlfn.IFS(L1481&lt;5.7,"Normal",L1481&lt;6.5,"Prediabetes",L1481&gt;6.5,"Diabetes")</f>
        <v>Normal</v>
      </c>
      <c r="N1481">
        <v>1968</v>
      </c>
      <c r="O1481" t="s">
        <v>15</v>
      </c>
      <c r="P1481">
        <v>12</v>
      </c>
      <c r="Q1481" s="10" t="str">
        <f t="shared" si="46"/>
        <v>12-Nov-1968</v>
      </c>
      <c r="R1481">
        <f t="shared" si="47"/>
        <v>54</v>
      </c>
      <c r="S1481" s="12">
        <v>12479.71</v>
      </c>
    </row>
    <row r="1482" spans="1:19" ht="15.6" x14ac:dyDescent="0.3">
      <c r="A1482" s="1" t="s">
        <v>890</v>
      </c>
      <c r="B1482" s="1" t="s">
        <v>3865</v>
      </c>
      <c r="C1482" t="s">
        <v>4726</v>
      </c>
      <c r="D1482" t="s">
        <v>5241</v>
      </c>
      <c r="E1482" t="s">
        <v>7148</v>
      </c>
      <c r="G1482">
        <v>1</v>
      </c>
      <c r="H1482" t="s">
        <v>2382</v>
      </c>
      <c r="I1482" t="s">
        <v>2382</v>
      </c>
      <c r="J1482">
        <v>37.619999999999997</v>
      </c>
      <c r="K1482" t="str" cm="1">
        <f t="array" ref="K1482">_xlfn.IFS(J1482&lt;18.5,"underweight",J1482&lt;25,"normal weight",J1482&lt;30,"overweight",J1482&gt;30,"obesity")</f>
        <v>obesity</v>
      </c>
      <c r="L1482">
        <v>6.32</v>
      </c>
      <c r="M1482" t="str" cm="1">
        <f t="array" ref="M1482">_xlfn.IFS(L1482&lt;5.7,"Normal",L1482&lt;6.5,"Prediabetes",L1482&gt;6.5,"Diabetes")</f>
        <v>Prediabetes</v>
      </c>
      <c r="N1482">
        <v>1967</v>
      </c>
      <c r="O1482" t="s">
        <v>20</v>
      </c>
      <c r="P1482">
        <v>1</v>
      </c>
      <c r="Q1482" s="10" t="str">
        <f t="shared" si="46"/>
        <v>1-Sep-1967</v>
      </c>
      <c r="R1482">
        <f t="shared" si="47"/>
        <v>55</v>
      </c>
      <c r="S1482" s="12">
        <v>12485.8</v>
      </c>
    </row>
    <row r="1483" spans="1:19" ht="15.6" x14ac:dyDescent="0.3">
      <c r="A1483" s="1" t="s">
        <v>889</v>
      </c>
      <c r="B1483" s="1" t="s">
        <v>3866</v>
      </c>
      <c r="C1483" t="s">
        <v>4723</v>
      </c>
      <c r="D1483" t="s">
        <v>7149</v>
      </c>
      <c r="E1483" t="s">
        <v>6957</v>
      </c>
      <c r="G1483">
        <v>0</v>
      </c>
      <c r="H1483" t="s">
        <v>2382</v>
      </c>
      <c r="I1483" t="s">
        <v>2382</v>
      </c>
      <c r="J1483">
        <v>36.08</v>
      </c>
      <c r="K1483" t="str" cm="1">
        <f t="array" ref="K1483">_xlfn.IFS(J1483&lt;18.5,"underweight",J1483&lt;25,"normal weight",J1483&lt;30,"overweight",J1483&gt;30,"obesity")</f>
        <v>obesity</v>
      </c>
      <c r="L1483">
        <v>6.1</v>
      </c>
      <c r="M1483" t="str" cm="1">
        <f t="array" ref="M1483">_xlfn.IFS(L1483&lt;5.7,"Normal",L1483&lt;6.5,"Prediabetes",L1483&gt;6.5,"Diabetes")</f>
        <v>Prediabetes</v>
      </c>
      <c r="N1483">
        <v>1968</v>
      </c>
      <c r="O1483" t="s">
        <v>30</v>
      </c>
      <c r="P1483">
        <v>3</v>
      </c>
      <c r="Q1483" s="10" t="str">
        <f t="shared" si="46"/>
        <v>3-Dec-1968</v>
      </c>
      <c r="R1483">
        <f t="shared" si="47"/>
        <v>54</v>
      </c>
      <c r="S1483" s="12">
        <v>12495.29</v>
      </c>
    </row>
    <row r="1484" spans="1:19" ht="15.6" x14ac:dyDescent="0.3">
      <c r="A1484" s="1" t="s">
        <v>888</v>
      </c>
      <c r="B1484" s="1" t="s">
        <v>3867</v>
      </c>
      <c r="C1484" t="s">
        <v>4726</v>
      </c>
      <c r="D1484" t="s">
        <v>7151</v>
      </c>
      <c r="E1484" t="s">
        <v>7150</v>
      </c>
      <c r="G1484">
        <v>0</v>
      </c>
      <c r="H1484" t="s">
        <v>2382</v>
      </c>
      <c r="I1484" t="s">
        <v>2382</v>
      </c>
      <c r="J1484">
        <v>47.46</v>
      </c>
      <c r="K1484" t="str" cm="1">
        <f t="array" ref="K1484">_xlfn.IFS(J1484&lt;18.5,"underweight",J1484&lt;25,"normal weight",J1484&lt;30,"overweight",J1484&gt;30,"obesity")</f>
        <v>obesity</v>
      </c>
      <c r="L1484">
        <v>6.24</v>
      </c>
      <c r="M1484" t="str" cm="1">
        <f t="array" ref="M1484">_xlfn.IFS(L1484&lt;5.7,"Normal",L1484&lt;6.5,"Prediabetes",L1484&gt;6.5,"Diabetes")</f>
        <v>Prediabetes</v>
      </c>
      <c r="N1484">
        <v>1966</v>
      </c>
      <c r="O1484" t="s">
        <v>10</v>
      </c>
      <c r="P1484">
        <v>12</v>
      </c>
      <c r="Q1484" s="10" t="str">
        <f t="shared" si="46"/>
        <v>12-Jul-1966</v>
      </c>
      <c r="R1484">
        <f t="shared" si="47"/>
        <v>57</v>
      </c>
      <c r="S1484" s="12">
        <v>12499.88</v>
      </c>
    </row>
    <row r="1485" spans="1:19" ht="15.6" x14ac:dyDescent="0.3">
      <c r="A1485" s="1" t="s">
        <v>887</v>
      </c>
      <c r="B1485" s="1" t="s">
        <v>3868</v>
      </c>
      <c r="C1485" t="s">
        <v>4723</v>
      </c>
      <c r="D1485" t="s">
        <v>4845</v>
      </c>
      <c r="E1485" t="s">
        <v>7152</v>
      </c>
      <c r="G1485">
        <v>0</v>
      </c>
      <c r="H1485" t="s">
        <v>2382</v>
      </c>
      <c r="I1485" t="s">
        <v>2380</v>
      </c>
      <c r="J1485">
        <v>34.799999999999997</v>
      </c>
      <c r="K1485" t="str" cm="1">
        <f t="array" ref="K1485">_xlfn.IFS(J1485&lt;18.5,"underweight",J1485&lt;25,"normal weight",J1485&lt;30,"overweight",J1485&gt;30,"obesity")</f>
        <v>obesity</v>
      </c>
      <c r="L1485">
        <v>11.4</v>
      </c>
      <c r="M1485" t="str" cm="1">
        <f t="array" ref="M1485">_xlfn.IFS(L1485&lt;5.7,"Normal",L1485&lt;6.5,"Prediabetes",L1485&gt;6.5,"Diabetes")</f>
        <v>Diabetes</v>
      </c>
      <c r="N1485">
        <v>1962</v>
      </c>
      <c r="O1485" t="s">
        <v>37</v>
      </c>
      <c r="P1485">
        <v>16</v>
      </c>
      <c r="Q1485" s="10" t="str">
        <f t="shared" si="46"/>
        <v>16-Oct-1962</v>
      </c>
      <c r="R1485">
        <f t="shared" si="47"/>
        <v>60</v>
      </c>
      <c r="S1485" s="12">
        <v>12523.6</v>
      </c>
    </row>
    <row r="1486" spans="1:19" ht="15.6" x14ac:dyDescent="0.3">
      <c r="A1486" s="1" t="s">
        <v>886</v>
      </c>
      <c r="B1486" s="1" t="s">
        <v>3869</v>
      </c>
      <c r="C1486" t="s">
        <v>4723</v>
      </c>
      <c r="D1486" t="s">
        <v>6234</v>
      </c>
      <c r="E1486" t="s">
        <v>7153</v>
      </c>
      <c r="G1486">
        <v>0</v>
      </c>
      <c r="H1486" t="s">
        <v>2382</v>
      </c>
      <c r="I1486" t="s">
        <v>2382</v>
      </c>
      <c r="J1486">
        <v>37.18</v>
      </c>
      <c r="K1486" t="str" cm="1">
        <f t="array" ref="K1486">_xlfn.IFS(J1486&lt;18.5,"underweight",J1486&lt;25,"normal weight",J1486&lt;30,"overweight",J1486&gt;30,"obesity")</f>
        <v>obesity</v>
      </c>
      <c r="L1486">
        <v>6.75</v>
      </c>
      <c r="M1486" t="str" cm="1">
        <f t="array" ref="M1486">_xlfn.IFS(L1486&lt;5.7,"Normal",L1486&lt;6.5,"Prediabetes",L1486&gt;6.5,"Diabetes")</f>
        <v>Diabetes</v>
      </c>
      <c r="N1486">
        <v>1961</v>
      </c>
      <c r="O1486" t="s">
        <v>15</v>
      </c>
      <c r="P1486">
        <v>28</v>
      </c>
      <c r="Q1486" s="10" t="str">
        <f t="shared" si="46"/>
        <v>28-Nov-1961</v>
      </c>
      <c r="R1486">
        <f t="shared" si="47"/>
        <v>61</v>
      </c>
      <c r="S1486" s="12">
        <v>12557.61</v>
      </c>
    </row>
    <row r="1487" spans="1:19" ht="15.6" x14ac:dyDescent="0.3">
      <c r="A1487" s="1" t="s">
        <v>885</v>
      </c>
      <c r="B1487" s="1" t="s">
        <v>3870</v>
      </c>
      <c r="C1487" t="s">
        <v>4723</v>
      </c>
      <c r="D1487" t="s">
        <v>7155</v>
      </c>
      <c r="E1487" t="s">
        <v>7154</v>
      </c>
      <c r="G1487">
        <v>0</v>
      </c>
      <c r="H1487" t="s">
        <v>2382</v>
      </c>
      <c r="I1487" t="s">
        <v>2380</v>
      </c>
      <c r="J1487">
        <v>33.33</v>
      </c>
      <c r="K1487" t="str" cm="1">
        <f t="array" ref="K1487">_xlfn.IFS(J1487&lt;18.5,"underweight",J1487&lt;25,"normal weight",J1487&lt;30,"overweight",J1487&gt;30,"obesity")</f>
        <v>obesity</v>
      </c>
      <c r="L1487">
        <v>9.26</v>
      </c>
      <c r="M1487" t="str" cm="1">
        <f t="array" ref="M1487">_xlfn.IFS(L1487&lt;5.7,"Normal",L1487&lt;6.5,"Prediabetes",L1487&gt;6.5,"Diabetes")</f>
        <v>Diabetes</v>
      </c>
      <c r="N1487">
        <v>1961</v>
      </c>
      <c r="O1487" t="s">
        <v>15</v>
      </c>
      <c r="P1487">
        <v>28</v>
      </c>
      <c r="Q1487" s="10" t="str">
        <f t="shared" si="46"/>
        <v>28-Nov-1961</v>
      </c>
      <c r="R1487">
        <f t="shared" si="47"/>
        <v>61</v>
      </c>
      <c r="S1487" s="12">
        <v>12574.05</v>
      </c>
    </row>
    <row r="1488" spans="1:19" ht="15.6" x14ac:dyDescent="0.3">
      <c r="A1488" s="1" t="s">
        <v>884</v>
      </c>
      <c r="B1488" s="1" t="s">
        <v>3871</v>
      </c>
      <c r="C1488" t="s">
        <v>4723</v>
      </c>
      <c r="D1488" t="s">
        <v>7157</v>
      </c>
      <c r="E1488" t="s">
        <v>7156</v>
      </c>
      <c r="G1488">
        <v>0</v>
      </c>
      <c r="H1488" t="s">
        <v>2382</v>
      </c>
      <c r="I1488" t="s">
        <v>2382</v>
      </c>
      <c r="J1488">
        <v>38.28</v>
      </c>
      <c r="K1488" t="str" cm="1">
        <f t="array" ref="K1488">_xlfn.IFS(J1488&lt;18.5,"underweight",J1488&lt;25,"normal weight",J1488&lt;30,"overweight",J1488&gt;30,"obesity")</f>
        <v>obesity</v>
      </c>
      <c r="L1488">
        <v>11.56</v>
      </c>
      <c r="M1488" t="str" cm="1">
        <f t="array" ref="M1488">_xlfn.IFS(L1488&lt;5.7,"Normal",L1488&lt;6.5,"Prediabetes",L1488&gt;6.5,"Diabetes")</f>
        <v>Diabetes</v>
      </c>
      <c r="N1488">
        <v>1969</v>
      </c>
      <c r="O1488" t="s">
        <v>15</v>
      </c>
      <c r="P1488">
        <v>26</v>
      </c>
      <c r="Q1488" s="10" t="str">
        <f t="shared" si="46"/>
        <v>26-Nov-1969</v>
      </c>
      <c r="R1488">
        <f t="shared" si="47"/>
        <v>53</v>
      </c>
      <c r="S1488" s="12">
        <v>12579.92</v>
      </c>
    </row>
    <row r="1489" spans="1:19" ht="15.6" x14ac:dyDescent="0.3">
      <c r="A1489" s="1" t="s">
        <v>883</v>
      </c>
      <c r="B1489" s="1" t="s">
        <v>3872</v>
      </c>
      <c r="C1489" t="s">
        <v>4726</v>
      </c>
      <c r="D1489" t="s">
        <v>7158</v>
      </c>
      <c r="E1489" t="s">
        <v>6391</v>
      </c>
      <c r="G1489">
        <v>1</v>
      </c>
      <c r="H1489" t="s">
        <v>2382</v>
      </c>
      <c r="I1489" t="s">
        <v>2382</v>
      </c>
      <c r="J1489">
        <v>33.57</v>
      </c>
      <c r="K1489" t="str" cm="1">
        <f t="array" ref="K1489">_xlfn.IFS(J1489&lt;18.5,"underweight",J1489&lt;25,"normal weight",J1489&lt;30,"overweight",J1489&gt;30,"obesity")</f>
        <v>obesity</v>
      </c>
      <c r="L1489">
        <v>8.82</v>
      </c>
      <c r="M1489" t="str" cm="1">
        <f t="array" ref="M1489">_xlfn.IFS(L1489&lt;5.7,"Normal",L1489&lt;6.5,"Prediabetes",L1489&gt;6.5,"Diabetes")</f>
        <v>Diabetes</v>
      </c>
      <c r="N1489">
        <v>1970</v>
      </c>
      <c r="O1489" t="s">
        <v>18</v>
      </c>
      <c r="P1489">
        <v>18</v>
      </c>
      <c r="Q1489" s="10" t="str">
        <f t="shared" si="46"/>
        <v>18-Jun-1970</v>
      </c>
      <c r="R1489">
        <f t="shared" si="47"/>
        <v>53</v>
      </c>
      <c r="S1489" s="12">
        <v>12592.53</v>
      </c>
    </row>
    <row r="1490" spans="1:19" ht="15.6" x14ac:dyDescent="0.3">
      <c r="A1490" s="1" t="s">
        <v>882</v>
      </c>
      <c r="B1490" s="1" t="s">
        <v>3873</v>
      </c>
      <c r="C1490" t="s">
        <v>4723</v>
      </c>
      <c r="D1490" t="s">
        <v>7160</v>
      </c>
      <c r="E1490" t="s">
        <v>7159</v>
      </c>
      <c r="G1490">
        <v>0</v>
      </c>
      <c r="H1490" t="s">
        <v>2382</v>
      </c>
      <c r="I1490" t="s">
        <v>2382</v>
      </c>
      <c r="J1490">
        <v>33.33</v>
      </c>
      <c r="K1490" t="str" cm="1">
        <f t="array" ref="K1490">_xlfn.IFS(J1490&lt;18.5,"underweight",J1490&lt;25,"normal weight",J1490&lt;30,"overweight",J1490&gt;30,"obesity")</f>
        <v>obesity</v>
      </c>
      <c r="L1490">
        <v>5.01</v>
      </c>
      <c r="M1490" t="str" cm="1">
        <f t="array" ref="M1490">_xlfn.IFS(L1490&lt;5.7,"Normal",L1490&lt;6.5,"Prediabetes",L1490&gt;6.5,"Diabetes")</f>
        <v>Normal</v>
      </c>
      <c r="N1490">
        <v>1988</v>
      </c>
      <c r="O1490" t="s">
        <v>35</v>
      </c>
      <c r="P1490">
        <v>11</v>
      </c>
      <c r="Q1490" s="10" t="str">
        <f t="shared" si="46"/>
        <v>11-Aug-1988</v>
      </c>
      <c r="R1490">
        <f t="shared" si="47"/>
        <v>34</v>
      </c>
      <c r="S1490" s="12">
        <v>12600.46</v>
      </c>
    </row>
    <row r="1491" spans="1:19" ht="15.6" x14ac:dyDescent="0.3">
      <c r="A1491" s="1" t="s">
        <v>881</v>
      </c>
      <c r="B1491" s="1" t="s">
        <v>3874</v>
      </c>
      <c r="C1491" t="s">
        <v>4723</v>
      </c>
      <c r="D1491" t="s">
        <v>7162</v>
      </c>
      <c r="E1491" t="s">
        <v>7161</v>
      </c>
      <c r="G1491">
        <v>1</v>
      </c>
      <c r="H1491" t="s">
        <v>2382</v>
      </c>
      <c r="I1491" t="s">
        <v>2382</v>
      </c>
      <c r="J1491">
        <v>32.9</v>
      </c>
      <c r="K1491" t="str" cm="1">
        <f t="array" ref="K1491">_xlfn.IFS(J1491&lt;18.5,"underweight",J1491&lt;25,"normal weight",J1491&lt;30,"overweight",J1491&gt;30,"obesity")</f>
        <v>obesity</v>
      </c>
      <c r="L1491">
        <v>6.26</v>
      </c>
      <c r="M1491" t="str" cm="1">
        <f t="array" ref="M1491">_xlfn.IFS(L1491&lt;5.7,"Normal",L1491&lt;6.5,"Prediabetes",L1491&gt;6.5,"Diabetes")</f>
        <v>Prediabetes</v>
      </c>
      <c r="N1491">
        <v>1998</v>
      </c>
      <c r="O1491" t="s">
        <v>15</v>
      </c>
      <c r="P1491">
        <v>18</v>
      </c>
      <c r="Q1491" s="10" t="str">
        <f t="shared" si="46"/>
        <v>18-Nov-1998</v>
      </c>
      <c r="R1491">
        <f t="shared" si="47"/>
        <v>24</v>
      </c>
      <c r="S1491" s="12">
        <v>12609.89</v>
      </c>
    </row>
    <row r="1492" spans="1:19" ht="15.6" x14ac:dyDescent="0.3">
      <c r="A1492" s="1" t="s">
        <v>880</v>
      </c>
      <c r="B1492" s="1" t="s">
        <v>3875</v>
      </c>
      <c r="C1492" t="s">
        <v>4723</v>
      </c>
      <c r="D1492" t="s">
        <v>7164</v>
      </c>
      <c r="E1492" t="s">
        <v>7163</v>
      </c>
      <c r="G1492">
        <v>0</v>
      </c>
      <c r="H1492" t="s">
        <v>2382</v>
      </c>
      <c r="I1492" t="s">
        <v>2382</v>
      </c>
      <c r="J1492">
        <v>29.78</v>
      </c>
      <c r="K1492" t="str" cm="1">
        <f t="array" ref="K1492">_xlfn.IFS(J1492&lt;18.5,"underweight",J1492&lt;25,"normal weight",J1492&lt;30,"overweight",J1492&gt;30,"obesity")</f>
        <v>overweight</v>
      </c>
      <c r="L1492">
        <v>10.27</v>
      </c>
      <c r="M1492" t="str" cm="1">
        <f t="array" ref="M1492">_xlfn.IFS(L1492&lt;5.7,"Normal",L1492&lt;6.5,"Prediabetes",L1492&gt;6.5,"Diabetes")</f>
        <v>Diabetes</v>
      </c>
      <c r="N1492">
        <v>1963</v>
      </c>
      <c r="O1492" t="s">
        <v>35</v>
      </c>
      <c r="P1492">
        <v>19</v>
      </c>
      <c r="Q1492" s="10" t="str">
        <f t="shared" si="46"/>
        <v>19-Aug-1963</v>
      </c>
      <c r="R1492">
        <f t="shared" si="47"/>
        <v>59</v>
      </c>
      <c r="S1492" s="12">
        <v>12622.18</v>
      </c>
    </row>
    <row r="1493" spans="1:19" ht="15.6" x14ac:dyDescent="0.3">
      <c r="A1493" s="1" t="s">
        <v>879</v>
      </c>
      <c r="B1493" s="1" t="s">
        <v>3876</v>
      </c>
      <c r="C1493" t="s">
        <v>4726</v>
      </c>
      <c r="D1493" t="s">
        <v>7166</v>
      </c>
      <c r="E1493" t="s">
        <v>7165</v>
      </c>
      <c r="G1493">
        <v>0</v>
      </c>
      <c r="H1493" t="s">
        <v>2382</v>
      </c>
      <c r="I1493" t="s">
        <v>2382</v>
      </c>
      <c r="J1493">
        <v>41.65</v>
      </c>
      <c r="K1493" t="str" cm="1">
        <f t="array" ref="K1493">_xlfn.IFS(J1493&lt;18.5,"underweight",J1493&lt;25,"normal weight",J1493&lt;30,"overweight",J1493&gt;30,"obesity")</f>
        <v>obesity</v>
      </c>
      <c r="L1493">
        <v>10.73</v>
      </c>
      <c r="M1493" t="str" cm="1">
        <f t="array" ref="M1493">_xlfn.IFS(L1493&lt;5.7,"Normal",L1493&lt;6.5,"Prediabetes",L1493&gt;6.5,"Diabetes")</f>
        <v>Diabetes</v>
      </c>
      <c r="N1493">
        <v>1970</v>
      </c>
      <c r="O1493" t="s">
        <v>30</v>
      </c>
      <c r="P1493">
        <v>28</v>
      </c>
      <c r="Q1493" s="10" t="str">
        <f t="shared" si="46"/>
        <v>28-Dec-1970</v>
      </c>
      <c r="R1493">
        <f t="shared" si="47"/>
        <v>52</v>
      </c>
      <c r="S1493" s="12">
        <v>12624.74</v>
      </c>
    </row>
    <row r="1494" spans="1:19" ht="15.6" x14ac:dyDescent="0.3">
      <c r="A1494" s="1" t="s">
        <v>878</v>
      </c>
      <c r="B1494" s="1" t="s">
        <v>3877</v>
      </c>
      <c r="C1494" t="s">
        <v>4726</v>
      </c>
      <c r="D1494" t="s">
        <v>7168</v>
      </c>
      <c r="E1494" t="s">
        <v>7167</v>
      </c>
      <c r="G1494">
        <v>0</v>
      </c>
      <c r="H1494" t="s">
        <v>2382</v>
      </c>
      <c r="I1494" t="s">
        <v>2382</v>
      </c>
      <c r="J1494">
        <v>35.43</v>
      </c>
      <c r="K1494" t="str" cm="1">
        <f t="array" ref="K1494">_xlfn.IFS(J1494&lt;18.5,"underweight",J1494&lt;25,"normal weight",J1494&lt;30,"overweight",J1494&gt;30,"obesity")</f>
        <v>obesity</v>
      </c>
      <c r="L1494">
        <v>5.25</v>
      </c>
      <c r="M1494" t="str" cm="1">
        <f t="array" ref="M1494">_xlfn.IFS(L1494&lt;5.7,"Normal",L1494&lt;6.5,"Prediabetes",L1494&gt;6.5,"Diabetes")</f>
        <v>Normal</v>
      </c>
      <c r="N1494">
        <v>1965</v>
      </c>
      <c r="O1494" t="s">
        <v>37</v>
      </c>
      <c r="P1494">
        <v>4</v>
      </c>
      <c r="Q1494" s="10" t="str">
        <f t="shared" si="46"/>
        <v>4-Oct-1965</v>
      </c>
      <c r="R1494">
        <f t="shared" si="47"/>
        <v>57</v>
      </c>
      <c r="S1494" s="12">
        <v>12629.17</v>
      </c>
    </row>
    <row r="1495" spans="1:19" ht="15.6" x14ac:dyDescent="0.3">
      <c r="A1495" s="1" t="s">
        <v>877</v>
      </c>
      <c r="B1495" s="1" t="s">
        <v>3878</v>
      </c>
      <c r="C1495" t="s">
        <v>4723</v>
      </c>
      <c r="D1495" t="s">
        <v>6865</v>
      </c>
      <c r="E1495" t="s">
        <v>7169</v>
      </c>
      <c r="G1495">
        <v>1</v>
      </c>
      <c r="H1495" t="s">
        <v>2382</v>
      </c>
      <c r="I1495" t="s">
        <v>2382</v>
      </c>
      <c r="J1495">
        <v>35.6</v>
      </c>
      <c r="K1495" t="str" cm="1">
        <f t="array" ref="K1495">_xlfn.IFS(J1495&lt;18.5,"underweight",J1495&lt;25,"normal weight",J1495&lt;30,"overweight",J1495&gt;30,"obesity")</f>
        <v>obesity</v>
      </c>
      <c r="L1495">
        <v>4.0199999999999996</v>
      </c>
      <c r="M1495" t="str" cm="1">
        <f t="array" ref="M1495">_xlfn.IFS(L1495&lt;5.7,"Normal",L1495&lt;6.5,"Prediabetes",L1495&gt;6.5,"Diabetes")</f>
        <v>Normal</v>
      </c>
      <c r="N1495">
        <v>1962</v>
      </c>
      <c r="O1495" t="s">
        <v>15</v>
      </c>
      <c r="P1495">
        <v>22</v>
      </c>
      <c r="Q1495" s="10" t="str">
        <f t="shared" si="46"/>
        <v>22-Nov-1962</v>
      </c>
      <c r="R1495">
        <f t="shared" si="47"/>
        <v>60</v>
      </c>
      <c r="S1495" s="12">
        <v>12629.9</v>
      </c>
    </row>
    <row r="1496" spans="1:19" ht="15.6" x14ac:dyDescent="0.3">
      <c r="A1496" s="1" t="s">
        <v>876</v>
      </c>
      <c r="B1496" s="1" t="s">
        <v>3879</v>
      </c>
      <c r="C1496" t="s">
        <v>4726</v>
      </c>
      <c r="D1496" t="s">
        <v>7171</v>
      </c>
      <c r="E1496" t="s">
        <v>7170</v>
      </c>
      <c r="G1496">
        <v>0</v>
      </c>
      <c r="H1496" t="s">
        <v>2382</v>
      </c>
      <c r="I1496" t="s">
        <v>2382</v>
      </c>
      <c r="J1496">
        <v>29.06</v>
      </c>
      <c r="K1496" t="str" cm="1">
        <f t="array" ref="K1496">_xlfn.IFS(J1496&lt;18.5,"underweight",J1496&lt;25,"normal weight",J1496&lt;30,"overweight",J1496&gt;30,"obesity")</f>
        <v>overweight</v>
      </c>
      <c r="L1496">
        <v>6.25</v>
      </c>
      <c r="M1496" t="str" cm="1">
        <f t="array" ref="M1496">_xlfn.IFS(L1496&lt;5.7,"Normal",L1496&lt;6.5,"Prediabetes",L1496&gt;6.5,"Diabetes")</f>
        <v>Prediabetes</v>
      </c>
      <c r="N1496">
        <v>1962</v>
      </c>
      <c r="O1496" t="s">
        <v>10</v>
      </c>
      <c r="P1496">
        <v>22</v>
      </c>
      <c r="Q1496" s="10" t="str">
        <f t="shared" si="46"/>
        <v>22-Jul-1962</v>
      </c>
      <c r="R1496">
        <f t="shared" si="47"/>
        <v>61</v>
      </c>
      <c r="S1496" s="12">
        <v>12638.2</v>
      </c>
    </row>
    <row r="1497" spans="1:19" ht="15.6" x14ac:dyDescent="0.3">
      <c r="A1497" s="1" t="s">
        <v>875</v>
      </c>
      <c r="B1497" s="1" t="s">
        <v>3880</v>
      </c>
      <c r="C1497" t="s">
        <v>4726</v>
      </c>
      <c r="D1497" t="s">
        <v>7173</v>
      </c>
      <c r="E1497" t="s">
        <v>7172</v>
      </c>
      <c r="G1497">
        <v>0</v>
      </c>
      <c r="H1497" t="s">
        <v>2382</v>
      </c>
      <c r="I1497" t="s">
        <v>2382</v>
      </c>
      <c r="J1497">
        <v>30.8</v>
      </c>
      <c r="K1497" t="str" cm="1">
        <f t="array" ref="K1497">_xlfn.IFS(J1497&lt;18.5,"underweight",J1497&lt;25,"normal weight",J1497&lt;30,"overweight",J1497&gt;30,"obesity")</f>
        <v>obesity</v>
      </c>
      <c r="L1497">
        <v>5.23</v>
      </c>
      <c r="M1497" t="str" cm="1">
        <f t="array" ref="M1497">_xlfn.IFS(L1497&lt;5.7,"Normal",L1497&lt;6.5,"Prediabetes",L1497&gt;6.5,"Diabetes")</f>
        <v>Normal</v>
      </c>
      <c r="N1497">
        <v>1972</v>
      </c>
      <c r="O1497" t="s">
        <v>20</v>
      </c>
      <c r="P1497">
        <v>5</v>
      </c>
      <c r="Q1497" s="10" t="str">
        <f t="shared" si="46"/>
        <v>5-Sep-1972</v>
      </c>
      <c r="R1497">
        <f t="shared" si="47"/>
        <v>50</v>
      </c>
      <c r="S1497" s="12">
        <v>12640.24</v>
      </c>
    </row>
    <row r="1498" spans="1:19" ht="15.6" x14ac:dyDescent="0.3">
      <c r="A1498" s="1" t="s">
        <v>874</v>
      </c>
      <c r="B1498" s="1" t="s">
        <v>3881</v>
      </c>
      <c r="C1498" t="s">
        <v>4726</v>
      </c>
      <c r="D1498" t="s">
        <v>7175</v>
      </c>
      <c r="E1498" t="s">
        <v>7174</v>
      </c>
      <c r="G1498">
        <v>0</v>
      </c>
      <c r="H1498" t="s">
        <v>2382</v>
      </c>
      <c r="I1498" t="s">
        <v>2382</v>
      </c>
      <c r="J1498">
        <v>42.27</v>
      </c>
      <c r="K1498" t="str" cm="1">
        <f t="array" ref="K1498">_xlfn.IFS(J1498&lt;18.5,"underweight",J1498&lt;25,"normal weight",J1498&lt;30,"overweight",J1498&gt;30,"obesity")</f>
        <v>obesity</v>
      </c>
      <c r="L1498">
        <v>6.05</v>
      </c>
      <c r="M1498" t="str" cm="1">
        <f t="array" ref="M1498">_xlfn.IFS(L1498&lt;5.7,"Normal",L1498&lt;6.5,"Prediabetes",L1498&gt;6.5,"Diabetes")</f>
        <v>Prediabetes</v>
      </c>
      <c r="N1498">
        <v>1966</v>
      </c>
      <c r="O1498" t="s">
        <v>30</v>
      </c>
      <c r="P1498">
        <v>17</v>
      </c>
      <c r="Q1498" s="10" t="str">
        <f t="shared" si="46"/>
        <v>17-Dec-1966</v>
      </c>
      <c r="R1498">
        <f t="shared" si="47"/>
        <v>56</v>
      </c>
      <c r="S1498" s="12">
        <v>12643.38</v>
      </c>
    </row>
    <row r="1499" spans="1:19" ht="15.6" x14ac:dyDescent="0.3">
      <c r="A1499" s="1" t="s">
        <v>873</v>
      </c>
      <c r="B1499" s="1" t="s">
        <v>3882</v>
      </c>
      <c r="C1499" t="s">
        <v>4726</v>
      </c>
      <c r="D1499" t="s">
        <v>4917</v>
      </c>
      <c r="E1499" t="s">
        <v>7176</v>
      </c>
      <c r="G1499">
        <v>0</v>
      </c>
      <c r="H1499" t="s">
        <v>2382</v>
      </c>
      <c r="I1499" t="s">
        <v>2382</v>
      </c>
      <c r="J1499">
        <v>53.25</v>
      </c>
      <c r="K1499" t="str" cm="1">
        <f t="array" ref="K1499">_xlfn.IFS(J1499&lt;18.5,"underweight",J1499&lt;25,"normal weight",J1499&lt;30,"overweight",J1499&gt;30,"obesity")</f>
        <v>obesity</v>
      </c>
      <c r="L1499">
        <v>6.11</v>
      </c>
      <c r="M1499" t="str" cm="1">
        <f t="array" ref="M1499">_xlfn.IFS(L1499&lt;5.7,"Normal",L1499&lt;6.5,"Prediabetes",L1499&gt;6.5,"Diabetes")</f>
        <v>Prediabetes</v>
      </c>
      <c r="N1499">
        <v>1962</v>
      </c>
      <c r="O1499" t="s">
        <v>10</v>
      </c>
      <c r="P1499">
        <v>11</v>
      </c>
      <c r="Q1499" s="10" t="str">
        <f t="shared" si="46"/>
        <v>11-Jul-1962</v>
      </c>
      <c r="R1499">
        <f t="shared" si="47"/>
        <v>61</v>
      </c>
      <c r="S1499" s="12">
        <v>12644.59</v>
      </c>
    </row>
    <row r="1500" spans="1:19" ht="15.6" x14ac:dyDescent="0.3">
      <c r="A1500" s="1" t="s">
        <v>872</v>
      </c>
      <c r="B1500" s="1" t="s">
        <v>3883</v>
      </c>
      <c r="C1500" t="s">
        <v>4723</v>
      </c>
      <c r="D1500" t="s">
        <v>7178</v>
      </c>
      <c r="E1500" t="s">
        <v>7177</v>
      </c>
      <c r="G1500">
        <v>0</v>
      </c>
      <c r="H1500" t="s">
        <v>2382</v>
      </c>
      <c r="I1500" t="s">
        <v>2380</v>
      </c>
      <c r="J1500">
        <v>26.8</v>
      </c>
      <c r="K1500" t="str" cm="1">
        <f t="array" ref="K1500">_xlfn.IFS(J1500&lt;18.5,"underweight",J1500&lt;25,"normal weight",J1500&lt;30,"overweight",J1500&gt;30,"obesity")</f>
        <v>overweight</v>
      </c>
      <c r="L1500">
        <v>10.93</v>
      </c>
      <c r="M1500" t="str" cm="1">
        <f t="array" ref="M1500">_xlfn.IFS(L1500&lt;5.7,"Normal",L1500&lt;6.5,"Prediabetes",L1500&gt;6.5,"Diabetes")</f>
        <v>Diabetes</v>
      </c>
      <c r="N1500">
        <v>1965</v>
      </c>
      <c r="O1500" t="s">
        <v>20</v>
      </c>
      <c r="P1500">
        <v>14</v>
      </c>
      <c r="Q1500" s="10" t="str">
        <f t="shared" si="46"/>
        <v>14-Sep-1965</v>
      </c>
      <c r="R1500">
        <f t="shared" si="47"/>
        <v>57</v>
      </c>
      <c r="S1500" s="12">
        <v>12646.21</v>
      </c>
    </row>
    <row r="1501" spans="1:19" ht="15.6" x14ac:dyDescent="0.3">
      <c r="A1501" s="1" t="s">
        <v>871</v>
      </c>
      <c r="B1501" s="1" t="s">
        <v>3884</v>
      </c>
      <c r="C1501" t="s">
        <v>4723</v>
      </c>
      <c r="D1501" t="s">
        <v>5909</v>
      </c>
      <c r="E1501" t="s">
        <v>7179</v>
      </c>
      <c r="G1501">
        <v>1</v>
      </c>
      <c r="H1501" t="s">
        <v>2382</v>
      </c>
      <c r="I1501" t="s">
        <v>2382</v>
      </c>
      <c r="J1501">
        <v>34.06</v>
      </c>
      <c r="K1501" t="str" cm="1">
        <f t="array" ref="K1501">_xlfn.IFS(J1501&lt;18.5,"underweight",J1501&lt;25,"normal weight",J1501&lt;30,"overweight",J1501&gt;30,"obesity")</f>
        <v>obesity</v>
      </c>
      <c r="L1501">
        <v>11.83</v>
      </c>
      <c r="M1501" t="str" cm="1">
        <f t="array" ref="M1501">_xlfn.IFS(L1501&lt;5.7,"Normal",L1501&lt;6.5,"Prediabetes",L1501&gt;6.5,"Diabetes")</f>
        <v>Diabetes</v>
      </c>
      <c r="N1501">
        <v>1962</v>
      </c>
      <c r="O1501" t="s">
        <v>35</v>
      </c>
      <c r="P1501">
        <v>27</v>
      </c>
      <c r="Q1501" s="10" t="str">
        <f t="shared" si="46"/>
        <v>27-Aug-1962</v>
      </c>
      <c r="R1501">
        <f t="shared" si="47"/>
        <v>60</v>
      </c>
      <c r="S1501" s="12">
        <v>12648.7</v>
      </c>
    </row>
    <row r="1502" spans="1:19" ht="15.6" x14ac:dyDescent="0.3">
      <c r="A1502" s="1" t="s">
        <v>870</v>
      </c>
      <c r="B1502" s="1" t="s">
        <v>3885</v>
      </c>
      <c r="C1502" t="s">
        <v>5598</v>
      </c>
      <c r="D1502" t="s">
        <v>7181</v>
      </c>
      <c r="E1502" t="s">
        <v>7180</v>
      </c>
      <c r="G1502">
        <v>0</v>
      </c>
      <c r="H1502" t="s">
        <v>2382</v>
      </c>
      <c r="I1502" t="s">
        <v>2382</v>
      </c>
      <c r="J1502">
        <v>52.3</v>
      </c>
      <c r="K1502" t="str" cm="1">
        <f t="array" ref="K1502">_xlfn.IFS(J1502&lt;18.5,"underweight",J1502&lt;25,"normal weight",J1502&lt;30,"overweight",J1502&gt;30,"obesity")</f>
        <v>obesity</v>
      </c>
      <c r="L1502">
        <v>4.87</v>
      </c>
      <c r="M1502" t="str" cm="1">
        <f t="array" ref="M1502">_xlfn.IFS(L1502&lt;5.7,"Normal",L1502&lt;6.5,"Prediabetes",L1502&gt;6.5,"Diabetes")</f>
        <v>Normal</v>
      </c>
      <c r="N1502">
        <v>1974</v>
      </c>
      <c r="O1502" t="s">
        <v>20</v>
      </c>
      <c r="P1502">
        <v>24</v>
      </c>
      <c r="Q1502" s="10" t="str">
        <f t="shared" si="46"/>
        <v>24-Sep-1974</v>
      </c>
      <c r="R1502">
        <f t="shared" si="47"/>
        <v>48</v>
      </c>
      <c r="S1502" s="12">
        <v>12697.48</v>
      </c>
    </row>
    <row r="1503" spans="1:19" ht="15.6" x14ac:dyDescent="0.3">
      <c r="A1503" s="1" t="s">
        <v>869</v>
      </c>
      <c r="B1503" s="1" t="s">
        <v>3886</v>
      </c>
      <c r="C1503" t="s">
        <v>4723</v>
      </c>
      <c r="D1503" t="s">
        <v>5883</v>
      </c>
      <c r="E1503" t="s">
        <v>7182</v>
      </c>
      <c r="G1503">
        <v>0</v>
      </c>
      <c r="H1503" t="s">
        <v>2382</v>
      </c>
      <c r="I1503" t="s">
        <v>2382</v>
      </c>
      <c r="J1503">
        <v>29.57</v>
      </c>
      <c r="K1503" t="str" cm="1">
        <f t="array" ref="K1503">_xlfn.IFS(J1503&lt;18.5,"underweight",J1503&lt;25,"normal weight",J1503&lt;30,"overweight",J1503&gt;30,"obesity")</f>
        <v>overweight</v>
      </c>
      <c r="L1503">
        <v>9.42</v>
      </c>
      <c r="M1503" t="str" cm="1">
        <f t="array" ref="M1503">_xlfn.IFS(L1503&lt;5.7,"Normal",L1503&lt;6.5,"Prediabetes",L1503&gt;6.5,"Diabetes")</f>
        <v>Diabetes</v>
      </c>
      <c r="N1503">
        <v>1992</v>
      </c>
      <c r="O1503" t="s">
        <v>10</v>
      </c>
      <c r="P1503">
        <v>7</v>
      </c>
      <c r="Q1503" s="10" t="str">
        <f t="shared" si="46"/>
        <v>7-Jul-1992</v>
      </c>
      <c r="R1503">
        <f t="shared" si="47"/>
        <v>31</v>
      </c>
      <c r="S1503" s="12">
        <v>12699.56</v>
      </c>
    </row>
    <row r="1504" spans="1:19" ht="15.6" x14ac:dyDescent="0.3">
      <c r="A1504" s="1" t="s">
        <v>868</v>
      </c>
      <c r="B1504" s="1" t="s">
        <v>3887</v>
      </c>
      <c r="C1504" t="s">
        <v>4723</v>
      </c>
      <c r="D1504" t="s">
        <v>7184</v>
      </c>
      <c r="E1504" t="s">
        <v>7183</v>
      </c>
      <c r="G1504">
        <v>1</v>
      </c>
      <c r="H1504" t="s">
        <v>2382</v>
      </c>
      <c r="I1504" t="s">
        <v>2382</v>
      </c>
      <c r="J1504">
        <v>36.99</v>
      </c>
      <c r="K1504" t="str" cm="1">
        <f t="array" ref="K1504">_xlfn.IFS(J1504&lt;18.5,"underweight",J1504&lt;25,"normal weight",J1504&lt;30,"overweight",J1504&gt;30,"obesity")</f>
        <v>obesity</v>
      </c>
      <c r="L1504">
        <v>5.37</v>
      </c>
      <c r="M1504" t="str" cm="1">
        <f t="array" ref="M1504">_xlfn.IFS(L1504&lt;5.7,"Normal",L1504&lt;6.5,"Prediabetes",L1504&gt;6.5,"Diabetes")</f>
        <v>Normal</v>
      </c>
      <c r="N1504">
        <v>1964</v>
      </c>
      <c r="O1504" t="s">
        <v>15</v>
      </c>
      <c r="P1504">
        <v>28</v>
      </c>
      <c r="Q1504" s="10" t="str">
        <f t="shared" si="46"/>
        <v>28-Nov-1964</v>
      </c>
      <c r="R1504">
        <f t="shared" si="47"/>
        <v>58</v>
      </c>
      <c r="S1504" s="12">
        <v>12700.63</v>
      </c>
    </row>
    <row r="1505" spans="1:19" ht="15.6" x14ac:dyDescent="0.3">
      <c r="A1505" s="1" t="s">
        <v>867</v>
      </c>
      <c r="B1505" s="1" t="s">
        <v>3888</v>
      </c>
      <c r="C1505" t="s">
        <v>4726</v>
      </c>
      <c r="D1505" t="s">
        <v>7185</v>
      </c>
      <c r="E1505" t="s">
        <v>6277</v>
      </c>
      <c r="G1505">
        <v>0</v>
      </c>
      <c r="H1505" t="s">
        <v>2382</v>
      </c>
      <c r="I1505" t="s">
        <v>2382</v>
      </c>
      <c r="J1505">
        <v>31.4</v>
      </c>
      <c r="K1505" t="str" cm="1">
        <f t="array" ref="K1505">_xlfn.IFS(J1505&lt;18.5,"underweight",J1505&lt;25,"normal weight",J1505&lt;30,"overweight",J1505&gt;30,"obesity")</f>
        <v>obesity</v>
      </c>
      <c r="L1505">
        <v>4.5999999999999996</v>
      </c>
      <c r="M1505" t="str" cm="1">
        <f t="array" ref="M1505">_xlfn.IFS(L1505&lt;5.7,"Normal",L1505&lt;6.5,"Prediabetes",L1505&gt;6.5,"Diabetes")</f>
        <v>Normal</v>
      </c>
      <c r="N1505">
        <v>1970</v>
      </c>
      <c r="O1505" t="s">
        <v>10</v>
      </c>
      <c r="P1505">
        <v>8</v>
      </c>
      <c r="Q1505" s="10" t="str">
        <f t="shared" si="46"/>
        <v>8-Jul-1970</v>
      </c>
      <c r="R1505">
        <f t="shared" si="47"/>
        <v>53</v>
      </c>
      <c r="S1505" s="12">
        <v>12713</v>
      </c>
    </row>
    <row r="1506" spans="1:19" ht="15.6" x14ac:dyDescent="0.3">
      <c r="A1506" s="1" t="s">
        <v>866</v>
      </c>
      <c r="B1506" s="1" t="s">
        <v>3889</v>
      </c>
      <c r="C1506" t="s">
        <v>4726</v>
      </c>
      <c r="D1506" t="s">
        <v>7187</v>
      </c>
      <c r="E1506" t="s">
        <v>7186</v>
      </c>
      <c r="G1506">
        <v>1</v>
      </c>
      <c r="H1506" t="s">
        <v>2382</v>
      </c>
      <c r="I1506" t="s">
        <v>2382</v>
      </c>
      <c r="J1506">
        <v>31.13</v>
      </c>
      <c r="K1506" t="str" cm="1">
        <f t="array" ref="K1506">_xlfn.IFS(J1506&lt;18.5,"underweight",J1506&lt;25,"normal weight",J1506&lt;30,"overweight",J1506&gt;30,"obesity")</f>
        <v>obesity</v>
      </c>
      <c r="L1506">
        <v>4.5199999999999996</v>
      </c>
      <c r="M1506" t="str" cm="1">
        <f t="array" ref="M1506">_xlfn.IFS(L1506&lt;5.7,"Normal",L1506&lt;6.5,"Prediabetes",L1506&gt;6.5,"Diabetes")</f>
        <v>Normal</v>
      </c>
      <c r="N1506">
        <v>1988</v>
      </c>
      <c r="O1506" t="s">
        <v>10</v>
      </c>
      <c r="P1506">
        <v>17</v>
      </c>
      <c r="Q1506" s="10" t="str">
        <f t="shared" si="46"/>
        <v>17-Jul-1988</v>
      </c>
      <c r="R1506">
        <f t="shared" si="47"/>
        <v>35</v>
      </c>
      <c r="S1506" s="12">
        <v>12718.21</v>
      </c>
    </row>
    <row r="1507" spans="1:19" ht="15.6" x14ac:dyDescent="0.3">
      <c r="A1507" s="1" t="s">
        <v>865</v>
      </c>
      <c r="B1507" s="1" t="s">
        <v>3890</v>
      </c>
      <c r="C1507" t="s">
        <v>4723</v>
      </c>
      <c r="D1507" t="s">
        <v>7189</v>
      </c>
      <c r="E1507" t="s">
        <v>7188</v>
      </c>
      <c r="G1507">
        <v>0</v>
      </c>
      <c r="H1507" t="s">
        <v>2382</v>
      </c>
      <c r="I1507" t="s">
        <v>2382</v>
      </c>
      <c r="J1507">
        <v>31.92</v>
      </c>
      <c r="K1507" t="str" cm="1">
        <f t="array" ref="K1507">_xlfn.IFS(J1507&lt;18.5,"underweight",J1507&lt;25,"normal weight",J1507&lt;30,"overweight",J1507&gt;30,"obesity")</f>
        <v>obesity</v>
      </c>
      <c r="L1507">
        <v>5.33</v>
      </c>
      <c r="M1507" t="str" cm="1">
        <f t="array" ref="M1507">_xlfn.IFS(L1507&lt;5.7,"Normal",L1507&lt;6.5,"Prediabetes",L1507&gt;6.5,"Diabetes")</f>
        <v>Normal</v>
      </c>
      <c r="N1507">
        <v>1962</v>
      </c>
      <c r="O1507" t="s">
        <v>20</v>
      </c>
      <c r="P1507">
        <v>2</v>
      </c>
      <c r="Q1507" s="10" t="str">
        <f t="shared" si="46"/>
        <v>2-Sep-1962</v>
      </c>
      <c r="R1507">
        <f t="shared" si="47"/>
        <v>60</v>
      </c>
      <c r="S1507" s="12">
        <v>12731</v>
      </c>
    </row>
    <row r="1508" spans="1:19" ht="15.6" x14ac:dyDescent="0.3">
      <c r="A1508" s="1" t="s">
        <v>864</v>
      </c>
      <c r="B1508" s="1" t="s">
        <v>3891</v>
      </c>
      <c r="C1508" t="s">
        <v>4726</v>
      </c>
      <c r="D1508" t="s">
        <v>7015</v>
      </c>
      <c r="E1508" t="s">
        <v>7190</v>
      </c>
      <c r="G1508">
        <v>0</v>
      </c>
      <c r="H1508" t="s">
        <v>2382</v>
      </c>
      <c r="I1508" t="s">
        <v>2382</v>
      </c>
      <c r="J1508">
        <v>33.72</v>
      </c>
      <c r="K1508" t="str" cm="1">
        <f t="array" ref="K1508">_xlfn.IFS(J1508&lt;18.5,"underweight",J1508&lt;25,"normal weight",J1508&lt;30,"overweight",J1508&gt;30,"obesity")</f>
        <v>obesity</v>
      </c>
      <c r="L1508">
        <v>6.21</v>
      </c>
      <c r="M1508" t="str" cm="1">
        <f t="array" ref="M1508">_xlfn.IFS(L1508&lt;5.7,"Normal",L1508&lt;6.5,"Prediabetes",L1508&gt;6.5,"Diabetes")</f>
        <v>Prediabetes</v>
      </c>
      <c r="N1508">
        <v>1962</v>
      </c>
      <c r="O1508" t="s">
        <v>37</v>
      </c>
      <c r="P1508">
        <v>1</v>
      </c>
      <c r="Q1508" s="10" t="str">
        <f t="shared" si="46"/>
        <v>1-Oct-1962</v>
      </c>
      <c r="R1508">
        <f t="shared" si="47"/>
        <v>60</v>
      </c>
      <c r="S1508" s="12">
        <v>12741.17</v>
      </c>
    </row>
    <row r="1509" spans="1:19" ht="15.6" x14ac:dyDescent="0.3">
      <c r="A1509" s="1" t="s">
        <v>863</v>
      </c>
      <c r="B1509" s="1" t="s">
        <v>3892</v>
      </c>
      <c r="C1509" t="s">
        <v>4726</v>
      </c>
      <c r="D1509" t="s">
        <v>7191</v>
      </c>
      <c r="E1509" t="s">
        <v>6146</v>
      </c>
      <c r="G1509">
        <v>1</v>
      </c>
      <c r="H1509" t="s">
        <v>2382</v>
      </c>
      <c r="I1509" t="s">
        <v>2382</v>
      </c>
      <c r="J1509">
        <v>37.74</v>
      </c>
      <c r="K1509" t="str" cm="1">
        <f t="array" ref="K1509">_xlfn.IFS(J1509&lt;18.5,"underweight",J1509&lt;25,"normal weight",J1509&lt;30,"overweight",J1509&gt;30,"obesity")</f>
        <v>obesity</v>
      </c>
      <c r="L1509">
        <v>9.5299999999999994</v>
      </c>
      <c r="M1509" t="str" cm="1">
        <f t="array" ref="M1509">_xlfn.IFS(L1509&lt;5.7,"Normal",L1509&lt;6.5,"Prediabetes",L1509&gt;6.5,"Diabetes")</f>
        <v>Diabetes</v>
      </c>
      <c r="N1509">
        <v>1975</v>
      </c>
      <c r="O1509" t="s">
        <v>20</v>
      </c>
      <c r="P1509">
        <v>25</v>
      </c>
      <c r="Q1509" s="10" t="str">
        <f t="shared" si="46"/>
        <v>25-Sep-1975</v>
      </c>
      <c r="R1509">
        <f t="shared" si="47"/>
        <v>47</v>
      </c>
      <c r="S1509" s="12">
        <v>12770.27</v>
      </c>
    </row>
    <row r="1510" spans="1:19" ht="15.6" x14ac:dyDescent="0.3">
      <c r="A1510" s="1" t="s">
        <v>862</v>
      </c>
      <c r="B1510" s="1" t="s">
        <v>3893</v>
      </c>
      <c r="C1510" t="s">
        <v>4726</v>
      </c>
      <c r="D1510" t="s">
        <v>5089</v>
      </c>
      <c r="E1510" t="s">
        <v>5043</v>
      </c>
      <c r="G1510">
        <v>0</v>
      </c>
      <c r="H1510" t="s">
        <v>2382</v>
      </c>
      <c r="I1510" t="s">
        <v>2382</v>
      </c>
      <c r="J1510">
        <v>48.75</v>
      </c>
      <c r="K1510" t="str" cm="1">
        <f t="array" ref="K1510">_xlfn.IFS(J1510&lt;18.5,"underweight",J1510&lt;25,"normal weight",J1510&lt;30,"overweight",J1510&gt;30,"obesity")</f>
        <v>obesity</v>
      </c>
      <c r="L1510">
        <v>4.6399999999999997</v>
      </c>
      <c r="M1510" t="str" cm="1">
        <f t="array" ref="M1510">_xlfn.IFS(L1510&lt;5.7,"Normal",L1510&lt;6.5,"Prediabetes",L1510&gt;6.5,"Diabetes")</f>
        <v>Normal</v>
      </c>
      <c r="N1510">
        <v>1972</v>
      </c>
      <c r="O1510" t="s">
        <v>37</v>
      </c>
      <c r="P1510">
        <v>7</v>
      </c>
      <c r="Q1510" s="10" t="str">
        <f t="shared" si="46"/>
        <v>7-Oct-1972</v>
      </c>
      <c r="R1510">
        <f t="shared" si="47"/>
        <v>50</v>
      </c>
      <c r="S1510" s="12">
        <v>12776.05</v>
      </c>
    </row>
    <row r="1511" spans="1:19" ht="15.6" x14ac:dyDescent="0.3">
      <c r="A1511" s="1" t="s">
        <v>861</v>
      </c>
      <c r="B1511" s="1" t="s">
        <v>3894</v>
      </c>
      <c r="C1511" t="s">
        <v>4723</v>
      </c>
      <c r="D1511" t="s">
        <v>7193</v>
      </c>
      <c r="E1511" t="s">
        <v>7192</v>
      </c>
      <c r="G1511">
        <v>1</v>
      </c>
      <c r="H1511" t="s">
        <v>2382</v>
      </c>
      <c r="I1511" t="s">
        <v>2382</v>
      </c>
      <c r="J1511">
        <v>30.18</v>
      </c>
      <c r="K1511" t="str" cm="1">
        <f t="array" ref="K1511">_xlfn.IFS(J1511&lt;18.5,"underweight",J1511&lt;25,"normal weight",J1511&lt;30,"overweight",J1511&gt;30,"obesity")</f>
        <v>obesity</v>
      </c>
      <c r="L1511">
        <v>8.31</v>
      </c>
      <c r="M1511" t="str" cm="1">
        <f t="array" ref="M1511">_xlfn.IFS(L1511&lt;5.7,"Normal",L1511&lt;6.5,"Prediabetes",L1511&gt;6.5,"Diabetes")</f>
        <v>Diabetes</v>
      </c>
      <c r="N1511">
        <v>1963</v>
      </c>
      <c r="O1511" t="s">
        <v>30</v>
      </c>
      <c r="P1511">
        <v>5</v>
      </c>
      <c r="Q1511" s="10" t="str">
        <f t="shared" si="46"/>
        <v>5-Dec-1963</v>
      </c>
      <c r="R1511">
        <f t="shared" si="47"/>
        <v>59</v>
      </c>
      <c r="S1511" s="12">
        <v>12788.03</v>
      </c>
    </row>
    <row r="1512" spans="1:19" ht="15.6" x14ac:dyDescent="0.3">
      <c r="A1512" s="1" t="s">
        <v>860</v>
      </c>
      <c r="B1512" s="1" t="s">
        <v>3895</v>
      </c>
      <c r="C1512" t="s">
        <v>4726</v>
      </c>
      <c r="D1512" t="s">
        <v>5023</v>
      </c>
      <c r="E1512" t="s">
        <v>7194</v>
      </c>
      <c r="G1512">
        <v>1</v>
      </c>
      <c r="H1512" t="s">
        <v>2382</v>
      </c>
      <c r="I1512" t="s">
        <v>2382</v>
      </c>
      <c r="J1512">
        <v>30.2</v>
      </c>
      <c r="K1512" t="str" cm="1">
        <f t="array" ref="K1512">_xlfn.IFS(J1512&lt;18.5,"underweight",J1512&lt;25,"normal weight",J1512&lt;30,"overweight",J1512&gt;30,"obesity")</f>
        <v>obesity</v>
      </c>
      <c r="L1512">
        <v>4.47</v>
      </c>
      <c r="M1512" t="str" cm="1">
        <f t="array" ref="M1512">_xlfn.IFS(L1512&lt;5.7,"Normal",L1512&lt;6.5,"Prediabetes",L1512&gt;6.5,"Diabetes")</f>
        <v>Normal</v>
      </c>
      <c r="N1512">
        <v>1983</v>
      </c>
      <c r="O1512" t="s">
        <v>37</v>
      </c>
      <c r="P1512">
        <v>29</v>
      </c>
      <c r="Q1512" s="10" t="str">
        <f t="shared" si="46"/>
        <v>29-Oct-1983</v>
      </c>
      <c r="R1512">
        <f t="shared" si="47"/>
        <v>39</v>
      </c>
      <c r="S1512" s="12">
        <v>12788.18</v>
      </c>
    </row>
    <row r="1513" spans="1:19" ht="15.6" x14ac:dyDescent="0.3">
      <c r="A1513" s="1" t="s">
        <v>859</v>
      </c>
      <c r="B1513" s="1" t="s">
        <v>3896</v>
      </c>
      <c r="C1513" t="s">
        <v>4726</v>
      </c>
      <c r="D1513" t="s">
        <v>7196</v>
      </c>
      <c r="E1513" t="s">
        <v>7195</v>
      </c>
      <c r="G1513">
        <v>0</v>
      </c>
      <c r="H1513" t="s">
        <v>2382</v>
      </c>
      <c r="I1513" t="s">
        <v>2382</v>
      </c>
      <c r="J1513">
        <v>51.18</v>
      </c>
      <c r="K1513" t="str" cm="1">
        <f t="array" ref="K1513">_xlfn.IFS(J1513&lt;18.5,"underweight",J1513&lt;25,"normal weight",J1513&lt;30,"overweight",J1513&gt;30,"obesity")</f>
        <v>obesity</v>
      </c>
      <c r="L1513">
        <v>4.5599999999999996</v>
      </c>
      <c r="M1513" t="str" cm="1">
        <f t="array" ref="M1513">_xlfn.IFS(L1513&lt;5.7,"Normal",L1513&lt;6.5,"Prediabetes",L1513&gt;6.5,"Diabetes")</f>
        <v>Normal</v>
      </c>
      <c r="N1513">
        <v>1978</v>
      </c>
      <c r="O1513" t="s">
        <v>10</v>
      </c>
      <c r="P1513">
        <v>24</v>
      </c>
      <c r="Q1513" s="10" t="str">
        <f t="shared" si="46"/>
        <v>24-Jul-1978</v>
      </c>
      <c r="R1513">
        <f t="shared" si="47"/>
        <v>45</v>
      </c>
      <c r="S1513" s="12">
        <v>12797.21</v>
      </c>
    </row>
    <row r="1514" spans="1:19" ht="15.6" x14ac:dyDescent="0.3">
      <c r="A1514" s="1" t="s">
        <v>858</v>
      </c>
      <c r="B1514" s="1" t="s">
        <v>3897</v>
      </c>
      <c r="C1514" t="s">
        <v>4723</v>
      </c>
      <c r="D1514" t="s">
        <v>7198</v>
      </c>
      <c r="E1514" t="s">
        <v>7197</v>
      </c>
      <c r="G1514">
        <v>1</v>
      </c>
      <c r="H1514" t="s">
        <v>2382</v>
      </c>
      <c r="I1514" t="s">
        <v>2380</v>
      </c>
      <c r="J1514">
        <v>37.524999999999999</v>
      </c>
      <c r="K1514" t="str" cm="1">
        <f t="array" ref="K1514">_xlfn.IFS(J1514&lt;18.5,"underweight",J1514&lt;25,"normal weight",J1514&lt;30,"overweight",J1514&gt;30,"obesity")</f>
        <v>obesity</v>
      </c>
      <c r="L1514">
        <v>9.0299999999999994</v>
      </c>
      <c r="M1514" t="str" cm="1">
        <f t="array" ref="M1514">_xlfn.IFS(L1514&lt;5.7,"Normal",L1514&lt;6.5,"Prediabetes",L1514&gt;6.5,"Diabetes")</f>
        <v>Diabetes</v>
      </c>
      <c r="N1514">
        <v>1963</v>
      </c>
      <c r="O1514" t="s">
        <v>10</v>
      </c>
      <c r="P1514">
        <v>20</v>
      </c>
      <c r="Q1514" s="10" t="str">
        <f t="shared" si="46"/>
        <v>20-Jul-1963</v>
      </c>
      <c r="R1514">
        <f t="shared" si="47"/>
        <v>60</v>
      </c>
      <c r="S1514" s="12">
        <v>12815.44</v>
      </c>
    </row>
    <row r="1515" spans="1:19" ht="15.6" x14ac:dyDescent="0.3">
      <c r="A1515" s="1" t="s">
        <v>857</v>
      </c>
      <c r="B1515" s="1" t="s">
        <v>3898</v>
      </c>
      <c r="C1515" t="s">
        <v>4726</v>
      </c>
      <c r="D1515" t="s">
        <v>7200</v>
      </c>
      <c r="E1515" t="s">
        <v>7199</v>
      </c>
      <c r="G1515">
        <v>0</v>
      </c>
      <c r="H1515" t="s">
        <v>2382</v>
      </c>
      <c r="I1515" t="s">
        <v>2382</v>
      </c>
      <c r="J1515">
        <v>34.5</v>
      </c>
      <c r="K1515" t="str" cm="1">
        <f t="array" ref="K1515">_xlfn.IFS(J1515&lt;18.5,"underweight",J1515&lt;25,"normal weight",J1515&lt;30,"overweight",J1515&gt;30,"obesity")</f>
        <v>obesity</v>
      </c>
      <c r="L1515">
        <v>4.07</v>
      </c>
      <c r="M1515" t="str" cm="1">
        <f t="array" ref="M1515">_xlfn.IFS(L1515&lt;5.7,"Normal",L1515&lt;6.5,"Prediabetes",L1515&gt;6.5,"Diabetes")</f>
        <v>Normal</v>
      </c>
      <c r="N1515">
        <v>1967</v>
      </c>
      <c r="O1515" t="s">
        <v>20</v>
      </c>
      <c r="P1515">
        <v>25</v>
      </c>
      <c r="Q1515" s="10" t="str">
        <f t="shared" si="46"/>
        <v>25-Sep-1967</v>
      </c>
      <c r="R1515">
        <f t="shared" si="47"/>
        <v>55</v>
      </c>
      <c r="S1515" s="12">
        <v>12823.25</v>
      </c>
    </row>
    <row r="1516" spans="1:19" ht="15.6" x14ac:dyDescent="0.3">
      <c r="A1516" s="1" t="s">
        <v>856</v>
      </c>
      <c r="B1516" s="1" t="s">
        <v>3899</v>
      </c>
      <c r="C1516" t="s">
        <v>4726</v>
      </c>
      <c r="D1516" t="s">
        <v>5023</v>
      </c>
      <c r="E1516" t="s">
        <v>7201</v>
      </c>
      <c r="G1516">
        <v>0</v>
      </c>
      <c r="H1516" t="s">
        <v>2382</v>
      </c>
      <c r="I1516" t="s">
        <v>2382</v>
      </c>
      <c r="J1516">
        <v>33.14</v>
      </c>
      <c r="K1516" t="str" cm="1">
        <f t="array" ref="K1516">_xlfn.IFS(J1516&lt;18.5,"underweight",J1516&lt;25,"normal weight",J1516&lt;30,"overweight",J1516&gt;30,"obesity")</f>
        <v>obesity</v>
      </c>
      <c r="L1516">
        <v>5.67</v>
      </c>
      <c r="M1516" t="str" cm="1">
        <f t="array" ref="M1516">_xlfn.IFS(L1516&lt;5.7,"Normal",L1516&lt;6.5,"Prediabetes",L1516&gt;6.5,"Diabetes")</f>
        <v>Normal</v>
      </c>
      <c r="N1516">
        <v>2004</v>
      </c>
      <c r="O1516" t="s">
        <v>15</v>
      </c>
      <c r="P1516">
        <v>9</v>
      </c>
      <c r="Q1516" s="10" t="str">
        <f t="shared" si="46"/>
        <v>9-Nov-2004</v>
      </c>
      <c r="R1516">
        <f t="shared" si="47"/>
        <v>18</v>
      </c>
      <c r="S1516" s="12">
        <v>12829.46</v>
      </c>
    </row>
    <row r="1517" spans="1:19" ht="15.6" x14ac:dyDescent="0.3">
      <c r="A1517" s="1" t="s">
        <v>855</v>
      </c>
      <c r="B1517" s="1" t="s">
        <v>3900</v>
      </c>
      <c r="C1517" t="s">
        <v>4726</v>
      </c>
      <c r="D1517" t="s">
        <v>6714</v>
      </c>
      <c r="E1517" t="s">
        <v>7202</v>
      </c>
      <c r="G1517">
        <v>0</v>
      </c>
      <c r="H1517" t="s">
        <v>2382</v>
      </c>
      <c r="I1517" t="s">
        <v>2382</v>
      </c>
      <c r="J1517">
        <v>25.14</v>
      </c>
      <c r="K1517" t="str" cm="1">
        <f t="array" ref="K1517">_xlfn.IFS(J1517&lt;18.5,"underweight",J1517&lt;25,"normal weight",J1517&lt;30,"overweight",J1517&gt;30,"obesity")</f>
        <v>overweight</v>
      </c>
      <c r="L1517">
        <v>6.02</v>
      </c>
      <c r="M1517" t="str" cm="1">
        <f t="array" ref="M1517">_xlfn.IFS(L1517&lt;5.7,"Normal",L1517&lt;6.5,"Prediabetes",L1517&gt;6.5,"Diabetes")</f>
        <v>Prediabetes</v>
      </c>
      <c r="N1517">
        <v>1993</v>
      </c>
      <c r="O1517" t="s">
        <v>20</v>
      </c>
      <c r="P1517">
        <v>27</v>
      </c>
      <c r="Q1517" s="10" t="str">
        <f t="shared" si="46"/>
        <v>27-Sep-1993</v>
      </c>
      <c r="R1517">
        <f t="shared" si="47"/>
        <v>29</v>
      </c>
      <c r="S1517" s="12">
        <v>12847.24</v>
      </c>
    </row>
    <row r="1518" spans="1:19" ht="15.6" x14ac:dyDescent="0.3">
      <c r="A1518" s="1" t="s">
        <v>854</v>
      </c>
      <c r="B1518" s="1" t="s">
        <v>3901</v>
      </c>
      <c r="C1518" t="s">
        <v>4723</v>
      </c>
      <c r="D1518" t="s">
        <v>7204</v>
      </c>
      <c r="E1518" t="s">
        <v>7203</v>
      </c>
      <c r="G1518">
        <v>0</v>
      </c>
      <c r="H1518" t="s">
        <v>2382</v>
      </c>
      <c r="I1518" t="s">
        <v>2382</v>
      </c>
      <c r="J1518">
        <v>23.82</v>
      </c>
      <c r="K1518" t="str" cm="1">
        <f t="array" ref="K1518">_xlfn.IFS(J1518&lt;18.5,"underweight",J1518&lt;25,"normal weight",J1518&lt;30,"overweight",J1518&gt;30,"obesity")</f>
        <v>normal weight</v>
      </c>
      <c r="L1518">
        <v>10.85</v>
      </c>
      <c r="M1518" t="str" cm="1">
        <f t="array" ref="M1518">_xlfn.IFS(L1518&lt;5.7,"Normal",L1518&lt;6.5,"Prediabetes",L1518&gt;6.5,"Diabetes")</f>
        <v>Diabetes</v>
      </c>
      <c r="N1518">
        <v>1973</v>
      </c>
      <c r="O1518" t="s">
        <v>20</v>
      </c>
      <c r="P1518">
        <v>22</v>
      </c>
      <c r="Q1518" s="10" t="str">
        <f t="shared" si="46"/>
        <v>22-Sep-1973</v>
      </c>
      <c r="R1518">
        <f t="shared" si="47"/>
        <v>49</v>
      </c>
      <c r="S1518" s="12">
        <v>12852.37</v>
      </c>
    </row>
    <row r="1519" spans="1:19" ht="15.6" x14ac:dyDescent="0.3">
      <c r="A1519" s="1" t="s">
        <v>853</v>
      </c>
      <c r="B1519" s="1" t="s">
        <v>3902</v>
      </c>
      <c r="C1519" t="s">
        <v>4723</v>
      </c>
      <c r="D1519" t="s">
        <v>5543</v>
      </c>
      <c r="E1519" t="s">
        <v>7205</v>
      </c>
      <c r="G1519">
        <v>0</v>
      </c>
      <c r="H1519" t="s">
        <v>2382</v>
      </c>
      <c r="I1519" t="s">
        <v>2382</v>
      </c>
      <c r="J1519">
        <v>45</v>
      </c>
      <c r="K1519" t="str" cm="1">
        <f t="array" ref="K1519">_xlfn.IFS(J1519&lt;18.5,"underweight",J1519&lt;25,"normal weight",J1519&lt;30,"overweight",J1519&gt;30,"obesity")</f>
        <v>obesity</v>
      </c>
      <c r="L1519">
        <v>5.24</v>
      </c>
      <c r="M1519" t="str" cm="1">
        <f t="array" ref="M1519">_xlfn.IFS(L1519&lt;5.7,"Normal",L1519&lt;6.5,"Prediabetes",L1519&gt;6.5,"Diabetes")</f>
        <v>Normal</v>
      </c>
      <c r="N1519">
        <v>1963</v>
      </c>
      <c r="O1519" t="s">
        <v>20</v>
      </c>
      <c r="P1519">
        <v>27</v>
      </c>
      <c r="Q1519" s="10" t="str">
        <f t="shared" si="46"/>
        <v>27-Sep-1963</v>
      </c>
      <c r="R1519">
        <f t="shared" si="47"/>
        <v>59</v>
      </c>
      <c r="S1519" s="12">
        <v>12856.84</v>
      </c>
    </row>
    <row r="1520" spans="1:19" ht="15.6" x14ac:dyDescent="0.3">
      <c r="A1520" s="1" t="s">
        <v>852</v>
      </c>
      <c r="B1520" s="1" t="s">
        <v>3903</v>
      </c>
      <c r="C1520" t="s">
        <v>4723</v>
      </c>
      <c r="D1520" t="s">
        <v>7207</v>
      </c>
      <c r="E1520" t="s">
        <v>7206</v>
      </c>
      <c r="G1520">
        <v>0</v>
      </c>
      <c r="H1520" t="s">
        <v>2382</v>
      </c>
      <c r="I1520" t="s">
        <v>2382</v>
      </c>
      <c r="J1520">
        <v>32.67</v>
      </c>
      <c r="K1520" t="str" cm="1">
        <f t="array" ref="K1520">_xlfn.IFS(J1520&lt;18.5,"underweight",J1520&lt;25,"normal weight",J1520&lt;30,"overweight",J1520&gt;30,"obesity")</f>
        <v>obesity</v>
      </c>
      <c r="L1520">
        <v>10.97</v>
      </c>
      <c r="M1520" t="str" cm="1">
        <f t="array" ref="M1520">_xlfn.IFS(L1520&lt;5.7,"Normal",L1520&lt;6.5,"Prediabetes",L1520&gt;6.5,"Diabetes")</f>
        <v>Diabetes</v>
      </c>
      <c r="N1520">
        <v>1984</v>
      </c>
      <c r="O1520" t="s">
        <v>35</v>
      </c>
      <c r="P1520">
        <v>6</v>
      </c>
      <c r="Q1520" s="10" t="str">
        <f t="shared" si="46"/>
        <v>6-Aug-1984</v>
      </c>
      <c r="R1520">
        <f t="shared" si="47"/>
        <v>39</v>
      </c>
      <c r="S1520" s="12">
        <v>12870.31</v>
      </c>
    </row>
    <row r="1521" spans="1:19" ht="15.6" x14ac:dyDescent="0.3">
      <c r="A1521" s="1" t="s">
        <v>851</v>
      </c>
      <c r="B1521" s="1" t="s">
        <v>3904</v>
      </c>
      <c r="C1521" t="s">
        <v>4723</v>
      </c>
      <c r="D1521" t="s">
        <v>7209</v>
      </c>
      <c r="E1521" t="s">
        <v>7208</v>
      </c>
      <c r="G1521">
        <v>1</v>
      </c>
      <c r="H1521" t="s">
        <v>2382</v>
      </c>
      <c r="I1521" t="s">
        <v>2382</v>
      </c>
      <c r="J1521">
        <v>44.44</v>
      </c>
      <c r="K1521" t="str" cm="1">
        <f t="array" ref="K1521">_xlfn.IFS(J1521&lt;18.5,"underweight",J1521&lt;25,"normal weight",J1521&lt;30,"overweight",J1521&gt;30,"obesity")</f>
        <v>obesity</v>
      </c>
      <c r="L1521">
        <v>4.9000000000000004</v>
      </c>
      <c r="M1521" t="str" cm="1">
        <f t="array" ref="M1521">_xlfn.IFS(L1521&lt;5.7,"Normal",L1521&lt;6.5,"Prediabetes",L1521&gt;6.5,"Diabetes")</f>
        <v>Normal</v>
      </c>
      <c r="N1521">
        <v>2004</v>
      </c>
      <c r="O1521" t="s">
        <v>10</v>
      </c>
      <c r="P1521">
        <v>9</v>
      </c>
      <c r="Q1521" s="10" t="str">
        <f t="shared" si="46"/>
        <v>9-Jul-2004</v>
      </c>
      <c r="R1521">
        <f t="shared" si="47"/>
        <v>19</v>
      </c>
      <c r="S1521" s="12">
        <v>12890.06</v>
      </c>
    </row>
    <row r="1522" spans="1:19" ht="15.6" x14ac:dyDescent="0.3">
      <c r="A1522" s="1" t="s">
        <v>850</v>
      </c>
      <c r="B1522" s="1" t="s">
        <v>3905</v>
      </c>
      <c r="C1522" t="s">
        <v>4726</v>
      </c>
      <c r="D1522" t="s">
        <v>7211</v>
      </c>
      <c r="E1522" t="s">
        <v>7210</v>
      </c>
      <c r="G1522">
        <v>2</v>
      </c>
      <c r="H1522" t="s">
        <v>2382</v>
      </c>
      <c r="I1522" t="s">
        <v>2382</v>
      </c>
      <c r="J1522">
        <v>26.24</v>
      </c>
      <c r="K1522" t="str" cm="1">
        <f t="array" ref="K1522">_xlfn.IFS(J1522&lt;18.5,"underweight",J1522&lt;25,"normal weight",J1522&lt;30,"overweight",J1522&gt;30,"obesity")</f>
        <v>overweight</v>
      </c>
      <c r="L1522">
        <v>6.26</v>
      </c>
      <c r="M1522" t="str" cm="1">
        <f t="array" ref="M1522">_xlfn.IFS(L1522&lt;5.7,"Normal",L1522&lt;6.5,"Prediabetes",L1522&gt;6.5,"Diabetes")</f>
        <v>Prediabetes</v>
      </c>
      <c r="N1522">
        <v>1963</v>
      </c>
      <c r="O1522" t="s">
        <v>35</v>
      </c>
      <c r="P1522">
        <v>16</v>
      </c>
      <c r="Q1522" s="10" t="str">
        <f t="shared" si="46"/>
        <v>16-Aug-1963</v>
      </c>
      <c r="R1522">
        <f t="shared" si="47"/>
        <v>59</v>
      </c>
      <c r="S1522" s="12">
        <v>12913.99</v>
      </c>
    </row>
    <row r="1523" spans="1:19" ht="15.6" x14ac:dyDescent="0.3">
      <c r="A1523" s="1" t="s">
        <v>849</v>
      </c>
      <c r="B1523" s="1" t="s">
        <v>3906</v>
      </c>
      <c r="C1523" t="s">
        <v>4723</v>
      </c>
      <c r="D1523" t="s">
        <v>5868</v>
      </c>
      <c r="E1523" t="s">
        <v>7212</v>
      </c>
      <c r="G1523">
        <v>2</v>
      </c>
      <c r="H1523" t="s">
        <v>2382</v>
      </c>
      <c r="I1523" t="s">
        <v>2382</v>
      </c>
      <c r="J1523">
        <v>31.36</v>
      </c>
      <c r="K1523" t="str" cm="1">
        <f t="array" ref="K1523">_xlfn.IFS(J1523&lt;18.5,"underweight",J1523&lt;25,"normal weight",J1523&lt;30,"overweight",J1523&gt;30,"obesity")</f>
        <v>obesity</v>
      </c>
      <c r="L1523">
        <v>10.6</v>
      </c>
      <c r="M1523" t="str" cm="1">
        <f t="array" ref="M1523">_xlfn.IFS(L1523&lt;5.7,"Normal",L1523&lt;6.5,"Prediabetes",L1523&gt;6.5,"Diabetes")</f>
        <v>Diabetes</v>
      </c>
      <c r="N1523">
        <v>1963</v>
      </c>
      <c r="O1523" t="s">
        <v>20</v>
      </c>
      <c r="P1523">
        <v>1</v>
      </c>
      <c r="Q1523" s="10" t="str">
        <f t="shared" si="46"/>
        <v>1-Sep-1963</v>
      </c>
      <c r="R1523">
        <f t="shared" si="47"/>
        <v>59</v>
      </c>
      <c r="S1523" s="12">
        <v>12925.89</v>
      </c>
    </row>
    <row r="1524" spans="1:19" ht="15.6" x14ac:dyDescent="0.3">
      <c r="A1524" s="1" t="s">
        <v>848</v>
      </c>
      <c r="B1524" s="1" t="s">
        <v>3907</v>
      </c>
      <c r="C1524" t="s">
        <v>4726</v>
      </c>
      <c r="D1524" t="s">
        <v>7214</v>
      </c>
      <c r="E1524" t="s">
        <v>7213</v>
      </c>
      <c r="G1524">
        <v>1</v>
      </c>
      <c r="H1524" t="s">
        <v>2382</v>
      </c>
      <c r="I1524" t="s">
        <v>2382</v>
      </c>
      <c r="J1524">
        <v>25.69</v>
      </c>
      <c r="K1524" t="str" cm="1">
        <f t="array" ref="K1524">_xlfn.IFS(J1524&lt;18.5,"underweight",J1524&lt;25,"normal weight",J1524&lt;30,"overweight",J1524&gt;30,"obesity")</f>
        <v>overweight</v>
      </c>
      <c r="L1524">
        <v>4.78</v>
      </c>
      <c r="M1524" t="str" cm="1">
        <f t="array" ref="M1524">_xlfn.IFS(L1524&lt;5.7,"Normal",L1524&lt;6.5,"Prediabetes",L1524&gt;6.5,"Diabetes")</f>
        <v>Normal</v>
      </c>
      <c r="N1524">
        <v>1963</v>
      </c>
      <c r="O1524" t="s">
        <v>35</v>
      </c>
      <c r="P1524">
        <v>14</v>
      </c>
      <c r="Q1524" s="10" t="str">
        <f t="shared" si="46"/>
        <v>14-Aug-1963</v>
      </c>
      <c r="R1524">
        <f t="shared" si="47"/>
        <v>59</v>
      </c>
      <c r="S1524" s="12">
        <v>12928.79</v>
      </c>
    </row>
    <row r="1525" spans="1:19" ht="15.6" x14ac:dyDescent="0.3">
      <c r="A1525" s="1" t="s">
        <v>847</v>
      </c>
      <c r="B1525" s="1" t="s">
        <v>3908</v>
      </c>
      <c r="C1525" t="s">
        <v>4726</v>
      </c>
      <c r="D1525" t="s">
        <v>5159</v>
      </c>
      <c r="E1525" t="s">
        <v>7215</v>
      </c>
      <c r="G1525">
        <v>1</v>
      </c>
      <c r="H1525" t="s">
        <v>2382</v>
      </c>
      <c r="I1525" t="s">
        <v>2382</v>
      </c>
      <c r="J1525">
        <v>31.83</v>
      </c>
      <c r="K1525" t="str" cm="1">
        <f t="array" ref="K1525">_xlfn.IFS(J1525&lt;18.5,"underweight",J1525&lt;25,"normal weight",J1525&lt;30,"overweight",J1525&gt;30,"obesity")</f>
        <v>obesity</v>
      </c>
      <c r="L1525">
        <v>11.55</v>
      </c>
      <c r="M1525" t="str" cm="1">
        <f t="array" ref="M1525">_xlfn.IFS(L1525&lt;5.7,"Normal",L1525&lt;6.5,"Prediabetes",L1525&gt;6.5,"Diabetes")</f>
        <v>Diabetes</v>
      </c>
      <c r="N1525">
        <v>1966</v>
      </c>
      <c r="O1525" t="s">
        <v>30</v>
      </c>
      <c r="P1525">
        <v>22</v>
      </c>
      <c r="Q1525" s="10" t="str">
        <f t="shared" si="46"/>
        <v>22-Dec-1966</v>
      </c>
      <c r="R1525">
        <f t="shared" si="47"/>
        <v>56</v>
      </c>
      <c r="S1525" s="12">
        <v>12949.16</v>
      </c>
    </row>
    <row r="1526" spans="1:19" ht="15.6" x14ac:dyDescent="0.3">
      <c r="A1526" s="1" t="s">
        <v>846</v>
      </c>
      <c r="B1526" s="1" t="s">
        <v>3909</v>
      </c>
      <c r="C1526" t="s">
        <v>4726</v>
      </c>
      <c r="D1526" t="s">
        <v>5365</v>
      </c>
      <c r="E1526" t="s">
        <v>6232</v>
      </c>
      <c r="G1526">
        <v>0</v>
      </c>
      <c r="H1526" t="s">
        <v>2382</v>
      </c>
      <c r="I1526" t="s">
        <v>2382</v>
      </c>
      <c r="J1526">
        <v>24.43</v>
      </c>
      <c r="K1526" t="str" cm="1">
        <f t="array" ref="K1526">_xlfn.IFS(J1526&lt;18.5,"underweight",J1526&lt;25,"normal weight",J1526&lt;30,"overweight",J1526&gt;30,"obesity")</f>
        <v>normal weight</v>
      </c>
      <c r="L1526">
        <v>7.59</v>
      </c>
      <c r="M1526" t="str" cm="1">
        <f t="array" ref="M1526">_xlfn.IFS(L1526&lt;5.7,"Normal",L1526&lt;6.5,"Prediabetes",L1526&gt;6.5,"Diabetes")</f>
        <v>Diabetes</v>
      </c>
      <c r="N1526">
        <v>1961</v>
      </c>
      <c r="O1526" t="s">
        <v>35</v>
      </c>
      <c r="P1526">
        <v>20</v>
      </c>
      <c r="Q1526" s="10" t="str">
        <f t="shared" si="46"/>
        <v>20-Aug-1961</v>
      </c>
      <c r="R1526">
        <f t="shared" si="47"/>
        <v>61</v>
      </c>
      <c r="S1526" s="12">
        <v>12950.07</v>
      </c>
    </row>
    <row r="1527" spans="1:19" ht="15.6" x14ac:dyDescent="0.3">
      <c r="A1527" s="1" t="s">
        <v>845</v>
      </c>
      <c r="B1527" s="1" t="s">
        <v>3910</v>
      </c>
      <c r="C1527" t="s">
        <v>4723</v>
      </c>
      <c r="D1527" t="s">
        <v>7217</v>
      </c>
      <c r="E1527" t="s">
        <v>7216</v>
      </c>
      <c r="G1527">
        <v>0</v>
      </c>
      <c r="H1527" t="s">
        <v>2382</v>
      </c>
      <c r="I1527" t="s">
        <v>2382</v>
      </c>
      <c r="J1527">
        <v>22.88</v>
      </c>
      <c r="K1527" t="str" cm="1">
        <f t="array" ref="K1527">_xlfn.IFS(J1527&lt;18.5,"underweight",J1527&lt;25,"normal weight",J1527&lt;30,"overweight",J1527&gt;30,"obesity")</f>
        <v>normal weight</v>
      </c>
      <c r="L1527">
        <v>5.9</v>
      </c>
      <c r="M1527" t="str" cm="1">
        <f t="array" ref="M1527">_xlfn.IFS(L1527&lt;5.7,"Normal",L1527&lt;6.5,"Prediabetes",L1527&gt;6.5,"Diabetes")</f>
        <v>Prediabetes</v>
      </c>
      <c r="N1527">
        <v>1960</v>
      </c>
      <c r="O1527" t="s">
        <v>15</v>
      </c>
      <c r="P1527">
        <v>4</v>
      </c>
      <c r="Q1527" s="10" t="str">
        <f t="shared" si="46"/>
        <v>4-Nov-1960</v>
      </c>
      <c r="R1527">
        <f t="shared" si="47"/>
        <v>62</v>
      </c>
      <c r="S1527" s="12">
        <v>12957.12</v>
      </c>
    </row>
    <row r="1528" spans="1:19" ht="15.6" x14ac:dyDescent="0.3">
      <c r="A1528" s="1" t="s">
        <v>844</v>
      </c>
      <c r="B1528" s="1" t="s">
        <v>3911</v>
      </c>
      <c r="C1528" t="s">
        <v>4723</v>
      </c>
      <c r="D1528" t="s">
        <v>7219</v>
      </c>
      <c r="E1528" t="s">
        <v>7218</v>
      </c>
      <c r="G1528">
        <v>0</v>
      </c>
      <c r="H1528" t="s">
        <v>2382</v>
      </c>
      <c r="I1528" t="s">
        <v>2382</v>
      </c>
      <c r="J1528">
        <v>25.15</v>
      </c>
      <c r="K1528" t="str" cm="1">
        <f t="array" ref="K1528">_xlfn.IFS(J1528&lt;18.5,"underweight",J1528&lt;25,"normal weight",J1528&lt;30,"overweight",J1528&gt;30,"obesity")</f>
        <v>overweight</v>
      </c>
      <c r="L1528">
        <v>9.08</v>
      </c>
      <c r="M1528" t="str" cm="1">
        <f t="array" ref="M1528">_xlfn.IFS(L1528&lt;5.7,"Normal",L1528&lt;6.5,"Prediabetes",L1528&gt;6.5,"Diabetes")</f>
        <v>Diabetes</v>
      </c>
      <c r="N1528">
        <v>1960</v>
      </c>
      <c r="O1528" t="s">
        <v>18</v>
      </c>
      <c r="P1528">
        <v>22</v>
      </c>
      <c r="Q1528" s="10" t="str">
        <f t="shared" si="46"/>
        <v>22-Jun-1960</v>
      </c>
      <c r="R1528">
        <f t="shared" si="47"/>
        <v>63</v>
      </c>
      <c r="S1528" s="12">
        <v>12979.36</v>
      </c>
    </row>
    <row r="1529" spans="1:19" ht="15.6" x14ac:dyDescent="0.3">
      <c r="A1529" s="1" t="s">
        <v>843</v>
      </c>
      <c r="B1529" s="1" t="s">
        <v>3912</v>
      </c>
      <c r="C1529" t="s">
        <v>4726</v>
      </c>
      <c r="D1529" t="s">
        <v>7221</v>
      </c>
      <c r="E1529" t="s">
        <v>7220</v>
      </c>
      <c r="G1529">
        <v>1</v>
      </c>
      <c r="H1529" t="s">
        <v>2382</v>
      </c>
      <c r="I1529" t="s">
        <v>2382</v>
      </c>
      <c r="J1529">
        <v>24.25</v>
      </c>
      <c r="K1529" t="str" cm="1">
        <f t="array" ref="K1529">_xlfn.IFS(J1529&lt;18.5,"underweight",J1529&lt;25,"normal weight",J1529&lt;30,"overweight",J1529&gt;30,"obesity")</f>
        <v>normal weight</v>
      </c>
      <c r="L1529">
        <v>8.6999999999999993</v>
      </c>
      <c r="M1529" t="str" cm="1">
        <f t="array" ref="M1529">_xlfn.IFS(L1529&lt;5.7,"Normal",L1529&lt;6.5,"Prediabetes",L1529&gt;6.5,"Diabetes")</f>
        <v>Diabetes</v>
      </c>
      <c r="N1529">
        <v>1960</v>
      </c>
      <c r="O1529" t="s">
        <v>20</v>
      </c>
      <c r="P1529">
        <v>23</v>
      </c>
      <c r="Q1529" s="10" t="str">
        <f t="shared" si="46"/>
        <v>23-Sep-1960</v>
      </c>
      <c r="R1529">
        <f t="shared" si="47"/>
        <v>62</v>
      </c>
      <c r="S1529" s="12">
        <v>12981.35</v>
      </c>
    </row>
    <row r="1530" spans="1:19" ht="15.6" x14ac:dyDescent="0.3">
      <c r="A1530" s="1" t="s">
        <v>842</v>
      </c>
      <c r="B1530" s="1" t="s">
        <v>3913</v>
      </c>
      <c r="C1530" t="s">
        <v>4723</v>
      </c>
      <c r="D1530" t="s">
        <v>7223</v>
      </c>
      <c r="E1530" t="s">
        <v>7222</v>
      </c>
      <c r="G1530">
        <v>0</v>
      </c>
      <c r="H1530" t="s">
        <v>2382</v>
      </c>
      <c r="I1530" t="s">
        <v>2382</v>
      </c>
      <c r="J1530">
        <v>40.020000000000003</v>
      </c>
      <c r="K1530" t="str" cm="1">
        <f t="array" ref="K1530">_xlfn.IFS(J1530&lt;18.5,"underweight",J1530&lt;25,"normal weight",J1530&lt;30,"overweight",J1530&gt;30,"obesity")</f>
        <v>obesity</v>
      </c>
      <c r="L1530">
        <v>5.19</v>
      </c>
      <c r="M1530" t="str" cm="1">
        <f t="array" ref="M1530">_xlfn.IFS(L1530&lt;5.7,"Normal",L1530&lt;6.5,"Prediabetes",L1530&gt;6.5,"Diabetes")</f>
        <v>Normal</v>
      </c>
      <c r="N1530">
        <v>1960</v>
      </c>
      <c r="O1530" t="s">
        <v>15</v>
      </c>
      <c r="P1530">
        <v>28</v>
      </c>
      <c r="Q1530" s="10" t="str">
        <f t="shared" si="46"/>
        <v>28-Nov-1960</v>
      </c>
      <c r="R1530">
        <f t="shared" si="47"/>
        <v>62</v>
      </c>
      <c r="S1530" s="12">
        <v>12982.87</v>
      </c>
    </row>
    <row r="1531" spans="1:19" ht="15.6" x14ac:dyDescent="0.3">
      <c r="A1531" s="1" t="s">
        <v>841</v>
      </c>
      <c r="B1531" s="1" t="s">
        <v>3914</v>
      </c>
      <c r="C1531" t="s">
        <v>4723</v>
      </c>
      <c r="D1531" t="s">
        <v>4884</v>
      </c>
      <c r="E1531" t="s">
        <v>5272</v>
      </c>
      <c r="G1531">
        <v>0</v>
      </c>
      <c r="H1531" t="s">
        <v>2382</v>
      </c>
      <c r="I1531" t="s">
        <v>2382</v>
      </c>
      <c r="J1531">
        <v>43.53</v>
      </c>
      <c r="K1531" t="str" cm="1">
        <f t="array" ref="K1531">_xlfn.IFS(J1531&lt;18.5,"underweight",J1531&lt;25,"normal weight",J1531&lt;30,"overweight",J1531&gt;30,"obesity")</f>
        <v>obesity</v>
      </c>
      <c r="L1531">
        <v>5.86</v>
      </c>
      <c r="M1531" t="str" cm="1">
        <f t="array" ref="M1531">_xlfn.IFS(L1531&lt;5.7,"Normal",L1531&lt;6.5,"Prediabetes",L1531&gt;6.5,"Diabetes")</f>
        <v>Prediabetes</v>
      </c>
      <c r="N1531">
        <v>1979</v>
      </c>
      <c r="O1531" t="s">
        <v>15</v>
      </c>
      <c r="P1531">
        <v>27</v>
      </c>
      <c r="Q1531" s="10" t="str">
        <f t="shared" si="46"/>
        <v>27-Nov-1979</v>
      </c>
      <c r="R1531">
        <f t="shared" si="47"/>
        <v>43</v>
      </c>
      <c r="S1531" s="12">
        <v>12994.12</v>
      </c>
    </row>
    <row r="1532" spans="1:19" ht="15.6" x14ac:dyDescent="0.3">
      <c r="A1532" s="1" t="s">
        <v>840</v>
      </c>
      <c r="B1532" s="1" t="s">
        <v>3915</v>
      </c>
      <c r="C1532" t="s">
        <v>4723</v>
      </c>
      <c r="D1532" t="s">
        <v>7225</v>
      </c>
      <c r="E1532" t="s">
        <v>7224</v>
      </c>
      <c r="G1532">
        <v>0</v>
      </c>
      <c r="H1532" t="s">
        <v>2382</v>
      </c>
      <c r="I1532" t="s">
        <v>2382</v>
      </c>
      <c r="J1532">
        <v>29.92</v>
      </c>
      <c r="K1532" t="str" cm="1">
        <f t="array" ref="K1532">_xlfn.IFS(J1532&lt;18.5,"underweight",J1532&lt;25,"normal weight",J1532&lt;30,"overweight",J1532&gt;30,"obesity")</f>
        <v>overweight</v>
      </c>
      <c r="L1532">
        <v>11.99</v>
      </c>
      <c r="M1532" t="str" cm="1">
        <f t="array" ref="M1532">_xlfn.IFS(L1532&lt;5.7,"Normal",L1532&lt;6.5,"Prediabetes",L1532&gt;6.5,"Diabetes")</f>
        <v>Diabetes</v>
      </c>
      <c r="N1532">
        <v>1981</v>
      </c>
      <c r="O1532" t="s">
        <v>37</v>
      </c>
      <c r="P1532">
        <v>30</v>
      </c>
      <c r="Q1532" s="10" t="str">
        <f t="shared" si="46"/>
        <v>30-Oct-1981</v>
      </c>
      <c r="R1532">
        <f t="shared" si="47"/>
        <v>41</v>
      </c>
      <c r="S1532" s="12">
        <v>13002.91</v>
      </c>
    </row>
    <row r="1533" spans="1:19" ht="15.6" x14ac:dyDescent="0.3">
      <c r="A1533" s="1" t="s">
        <v>839</v>
      </c>
      <c r="B1533" s="1" t="s">
        <v>3916</v>
      </c>
      <c r="C1533" t="s">
        <v>4726</v>
      </c>
      <c r="D1533" t="s">
        <v>7227</v>
      </c>
      <c r="E1533" t="s">
        <v>7226</v>
      </c>
      <c r="G1533">
        <v>0</v>
      </c>
      <c r="H1533" t="s">
        <v>2382</v>
      </c>
      <c r="I1533" t="s">
        <v>2382</v>
      </c>
      <c r="J1533">
        <v>28.46</v>
      </c>
      <c r="K1533" t="str" cm="1">
        <f t="array" ref="K1533">_xlfn.IFS(J1533&lt;18.5,"underweight",J1533&lt;25,"normal weight",J1533&lt;30,"overweight",J1533&gt;30,"obesity")</f>
        <v>overweight</v>
      </c>
      <c r="L1533">
        <v>4.8499999999999996</v>
      </c>
      <c r="M1533" t="str" cm="1">
        <f t="array" ref="M1533">_xlfn.IFS(L1533&lt;5.7,"Normal",L1533&lt;6.5,"Prediabetes",L1533&gt;6.5,"Diabetes")</f>
        <v>Normal</v>
      </c>
      <c r="N1533">
        <v>1962</v>
      </c>
      <c r="O1533" t="s">
        <v>18</v>
      </c>
      <c r="P1533">
        <v>24</v>
      </c>
      <c r="Q1533" s="10" t="str">
        <f t="shared" si="46"/>
        <v>24-Jun-1962</v>
      </c>
      <c r="R1533">
        <f t="shared" si="47"/>
        <v>61</v>
      </c>
      <c r="S1533" s="12">
        <v>13004.95</v>
      </c>
    </row>
    <row r="1534" spans="1:19" ht="15.6" x14ac:dyDescent="0.3">
      <c r="A1534" s="1" t="s">
        <v>838</v>
      </c>
      <c r="B1534" s="1" t="s">
        <v>3917</v>
      </c>
      <c r="C1534" t="s">
        <v>4726</v>
      </c>
      <c r="D1534" t="s">
        <v>5456</v>
      </c>
      <c r="E1534" t="s">
        <v>7228</v>
      </c>
      <c r="G1534">
        <v>0</v>
      </c>
      <c r="H1534" t="s">
        <v>2382</v>
      </c>
      <c r="I1534" t="s">
        <v>2382</v>
      </c>
      <c r="J1534">
        <v>24.56</v>
      </c>
      <c r="K1534" t="str" cm="1">
        <f t="array" ref="K1534">_xlfn.IFS(J1534&lt;18.5,"underweight",J1534&lt;25,"normal weight",J1534&lt;30,"overweight",J1534&gt;30,"obesity")</f>
        <v>normal weight</v>
      </c>
      <c r="L1534">
        <v>6.18</v>
      </c>
      <c r="M1534" t="str" cm="1">
        <f t="array" ref="M1534">_xlfn.IFS(L1534&lt;5.7,"Normal",L1534&lt;6.5,"Prediabetes",L1534&gt;6.5,"Diabetes")</f>
        <v>Prediabetes</v>
      </c>
      <c r="N1534">
        <v>1969</v>
      </c>
      <c r="O1534" t="s">
        <v>30</v>
      </c>
      <c r="P1534">
        <v>13</v>
      </c>
      <c r="Q1534" s="10" t="str">
        <f t="shared" si="46"/>
        <v>13-Dec-1969</v>
      </c>
      <c r="R1534">
        <f t="shared" si="47"/>
        <v>53</v>
      </c>
      <c r="S1534" s="12">
        <v>13008.07</v>
      </c>
    </row>
    <row r="1535" spans="1:19" ht="15.6" x14ac:dyDescent="0.3">
      <c r="A1535" s="1" t="s">
        <v>837</v>
      </c>
      <c r="B1535" s="1" t="s">
        <v>3918</v>
      </c>
      <c r="C1535" t="s">
        <v>4723</v>
      </c>
      <c r="D1535" t="s">
        <v>4894</v>
      </c>
      <c r="E1535" t="s">
        <v>7229</v>
      </c>
      <c r="G1535">
        <v>0</v>
      </c>
      <c r="H1535" t="s">
        <v>2382</v>
      </c>
      <c r="I1535" t="s">
        <v>2382</v>
      </c>
      <c r="J1535">
        <v>18.63</v>
      </c>
      <c r="K1535" t="str" cm="1">
        <f t="array" ref="K1535">_xlfn.IFS(J1535&lt;18.5,"underweight",J1535&lt;25,"normal weight",J1535&lt;30,"overweight",J1535&gt;30,"obesity")</f>
        <v>normal weight</v>
      </c>
      <c r="L1535">
        <v>9.81</v>
      </c>
      <c r="M1535" t="str" cm="1">
        <f t="array" ref="M1535">_xlfn.IFS(L1535&lt;5.7,"Normal",L1535&lt;6.5,"Prediabetes",L1535&gt;6.5,"Diabetes")</f>
        <v>Diabetes</v>
      </c>
      <c r="N1535">
        <v>1972</v>
      </c>
      <c r="O1535" t="s">
        <v>20</v>
      </c>
      <c r="P1535">
        <v>27</v>
      </c>
      <c r="Q1535" s="10" t="str">
        <f t="shared" si="46"/>
        <v>27-Sep-1972</v>
      </c>
      <c r="R1535">
        <f t="shared" si="47"/>
        <v>50</v>
      </c>
      <c r="S1535" s="12">
        <v>13010.86</v>
      </c>
    </row>
    <row r="1536" spans="1:19" ht="15.6" x14ac:dyDescent="0.3">
      <c r="A1536" s="1" t="s">
        <v>836</v>
      </c>
      <c r="B1536" s="1" t="s">
        <v>3919</v>
      </c>
      <c r="C1536" t="s">
        <v>4726</v>
      </c>
      <c r="D1536" t="s">
        <v>4775</v>
      </c>
      <c r="E1536" t="s">
        <v>7230</v>
      </c>
      <c r="G1536">
        <v>0</v>
      </c>
      <c r="H1536" t="s">
        <v>2382</v>
      </c>
      <c r="I1536" t="s">
        <v>2382</v>
      </c>
      <c r="J1536">
        <v>26.26</v>
      </c>
      <c r="K1536" t="str" cm="1">
        <f t="array" ref="K1536">_xlfn.IFS(J1536&lt;18.5,"underweight",J1536&lt;25,"normal weight",J1536&lt;30,"overweight",J1536&gt;30,"obesity")</f>
        <v>overweight</v>
      </c>
      <c r="L1536">
        <v>11.8</v>
      </c>
      <c r="M1536" t="str" cm="1">
        <f t="array" ref="M1536">_xlfn.IFS(L1536&lt;5.7,"Normal",L1536&lt;6.5,"Prediabetes",L1536&gt;6.5,"Diabetes")</f>
        <v>Diabetes</v>
      </c>
      <c r="N1536">
        <v>1962</v>
      </c>
      <c r="O1536" t="s">
        <v>10</v>
      </c>
      <c r="P1536">
        <v>20</v>
      </c>
      <c r="Q1536" s="10" t="str">
        <f t="shared" si="46"/>
        <v>20-Jul-1962</v>
      </c>
      <c r="R1536">
        <f t="shared" si="47"/>
        <v>61</v>
      </c>
      <c r="S1536" s="12">
        <v>13012.21</v>
      </c>
    </row>
    <row r="1537" spans="1:19" ht="15.6" x14ac:dyDescent="0.3">
      <c r="A1537" s="1" t="s">
        <v>835</v>
      </c>
      <c r="B1537" s="1" t="s">
        <v>3920</v>
      </c>
      <c r="C1537" t="s">
        <v>4726</v>
      </c>
      <c r="D1537" t="s">
        <v>4820</v>
      </c>
      <c r="E1537" t="s">
        <v>7231</v>
      </c>
      <c r="G1537">
        <v>1</v>
      </c>
      <c r="H1537" t="s">
        <v>2382</v>
      </c>
      <c r="I1537" t="s">
        <v>2382</v>
      </c>
      <c r="J1537">
        <v>22.37</v>
      </c>
      <c r="K1537" t="str" cm="1">
        <f t="array" ref="K1537">_xlfn.IFS(J1537&lt;18.5,"underweight",J1537&lt;25,"normal weight",J1537&lt;30,"overweight",J1537&gt;30,"obesity")</f>
        <v>normal weight</v>
      </c>
      <c r="L1537">
        <v>5.86</v>
      </c>
      <c r="M1537" t="str" cm="1">
        <f t="array" ref="M1537">_xlfn.IFS(L1537&lt;5.7,"Normal",L1537&lt;6.5,"Prediabetes",L1537&gt;6.5,"Diabetes")</f>
        <v>Prediabetes</v>
      </c>
      <c r="N1537">
        <v>1964</v>
      </c>
      <c r="O1537" t="s">
        <v>20</v>
      </c>
      <c r="P1537">
        <v>23</v>
      </c>
      <c r="Q1537" s="10" t="str">
        <f t="shared" si="46"/>
        <v>23-Sep-1964</v>
      </c>
      <c r="R1537">
        <f t="shared" si="47"/>
        <v>58</v>
      </c>
      <c r="S1537" s="12">
        <v>13019.16</v>
      </c>
    </row>
    <row r="1538" spans="1:19" ht="15.6" x14ac:dyDescent="0.3">
      <c r="A1538" s="1" t="s">
        <v>834</v>
      </c>
      <c r="B1538" s="1" t="s">
        <v>3921</v>
      </c>
      <c r="C1538" t="s">
        <v>4723</v>
      </c>
      <c r="D1538" t="s">
        <v>7233</v>
      </c>
      <c r="E1538" t="s">
        <v>7232</v>
      </c>
      <c r="G1538">
        <v>2</v>
      </c>
      <c r="H1538" t="s">
        <v>2382</v>
      </c>
      <c r="I1538" t="s">
        <v>2382</v>
      </c>
      <c r="J1538">
        <v>18.329999999999998</v>
      </c>
      <c r="K1538" t="str" cm="1">
        <f t="array" ref="K1538">_xlfn.IFS(J1538&lt;18.5,"underweight",J1538&lt;25,"normal weight",J1538&lt;30,"overweight",J1538&gt;30,"obesity")</f>
        <v>underweight</v>
      </c>
      <c r="L1538">
        <v>4.16</v>
      </c>
      <c r="M1538" t="str" cm="1">
        <f t="array" ref="M1538">_xlfn.IFS(L1538&lt;5.7,"Normal",L1538&lt;6.5,"Prediabetes",L1538&gt;6.5,"Diabetes")</f>
        <v>Normal</v>
      </c>
      <c r="N1538">
        <v>1965</v>
      </c>
      <c r="O1538" t="s">
        <v>15</v>
      </c>
      <c r="P1538">
        <v>4</v>
      </c>
      <c r="Q1538" s="10" t="str">
        <f t="shared" si="46"/>
        <v>4-Nov-1965</v>
      </c>
      <c r="R1538">
        <f t="shared" si="47"/>
        <v>57</v>
      </c>
      <c r="S1538" s="12">
        <v>13023.93</v>
      </c>
    </row>
    <row r="1539" spans="1:19" ht="15.6" x14ac:dyDescent="0.3">
      <c r="A1539" s="1" t="s">
        <v>833</v>
      </c>
      <c r="B1539" s="1" t="s">
        <v>3922</v>
      </c>
      <c r="C1539" t="s">
        <v>4726</v>
      </c>
      <c r="D1539" t="s">
        <v>5149</v>
      </c>
      <c r="E1539" t="s">
        <v>7234</v>
      </c>
      <c r="G1539">
        <v>1</v>
      </c>
      <c r="H1539" t="s">
        <v>2382</v>
      </c>
      <c r="I1539" t="s">
        <v>2382</v>
      </c>
      <c r="J1539">
        <v>17.11</v>
      </c>
      <c r="K1539" t="str" cm="1">
        <f t="array" ref="K1539">_xlfn.IFS(J1539&lt;18.5,"underweight",J1539&lt;25,"normal weight",J1539&lt;30,"overweight",J1539&gt;30,"obesity")</f>
        <v>underweight</v>
      </c>
      <c r="L1539">
        <v>4.9800000000000004</v>
      </c>
      <c r="M1539" t="str" cm="1">
        <f t="array" ref="M1539">_xlfn.IFS(L1539&lt;5.7,"Normal",L1539&lt;6.5,"Prediabetes",L1539&gt;6.5,"Diabetes")</f>
        <v>Normal</v>
      </c>
      <c r="N1539">
        <v>1961</v>
      </c>
      <c r="O1539" t="s">
        <v>15</v>
      </c>
      <c r="P1539">
        <v>9</v>
      </c>
      <c r="Q1539" s="10" t="str">
        <f t="shared" ref="Q1539:Q1602" si="48">P1539&amp;"-"&amp;O1539&amp;"-"&amp;N1539</f>
        <v>9-Nov-1961</v>
      </c>
      <c r="R1539">
        <f t="shared" ref="R1539:R1602" si="49">DATEDIF(Q1539,"8-6-2023","y")</f>
        <v>61</v>
      </c>
      <c r="S1539" s="12">
        <v>13041.92</v>
      </c>
    </row>
    <row r="1540" spans="1:19" ht="15.6" x14ac:dyDescent="0.3">
      <c r="A1540" s="1" t="s">
        <v>832</v>
      </c>
      <c r="B1540" s="1" t="s">
        <v>3923</v>
      </c>
      <c r="C1540" t="s">
        <v>4726</v>
      </c>
      <c r="D1540" t="s">
        <v>7236</v>
      </c>
      <c r="E1540" t="s">
        <v>7235</v>
      </c>
      <c r="G1540">
        <v>0</v>
      </c>
      <c r="H1540" t="s">
        <v>2382</v>
      </c>
      <c r="I1540" t="s">
        <v>2382</v>
      </c>
      <c r="J1540">
        <v>29.83</v>
      </c>
      <c r="K1540" t="str" cm="1">
        <f t="array" ref="K1540">_xlfn.IFS(J1540&lt;18.5,"underweight",J1540&lt;25,"normal weight",J1540&lt;30,"overweight",J1540&gt;30,"obesity")</f>
        <v>overweight</v>
      </c>
      <c r="L1540">
        <v>9.6999999999999993</v>
      </c>
      <c r="M1540" t="str" cm="1">
        <f t="array" ref="M1540">_xlfn.IFS(L1540&lt;5.7,"Normal",L1540&lt;6.5,"Prediabetes",L1540&gt;6.5,"Diabetes")</f>
        <v>Diabetes</v>
      </c>
      <c r="N1540">
        <v>1969</v>
      </c>
      <c r="O1540" t="s">
        <v>20</v>
      </c>
      <c r="P1540">
        <v>23</v>
      </c>
      <c r="Q1540" s="10" t="str">
        <f t="shared" si="48"/>
        <v>23-Sep-1969</v>
      </c>
      <c r="R1540">
        <f t="shared" si="49"/>
        <v>53</v>
      </c>
      <c r="S1540" s="12">
        <v>13044.41</v>
      </c>
    </row>
    <row r="1541" spans="1:19" ht="15.6" x14ac:dyDescent="0.3">
      <c r="A1541" s="1" t="s">
        <v>831</v>
      </c>
      <c r="B1541" s="1" t="s">
        <v>3924</v>
      </c>
      <c r="C1541" t="s">
        <v>4723</v>
      </c>
      <c r="D1541" t="s">
        <v>7238</v>
      </c>
      <c r="E1541" t="s">
        <v>7237</v>
      </c>
      <c r="G1541">
        <v>1</v>
      </c>
      <c r="H1541" t="s">
        <v>2382</v>
      </c>
      <c r="I1541" t="s">
        <v>2380</v>
      </c>
      <c r="J1541">
        <v>37.715000000000003</v>
      </c>
      <c r="K1541" t="str" cm="1">
        <f t="array" ref="K1541">_xlfn.IFS(J1541&lt;18.5,"underweight",J1541&lt;25,"normal weight",J1541&lt;30,"overweight",J1541&gt;30,"obesity")</f>
        <v>obesity</v>
      </c>
      <c r="L1541">
        <v>10.86</v>
      </c>
      <c r="M1541" t="str" cm="1">
        <f t="array" ref="M1541">_xlfn.IFS(L1541&lt;5.7,"Normal",L1541&lt;6.5,"Prediabetes",L1541&gt;6.5,"Diabetes")</f>
        <v>Diabetes</v>
      </c>
      <c r="N1541">
        <v>1967</v>
      </c>
      <c r="O1541" t="s">
        <v>35</v>
      </c>
      <c r="P1541">
        <v>6</v>
      </c>
      <c r="Q1541" s="10" t="str">
        <f t="shared" si="48"/>
        <v>6-Aug-1967</v>
      </c>
      <c r="R1541">
        <f t="shared" si="49"/>
        <v>56</v>
      </c>
      <c r="S1541" s="12">
        <v>13047.33</v>
      </c>
    </row>
    <row r="1542" spans="1:19" ht="15.6" x14ac:dyDescent="0.3">
      <c r="A1542" s="1" t="s">
        <v>830</v>
      </c>
      <c r="B1542" s="1" t="s">
        <v>3925</v>
      </c>
      <c r="C1542" t="s">
        <v>4723</v>
      </c>
      <c r="D1542" t="s">
        <v>7240</v>
      </c>
      <c r="E1542" t="s">
        <v>7239</v>
      </c>
      <c r="G1542">
        <v>2</v>
      </c>
      <c r="H1542" t="s">
        <v>2382</v>
      </c>
      <c r="I1542" t="s">
        <v>2382</v>
      </c>
      <c r="J1542">
        <v>22.39</v>
      </c>
      <c r="K1542" t="str" cm="1">
        <f t="array" ref="K1542">_xlfn.IFS(J1542&lt;18.5,"underweight",J1542&lt;25,"normal weight",J1542&lt;30,"overweight",J1542&gt;30,"obesity")</f>
        <v>normal weight</v>
      </c>
      <c r="L1542">
        <v>9.5299999999999994</v>
      </c>
      <c r="M1542" t="str" cm="1">
        <f t="array" ref="M1542">_xlfn.IFS(L1542&lt;5.7,"Normal",L1542&lt;6.5,"Prediabetes",L1542&gt;6.5,"Diabetes")</f>
        <v>Diabetes</v>
      </c>
      <c r="N1542">
        <v>1985</v>
      </c>
      <c r="O1542" t="s">
        <v>37</v>
      </c>
      <c r="P1542">
        <v>26</v>
      </c>
      <c r="Q1542" s="10" t="str">
        <f t="shared" si="48"/>
        <v>26-Oct-1985</v>
      </c>
      <c r="R1542">
        <f t="shared" si="49"/>
        <v>37</v>
      </c>
      <c r="S1542" s="12">
        <v>13051.22</v>
      </c>
    </row>
    <row r="1543" spans="1:19" ht="15.6" x14ac:dyDescent="0.3">
      <c r="A1543" s="1" t="s">
        <v>829</v>
      </c>
      <c r="B1543" s="1" t="s">
        <v>3926</v>
      </c>
      <c r="C1543" t="s">
        <v>4726</v>
      </c>
      <c r="D1543" t="s">
        <v>7242</v>
      </c>
      <c r="E1543" t="s">
        <v>7241</v>
      </c>
      <c r="G1543">
        <v>0</v>
      </c>
      <c r="H1543" t="s">
        <v>2382</v>
      </c>
      <c r="I1543" t="s">
        <v>2382</v>
      </c>
      <c r="J1543">
        <v>18.329999999999998</v>
      </c>
      <c r="K1543" t="str" cm="1">
        <f t="array" ref="K1543">_xlfn.IFS(J1543&lt;18.5,"underweight",J1543&lt;25,"normal weight",J1543&lt;30,"overweight",J1543&gt;30,"obesity")</f>
        <v>underweight</v>
      </c>
      <c r="L1543">
        <v>5.57</v>
      </c>
      <c r="M1543" t="str" cm="1">
        <f t="array" ref="M1543">_xlfn.IFS(L1543&lt;5.7,"Normal",L1543&lt;6.5,"Prediabetes",L1543&gt;6.5,"Diabetes")</f>
        <v>Normal</v>
      </c>
      <c r="N1543">
        <v>1961</v>
      </c>
      <c r="O1543" t="s">
        <v>15</v>
      </c>
      <c r="P1543">
        <v>6</v>
      </c>
      <c r="Q1543" s="10" t="str">
        <f t="shared" si="48"/>
        <v>6-Nov-1961</v>
      </c>
      <c r="R1543">
        <f t="shared" si="49"/>
        <v>61</v>
      </c>
      <c r="S1543" s="12">
        <v>13063.88</v>
      </c>
    </row>
    <row r="1544" spans="1:19" ht="15.6" x14ac:dyDescent="0.3">
      <c r="A1544" s="1" t="s">
        <v>828</v>
      </c>
      <c r="B1544" s="1" t="s">
        <v>3927</v>
      </c>
      <c r="C1544" t="s">
        <v>4726</v>
      </c>
      <c r="D1544" t="s">
        <v>4820</v>
      </c>
      <c r="E1544" t="s">
        <v>7243</v>
      </c>
      <c r="G1544">
        <v>0</v>
      </c>
      <c r="H1544" t="s">
        <v>2382</v>
      </c>
      <c r="I1544" t="s">
        <v>2382</v>
      </c>
      <c r="J1544">
        <v>26.39</v>
      </c>
      <c r="K1544" t="str" cm="1">
        <f t="array" ref="K1544">_xlfn.IFS(J1544&lt;18.5,"underweight",J1544&lt;25,"normal weight",J1544&lt;30,"overweight",J1544&gt;30,"obesity")</f>
        <v>overweight</v>
      </c>
      <c r="L1544">
        <v>4.58</v>
      </c>
      <c r="M1544" t="str" cm="1">
        <f t="array" ref="M1544">_xlfn.IFS(L1544&lt;5.7,"Normal",L1544&lt;6.5,"Prediabetes",L1544&gt;6.5,"Diabetes")</f>
        <v>Normal</v>
      </c>
      <c r="N1544">
        <v>1978</v>
      </c>
      <c r="O1544" t="s">
        <v>10</v>
      </c>
      <c r="P1544">
        <v>17</v>
      </c>
      <c r="Q1544" s="10" t="str">
        <f t="shared" si="48"/>
        <v>17-Jul-1978</v>
      </c>
      <c r="R1544">
        <f t="shared" si="49"/>
        <v>45</v>
      </c>
      <c r="S1544" s="12">
        <v>13101.74</v>
      </c>
    </row>
    <row r="1545" spans="1:19" ht="15.6" x14ac:dyDescent="0.3">
      <c r="A1545" s="1" t="s">
        <v>827</v>
      </c>
      <c r="B1545" s="1" t="s">
        <v>3928</v>
      </c>
      <c r="C1545" t="s">
        <v>4726</v>
      </c>
      <c r="D1545" t="s">
        <v>7245</v>
      </c>
      <c r="E1545" t="s">
        <v>7244</v>
      </c>
      <c r="G1545">
        <v>0</v>
      </c>
      <c r="H1545" t="s">
        <v>2382</v>
      </c>
      <c r="I1545" t="s">
        <v>2382</v>
      </c>
      <c r="J1545">
        <v>19.260000000000002</v>
      </c>
      <c r="K1545" t="str" cm="1">
        <f t="array" ref="K1545">_xlfn.IFS(J1545&lt;18.5,"underweight",J1545&lt;25,"normal weight",J1545&lt;30,"overweight",J1545&gt;30,"obesity")</f>
        <v>normal weight</v>
      </c>
      <c r="L1545">
        <v>8.9600000000000009</v>
      </c>
      <c r="M1545" t="str" cm="1">
        <f t="array" ref="M1545">_xlfn.IFS(L1545&lt;5.7,"Normal",L1545&lt;6.5,"Prediabetes",L1545&gt;6.5,"Diabetes")</f>
        <v>Diabetes</v>
      </c>
      <c r="N1545">
        <v>1971</v>
      </c>
      <c r="O1545" t="s">
        <v>37</v>
      </c>
      <c r="P1545">
        <v>30</v>
      </c>
      <c r="Q1545" s="10" t="str">
        <f t="shared" si="48"/>
        <v>30-Oct-1971</v>
      </c>
      <c r="R1545">
        <f t="shared" si="49"/>
        <v>51</v>
      </c>
      <c r="S1545" s="12">
        <v>13110.79</v>
      </c>
    </row>
    <row r="1546" spans="1:19" ht="15.6" x14ac:dyDescent="0.3">
      <c r="A1546" s="1" t="s">
        <v>826</v>
      </c>
      <c r="B1546" s="1" t="s">
        <v>3929</v>
      </c>
      <c r="C1546" t="s">
        <v>4726</v>
      </c>
      <c r="D1546" t="s">
        <v>7247</v>
      </c>
      <c r="E1546" t="s">
        <v>7246</v>
      </c>
      <c r="G1546">
        <v>0</v>
      </c>
      <c r="H1546" t="s">
        <v>2382</v>
      </c>
      <c r="I1546" t="s">
        <v>2382</v>
      </c>
      <c r="J1546">
        <v>23.56</v>
      </c>
      <c r="K1546" t="str" cm="1">
        <f t="array" ref="K1546">_xlfn.IFS(J1546&lt;18.5,"underweight",J1546&lt;25,"normal weight",J1546&lt;30,"overweight",J1546&gt;30,"obesity")</f>
        <v>normal weight</v>
      </c>
      <c r="L1546">
        <v>11.74</v>
      </c>
      <c r="M1546" t="str" cm="1">
        <f t="array" ref="M1546">_xlfn.IFS(L1546&lt;5.7,"Normal",L1546&lt;6.5,"Prediabetes",L1546&gt;6.5,"Diabetes")</f>
        <v>Diabetes</v>
      </c>
      <c r="N1546">
        <v>1962</v>
      </c>
      <c r="O1546" t="s">
        <v>35</v>
      </c>
      <c r="P1546">
        <v>2</v>
      </c>
      <c r="Q1546" s="10" t="str">
        <f t="shared" si="48"/>
        <v>2-Aug-1962</v>
      </c>
      <c r="R1546">
        <f t="shared" si="49"/>
        <v>61</v>
      </c>
      <c r="S1546" s="12">
        <v>13112.6</v>
      </c>
    </row>
    <row r="1547" spans="1:19" ht="15.6" x14ac:dyDescent="0.3">
      <c r="A1547" s="1" t="s">
        <v>825</v>
      </c>
      <c r="B1547" s="1" t="s">
        <v>3930</v>
      </c>
      <c r="C1547" t="s">
        <v>4723</v>
      </c>
      <c r="D1547" t="s">
        <v>5458</v>
      </c>
      <c r="E1547" t="s">
        <v>7248</v>
      </c>
      <c r="G1547">
        <v>1</v>
      </c>
      <c r="H1547" t="s">
        <v>2382</v>
      </c>
      <c r="I1547" t="s">
        <v>2382</v>
      </c>
      <c r="J1547">
        <v>18.329999999999998</v>
      </c>
      <c r="K1547" t="str" cm="1">
        <f t="array" ref="K1547">_xlfn.IFS(J1547&lt;18.5,"underweight",J1547&lt;25,"normal weight",J1547&lt;30,"overweight",J1547&gt;30,"obesity")</f>
        <v>underweight</v>
      </c>
      <c r="L1547">
        <v>7.46</v>
      </c>
      <c r="M1547" t="str" cm="1">
        <f t="array" ref="M1547">_xlfn.IFS(L1547&lt;5.7,"Normal",L1547&lt;6.5,"Prediabetes",L1547&gt;6.5,"Diabetes")</f>
        <v>Diabetes</v>
      </c>
      <c r="N1547">
        <v>1992</v>
      </c>
      <c r="O1547" t="s">
        <v>35</v>
      </c>
      <c r="P1547">
        <v>12</v>
      </c>
      <c r="Q1547" s="10" t="str">
        <f t="shared" si="48"/>
        <v>12-Aug-1992</v>
      </c>
      <c r="R1547">
        <f t="shared" si="49"/>
        <v>30</v>
      </c>
      <c r="S1547" s="12">
        <v>13113.51</v>
      </c>
    </row>
    <row r="1548" spans="1:19" ht="15.6" x14ac:dyDescent="0.3">
      <c r="A1548" s="1" t="s">
        <v>824</v>
      </c>
      <c r="B1548" s="1" t="s">
        <v>3931</v>
      </c>
      <c r="C1548" t="s">
        <v>4723</v>
      </c>
      <c r="D1548" t="s">
        <v>7250</v>
      </c>
      <c r="E1548" t="s">
        <v>7249</v>
      </c>
      <c r="G1548">
        <v>0</v>
      </c>
      <c r="H1548" t="s">
        <v>2382</v>
      </c>
      <c r="I1548" t="s">
        <v>2382</v>
      </c>
      <c r="J1548">
        <v>27.74</v>
      </c>
      <c r="K1548" t="str" cm="1">
        <f t="array" ref="K1548">_xlfn.IFS(J1548&lt;18.5,"underweight",J1548&lt;25,"normal weight",J1548&lt;30,"overweight",J1548&gt;30,"obesity")</f>
        <v>overweight</v>
      </c>
      <c r="L1548">
        <v>4.68</v>
      </c>
      <c r="M1548" t="str" cm="1">
        <f t="array" ref="M1548">_xlfn.IFS(L1548&lt;5.7,"Normal",L1548&lt;6.5,"Prediabetes",L1548&gt;6.5,"Diabetes")</f>
        <v>Normal</v>
      </c>
      <c r="N1548">
        <v>1963</v>
      </c>
      <c r="O1548" t="s">
        <v>20</v>
      </c>
      <c r="P1548">
        <v>14</v>
      </c>
      <c r="Q1548" s="10" t="str">
        <f t="shared" si="48"/>
        <v>14-Sep-1963</v>
      </c>
      <c r="R1548">
        <f t="shared" si="49"/>
        <v>59</v>
      </c>
      <c r="S1548" s="12">
        <v>13116.84</v>
      </c>
    </row>
    <row r="1549" spans="1:19" ht="15.6" x14ac:dyDescent="0.3">
      <c r="A1549" s="1" t="s">
        <v>823</v>
      </c>
      <c r="B1549" s="1" t="s">
        <v>3932</v>
      </c>
      <c r="C1549" t="s">
        <v>4723</v>
      </c>
      <c r="D1549" t="s">
        <v>7252</v>
      </c>
      <c r="E1549" t="s">
        <v>7251</v>
      </c>
      <c r="G1549">
        <v>1</v>
      </c>
      <c r="H1549" t="s">
        <v>2382</v>
      </c>
      <c r="I1549" t="s">
        <v>2382</v>
      </c>
      <c r="J1549">
        <v>22.03</v>
      </c>
      <c r="K1549" t="str" cm="1">
        <f t="array" ref="K1549">_xlfn.IFS(J1549&lt;18.5,"underweight",J1549&lt;25,"normal weight",J1549&lt;30,"overweight",J1549&gt;30,"obesity")</f>
        <v>normal weight</v>
      </c>
      <c r="L1549">
        <v>4.28</v>
      </c>
      <c r="M1549" t="str" cm="1">
        <f t="array" ref="M1549">_xlfn.IFS(L1549&lt;5.7,"Normal",L1549&lt;6.5,"Prediabetes",L1549&gt;6.5,"Diabetes")</f>
        <v>Normal</v>
      </c>
      <c r="N1549">
        <v>1999</v>
      </c>
      <c r="O1549" t="s">
        <v>35</v>
      </c>
      <c r="P1549">
        <v>16</v>
      </c>
      <c r="Q1549" s="10" t="str">
        <f t="shared" si="48"/>
        <v>16-Aug-1999</v>
      </c>
      <c r="R1549">
        <f t="shared" si="49"/>
        <v>23</v>
      </c>
      <c r="S1549" s="12">
        <v>13126.68</v>
      </c>
    </row>
    <row r="1550" spans="1:19" ht="15.6" x14ac:dyDescent="0.3">
      <c r="A1550" s="1" t="s">
        <v>822</v>
      </c>
      <c r="B1550" s="1" t="s">
        <v>3933</v>
      </c>
      <c r="C1550" t="s">
        <v>4726</v>
      </c>
      <c r="D1550" t="s">
        <v>7254</v>
      </c>
      <c r="E1550" t="s">
        <v>7253</v>
      </c>
      <c r="G1550">
        <v>0</v>
      </c>
      <c r="H1550" t="s">
        <v>2382</v>
      </c>
      <c r="I1550" t="s">
        <v>2380</v>
      </c>
      <c r="J1550">
        <v>32.299999999999997</v>
      </c>
      <c r="K1550" t="str" cm="1">
        <f t="array" ref="K1550">_xlfn.IFS(J1550&lt;18.5,"underweight",J1550&lt;25,"normal weight",J1550&lt;30,"overweight",J1550&gt;30,"obesity")</f>
        <v>obesity</v>
      </c>
      <c r="L1550">
        <v>4.8899999999999997</v>
      </c>
      <c r="M1550" t="str" cm="1">
        <f t="array" ref="M1550">_xlfn.IFS(L1550&lt;5.7,"Normal",L1550&lt;6.5,"Prediabetes",L1550&gt;6.5,"Diabetes")</f>
        <v>Normal</v>
      </c>
      <c r="N1550">
        <v>1961</v>
      </c>
      <c r="O1550" t="s">
        <v>20</v>
      </c>
      <c r="P1550">
        <v>7</v>
      </c>
      <c r="Q1550" s="10" t="str">
        <f t="shared" si="48"/>
        <v>7-Sep-1961</v>
      </c>
      <c r="R1550">
        <f t="shared" si="49"/>
        <v>61</v>
      </c>
      <c r="S1550" s="12">
        <v>13129.6</v>
      </c>
    </row>
    <row r="1551" spans="1:19" ht="15.6" x14ac:dyDescent="0.3">
      <c r="A1551" s="1" t="s">
        <v>821</v>
      </c>
      <c r="B1551" s="1" t="s">
        <v>3934</v>
      </c>
      <c r="C1551" t="s">
        <v>4723</v>
      </c>
      <c r="D1551" t="s">
        <v>4779</v>
      </c>
      <c r="E1551" t="s">
        <v>7255</v>
      </c>
      <c r="G1551">
        <v>0</v>
      </c>
      <c r="H1551" t="s">
        <v>2382</v>
      </c>
      <c r="I1551" t="s">
        <v>2382</v>
      </c>
      <c r="J1551">
        <v>16.05</v>
      </c>
      <c r="K1551" t="str" cm="1">
        <f t="array" ref="K1551">_xlfn.IFS(J1551&lt;18.5,"underweight",J1551&lt;25,"normal weight",J1551&lt;30,"overweight",J1551&gt;30,"obesity")</f>
        <v>underweight</v>
      </c>
      <c r="L1551">
        <v>4.3499999999999996</v>
      </c>
      <c r="M1551" t="str" cm="1">
        <f t="array" ref="M1551">_xlfn.IFS(L1551&lt;5.7,"Normal",L1551&lt;6.5,"Prediabetes",L1551&gt;6.5,"Diabetes")</f>
        <v>Normal</v>
      </c>
      <c r="N1551">
        <v>1961</v>
      </c>
      <c r="O1551" t="s">
        <v>30</v>
      </c>
      <c r="P1551">
        <v>6</v>
      </c>
      <c r="Q1551" s="10" t="str">
        <f t="shared" si="48"/>
        <v>6-Dec-1961</v>
      </c>
      <c r="R1551">
        <f t="shared" si="49"/>
        <v>61</v>
      </c>
      <c r="S1551" s="12">
        <v>13143.34</v>
      </c>
    </row>
    <row r="1552" spans="1:19" ht="15.6" x14ac:dyDescent="0.3">
      <c r="A1552" s="1" t="s">
        <v>820</v>
      </c>
      <c r="B1552" s="1" t="s">
        <v>3935</v>
      </c>
      <c r="C1552" t="s">
        <v>4726</v>
      </c>
      <c r="D1552" t="s">
        <v>7257</v>
      </c>
      <c r="E1552" t="s">
        <v>7256</v>
      </c>
      <c r="G1552">
        <v>1</v>
      </c>
      <c r="H1552" t="s">
        <v>2382</v>
      </c>
      <c r="I1552" t="s">
        <v>2382</v>
      </c>
      <c r="J1552">
        <v>29.07</v>
      </c>
      <c r="K1552" t="str" cm="1">
        <f t="array" ref="K1552">_xlfn.IFS(J1552&lt;18.5,"underweight",J1552&lt;25,"normal weight",J1552&lt;30,"overweight",J1552&gt;30,"obesity")</f>
        <v>overweight</v>
      </c>
      <c r="L1552">
        <v>8.66</v>
      </c>
      <c r="M1552" t="str" cm="1">
        <f t="array" ref="M1552">_xlfn.IFS(L1552&lt;5.7,"Normal",L1552&lt;6.5,"Prediabetes",L1552&gt;6.5,"Diabetes")</f>
        <v>Diabetes</v>
      </c>
      <c r="N1552">
        <v>1961</v>
      </c>
      <c r="O1552" t="s">
        <v>30</v>
      </c>
      <c r="P1552">
        <v>6</v>
      </c>
      <c r="Q1552" s="10" t="str">
        <f t="shared" si="48"/>
        <v>6-Dec-1961</v>
      </c>
      <c r="R1552">
        <f t="shared" si="49"/>
        <v>61</v>
      </c>
      <c r="S1552" s="12">
        <v>13143.86</v>
      </c>
    </row>
    <row r="1553" spans="1:19" ht="15.6" x14ac:dyDescent="0.3">
      <c r="A1553" s="1" t="s">
        <v>819</v>
      </c>
      <c r="B1553" s="1" t="s">
        <v>3936</v>
      </c>
      <c r="C1553" t="s">
        <v>4726</v>
      </c>
      <c r="D1553" t="s">
        <v>5565</v>
      </c>
      <c r="E1553" t="s">
        <v>6818</v>
      </c>
      <c r="G1553">
        <v>1</v>
      </c>
      <c r="H1553" t="s">
        <v>2382</v>
      </c>
      <c r="I1553" t="s">
        <v>2382</v>
      </c>
      <c r="J1553">
        <v>26.98</v>
      </c>
      <c r="K1553" t="str" cm="1">
        <f t="array" ref="K1553">_xlfn.IFS(J1553&lt;18.5,"underweight",J1553&lt;25,"normal weight",J1553&lt;30,"overweight",J1553&gt;30,"obesity")</f>
        <v>overweight</v>
      </c>
      <c r="L1553">
        <v>5.21</v>
      </c>
      <c r="M1553" t="str" cm="1">
        <f t="array" ref="M1553">_xlfn.IFS(L1553&lt;5.7,"Normal",L1553&lt;6.5,"Prediabetes",L1553&gt;6.5,"Diabetes")</f>
        <v>Normal</v>
      </c>
      <c r="N1553">
        <v>1962</v>
      </c>
      <c r="O1553" t="s">
        <v>35</v>
      </c>
      <c r="P1553">
        <v>5</v>
      </c>
      <c r="Q1553" s="10" t="str">
        <f t="shared" si="48"/>
        <v>5-Aug-1962</v>
      </c>
      <c r="R1553">
        <f t="shared" si="49"/>
        <v>61</v>
      </c>
      <c r="S1553" s="12">
        <v>13204.29</v>
      </c>
    </row>
    <row r="1554" spans="1:19" ht="15.6" x14ac:dyDescent="0.3">
      <c r="A1554" s="1" t="s">
        <v>818</v>
      </c>
      <c r="B1554" s="1" t="s">
        <v>3937</v>
      </c>
      <c r="C1554" t="s">
        <v>4726</v>
      </c>
      <c r="D1554" t="s">
        <v>7259</v>
      </c>
      <c r="E1554" t="s">
        <v>7258</v>
      </c>
      <c r="G1554">
        <v>0</v>
      </c>
      <c r="H1554" t="s">
        <v>2382</v>
      </c>
      <c r="I1554" t="s">
        <v>2382</v>
      </c>
      <c r="J1554">
        <v>28.31</v>
      </c>
      <c r="K1554" t="str" cm="1">
        <f t="array" ref="K1554">_xlfn.IFS(J1554&lt;18.5,"underweight",J1554&lt;25,"normal weight",J1554&lt;30,"overweight",J1554&gt;30,"obesity")</f>
        <v>overweight</v>
      </c>
      <c r="L1554">
        <v>8.4700000000000006</v>
      </c>
      <c r="M1554" t="str" cm="1">
        <f t="array" ref="M1554">_xlfn.IFS(L1554&lt;5.7,"Normal",L1554&lt;6.5,"Prediabetes",L1554&gt;6.5,"Diabetes")</f>
        <v>Diabetes</v>
      </c>
      <c r="N1554">
        <v>1982</v>
      </c>
      <c r="O1554" t="s">
        <v>37</v>
      </c>
      <c r="P1554">
        <v>15</v>
      </c>
      <c r="Q1554" s="10" t="str">
        <f t="shared" si="48"/>
        <v>15-Oct-1982</v>
      </c>
      <c r="R1554">
        <f t="shared" si="49"/>
        <v>40</v>
      </c>
      <c r="S1554" s="12">
        <v>13214.43</v>
      </c>
    </row>
    <row r="1555" spans="1:19" ht="15.6" x14ac:dyDescent="0.3">
      <c r="A1555" s="1" t="s">
        <v>817</v>
      </c>
      <c r="B1555" s="1" t="s">
        <v>3938</v>
      </c>
      <c r="C1555" t="s">
        <v>4723</v>
      </c>
      <c r="D1555" t="s">
        <v>7261</v>
      </c>
      <c r="E1555" t="s">
        <v>7260</v>
      </c>
      <c r="G1555">
        <v>0</v>
      </c>
      <c r="H1555" t="s">
        <v>2382</v>
      </c>
      <c r="I1555" t="s">
        <v>2382</v>
      </c>
      <c r="J1555">
        <v>20.03</v>
      </c>
      <c r="K1555" t="str" cm="1">
        <f t="array" ref="K1555">_xlfn.IFS(J1555&lt;18.5,"underweight",J1555&lt;25,"normal weight",J1555&lt;30,"overweight",J1555&gt;30,"obesity")</f>
        <v>normal weight</v>
      </c>
      <c r="L1555">
        <v>6.14</v>
      </c>
      <c r="M1555" t="str" cm="1">
        <f t="array" ref="M1555">_xlfn.IFS(L1555&lt;5.7,"Normal",L1555&lt;6.5,"Prediabetes",L1555&gt;6.5,"Diabetes")</f>
        <v>Prediabetes</v>
      </c>
      <c r="N1555">
        <v>1962</v>
      </c>
      <c r="O1555" t="s">
        <v>30</v>
      </c>
      <c r="P1555">
        <v>7</v>
      </c>
      <c r="Q1555" s="10" t="str">
        <f t="shared" si="48"/>
        <v>7-Dec-1962</v>
      </c>
      <c r="R1555">
        <f t="shared" si="49"/>
        <v>60</v>
      </c>
      <c r="S1555" s="12">
        <v>13217.09</v>
      </c>
    </row>
    <row r="1556" spans="1:19" ht="15.6" x14ac:dyDescent="0.3">
      <c r="A1556" s="1" t="s">
        <v>816</v>
      </c>
      <c r="B1556" s="1" t="s">
        <v>3939</v>
      </c>
      <c r="C1556" t="s">
        <v>4723</v>
      </c>
      <c r="D1556" t="s">
        <v>5093</v>
      </c>
      <c r="E1556" t="s">
        <v>7262</v>
      </c>
      <c r="G1556">
        <v>0</v>
      </c>
      <c r="H1556" t="s">
        <v>2382</v>
      </c>
      <c r="I1556" t="s">
        <v>2380</v>
      </c>
      <c r="J1556">
        <v>36.520000000000003</v>
      </c>
      <c r="K1556" t="str" cm="1">
        <f t="array" ref="K1556">_xlfn.IFS(J1556&lt;18.5,"underweight",J1556&lt;25,"normal weight",J1556&lt;30,"overweight",J1556&gt;30,"obesity")</f>
        <v>obesity</v>
      </c>
      <c r="L1556">
        <v>9.07</v>
      </c>
      <c r="M1556" t="str" cm="1">
        <f t="array" ref="M1556">_xlfn.IFS(L1556&lt;5.7,"Normal",L1556&lt;6.5,"Prediabetes",L1556&gt;6.5,"Diabetes")</f>
        <v>Diabetes</v>
      </c>
      <c r="N1556">
        <v>1965</v>
      </c>
      <c r="O1556" t="s">
        <v>15</v>
      </c>
      <c r="P1556">
        <v>13</v>
      </c>
      <c r="Q1556" s="10" t="str">
        <f t="shared" si="48"/>
        <v>13-Nov-1965</v>
      </c>
      <c r="R1556">
        <f t="shared" si="49"/>
        <v>57</v>
      </c>
      <c r="S1556" s="12">
        <v>13224.06</v>
      </c>
    </row>
    <row r="1557" spans="1:19" ht="15.6" x14ac:dyDescent="0.3">
      <c r="A1557" s="1" t="s">
        <v>815</v>
      </c>
      <c r="B1557" s="1" t="s">
        <v>3940</v>
      </c>
      <c r="C1557" t="s">
        <v>4726</v>
      </c>
      <c r="D1557" t="s">
        <v>5177</v>
      </c>
      <c r="E1557" t="s">
        <v>6556</v>
      </c>
      <c r="G1557">
        <v>0</v>
      </c>
      <c r="H1557" t="s">
        <v>2382</v>
      </c>
      <c r="I1557" t="s">
        <v>2382</v>
      </c>
      <c r="J1557">
        <v>18.45</v>
      </c>
      <c r="K1557" t="str" cm="1">
        <f t="array" ref="K1557">_xlfn.IFS(J1557&lt;18.5,"underweight",J1557&lt;25,"normal weight",J1557&lt;30,"overweight",J1557&gt;30,"obesity")</f>
        <v>underweight</v>
      </c>
      <c r="L1557">
        <v>5.07</v>
      </c>
      <c r="M1557" t="str" cm="1">
        <f t="array" ref="M1557">_xlfn.IFS(L1557&lt;5.7,"Normal",L1557&lt;6.5,"Prediabetes",L1557&gt;6.5,"Diabetes")</f>
        <v>Normal</v>
      </c>
      <c r="N1557">
        <v>1962</v>
      </c>
      <c r="O1557" t="s">
        <v>15</v>
      </c>
      <c r="P1557">
        <v>24</v>
      </c>
      <c r="Q1557" s="10" t="str">
        <f t="shared" si="48"/>
        <v>24-Nov-1962</v>
      </c>
      <c r="R1557">
        <f t="shared" si="49"/>
        <v>60</v>
      </c>
      <c r="S1557" s="12">
        <v>13224.69</v>
      </c>
    </row>
    <row r="1558" spans="1:19" ht="15.6" x14ac:dyDescent="0.3">
      <c r="A1558" s="1" t="s">
        <v>814</v>
      </c>
      <c r="B1558" s="1" t="s">
        <v>3941</v>
      </c>
      <c r="C1558" t="s">
        <v>4723</v>
      </c>
      <c r="D1558" t="s">
        <v>7264</v>
      </c>
      <c r="E1558" t="s">
        <v>7263</v>
      </c>
      <c r="G1558">
        <v>0</v>
      </c>
      <c r="H1558" t="s">
        <v>2382</v>
      </c>
      <c r="I1558" t="s">
        <v>2380</v>
      </c>
      <c r="J1558">
        <v>36.1</v>
      </c>
      <c r="K1558" t="str" cm="1">
        <f t="array" ref="K1558">_xlfn.IFS(J1558&lt;18.5,"underweight",J1558&lt;25,"normal weight",J1558&lt;30,"overweight",J1558&gt;30,"obesity")</f>
        <v>obesity</v>
      </c>
      <c r="L1558">
        <v>11.39</v>
      </c>
      <c r="M1558" t="str" cm="1">
        <f t="array" ref="M1558">_xlfn.IFS(L1558&lt;5.7,"Normal",L1558&lt;6.5,"Prediabetes",L1558&gt;6.5,"Diabetes")</f>
        <v>Diabetes</v>
      </c>
      <c r="N1558">
        <v>1962</v>
      </c>
      <c r="O1558" t="s">
        <v>37</v>
      </c>
      <c r="P1558">
        <v>11</v>
      </c>
      <c r="Q1558" s="10" t="str">
        <f t="shared" si="48"/>
        <v>11-Oct-1962</v>
      </c>
      <c r="R1558">
        <f t="shared" si="49"/>
        <v>60</v>
      </c>
      <c r="S1558" s="12">
        <v>13228.85</v>
      </c>
    </row>
    <row r="1559" spans="1:19" ht="15.6" x14ac:dyDescent="0.3">
      <c r="A1559" s="1" t="s">
        <v>813</v>
      </c>
      <c r="B1559" s="1" t="s">
        <v>3942</v>
      </c>
      <c r="C1559" t="s">
        <v>4723</v>
      </c>
      <c r="D1559" t="s">
        <v>5852</v>
      </c>
      <c r="E1559" t="s">
        <v>7265</v>
      </c>
      <c r="G1559">
        <v>0</v>
      </c>
      <c r="H1559" t="s">
        <v>2382</v>
      </c>
      <c r="I1559" t="s">
        <v>2382</v>
      </c>
      <c r="J1559">
        <v>17.600000000000001</v>
      </c>
      <c r="K1559" t="str" cm="1">
        <f t="array" ref="K1559">_xlfn.IFS(J1559&lt;18.5,"underweight",J1559&lt;25,"normal weight",J1559&lt;30,"overweight",J1559&gt;30,"obesity")</f>
        <v>underweight</v>
      </c>
      <c r="L1559">
        <v>5.26</v>
      </c>
      <c r="M1559" t="str" cm="1">
        <f t="array" ref="M1559">_xlfn.IFS(L1559&lt;5.7,"Normal",L1559&lt;6.5,"Prediabetes",L1559&gt;6.5,"Diabetes")</f>
        <v>Normal</v>
      </c>
      <c r="N1559">
        <v>1994</v>
      </c>
      <c r="O1559" t="s">
        <v>10</v>
      </c>
      <c r="P1559">
        <v>1</v>
      </c>
      <c r="Q1559" s="10" t="str">
        <f t="shared" si="48"/>
        <v>1-Jul-1994</v>
      </c>
      <c r="R1559">
        <f t="shared" si="49"/>
        <v>29</v>
      </c>
      <c r="S1559" s="12">
        <v>13292.52</v>
      </c>
    </row>
    <row r="1560" spans="1:19" ht="15.6" x14ac:dyDescent="0.3">
      <c r="A1560" s="1" t="s">
        <v>812</v>
      </c>
      <c r="B1560" s="1" t="s">
        <v>3943</v>
      </c>
      <c r="C1560" t="s">
        <v>4723</v>
      </c>
      <c r="D1560" t="s">
        <v>7267</v>
      </c>
      <c r="E1560" t="s">
        <v>7266</v>
      </c>
      <c r="G1560">
        <v>2</v>
      </c>
      <c r="H1560" t="s">
        <v>2382</v>
      </c>
      <c r="I1560" t="s">
        <v>2382</v>
      </c>
      <c r="J1560">
        <v>30.23</v>
      </c>
      <c r="K1560" t="str" cm="1">
        <f t="array" ref="K1560">_xlfn.IFS(J1560&lt;18.5,"underweight",J1560&lt;25,"normal weight",J1560&lt;30,"overweight",J1560&gt;30,"obesity")</f>
        <v>obesity</v>
      </c>
      <c r="L1560">
        <v>4.2300000000000004</v>
      </c>
      <c r="M1560" t="str" cm="1">
        <f t="array" ref="M1560">_xlfn.IFS(L1560&lt;5.7,"Normal",L1560&lt;6.5,"Prediabetes",L1560&gt;6.5,"Diabetes")</f>
        <v>Normal</v>
      </c>
      <c r="N1560">
        <v>1976</v>
      </c>
      <c r="O1560" t="s">
        <v>35</v>
      </c>
      <c r="P1560">
        <v>23</v>
      </c>
      <c r="Q1560" s="10" t="str">
        <f t="shared" si="48"/>
        <v>23-Aug-1976</v>
      </c>
      <c r="R1560">
        <f t="shared" si="49"/>
        <v>46</v>
      </c>
      <c r="S1560" s="12">
        <v>13333.71</v>
      </c>
    </row>
    <row r="1561" spans="1:19" ht="15.6" x14ac:dyDescent="0.3">
      <c r="A1561" s="1" t="s">
        <v>811</v>
      </c>
      <c r="B1561" s="1" t="s">
        <v>3944</v>
      </c>
      <c r="C1561" t="s">
        <v>4723</v>
      </c>
      <c r="D1561" t="s">
        <v>7269</v>
      </c>
      <c r="E1561" t="s">
        <v>7268</v>
      </c>
      <c r="G1561">
        <v>0</v>
      </c>
      <c r="H1561" t="s">
        <v>2382</v>
      </c>
      <c r="I1561" t="s">
        <v>2382</v>
      </c>
      <c r="J1561">
        <v>30.6</v>
      </c>
      <c r="K1561" t="str" cm="1">
        <f t="array" ref="K1561">_xlfn.IFS(J1561&lt;18.5,"underweight",J1561&lt;25,"normal weight",J1561&lt;30,"overweight",J1561&gt;30,"obesity")</f>
        <v>obesity</v>
      </c>
      <c r="L1561">
        <v>6.48</v>
      </c>
      <c r="M1561" t="str" cm="1">
        <f t="array" ref="M1561">_xlfn.IFS(L1561&lt;5.7,"Normal",L1561&lt;6.5,"Prediabetes",L1561&gt;6.5,"Diabetes")</f>
        <v>Prediabetes</v>
      </c>
      <c r="N1561">
        <v>1960</v>
      </c>
      <c r="O1561" t="s">
        <v>15</v>
      </c>
      <c r="P1561">
        <v>11</v>
      </c>
      <c r="Q1561" s="10" t="str">
        <f t="shared" si="48"/>
        <v>11-Nov-1960</v>
      </c>
      <c r="R1561">
        <f t="shared" si="49"/>
        <v>62</v>
      </c>
      <c r="S1561" s="12">
        <v>13352.1</v>
      </c>
    </row>
    <row r="1562" spans="1:19" ht="15.6" x14ac:dyDescent="0.3">
      <c r="A1562" s="1" t="s">
        <v>810</v>
      </c>
      <c r="B1562" s="1" t="s">
        <v>3945</v>
      </c>
      <c r="C1562" t="s">
        <v>4726</v>
      </c>
      <c r="D1562" t="s">
        <v>7271</v>
      </c>
      <c r="E1562" t="s">
        <v>7270</v>
      </c>
      <c r="G1562">
        <v>0</v>
      </c>
      <c r="H1562" t="s">
        <v>2382</v>
      </c>
      <c r="I1562" t="s">
        <v>2382</v>
      </c>
      <c r="J1562">
        <v>16.86</v>
      </c>
      <c r="K1562" t="str" cm="1">
        <f t="array" ref="K1562">_xlfn.IFS(J1562&lt;18.5,"underweight",J1562&lt;25,"normal weight",J1562&lt;30,"overweight",J1562&gt;30,"obesity")</f>
        <v>underweight</v>
      </c>
      <c r="L1562">
        <v>4.07</v>
      </c>
      <c r="M1562" t="str" cm="1">
        <f t="array" ref="M1562">_xlfn.IFS(L1562&lt;5.7,"Normal",L1562&lt;6.5,"Prediabetes",L1562&gt;6.5,"Diabetes")</f>
        <v>Normal</v>
      </c>
      <c r="N1562">
        <v>1990</v>
      </c>
      <c r="O1562" t="s">
        <v>37</v>
      </c>
      <c r="P1562">
        <v>2</v>
      </c>
      <c r="Q1562" s="10" t="str">
        <f t="shared" si="48"/>
        <v>2-Oct-1990</v>
      </c>
      <c r="R1562">
        <f t="shared" si="49"/>
        <v>32</v>
      </c>
      <c r="S1562" s="12">
        <v>13360.94</v>
      </c>
    </row>
    <row r="1563" spans="1:19" ht="15.6" x14ac:dyDescent="0.3">
      <c r="A1563" s="1" t="s">
        <v>809</v>
      </c>
      <c r="B1563" s="1" t="s">
        <v>3946</v>
      </c>
      <c r="C1563" t="s">
        <v>4726</v>
      </c>
      <c r="D1563" t="s">
        <v>7273</v>
      </c>
      <c r="E1563" t="s">
        <v>7272</v>
      </c>
      <c r="G1563">
        <v>1</v>
      </c>
      <c r="H1563" t="s">
        <v>2382</v>
      </c>
      <c r="I1563" t="s">
        <v>2382</v>
      </c>
      <c r="J1563">
        <v>16.329999999999998</v>
      </c>
      <c r="K1563" t="str" cm="1">
        <f t="array" ref="K1563">_xlfn.IFS(J1563&lt;18.5,"underweight",J1563&lt;25,"normal weight",J1563&lt;30,"overweight",J1563&gt;30,"obesity")</f>
        <v>underweight</v>
      </c>
      <c r="L1563">
        <v>7.26</v>
      </c>
      <c r="M1563" t="str" cm="1">
        <f t="array" ref="M1563">_xlfn.IFS(L1563&lt;5.7,"Normal",L1563&lt;6.5,"Prediabetes",L1563&gt;6.5,"Diabetes")</f>
        <v>Diabetes</v>
      </c>
      <c r="N1563">
        <v>1964</v>
      </c>
      <c r="O1563" t="s">
        <v>20</v>
      </c>
      <c r="P1563">
        <v>24</v>
      </c>
      <c r="Q1563" s="10" t="str">
        <f t="shared" si="48"/>
        <v>24-Sep-1964</v>
      </c>
      <c r="R1563">
        <f t="shared" si="49"/>
        <v>58</v>
      </c>
      <c r="S1563" s="12">
        <v>13375.76</v>
      </c>
    </row>
    <row r="1564" spans="1:19" ht="15.6" x14ac:dyDescent="0.3">
      <c r="A1564" s="1" t="s">
        <v>808</v>
      </c>
      <c r="B1564" s="1" t="s">
        <v>3947</v>
      </c>
      <c r="C1564" t="s">
        <v>4726</v>
      </c>
      <c r="D1564" t="s">
        <v>7275</v>
      </c>
      <c r="E1564" t="s">
        <v>7274</v>
      </c>
      <c r="G1564">
        <v>1</v>
      </c>
      <c r="H1564" t="s">
        <v>2382</v>
      </c>
      <c r="I1564" t="s">
        <v>2382</v>
      </c>
      <c r="J1564">
        <v>16.37</v>
      </c>
      <c r="K1564" t="str" cm="1">
        <f t="array" ref="K1564">_xlfn.IFS(J1564&lt;18.5,"underweight",J1564&lt;25,"normal weight",J1564&lt;30,"overweight",J1564&gt;30,"obesity")</f>
        <v>underweight</v>
      </c>
      <c r="L1564">
        <v>4.79</v>
      </c>
      <c r="M1564" t="str" cm="1">
        <f t="array" ref="M1564">_xlfn.IFS(L1564&lt;5.7,"Normal",L1564&lt;6.5,"Prediabetes",L1564&gt;6.5,"Diabetes")</f>
        <v>Normal</v>
      </c>
      <c r="N1564">
        <v>1979</v>
      </c>
      <c r="O1564" t="s">
        <v>20</v>
      </c>
      <c r="P1564">
        <v>30</v>
      </c>
      <c r="Q1564" s="10" t="str">
        <f t="shared" si="48"/>
        <v>30-Sep-1979</v>
      </c>
      <c r="R1564">
        <f t="shared" si="49"/>
        <v>43</v>
      </c>
      <c r="S1564" s="12">
        <v>13377.41</v>
      </c>
    </row>
    <row r="1565" spans="1:19" ht="15.6" x14ac:dyDescent="0.3">
      <c r="A1565" s="1" t="s">
        <v>807</v>
      </c>
      <c r="B1565" s="1" t="s">
        <v>3948</v>
      </c>
      <c r="C1565" t="s">
        <v>4726</v>
      </c>
      <c r="D1565" t="s">
        <v>5017</v>
      </c>
      <c r="E1565" t="s">
        <v>5606</v>
      </c>
      <c r="G1565">
        <v>0</v>
      </c>
      <c r="H1565" t="s">
        <v>2382</v>
      </c>
      <c r="I1565" t="s">
        <v>2380</v>
      </c>
      <c r="J1565">
        <v>22.42</v>
      </c>
      <c r="K1565" t="str" cm="1">
        <f t="array" ref="K1565">_xlfn.IFS(J1565&lt;18.5,"underweight",J1565&lt;25,"normal weight",J1565&lt;30,"overweight",J1565&gt;30,"obesity")</f>
        <v>normal weight</v>
      </c>
      <c r="L1565">
        <v>4.68</v>
      </c>
      <c r="M1565" t="str" cm="1">
        <f t="array" ref="M1565">_xlfn.IFS(L1565&lt;5.7,"Normal",L1565&lt;6.5,"Prediabetes",L1565&gt;6.5,"Diabetes")</f>
        <v>Normal</v>
      </c>
      <c r="N1565">
        <v>1984</v>
      </c>
      <c r="O1565" t="s">
        <v>18</v>
      </c>
      <c r="P1565">
        <v>6</v>
      </c>
      <c r="Q1565" s="10" t="str">
        <f t="shared" si="48"/>
        <v>6-Jun-1984</v>
      </c>
      <c r="R1565">
        <f t="shared" si="49"/>
        <v>39</v>
      </c>
      <c r="S1565" s="12">
        <v>13383.67</v>
      </c>
    </row>
    <row r="1566" spans="1:19" ht="15.6" x14ac:dyDescent="0.3">
      <c r="A1566" s="1" t="s">
        <v>806</v>
      </c>
      <c r="B1566" s="1" t="s">
        <v>3949</v>
      </c>
      <c r="C1566" t="s">
        <v>4726</v>
      </c>
      <c r="D1566" t="s">
        <v>7276</v>
      </c>
      <c r="E1566" t="s">
        <v>6246</v>
      </c>
      <c r="G1566">
        <v>1</v>
      </c>
      <c r="H1566" t="s">
        <v>2382</v>
      </c>
      <c r="I1566" t="s">
        <v>2380</v>
      </c>
      <c r="J1566">
        <v>31.35</v>
      </c>
      <c r="K1566" t="str" cm="1">
        <f t="array" ref="K1566">_xlfn.IFS(J1566&lt;18.5,"underweight",J1566&lt;25,"normal weight",J1566&lt;30,"overweight",J1566&gt;30,"obesity")</f>
        <v>obesity</v>
      </c>
      <c r="L1566">
        <v>4.33</v>
      </c>
      <c r="M1566" t="str" cm="1">
        <f t="array" ref="M1566">_xlfn.IFS(L1566&lt;5.7,"Normal",L1566&lt;6.5,"Prediabetes",L1566&gt;6.5,"Diabetes")</f>
        <v>Normal</v>
      </c>
      <c r="N1566">
        <v>1959</v>
      </c>
      <c r="O1566" t="s">
        <v>30</v>
      </c>
      <c r="P1566">
        <v>9</v>
      </c>
      <c r="Q1566" s="10" t="str">
        <f t="shared" si="48"/>
        <v>9-Dec-1959</v>
      </c>
      <c r="R1566">
        <f t="shared" si="49"/>
        <v>63</v>
      </c>
      <c r="S1566" s="12">
        <v>13390.56</v>
      </c>
    </row>
    <row r="1567" spans="1:19" ht="15.6" x14ac:dyDescent="0.3">
      <c r="A1567" s="1" t="s">
        <v>805</v>
      </c>
      <c r="B1567" s="1" t="s">
        <v>3950</v>
      </c>
      <c r="C1567" t="s">
        <v>4723</v>
      </c>
      <c r="D1567" t="s">
        <v>7278</v>
      </c>
      <c r="E1567" t="s">
        <v>7277</v>
      </c>
      <c r="G1567">
        <v>0</v>
      </c>
      <c r="H1567" t="s">
        <v>2382</v>
      </c>
      <c r="I1567" t="s">
        <v>2380</v>
      </c>
      <c r="J1567">
        <v>24.86</v>
      </c>
      <c r="K1567" t="str" cm="1">
        <f t="array" ref="K1567">_xlfn.IFS(J1567&lt;18.5,"underweight",J1567&lt;25,"normal weight",J1567&lt;30,"overweight",J1567&gt;30,"obesity")</f>
        <v>normal weight</v>
      </c>
      <c r="L1567">
        <v>8.92</v>
      </c>
      <c r="M1567" t="str" cm="1">
        <f t="array" ref="M1567">_xlfn.IFS(L1567&lt;5.7,"Normal",L1567&lt;6.5,"Prediabetes",L1567&gt;6.5,"Diabetes")</f>
        <v>Diabetes</v>
      </c>
      <c r="N1567">
        <v>1959</v>
      </c>
      <c r="O1567" t="s">
        <v>15</v>
      </c>
      <c r="P1567">
        <v>25</v>
      </c>
      <c r="Q1567" s="10" t="str">
        <f t="shared" si="48"/>
        <v>25-Nov-1959</v>
      </c>
      <c r="R1567">
        <f t="shared" si="49"/>
        <v>63</v>
      </c>
      <c r="S1567" s="12">
        <v>13393.76</v>
      </c>
    </row>
    <row r="1568" spans="1:19" ht="15.6" x14ac:dyDescent="0.3">
      <c r="A1568" s="1" t="s">
        <v>804</v>
      </c>
      <c r="B1568" s="1" t="s">
        <v>3951</v>
      </c>
      <c r="C1568" t="s">
        <v>4723</v>
      </c>
      <c r="D1568" t="s">
        <v>5394</v>
      </c>
      <c r="E1568" t="s">
        <v>7279</v>
      </c>
      <c r="G1568">
        <v>1</v>
      </c>
      <c r="H1568" t="s">
        <v>2382</v>
      </c>
      <c r="I1568" t="s">
        <v>2382</v>
      </c>
      <c r="J1568">
        <v>16.21</v>
      </c>
      <c r="K1568" t="str" cm="1">
        <f t="array" ref="K1568">_xlfn.IFS(J1568&lt;18.5,"underweight",J1568&lt;25,"normal weight",J1568&lt;30,"overweight",J1568&gt;30,"obesity")</f>
        <v>underweight</v>
      </c>
      <c r="L1568">
        <v>6.29</v>
      </c>
      <c r="M1568" t="str" cm="1">
        <f t="array" ref="M1568">_xlfn.IFS(L1568&lt;5.7,"Normal",L1568&lt;6.5,"Prediabetes",L1568&gt;6.5,"Diabetes")</f>
        <v>Prediabetes</v>
      </c>
      <c r="N1568">
        <v>1959</v>
      </c>
      <c r="O1568" t="s">
        <v>30</v>
      </c>
      <c r="P1568">
        <v>20</v>
      </c>
      <c r="Q1568" s="10" t="str">
        <f t="shared" si="48"/>
        <v>20-Dec-1959</v>
      </c>
      <c r="R1568">
        <f t="shared" si="49"/>
        <v>63</v>
      </c>
      <c r="S1568" s="12">
        <v>13405.39</v>
      </c>
    </row>
    <row r="1569" spans="1:19" ht="15.6" x14ac:dyDescent="0.3">
      <c r="A1569" s="1" t="s">
        <v>803</v>
      </c>
      <c r="B1569" s="1" t="s">
        <v>3952</v>
      </c>
      <c r="C1569" t="s">
        <v>4726</v>
      </c>
      <c r="D1569" t="s">
        <v>7280</v>
      </c>
      <c r="E1569" t="s">
        <v>5678</v>
      </c>
      <c r="G1569">
        <v>0</v>
      </c>
      <c r="H1569" t="s">
        <v>2382</v>
      </c>
      <c r="I1569" t="s">
        <v>2380</v>
      </c>
      <c r="J1569">
        <v>36.765000000000001</v>
      </c>
      <c r="K1569" t="str" cm="1">
        <f t="array" ref="K1569">_xlfn.IFS(J1569&lt;18.5,"underweight",J1569&lt;25,"normal weight",J1569&lt;30,"overweight",J1569&gt;30,"obesity")</f>
        <v>obesity</v>
      </c>
      <c r="L1569">
        <v>11.95</v>
      </c>
      <c r="M1569" t="str" cm="1">
        <f t="array" ref="M1569">_xlfn.IFS(L1569&lt;5.7,"Normal",L1569&lt;6.5,"Prediabetes",L1569&gt;6.5,"Diabetes")</f>
        <v>Diabetes</v>
      </c>
      <c r="N1569">
        <v>1992</v>
      </c>
      <c r="O1569" t="s">
        <v>30</v>
      </c>
      <c r="P1569">
        <v>19</v>
      </c>
      <c r="Q1569" s="10" t="str">
        <f t="shared" si="48"/>
        <v>19-Dec-1992</v>
      </c>
      <c r="R1569">
        <f t="shared" si="49"/>
        <v>30</v>
      </c>
      <c r="S1569" s="12">
        <v>13412.97</v>
      </c>
    </row>
    <row r="1570" spans="1:19" ht="15.6" x14ac:dyDescent="0.3">
      <c r="A1570" s="1" t="s">
        <v>802</v>
      </c>
      <c r="B1570" s="1" t="s">
        <v>3953</v>
      </c>
      <c r="C1570" t="s">
        <v>4723</v>
      </c>
      <c r="D1570" t="s">
        <v>7282</v>
      </c>
      <c r="E1570" t="s">
        <v>7281</v>
      </c>
      <c r="G1570">
        <v>2</v>
      </c>
      <c r="H1570" t="s">
        <v>2382</v>
      </c>
      <c r="I1570" t="s">
        <v>2380</v>
      </c>
      <c r="J1570">
        <v>24.1</v>
      </c>
      <c r="K1570" t="str" cm="1">
        <f t="array" ref="K1570">_xlfn.IFS(J1570&lt;18.5,"underweight",J1570&lt;25,"normal weight",J1570&lt;30,"overweight",J1570&gt;30,"obesity")</f>
        <v>normal weight</v>
      </c>
      <c r="L1570">
        <v>11.14</v>
      </c>
      <c r="M1570" t="str" cm="1">
        <f t="array" ref="M1570">_xlfn.IFS(L1570&lt;5.7,"Normal",L1570&lt;6.5,"Prediabetes",L1570&gt;6.5,"Diabetes")</f>
        <v>Diabetes</v>
      </c>
      <c r="N1570">
        <v>1961</v>
      </c>
      <c r="O1570" t="s">
        <v>10</v>
      </c>
      <c r="P1570">
        <v>22</v>
      </c>
      <c r="Q1570" s="10" t="str">
        <f t="shared" si="48"/>
        <v>22-Jul-1961</v>
      </c>
      <c r="R1570">
        <f t="shared" si="49"/>
        <v>62</v>
      </c>
      <c r="S1570" s="12">
        <v>13415.04</v>
      </c>
    </row>
    <row r="1571" spans="1:19" ht="15.6" x14ac:dyDescent="0.3">
      <c r="A1571" s="1" t="s">
        <v>801</v>
      </c>
      <c r="B1571" s="1" t="s">
        <v>3954</v>
      </c>
      <c r="C1571" t="s">
        <v>4726</v>
      </c>
      <c r="D1571" t="s">
        <v>6492</v>
      </c>
      <c r="E1571" t="s">
        <v>7283</v>
      </c>
      <c r="G1571">
        <v>0</v>
      </c>
      <c r="H1571" t="s">
        <v>2382</v>
      </c>
      <c r="I1571" t="s">
        <v>2382</v>
      </c>
      <c r="J1571">
        <v>26.695</v>
      </c>
      <c r="K1571" t="str" cm="1">
        <f t="array" ref="K1571">_xlfn.IFS(J1571&lt;18.5,"underweight",J1571&lt;25,"normal weight",J1571&lt;30,"overweight",J1571&gt;30,"obesity")</f>
        <v>overweight</v>
      </c>
      <c r="L1571">
        <v>4.68</v>
      </c>
      <c r="M1571" t="str" cm="1">
        <f t="array" ref="M1571">_xlfn.IFS(L1571&lt;5.7,"Normal",L1571&lt;6.5,"Prediabetes",L1571&gt;6.5,"Diabetes")</f>
        <v>Normal</v>
      </c>
      <c r="N1571">
        <v>1994</v>
      </c>
      <c r="O1571" t="s">
        <v>18</v>
      </c>
      <c r="P1571">
        <v>17</v>
      </c>
      <c r="Q1571" s="10" t="str">
        <f t="shared" si="48"/>
        <v>17-Jun-1994</v>
      </c>
      <c r="R1571">
        <f t="shared" si="49"/>
        <v>29</v>
      </c>
      <c r="S1571" s="12">
        <v>13417.05</v>
      </c>
    </row>
    <row r="1572" spans="1:19" ht="15.6" x14ac:dyDescent="0.3">
      <c r="A1572" s="1" t="s">
        <v>800</v>
      </c>
      <c r="B1572" s="1" t="s">
        <v>3955</v>
      </c>
      <c r="C1572" t="s">
        <v>4723</v>
      </c>
      <c r="D1572" t="s">
        <v>6500</v>
      </c>
      <c r="E1572" t="s">
        <v>7284</v>
      </c>
      <c r="G1572">
        <v>1</v>
      </c>
      <c r="H1572" t="s">
        <v>2382</v>
      </c>
      <c r="I1572" t="s">
        <v>2382</v>
      </c>
      <c r="J1572">
        <v>27.79</v>
      </c>
      <c r="K1572" t="str" cm="1">
        <f t="array" ref="K1572">_xlfn.IFS(J1572&lt;18.5,"underweight",J1572&lt;25,"normal weight",J1572&lt;30,"overweight",J1572&gt;30,"obesity")</f>
        <v>overweight</v>
      </c>
      <c r="L1572">
        <v>6.05</v>
      </c>
      <c r="M1572" t="str" cm="1">
        <f t="array" ref="M1572">_xlfn.IFS(L1572&lt;5.7,"Normal",L1572&lt;6.5,"Prediabetes",L1572&gt;6.5,"Diabetes")</f>
        <v>Prediabetes</v>
      </c>
      <c r="N1572">
        <v>1961</v>
      </c>
      <c r="O1572" t="s">
        <v>15</v>
      </c>
      <c r="P1572">
        <v>3</v>
      </c>
      <c r="Q1572" s="10" t="str">
        <f t="shared" si="48"/>
        <v>3-Nov-1961</v>
      </c>
      <c r="R1572">
        <f t="shared" si="49"/>
        <v>61</v>
      </c>
      <c r="S1572" s="12">
        <v>13429.04</v>
      </c>
    </row>
    <row r="1573" spans="1:19" ht="15.6" x14ac:dyDescent="0.3">
      <c r="A1573" s="1" t="s">
        <v>799</v>
      </c>
      <c r="B1573" s="1" t="s">
        <v>3956</v>
      </c>
      <c r="C1573" t="s">
        <v>4726</v>
      </c>
      <c r="D1573" t="s">
        <v>7285</v>
      </c>
      <c r="E1573" t="s">
        <v>5590</v>
      </c>
      <c r="G1573">
        <v>0</v>
      </c>
      <c r="H1573" t="s">
        <v>2382</v>
      </c>
      <c r="I1573" t="s">
        <v>2380</v>
      </c>
      <c r="J1573">
        <v>32.68</v>
      </c>
      <c r="K1573" t="str" cm="1">
        <f t="array" ref="K1573">_xlfn.IFS(J1573&lt;18.5,"underweight",J1573&lt;25,"normal weight",J1573&lt;30,"overweight",J1573&gt;30,"obesity")</f>
        <v>obesity</v>
      </c>
      <c r="L1573">
        <v>4.68</v>
      </c>
      <c r="M1573" t="str" cm="1">
        <f t="array" ref="M1573">_xlfn.IFS(L1573&lt;5.7,"Normal",L1573&lt;6.5,"Prediabetes",L1573&gt;6.5,"Diabetes")</f>
        <v>Normal</v>
      </c>
      <c r="N1573">
        <v>1966</v>
      </c>
      <c r="O1573" t="s">
        <v>15</v>
      </c>
      <c r="P1573">
        <v>14</v>
      </c>
      <c r="Q1573" s="10" t="str">
        <f t="shared" si="48"/>
        <v>14-Nov-1966</v>
      </c>
      <c r="R1573">
        <f t="shared" si="49"/>
        <v>56</v>
      </c>
      <c r="S1573" s="12">
        <v>13430.27</v>
      </c>
    </row>
    <row r="1574" spans="1:19" ht="15.6" x14ac:dyDescent="0.3">
      <c r="A1574" s="1" t="s">
        <v>798</v>
      </c>
      <c r="B1574" s="1" t="s">
        <v>3957</v>
      </c>
      <c r="C1574" t="s">
        <v>4726</v>
      </c>
      <c r="D1574" t="s">
        <v>7287</v>
      </c>
      <c r="E1574" t="s">
        <v>7286</v>
      </c>
      <c r="G1574">
        <v>1</v>
      </c>
      <c r="H1574" t="s">
        <v>2382</v>
      </c>
      <c r="I1574" t="s">
        <v>2380</v>
      </c>
      <c r="J1574">
        <v>26.4</v>
      </c>
      <c r="K1574" t="str" cm="1">
        <f t="array" ref="K1574">_xlfn.IFS(J1574&lt;18.5,"underweight",J1574&lt;25,"normal weight",J1574&lt;30,"overweight",J1574&gt;30,"obesity")</f>
        <v>overweight</v>
      </c>
      <c r="L1574">
        <v>9.5</v>
      </c>
      <c r="M1574" t="str" cm="1">
        <f t="array" ref="M1574">_xlfn.IFS(L1574&lt;5.7,"Normal",L1574&lt;6.5,"Prediabetes",L1574&gt;6.5,"Diabetes")</f>
        <v>Diabetes</v>
      </c>
      <c r="N1574">
        <v>1975</v>
      </c>
      <c r="O1574" t="s">
        <v>18</v>
      </c>
      <c r="P1574">
        <v>29</v>
      </c>
      <c r="Q1574" s="10" t="str">
        <f t="shared" si="48"/>
        <v>29-Jun-1975</v>
      </c>
      <c r="R1574">
        <f t="shared" si="49"/>
        <v>48</v>
      </c>
      <c r="S1574" s="12">
        <v>13440.7</v>
      </c>
    </row>
    <row r="1575" spans="1:19" ht="15.6" x14ac:dyDescent="0.3">
      <c r="A1575" s="1" t="s">
        <v>797</v>
      </c>
      <c r="B1575" s="1" t="s">
        <v>3958</v>
      </c>
      <c r="C1575" t="s">
        <v>4726</v>
      </c>
      <c r="D1575" t="s">
        <v>7289</v>
      </c>
      <c r="E1575" t="s">
        <v>7288</v>
      </c>
      <c r="G1575">
        <v>0</v>
      </c>
      <c r="H1575" t="s">
        <v>2382</v>
      </c>
      <c r="I1575" t="s">
        <v>2382</v>
      </c>
      <c r="J1575">
        <v>23.655000000000001</v>
      </c>
      <c r="K1575" t="str" cm="1">
        <f t="array" ref="K1575">_xlfn.IFS(J1575&lt;18.5,"underweight",J1575&lt;25,"normal weight",J1575&lt;30,"overweight",J1575&gt;30,"obesity")</f>
        <v>normal weight</v>
      </c>
      <c r="L1575">
        <v>10.84</v>
      </c>
      <c r="M1575" t="str" cm="1">
        <f t="array" ref="M1575">_xlfn.IFS(L1575&lt;5.7,"Normal",L1575&lt;6.5,"Prediabetes",L1575&gt;6.5,"Diabetes")</f>
        <v>Diabetes</v>
      </c>
      <c r="N1575">
        <v>1960</v>
      </c>
      <c r="O1575" t="s">
        <v>35</v>
      </c>
      <c r="P1575">
        <v>13</v>
      </c>
      <c r="Q1575" s="10" t="str">
        <f t="shared" si="48"/>
        <v>13-Aug-1960</v>
      </c>
      <c r="R1575">
        <f t="shared" si="49"/>
        <v>62</v>
      </c>
      <c r="S1575" s="12">
        <v>13451.12</v>
      </c>
    </row>
    <row r="1576" spans="1:19" ht="15.6" x14ac:dyDescent="0.3">
      <c r="A1576" s="1" t="s">
        <v>796</v>
      </c>
      <c r="B1576" s="1" t="s">
        <v>3959</v>
      </c>
      <c r="C1576" t="s">
        <v>4726</v>
      </c>
      <c r="D1576" t="s">
        <v>4771</v>
      </c>
      <c r="E1576" t="s">
        <v>7290</v>
      </c>
      <c r="G1576">
        <v>0</v>
      </c>
      <c r="H1576" t="s">
        <v>2382</v>
      </c>
      <c r="I1576" t="s">
        <v>2382</v>
      </c>
      <c r="J1576">
        <v>27.82</v>
      </c>
      <c r="K1576" t="str" cm="1">
        <f t="array" ref="K1576">_xlfn.IFS(J1576&lt;18.5,"underweight",J1576&lt;25,"normal weight",J1576&lt;30,"overweight",J1576&gt;30,"obesity")</f>
        <v>overweight</v>
      </c>
      <c r="L1576">
        <v>5.24</v>
      </c>
      <c r="M1576" t="str" cm="1">
        <f t="array" ref="M1576">_xlfn.IFS(L1576&lt;5.7,"Normal",L1576&lt;6.5,"Prediabetes",L1576&gt;6.5,"Diabetes")</f>
        <v>Normal</v>
      </c>
      <c r="N1576">
        <v>1960</v>
      </c>
      <c r="O1576" t="s">
        <v>10</v>
      </c>
      <c r="P1576">
        <v>11</v>
      </c>
      <c r="Q1576" s="10" t="str">
        <f t="shared" si="48"/>
        <v>11-Jul-1960</v>
      </c>
      <c r="R1576">
        <f t="shared" si="49"/>
        <v>63</v>
      </c>
      <c r="S1576" s="12">
        <v>13457.96</v>
      </c>
    </row>
    <row r="1577" spans="1:19" ht="15.6" x14ac:dyDescent="0.3">
      <c r="A1577" s="1" t="s">
        <v>795</v>
      </c>
      <c r="B1577" s="1" t="s">
        <v>3960</v>
      </c>
      <c r="C1577" t="s">
        <v>4723</v>
      </c>
      <c r="D1577" t="s">
        <v>7291</v>
      </c>
      <c r="E1577" t="s">
        <v>5704</v>
      </c>
      <c r="G1577">
        <v>1</v>
      </c>
      <c r="H1577" t="s">
        <v>2382</v>
      </c>
      <c r="I1577" t="s">
        <v>2382</v>
      </c>
      <c r="J1577">
        <v>29.8</v>
      </c>
      <c r="K1577" t="str" cm="1">
        <f t="array" ref="K1577">_xlfn.IFS(J1577&lt;18.5,"underweight",J1577&lt;25,"normal weight",J1577&lt;30,"overweight",J1577&gt;30,"obesity")</f>
        <v>overweight</v>
      </c>
      <c r="L1577">
        <v>8.24</v>
      </c>
      <c r="M1577" t="str" cm="1">
        <f t="array" ref="M1577">_xlfn.IFS(L1577&lt;5.7,"Normal",L1577&lt;6.5,"Prediabetes",L1577&gt;6.5,"Diabetes")</f>
        <v>Diabetes</v>
      </c>
      <c r="N1577">
        <v>1960</v>
      </c>
      <c r="O1577" t="s">
        <v>30</v>
      </c>
      <c r="P1577">
        <v>16</v>
      </c>
      <c r="Q1577" s="10" t="str">
        <f t="shared" si="48"/>
        <v>16-Dec-1960</v>
      </c>
      <c r="R1577">
        <f t="shared" si="49"/>
        <v>62</v>
      </c>
      <c r="S1577" s="12">
        <v>13462.52</v>
      </c>
    </row>
    <row r="1578" spans="1:19" ht="15.6" x14ac:dyDescent="0.3">
      <c r="A1578" s="1" t="s">
        <v>794</v>
      </c>
      <c r="B1578" s="1" t="s">
        <v>3961</v>
      </c>
      <c r="C1578" t="s">
        <v>4726</v>
      </c>
      <c r="D1578" t="s">
        <v>7293</v>
      </c>
      <c r="E1578" t="s">
        <v>7292</v>
      </c>
      <c r="G1578">
        <v>2</v>
      </c>
      <c r="H1578" t="s">
        <v>2382</v>
      </c>
      <c r="I1578" t="s">
        <v>2382</v>
      </c>
      <c r="J1578">
        <v>21.2</v>
      </c>
      <c r="K1578" t="str" cm="1">
        <f t="array" ref="K1578">_xlfn.IFS(J1578&lt;18.5,"underweight",J1578&lt;25,"normal weight",J1578&lt;30,"overweight",J1578&gt;30,"obesity")</f>
        <v>normal weight</v>
      </c>
      <c r="L1578">
        <v>4.07</v>
      </c>
      <c r="M1578" t="str" cm="1">
        <f t="array" ref="M1578">_xlfn.IFS(L1578&lt;5.7,"Normal",L1578&lt;6.5,"Prediabetes",L1578&gt;6.5,"Diabetes")</f>
        <v>Normal</v>
      </c>
      <c r="N1578">
        <v>1985</v>
      </c>
      <c r="O1578" t="s">
        <v>35</v>
      </c>
      <c r="P1578">
        <v>19</v>
      </c>
      <c r="Q1578" s="10" t="str">
        <f t="shared" si="48"/>
        <v>19-Aug-1985</v>
      </c>
      <c r="R1578">
        <f t="shared" si="49"/>
        <v>37</v>
      </c>
      <c r="S1578" s="12">
        <v>13465.8</v>
      </c>
    </row>
    <row r="1579" spans="1:19" ht="15.6" x14ac:dyDescent="0.3">
      <c r="A1579" s="1" t="s">
        <v>793</v>
      </c>
      <c r="B1579" s="1" t="s">
        <v>3962</v>
      </c>
      <c r="C1579" t="s">
        <v>4726</v>
      </c>
      <c r="D1579" t="s">
        <v>7295</v>
      </c>
      <c r="E1579" t="s">
        <v>7294</v>
      </c>
      <c r="G1579">
        <v>0</v>
      </c>
      <c r="H1579" t="s">
        <v>2382</v>
      </c>
      <c r="I1579" t="s">
        <v>2382</v>
      </c>
      <c r="J1579">
        <v>28.215</v>
      </c>
      <c r="K1579" t="str" cm="1">
        <f t="array" ref="K1579">_xlfn.IFS(J1579&lt;18.5,"underweight",J1579&lt;25,"normal weight",J1579&lt;30,"overweight",J1579&gt;30,"obesity")</f>
        <v>overweight</v>
      </c>
      <c r="L1579">
        <v>8.26</v>
      </c>
      <c r="M1579" t="str" cm="1">
        <f t="array" ref="M1579">_xlfn.IFS(L1579&lt;5.7,"Normal",L1579&lt;6.5,"Prediabetes",L1579&gt;6.5,"Diabetes")</f>
        <v>Diabetes</v>
      </c>
      <c r="N1579">
        <v>1960</v>
      </c>
      <c r="O1579" t="s">
        <v>10</v>
      </c>
      <c r="P1579">
        <v>28</v>
      </c>
      <c r="Q1579" s="10" t="str">
        <f t="shared" si="48"/>
        <v>28-Jul-1960</v>
      </c>
      <c r="R1579">
        <f t="shared" si="49"/>
        <v>63</v>
      </c>
      <c r="S1579" s="12">
        <v>13470.8</v>
      </c>
    </row>
    <row r="1580" spans="1:19" ht="15.6" x14ac:dyDescent="0.3">
      <c r="A1580" s="1" t="s">
        <v>792</v>
      </c>
      <c r="B1580" s="1" t="s">
        <v>3963</v>
      </c>
      <c r="C1580" t="s">
        <v>4723</v>
      </c>
      <c r="D1580" t="s">
        <v>7296</v>
      </c>
      <c r="E1580" t="s">
        <v>5874</v>
      </c>
      <c r="G1580">
        <v>0</v>
      </c>
      <c r="H1580" t="s">
        <v>2382</v>
      </c>
      <c r="I1580" t="s">
        <v>2382</v>
      </c>
      <c r="J1580">
        <v>22.61</v>
      </c>
      <c r="K1580" t="str" cm="1">
        <f t="array" ref="K1580">_xlfn.IFS(J1580&lt;18.5,"underweight",J1580&lt;25,"normal weight",J1580&lt;30,"overweight",J1580&gt;30,"obesity")</f>
        <v>normal weight</v>
      </c>
      <c r="L1580">
        <v>6.13</v>
      </c>
      <c r="M1580" t="str" cm="1">
        <f t="array" ref="M1580">_xlfn.IFS(L1580&lt;5.7,"Normal",L1580&lt;6.5,"Prediabetes",L1580&gt;6.5,"Diabetes")</f>
        <v>Prediabetes</v>
      </c>
      <c r="N1580">
        <v>1960</v>
      </c>
      <c r="O1580" t="s">
        <v>10</v>
      </c>
      <c r="P1580">
        <v>24</v>
      </c>
      <c r="Q1580" s="10" t="str">
        <f t="shared" si="48"/>
        <v>24-Jul-1960</v>
      </c>
      <c r="R1580">
        <f t="shared" si="49"/>
        <v>63</v>
      </c>
      <c r="S1580" s="12">
        <v>13470.86</v>
      </c>
    </row>
    <row r="1581" spans="1:19" ht="15.6" x14ac:dyDescent="0.3">
      <c r="A1581" s="1" t="s">
        <v>791</v>
      </c>
      <c r="B1581" s="1" t="s">
        <v>3964</v>
      </c>
      <c r="C1581" t="s">
        <v>4726</v>
      </c>
      <c r="D1581" t="s">
        <v>5019</v>
      </c>
      <c r="E1581" t="s">
        <v>7297</v>
      </c>
      <c r="G1581">
        <v>0</v>
      </c>
      <c r="H1581" t="s">
        <v>2382</v>
      </c>
      <c r="I1581" t="s">
        <v>2382</v>
      </c>
      <c r="J1581">
        <v>24.32</v>
      </c>
      <c r="K1581" t="str" cm="1">
        <f t="array" ref="K1581">_xlfn.IFS(J1581&lt;18.5,"underweight",J1581&lt;25,"normal weight",J1581&lt;30,"overweight",J1581&gt;30,"obesity")</f>
        <v>normal weight</v>
      </c>
      <c r="L1581">
        <v>10.47</v>
      </c>
      <c r="M1581" t="str" cm="1">
        <f t="array" ref="M1581">_xlfn.IFS(L1581&lt;5.7,"Normal",L1581&lt;6.5,"Prediabetes",L1581&gt;6.5,"Diabetes")</f>
        <v>Diabetes</v>
      </c>
      <c r="N1581">
        <v>1975</v>
      </c>
      <c r="O1581" t="s">
        <v>35</v>
      </c>
      <c r="P1581">
        <v>7</v>
      </c>
      <c r="Q1581" s="10" t="str">
        <f t="shared" si="48"/>
        <v>7-Aug-1975</v>
      </c>
      <c r="R1581">
        <f t="shared" si="49"/>
        <v>47</v>
      </c>
      <c r="S1581" s="12">
        <v>13472.19</v>
      </c>
    </row>
    <row r="1582" spans="1:19" ht="15.6" x14ac:dyDescent="0.3">
      <c r="A1582" s="1" t="s">
        <v>790</v>
      </c>
      <c r="B1582" s="1" t="s">
        <v>3965</v>
      </c>
      <c r="C1582" t="s">
        <v>4726</v>
      </c>
      <c r="D1582" t="s">
        <v>7299</v>
      </c>
      <c r="E1582" t="s">
        <v>7298</v>
      </c>
      <c r="G1582">
        <v>1</v>
      </c>
      <c r="H1582" t="s">
        <v>2382</v>
      </c>
      <c r="I1582" t="s">
        <v>2382</v>
      </c>
      <c r="J1582">
        <v>20.96</v>
      </c>
      <c r="K1582" t="str" cm="1">
        <f t="array" ref="K1582">_xlfn.IFS(J1582&lt;18.5,"underweight",J1582&lt;25,"normal weight",J1582&lt;30,"overweight",J1582&gt;30,"obesity")</f>
        <v>normal weight</v>
      </c>
      <c r="L1582">
        <v>4.04</v>
      </c>
      <c r="M1582" t="str" cm="1">
        <f t="array" ref="M1582">_xlfn.IFS(L1582&lt;5.7,"Normal",L1582&lt;6.5,"Prediabetes",L1582&gt;6.5,"Diabetes")</f>
        <v>Normal</v>
      </c>
      <c r="N1582">
        <v>1990</v>
      </c>
      <c r="O1582" t="s">
        <v>35</v>
      </c>
      <c r="P1582">
        <v>30</v>
      </c>
      <c r="Q1582" s="10" t="str">
        <f t="shared" si="48"/>
        <v>30-Aug-1990</v>
      </c>
      <c r="R1582">
        <f t="shared" si="49"/>
        <v>32</v>
      </c>
      <c r="S1582" s="12">
        <v>13480.83</v>
      </c>
    </row>
    <row r="1583" spans="1:19" ht="15.6" x14ac:dyDescent="0.3">
      <c r="A1583" s="1" t="s">
        <v>789</v>
      </c>
      <c r="B1583" s="1" t="s">
        <v>3966</v>
      </c>
      <c r="C1583" t="s">
        <v>4726</v>
      </c>
      <c r="D1583" t="s">
        <v>7300</v>
      </c>
      <c r="E1583" t="s">
        <v>5346</v>
      </c>
      <c r="G1583">
        <v>1</v>
      </c>
      <c r="H1583" t="s">
        <v>2382</v>
      </c>
      <c r="I1583" t="s">
        <v>2380</v>
      </c>
      <c r="J1583">
        <v>29.64</v>
      </c>
      <c r="K1583" t="str" cm="1">
        <f t="array" ref="K1583">_xlfn.IFS(J1583&lt;18.5,"underweight",J1583&lt;25,"normal weight",J1583&lt;30,"overweight",J1583&gt;30,"obesity")</f>
        <v>overweight</v>
      </c>
      <c r="L1583">
        <v>4.28</v>
      </c>
      <c r="M1583" t="str" cm="1">
        <f t="array" ref="M1583">_xlfn.IFS(L1583&lt;5.7,"Normal",L1583&lt;6.5,"Prediabetes",L1583&gt;6.5,"Diabetes")</f>
        <v>Normal</v>
      </c>
      <c r="N1583">
        <v>1963</v>
      </c>
      <c r="O1583" t="s">
        <v>37</v>
      </c>
      <c r="P1583">
        <v>14</v>
      </c>
      <c r="Q1583" s="10" t="str">
        <f t="shared" si="48"/>
        <v>14-Oct-1963</v>
      </c>
      <c r="R1583">
        <f t="shared" si="49"/>
        <v>59</v>
      </c>
      <c r="S1583" s="12">
        <v>13511.28</v>
      </c>
    </row>
    <row r="1584" spans="1:19" ht="15.6" x14ac:dyDescent="0.3">
      <c r="A1584" s="1" t="s">
        <v>788</v>
      </c>
      <c r="B1584" s="1" t="s">
        <v>3967</v>
      </c>
      <c r="C1584" t="s">
        <v>5598</v>
      </c>
      <c r="D1584" t="s">
        <v>7302</v>
      </c>
      <c r="E1584" t="s">
        <v>7301</v>
      </c>
      <c r="G1584">
        <v>1</v>
      </c>
      <c r="H1584" t="s">
        <v>2382</v>
      </c>
      <c r="I1584" t="s">
        <v>2382</v>
      </c>
      <c r="J1584">
        <v>25.3</v>
      </c>
      <c r="K1584" t="str" cm="1">
        <f t="array" ref="K1584">_xlfn.IFS(J1584&lt;18.5,"underweight",J1584&lt;25,"normal weight",J1584&lt;30,"overweight",J1584&gt;30,"obesity")</f>
        <v>overweight</v>
      </c>
      <c r="L1584">
        <v>9.4700000000000006</v>
      </c>
      <c r="M1584" t="str" cm="1">
        <f t="array" ref="M1584">_xlfn.IFS(L1584&lt;5.7,"Normal",L1584&lt;6.5,"Prediabetes",L1584&gt;6.5,"Diabetes")</f>
        <v>Diabetes</v>
      </c>
      <c r="N1584">
        <v>1960</v>
      </c>
      <c r="O1584" t="s">
        <v>10</v>
      </c>
      <c r="P1584">
        <v>11</v>
      </c>
      <c r="Q1584" s="10" t="str">
        <f t="shared" si="48"/>
        <v>11-Jul-1960</v>
      </c>
      <c r="R1584">
        <f t="shared" si="49"/>
        <v>63</v>
      </c>
      <c r="S1584" s="12">
        <v>13555</v>
      </c>
    </row>
    <row r="1585" spans="1:19" ht="15.6" x14ac:dyDescent="0.3">
      <c r="A1585" s="1" t="s">
        <v>787</v>
      </c>
      <c r="B1585" s="1" t="s">
        <v>3968</v>
      </c>
      <c r="C1585" t="s">
        <v>4723</v>
      </c>
      <c r="D1585" t="s">
        <v>7304</v>
      </c>
      <c r="E1585" t="s">
        <v>7303</v>
      </c>
      <c r="G1585">
        <v>0</v>
      </c>
      <c r="H1585" t="s">
        <v>2382</v>
      </c>
      <c r="I1585" t="s">
        <v>2380</v>
      </c>
      <c r="J1585">
        <v>27.6</v>
      </c>
      <c r="K1585" t="str" cm="1">
        <f t="array" ref="K1585">_xlfn.IFS(J1585&lt;18.5,"underweight",J1585&lt;25,"normal weight",J1585&lt;30,"overweight",J1585&gt;30,"obesity")</f>
        <v>overweight</v>
      </c>
      <c r="L1585">
        <v>4.8499999999999996</v>
      </c>
      <c r="M1585" t="str" cm="1">
        <f t="array" ref="M1585">_xlfn.IFS(L1585&lt;5.7,"Normal",L1585&lt;6.5,"Prediabetes",L1585&gt;6.5,"Diabetes")</f>
        <v>Normal</v>
      </c>
      <c r="N1585">
        <v>1968</v>
      </c>
      <c r="O1585" t="s">
        <v>10</v>
      </c>
      <c r="P1585">
        <v>15</v>
      </c>
      <c r="Q1585" s="10" t="str">
        <f t="shared" si="48"/>
        <v>15-Jul-1968</v>
      </c>
      <c r="R1585">
        <f t="shared" si="49"/>
        <v>55</v>
      </c>
      <c r="S1585" s="12">
        <v>13566.04</v>
      </c>
    </row>
    <row r="1586" spans="1:19" ht="15.6" x14ac:dyDescent="0.3">
      <c r="A1586" s="1" t="s">
        <v>786</v>
      </c>
      <c r="B1586" s="1" t="s">
        <v>3969</v>
      </c>
      <c r="C1586" t="s">
        <v>5598</v>
      </c>
      <c r="D1586" t="s">
        <v>7306</v>
      </c>
      <c r="E1586" t="s">
        <v>7305</v>
      </c>
      <c r="G1586">
        <v>0</v>
      </c>
      <c r="H1586" t="s">
        <v>2382</v>
      </c>
      <c r="I1586" t="s">
        <v>2382</v>
      </c>
      <c r="J1586">
        <v>27.645</v>
      </c>
      <c r="K1586" t="str" cm="1">
        <f t="array" ref="K1586">_xlfn.IFS(J1586&lt;18.5,"underweight",J1586&lt;25,"normal weight",J1586&lt;30,"overweight",J1586&gt;30,"obesity")</f>
        <v>overweight</v>
      </c>
      <c r="L1586">
        <v>11.03</v>
      </c>
      <c r="M1586" t="str" cm="1">
        <f t="array" ref="M1586">_xlfn.IFS(L1586&lt;5.7,"Normal",L1586&lt;6.5,"Prediabetes",L1586&gt;6.5,"Diabetes")</f>
        <v>Diabetes</v>
      </c>
      <c r="N1586">
        <v>1992</v>
      </c>
      <c r="O1586" t="s">
        <v>35</v>
      </c>
      <c r="P1586">
        <v>14</v>
      </c>
      <c r="Q1586" s="10" t="str">
        <f t="shared" si="48"/>
        <v>14-Aug-1992</v>
      </c>
      <c r="R1586">
        <f t="shared" si="49"/>
        <v>30</v>
      </c>
      <c r="S1586" s="12">
        <v>13588.17</v>
      </c>
    </row>
    <row r="1587" spans="1:19" ht="15.6" x14ac:dyDescent="0.3">
      <c r="A1587" s="1" t="s">
        <v>785</v>
      </c>
      <c r="B1587" s="1" t="s">
        <v>3970</v>
      </c>
      <c r="C1587" t="s">
        <v>4723</v>
      </c>
      <c r="D1587" t="s">
        <v>7308</v>
      </c>
      <c r="E1587" t="s">
        <v>7307</v>
      </c>
      <c r="G1587">
        <v>0</v>
      </c>
      <c r="H1587" t="s">
        <v>2382</v>
      </c>
      <c r="I1587" t="s">
        <v>2380</v>
      </c>
      <c r="J1587">
        <v>25.08</v>
      </c>
      <c r="K1587" t="str" cm="1">
        <f t="array" ref="K1587">_xlfn.IFS(J1587&lt;18.5,"underweight",J1587&lt;25,"normal weight",J1587&lt;30,"overweight",J1587&gt;30,"obesity")</f>
        <v>overweight</v>
      </c>
      <c r="L1587">
        <v>9.52</v>
      </c>
      <c r="M1587" t="str" cm="1">
        <f t="array" ref="M1587">_xlfn.IFS(L1587&lt;5.7,"Normal",L1587&lt;6.5,"Prediabetes",L1587&gt;6.5,"Diabetes")</f>
        <v>Diabetes</v>
      </c>
      <c r="N1587">
        <v>1964</v>
      </c>
      <c r="O1587" t="s">
        <v>20</v>
      </c>
      <c r="P1587">
        <v>10</v>
      </c>
      <c r="Q1587" s="10" t="str">
        <f t="shared" si="48"/>
        <v>10-Sep-1964</v>
      </c>
      <c r="R1587">
        <f t="shared" si="49"/>
        <v>58</v>
      </c>
      <c r="S1587" s="12">
        <v>13607.37</v>
      </c>
    </row>
    <row r="1588" spans="1:19" ht="15.6" x14ac:dyDescent="0.3">
      <c r="A1588" s="1" t="s">
        <v>784</v>
      </c>
      <c r="B1588" s="1" t="s">
        <v>3971</v>
      </c>
      <c r="C1588" t="s">
        <v>4726</v>
      </c>
      <c r="D1588" t="s">
        <v>7310</v>
      </c>
      <c r="E1588" t="s">
        <v>7309</v>
      </c>
      <c r="G1588">
        <v>1</v>
      </c>
      <c r="H1588" t="s">
        <v>2382</v>
      </c>
      <c r="I1588" t="s">
        <v>2382</v>
      </c>
      <c r="J1588">
        <v>27.36</v>
      </c>
      <c r="K1588" t="str" cm="1">
        <f t="array" ref="K1588">_xlfn.IFS(J1588&lt;18.5,"underweight",J1588&lt;25,"normal weight",J1588&lt;30,"overweight",J1588&gt;30,"obesity")</f>
        <v>overweight</v>
      </c>
      <c r="L1588">
        <v>9.4499999999999993</v>
      </c>
      <c r="M1588" t="str" cm="1">
        <f t="array" ref="M1588">_xlfn.IFS(L1588&lt;5.7,"Normal",L1588&lt;6.5,"Prediabetes",L1588&gt;6.5,"Diabetes")</f>
        <v>Diabetes</v>
      </c>
      <c r="N1588">
        <v>1961</v>
      </c>
      <c r="O1588" t="s">
        <v>15</v>
      </c>
      <c r="P1588">
        <v>18</v>
      </c>
      <c r="Q1588" s="10" t="str">
        <f t="shared" si="48"/>
        <v>18-Nov-1961</v>
      </c>
      <c r="R1588">
        <f t="shared" si="49"/>
        <v>61</v>
      </c>
      <c r="S1588" s="12">
        <v>13616.36</v>
      </c>
    </row>
    <row r="1589" spans="1:19" ht="15.6" x14ac:dyDescent="0.3">
      <c r="A1589" s="1" t="s">
        <v>783</v>
      </c>
      <c r="B1589" s="1" t="s">
        <v>3972</v>
      </c>
      <c r="C1589" t="s">
        <v>4726</v>
      </c>
      <c r="D1589" t="s">
        <v>7312</v>
      </c>
      <c r="E1589" t="s">
        <v>7311</v>
      </c>
      <c r="G1589">
        <v>1</v>
      </c>
      <c r="H1589" t="s">
        <v>2382</v>
      </c>
      <c r="I1589" t="s">
        <v>2380</v>
      </c>
      <c r="J1589">
        <v>41.91</v>
      </c>
      <c r="K1589" t="str" cm="1">
        <f t="array" ref="K1589">_xlfn.IFS(J1589&lt;18.5,"underweight",J1589&lt;25,"normal weight",J1589&lt;30,"overweight",J1589&gt;30,"obesity")</f>
        <v>obesity</v>
      </c>
      <c r="L1589">
        <v>5.98</v>
      </c>
      <c r="M1589" t="str" cm="1">
        <f t="array" ref="M1589">_xlfn.IFS(L1589&lt;5.7,"Normal",L1589&lt;6.5,"Prediabetes",L1589&gt;6.5,"Diabetes")</f>
        <v>Prediabetes</v>
      </c>
      <c r="N1589">
        <v>1969</v>
      </c>
      <c r="O1589" t="s">
        <v>10</v>
      </c>
      <c r="P1589">
        <v>26</v>
      </c>
      <c r="Q1589" s="10" t="str">
        <f t="shared" si="48"/>
        <v>26-Jul-1969</v>
      </c>
      <c r="R1589">
        <f t="shared" si="49"/>
        <v>54</v>
      </c>
      <c r="S1589" s="12">
        <v>13622.01</v>
      </c>
    </row>
    <row r="1590" spans="1:19" ht="15.6" x14ac:dyDescent="0.3">
      <c r="A1590" s="1" t="s">
        <v>782</v>
      </c>
      <c r="B1590" s="1" t="s">
        <v>3973</v>
      </c>
      <c r="C1590" t="s">
        <v>4723</v>
      </c>
      <c r="D1590" t="s">
        <v>7314</v>
      </c>
      <c r="E1590" t="s">
        <v>7313</v>
      </c>
      <c r="G1590">
        <v>0</v>
      </c>
      <c r="H1590" t="s">
        <v>2382</v>
      </c>
      <c r="I1590" t="s">
        <v>2382</v>
      </c>
      <c r="J1590">
        <v>24.13</v>
      </c>
      <c r="K1590" t="str" cm="1">
        <f t="array" ref="K1590">_xlfn.IFS(J1590&lt;18.5,"underweight",J1590&lt;25,"normal weight",J1590&lt;30,"overweight",J1590&gt;30,"obesity")</f>
        <v>normal weight</v>
      </c>
      <c r="L1590">
        <v>7.05</v>
      </c>
      <c r="M1590" t="str" cm="1">
        <f t="array" ref="M1590">_xlfn.IFS(L1590&lt;5.7,"Normal",L1590&lt;6.5,"Prediabetes",L1590&gt;6.5,"Diabetes")</f>
        <v>Diabetes</v>
      </c>
      <c r="N1590">
        <v>1961</v>
      </c>
      <c r="O1590" t="s">
        <v>30</v>
      </c>
      <c r="P1590">
        <v>24</v>
      </c>
      <c r="Q1590" s="10" t="str">
        <f t="shared" si="48"/>
        <v>24-Dec-1961</v>
      </c>
      <c r="R1590">
        <f t="shared" si="49"/>
        <v>61</v>
      </c>
      <c r="S1590" s="12">
        <v>13635.64</v>
      </c>
    </row>
    <row r="1591" spans="1:19" ht="15.6" x14ac:dyDescent="0.3">
      <c r="A1591" s="1" t="s">
        <v>781</v>
      </c>
      <c r="B1591" s="1" t="s">
        <v>3974</v>
      </c>
      <c r="C1591" t="s">
        <v>4726</v>
      </c>
      <c r="D1591" t="s">
        <v>5478</v>
      </c>
      <c r="E1591" t="s">
        <v>5280</v>
      </c>
      <c r="G1591">
        <v>0</v>
      </c>
      <c r="H1591" t="s">
        <v>2382</v>
      </c>
      <c r="I1591" t="s">
        <v>2380</v>
      </c>
      <c r="J1591">
        <v>34.1</v>
      </c>
      <c r="K1591" t="str" cm="1">
        <f t="array" ref="K1591">_xlfn.IFS(J1591&lt;18.5,"underweight",J1591&lt;25,"normal weight",J1591&lt;30,"overweight",J1591&gt;30,"obesity")</f>
        <v>obesity</v>
      </c>
      <c r="L1591">
        <v>4.01</v>
      </c>
      <c r="M1591" t="str" cm="1">
        <f t="array" ref="M1591">_xlfn.IFS(L1591&lt;5.7,"Normal",L1591&lt;6.5,"Prediabetes",L1591&gt;6.5,"Diabetes")</f>
        <v>Normal</v>
      </c>
      <c r="N1591">
        <v>1984</v>
      </c>
      <c r="O1591" t="s">
        <v>10</v>
      </c>
      <c r="P1591">
        <v>20</v>
      </c>
      <c r="Q1591" s="10" t="str">
        <f t="shared" si="48"/>
        <v>20-Jul-1984</v>
      </c>
      <c r="R1591">
        <f t="shared" si="49"/>
        <v>39</v>
      </c>
      <c r="S1591" s="12">
        <v>13638.06</v>
      </c>
    </row>
    <row r="1592" spans="1:19" ht="15.6" x14ac:dyDescent="0.3">
      <c r="A1592" s="1" t="s">
        <v>780</v>
      </c>
      <c r="B1592" s="1" t="s">
        <v>3975</v>
      </c>
      <c r="C1592" t="s">
        <v>4726</v>
      </c>
      <c r="D1592" t="s">
        <v>5652</v>
      </c>
      <c r="E1592" t="s">
        <v>7315</v>
      </c>
      <c r="G1592">
        <v>0</v>
      </c>
      <c r="H1592" t="s">
        <v>2382</v>
      </c>
      <c r="I1592" t="s">
        <v>2382</v>
      </c>
      <c r="J1592">
        <v>26.125</v>
      </c>
      <c r="K1592" t="str" cm="1">
        <f t="array" ref="K1592">_xlfn.IFS(J1592&lt;18.5,"underweight",J1592&lt;25,"normal weight",J1592&lt;30,"overweight",J1592&gt;30,"obesity")</f>
        <v>overweight</v>
      </c>
      <c r="L1592">
        <v>8.56</v>
      </c>
      <c r="M1592" t="str" cm="1">
        <f t="array" ref="M1592">_xlfn.IFS(L1592&lt;5.7,"Normal",L1592&lt;6.5,"Prediabetes",L1592&gt;6.5,"Diabetes")</f>
        <v>Diabetes</v>
      </c>
      <c r="N1592">
        <v>1963</v>
      </c>
      <c r="O1592" t="s">
        <v>35</v>
      </c>
      <c r="P1592">
        <v>4</v>
      </c>
      <c r="Q1592" s="10" t="str">
        <f t="shared" si="48"/>
        <v>4-Aug-1963</v>
      </c>
      <c r="R1592">
        <f t="shared" si="49"/>
        <v>60</v>
      </c>
      <c r="S1592" s="12">
        <v>13677.68</v>
      </c>
    </row>
    <row r="1593" spans="1:19" ht="15.6" x14ac:dyDescent="0.3">
      <c r="A1593" s="1" t="s">
        <v>779</v>
      </c>
      <c r="B1593" s="1" t="s">
        <v>3976</v>
      </c>
      <c r="C1593" t="s">
        <v>4726</v>
      </c>
      <c r="D1593" t="s">
        <v>5134</v>
      </c>
      <c r="E1593" t="s">
        <v>7316</v>
      </c>
      <c r="G1593">
        <v>0</v>
      </c>
      <c r="H1593" t="s">
        <v>2382</v>
      </c>
      <c r="I1593" t="s">
        <v>2382</v>
      </c>
      <c r="J1593">
        <v>22.88</v>
      </c>
      <c r="K1593" t="str" cm="1">
        <f t="array" ref="K1593">_xlfn.IFS(J1593&lt;18.5,"underweight",J1593&lt;25,"normal weight",J1593&lt;30,"overweight",J1593&gt;30,"obesity")</f>
        <v>normal weight</v>
      </c>
      <c r="L1593">
        <v>5.71</v>
      </c>
      <c r="M1593" t="str" cm="1">
        <f t="array" ref="M1593">_xlfn.IFS(L1593&lt;5.7,"Normal",L1593&lt;6.5,"Prediabetes",L1593&gt;6.5,"Diabetes")</f>
        <v>Prediabetes</v>
      </c>
      <c r="N1593">
        <v>1985</v>
      </c>
      <c r="O1593" t="s">
        <v>20</v>
      </c>
      <c r="P1593">
        <v>14</v>
      </c>
      <c r="Q1593" s="10" t="str">
        <f t="shared" si="48"/>
        <v>14-Sep-1985</v>
      </c>
      <c r="R1593">
        <f t="shared" si="49"/>
        <v>37</v>
      </c>
      <c r="S1593" s="12">
        <v>13685.51</v>
      </c>
    </row>
    <row r="1594" spans="1:19" ht="15.6" x14ac:dyDescent="0.3">
      <c r="A1594" s="1" t="s">
        <v>778</v>
      </c>
      <c r="B1594" s="1" t="s">
        <v>3977</v>
      </c>
      <c r="C1594" t="s">
        <v>5598</v>
      </c>
      <c r="D1594" t="s">
        <v>5668</v>
      </c>
      <c r="E1594" t="s">
        <v>7317</v>
      </c>
      <c r="G1594">
        <v>1</v>
      </c>
      <c r="H1594" t="s">
        <v>2382</v>
      </c>
      <c r="I1594" t="s">
        <v>2380</v>
      </c>
      <c r="J1594">
        <v>24.984999999999999</v>
      </c>
      <c r="K1594" t="str" cm="1">
        <f t="array" ref="K1594">_xlfn.IFS(J1594&lt;18.5,"underweight",J1594&lt;25,"normal weight",J1594&lt;30,"overweight",J1594&gt;30,"obesity")</f>
        <v>normal weight</v>
      </c>
      <c r="L1594">
        <v>4.43</v>
      </c>
      <c r="M1594" t="str" cm="1">
        <f t="array" ref="M1594">_xlfn.IFS(L1594&lt;5.7,"Normal",L1594&lt;6.5,"Prediabetes",L1594&gt;6.5,"Diabetes")</f>
        <v>Normal</v>
      </c>
      <c r="N1594">
        <v>1986</v>
      </c>
      <c r="O1594" t="s">
        <v>15</v>
      </c>
      <c r="P1594">
        <v>24</v>
      </c>
      <c r="Q1594" s="10" t="str">
        <f t="shared" si="48"/>
        <v>24-Nov-1986</v>
      </c>
      <c r="R1594">
        <f t="shared" si="49"/>
        <v>36</v>
      </c>
      <c r="S1594" s="12">
        <v>13714.55</v>
      </c>
    </row>
    <row r="1595" spans="1:19" ht="15.6" x14ac:dyDescent="0.3">
      <c r="A1595" s="1" t="s">
        <v>777</v>
      </c>
      <c r="B1595" s="1" t="s">
        <v>3978</v>
      </c>
      <c r="C1595" t="s">
        <v>4726</v>
      </c>
      <c r="D1595" t="s">
        <v>7319</v>
      </c>
      <c r="E1595" t="s">
        <v>7318</v>
      </c>
      <c r="G1595">
        <v>0</v>
      </c>
      <c r="H1595" t="s">
        <v>2382</v>
      </c>
      <c r="I1595" t="s">
        <v>2382</v>
      </c>
      <c r="J1595">
        <v>27.83</v>
      </c>
      <c r="K1595" t="str" cm="1">
        <f t="array" ref="K1595">_xlfn.IFS(J1595&lt;18.5,"underweight",J1595&lt;25,"normal weight",J1595&lt;30,"overweight",J1595&gt;30,"obesity")</f>
        <v>overweight</v>
      </c>
      <c r="L1595">
        <v>9.1999999999999993</v>
      </c>
      <c r="M1595" t="str" cm="1">
        <f t="array" ref="M1595">_xlfn.IFS(L1595&lt;5.7,"Normal",L1595&lt;6.5,"Prediabetes",L1595&gt;6.5,"Diabetes")</f>
        <v>Diabetes</v>
      </c>
      <c r="N1595">
        <v>1981</v>
      </c>
      <c r="O1595" t="s">
        <v>35</v>
      </c>
      <c r="P1595">
        <v>2</v>
      </c>
      <c r="Q1595" s="10" t="str">
        <f t="shared" si="48"/>
        <v>2-Aug-1981</v>
      </c>
      <c r="R1595">
        <f t="shared" si="49"/>
        <v>42</v>
      </c>
      <c r="S1595" s="12">
        <v>13725.47</v>
      </c>
    </row>
    <row r="1596" spans="1:19" ht="15.6" x14ac:dyDescent="0.3">
      <c r="A1596" s="1" t="s">
        <v>776</v>
      </c>
      <c r="B1596" s="1" t="s">
        <v>3979</v>
      </c>
      <c r="C1596" t="s">
        <v>4723</v>
      </c>
      <c r="D1596" t="s">
        <v>5085</v>
      </c>
      <c r="E1596" t="s">
        <v>7320</v>
      </c>
      <c r="G1596">
        <v>1</v>
      </c>
      <c r="H1596" t="s">
        <v>2382</v>
      </c>
      <c r="I1596" t="s">
        <v>2380</v>
      </c>
      <c r="J1596">
        <v>30.875</v>
      </c>
      <c r="K1596" t="str" cm="1">
        <f t="array" ref="K1596">_xlfn.IFS(J1596&lt;18.5,"underweight",J1596&lt;25,"normal weight",J1596&lt;30,"overweight",J1596&gt;30,"obesity")</f>
        <v>obesity</v>
      </c>
      <c r="L1596">
        <v>10.97</v>
      </c>
      <c r="M1596" t="str" cm="1">
        <f t="array" ref="M1596">_xlfn.IFS(L1596&lt;5.7,"Normal",L1596&lt;6.5,"Prediabetes",L1596&gt;6.5,"Diabetes")</f>
        <v>Diabetes</v>
      </c>
      <c r="N1596">
        <v>1985</v>
      </c>
      <c r="O1596" t="s">
        <v>35</v>
      </c>
      <c r="P1596">
        <v>29</v>
      </c>
      <c r="Q1596" s="10" t="str">
        <f t="shared" si="48"/>
        <v>29-Aug-1985</v>
      </c>
      <c r="R1596">
        <f t="shared" si="49"/>
        <v>37</v>
      </c>
      <c r="S1596" s="12">
        <v>13726.21</v>
      </c>
    </row>
    <row r="1597" spans="1:19" ht="15.6" x14ac:dyDescent="0.3">
      <c r="A1597" s="1" t="s">
        <v>775</v>
      </c>
      <c r="B1597" s="1" t="s">
        <v>3980</v>
      </c>
      <c r="C1597" t="s">
        <v>5598</v>
      </c>
      <c r="D1597" t="s">
        <v>5337</v>
      </c>
      <c r="E1597" t="s">
        <v>7321</v>
      </c>
      <c r="G1597">
        <v>1</v>
      </c>
      <c r="H1597" t="s">
        <v>2382</v>
      </c>
      <c r="I1597" t="s">
        <v>2382</v>
      </c>
      <c r="J1597">
        <v>29.925000000000001</v>
      </c>
      <c r="K1597" t="str" cm="1">
        <f t="array" ref="K1597">_xlfn.IFS(J1597&lt;18.5,"underweight",J1597&lt;25,"normal weight",J1597&lt;30,"overweight",J1597&gt;30,"obesity")</f>
        <v>overweight</v>
      </c>
      <c r="L1597">
        <v>5.96</v>
      </c>
      <c r="M1597" t="str" cm="1">
        <f t="array" ref="M1597">_xlfn.IFS(L1597&lt;5.7,"Normal",L1597&lt;6.5,"Prediabetes",L1597&gt;6.5,"Diabetes")</f>
        <v>Prediabetes</v>
      </c>
      <c r="N1597">
        <v>1969</v>
      </c>
      <c r="O1597" t="s">
        <v>37</v>
      </c>
      <c r="P1597">
        <v>23</v>
      </c>
      <c r="Q1597" s="10" t="str">
        <f t="shared" si="48"/>
        <v>23-Oct-1969</v>
      </c>
      <c r="R1597">
        <f t="shared" si="49"/>
        <v>53</v>
      </c>
      <c r="S1597" s="12">
        <v>13746.74</v>
      </c>
    </row>
    <row r="1598" spans="1:19" ht="15.6" x14ac:dyDescent="0.3">
      <c r="A1598" s="1" t="s">
        <v>774</v>
      </c>
      <c r="B1598" s="1" t="s">
        <v>3981</v>
      </c>
      <c r="C1598" t="s">
        <v>4726</v>
      </c>
      <c r="D1598" t="s">
        <v>7323</v>
      </c>
      <c r="E1598" t="s">
        <v>7322</v>
      </c>
      <c r="G1598">
        <v>2</v>
      </c>
      <c r="H1598" t="s">
        <v>2382</v>
      </c>
      <c r="I1598" t="s">
        <v>2382</v>
      </c>
      <c r="J1598">
        <v>19.95</v>
      </c>
      <c r="K1598" t="str" cm="1">
        <f t="array" ref="K1598">_xlfn.IFS(J1598&lt;18.5,"underweight",J1598&lt;25,"normal weight",J1598&lt;30,"overweight",J1598&gt;30,"obesity")</f>
        <v>normal weight</v>
      </c>
      <c r="L1598">
        <v>4.29</v>
      </c>
      <c r="M1598" t="str" cm="1">
        <f t="array" ref="M1598">_xlfn.IFS(L1598&lt;5.7,"Normal",L1598&lt;6.5,"Prediabetes",L1598&gt;6.5,"Diabetes")</f>
        <v>Normal</v>
      </c>
      <c r="N1598">
        <v>2004</v>
      </c>
      <c r="O1598" t="s">
        <v>10</v>
      </c>
      <c r="P1598">
        <v>16</v>
      </c>
      <c r="Q1598" s="10" t="str">
        <f t="shared" si="48"/>
        <v>16-Jul-2004</v>
      </c>
      <c r="R1598">
        <f t="shared" si="49"/>
        <v>19</v>
      </c>
      <c r="S1598" s="12">
        <v>13747.87</v>
      </c>
    </row>
    <row r="1599" spans="1:19" ht="15.6" x14ac:dyDescent="0.3">
      <c r="A1599" s="1" t="s">
        <v>773</v>
      </c>
      <c r="B1599" s="1" t="s">
        <v>3982</v>
      </c>
      <c r="C1599" t="s">
        <v>4726</v>
      </c>
      <c r="D1599" t="s">
        <v>7325</v>
      </c>
      <c r="E1599" t="s">
        <v>7324</v>
      </c>
      <c r="G1599">
        <v>2</v>
      </c>
      <c r="H1599" t="s">
        <v>2382</v>
      </c>
      <c r="I1599" t="s">
        <v>2382</v>
      </c>
      <c r="J1599">
        <v>17.350000000000001</v>
      </c>
      <c r="K1599" t="str" cm="1">
        <f t="array" ref="K1599">_xlfn.IFS(J1599&lt;18.5,"underweight",J1599&lt;25,"normal weight",J1599&lt;30,"overweight",J1599&gt;30,"obesity")</f>
        <v>underweight</v>
      </c>
      <c r="L1599">
        <v>5.03</v>
      </c>
      <c r="M1599" t="str" cm="1">
        <f t="array" ref="M1599">_xlfn.IFS(L1599&lt;5.7,"Normal",L1599&lt;6.5,"Prediabetes",L1599&gt;6.5,"Diabetes")</f>
        <v>Normal</v>
      </c>
      <c r="N1599">
        <v>1959</v>
      </c>
      <c r="O1599" t="s">
        <v>35</v>
      </c>
      <c r="P1599">
        <v>6</v>
      </c>
      <c r="Q1599" s="10" t="str">
        <f t="shared" si="48"/>
        <v>6-Aug-1959</v>
      </c>
      <c r="R1599">
        <f t="shared" si="49"/>
        <v>64</v>
      </c>
      <c r="S1599" s="12">
        <v>13770.1</v>
      </c>
    </row>
    <row r="1600" spans="1:19" ht="15.6" x14ac:dyDescent="0.3">
      <c r="A1600" s="1" t="s">
        <v>772</v>
      </c>
      <c r="B1600" s="1" t="s">
        <v>3983</v>
      </c>
      <c r="C1600" t="s">
        <v>4726</v>
      </c>
      <c r="D1600" t="s">
        <v>7326</v>
      </c>
      <c r="E1600" t="s">
        <v>6315</v>
      </c>
      <c r="G1600">
        <v>2</v>
      </c>
      <c r="H1600" t="s">
        <v>2382</v>
      </c>
      <c r="I1600" t="s">
        <v>2382</v>
      </c>
      <c r="J1600">
        <v>25.41</v>
      </c>
      <c r="K1600" t="str" cm="1">
        <f t="array" ref="K1600">_xlfn.IFS(J1600&lt;18.5,"underweight",J1600&lt;25,"normal weight",J1600&lt;30,"overweight",J1600&gt;30,"obesity")</f>
        <v>overweight</v>
      </c>
      <c r="L1600">
        <v>10.53</v>
      </c>
      <c r="M1600" t="str" cm="1">
        <f t="array" ref="M1600">_xlfn.IFS(L1600&lt;5.7,"Normal",L1600&lt;6.5,"Prediabetes",L1600&gt;6.5,"Diabetes")</f>
        <v>Diabetes</v>
      </c>
      <c r="N1600">
        <v>1966</v>
      </c>
      <c r="O1600" t="s">
        <v>15</v>
      </c>
      <c r="P1600">
        <v>10</v>
      </c>
      <c r="Q1600" s="10" t="str">
        <f t="shared" si="48"/>
        <v>10-Nov-1966</v>
      </c>
      <c r="R1600">
        <f t="shared" si="49"/>
        <v>56</v>
      </c>
      <c r="S1600" s="12">
        <v>13801.61</v>
      </c>
    </row>
    <row r="1601" spans="1:19" ht="15.6" x14ac:dyDescent="0.3">
      <c r="A1601" s="1" t="s">
        <v>771</v>
      </c>
      <c r="B1601" s="1" t="s">
        <v>3984</v>
      </c>
      <c r="C1601" t="s">
        <v>4726</v>
      </c>
      <c r="D1601" t="s">
        <v>5443</v>
      </c>
      <c r="E1601" t="s">
        <v>7327</v>
      </c>
      <c r="G1601">
        <v>1</v>
      </c>
      <c r="H1601" t="s">
        <v>2382</v>
      </c>
      <c r="I1601" t="s">
        <v>2380</v>
      </c>
      <c r="J1601">
        <v>37.4</v>
      </c>
      <c r="K1601" t="str" cm="1">
        <f t="array" ref="K1601">_xlfn.IFS(J1601&lt;18.5,"underweight",J1601&lt;25,"normal weight",J1601&lt;30,"overweight",J1601&gt;30,"obesity")</f>
        <v>obesity</v>
      </c>
      <c r="L1601">
        <v>9.7200000000000006</v>
      </c>
      <c r="M1601" t="str" cm="1">
        <f t="array" ref="M1601">_xlfn.IFS(L1601&lt;5.7,"Normal",L1601&lt;6.5,"Prediabetes",L1601&gt;6.5,"Diabetes")</f>
        <v>Diabetes</v>
      </c>
      <c r="N1601">
        <v>1986</v>
      </c>
      <c r="O1601" t="s">
        <v>30</v>
      </c>
      <c r="P1601">
        <v>8</v>
      </c>
      <c r="Q1601" s="10" t="str">
        <f t="shared" si="48"/>
        <v>8-Dec-1986</v>
      </c>
      <c r="R1601">
        <f t="shared" si="49"/>
        <v>36</v>
      </c>
      <c r="S1601" s="12">
        <v>13819.49</v>
      </c>
    </row>
    <row r="1602" spans="1:19" ht="15.6" x14ac:dyDescent="0.3">
      <c r="A1602" s="1" t="s">
        <v>770</v>
      </c>
      <c r="B1602" s="1" t="s">
        <v>3985</v>
      </c>
      <c r="C1602" t="s">
        <v>4723</v>
      </c>
      <c r="D1602" t="s">
        <v>7329</v>
      </c>
      <c r="E1602" t="s">
        <v>7328</v>
      </c>
      <c r="G1602">
        <v>1</v>
      </c>
      <c r="H1602" t="s">
        <v>2382</v>
      </c>
      <c r="I1602" t="s">
        <v>2382</v>
      </c>
      <c r="J1602">
        <v>23.655000000000001</v>
      </c>
      <c r="K1602" t="str" cm="1">
        <f t="array" ref="K1602">_xlfn.IFS(J1602&lt;18.5,"underweight",J1602&lt;25,"normal weight",J1602&lt;30,"overweight",J1602&gt;30,"obesity")</f>
        <v>normal weight</v>
      </c>
      <c r="L1602">
        <v>4.8600000000000003</v>
      </c>
      <c r="M1602" t="str" cm="1">
        <f t="array" ref="M1602">_xlfn.IFS(L1602&lt;5.7,"Normal",L1602&lt;6.5,"Prediabetes",L1602&gt;6.5,"Diabetes")</f>
        <v>Normal</v>
      </c>
      <c r="N1602">
        <v>1958</v>
      </c>
      <c r="O1602" t="s">
        <v>15</v>
      </c>
      <c r="P1602">
        <v>25</v>
      </c>
      <c r="Q1602" s="10" t="str">
        <f t="shared" si="48"/>
        <v>25-Nov-1958</v>
      </c>
      <c r="R1602">
        <f t="shared" si="49"/>
        <v>64</v>
      </c>
      <c r="S1602" s="12">
        <v>13822.8</v>
      </c>
    </row>
    <row r="1603" spans="1:19" ht="15.6" x14ac:dyDescent="0.3">
      <c r="A1603" s="1" t="s">
        <v>769</v>
      </c>
      <c r="B1603" s="1" t="s">
        <v>3986</v>
      </c>
      <c r="C1603" t="s">
        <v>4726</v>
      </c>
      <c r="D1603" t="s">
        <v>6231</v>
      </c>
      <c r="E1603" t="s">
        <v>7330</v>
      </c>
      <c r="G1603">
        <v>0</v>
      </c>
      <c r="H1603" t="s">
        <v>2382</v>
      </c>
      <c r="I1603" t="s">
        <v>2382</v>
      </c>
      <c r="J1603">
        <v>24.89</v>
      </c>
      <c r="K1603" t="str" cm="1">
        <f t="array" ref="K1603">_xlfn.IFS(J1603&lt;18.5,"underweight",J1603&lt;25,"normal weight",J1603&lt;30,"overweight",J1603&gt;30,"obesity")</f>
        <v>normal weight</v>
      </c>
      <c r="L1603">
        <v>6.1</v>
      </c>
      <c r="M1603" t="str" cm="1">
        <f t="array" ref="M1603">_xlfn.IFS(L1603&lt;5.7,"Normal",L1603&lt;6.5,"Prediabetes",L1603&gt;6.5,"Diabetes")</f>
        <v>Prediabetes</v>
      </c>
      <c r="N1603">
        <v>1958</v>
      </c>
      <c r="O1603" t="s">
        <v>30</v>
      </c>
      <c r="P1603">
        <v>10</v>
      </c>
      <c r="Q1603" s="10" t="str">
        <f t="shared" ref="Q1603:Q1666" si="50">P1603&amp;"-"&amp;O1603&amp;"-"&amp;N1603</f>
        <v>10-Dec-1958</v>
      </c>
      <c r="R1603">
        <f t="shared" ref="R1603:R1666" si="51">DATEDIF(Q1603,"8-6-2023","y")</f>
        <v>64</v>
      </c>
      <c r="S1603" s="12">
        <v>13831.12</v>
      </c>
    </row>
    <row r="1604" spans="1:19" ht="15.6" x14ac:dyDescent="0.3">
      <c r="A1604" s="1" t="s">
        <v>768</v>
      </c>
      <c r="B1604" s="1" t="s">
        <v>3987</v>
      </c>
      <c r="C1604" t="s">
        <v>4726</v>
      </c>
      <c r="D1604" t="s">
        <v>4979</v>
      </c>
      <c r="E1604" t="s">
        <v>7331</v>
      </c>
      <c r="G1604">
        <v>2</v>
      </c>
      <c r="H1604" t="s">
        <v>2382</v>
      </c>
      <c r="I1604" t="s">
        <v>2382</v>
      </c>
      <c r="J1604">
        <v>20.9</v>
      </c>
      <c r="K1604" t="str" cm="1">
        <f t="array" ref="K1604">_xlfn.IFS(J1604&lt;18.5,"underweight",J1604&lt;25,"normal weight",J1604&lt;30,"overweight",J1604&gt;30,"obesity")</f>
        <v>normal weight</v>
      </c>
      <c r="L1604">
        <v>4.55</v>
      </c>
      <c r="M1604" t="str" cm="1">
        <f t="array" ref="M1604">_xlfn.IFS(L1604&lt;5.7,"Normal",L1604&lt;6.5,"Prediabetes",L1604&gt;6.5,"Diabetes")</f>
        <v>Normal</v>
      </c>
      <c r="N1604">
        <v>2003</v>
      </c>
      <c r="O1604" t="s">
        <v>18</v>
      </c>
      <c r="P1604">
        <v>7</v>
      </c>
      <c r="Q1604" s="10" t="str">
        <f t="shared" si="50"/>
        <v>7-Jun-2003</v>
      </c>
      <c r="R1604">
        <f t="shared" si="51"/>
        <v>20</v>
      </c>
      <c r="S1604" s="12">
        <v>13844.51</v>
      </c>
    </row>
    <row r="1605" spans="1:19" ht="15.6" x14ac:dyDescent="0.3">
      <c r="A1605" s="1" t="s">
        <v>767</v>
      </c>
      <c r="B1605" s="1" t="s">
        <v>3988</v>
      </c>
      <c r="C1605" t="s">
        <v>4726</v>
      </c>
      <c r="D1605" t="s">
        <v>7332</v>
      </c>
      <c r="E1605" t="s">
        <v>6112</v>
      </c>
      <c r="G1605">
        <v>1</v>
      </c>
      <c r="H1605" t="s">
        <v>2382</v>
      </c>
      <c r="I1605" t="s">
        <v>2382</v>
      </c>
      <c r="J1605">
        <v>28.3</v>
      </c>
      <c r="K1605" t="str" cm="1">
        <f t="array" ref="K1605">_xlfn.IFS(J1605&lt;18.5,"underweight",J1605&lt;25,"normal weight",J1605&lt;30,"overweight",J1605&gt;30,"obesity")</f>
        <v>overweight</v>
      </c>
      <c r="L1605">
        <v>5.47</v>
      </c>
      <c r="M1605" t="str" cm="1">
        <f t="array" ref="M1605">_xlfn.IFS(L1605&lt;5.7,"Normal",L1605&lt;6.5,"Prediabetes",L1605&gt;6.5,"Diabetes")</f>
        <v>Normal</v>
      </c>
      <c r="N1605">
        <v>1960</v>
      </c>
      <c r="O1605" t="s">
        <v>10</v>
      </c>
      <c r="P1605">
        <v>21</v>
      </c>
      <c r="Q1605" s="10" t="str">
        <f t="shared" si="50"/>
        <v>21-Jul-1960</v>
      </c>
      <c r="R1605">
        <f t="shared" si="51"/>
        <v>63</v>
      </c>
      <c r="S1605" s="12">
        <v>13844.8</v>
      </c>
    </row>
    <row r="1606" spans="1:19" ht="15.6" x14ac:dyDescent="0.3">
      <c r="A1606" s="1" t="s">
        <v>766</v>
      </c>
      <c r="B1606" s="1" t="s">
        <v>3989</v>
      </c>
      <c r="C1606" t="s">
        <v>5598</v>
      </c>
      <c r="D1606" t="s">
        <v>6794</v>
      </c>
      <c r="E1606" t="s">
        <v>7333</v>
      </c>
      <c r="G1606">
        <v>0</v>
      </c>
      <c r="H1606" t="s">
        <v>2382</v>
      </c>
      <c r="I1606" t="s">
        <v>2380</v>
      </c>
      <c r="J1606">
        <v>54.3</v>
      </c>
      <c r="K1606" t="str" cm="1">
        <f t="array" ref="K1606">_xlfn.IFS(J1606&lt;18.5,"underweight",J1606&lt;25,"normal weight",J1606&lt;30,"overweight",J1606&gt;30,"obesity")</f>
        <v>obesity</v>
      </c>
      <c r="L1606">
        <v>4.1500000000000004</v>
      </c>
      <c r="M1606" t="str" cm="1">
        <f t="array" ref="M1606">_xlfn.IFS(L1606&lt;5.7,"Normal",L1606&lt;6.5,"Prediabetes",L1606&gt;6.5,"Diabetes")</f>
        <v>Normal</v>
      </c>
      <c r="N1606">
        <v>1978</v>
      </c>
      <c r="O1606" t="s">
        <v>30</v>
      </c>
      <c r="P1606">
        <v>19</v>
      </c>
      <c r="Q1606" s="10" t="str">
        <f t="shared" si="50"/>
        <v>19-Dec-1978</v>
      </c>
      <c r="R1606">
        <f t="shared" si="51"/>
        <v>44</v>
      </c>
      <c r="S1606" s="12">
        <v>13874.89</v>
      </c>
    </row>
    <row r="1607" spans="1:19" ht="15.6" x14ac:dyDescent="0.3">
      <c r="A1607" s="1" t="s">
        <v>765</v>
      </c>
      <c r="B1607" s="1" t="s">
        <v>3990</v>
      </c>
      <c r="C1607" t="s">
        <v>4726</v>
      </c>
      <c r="D1607" t="s">
        <v>4904</v>
      </c>
      <c r="E1607" t="s">
        <v>7334</v>
      </c>
      <c r="G1607">
        <v>0</v>
      </c>
      <c r="H1607" t="s">
        <v>2382</v>
      </c>
      <c r="I1607" t="s">
        <v>2380</v>
      </c>
      <c r="J1607">
        <v>33.344999999999999</v>
      </c>
      <c r="K1607" t="str" cm="1">
        <f t="array" ref="K1607">_xlfn.IFS(J1607&lt;18.5,"underweight",J1607&lt;25,"normal weight",J1607&lt;30,"overweight",J1607&gt;30,"obesity")</f>
        <v>obesity</v>
      </c>
      <c r="L1607">
        <v>11.32</v>
      </c>
      <c r="M1607" t="str" cm="1">
        <f t="array" ref="M1607">_xlfn.IFS(L1607&lt;5.7,"Normal",L1607&lt;6.5,"Prediabetes",L1607&gt;6.5,"Diabetes")</f>
        <v>Diabetes</v>
      </c>
      <c r="N1607">
        <v>1959</v>
      </c>
      <c r="O1607" t="s">
        <v>37</v>
      </c>
      <c r="P1607">
        <v>5</v>
      </c>
      <c r="Q1607" s="10" t="str">
        <f t="shared" si="50"/>
        <v>5-Oct-1959</v>
      </c>
      <c r="R1607">
        <f t="shared" si="51"/>
        <v>63</v>
      </c>
      <c r="S1607" s="12">
        <v>13880.95</v>
      </c>
    </row>
    <row r="1608" spans="1:19" ht="15.6" x14ac:dyDescent="0.3">
      <c r="A1608" s="1" t="s">
        <v>764</v>
      </c>
      <c r="B1608" s="1" t="s">
        <v>3991</v>
      </c>
      <c r="C1608" t="s">
        <v>4726</v>
      </c>
      <c r="D1608" t="s">
        <v>5834</v>
      </c>
      <c r="E1608" t="s">
        <v>5606</v>
      </c>
      <c r="G1608">
        <v>0</v>
      </c>
      <c r="H1608" t="s">
        <v>2382</v>
      </c>
      <c r="I1608" t="s">
        <v>2380</v>
      </c>
      <c r="J1608">
        <v>33</v>
      </c>
      <c r="K1608" t="str" cm="1">
        <f t="array" ref="K1608">_xlfn.IFS(J1608&lt;18.5,"underweight",J1608&lt;25,"normal weight",J1608&lt;30,"overweight",J1608&gt;30,"obesity")</f>
        <v>obesity</v>
      </c>
      <c r="L1608">
        <v>9.51</v>
      </c>
      <c r="M1608" t="str" cm="1">
        <f t="array" ref="M1608">_xlfn.IFS(L1608&lt;5.7,"Normal",L1608&lt;6.5,"Prediabetes",L1608&gt;6.5,"Diabetes")</f>
        <v>Diabetes</v>
      </c>
      <c r="N1608">
        <v>1985</v>
      </c>
      <c r="O1608" t="s">
        <v>20</v>
      </c>
      <c r="P1608">
        <v>25</v>
      </c>
      <c r="Q1608" s="10" t="str">
        <f t="shared" si="50"/>
        <v>25-Sep-1985</v>
      </c>
      <c r="R1608">
        <f t="shared" si="51"/>
        <v>37</v>
      </c>
      <c r="S1608" s="12">
        <v>13886.4</v>
      </c>
    </row>
    <row r="1609" spans="1:19" ht="15.6" x14ac:dyDescent="0.3">
      <c r="A1609" s="1" t="s">
        <v>763</v>
      </c>
      <c r="B1609" s="1" t="s">
        <v>3992</v>
      </c>
      <c r="C1609" t="s">
        <v>4723</v>
      </c>
      <c r="D1609" t="s">
        <v>7336</v>
      </c>
      <c r="E1609" t="s">
        <v>7335</v>
      </c>
      <c r="G1609">
        <v>1</v>
      </c>
      <c r="H1609" t="s">
        <v>2382</v>
      </c>
      <c r="I1609" t="s">
        <v>2382</v>
      </c>
      <c r="J1609">
        <v>28.024999999999999</v>
      </c>
      <c r="K1609" t="str" cm="1">
        <f t="array" ref="K1609">_xlfn.IFS(J1609&lt;18.5,"underweight",J1609&lt;25,"normal weight",J1609&lt;30,"overweight",J1609&gt;30,"obesity")</f>
        <v>overweight</v>
      </c>
      <c r="L1609">
        <v>7.67</v>
      </c>
      <c r="M1609" t="str" cm="1">
        <f t="array" ref="M1609">_xlfn.IFS(L1609&lt;5.7,"Normal",L1609&lt;6.5,"Prediabetes",L1609&gt;6.5,"Diabetes")</f>
        <v>Diabetes</v>
      </c>
      <c r="N1609">
        <v>1959</v>
      </c>
      <c r="O1609" t="s">
        <v>30</v>
      </c>
      <c r="P1609">
        <v>29</v>
      </c>
      <c r="Q1609" s="10" t="str">
        <f t="shared" si="50"/>
        <v>29-Dec-1959</v>
      </c>
      <c r="R1609">
        <f t="shared" si="51"/>
        <v>63</v>
      </c>
      <c r="S1609" s="12">
        <v>13887.2</v>
      </c>
    </row>
    <row r="1610" spans="1:19" ht="15.6" x14ac:dyDescent="0.3">
      <c r="A1610" s="1" t="s">
        <v>762</v>
      </c>
      <c r="B1610" s="1" t="s">
        <v>3993</v>
      </c>
      <c r="C1610" t="s">
        <v>4723</v>
      </c>
      <c r="D1610" t="s">
        <v>5668</v>
      </c>
      <c r="E1610" t="s">
        <v>7337</v>
      </c>
      <c r="G1610">
        <v>0</v>
      </c>
      <c r="H1610" t="s">
        <v>2382</v>
      </c>
      <c r="I1610" t="s">
        <v>2380</v>
      </c>
      <c r="J1610">
        <v>37.299999999999997</v>
      </c>
      <c r="K1610" t="str" cm="1">
        <f t="array" ref="K1610">_xlfn.IFS(J1610&lt;18.5,"underweight",J1610&lt;25,"normal weight",J1610&lt;30,"overweight",J1610&gt;30,"obesity")</f>
        <v>obesity</v>
      </c>
      <c r="L1610">
        <v>7.79</v>
      </c>
      <c r="M1610" t="str" cm="1">
        <f t="array" ref="M1610">_xlfn.IFS(L1610&lt;5.7,"Normal",L1610&lt;6.5,"Prediabetes",L1610&gt;6.5,"Diabetes")</f>
        <v>Diabetes</v>
      </c>
      <c r="N1610">
        <v>1959</v>
      </c>
      <c r="O1610" t="s">
        <v>10</v>
      </c>
      <c r="P1610">
        <v>7</v>
      </c>
      <c r="Q1610" s="10" t="str">
        <f t="shared" si="50"/>
        <v>7-Jul-1959</v>
      </c>
      <c r="R1610">
        <f t="shared" si="51"/>
        <v>64</v>
      </c>
      <c r="S1610" s="12">
        <v>13887.97</v>
      </c>
    </row>
    <row r="1611" spans="1:19" ht="15.6" x14ac:dyDescent="0.3">
      <c r="A1611" s="1" t="s">
        <v>761</v>
      </c>
      <c r="B1611" s="1" t="s">
        <v>3994</v>
      </c>
      <c r="C1611" t="s">
        <v>4723</v>
      </c>
      <c r="D1611" t="s">
        <v>6076</v>
      </c>
      <c r="E1611" t="s">
        <v>7338</v>
      </c>
      <c r="G1611">
        <v>0</v>
      </c>
      <c r="H1611" t="s">
        <v>2382</v>
      </c>
      <c r="I1611" t="s">
        <v>2380</v>
      </c>
      <c r="J1611">
        <v>54.47</v>
      </c>
      <c r="K1611" t="str" cm="1">
        <f t="array" ref="K1611">_xlfn.IFS(J1611&lt;18.5,"underweight",J1611&lt;25,"normal weight",J1611&lt;30,"overweight",J1611&gt;30,"obesity")</f>
        <v>obesity</v>
      </c>
      <c r="L1611">
        <v>4.49</v>
      </c>
      <c r="M1611" t="str" cm="1">
        <f t="array" ref="M1611">_xlfn.IFS(L1611&lt;5.7,"Normal",L1611&lt;6.5,"Prediabetes",L1611&gt;6.5,"Diabetes")</f>
        <v>Normal</v>
      </c>
      <c r="N1611">
        <v>1962</v>
      </c>
      <c r="O1611" t="s">
        <v>10</v>
      </c>
      <c r="P1611">
        <v>27</v>
      </c>
      <c r="Q1611" s="10" t="str">
        <f t="shared" si="50"/>
        <v>27-Jul-1962</v>
      </c>
      <c r="R1611">
        <f t="shared" si="51"/>
        <v>61</v>
      </c>
      <c r="S1611" s="12">
        <v>13919.82</v>
      </c>
    </row>
    <row r="1612" spans="1:19" ht="15.6" x14ac:dyDescent="0.3">
      <c r="A1612" s="1" t="s">
        <v>760</v>
      </c>
      <c r="B1612" s="1" t="s">
        <v>3995</v>
      </c>
      <c r="C1612" t="s">
        <v>4723</v>
      </c>
      <c r="D1612" t="s">
        <v>7340</v>
      </c>
      <c r="E1612" t="s">
        <v>7339</v>
      </c>
      <c r="G1612">
        <v>1</v>
      </c>
      <c r="H1612" t="s">
        <v>2382</v>
      </c>
      <c r="I1612" t="s">
        <v>2380</v>
      </c>
      <c r="J1612">
        <v>38.06</v>
      </c>
      <c r="K1612" t="str" cm="1">
        <f t="array" ref="K1612">_xlfn.IFS(J1612&lt;18.5,"underweight",J1612&lt;25,"normal weight",J1612&lt;30,"overweight",J1612&gt;30,"obesity")</f>
        <v>obesity</v>
      </c>
      <c r="L1612">
        <v>5.24</v>
      </c>
      <c r="M1612" t="str" cm="1">
        <f t="array" ref="M1612">_xlfn.IFS(L1612&lt;5.7,"Normal",L1612&lt;6.5,"Prediabetes",L1612&gt;6.5,"Diabetes")</f>
        <v>Normal</v>
      </c>
      <c r="N1612">
        <v>1960</v>
      </c>
      <c r="O1612" t="s">
        <v>18</v>
      </c>
      <c r="P1612">
        <v>18</v>
      </c>
      <c r="Q1612" s="10" t="str">
        <f t="shared" si="50"/>
        <v>18-Jun-1960</v>
      </c>
      <c r="R1612">
        <f t="shared" si="51"/>
        <v>63</v>
      </c>
      <c r="S1612" s="12">
        <v>13937.67</v>
      </c>
    </row>
    <row r="1613" spans="1:19" ht="15.6" x14ac:dyDescent="0.3">
      <c r="A1613" s="1" t="s">
        <v>759</v>
      </c>
      <c r="B1613" s="1" t="s">
        <v>3996</v>
      </c>
      <c r="C1613" t="s">
        <v>4723</v>
      </c>
      <c r="D1613" t="s">
        <v>5454</v>
      </c>
      <c r="E1613" t="s">
        <v>7341</v>
      </c>
      <c r="G1613">
        <v>2</v>
      </c>
      <c r="H1613" t="s">
        <v>2382</v>
      </c>
      <c r="I1613" t="s">
        <v>2380</v>
      </c>
      <c r="J1613">
        <v>29.8</v>
      </c>
      <c r="K1613" t="str" cm="1">
        <f t="array" ref="K1613">_xlfn.IFS(J1613&lt;18.5,"underweight",J1613&lt;25,"normal weight",J1613&lt;30,"overweight",J1613&gt;30,"obesity")</f>
        <v>overweight</v>
      </c>
      <c r="L1613">
        <v>5.78</v>
      </c>
      <c r="M1613" t="str" cm="1">
        <f t="array" ref="M1613">_xlfn.IFS(L1613&lt;5.7,"Normal",L1613&lt;6.5,"Prediabetes",L1613&gt;6.5,"Diabetes")</f>
        <v>Prediabetes</v>
      </c>
      <c r="N1613">
        <v>1959</v>
      </c>
      <c r="O1613" t="s">
        <v>35</v>
      </c>
      <c r="P1613">
        <v>29</v>
      </c>
      <c r="Q1613" s="10" t="str">
        <f t="shared" si="50"/>
        <v>29-Aug-1959</v>
      </c>
      <c r="R1613">
        <f t="shared" si="51"/>
        <v>63</v>
      </c>
      <c r="S1613" s="12">
        <v>13974.46</v>
      </c>
    </row>
    <row r="1614" spans="1:19" ht="15.6" x14ac:dyDescent="0.3">
      <c r="A1614" s="1" t="s">
        <v>758</v>
      </c>
      <c r="B1614" s="1" t="s">
        <v>3997</v>
      </c>
      <c r="C1614" t="s">
        <v>4726</v>
      </c>
      <c r="D1614" t="s">
        <v>7343</v>
      </c>
      <c r="E1614" t="s">
        <v>7342</v>
      </c>
      <c r="G1614">
        <v>0</v>
      </c>
      <c r="H1614" t="s">
        <v>2382</v>
      </c>
      <c r="I1614" t="s">
        <v>2382</v>
      </c>
      <c r="J1614">
        <v>25.555</v>
      </c>
      <c r="K1614" t="str" cm="1">
        <f t="array" ref="K1614">_xlfn.IFS(J1614&lt;18.5,"underweight",J1614&lt;25,"normal weight",J1614&lt;30,"overweight",J1614&gt;30,"obesity")</f>
        <v>overweight</v>
      </c>
      <c r="L1614">
        <v>4.09</v>
      </c>
      <c r="M1614" t="str" cm="1">
        <f t="array" ref="M1614">_xlfn.IFS(L1614&lt;5.7,"Normal",L1614&lt;6.5,"Prediabetes",L1614&gt;6.5,"Diabetes")</f>
        <v>Normal</v>
      </c>
      <c r="N1614">
        <v>1990</v>
      </c>
      <c r="O1614" t="s">
        <v>10</v>
      </c>
      <c r="P1614">
        <v>13</v>
      </c>
      <c r="Q1614" s="10" t="str">
        <f t="shared" si="50"/>
        <v>13-Jul-1990</v>
      </c>
      <c r="R1614">
        <f t="shared" si="51"/>
        <v>33</v>
      </c>
      <c r="S1614" s="12">
        <v>13979.45</v>
      </c>
    </row>
    <row r="1615" spans="1:19" ht="15.6" x14ac:dyDescent="0.3">
      <c r="A1615" s="1" t="s">
        <v>757</v>
      </c>
      <c r="B1615" s="1" t="s">
        <v>3998</v>
      </c>
      <c r="C1615" t="s">
        <v>4723</v>
      </c>
      <c r="D1615" t="s">
        <v>7345</v>
      </c>
      <c r="E1615" t="s">
        <v>7344</v>
      </c>
      <c r="G1615">
        <v>1</v>
      </c>
      <c r="H1615" t="s">
        <v>2382</v>
      </c>
      <c r="I1615" t="s">
        <v>2380</v>
      </c>
      <c r="J1615">
        <v>53.93</v>
      </c>
      <c r="K1615" t="str" cm="1">
        <f t="array" ref="K1615">_xlfn.IFS(J1615&lt;18.5,"underweight",J1615&lt;25,"normal weight",J1615&lt;30,"overweight",J1615&gt;30,"obesity")</f>
        <v>obesity</v>
      </c>
      <c r="L1615">
        <v>5.34</v>
      </c>
      <c r="M1615" t="str" cm="1">
        <f t="array" ref="M1615">_xlfn.IFS(L1615&lt;5.7,"Normal",L1615&lt;6.5,"Prediabetes",L1615&gt;6.5,"Diabetes")</f>
        <v>Normal</v>
      </c>
      <c r="N1615">
        <v>1959</v>
      </c>
      <c r="O1615" t="s">
        <v>20</v>
      </c>
      <c r="P1615">
        <v>6</v>
      </c>
      <c r="Q1615" s="10" t="str">
        <f t="shared" si="50"/>
        <v>6-Sep-1959</v>
      </c>
      <c r="R1615">
        <f t="shared" si="51"/>
        <v>63</v>
      </c>
      <c r="S1615" s="12">
        <v>13981.85</v>
      </c>
    </row>
    <row r="1616" spans="1:19" ht="15.6" x14ac:dyDescent="0.3">
      <c r="A1616" s="1" t="s">
        <v>756</v>
      </c>
      <c r="B1616" s="1" t="s">
        <v>3999</v>
      </c>
      <c r="C1616" t="s">
        <v>4726</v>
      </c>
      <c r="D1616" t="s">
        <v>5149</v>
      </c>
      <c r="E1616" t="s">
        <v>7346</v>
      </c>
      <c r="G1616">
        <v>0</v>
      </c>
      <c r="H1616" t="s">
        <v>2382</v>
      </c>
      <c r="I1616" t="s">
        <v>2382</v>
      </c>
      <c r="J1616">
        <v>26.41</v>
      </c>
      <c r="K1616" t="str" cm="1">
        <f t="array" ref="K1616">_xlfn.IFS(J1616&lt;18.5,"underweight",J1616&lt;25,"normal weight",J1616&lt;30,"overweight",J1616&gt;30,"obesity")</f>
        <v>overweight</v>
      </c>
      <c r="L1616">
        <v>4.92</v>
      </c>
      <c r="M1616" t="str" cm="1">
        <f t="array" ref="M1616">_xlfn.IFS(L1616&lt;5.7,"Normal",L1616&lt;6.5,"Prediabetes",L1616&gt;6.5,"Diabetes")</f>
        <v>Normal</v>
      </c>
      <c r="N1616">
        <v>1963</v>
      </c>
      <c r="O1616" t="s">
        <v>30</v>
      </c>
      <c r="P1616">
        <v>23</v>
      </c>
      <c r="Q1616" s="10" t="str">
        <f t="shared" si="50"/>
        <v>23-Dec-1963</v>
      </c>
      <c r="R1616">
        <f t="shared" si="51"/>
        <v>59</v>
      </c>
      <c r="S1616" s="12">
        <v>14001.13</v>
      </c>
    </row>
    <row r="1617" spans="1:19" ht="15.6" x14ac:dyDescent="0.3">
      <c r="A1617" s="1" t="s">
        <v>755</v>
      </c>
      <c r="B1617" s="1" t="s">
        <v>4000</v>
      </c>
      <c r="C1617" t="s">
        <v>4723</v>
      </c>
      <c r="D1617" t="s">
        <v>4757</v>
      </c>
      <c r="E1617" t="s">
        <v>7347</v>
      </c>
      <c r="G1617">
        <v>2</v>
      </c>
      <c r="H1617" t="s">
        <v>2382</v>
      </c>
      <c r="I1617" t="s">
        <v>2382</v>
      </c>
      <c r="J1617">
        <v>27.835000000000001</v>
      </c>
      <c r="K1617" t="str" cm="1">
        <f t="array" ref="K1617">_xlfn.IFS(J1617&lt;18.5,"underweight",J1617&lt;25,"normal weight",J1617&lt;30,"overweight",J1617&gt;30,"obesity")</f>
        <v>overweight</v>
      </c>
      <c r="L1617">
        <v>5.9</v>
      </c>
      <c r="M1617" t="str" cm="1">
        <f t="array" ref="M1617">_xlfn.IFS(L1617&lt;5.7,"Normal",L1617&lt;6.5,"Prediabetes",L1617&gt;6.5,"Diabetes")</f>
        <v>Prediabetes</v>
      </c>
      <c r="N1617">
        <v>1963</v>
      </c>
      <c r="O1617" t="s">
        <v>10</v>
      </c>
      <c r="P1617">
        <v>6</v>
      </c>
      <c r="Q1617" s="10" t="str">
        <f t="shared" si="50"/>
        <v>6-Jul-1963</v>
      </c>
      <c r="R1617">
        <f t="shared" si="51"/>
        <v>60</v>
      </c>
      <c r="S1617" s="12">
        <v>14001.29</v>
      </c>
    </row>
    <row r="1618" spans="1:19" ht="15.6" x14ac:dyDescent="0.3">
      <c r="A1618" s="1" t="s">
        <v>754</v>
      </c>
      <c r="B1618" s="1" t="s">
        <v>4001</v>
      </c>
      <c r="C1618" t="s">
        <v>4726</v>
      </c>
      <c r="D1618" t="s">
        <v>7349</v>
      </c>
      <c r="E1618" t="s">
        <v>7348</v>
      </c>
      <c r="G1618">
        <v>2</v>
      </c>
      <c r="H1618" t="s">
        <v>2382</v>
      </c>
      <c r="I1618" t="s">
        <v>2380</v>
      </c>
      <c r="J1618">
        <v>51.74</v>
      </c>
      <c r="K1618" t="str" cm="1">
        <f t="array" ref="K1618">_xlfn.IFS(J1618&lt;18.5,"underweight",J1618&lt;25,"normal weight",J1618&lt;30,"overweight",J1618&gt;30,"obesity")</f>
        <v>obesity</v>
      </c>
      <c r="L1618">
        <v>4.9800000000000004</v>
      </c>
      <c r="M1618" t="str" cm="1">
        <f t="array" ref="M1618">_xlfn.IFS(L1618&lt;5.7,"Normal",L1618&lt;6.5,"Prediabetes",L1618&gt;6.5,"Diabetes")</f>
        <v>Normal</v>
      </c>
      <c r="N1618">
        <v>1963</v>
      </c>
      <c r="O1618" t="s">
        <v>10</v>
      </c>
      <c r="P1618">
        <v>8</v>
      </c>
      <c r="Q1618" s="10" t="str">
        <f t="shared" si="50"/>
        <v>8-Jul-1963</v>
      </c>
      <c r="R1618">
        <f t="shared" si="51"/>
        <v>60</v>
      </c>
      <c r="S1618" s="12">
        <v>14007.22</v>
      </c>
    </row>
    <row r="1619" spans="1:19" ht="15.6" x14ac:dyDescent="0.3">
      <c r="A1619" s="1" t="s">
        <v>753</v>
      </c>
      <c r="B1619" s="1" t="s">
        <v>4002</v>
      </c>
      <c r="C1619" t="s">
        <v>4723</v>
      </c>
      <c r="D1619" t="s">
        <v>6420</v>
      </c>
      <c r="E1619" t="s">
        <v>7350</v>
      </c>
      <c r="G1619">
        <v>0</v>
      </c>
      <c r="H1619" t="s">
        <v>2382</v>
      </c>
      <c r="I1619" t="s">
        <v>2382</v>
      </c>
      <c r="J1619">
        <v>29.7</v>
      </c>
      <c r="K1619" t="str" cm="1">
        <f t="array" ref="K1619">_xlfn.IFS(J1619&lt;18.5,"underweight",J1619&lt;25,"normal weight",J1619&lt;30,"overweight",J1619&gt;30,"obesity")</f>
        <v>overweight</v>
      </c>
      <c r="L1619">
        <v>6.21</v>
      </c>
      <c r="M1619" t="str" cm="1">
        <f t="array" ref="M1619">_xlfn.IFS(L1619&lt;5.7,"Normal",L1619&lt;6.5,"Prediabetes",L1619&gt;6.5,"Diabetes")</f>
        <v>Prediabetes</v>
      </c>
      <c r="N1619">
        <v>1960</v>
      </c>
      <c r="O1619" t="s">
        <v>15</v>
      </c>
      <c r="P1619">
        <v>8</v>
      </c>
      <c r="Q1619" s="10" t="str">
        <f t="shared" si="50"/>
        <v>8-Nov-1960</v>
      </c>
      <c r="R1619">
        <f t="shared" si="51"/>
        <v>62</v>
      </c>
      <c r="S1619" s="12">
        <v>14043.48</v>
      </c>
    </row>
    <row r="1620" spans="1:19" ht="15.6" x14ac:dyDescent="0.3">
      <c r="A1620" s="1" t="s">
        <v>752</v>
      </c>
      <c r="B1620" s="1" t="s">
        <v>4003</v>
      </c>
      <c r="C1620" t="s">
        <v>4726</v>
      </c>
      <c r="D1620" t="s">
        <v>7351</v>
      </c>
      <c r="E1620" t="s">
        <v>4823</v>
      </c>
      <c r="G1620">
        <v>0</v>
      </c>
      <c r="H1620" t="s">
        <v>2382</v>
      </c>
      <c r="I1620" t="s">
        <v>2380</v>
      </c>
      <c r="J1620">
        <v>49.2</v>
      </c>
      <c r="K1620" t="str" cm="1">
        <f t="array" ref="K1620">_xlfn.IFS(J1620&lt;18.5,"underweight",J1620&lt;25,"normal weight",J1620&lt;30,"overweight",J1620&gt;30,"obesity")</f>
        <v>obesity</v>
      </c>
      <c r="L1620">
        <v>10.9</v>
      </c>
      <c r="M1620" t="str" cm="1">
        <f t="array" ref="M1620">_xlfn.IFS(L1620&lt;5.7,"Normal",L1620&lt;6.5,"Prediabetes",L1620&gt;6.5,"Diabetes")</f>
        <v>Diabetes</v>
      </c>
      <c r="N1620">
        <v>1991</v>
      </c>
      <c r="O1620" t="s">
        <v>20</v>
      </c>
      <c r="P1620">
        <v>12</v>
      </c>
      <c r="Q1620" s="10" t="str">
        <f t="shared" si="50"/>
        <v>12-Sep-1991</v>
      </c>
      <c r="R1620">
        <f t="shared" si="51"/>
        <v>31</v>
      </c>
      <c r="S1620" s="12">
        <v>14081.93</v>
      </c>
    </row>
    <row r="1621" spans="1:19" ht="15.6" x14ac:dyDescent="0.3">
      <c r="A1621" s="1" t="s">
        <v>751</v>
      </c>
      <c r="B1621" s="1" t="s">
        <v>4004</v>
      </c>
      <c r="C1621" t="s">
        <v>4723</v>
      </c>
      <c r="D1621" t="s">
        <v>7353</v>
      </c>
      <c r="E1621" t="s">
        <v>7352</v>
      </c>
      <c r="G1621">
        <v>1</v>
      </c>
      <c r="H1621" t="s">
        <v>2382</v>
      </c>
      <c r="I1621" t="s">
        <v>2382</v>
      </c>
      <c r="J1621">
        <v>26.4</v>
      </c>
      <c r="K1621" t="str" cm="1">
        <f t="array" ref="K1621">_xlfn.IFS(J1621&lt;18.5,"underweight",J1621&lt;25,"normal weight",J1621&lt;30,"overweight",J1621&gt;30,"obesity")</f>
        <v>overweight</v>
      </c>
      <c r="L1621">
        <v>4.87</v>
      </c>
      <c r="M1621" t="str" cm="1">
        <f t="array" ref="M1621">_xlfn.IFS(L1621&lt;5.7,"Normal",L1621&lt;6.5,"Prediabetes",L1621&gt;6.5,"Diabetes")</f>
        <v>Normal</v>
      </c>
      <c r="N1621">
        <v>1976</v>
      </c>
      <c r="O1621" t="s">
        <v>20</v>
      </c>
      <c r="P1621">
        <v>26</v>
      </c>
      <c r="Q1621" s="10" t="str">
        <f t="shared" si="50"/>
        <v>26-Sep-1976</v>
      </c>
      <c r="R1621">
        <f t="shared" si="51"/>
        <v>46</v>
      </c>
      <c r="S1621" s="12">
        <v>14098.07</v>
      </c>
    </row>
    <row r="1622" spans="1:19" ht="15.6" x14ac:dyDescent="0.3">
      <c r="A1622" s="1" t="s">
        <v>750</v>
      </c>
      <c r="B1622" s="1" t="s">
        <v>4005</v>
      </c>
      <c r="C1622" t="s">
        <v>4723</v>
      </c>
      <c r="D1622" t="s">
        <v>7355</v>
      </c>
      <c r="E1622" t="s">
        <v>7354</v>
      </c>
      <c r="G1622">
        <v>0</v>
      </c>
      <c r="H1622" t="s">
        <v>2382</v>
      </c>
      <c r="I1622" t="s">
        <v>2380</v>
      </c>
      <c r="J1622">
        <v>51.18</v>
      </c>
      <c r="K1622" t="str" cm="1">
        <f t="array" ref="K1622">_xlfn.IFS(J1622&lt;18.5,"underweight",J1622&lt;25,"normal weight",J1622&lt;30,"overweight",J1622&gt;30,"obesity")</f>
        <v>obesity</v>
      </c>
      <c r="L1622">
        <v>4.4000000000000004</v>
      </c>
      <c r="M1622" t="str" cm="1">
        <f t="array" ref="M1622">_xlfn.IFS(L1622&lt;5.7,"Normal",L1622&lt;6.5,"Prediabetes",L1622&gt;6.5,"Diabetes")</f>
        <v>Normal</v>
      </c>
      <c r="N1622">
        <v>1961</v>
      </c>
      <c r="O1622" t="s">
        <v>18</v>
      </c>
      <c r="P1622">
        <v>14</v>
      </c>
      <c r="Q1622" s="10" t="str">
        <f t="shared" si="50"/>
        <v>14-Jun-1961</v>
      </c>
      <c r="R1622">
        <f t="shared" si="51"/>
        <v>62</v>
      </c>
      <c r="S1622" s="12">
        <v>14119.62</v>
      </c>
    </row>
    <row r="1623" spans="1:19" ht="15.6" x14ac:dyDescent="0.3">
      <c r="A1623" s="1" t="s">
        <v>749</v>
      </c>
      <c r="B1623" s="1" t="s">
        <v>4006</v>
      </c>
      <c r="C1623" t="s">
        <v>4726</v>
      </c>
      <c r="D1623" t="s">
        <v>5073</v>
      </c>
      <c r="E1623" t="s">
        <v>7356</v>
      </c>
      <c r="G1623">
        <v>1</v>
      </c>
      <c r="H1623" t="s">
        <v>2382</v>
      </c>
      <c r="I1623" t="s">
        <v>2380</v>
      </c>
      <c r="J1623">
        <v>51.37</v>
      </c>
      <c r="K1623" t="str" cm="1">
        <f t="array" ref="K1623">_xlfn.IFS(J1623&lt;18.5,"underweight",J1623&lt;25,"normal weight",J1623&lt;30,"overweight",J1623&gt;30,"obesity")</f>
        <v>obesity</v>
      </c>
      <c r="L1623">
        <v>8.18</v>
      </c>
      <c r="M1623" t="str" cm="1">
        <f t="array" ref="M1623">_xlfn.IFS(L1623&lt;5.7,"Normal",L1623&lt;6.5,"Prediabetes",L1623&gt;6.5,"Diabetes")</f>
        <v>Diabetes</v>
      </c>
      <c r="N1623">
        <v>2004</v>
      </c>
      <c r="O1623" t="s">
        <v>10</v>
      </c>
      <c r="P1623">
        <v>6</v>
      </c>
      <c r="Q1623" s="10" t="str">
        <f t="shared" si="50"/>
        <v>6-Jul-2004</v>
      </c>
      <c r="R1623">
        <f t="shared" si="51"/>
        <v>19</v>
      </c>
      <c r="S1623" s="12">
        <v>14133.04</v>
      </c>
    </row>
    <row r="1624" spans="1:19" ht="15.6" x14ac:dyDescent="0.3">
      <c r="A1624" s="1" t="s">
        <v>748</v>
      </c>
      <c r="B1624" s="1" t="s">
        <v>4007</v>
      </c>
      <c r="C1624" t="s">
        <v>4726</v>
      </c>
      <c r="D1624" t="s">
        <v>5804</v>
      </c>
      <c r="E1624" t="s">
        <v>7357</v>
      </c>
      <c r="G1624">
        <v>1</v>
      </c>
      <c r="H1624" t="s">
        <v>2382</v>
      </c>
      <c r="I1624" t="s">
        <v>2380</v>
      </c>
      <c r="J1624">
        <v>36.19</v>
      </c>
      <c r="K1624" t="str" cm="1">
        <f t="array" ref="K1624">_xlfn.IFS(J1624&lt;18.5,"underweight",J1624&lt;25,"normal weight",J1624&lt;30,"overweight",J1624&gt;30,"obesity")</f>
        <v>obesity</v>
      </c>
      <c r="L1624">
        <v>5.52</v>
      </c>
      <c r="M1624" t="str" cm="1">
        <f t="array" ref="M1624">_xlfn.IFS(L1624&lt;5.7,"Normal",L1624&lt;6.5,"Prediabetes",L1624&gt;6.5,"Diabetes")</f>
        <v>Normal</v>
      </c>
      <c r="N1624">
        <v>1984</v>
      </c>
      <c r="O1624" t="s">
        <v>10</v>
      </c>
      <c r="P1624">
        <v>7</v>
      </c>
      <c r="Q1624" s="10" t="str">
        <f t="shared" si="50"/>
        <v>7-Jul-1984</v>
      </c>
      <c r="R1624">
        <f t="shared" si="51"/>
        <v>39</v>
      </c>
      <c r="S1624" s="12">
        <v>14152.46</v>
      </c>
    </row>
    <row r="1625" spans="1:19" ht="15.6" x14ac:dyDescent="0.3">
      <c r="A1625" s="1" t="s">
        <v>747</v>
      </c>
      <c r="B1625" s="1" t="s">
        <v>4008</v>
      </c>
      <c r="C1625" t="s">
        <v>4723</v>
      </c>
      <c r="D1625" t="s">
        <v>5497</v>
      </c>
      <c r="E1625" t="s">
        <v>7358</v>
      </c>
      <c r="G1625">
        <v>0</v>
      </c>
      <c r="H1625" t="s">
        <v>2382</v>
      </c>
      <c r="I1625" t="s">
        <v>2382</v>
      </c>
      <c r="J1625">
        <v>18.3</v>
      </c>
      <c r="K1625" t="str" cm="1">
        <f t="array" ref="K1625">_xlfn.IFS(J1625&lt;18.5,"underweight",J1625&lt;25,"normal weight",J1625&lt;30,"overweight",J1625&gt;30,"obesity")</f>
        <v>underweight</v>
      </c>
      <c r="L1625">
        <v>5.46</v>
      </c>
      <c r="M1625" t="str" cm="1">
        <f t="array" ref="M1625">_xlfn.IFS(L1625&lt;5.7,"Normal",L1625&lt;6.5,"Prediabetes",L1625&gt;6.5,"Diabetes")</f>
        <v>Normal</v>
      </c>
      <c r="N1625">
        <v>1968</v>
      </c>
      <c r="O1625" t="s">
        <v>30</v>
      </c>
      <c r="P1625">
        <v>25</v>
      </c>
      <c r="Q1625" s="10" t="str">
        <f t="shared" si="50"/>
        <v>25-Dec-1968</v>
      </c>
      <c r="R1625">
        <f t="shared" si="51"/>
        <v>54</v>
      </c>
      <c r="S1625" s="12">
        <v>14193.55</v>
      </c>
    </row>
    <row r="1626" spans="1:19" ht="15.6" x14ac:dyDescent="0.3">
      <c r="A1626" s="1" t="s">
        <v>746</v>
      </c>
      <c r="B1626" s="1" t="s">
        <v>4009</v>
      </c>
      <c r="C1626" t="s">
        <v>4723</v>
      </c>
      <c r="D1626" t="s">
        <v>4894</v>
      </c>
      <c r="E1626" t="s">
        <v>7359</v>
      </c>
      <c r="G1626">
        <v>0</v>
      </c>
      <c r="H1626" t="s">
        <v>2382</v>
      </c>
      <c r="I1626" t="s">
        <v>2382</v>
      </c>
      <c r="J1626">
        <v>25.3</v>
      </c>
      <c r="K1626" t="str" cm="1">
        <f t="array" ref="K1626">_xlfn.IFS(J1626&lt;18.5,"underweight",J1626&lt;25,"normal weight",J1626&lt;30,"overweight",J1626&gt;30,"obesity")</f>
        <v>overweight</v>
      </c>
      <c r="L1626">
        <v>5.0199999999999996</v>
      </c>
      <c r="M1626" t="str" cm="1">
        <f t="array" ref="M1626">_xlfn.IFS(L1626&lt;5.7,"Normal",L1626&lt;6.5,"Prediabetes",L1626&gt;6.5,"Diabetes")</f>
        <v>Normal</v>
      </c>
      <c r="N1626">
        <v>1983</v>
      </c>
      <c r="O1626" t="s">
        <v>15</v>
      </c>
      <c r="P1626">
        <v>17</v>
      </c>
      <c r="Q1626" s="10" t="str">
        <f t="shared" si="50"/>
        <v>17-Nov-1983</v>
      </c>
      <c r="R1626">
        <f t="shared" si="51"/>
        <v>39</v>
      </c>
      <c r="S1626" s="12">
        <v>14209.4</v>
      </c>
    </row>
    <row r="1627" spans="1:19" ht="15.6" x14ac:dyDescent="0.3">
      <c r="A1627" s="1" t="s">
        <v>745</v>
      </c>
      <c r="B1627" s="1" t="s">
        <v>4010</v>
      </c>
      <c r="C1627" t="s">
        <v>5598</v>
      </c>
      <c r="D1627" t="s">
        <v>7360</v>
      </c>
      <c r="E1627" t="s">
        <v>6476</v>
      </c>
      <c r="G1627">
        <v>1</v>
      </c>
      <c r="H1627" t="s">
        <v>2382</v>
      </c>
      <c r="I1627" t="s">
        <v>2380</v>
      </c>
      <c r="J1627">
        <v>46.4</v>
      </c>
      <c r="K1627" t="str" cm="1">
        <f t="array" ref="K1627">_xlfn.IFS(J1627&lt;18.5,"underweight",J1627&lt;25,"normal weight",J1627&lt;30,"overweight",J1627&gt;30,"obesity")</f>
        <v>obesity</v>
      </c>
      <c r="L1627">
        <v>8.3699999999999992</v>
      </c>
      <c r="M1627" t="str" cm="1">
        <f t="array" ref="M1627">_xlfn.IFS(L1627&lt;5.7,"Normal",L1627&lt;6.5,"Prediabetes",L1627&gt;6.5,"Diabetes")</f>
        <v>Diabetes</v>
      </c>
      <c r="N1627">
        <v>1958</v>
      </c>
      <c r="O1627" t="s">
        <v>20</v>
      </c>
      <c r="P1627">
        <v>21</v>
      </c>
      <c r="Q1627" s="10" t="str">
        <f t="shared" si="50"/>
        <v>21-Sep-1958</v>
      </c>
      <c r="R1627">
        <f t="shared" si="51"/>
        <v>64</v>
      </c>
      <c r="S1627" s="12">
        <v>14210.54</v>
      </c>
    </row>
    <row r="1628" spans="1:19" ht="15.6" x14ac:dyDescent="0.3">
      <c r="A1628" s="1" t="s">
        <v>744</v>
      </c>
      <c r="B1628" s="1" t="s">
        <v>4011</v>
      </c>
      <c r="C1628" t="s">
        <v>4723</v>
      </c>
      <c r="D1628" t="s">
        <v>7362</v>
      </c>
      <c r="E1628" t="s">
        <v>7361</v>
      </c>
      <c r="G1628">
        <v>2</v>
      </c>
      <c r="H1628" t="s">
        <v>2382</v>
      </c>
      <c r="I1628" t="s">
        <v>2380</v>
      </c>
      <c r="J1628">
        <v>51.92</v>
      </c>
      <c r="K1628" t="str" cm="1">
        <f t="array" ref="K1628">_xlfn.IFS(J1628&lt;18.5,"underweight",J1628&lt;25,"normal weight",J1628&lt;30,"overweight",J1628&gt;30,"obesity")</f>
        <v>obesity</v>
      </c>
      <c r="L1628">
        <v>5.18</v>
      </c>
      <c r="M1628" t="str" cm="1">
        <f t="array" ref="M1628">_xlfn.IFS(L1628&lt;5.7,"Normal",L1628&lt;6.5,"Prediabetes",L1628&gt;6.5,"Diabetes")</f>
        <v>Normal</v>
      </c>
      <c r="N1628">
        <v>1961</v>
      </c>
      <c r="O1628" t="s">
        <v>20</v>
      </c>
      <c r="P1628">
        <v>25</v>
      </c>
      <c r="Q1628" s="10" t="str">
        <f t="shared" si="50"/>
        <v>25-Sep-1961</v>
      </c>
      <c r="R1628">
        <f t="shared" si="51"/>
        <v>61</v>
      </c>
      <c r="S1628" s="12">
        <v>14235.07</v>
      </c>
    </row>
    <row r="1629" spans="1:19" ht="15.6" x14ac:dyDescent="0.3">
      <c r="A1629" s="1" t="s">
        <v>743</v>
      </c>
      <c r="B1629" s="1" t="s">
        <v>4012</v>
      </c>
      <c r="C1629" t="s">
        <v>4726</v>
      </c>
      <c r="D1629" t="s">
        <v>4886</v>
      </c>
      <c r="E1629" t="s">
        <v>7363</v>
      </c>
      <c r="G1629">
        <v>1</v>
      </c>
      <c r="H1629" t="s">
        <v>2382</v>
      </c>
      <c r="I1629" t="s">
        <v>2380</v>
      </c>
      <c r="J1629">
        <v>32.395000000000003</v>
      </c>
      <c r="K1629" t="str" cm="1">
        <f t="array" ref="K1629">_xlfn.IFS(J1629&lt;18.5,"underweight",J1629&lt;25,"normal weight",J1629&lt;30,"overweight",J1629&gt;30,"obesity")</f>
        <v>obesity</v>
      </c>
      <c r="L1629">
        <v>5.68</v>
      </c>
      <c r="M1629" t="str" cm="1">
        <f t="array" ref="M1629">_xlfn.IFS(L1629&lt;5.7,"Normal",L1629&lt;6.5,"Prediabetes",L1629&gt;6.5,"Diabetes")</f>
        <v>Normal</v>
      </c>
      <c r="N1629">
        <v>1959</v>
      </c>
      <c r="O1629" t="s">
        <v>37</v>
      </c>
      <c r="P1629">
        <v>10</v>
      </c>
      <c r="Q1629" s="10" t="str">
        <f t="shared" si="50"/>
        <v>10-Oct-1959</v>
      </c>
      <c r="R1629">
        <f t="shared" si="51"/>
        <v>63</v>
      </c>
      <c r="S1629" s="12">
        <v>14254.61</v>
      </c>
    </row>
    <row r="1630" spans="1:19" ht="15.6" x14ac:dyDescent="0.3">
      <c r="A1630" s="1" t="s">
        <v>742</v>
      </c>
      <c r="B1630" s="1" t="s">
        <v>4013</v>
      </c>
      <c r="C1630" t="s">
        <v>4726</v>
      </c>
      <c r="D1630" t="s">
        <v>7365</v>
      </c>
      <c r="E1630" t="s">
        <v>7364</v>
      </c>
      <c r="G1630">
        <v>1</v>
      </c>
      <c r="H1630" t="s">
        <v>2382</v>
      </c>
      <c r="I1630" t="s">
        <v>2380</v>
      </c>
      <c r="J1630">
        <v>46.19</v>
      </c>
      <c r="K1630" t="str" cm="1">
        <f t="array" ref="K1630">_xlfn.IFS(J1630&lt;18.5,"underweight",J1630&lt;25,"normal weight",J1630&lt;30,"overweight",J1630&gt;30,"obesity")</f>
        <v>obesity</v>
      </c>
      <c r="L1630">
        <v>7.31</v>
      </c>
      <c r="M1630" t="str" cm="1">
        <f t="array" ref="M1630">_xlfn.IFS(L1630&lt;5.7,"Normal",L1630&lt;6.5,"Prediabetes",L1630&gt;6.5,"Diabetes")</f>
        <v>Diabetes</v>
      </c>
      <c r="N1630">
        <v>1959</v>
      </c>
      <c r="O1630" t="s">
        <v>15</v>
      </c>
      <c r="P1630">
        <v>8</v>
      </c>
      <c r="Q1630" s="10" t="str">
        <f t="shared" si="50"/>
        <v>8-Nov-1959</v>
      </c>
      <c r="R1630">
        <f t="shared" si="51"/>
        <v>63</v>
      </c>
      <c r="S1630" s="12">
        <v>14256.19</v>
      </c>
    </row>
    <row r="1631" spans="1:19" ht="15.6" x14ac:dyDescent="0.3">
      <c r="A1631" s="1" t="s">
        <v>741</v>
      </c>
      <c r="B1631" s="1" t="s">
        <v>4014</v>
      </c>
      <c r="C1631" t="s">
        <v>4723</v>
      </c>
      <c r="D1631" t="s">
        <v>7367</v>
      </c>
      <c r="E1631" t="s">
        <v>7366</v>
      </c>
      <c r="G1631">
        <v>1</v>
      </c>
      <c r="H1631" t="s">
        <v>2382</v>
      </c>
      <c r="I1631" t="s">
        <v>2380</v>
      </c>
      <c r="J1631">
        <v>30.4</v>
      </c>
      <c r="K1631" t="str" cm="1">
        <f t="array" ref="K1631">_xlfn.IFS(J1631&lt;18.5,"underweight",J1631&lt;25,"normal weight",J1631&lt;30,"overweight",J1631&gt;30,"obesity")</f>
        <v>obesity</v>
      </c>
      <c r="L1631">
        <v>4.07</v>
      </c>
      <c r="M1631" t="str" cm="1">
        <f t="array" ref="M1631">_xlfn.IFS(L1631&lt;5.7,"Normal",L1631&lt;6.5,"Prediabetes",L1631&gt;6.5,"Diabetes")</f>
        <v>Normal</v>
      </c>
      <c r="N1631">
        <v>1974</v>
      </c>
      <c r="O1631" t="s">
        <v>30</v>
      </c>
      <c r="P1631">
        <v>26</v>
      </c>
      <c r="Q1631" s="10" t="str">
        <f t="shared" si="50"/>
        <v>26-Dec-1974</v>
      </c>
      <c r="R1631">
        <f t="shared" si="51"/>
        <v>48</v>
      </c>
      <c r="S1631" s="12">
        <v>14256.79</v>
      </c>
    </row>
    <row r="1632" spans="1:19" ht="15.6" x14ac:dyDescent="0.3">
      <c r="A1632" s="1" t="s">
        <v>740</v>
      </c>
      <c r="B1632" s="1" t="s">
        <v>4015</v>
      </c>
      <c r="C1632" t="s">
        <v>4726</v>
      </c>
      <c r="D1632" t="s">
        <v>5149</v>
      </c>
      <c r="E1632" t="s">
        <v>6466</v>
      </c>
      <c r="G1632">
        <v>1</v>
      </c>
      <c r="H1632" t="s">
        <v>2382</v>
      </c>
      <c r="I1632" t="s">
        <v>2380</v>
      </c>
      <c r="J1632">
        <v>49.05</v>
      </c>
      <c r="K1632" t="str" cm="1">
        <f t="array" ref="K1632">_xlfn.IFS(J1632&lt;18.5,"underweight",J1632&lt;25,"normal weight",J1632&lt;30,"overweight",J1632&gt;30,"obesity")</f>
        <v>obesity</v>
      </c>
      <c r="L1632">
        <v>9.77</v>
      </c>
      <c r="M1632" t="str" cm="1">
        <f t="array" ref="M1632">_xlfn.IFS(L1632&lt;5.7,"Normal",L1632&lt;6.5,"Prediabetes",L1632&gt;6.5,"Diabetes")</f>
        <v>Diabetes</v>
      </c>
      <c r="N1632">
        <v>1972</v>
      </c>
      <c r="O1632" t="s">
        <v>10</v>
      </c>
      <c r="P1632">
        <v>13</v>
      </c>
      <c r="Q1632" s="10" t="str">
        <f t="shared" si="50"/>
        <v>13-Jul-1972</v>
      </c>
      <c r="R1632">
        <f t="shared" si="51"/>
        <v>51</v>
      </c>
      <c r="S1632" s="12">
        <v>14258.33</v>
      </c>
    </row>
    <row r="1633" spans="1:19" ht="15.6" x14ac:dyDescent="0.3">
      <c r="A1633" s="1" t="s">
        <v>739</v>
      </c>
      <c r="B1633" s="1" t="s">
        <v>4016</v>
      </c>
      <c r="C1633" t="s">
        <v>4726</v>
      </c>
      <c r="D1633" t="s">
        <v>7368</v>
      </c>
      <c r="E1633" t="s">
        <v>7232</v>
      </c>
      <c r="G1633">
        <v>0</v>
      </c>
      <c r="H1633" t="s">
        <v>2382</v>
      </c>
      <c r="I1633" t="s">
        <v>2380</v>
      </c>
      <c r="J1633">
        <v>51.94</v>
      </c>
      <c r="K1633" t="str" cm="1">
        <f t="array" ref="K1633">_xlfn.IFS(J1633&lt;18.5,"underweight",J1633&lt;25,"normal weight",J1633&lt;30,"overweight",J1633&gt;30,"obesity")</f>
        <v>obesity</v>
      </c>
      <c r="L1633">
        <v>8.8000000000000007</v>
      </c>
      <c r="M1633" t="str" cm="1">
        <f t="array" ref="M1633">_xlfn.IFS(L1633&lt;5.7,"Normal",L1633&lt;6.5,"Prediabetes",L1633&gt;6.5,"Diabetes")</f>
        <v>Diabetes</v>
      </c>
      <c r="N1633">
        <v>2004</v>
      </c>
      <c r="O1633" t="s">
        <v>20</v>
      </c>
      <c r="P1633">
        <v>6</v>
      </c>
      <c r="Q1633" s="10" t="str">
        <f t="shared" si="50"/>
        <v>6-Sep-2004</v>
      </c>
      <c r="R1633">
        <f t="shared" si="51"/>
        <v>18</v>
      </c>
      <c r="S1633" s="12">
        <v>14283.46</v>
      </c>
    </row>
    <row r="1634" spans="1:19" ht="15.6" x14ac:dyDescent="0.3">
      <c r="A1634" s="1" t="s">
        <v>738</v>
      </c>
      <c r="B1634" s="1" t="s">
        <v>4017</v>
      </c>
      <c r="C1634" t="s">
        <v>4723</v>
      </c>
      <c r="D1634" t="s">
        <v>6688</v>
      </c>
      <c r="E1634" t="s">
        <v>7369</v>
      </c>
      <c r="G1634">
        <v>0</v>
      </c>
      <c r="H1634" t="s">
        <v>2382</v>
      </c>
      <c r="I1634" t="s">
        <v>2382</v>
      </c>
      <c r="J1634">
        <v>22.6</v>
      </c>
      <c r="K1634" t="str" cm="1">
        <f t="array" ref="K1634">_xlfn.IFS(J1634&lt;18.5,"underweight",J1634&lt;25,"normal weight",J1634&lt;30,"overweight",J1634&gt;30,"obesity")</f>
        <v>normal weight</v>
      </c>
      <c r="L1634">
        <v>10.43</v>
      </c>
      <c r="M1634" t="str" cm="1">
        <f t="array" ref="M1634">_xlfn.IFS(L1634&lt;5.7,"Normal",L1634&lt;6.5,"Prediabetes",L1634&gt;6.5,"Diabetes")</f>
        <v>Diabetes</v>
      </c>
      <c r="N1634">
        <v>1968</v>
      </c>
      <c r="O1634" t="s">
        <v>30</v>
      </c>
      <c r="P1634">
        <v>15</v>
      </c>
      <c r="Q1634" s="10" t="str">
        <f t="shared" si="50"/>
        <v>15-Dec-1968</v>
      </c>
      <c r="R1634">
        <f t="shared" si="51"/>
        <v>54</v>
      </c>
      <c r="S1634" s="12">
        <v>14285.9</v>
      </c>
    </row>
    <row r="1635" spans="1:19" ht="15.6" x14ac:dyDescent="0.3">
      <c r="A1635" s="1" t="s">
        <v>737</v>
      </c>
      <c r="B1635" s="1" t="s">
        <v>4018</v>
      </c>
      <c r="C1635" t="s">
        <v>4726</v>
      </c>
      <c r="D1635" t="s">
        <v>7371</v>
      </c>
      <c r="E1635" t="s">
        <v>7370</v>
      </c>
      <c r="G1635">
        <v>0</v>
      </c>
      <c r="H1635" t="s">
        <v>2382</v>
      </c>
      <c r="I1635" t="s">
        <v>2380</v>
      </c>
      <c r="J1635">
        <v>46.69</v>
      </c>
      <c r="K1635" t="str" cm="1">
        <f t="array" ref="K1635">_xlfn.IFS(J1635&lt;18.5,"underweight",J1635&lt;25,"normal weight",J1635&lt;30,"overweight",J1635&gt;30,"obesity")</f>
        <v>obesity</v>
      </c>
      <c r="L1635">
        <v>4.25</v>
      </c>
      <c r="M1635" t="str" cm="1">
        <f t="array" ref="M1635">_xlfn.IFS(L1635&lt;5.7,"Normal",L1635&lt;6.5,"Prediabetes",L1635&gt;6.5,"Diabetes")</f>
        <v>Normal</v>
      </c>
      <c r="N1635">
        <v>1958</v>
      </c>
      <c r="O1635" t="s">
        <v>37</v>
      </c>
      <c r="P1635">
        <v>15</v>
      </c>
      <c r="Q1635" s="10" t="str">
        <f t="shared" si="50"/>
        <v>15-Oct-1958</v>
      </c>
      <c r="R1635">
        <f t="shared" si="51"/>
        <v>64</v>
      </c>
      <c r="S1635" s="12">
        <v>14313.85</v>
      </c>
    </row>
    <row r="1636" spans="1:19" ht="15.6" x14ac:dyDescent="0.3">
      <c r="A1636" s="1" t="s">
        <v>736</v>
      </c>
      <c r="B1636" s="1" t="s">
        <v>4019</v>
      </c>
      <c r="C1636" t="s">
        <v>4723</v>
      </c>
      <c r="D1636" t="s">
        <v>7373</v>
      </c>
      <c r="E1636" t="s">
        <v>7372</v>
      </c>
      <c r="G1636">
        <v>0</v>
      </c>
      <c r="H1636" t="s">
        <v>2382</v>
      </c>
      <c r="I1636" t="s">
        <v>2382</v>
      </c>
      <c r="J1636">
        <v>28.5</v>
      </c>
      <c r="K1636" t="str" cm="1">
        <f t="array" ref="K1636">_xlfn.IFS(J1636&lt;18.5,"underweight",J1636&lt;25,"normal weight",J1636&lt;30,"overweight",J1636&gt;30,"obesity")</f>
        <v>overweight</v>
      </c>
      <c r="L1636">
        <v>5.55</v>
      </c>
      <c r="M1636" t="str" cm="1">
        <f t="array" ref="M1636">_xlfn.IFS(L1636&lt;5.7,"Normal",L1636&lt;6.5,"Prediabetes",L1636&gt;6.5,"Diabetes")</f>
        <v>Normal</v>
      </c>
      <c r="N1636">
        <v>1958</v>
      </c>
      <c r="O1636" t="s">
        <v>10</v>
      </c>
      <c r="P1636">
        <v>10</v>
      </c>
      <c r="Q1636" s="10" t="str">
        <f t="shared" si="50"/>
        <v>10-Jul-1958</v>
      </c>
      <c r="R1636">
        <f t="shared" si="51"/>
        <v>65</v>
      </c>
      <c r="S1636" s="12">
        <v>14319.03</v>
      </c>
    </row>
    <row r="1637" spans="1:19" ht="15.6" x14ac:dyDescent="0.3">
      <c r="A1637" s="1" t="s">
        <v>735</v>
      </c>
      <c r="B1637" s="1" t="s">
        <v>4020</v>
      </c>
      <c r="C1637" t="s">
        <v>4723</v>
      </c>
      <c r="D1637" t="s">
        <v>5601</v>
      </c>
      <c r="E1637" t="s">
        <v>7374</v>
      </c>
      <c r="G1637">
        <v>0</v>
      </c>
      <c r="H1637" t="s">
        <v>2382</v>
      </c>
      <c r="I1637" t="s">
        <v>2382</v>
      </c>
      <c r="J1637">
        <v>29.15</v>
      </c>
      <c r="K1637" t="str" cm="1">
        <f t="array" ref="K1637">_xlfn.IFS(J1637&lt;18.5,"underweight",J1637&lt;25,"normal weight",J1637&lt;30,"overweight",J1637&gt;30,"obesity")</f>
        <v>overweight</v>
      </c>
      <c r="L1637">
        <v>4.45</v>
      </c>
      <c r="M1637" t="str" cm="1">
        <f t="array" ref="M1637">_xlfn.IFS(L1637&lt;5.7,"Normal",L1637&lt;6.5,"Prediabetes",L1637&gt;6.5,"Diabetes")</f>
        <v>Normal</v>
      </c>
      <c r="N1637">
        <v>1969</v>
      </c>
      <c r="O1637" t="s">
        <v>20</v>
      </c>
      <c r="P1637">
        <v>26</v>
      </c>
      <c r="Q1637" s="10" t="str">
        <f t="shared" si="50"/>
        <v>26-Sep-1969</v>
      </c>
      <c r="R1637">
        <f t="shared" si="51"/>
        <v>53</v>
      </c>
      <c r="S1637" s="12">
        <v>14337.91</v>
      </c>
    </row>
    <row r="1638" spans="1:19" ht="15.6" x14ac:dyDescent="0.3">
      <c r="A1638" s="1" t="s">
        <v>734</v>
      </c>
      <c r="B1638" s="1" t="s">
        <v>4021</v>
      </c>
      <c r="C1638" t="s">
        <v>4723</v>
      </c>
      <c r="D1638" t="s">
        <v>7376</v>
      </c>
      <c r="E1638" t="s">
        <v>7375</v>
      </c>
      <c r="G1638">
        <v>1</v>
      </c>
      <c r="H1638" t="s">
        <v>2382</v>
      </c>
      <c r="I1638" t="s">
        <v>2380</v>
      </c>
      <c r="J1638">
        <v>32.229999999999997</v>
      </c>
      <c r="K1638" t="str" cm="1">
        <f t="array" ref="K1638">_xlfn.IFS(J1638&lt;18.5,"underweight",J1638&lt;25,"normal weight",J1638&lt;30,"overweight",J1638&gt;30,"obesity")</f>
        <v>obesity</v>
      </c>
      <c r="L1638">
        <v>4.6500000000000004</v>
      </c>
      <c r="M1638" t="str" cm="1">
        <f t="array" ref="M1638">_xlfn.IFS(L1638&lt;5.7,"Normal",L1638&lt;6.5,"Prediabetes",L1638&gt;6.5,"Diabetes")</f>
        <v>Normal</v>
      </c>
      <c r="N1638">
        <v>1959</v>
      </c>
      <c r="O1638" t="s">
        <v>30</v>
      </c>
      <c r="P1638">
        <v>24</v>
      </c>
      <c r="Q1638" s="10" t="str">
        <f t="shared" si="50"/>
        <v>24-Dec-1959</v>
      </c>
      <c r="R1638">
        <f t="shared" si="51"/>
        <v>63</v>
      </c>
      <c r="S1638" s="12">
        <v>14349.85</v>
      </c>
    </row>
    <row r="1639" spans="1:19" ht="15.6" x14ac:dyDescent="0.3">
      <c r="A1639" s="1" t="s">
        <v>733</v>
      </c>
      <c r="B1639" s="1" t="s">
        <v>4022</v>
      </c>
      <c r="C1639" t="s">
        <v>4723</v>
      </c>
      <c r="D1639" t="s">
        <v>7377</v>
      </c>
      <c r="E1639" t="s">
        <v>6954</v>
      </c>
      <c r="G1639">
        <v>0</v>
      </c>
      <c r="H1639" t="s">
        <v>2382</v>
      </c>
      <c r="I1639" t="s">
        <v>2380</v>
      </c>
      <c r="J1639">
        <v>44.2</v>
      </c>
      <c r="K1639" t="str" cm="1">
        <f t="array" ref="K1639">_xlfn.IFS(J1639&lt;18.5,"underweight",J1639&lt;25,"normal weight",J1639&lt;30,"overweight",J1639&gt;30,"obesity")</f>
        <v>obesity</v>
      </c>
      <c r="L1639">
        <v>11.34</v>
      </c>
      <c r="M1639" t="str" cm="1">
        <f t="array" ref="M1639">_xlfn.IFS(L1639&lt;5.7,"Normal",L1639&lt;6.5,"Prediabetes",L1639&gt;6.5,"Diabetes")</f>
        <v>Diabetes</v>
      </c>
      <c r="N1639">
        <v>1967</v>
      </c>
      <c r="O1639" t="s">
        <v>37</v>
      </c>
      <c r="P1639">
        <v>10</v>
      </c>
      <c r="Q1639" s="10" t="str">
        <f t="shared" si="50"/>
        <v>10-Oct-1967</v>
      </c>
      <c r="R1639">
        <f t="shared" si="51"/>
        <v>55</v>
      </c>
      <c r="S1639" s="12">
        <v>14355.43</v>
      </c>
    </row>
    <row r="1640" spans="1:19" ht="15.6" x14ac:dyDescent="0.3">
      <c r="A1640" s="1" t="s">
        <v>732</v>
      </c>
      <c r="B1640" s="1" t="s">
        <v>4023</v>
      </c>
      <c r="C1640" t="s">
        <v>4726</v>
      </c>
      <c r="D1640" t="s">
        <v>7378</v>
      </c>
      <c r="E1640" t="s">
        <v>5180</v>
      </c>
      <c r="G1640">
        <v>0</v>
      </c>
      <c r="H1640" t="s">
        <v>2382</v>
      </c>
      <c r="I1640" t="s">
        <v>2380</v>
      </c>
      <c r="J1640">
        <v>51.75</v>
      </c>
      <c r="K1640" t="str" cm="1">
        <f t="array" ref="K1640">_xlfn.IFS(J1640&lt;18.5,"underweight",J1640&lt;25,"normal weight",J1640&lt;30,"overweight",J1640&gt;30,"obesity")</f>
        <v>obesity</v>
      </c>
      <c r="L1640">
        <v>8.59</v>
      </c>
      <c r="M1640" t="str" cm="1">
        <f t="array" ref="M1640">_xlfn.IFS(L1640&lt;5.7,"Normal",L1640&lt;6.5,"Prediabetes",L1640&gt;6.5,"Diabetes")</f>
        <v>Diabetes</v>
      </c>
      <c r="N1640">
        <v>1988</v>
      </c>
      <c r="O1640" t="s">
        <v>15</v>
      </c>
      <c r="P1640">
        <v>16</v>
      </c>
      <c r="Q1640" s="10" t="str">
        <f t="shared" si="50"/>
        <v>16-Nov-1988</v>
      </c>
      <c r="R1640">
        <f t="shared" si="51"/>
        <v>34</v>
      </c>
      <c r="S1640" s="12">
        <v>14358.36</v>
      </c>
    </row>
    <row r="1641" spans="1:19" ht="15.6" x14ac:dyDescent="0.3">
      <c r="A1641" s="1" t="s">
        <v>731</v>
      </c>
      <c r="B1641" s="1" t="s">
        <v>4024</v>
      </c>
      <c r="C1641" t="s">
        <v>4723</v>
      </c>
      <c r="D1641" t="s">
        <v>7380</v>
      </c>
      <c r="E1641" t="s">
        <v>7379</v>
      </c>
      <c r="G1641">
        <v>2</v>
      </c>
      <c r="H1641" t="s">
        <v>2382</v>
      </c>
      <c r="I1641" t="s">
        <v>2382</v>
      </c>
      <c r="J1641">
        <v>25.7</v>
      </c>
      <c r="K1641" t="str" cm="1">
        <f t="array" ref="K1641">_xlfn.IFS(J1641&lt;18.5,"underweight",J1641&lt;25,"normal weight",J1641&lt;30,"overweight",J1641&gt;30,"obesity")</f>
        <v>overweight</v>
      </c>
      <c r="L1641">
        <v>4.13</v>
      </c>
      <c r="M1641" t="str" cm="1">
        <f t="array" ref="M1641">_xlfn.IFS(L1641&lt;5.7,"Normal",L1641&lt;6.5,"Prediabetes",L1641&gt;6.5,"Diabetes")</f>
        <v>Normal</v>
      </c>
      <c r="N1641">
        <v>1963</v>
      </c>
      <c r="O1641" t="s">
        <v>10</v>
      </c>
      <c r="P1641">
        <v>16</v>
      </c>
      <c r="Q1641" s="10" t="str">
        <f t="shared" si="50"/>
        <v>16-Jul-1963</v>
      </c>
      <c r="R1641">
        <f t="shared" si="51"/>
        <v>60</v>
      </c>
      <c r="S1641" s="12">
        <v>14382.71</v>
      </c>
    </row>
    <row r="1642" spans="1:19" ht="15.6" x14ac:dyDescent="0.3">
      <c r="A1642" s="1" t="s">
        <v>730</v>
      </c>
      <c r="B1642" s="1" t="s">
        <v>4025</v>
      </c>
      <c r="C1642" t="s">
        <v>4723</v>
      </c>
      <c r="D1642" t="s">
        <v>7382</v>
      </c>
      <c r="E1642" t="s">
        <v>7381</v>
      </c>
      <c r="G1642">
        <v>1</v>
      </c>
      <c r="H1642" t="s">
        <v>2382</v>
      </c>
      <c r="I1642" t="s">
        <v>2380</v>
      </c>
      <c r="J1642">
        <v>41.325000000000003</v>
      </c>
      <c r="K1642" t="str" cm="1">
        <f t="array" ref="K1642">_xlfn.IFS(J1642&lt;18.5,"underweight",J1642&lt;25,"normal weight",J1642&lt;30,"overweight",J1642&gt;30,"obesity")</f>
        <v>obesity</v>
      </c>
      <c r="L1642">
        <v>4.04</v>
      </c>
      <c r="M1642" t="str" cm="1">
        <f t="array" ref="M1642">_xlfn.IFS(L1642&lt;5.7,"Normal",L1642&lt;6.5,"Prediabetes",L1642&gt;6.5,"Diabetes")</f>
        <v>Normal</v>
      </c>
      <c r="N1642">
        <v>1965</v>
      </c>
      <c r="O1642" t="s">
        <v>18</v>
      </c>
      <c r="P1642">
        <v>22</v>
      </c>
      <c r="Q1642" s="10" t="str">
        <f t="shared" si="50"/>
        <v>22-Jun-1965</v>
      </c>
      <c r="R1642">
        <f t="shared" si="51"/>
        <v>58</v>
      </c>
      <c r="S1642" s="12">
        <v>14394.4</v>
      </c>
    </row>
    <row r="1643" spans="1:19" ht="15.6" x14ac:dyDescent="0.3">
      <c r="A1643" s="1" t="s">
        <v>729</v>
      </c>
      <c r="B1643" s="1" t="s">
        <v>4026</v>
      </c>
      <c r="C1643" t="s">
        <v>4723</v>
      </c>
      <c r="D1643" t="s">
        <v>5558</v>
      </c>
      <c r="E1643" t="s">
        <v>5553</v>
      </c>
      <c r="G1643">
        <v>1</v>
      </c>
      <c r="H1643" t="s">
        <v>2382</v>
      </c>
      <c r="I1643" t="s">
        <v>2380</v>
      </c>
      <c r="J1643">
        <v>51.65</v>
      </c>
      <c r="K1643" t="str" cm="1">
        <f t="array" ref="K1643">_xlfn.IFS(J1643&lt;18.5,"underweight",J1643&lt;25,"normal weight",J1643&lt;30,"overweight",J1643&gt;30,"obesity")</f>
        <v>obesity</v>
      </c>
      <c r="L1643">
        <v>5.3</v>
      </c>
      <c r="M1643" t="str" cm="1">
        <f t="array" ref="M1643">_xlfn.IFS(L1643&lt;5.7,"Normal",L1643&lt;6.5,"Prediabetes",L1643&gt;6.5,"Diabetes")</f>
        <v>Normal</v>
      </c>
      <c r="N1643">
        <v>1958</v>
      </c>
      <c r="O1643" t="s">
        <v>20</v>
      </c>
      <c r="P1643">
        <v>14</v>
      </c>
      <c r="Q1643" s="10" t="str">
        <f t="shared" si="50"/>
        <v>14-Sep-1958</v>
      </c>
      <c r="R1643">
        <f t="shared" si="51"/>
        <v>64</v>
      </c>
      <c r="S1643" s="12">
        <v>14394.56</v>
      </c>
    </row>
    <row r="1644" spans="1:19" ht="15.6" x14ac:dyDescent="0.3">
      <c r="A1644" s="1" t="s">
        <v>728</v>
      </c>
      <c r="B1644" s="1" t="s">
        <v>4027</v>
      </c>
      <c r="C1644" t="s">
        <v>4723</v>
      </c>
      <c r="D1644" t="s">
        <v>5650</v>
      </c>
      <c r="E1644" t="s">
        <v>7383</v>
      </c>
      <c r="G1644">
        <v>0</v>
      </c>
      <c r="H1644" t="s">
        <v>2382</v>
      </c>
      <c r="I1644" t="s">
        <v>2380</v>
      </c>
      <c r="J1644">
        <v>44.52</v>
      </c>
      <c r="K1644" t="str" cm="1">
        <f t="array" ref="K1644">_xlfn.IFS(J1644&lt;18.5,"underweight",J1644&lt;25,"normal weight",J1644&lt;30,"overweight",J1644&gt;30,"obesity")</f>
        <v>obesity</v>
      </c>
      <c r="L1644">
        <v>8.64</v>
      </c>
      <c r="M1644" t="str" cm="1">
        <f t="array" ref="M1644">_xlfn.IFS(L1644&lt;5.7,"Normal",L1644&lt;6.5,"Prediabetes",L1644&gt;6.5,"Diabetes")</f>
        <v>Diabetes</v>
      </c>
      <c r="N1644">
        <v>1958</v>
      </c>
      <c r="O1644" t="s">
        <v>10</v>
      </c>
      <c r="P1644">
        <v>29</v>
      </c>
      <c r="Q1644" s="10" t="str">
        <f t="shared" si="50"/>
        <v>29-Jul-1958</v>
      </c>
      <c r="R1644">
        <f t="shared" si="51"/>
        <v>65</v>
      </c>
      <c r="S1644" s="12">
        <v>14410.93</v>
      </c>
    </row>
    <row r="1645" spans="1:19" ht="15.6" x14ac:dyDescent="0.3">
      <c r="A1645" s="1" t="s">
        <v>727</v>
      </c>
      <c r="B1645" s="1" t="s">
        <v>4028</v>
      </c>
      <c r="C1645" t="s">
        <v>4726</v>
      </c>
      <c r="D1645" t="s">
        <v>5050</v>
      </c>
      <c r="E1645" t="s">
        <v>5706</v>
      </c>
      <c r="G1645">
        <v>0</v>
      </c>
      <c r="H1645" t="s">
        <v>2382</v>
      </c>
      <c r="I1645" t="s">
        <v>2380</v>
      </c>
      <c r="J1645">
        <v>46.63</v>
      </c>
      <c r="K1645" t="str" cm="1">
        <f t="array" ref="K1645">_xlfn.IFS(J1645&lt;18.5,"underweight",J1645&lt;25,"normal weight",J1645&lt;30,"overweight",J1645&gt;30,"obesity")</f>
        <v>obesity</v>
      </c>
      <c r="L1645">
        <v>4.26</v>
      </c>
      <c r="M1645" t="str" cm="1">
        <f t="array" ref="M1645">_xlfn.IFS(L1645&lt;5.7,"Normal",L1645&lt;6.5,"Prediabetes",L1645&gt;6.5,"Diabetes")</f>
        <v>Normal</v>
      </c>
      <c r="N1645">
        <v>1958</v>
      </c>
      <c r="O1645" t="s">
        <v>20</v>
      </c>
      <c r="P1645">
        <v>20</v>
      </c>
      <c r="Q1645" s="10" t="str">
        <f t="shared" si="50"/>
        <v>20-Sep-1958</v>
      </c>
      <c r="R1645">
        <f t="shared" si="51"/>
        <v>64</v>
      </c>
      <c r="S1645" s="12">
        <v>14418.28</v>
      </c>
    </row>
    <row r="1646" spans="1:19" ht="15.6" x14ac:dyDescent="0.3">
      <c r="A1646" s="1" t="s">
        <v>726</v>
      </c>
      <c r="B1646" s="1" t="s">
        <v>4029</v>
      </c>
      <c r="C1646" t="s">
        <v>4726</v>
      </c>
      <c r="D1646" t="s">
        <v>7384</v>
      </c>
      <c r="E1646" t="s">
        <v>6096</v>
      </c>
      <c r="G1646">
        <v>0</v>
      </c>
      <c r="H1646" t="s">
        <v>2382</v>
      </c>
      <c r="I1646" t="s">
        <v>2380</v>
      </c>
      <c r="J1646">
        <v>49.09</v>
      </c>
      <c r="K1646" t="str" cm="1">
        <f t="array" ref="K1646">_xlfn.IFS(J1646&lt;18.5,"underweight",J1646&lt;25,"normal weight",J1646&lt;30,"overweight",J1646&gt;30,"obesity")</f>
        <v>obesity</v>
      </c>
      <c r="L1646">
        <v>8.3800000000000008</v>
      </c>
      <c r="M1646" t="str" cm="1">
        <f t="array" ref="M1646">_xlfn.IFS(L1646&lt;5.7,"Normal",L1646&lt;6.5,"Prediabetes",L1646&gt;6.5,"Diabetes")</f>
        <v>Diabetes</v>
      </c>
      <c r="N1646">
        <v>1999</v>
      </c>
      <c r="O1646" t="s">
        <v>35</v>
      </c>
      <c r="P1646">
        <v>10</v>
      </c>
      <c r="Q1646" s="10" t="str">
        <f t="shared" si="50"/>
        <v>10-Aug-1999</v>
      </c>
      <c r="R1646">
        <f t="shared" si="51"/>
        <v>23</v>
      </c>
      <c r="S1646" s="12">
        <v>14426.07</v>
      </c>
    </row>
    <row r="1647" spans="1:19" ht="15.6" x14ac:dyDescent="0.3">
      <c r="A1647" s="1" t="s">
        <v>725</v>
      </c>
      <c r="B1647" s="1" t="s">
        <v>4030</v>
      </c>
      <c r="C1647" t="s">
        <v>5598</v>
      </c>
      <c r="D1647" t="s">
        <v>6809</v>
      </c>
      <c r="E1647" t="s">
        <v>7385</v>
      </c>
      <c r="G1647">
        <v>1</v>
      </c>
      <c r="H1647" t="s">
        <v>2382</v>
      </c>
      <c r="I1647" t="s">
        <v>2380</v>
      </c>
      <c r="J1647">
        <v>43.32</v>
      </c>
      <c r="K1647" t="str" cm="1">
        <f t="array" ref="K1647">_xlfn.IFS(J1647&lt;18.5,"underweight",J1647&lt;25,"normal weight",J1647&lt;30,"overweight",J1647&gt;30,"obesity")</f>
        <v>obesity</v>
      </c>
      <c r="L1647">
        <v>8.75</v>
      </c>
      <c r="M1647" t="str" cm="1">
        <f t="array" ref="M1647">_xlfn.IFS(L1647&lt;5.7,"Normal",L1647&lt;6.5,"Prediabetes",L1647&gt;6.5,"Diabetes")</f>
        <v>Diabetes</v>
      </c>
      <c r="N1647">
        <v>1967</v>
      </c>
      <c r="O1647" t="s">
        <v>35</v>
      </c>
      <c r="P1647">
        <v>15</v>
      </c>
      <c r="Q1647" s="10" t="str">
        <f t="shared" si="50"/>
        <v>15-Aug-1967</v>
      </c>
      <c r="R1647">
        <f t="shared" si="51"/>
        <v>55</v>
      </c>
      <c r="S1647" s="12">
        <v>14426.66</v>
      </c>
    </row>
    <row r="1648" spans="1:19" ht="15.6" x14ac:dyDescent="0.3">
      <c r="A1648" s="1" t="s">
        <v>724</v>
      </c>
      <c r="B1648" s="1" t="s">
        <v>4031</v>
      </c>
      <c r="C1648" t="s">
        <v>4726</v>
      </c>
      <c r="D1648" t="s">
        <v>5058</v>
      </c>
      <c r="E1648" t="s">
        <v>7386</v>
      </c>
      <c r="G1648">
        <v>1</v>
      </c>
      <c r="H1648" t="s">
        <v>2382</v>
      </c>
      <c r="I1648" t="s">
        <v>2380</v>
      </c>
      <c r="J1648">
        <v>42.02</v>
      </c>
      <c r="K1648" t="str" cm="1">
        <f t="array" ref="K1648">_xlfn.IFS(J1648&lt;18.5,"underweight",J1648&lt;25,"normal weight",J1648&lt;30,"overweight",J1648&gt;30,"obesity")</f>
        <v>obesity</v>
      </c>
      <c r="L1648">
        <v>9.9499999999999993</v>
      </c>
      <c r="M1648" t="str" cm="1">
        <f t="array" ref="M1648">_xlfn.IFS(L1648&lt;5.7,"Normal",L1648&lt;6.5,"Prediabetes",L1648&gt;6.5,"Diabetes")</f>
        <v>Diabetes</v>
      </c>
      <c r="N1648">
        <v>1967</v>
      </c>
      <c r="O1648" t="s">
        <v>15</v>
      </c>
      <c r="P1648">
        <v>4</v>
      </c>
      <c r="Q1648" s="10" t="str">
        <f t="shared" si="50"/>
        <v>4-Nov-1967</v>
      </c>
      <c r="R1648">
        <f t="shared" si="51"/>
        <v>55</v>
      </c>
      <c r="S1648" s="12">
        <v>14427.63</v>
      </c>
    </row>
    <row r="1649" spans="1:19" ht="15.6" x14ac:dyDescent="0.3">
      <c r="A1649" s="1" t="s">
        <v>723</v>
      </c>
      <c r="B1649" s="1" t="s">
        <v>4032</v>
      </c>
      <c r="C1649" t="s">
        <v>4726</v>
      </c>
      <c r="D1649" t="s">
        <v>5181</v>
      </c>
      <c r="E1649" t="s">
        <v>7387</v>
      </c>
      <c r="G1649">
        <v>1</v>
      </c>
      <c r="H1649" t="s">
        <v>2382</v>
      </c>
      <c r="I1649" t="s">
        <v>2380</v>
      </c>
      <c r="J1649">
        <v>49.07</v>
      </c>
      <c r="K1649" t="str" cm="1">
        <f t="array" ref="K1649">_xlfn.IFS(J1649&lt;18.5,"underweight",J1649&lt;25,"normal weight",J1649&lt;30,"overweight",J1649&gt;30,"obesity")</f>
        <v>obesity</v>
      </c>
      <c r="L1649">
        <v>9.08</v>
      </c>
      <c r="M1649" t="str" cm="1">
        <f t="array" ref="M1649">_xlfn.IFS(L1649&lt;5.7,"Normal",L1649&lt;6.5,"Prediabetes",L1649&gt;6.5,"Diabetes")</f>
        <v>Diabetes</v>
      </c>
      <c r="N1649">
        <v>1959</v>
      </c>
      <c r="O1649" t="s">
        <v>18</v>
      </c>
      <c r="P1649">
        <v>29</v>
      </c>
      <c r="Q1649" s="10" t="str">
        <f t="shared" si="50"/>
        <v>29-Jun-1959</v>
      </c>
      <c r="R1649">
        <f t="shared" si="51"/>
        <v>64</v>
      </c>
      <c r="S1649" s="12">
        <v>14449.85</v>
      </c>
    </row>
    <row r="1650" spans="1:19" ht="15.6" x14ac:dyDescent="0.3">
      <c r="A1650" s="1" t="s">
        <v>722</v>
      </c>
      <c r="B1650" s="1" t="s">
        <v>4033</v>
      </c>
      <c r="C1650" t="s">
        <v>4723</v>
      </c>
      <c r="D1650" t="s">
        <v>4757</v>
      </c>
      <c r="E1650" t="s">
        <v>5180</v>
      </c>
      <c r="G1650">
        <v>0</v>
      </c>
      <c r="H1650" t="s">
        <v>2382</v>
      </c>
      <c r="I1650" t="s">
        <v>2380</v>
      </c>
      <c r="J1650">
        <v>42.95</v>
      </c>
      <c r="K1650" t="str" cm="1">
        <f t="array" ref="K1650">_xlfn.IFS(J1650&lt;18.5,"underweight",J1650&lt;25,"normal weight",J1650&lt;30,"overweight",J1650&gt;30,"obesity")</f>
        <v>obesity</v>
      </c>
      <c r="L1650">
        <v>5.16</v>
      </c>
      <c r="M1650" t="str" cm="1">
        <f t="array" ref="M1650">_xlfn.IFS(L1650&lt;5.7,"Normal",L1650&lt;6.5,"Prediabetes",L1650&gt;6.5,"Diabetes")</f>
        <v>Normal</v>
      </c>
      <c r="N1650">
        <v>1959</v>
      </c>
      <c r="O1650" t="s">
        <v>35</v>
      </c>
      <c r="P1650">
        <v>3</v>
      </c>
      <c r="Q1650" s="10" t="str">
        <f t="shared" si="50"/>
        <v>3-Aug-1959</v>
      </c>
      <c r="R1650">
        <f t="shared" si="51"/>
        <v>64</v>
      </c>
      <c r="S1650" s="12">
        <v>14451.84</v>
      </c>
    </row>
    <row r="1651" spans="1:19" ht="15.6" x14ac:dyDescent="0.3">
      <c r="A1651" s="1" t="s">
        <v>721</v>
      </c>
      <c r="B1651" s="1" t="s">
        <v>4034</v>
      </c>
      <c r="C1651" t="s">
        <v>5598</v>
      </c>
      <c r="D1651" t="s">
        <v>4912</v>
      </c>
      <c r="E1651" t="s">
        <v>7388</v>
      </c>
      <c r="G1651">
        <v>1</v>
      </c>
      <c r="H1651" t="s">
        <v>2382</v>
      </c>
      <c r="I1651" t="s">
        <v>2382</v>
      </c>
      <c r="J1651">
        <v>27.06</v>
      </c>
      <c r="K1651" t="str" cm="1">
        <f t="array" ref="K1651">_xlfn.IFS(J1651&lt;18.5,"underweight",J1651&lt;25,"normal weight",J1651&lt;30,"overweight",J1651&gt;30,"obesity")</f>
        <v>overweight</v>
      </c>
      <c r="L1651">
        <v>5.74</v>
      </c>
      <c r="M1651" t="str" cm="1">
        <f t="array" ref="M1651">_xlfn.IFS(L1651&lt;5.7,"Normal",L1651&lt;6.5,"Prediabetes",L1651&gt;6.5,"Diabetes")</f>
        <v>Prediabetes</v>
      </c>
      <c r="N1651">
        <v>1996</v>
      </c>
      <c r="O1651" t="s">
        <v>15</v>
      </c>
      <c r="P1651">
        <v>10</v>
      </c>
      <c r="Q1651" s="10" t="str">
        <f t="shared" si="50"/>
        <v>10-Nov-1996</v>
      </c>
      <c r="R1651">
        <f t="shared" si="51"/>
        <v>26</v>
      </c>
      <c r="S1651" s="12">
        <v>14455.64</v>
      </c>
    </row>
    <row r="1652" spans="1:19" ht="15.6" x14ac:dyDescent="0.3">
      <c r="A1652" s="1" t="s">
        <v>720</v>
      </c>
      <c r="B1652" s="1" t="s">
        <v>4035</v>
      </c>
      <c r="C1652" t="s">
        <v>4726</v>
      </c>
      <c r="D1652" t="s">
        <v>7390</v>
      </c>
      <c r="E1652" t="s">
        <v>7389</v>
      </c>
      <c r="G1652">
        <v>1</v>
      </c>
      <c r="H1652" t="s">
        <v>2382</v>
      </c>
      <c r="I1652" t="s">
        <v>2380</v>
      </c>
      <c r="J1652">
        <v>30.59</v>
      </c>
      <c r="K1652" t="str" cm="1">
        <f t="array" ref="K1652">_xlfn.IFS(J1652&lt;18.5,"underweight",J1652&lt;25,"normal weight",J1652&lt;30,"overweight",J1652&gt;30,"obesity")</f>
        <v>obesity</v>
      </c>
      <c r="L1652">
        <v>5.56</v>
      </c>
      <c r="M1652" t="str" cm="1">
        <f t="array" ref="M1652">_xlfn.IFS(L1652&lt;5.7,"Normal",L1652&lt;6.5,"Prediabetes",L1652&gt;6.5,"Diabetes")</f>
        <v>Normal</v>
      </c>
      <c r="N1652">
        <v>1976</v>
      </c>
      <c r="O1652" t="s">
        <v>15</v>
      </c>
      <c r="P1652">
        <v>27</v>
      </c>
      <c r="Q1652" s="10" t="str">
        <f t="shared" si="50"/>
        <v>27-Nov-1976</v>
      </c>
      <c r="R1652">
        <f t="shared" si="51"/>
        <v>46</v>
      </c>
      <c r="S1652" s="12">
        <v>14470.01</v>
      </c>
    </row>
    <row r="1653" spans="1:19" ht="15.6" x14ac:dyDescent="0.3">
      <c r="A1653" s="1" t="s">
        <v>719</v>
      </c>
      <c r="B1653" s="1" t="s">
        <v>4036</v>
      </c>
      <c r="C1653" t="s">
        <v>4723</v>
      </c>
      <c r="D1653" t="s">
        <v>7392</v>
      </c>
      <c r="E1653" t="s">
        <v>7391</v>
      </c>
      <c r="G1653">
        <v>0</v>
      </c>
      <c r="H1653" t="s">
        <v>2382</v>
      </c>
      <c r="I1653" t="s">
        <v>2380</v>
      </c>
      <c r="J1653">
        <v>47.15</v>
      </c>
      <c r="K1653" t="str" cm="1">
        <f t="array" ref="K1653">_xlfn.IFS(J1653&lt;18.5,"underweight",J1653&lt;25,"normal weight",J1653&lt;30,"overweight",J1653&gt;30,"obesity")</f>
        <v>obesity</v>
      </c>
      <c r="L1653">
        <v>9.5299999999999994</v>
      </c>
      <c r="M1653" t="str" cm="1">
        <f t="array" ref="M1653">_xlfn.IFS(L1653&lt;5.7,"Normal",L1653&lt;6.5,"Prediabetes",L1653&gt;6.5,"Diabetes")</f>
        <v>Diabetes</v>
      </c>
      <c r="N1653">
        <v>1959</v>
      </c>
      <c r="O1653" t="s">
        <v>15</v>
      </c>
      <c r="P1653">
        <v>20</v>
      </c>
      <c r="Q1653" s="10" t="str">
        <f t="shared" si="50"/>
        <v>20-Nov-1959</v>
      </c>
      <c r="R1653">
        <f t="shared" si="51"/>
        <v>63</v>
      </c>
      <c r="S1653" s="12">
        <v>14474.68</v>
      </c>
    </row>
    <row r="1654" spans="1:19" ht="15.6" x14ac:dyDescent="0.3">
      <c r="A1654" s="1" t="s">
        <v>718</v>
      </c>
      <c r="B1654" s="1" t="s">
        <v>4037</v>
      </c>
      <c r="C1654" t="s">
        <v>4723</v>
      </c>
      <c r="D1654" t="s">
        <v>5607</v>
      </c>
      <c r="E1654" t="s">
        <v>7393</v>
      </c>
      <c r="G1654">
        <v>0</v>
      </c>
      <c r="H1654" t="s">
        <v>2382</v>
      </c>
      <c r="I1654" t="s">
        <v>2380</v>
      </c>
      <c r="J1654">
        <v>47.59</v>
      </c>
      <c r="K1654" t="str" cm="1">
        <f t="array" ref="K1654">_xlfn.IFS(J1654&lt;18.5,"underweight",J1654&lt;25,"normal weight",J1654&lt;30,"overweight",J1654&gt;30,"obesity")</f>
        <v>obesity</v>
      </c>
      <c r="L1654">
        <v>11.43</v>
      </c>
      <c r="M1654" t="str" cm="1">
        <f t="array" ref="M1654">_xlfn.IFS(L1654&lt;5.7,"Normal",L1654&lt;6.5,"Prediabetes",L1654&gt;6.5,"Diabetes")</f>
        <v>Diabetes</v>
      </c>
      <c r="N1654">
        <v>1979</v>
      </c>
      <c r="O1654" t="s">
        <v>37</v>
      </c>
      <c r="P1654">
        <v>20</v>
      </c>
      <c r="Q1654" s="10" t="str">
        <f t="shared" si="50"/>
        <v>20-Oct-1979</v>
      </c>
      <c r="R1654">
        <f t="shared" si="51"/>
        <v>43</v>
      </c>
      <c r="S1654" s="12">
        <v>14478.33</v>
      </c>
    </row>
    <row r="1655" spans="1:19" ht="15.6" x14ac:dyDescent="0.3">
      <c r="A1655" s="1" t="s">
        <v>717</v>
      </c>
      <c r="B1655" s="1" t="s">
        <v>4038</v>
      </c>
      <c r="C1655" t="s">
        <v>4726</v>
      </c>
      <c r="D1655" t="s">
        <v>7395</v>
      </c>
      <c r="E1655" t="s">
        <v>7394</v>
      </c>
      <c r="G1655">
        <v>1</v>
      </c>
      <c r="H1655" t="s">
        <v>2382</v>
      </c>
      <c r="I1655" t="s">
        <v>2380</v>
      </c>
      <c r="J1655">
        <v>39.81</v>
      </c>
      <c r="K1655" t="str" cm="1">
        <f t="array" ref="K1655">_xlfn.IFS(J1655&lt;18.5,"underweight",J1655&lt;25,"normal weight",J1655&lt;30,"overweight",J1655&gt;30,"obesity")</f>
        <v>obesity</v>
      </c>
      <c r="L1655">
        <v>7.65</v>
      </c>
      <c r="M1655" t="str" cm="1">
        <f t="array" ref="M1655">_xlfn.IFS(L1655&lt;5.7,"Normal",L1655&lt;6.5,"Prediabetes",L1655&gt;6.5,"Diabetes")</f>
        <v>Diabetes</v>
      </c>
      <c r="N1655">
        <v>1989</v>
      </c>
      <c r="O1655" t="s">
        <v>10</v>
      </c>
      <c r="P1655">
        <v>22</v>
      </c>
      <c r="Q1655" s="10" t="str">
        <f t="shared" si="50"/>
        <v>22-Jul-1989</v>
      </c>
      <c r="R1655">
        <f t="shared" si="51"/>
        <v>34</v>
      </c>
      <c r="S1655" s="12">
        <v>14507.46</v>
      </c>
    </row>
    <row r="1656" spans="1:19" ht="15.6" x14ac:dyDescent="0.3">
      <c r="A1656" s="1" t="s">
        <v>716</v>
      </c>
      <c r="B1656" s="1" t="s">
        <v>4039</v>
      </c>
      <c r="C1656" t="s">
        <v>4726</v>
      </c>
      <c r="D1656" t="s">
        <v>7397</v>
      </c>
      <c r="E1656" t="s">
        <v>7396</v>
      </c>
      <c r="G1656">
        <v>1</v>
      </c>
      <c r="H1656" t="s">
        <v>2382</v>
      </c>
      <c r="I1656" t="s">
        <v>2380</v>
      </c>
      <c r="J1656">
        <v>31.02</v>
      </c>
      <c r="K1656" t="str" cm="1">
        <f t="array" ref="K1656">_xlfn.IFS(J1656&lt;18.5,"underweight",J1656&lt;25,"normal weight",J1656&lt;30,"overweight",J1656&gt;30,"obesity")</f>
        <v>obesity</v>
      </c>
      <c r="L1656">
        <v>5.87</v>
      </c>
      <c r="M1656" t="str" cm="1">
        <f t="array" ref="M1656">_xlfn.IFS(L1656&lt;5.7,"Normal",L1656&lt;6.5,"Prediabetes",L1656&gt;6.5,"Diabetes")</f>
        <v>Prediabetes</v>
      </c>
      <c r="N1656">
        <v>1989</v>
      </c>
      <c r="O1656" t="s">
        <v>10</v>
      </c>
      <c r="P1656">
        <v>14</v>
      </c>
      <c r="Q1656" s="10" t="str">
        <f t="shared" si="50"/>
        <v>14-Jul-1989</v>
      </c>
      <c r="R1656">
        <f t="shared" si="51"/>
        <v>34</v>
      </c>
      <c r="S1656" s="12">
        <v>14547.26</v>
      </c>
    </row>
    <row r="1657" spans="1:19" ht="15.6" x14ac:dyDescent="0.3">
      <c r="A1657" s="1" t="s">
        <v>715</v>
      </c>
      <c r="B1657" s="1" t="s">
        <v>4040</v>
      </c>
      <c r="C1657" t="s">
        <v>4726</v>
      </c>
      <c r="D1657" t="s">
        <v>5006</v>
      </c>
      <c r="E1657" t="s">
        <v>7398</v>
      </c>
      <c r="G1657">
        <v>0</v>
      </c>
      <c r="H1657" t="s">
        <v>2382</v>
      </c>
      <c r="I1657" t="s">
        <v>2382</v>
      </c>
      <c r="J1657">
        <v>24.75</v>
      </c>
      <c r="K1657" t="str" cm="1">
        <f t="array" ref="K1657">_xlfn.IFS(J1657&lt;18.5,"underweight",J1657&lt;25,"normal weight",J1657&lt;30,"overweight",J1657&gt;30,"obesity")</f>
        <v>normal weight</v>
      </c>
      <c r="L1657">
        <v>4.3600000000000003</v>
      </c>
      <c r="M1657" t="str" cm="1">
        <f t="array" ref="M1657">_xlfn.IFS(L1657&lt;5.7,"Normal",L1657&lt;6.5,"Prediabetes",L1657&gt;6.5,"Diabetes")</f>
        <v>Normal</v>
      </c>
      <c r="N1657">
        <v>1998</v>
      </c>
      <c r="O1657" t="s">
        <v>20</v>
      </c>
      <c r="P1657">
        <v>12</v>
      </c>
      <c r="Q1657" s="10" t="str">
        <f t="shared" si="50"/>
        <v>12-Sep-1998</v>
      </c>
      <c r="R1657">
        <f t="shared" si="51"/>
        <v>24</v>
      </c>
      <c r="S1657" s="12">
        <v>14571.89</v>
      </c>
    </row>
    <row r="1658" spans="1:19" ht="15.6" x14ac:dyDescent="0.3">
      <c r="A1658" s="1" t="s">
        <v>714</v>
      </c>
      <c r="B1658" s="1" t="s">
        <v>4041</v>
      </c>
      <c r="C1658" t="s">
        <v>4723</v>
      </c>
      <c r="D1658" t="s">
        <v>7399</v>
      </c>
      <c r="E1658" t="s">
        <v>5975</v>
      </c>
      <c r="G1658">
        <v>1</v>
      </c>
      <c r="H1658" t="s">
        <v>2382</v>
      </c>
      <c r="I1658" t="s">
        <v>2382</v>
      </c>
      <c r="J1658">
        <v>20.045000000000002</v>
      </c>
      <c r="K1658" t="str" cm="1">
        <f t="array" ref="K1658">_xlfn.IFS(J1658&lt;18.5,"underweight",J1658&lt;25,"normal weight",J1658&lt;30,"overweight",J1658&gt;30,"obesity")</f>
        <v>normal weight</v>
      </c>
      <c r="L1658">
        <v>4.7699999999999996</v>
      </c>
      <c r="M1658" t="str" cm="1">
        <f t="array" ref="M1658">_xlfn.IFS(L1658&lt;5.7,"Normal",L1658&lt;6.5,"Prediabetes",L1658&gt;6.5,"Diabetes")</f>
        <v>Normal</v>
      </c>
      <c r="N1658">
        <v>1962</v>
      </c>
      <c r="O1658" t="s">
        <v>30</v>
      </c>
      <c r="P1658">
        <v>3</v>
      </c>
      <c r="Q1658" s="10" t="str">
        <f t="shared" si="50"/>
        <v>3-Dec-1962</v>
      </c>
      <c r="R1658">
        <f t="shared" si="51"/>
        <v>60</v>
      </c>
      <c r="S1658" s="12">
        <v>14574.64</v>
      </c>
    </row>
    <row r="1659" spans="1:19" ht="15.6" x14ac:dyDescent="0.3">
      <c r="A1659" s="1" t="s">
        <v>713</v>
      </c>
      <c r="B1659" s="1" t="s">
        <v>4042</v>
      </c>
      <c r="C1659" t="s">
        <v>5598</v>
      </c>
      <c r="D1659" t="s">
        <v>7401</v>
      </c>
      <c r="E1659" t="s">
        <v>7400</v>
      </c>
      <c r="G1659">
        <v>1</v>
      </c>
      <c r="H1659" t="s">
        <v>2382</v>
      </c>
      <c r="I1659" t="s">
        <v>2380</v>
      </c>
      <c r="J1659">
        <v>43.15</v>
      </c>
      <c r="K1659" t="str" cm="1">
        <f t="array" ref="K1659">_xlfn.IFS(J1659&lt;18.5,"underweight",J1659&lt;25,"normal weight",J1659&lt;30,"overweight",J1659&gt;30,"obesity")</f>
        <v>obesity</v>
      </c>
      <c r="L1659">
        <v>6.14</v>
      </c>
      <c r="M1659" t="str" cm="1">
        <f t="array" ref="M1659">_xlfn.IFS(L1659&lt;5.7,"Normal",L1659&lt;6.5,"Prediabetes",L1659&gt;6.5,"Diabetes")</f>
        <v>Prediabetes</v>
      </c>
      <c r="N1659">
        <v>1963</v>
      </c>
      <c r="O1659" t="s">
        <v>37</v>
      </c>
      <c r="P1659">
        <v>14</v>
      </c>
      <c r="Q1659" s="10" t="str">
        <f t="shared" si="50"/>
        <v>14-Oct-1963</v>
      </c>
      <c r="R1659">
        <f t="shared" si="51"/>
        <v>59</v>
      </c>
      <c r="S1659" s="12">
        <v>14590.63</v>
      </c>
    </row>
    <row r="1660" spans="1:19" ht="15.6" x14ac:dyDescent="0.3">
      <c r="A1660" s="1" t="s">
        <v>712</v>
      </c>
      <c r="B1660" s="1" t="s">
        <v>4043</v>
      </c>
      <c r="C1660" t="s">
        <v>4723</v>
      </c>
      <c r="D1660" t="s">
        <v>4724</v>
      </c>
      <c r="E1660" t="s">
        <v>6301</v>
      </c>
      <c r="G1660">
        <v>1</v>
      </c>
      <c r="H1660" t="s">
        <v>2382</v>
      </c>
      <c r="I1660" t="s">
        <v>2380</v>
      </c>
      <c r="J1660">
        <v>54.45</v>
      </c>
      <c r="K1660" t="str" cm="1">
        <f t="array" ref="K1660">_xlfn.IFS(J1660&lt;18.5,"underweight",J1660&lt;25,"normal weight",J1660&lt;30,"overweight",J1660&gt;30,"obesity")</f>
        <v>obesity</v>
      </c>
      <c r="L1660">
        <v>4.7300000000000004</v>
      </c>
      <c r="M1660" t="str" cm="1">
        <f t="array" ref="M1660">_xlfn.IFS(L1660&lt;5.7,"Normal",L1660&lt;6.5,"Prediabetes",L1660&gt;6.5,"Diabetes")</f>
        <v>Normal</v>
      </c>
      <c r="N1660">
        <v>1967</v>
      </c>
      <c r="O1660" t="s">
        <v>10</v>
      </c>
      <c r="P1660">
        <v>18</v>
      </c>
      <c r="Q1660" s="10" t="str">
        <f t="shared" si="50"/>
        <v>18-Jul-1967</v>
      </c>
      <c r="R1660">
        <f t="shared" si="51"/>
        <v>56</v>
      </c>
      <c r="S1660" s="12">
        <v>14600.62</v>
      </c>
    </row>
    <row r="1661" spans="1:19" ht="15.6" x14ac:dyDescent="0.3">
      <c r="A1661" s="1" t="s">
        <v>711</v>
      </c>
      <c r="B1661" s="1" t="s">
        <v>4044</v>
      </c>
      <c r="C1661" t="s">
        <v>4726</v>
      </c>
      <c r="D1661" t="s">
        <v>7403</v>
      </c>
      <c r="E1661" t="s">
        <v>7402</v>
      </c>
      <c r="G1661">
        <v>0</v>
      </c>
      <c r="H1661" t="s">
        <v>2382</v>
      </c>
      <c r="I1661" t="s">
        <v>2380</v>
      </c>
      <c r="J1661">
        <v>54.43</v>
      </c>
      <c r="K1661" t="str" cm="1">
        <f t="array" ref="K1661">_xlfn.IFS(J1661&lt;18.5,"underweight",J1661&lt;25,"normal weight",J1661&lt;30,"overweight",J1661&gt;30,"obesity")</f>
        <v>obesity</v>
      </c>
      <c r="L1661">
        <v>4.6100000000000003</v>
      </c>
      <c r="M1661" t="str" cm="1">
        <f t="array" ref="M1661">_xlfn.IFS(L1661&lt;5.7,"Normal",L1661&lt;6.5,"Prediabetes",L1661&gt;6.5,"Diabetes")</f>
        <v>Normal</v>
      </c>
      <c r="N1661">
        <v>1965</v>
      </c>
      <c r="O1661" t="s">
        <v>15</v>
      </c>
      <c r="P1661">
        <v>8</v>
      </c>
      <c r="Q1661" s="10" t="str">
        <f t="shared" si="50"/>
        <v>8-Nov-1965</v>
      </c>
      <c r="R1661">
        <f t="shared" si="51"/>
        <v>57</v>
      </c>
      <c r="S1661" s="12">
        <v>14612.33</v>
      </c>
    </row>
    <row r="1662" spans="1:19" ht="15.6" x14ac:dyDescent="0.3">
      <c r="A1662" s="1" t="s">
        <v>710</v>
      </c>
      <c r="B1662" s="1" t="s">
        <v>4045</v>
      </c>
      <c r="C1662" t="s">
        <v>5598</v>
      </c>
      <c r="D1662" t="s">
        <v>7405</v>
      </c>
      <c r="E1662" t="s">
        <v>7404</v>
      </c>
      <c r="G1662">
        <v>0</v>
      </c>
      <c r="H1662" t="s">
        <v>2382</v>
      </c>
      <c r="I1662" t="s">
        <v>2380</v>
      </c>
      <c r="J1662">
        <v>51.86</v>
      </c>
      <c r="K1662" t="str" cm="1">
        <f t="array" ref="K1662">_xlfn.IFS(J1662&lt;18.5,"underweight",J1662&lt;25,"normal weight",J1662&lt;30,"overweight",J1662&gt;30,"obesity")</f>
        <v>obesity</v>
      </c>
      <c r="L1662">
        <v>5.2</v>
      </c>
      <c r="M1662" t="str" cm="1">
        <f t="array" ref="M1662">_xlfn.IFS(L1662&lt;5.7,"Normal",L1662&lt;6.5,"Prediabetes",L1662&gt;6.5,"Diabetes")</f>
        <v>Normal</v>
      </c>
      <c r="N1662">
        <v>1991</v>
      </c>
      <c r="O1662" t="s">
        <v>35</v>
      </c>
      <c r="P1662">
        <v>21</v>
      </c>
      <c r="Q1662" s="10" t="str">
        <f t="shared" si="50"/>
        <v>21-Aug-1991</v>
      </c>
      <c r="R1662">
        <f t="shared" si="51"/>
        <v>31</v>
      </c>
      <c r="S1662" s="12">
        <v>14630.52</v>
      </c>
    </row>
    <row r="1663" spans="1:19" ht="15.6" x14ac:dyDescent="0.3">
      <c r="A1663" s="1" t="s">
        <v>709</v>
      </c>
      <c r="B1663" s="1" t="s">
        <v>4046</v>
      </c>
      <c r="C1663" t="s">
        <v>4726</v>
      </c>
      <c r="D1663" t="s">
        <v>5159</v>
      </c>
      <c r="E1663" t="s">
        <v>7406</v>
      </c>
      <c r="G1663">
        <v>2</v>
      </c>
      <c r="H1663" t="s">
        <v>2382</v>
      </c>
      <c r="I1663" t="s">
        <v>2380</v>
      </c>
      <c r="J1663">
        <v>53.63</v>
      </c>
      <c r="K1663" t="str" cm="1">
        <f t="array" ref="K1663">_xlfn.IFS(J1663&lt;18.5,"underweight",J1663&lt;25,"normal weight",J1663&lt;30,"overweight",J1663&gt;30,"obesity")</f>
        <v>obesity</v>
      </c>
      <c r="L1663">
        <v>5.47</v>
      </c>
      <c r="M1663" t="str" cm="1">
        <f t="array" ref="M1663">_xlfn.IFS(L1663&lt;5.7,"Normal",L1663&lt;6.5,"Prediabetes",L1663&gt;6.5,"Diabetes")</f>
        <v>Normal</v>
      </c>
      <c r="N1663">
        <v>1967</v>
      </c>
      <c r="O1663" t="s">
        <v>20</v>
      </c>
      <c r="P1663">
        <v>1</v>
      </c>
      <c r="Q1663" s="10" t="str">
        <f t="shared" si="50"/>
        <v>1-Sep-1967</v>
      </c>
      <c r="R1663">
        <f t="shared" si="51"/>
        <v>55</v>
      </c>
      <c r="S1663" s="12">
        <v>14640.35</v>
      </c>
    </row>
    <row r="1664" spans="1:19" ht="15.6" x14ac:dyDescent="0.3">
      <c r="A1664" s="1" t="s">
        <v>708</v>
      </c>
      <c r="B1664" s="1" t="s">
        <v>4047</v>
      </c>
      <c r="C1664" t="s">
        <v>4723</v>
      </c>
      <c r="D1664" t="s">
        <v>7408</v>
      </c>
      <c r="E1664" t="s">
        <v>7407</v>
      </c>
      <c r="G1664">
        <v>0</v>
      </c>
      <c r="H1664" t="s">
        <v>2382</v>
      </c>
      <c r="I1664" t="s">
        <v>2382</v>
      </c>
      <c r="J1664">
        <v>24.13</v>
      </c>
      <c r="K1664" t="str" cm="1">
        <f t="array" ref="K1664">_xlfn.IFS(J1664&lt;18.5,"underweight",J1664&lt;25,"normal weight",J1664&lt;30,"overweight",J1664&gt;30,"obesity")</f>
        <v>normal weight</v>
      </c>
      <c r="L1664">
        <v>5.29</v>
      </c>
      <c r="M1664" t="str" cm="1">
        <f t="array" ref="M1664">_xlfn.IFS(L1664&lt;5.7,"Normal",L1664&lt;6.5,"Prediabetes",L1664&gt;6.5,"Diabetes")</f>
        <v>Normal</v>
      </c>
      <c r="N1664">
        <v>1981</v>
      </c>
      <c r="O1664" t="s">
        <v>15</v>
      </c>
      <c r="P1664">
        <v>13</v>
      </c>
      <c r="Q1664" s="10" t="str">
        <f t="shared" si="50"/>
        <v>13-Nov-1981</v>
      </c>
      <c r="R1664">
        <f t="shared" si="51"/>
        <v>41</v>
      </c>
      <c r="S1664" s="12">
        <v>14657.2</v>
      </c>
    </row>
    <row r="1665" spans="1:19" ht="15.6" x14ac:dyDescent="0.3">
      <c r="A1665" s="1" t="s">
        <v>707</v>
      </c>
      <c r="B1665" s="1" t="s">
        <v>4048</v>
      </c>
      <c r="C1665" t="s">
        <v>4726</v>
      </c>
      <c r="D1665" t="s">
        <v>7410</v>
      </c>
      <c r="E1665" t="s">
        <v>7409</v>
      </c>
      <c r="G1665">
        <v>1</v>
      </c>
      <c r="H1665" t="s">
        <v>2382</v>
      </c>
      <c r="I1665" t="s">
        <v>2380</v>
      </c>
      <c r="J1665">
        <v>45.27</v>
      </c>
      <c r="K1665" t="str" cm="1">
        <f t="array" ref="K1665">_xlfn.IFS(J1665&lt;18.5,"underweight",J1665&lt;25,"normal weight",J1665&lt;30,"overweight",J1665&gt;30,"obesity")</f>
        <v>obesity</v>
      </c>
      <c r="L1665">
        <v>5.2</v>
      </c>
      <c r="M1665" t="str" cm="1">
        <f t="array" ref="M1665">_xlfn.IFS(L1665&lt;5.7,"Normal",L1665&lt;6.5,"Prediabetes",L1665&gt;6.5,"Diabetes")</f>
        <v>Normal</v>
      </c>
      <c r="N1665">
        <v>1969</v>
      </c>
      <c r="O1665" t="s">
        <v>37</v>
      </c>
      <c r="P1665">
        <v>20</v>
      </c>
      <c r="Q1665" s="10" t="str">
        <f t="shared" si="50"/>
        <v>20-Oct-1969</v>
      </c>
      <c r="R1665">
        <f t="shared" si="51"/>
        <v>53</v>
      </c>
      <c r="S1665" s="12">
        <v>14665.75</v>
      </c>
    </row>
    <row r="1666" spans="1:19" ht="15.6" x14ac:dyDescent="0.3">
      <c r="A1666" s="1" t="s">
        <v>706</v>
      </c>
      <c r="B1666" s="1" t="s">
        <v>4049</v>
      </c>
      <c r="C1666" t="s">
        <v>4726</v>
      </c>
      <c r="D1666" t="s">
        <v>7412</v>
      </c>
      <c r="E1666" t="s">
        <v>7411</v>
      </c>
      <c r="G1666">
        <v>1</v>
      </c>
      <c r="H1666" t="s">
        <v>2382</v>
      </c>
      <c r="I1666" t="s">
        <v>2380</v>
      </c>
      <c r="J1666">
        <v>54.59</v>
      </c>
      <c r="K1666" t="str" cm="1">
        <f t="array" ref="K1666">_xlfn.IFS(J1666&lt;18.5,"underweight",J1666&lt;25,"normal weight",J1666&lt;30,"overweight",J1666&gt;30,"obesity")</f>
        <v>obesity</v>
      </c>
      <c r="L1666">
        <v>4.22</v>
      </c>
      <c r="M1666" t="str" cm="1">
        <f t="array" ref="M1666">_xlfn.IFS(L1666&lt;5.7,"Normal",L1666&lt;6.5,"Prediabetes",L1666&gt;6.5,"Diabetes")</f>
        <v>Normal</v>
      </c>
      <c r="N1666">
        <v>1958</v>
      </c>
      <c r="O1666" t="s">
        <v>10</v>
      </c>
      <c r="P1666">
        <v>23</v>
      </c>
      <c r="Q1666" s="10" t="str">
        <f t="shared" si="50"/>
        <v>23-Jul-1958</v>
      </c>
      <c r="R1666">
        <f t="shared" si="51"/>
        <v>65</v>
      </c>
      <c r="S1666" s="12">
        <v>14692.67</v>
      </c>
    </row>
    <row r="1667" spans="1:19" ht="15.6" x14ac:dyDescent="0.3">
      <c r="A1667" s="1" t="s">
        <v>705</v>
      </c>
      <c r="B1667" s="1" t="s">
        <v>4050</v>
      </c>
      <c r="C1667" t="s">
        <v>4726</v>
      </c>
      <c r="D1667" t="s">
        <v>7413</v>
      </c>
      <c r="E1667" t="s">
        <v>4853</v>
      </c>
      <c r="G1667">
        <v>1</v>
      </c>
      <c r="H1667" t="s">
        <v>2382</v>
      </c>
      <c r="I1667" t="s">
        <v>2380</v>
      </c>
      <c r="J1667">
        <v>41.325000000000003</v>
      </c>
      <c r="K1667" t="str" cm="1">
        <f t="array" ref="K1667">_xlfn.IFS(J1667&lt;18.5,"underweight",J1667&lt;25,"normal weight",J1667&lt;30,"overweight",J1667&gt;30,"obesity")</f>
        <v>obesity</v>
      </c>
      <c r="L1667">
        <v>5.1100000000000003</v>
      </c>
      <c r="M1667" t="str" cm="1">
        <f t="array" ref="M1667">_xlfn.IFS(L1667&lt;5.7,"Normal",L1667&lt;6.5,"Prediabetes",L1667&gt;6.5,"Diabetes")</f>
        <v>Normal</v>
      </c>
      <c r="N1667">
        <v>1982</v>
      </c>
      <c r="O1667" t="s">
        <v>20</v>
      </c>
      <c r="P1667">
        <v>4</v>
      </c>
      <c r="Q1667" s="10" t="str">
        <f t="shared" ref="Q1667:Q1730" si="52">P1667&amp;"-"&amp;O1667&amp;"-"&amp;N1667</f>
        <v>4-Sep-1982</v>
      </c>
      <c r="R1667">
        <f t="shared" ref="R1667:R1730" si="53">DATEDIF(Q1667,"8-6-2023","y")</f>
        <v>40</v>
      </c>
      <c r="S1667" s="12">
        <v>14696.77</v>
      </c>
    </row>
    <row r="1668" spans="1:19" ht="15.6" x14ac:dyDescent="0.3">
      <c r="A1668" s="1" t="s">
        <v>704</v>
      </c>
      <c r="B1668" s="1" t="s">
        <v>4051</v>
      </c>
      <c r="C1668" t="s">
        <v>4726</v>
      </c>
      <c r="D1668" t="s">
        <v>4802</v>
      </c>
      <c r="E1668" t="s">
        <v>7414</v>
      </c>
      <c r="G1668">
        <v>2</v>
      </c>
      <c r="H1668" t="s">
        <v>2382</v>
      </c>
      <c r="I1668" t="s">
        <v>2380</v>
      </c>
      <c r="J1668">
        <v>43.11</v>
      </c>
      <c r="K1668" t="str" cm="1">
        <f t="array" ref="K1668">_xlfn.IFS(J1668&lt;18.5,"underweight",J1668&lt;25,"normal weight",J1668&lt;30,"overweight",J1668&gt;30,"obesity")</f>
        <v>obesity</v>
      </c>
      <c r="L1668">
        <v>4.67</v>
      </c>
      <c r="M1668" t="str" cm="1">
        <f t="array" ref="M1668">_xlfn.IFS(L1668&lt;5.7,"Normal",L1668&lt;6.5,"Prediabetes",L1668&gt;6.5,"Diabetes")</f>
        <v>Normal</v>
      </c>
      <c r="N1668">
        <v>2002</v>
      </c>
      <c r="O1668" t="s">
        <v>20</v>
      </c>
      <c r="P1668">
        <v>24</v>
      </c>
      <c r="Q1668" s="10" t="str">
        <f t="shared" si="52"/>
        <v>24-Sep-2002</v>
      </c>
      <c r="R1668">
        <f t="shared" si="53"/>
        <v>20</v>
      </c>
      <c r="S1668" s="12">
        <v>14711.74</v>
      </c>
    </row>
    <row r="1669" spans="1:19" ht="15.6" x14ac:dyDescent="0.3">
      <c r="A1669" s="1" t="s">
        <v>703</v>
      </c>
      <c r="B1669" s="1" t="s">
        <v>4052</v>
      </c>
      <c r="C1669" t="s">
        <v>4726</v>
      </c>
      <c r="D1669" t="s">
        <v>7416</v>
      </c>
      <c r="E1669" t="s">
        <v>7415</v>
      </c>
      <c r="G1669">
        <v>1</v>
      </c>
      <c r="H1669" t="s">
        <v>2382</v>
      </c>
      <c r="I1669" t="s">
        <v>2380</v>
      </c>
      <c r="J1669">
        <v>38.04</v>
      </c>
      <c r="K1669" t="str" cm="1">
        <f t="array" ref="K1669">_xlfn.IFS(J1669&lt;18.5,"underweight",J1669&lt;25,"normal weight",J1669&lt;30,"overweight",J1669&gt;30,"obesity")</f>
        <v>obesity</v>
      </c>
      <c r="L1669">
        <v>5.0199999999999996</v>
      </c>
      <c r="M1669" t="str" cm="1">
        <f t="array" ref="M1669">_xlfn.IFS(L1669&lt;5.7,"Normal",L1669&lt;6.5,"Prediabetes",L1669&gt;6.5,"Diabetes")</f>
        <v>Normal</v>
      </c>
      <c r="N1669">
        <v>1962</v>
      </c>
      <c r="O1669" t="s">
        <v>10</v>
      </c>
      <c r="P1669">
        <v>29</v>
      </c>
      <c r="Q1669" s="10" t="str">
        <f t="shared" si="52"/>
        <v>29-Jul-1962</v>
      </c>
      <c r="R1669">
        <f t="shared" si="53"/>
        <v>61</v>
      </c>
      <c r="S1669" s="12">
        <v>14738.43</v>
      </c>
    </row>
    <row r="1670" spans="1:19" ht="15.6" x14ac:dyDescent="0.3">
      <c r="A1670" s="1" t="s">
        <v>702</v>
      </c>
      <c r="B1670" s="1" t="s">
        <v>4053</v>
      </c>
      <c r="C1670" t="s">
        <v>4726</v>
      </c>
      <c r="D1670" t="s">
        <v>5023</v>
      </c>
      <c r="E1670" t="s">
        <v>5485</v>
      </c>
      <c r="G1670">
        <v>0</v>
      </c>
      <c r="H1670" t="s">
        <v>2382</v>
      </c>
      <c r="I1670" t="s">
        <v>2380</v>
      </c>
      <c r="J1670">
        <v>50.92</v>
      </c>
      <c r="K1670" t="str" cm="1">
        <f t="array" ref="K1670">_xlfn.IFS(J1670&lt;18.5,"underweight",J1670&lt;25,"normal weight",J1670&lt;30,"overweight",J1670&gt;30,"obesity")</f>
        <v>obesity</v>
      </c>
      <c r="L1670">
        <v>5.31</v>
      </c>
      <c r="M1670" t="str" cm="1">
        <f t="array" ref="M1670">_xlfn.IFS(L1670&lt;5.7,"Normal",L1670&lt;6.5,"Prediabetes",L1670&gt;6.5,"Diabetes")</f>
        <v>Normal</v>
      </c>
      <c r="N1670">
        <v>1965</v>
      </c>
      <c r="O1670" t="s">
        <v>10</v>
      </c>
      <c r="P1670">
        <v>27</v>
      </c>
      <c r="Q1670" s="10" t="str">
        <f t="shared" si="52"/>
        <v>27-Jul-1965</v>
      </c>
      <c r="R1670">
        <f t="shared" si="53"/>
        <v>58</v>
      </c>
      <c r="S1670" s="12">
        <v>14750.42</v>
      </c>
    </row>
    <row r="1671" spans="1:19" ht="15.6" x14ac:dyDescent="0.3">
      <c r="A1671" s="1" t="s">
        <v>701</v>
      </c>
      <c r="B1671" s="1" t="s">
        <v>4054</v>
      </c>
      <c r="C1671" t="s">
        <v>4726</v>
      </c>
      <c r="D1671" t="s">
        <v>7418</v>
      </c>
      <c r="E1671" t="s">
        <v>7417</v>
      </c>
      <c r="G1671">
        <v>0</v>
      </c>
      <c r="H1671" t="s">
        <v>2382</v>
      </c>
      <c r="I1671" t="s">
        <v>2382</v>
      </c>
      <c r="J1671">
        <v>21.85</v>
      </c>
      <c r="K1671" t="str" cm="1">
        <f t="array" ref="K1671">_xlfn.IFS(J1671&lt;18.5,"underweight",J1671&lt;25,"normal weight",J1671&lt;30,"overweight",J1671&gt;30,"obesity")</f>
        <v>normal weight</v>
      </c>
      <c r="L1671">
        <v>5.56</v>
      </c>
      <c r="M1671" t="str" cm="1">
        <f t="array" ref="M1671">_xlfn.IFS(L1671&lt;5.7,"Normal",L1671&lt;6.5,"Prediabetes",L1671&gt;6.5,"Diabetes")</f>
        <v>Normal</v>
      </c>
      <c r="N1671">
        <v>1975</v>
      </c>
      <c r="O1671" t="s">
        <v>30</v>
      </c>
      <c r="P1671">
        <v>10</v>
      </c>
      <c r="Q1671" s="10" t="str">
        <f t="shared" si="52"/>
        <v>10-Dec-1975</v>
      </c>
      <c r="R1671">
        <f t="shared" si="53"/>
        <v>47</v>
      </c>
      <c r="S1671" s="12">
        <v>14819</v>
      </c>
    </row>
    <row r="1672" spans="1:19" ht="15.6" x14ac:dyDescent="0.3">
      <c r="A1672" s="1" t="s">
        <v>700</v>
      </c>
      <c r="B1672" s="1" t="s">
        <v>4055</v>
      </c>
      <c r="C1672" t="s">
        <v>4723</v>
      </c>
      <c r="D1672" t="s">
        <v>7419</v>
      </c>
      <c r="E1672" t="s">
        <v>6728</v>
      </c>
      <c r="G1672">
        <v>1</v>
      </c>
      <c r="H1672" t="s">
        <v>2382</v>
      </c>
      <c r="I1672" t="s">
        <v>2380</v>
      </c>
      <c r="J1672">
        <v>36.08</v>
      </c>
      <c r="K1672" t="str" cm="1">
        <f t="array" ref="K1672">_xlfn.IFS(J1672&lt;18.5,"underweight",J1672&lt;25,"normal weight",J1672&lt;30,"overweight",J1672&gt;30,"obesity")</f>
        <v>obesity</v>
      </c>
      <c r="L1672">
        <v>7.11</v>
      </c>
      <c r="M1672" t="str" cm="1">
        <f t="array" ref="M1672">_xlfn.IFS(L1672&lt;5.7,"Normal",L1672&lt;6.5,"Prediabetes",L1672&gt;6.5,"Diabetes")</f>
        <v>Diabetes</v>
      </c>
      <c r="N1672">
        <v>1979</v>
      </c>
      <c r="O1672" t="s">
        <v>37</v>
      </c>
      <c r="P1672">
        <v>18</v>
      </c>
      <c r="Q1672" s="10" t="str">
        <f t="shared" si="52"/>
        <v>18-Oct-1979</v>
      </c>
      <c r="R1672">
        <f t="shared" si="53"/>
        <v>43</v>
      </c>
      <c r="S1672" s="12">
        <v>14839.34</v>
      </c>
    </row>
    <row r="1673" spans="1:19" ht="15.6" x14ac:dyDescent="0.3">
      <c r="A1673" s="1" t="s">
        <v>699</v>
      </c>
      <c r="B1673" s="1" t="s">
        <v>4056</v>
      </c>
      <c r="C1673" t="s">
        <v>4726</v>
      </c>
      <c r="D1673" t="s">
        <v>7247</v>
      </c>
      <c r="E1673" t="s">
        <v>7420</v>
      </c>
      <c r="G1673">
        <v>0</v>
      </c>
      <c r="H1673" t="s">
        <v>2382</v>
      </c>
      <c r="I1673" t="s">
        <v>2380</v>
      </c>
      <c r="J1673">
        <v>40.44</v>
      </c>
      <c r="K1673" t="str" cm="1">
        <f t="array" ref="K1673">_xlfn.IFS(J1673&lt;18.5,"underweight",J1673&lt;25,"normal weight",J1673&lt;30,"overweight",J1673&gt;30,"obesity")</f>
        <v>obesity</v>
      </c>
      <c r="L1673">
        <v>5.13</v>
      </c>
      <c r="M1673" t="str" cm="1">
        <f t="array" ref="M1673">_xlfn.IFS(L1673&lt;5.7,"Normal",L1673&lt;6.5,"Prediabetes",L1673&gt;6.5,"Diabetes")</f>
        <v>Normal</v>
      </c>
      <c r="N1673">
        <v>1981</v>
      </c>
      <c r="O1673" t="s">
        <v>18</v>
      </c>
      <c r="P1673">
        <v>5</v>
      </c>
      <c r="Q1673" s="10" t="str">
        <f t="shared" si="52"/>
        <v>5-Jun-1981</v>
      </c>
      <c r="R1673">
        <f t="shared" si="53"/>
        <v>42</v>
      </c>
      <c r="S1673" s="12">
        <v>14843.96</v>
      </c>
    </row>
    <row r="1674" spans="1:19" ht="15.6" x14ac:dyDescent="0.3">
      <c r="A1674" s="1" t="s">
        <v>698</v>
      </c>
      <c r="B1674" s="1" t="s">
        <v>4057</v>
      </c>
      <c r="C1674" t="s">
        <v>4723</v>
      </c>
      <c r="D1674" t="s">
        <v>7250</v>
      </c>
      <c r="E1674" t="s">
        <v>7421</v>
      </c>
      <c r="G1674">
        <v>0</v>
      </c>
      <c r="H1674" t="s">
        <v>2382</v>
      </c>
      <c r="I1674" t="s">
        <v>2380</v>
      </c>
      <c r="J1674">
        <v>39.799999999999997</v>
      </c>
      <c r="K1674" t="str" cm="1">
        <f t="array" ref="K1674">_xlfn.IFS(J1674&lt;18.5,"underweight",J1674&lt;25,"normal weight",J1674&lt;30,"overweight",J1674&gt;30,"obesity")</f>
        <v>obesity</v>
      </c>
      <c r="L1674">
        <v>4.6500000000000004</v>
      </c>
      <c r="M1674" t="str" cm="1">
        <f t="array" ref="M1674">_xlfn.IFS(L1674&lt;5.7,"Normal",L1674&lt;6.5,"Prediabetes",L1674&gt;6.5,"Diabetes")</f>
        <v>Normal</v>
      </c>
      <c r="N1674">
        <v>1970</v>
      </c>
      <c r="O1674" t="s">
        <v>15</v>
      </c>
      <c r="P1674">
        <v>11</v>
      </c>
      <c r="Q1674" s="10" t="str">
        <f t="shared" si="52"/>
        <v>11-Nov-1970</v>
      </c>
      <c r="R1674">
        <f t="shared" si="53"/>
        <v>52</v>
      </c>
      <c r="S1674" s="12">
        <v>14847.63</v>
      </c>
    </row>
    <row r="1675" spans="1:19" ht="15.6" x14ac:dyDescent="0.3">
      <c r="A1675" s="1" t="s">
        <v>697</v>
      </c>
      <c r="B1675" s="1" t="s">
        <v>4058</v>
      </c>
      <c r="C1675" t="s">
        <v>4723</v>
      </c>
      <c r="D1675" t="s">
        <v>7055</v>
      </c>
      <c r="E1675" t="s">
        <v>7422</v>
      </c>
      <c r="G1675">
        <v>1</v>
      </c>
      <c r="H1675" t="s">
        <v>2382</v>
      </c>
      <c r="I1675" t="s">
        <v>2380</v>
      </c>
      <c r="J1675">
        <v>33.659999999999997</v>
      </c>
      <c r="K1675" t="str" cm="1">
        <f t="array" ref="K1675">_xlfn.IFS(J1675&lt;18.5,"underweight",J1675&lt;25,"normal weight",J1675&lt;30,"overweight",J1675&gt;30,"obesity")</f>
        <v>obesity</v>
      </c>
      <c r="L1675">
        <v>5.65</v>
      </c>
      <c r="M1675" t="str" cm="1">
        <f t="array" ref="M1675">_xlfn.IFS(L1675&lt;5.7,"Normal",L1675&lt;6.5,"Prediabetes",L1675&gt;6.5,"Diabetes")</f>
        <v>Normal</v>
      </c>
      <c r="N1675">
        <v>1958</v>
      </c>
      <c r="O1675" t="s">
        <v>37</v>
      </c>
      <c r="P1675">
        <v>17</v>
      </c>
      <c r="Q1675" s="10" t="str">
        <f t="shared" si="52"/>
        <v>17-Oct-1958</v>
      </c>
      <c r="R1675">
        <f t="shared" si="53"/>
        <v>64</v>
      </c>
      <c r="S1675" s="12">
        <v>14901.52</v>
      </c>
    </row>
    <row r="1676" spans="1:19" ht="15.6" x14ac:dyDescent="0.3">
      <c r="A1676" s="1" t="s">
        <v>696</v>
      </c>
      <c r="B1676" s="1" t="s">
        <v>4059</v>
      </c>
      <c r="C1676" t="s">
        <v>4726</v>
      </c>
      <c r="D1676" t="s">
        <v>7424</v>
      </c>
      <c r="E1676" t="s">
        <v>7423</v>
      </c>
      <c r="G1676">
        <v>2</v>
      </c>
      <c r="H1676" t="s">
        <v>2382</v>
      </c>
      <c r="I1676" t="s">
        <v>2380</v>
      </c>
      <c r="J1676">
        <v>43.08</v>
      </c>
      <c r="K1676" t="str" cm="1">
        <f t="array" ref="K1676">_xlfn.IFS(J1676&lt;18.5,"underweight",J1676&lt;25,"normal weight",J1676&lt;30,"overweight",J1676&gt;30,"obesity")</f>
        <v>obesity</v>
      </c>
      <c r="L1676">
        <v>8.9600000000000009</v>
      </c>
      <c r="M1676" t="str" cm="1">
        <f t="array" ref="M1676">_xlfn.IFS(L1676&lt;5.7,"Normal",L1676&lt;6.5,"Prediabetes",L1676&gt;6.5,"Diabetes")</f>
        <v>Diabetes</v>
      </c>
      <c r="N1676">
        <v>1981</v>
      </c>
      <c r="O1676" t="s">
        <v>10</v>
      </c>
      <c r="P1676">
        <v>4</v>
      </c>
      <c r="Q1676" s="10" t="str">
        <f t="shared" si="52"/>
        <v>4-Jul-1981</v>
      </c>
      <c r="R1676">
        <f t="shared" si="53"/>
        <v>42</v>
      </c>
      <c r="S1676" s="12">
        <v>14908.27</v>
      </c>
    </row>
    <row r="1677" spans="1:19" ht="15.6" x14ac:dyDescent="0.3">
      <c r="A1677" s="1" t="s">
        <v>695</v>
      </c>
      <c r="B1677" s="1" t="s">
        <v>4060</v>
      </c>
      <c r="C1677" t="s">
        <v>4723</v>
      </c>
      <c r="D1677" t="s">
        <v>7426</v>
      </c>
      <c r="E1677" t="s">
        <v>7425</v>
      </c>
      <c r="G1677">
        <v>1</v>
      </c>
      <c r="H1677" t="s">
        <v>2382</v>
      </c>
      <c r="I1677" t="s">
        <v>2380</v>
      </c>
      <c r="J1677">
        <v>42.95</v>
      </c>
      <c r="K1677" t="str" cm="1">
        <f t="array" ref="K1677">_xlfn.IFS(J1677&lt;18.5,"underweight",J1677&lt;25,"normal weight",J1677&lt;30,"overweight",J1677&gt;30,"obesity")</f>
        <v>obesity</v>
      </c>
      <c r="L1677">
        <v>11.88</v>
      </c>
      <c r="M1677" t="str" cm="1">
        <f t="array" ref="M1677">_xlfn.IFS(L1677&lt;5.7,"Normal",L1677&lt;6.5,"Prediabetes",L1677&gt;6.5,"Diabetes")</f>
        <v>Diabetes</v>
      </c>
      <c r="N1677">
        <v>1968</v>
      </c>
      <c r="O1677" t="s">
        <v>15</v>
      </c>
      <c r="P1677">
        <v>8</v>
      </c>
      <c r="Q1677" s="10" t="str">
        <f t="shared" si="52"/>
        <v>8-Nov-1968</v>
      </c>
      <c r="R1677">
        <f t="shared" si="53"/>
        <v>54</v>
      </c>
      <c r="S1677" s="12">
        <v>14926.97</v>
      </c>
    </row>
    <row r="1678" spans="1:19" ht="15.6" x14ac:dyDescent="0.3">
      <c r="A1678" s="1" t="s">
        <v>694</v>
      </c>
      <c r="B1678" s="1" t="s">
        <v>4061</v>
      </c>
      <c r="C1678" t="s">
        <v>4723</v>
      </c>
      <c r="D1678" t="s">
        <v>7428</v>
      </c>
      <c r="E1678" t="s">
        <v>7427</v>
      </c>
      <c r="G1678">
        <v>1</v>
      </c>
      <c r="H1678" t="s">
        <v>2382</v>
      </c>
      <c r="I1678" t="s">
        <v>2382</v>
      </c>
      <c r="J1678">
        <v>17.954999999999998</v>
      </c>
      <c r="K1678" t="str" cm="1">
        <f t="array" ref="K1678">_xlfn.IFS(J1678&lt;18.5,"underweight",J1678&lt;25,"normal weight",J1678&lt;30,"overweight",J1678&gt;30,"obesity")</f>
        <v>underweight</v>
      </c>
      <c r="L1678">
        <v>5.29</v>
      </c>
      <c r="M1678" t="str" cm="1">
        <f t="array" ref="M1678">_xlfn.IFS(L1678&lt;5.7,"Normal",L1678&lt;6.5,"Prediabetes",L1678&gt;6.5,"Diabetes")</f>
        <v>Normal</v>
      </c>
      <c r="N1678">
        <v>1962</v>
      </c>
      <c r="O1678" t="s">
        <v>15</v>
      </c>
      <c r="P1678">
        <v>29</v>
      </c>
      <c r="Q1678" s="10" t="str">
        <f t="shared" si="52"/>
        <v>29-Nov-1962</v>
      </c>
      <c r="R1678">
        <f t="shared" si="53"/>
        <v>60</v>
      </c>
      <c r="S1678" s="12">
        <v>14945.34</v>
      </c>
    </row>
    <row r="1679" spans="1:19" ht="15.6" x14ac:dyDescent="0.3">
      <c r="A1679" s="1" t="s">
        <v>693</v>
      </c>
      <c r="B1679" s="1" t="s">
        <v>4062</v>
      </c>
      <c r="C1679" t="s">
        <v>4726</v>
      </c>
      <c r="D1679" t="s">
        <v>7430</v>
      </c>
      <c r="E1679" t="s">
        <v>7429</v>
      </c>
      <c r="G1679">
        <v>0</v>
      </c>
      <c r="H1679" t="s">
        <v>2382</v>
      </c>
      <c r="I1679" t="s">
        <v>2380</v>
      </c>
      <c r="J1679">
        <v>49.53</v>
      </c>
      <c r="K1679" t="str" cm="1">
        <f t="array" ref="K1679">_xlfn.IFS(J1679&lt;18.5,"underweight",J1679&lt;25,"normal weight",J1679&lt;30,"overweight",J1679&gt;30,"obesity")</f>
        <v>obesity</v>
      </c>
      <c r="L1679">
        <v>9.1300000000000008</v>
      </c>
      <c r="M1679" t="str" cm="1">
        <f t="array" ref="M1679">_xlfn.IFS(L1679&lt;5.7,"Normal",L1679&lt;6.5,"Prediabetes",L1679&gt;6.5,"Diabetes")</f>
        <v>Diabetes</v>
      </c>
      <c r="N1679">
        <v>1958</v>
      </c>
      <c r="O1679" t="s">
        <v>10</v>
      </c>
      <c r="P1679">
        <v>29</v>
      </c>
      <c r="Q1679" s="10" t="str">
        <f t="shared" si="52"/>
        <v>29-Jul-1958</v>
      </c>
      <c r="R1679">
        <f t="shared" si="53"/>
        <v>65</v>
      </c>
      <c r="S1679" s="12">
        <v>14988.43</v>
      </c>
    </row>
    <row r="1680" spans="1:19" ht="15.6" x14ac:dyDescent="0.3">
      <c r="A1680" s="1" t="s">
        <v>692</v>
      </c>
      <c r="B1680" s="1" t="s">
        <v>4063</v>
      </c>
      <c r="C1680" t="s">
        <v>4723</v>
      </c>
      <c r="D1680" t="s">
        <v>7431</v>
      </c>
      <c r="E1680" t="s">
        <v>6679</v>
      </c>
      <c r="G1680">
        <v>1</v>
      </c>
      <c r="H1680" t="s">
        <v>2382</v>
      </c>
      <c r="I1680" t="s">
        <v>2380</v>
      </c>
      <c r="J1680">
        <v>39.979999999999997</v>
      </c>
      <c r="K1680" t="str" cm="1">
        <f t="array" ref="K1680">_xlfn.IFS(J1680&lt;18.5,"underweight",J1680&lt;25,"normal weight",J1680&lt;30,"overweight",J1680&gt;30,"obesity")</f>
        <v>obesity</v>
      </c>
      <c r="L1680">
        <v>9.4600000000000009</v>
      </c>
      <c r="M1680" t="str" cm="1">
        <f t="array" ref="M1680">_xlfn.IFS(L1680&lt;5.7,"Normal",L1680&lt;6.5,"Prediabetes",L1680&gt;6.5,"Diabetes")</f>
        <v>Diabetes</v>
      </c>
      <c r="N1680">
        <v>1995</v>
      </c>
      <c r="O1680" t="s">
        <v>35</v>
      </c>
      <c r="P1680">
        <v>2</v>
      </c>
      <c r="Q1680" s="10" t="str">
        <f t="shared" si="52"/>
        <v>2-Aug-1995</v>
      </c>
      <c r="R1680">
        <f t="shared" si="53"/>
        <v>28</v>
      </c>
      <c r="S1680" s="12">
        <v>15006.58</v>
      </c>
    </row>
    <row r="1681" spans="1:19" ht="15.6" x14ac:dyDescent="0.3">
      <c r="A1681" s="1" t="s">
        <v>691</v>
      </c>
      <c r="B1681" s="1" t="s">
        <v>4064</v>
      </c>
      <c r="C1681" t="s">
        <v>4723</v>
      </c>
      <c r="D1681" t="s">
        <v>7433</v>
      </c>
      <c r="E1681" t="s">
        <v>7432</v>
      </c>
      <c r="G1681">
        <v>1</v>
      </c>
      <c r="H1681" t="s">
        <v>2382</v>
      </c>
      <c r="I1681" t="s">
        <v>2380</v>
      </c>
      <c r="J1681">
        <v>46.51</v>
      </c>
      <c r="K1681" t="str" cm="1">
        <f t="array" ref="K1681">_xlfn.IFS(J1681&lt;18.5,"underweight",J1681&lt;25,"normal weight",J1681&lt;30,"overweight",J1681&gt;30,"obesity")</f>
        <v>obesity</v>
      </c>
      <c r="L1681">
        <v>8.69</v>
      </c>
      <c r="M1681" t="str" cm="1">
        <f t="array" ref="M1681">_xlfn.IFS(L1681&lt;5.7,"Normal",L1681&lt;6.5,"Prediabetes",L1681&gt;6.5,"Diabetes")</f>
        <v>Diabetes</v>
      </c>
      <c r="N1681">
        <v>1960</v>
      </c>
      <c r="O1681" t="s">
        <v>35</v>
      </c>
      <c r="P1681">
        <v>8</v>
      </c>
      <c r="Q1681" s="10" t="str">
        <f t="shared" si="52"/>
        <v>8-Aug-1960</v>
      </c>
      <c r="R1681">
        <f t="shared" si="53"/>
        <v>62</v>
      </c>
      <c r="S1681" s="12">
        <v>15019.76</v>
      </c>
    </row>
    <row r="1682" spans="1:19" ht="15.6" x14ac:dyDescent="0.3">
      <c r="A1682" s="1" t="s">
        <v>690</v>
      </c>
      <c r="B1682" s="1" t="s">
        <v>4065</v>
      </c>
      <c r="C1682" t="s">
        <v>4726</v>
      </c>
      <c r="D1682" t="s">
        <v>7434</v>
      </c>
      <c r="E1682" t="s">
        <v>5730</v>
      </c>
      <c r="G1682">
        <v>0</v>
      </c>
      <c r="H1682" t="s">
        <v>2382</v>
      </c>
      <c r="I1682" t="s">
        <v>2380</v>
      </c>
      <c r="J1682">
        <v>42.28</v>
      </c>
      <c r="K1682" t="str" cm="1">
        <f t="array" ref="K1682">_xlfn.IFS(J1682&lt;18.5,"underweight",J1682&lt;25,"normal weight",J1682&lt;30,"overweight",J1682&gt;30,"obesity")</f>
        <v>obesity</v>
      </c>
      <c r="L1682">
        <v>9.16</v>
      </c>
      <c r="M1682" t="str" cm="1">
        <f t="array" ref="M1682">_xlfn.IFS(L1682&lt;5.7,"Normal",L1682&lt;6.5,"Prediabetes",L1682&gt;6.5,"Diabetes")</f>
        <v>Diabetes</v>
      </c>
      <c r="N1682">
        <v>1979</v>
      </c>
      <c r="O1682" t="s">
        <v>15</v>
      </c>
      <c r="P1682">
        <v>25</v>
      </c>
      <c r="Q1682" s="10" t="str">
        <f t="shared" si="52"/>
        <v>25-Nov-1979</v>
      </c>
      <c r="R1682">
        <f t="shared" si="53"/>
        <v>43</v>
      </c>
      <c r="S1682" s="12">
        <v>15025.76</v>
      </c>
    </row>
    <row r="1683" spans="1:19" ht="15.6" x14ac:dyDescent="0.3">
      <c r="A1683" s="1" t="s">
        <v>689</v>
      </c>
      <c r="B1683" s="1" t="s">
        <v>4066</v>
      </c>
      <c r="C1683" t="s">
        <v>4726</v>
      </c>
      <c r="D1683" t="s">
        <v>6714</v>
      </c>
      <c r="E1683" t="s">
        <v>7435</v>
      </c>
      <c r="G1683">
        <v>0</v>
      </c>
      <c r="H1683" t="s">
        <v>2382</v>
      </c>
      <c r="I1683" t="s">
        <v>2380</v>
      </c>
      <c r="J1683">
        <v>39.340000000000003</v>
      </c>
      <c r="K1683" t="str" cm="1">
        <f t="array" ref="K1683">_xlfn.IFS(J1683&lt;18.5,"underweight",J1683&lt;25,"normal weight",J1683&lt;30,"overweight",J1683&gt;30,"obesity")</f>
        <v>obesity</v>
      </c>
      <c r="L1683">
        <v>5.0199999999999996</v>
      </c>
      <c r="M1683" t="str" cm="1">
        <f t="array" ref="M1683">_xlfn.IFS(L1683&lt;5.7,"Normal",L1683&lt;6.5,"Prediabetes",L1683&gt;6.5,"Diabetes")</f>
        <v>Normal</v>
      </c>
      <c r="N1683">
        <v>1970</v>
      </c>
      <c r="O1683" t="s">
        <v>20</v>
      </c>
      <c r="P1683">
        <v>11</v>
      </c>
      <c r="Q1683" s="10" t="str">
        <f t="shared" si="52"/>
        <v>11-Sep-1970</v>
      </c>
      <c r="R1683">
        <f t="shared" si="53"/>
        <v>52</v>
      </c>
      <c r="S1683" s="12">
        <v>15026.3</v>
      </c>
    </row>
    <row r="1684" spans="1:19" ht="15.6" x14ac:dyDescent="0.3">
      <c r="A1684" s="1" t="s">
        <v>688</v>
      </c>
      <c r="B1684" s="1" t="s">
        <v>4067</v>
      </c>
      <c r="C1684" t="s">
        <v>4723</v>
      </c>
      <c r="D1684" t="s">
        <v>7436</v>
      </c>
      <c r="E1684" t="s">
        <v>5366</v>
      </c>
      <c r="G1684">
        <v>1</v>
      </c>
      <c r="H1684" t="s">
        <v>2382</v>
      </c>
      <c r="I1684" t="s">
        <v>2380</v>
      </c>
      <c r="J1684">
        <v>47</v>
      </c>
      <c r="K1684" t="str" cm="1">
        <f t="array" ref="K1684">_xlfn.IFS(J1684&lt;18.5,"underweight",J1684&lt;25,"normal weight",J1684&lt;30,"overweight",J1684&gt;30,"obesity")</f>
        <v>obesity</v>
      </c>
      <c r="L1684">
        <v>10.64</v>
      </c>
      <c r="M1684" t="str" cm="1">
        <f t="array" ref="M1684">_xlfn.IFS(L1684&lt;5.7,"Normal",L1684&lt;6.5,"Prediabetes",L1684&gt;6.5,"Diabetes")</f>
        <v>Diabetes</v>
      </c>
      <c r="N1684">
        <v>1971</v>
      </c>
      <c r="O1684" t="s">
        <v>35</v>
      </c>
      <c r="P1684">
        <v>15</v>
      </c>
      <c r="Q1684" s="10" t="str">
        <f t="shared" si="52"/>
        <v>15-Aug-1971</v>
      </c>
      <c r="R1684">
        <f t="shared" si="53"/>
        <v>51</v>
      </c>
      <c r="S1684" s="12">
        <v>15038.51</v>
      </c>
    </row>
    <row r="1685" spans="1:19" ht="15.6" x14ac:dyDescent="0.3">
      <c r="A1685" s="1" t="s">
        <v>687</v>
      </c>
      <c r="B1685" s="1" t="s">
        <v>4068</v>
      </c>
      <c r="C1685" t="s">
        <v>4726</v>
      </c>
      <c r="D1685" t="s">
        <v>7437</v>
      </c>
      <c r="E1685" t="s">
        <v>6952</v>
      </c>
      <c r="G1685">
        <v>1</v>
      </c>
      <c r="H1685" t="s">
        <v>2382</v>
      </c>
      <c r="I1685" t="s">
        <v>2380</v>
      </c>
      <c r="J1685">
        <v>36.71</v>
      </c>
      <c r="K1685" t="str" cm="1">
        <f t="array" ref="K1685">_xlfn.IFS(J1685&lt;18.5,"underweight",J1685&lt;25,"normal weight",J1685&lt;30,"overweight",J1685&gt;30,"obesity")</f>
        <v>obesity</v>
      </c>
      <c r="L1685">
        <v>8.74</v>
      </c>
      <c r="M1685" t="str" cm="1">
        <f t="array" ref="M1685">_xlfn.IFS(L1685&lt;5.7,"Normal",L1685&lt;6.5,"Prediabetes",L1685&gt;6.5,"Diabetes")</f>
        <v>Diabetes</v>
      </c>
      <c r="N1685">
        <v>1968</v>
      </c>
      <c r="O1685" t="s">
        <v>18</v>
      </c>
      <c r="P1685">
        <v>12</v>
      </c>
      <c r="Q1685" s="10" t="str">
        <f t="shared" si="52"/>
        <v>12-Jun-1968</v>
      </c>
      <c r="R1685">
        <f t="shared" si="53"/>
        <v>55</v>
      </c>
      <c r="S1685" s="12">
        <v>15052.68</v>
      </c>
    </row>
    <row r="1686" spans="1:19" ht="15.6" x14ac:dyDescent="0.3">
      <c r="A1686" s="1" t="s">
        <v>686</v>
      </c>
      <c r="B1686" s="1" t="s">
        <v>4069</v>
      </c>
      <c r="C1686" t="s">
        <v>4726</v>
      </c>
      <c r="D1686" t="s">
        <v>4815</v>
      </c>
      <c r="E1686" t="s">
        <v>7438</v>
      </c>
      <c r="G1686">
        <v>1</v>
      </c>
      <c r="H1686" t="s">
        <v>2382</v>
      </c>
      <c r="I1686" t="s">
        <v>2380</v>
      </c>
      <c r="J1686">
        <v>36.979999999999997</v>
      </c>
      <c r="K1686" t="str" cm="1">
        <f t="array" ref="K1686">_xlfn.IFS(J1686&lt;18.5,"underweight",J1686&lt;25,"normal weight",J1686&lt;30,"overweight",J1686&gt;30,"obesity")</f>
        <v>obesity</v>
      </c>
      <c r="L1686">
        <v>9.56</v>
      </c>
      <c r="M1686" t="str" cm="1">
        <f t="array" ref="M1686">_xlfn.IFS(L1686&lt;5.7,"Normal",L1686&lt;6.5,"Prediabetes",L1686&gt;6.5,"Diabetes")</f>
        <v>Diabetes</v>
      </c>
      <c r="N1686">
        <v>1975</v>
      </c>
      <c r="O1686" t="s">
        <v>37</v>
      </c>
      <c r="P1686">
        <v>26</v>
      </c>
      <c r="Q1686" s="10" t="str">
        <f t="shared" si="52"/>
        <v>26-Oct-1975</v>
      </c>
      <c r="R1686">
        <f t="shared" si="53"/>
        <v>47</v>
      </c>
      <c r="S1686" s="12">
        <v>15090.35</v>
      </c>
    </row>
    <row r="1687" spans="1:19" ht="15.6" x14ac:dyDescent="0.3">
      <c r="A1687" s="1" t="s">
        <v>685</v>
      </c>
      <c r="B1687" s="1" t="s">
        <v>4070</v>
      </c>
      <c r="C1687" t="s">
        <v>4726</v>
      </c>
      <c r="D1687" t="s">
        <v>7439</v>
      </c>
      <c r="E1687" t="s">
        <v>5584</v>
      </c>
      <c r="G1687">
        <v>0</v>
      </c>
      <c r="H1687" t="s">
        <v>2382</v>
      </c>
      <c r="I1687" t="s">
        <v>2380</v>
      </c>
      <c r="J1687">
        <v>32.395000000000003</v>
      </c>
      <c r="K1687" t="str" cm="1">
        <f t="array" ref="K1687">_xlfn.IFS(J1687&lt;18.5,"underweight",J1687&lt;25,"normal weight",J1687&lt;30,"overweight",J1687&gt;30,"obesity")</f>
        <v>obesity</v>
      </c>
      <c r="L1687">
        <v>8.23</v>
      </c>
      <c r="M1687" t="str" cm="1">
        <f t="array" ref="M1687">_xlfn.IFS(L1687&lt;5.7,"Normal",L1687&lt;6.5,"Prediabetes",L1687&gt;6.5,"Diabetes")</f>
        <v>Diabetes</v>
      </c>
      <c r="N1687">
        <v>1972</v>
      </c>
      <c r="O1687" t="s">
        <v>15</v>
      </c>
      <c r="P1687">
        <v>7</v>
      </c>
      <c r="Q1687" s="10" t="str">
        <f t="shared" si="52"/>
        <v>7-Nov-1972</v>
      </c>
      <c r="R1687">
        <f t="shared" si="53"/>
        <v>50</v>
      </c>
      <c r="S1687" s="12">
        <v>15103.69</v>
      </c>
    </row>
    <row r="1688" spans="1:19" ht="15.6" x14ac:dyDescent="0.3">
      <c r="A1688" s="1" t="s">
        <v>684</v>
      </c>
      <c r="B1688" s="1" t="s">
        <v>4071</v>
      </c>
      <c r="C1688" t="s">
        <v>4723</v>
      </c>
      <c r="D1688" t="s">
        <v>7441</v>
      </c>
      <c r="E1688" t="s">
        <v>7440</v>
      </c>
      <c r="G1688">
        <v>0</v>
      </c>
      <c r="H1688" t="s">
        <v>2382</v>
      </c>
      <c r="I1688" t="s">
        <v>2380</v>
      </c>
      <c r="J1688">
        <v>35.200000000000003</v>
      </c>
      <c r="K1688" t="str" cm="1">
        <f t="array" ref="K1688">_xlfn.IFS(J1688&lt;18.5,"underweight",J1688&lt;25,"normal weight",J1688&lt;30,"overweight",J1688&gt;30,"obesity")</f>
        <v>obesity</v>
      </c>
      <c r="L1688">
        <v>6.26</v>
      </c>
      <c r="M1688" t="str" cm="1">
        <f t="array" ref="M1688">_xlfn.IFS(L1688&lt;5.7,"Normal",L1688&lt;6.5,"Prediabetes",L1688&gt;6.5,"Diabetes")</f>
        <v>Prediabetes</v>
      </c>
      <c r="N1688">
        <v>1978</v>
      </c>
      <c r="O1688" t="s">
        <v>20</v>
      </c>
      <c r="P1688">
        <v>5</v>
      </c>
      <c r="Q1688" s="10" t="str">
        <f t="shared" si="52"/>
        <v>5-Sep-1978</v>
      </c>
      <c r="R1688">
        <f t="shared" si="53"/>
        <v>44</v>
      </c>
      <c r="S1688" s="12">
        <v>15123.19</v>
      </c>
    </row>
    <row r="1689" spans="1:19" ht="15.6" x14ac:dyDescent="0.3">
      <c r="A1689" s="1" t="s">
        <v>683</v>
      </c>
      <c r="B1689" s="1" t="s">
        <v>4072</v>
      </c>
      <c r="C1689" t="s">
        <v>5598</v>
      </c>
      <c r="D1689" t="s">
        <v>7443</v>
      </c>
      <c r="E1689" t="s">
        <v>7442</v>
      </c>
      <c r="G1689">
        <v>0</v>
      </c>
      <c r="H1689" t="s">
        <v>2382</v>
      </c>
      <c r="I1689" t="s">
        <v>2380</v>
      </c>
      <c r="J1689">
        <v>41.26</v>
      </c>
      <c r="K1689" t="str" cm="1">
        <f t="array" ref="K1689">_xlfn.IFS(J1689&lt;18.5,"underweight",J1689&lt;25,"normal weight",J1689&lt;30,"overweight",J1689&gt;30,"obesity")</f>
        <v>obesity</v>
      </c>
      <c r="L1689">
        <v>5.97</v>
      </c>
      <c r="M1689" t="str" cm="1">
        <f t="array" ref="M1689">_xlfn.IFS(L1689&lt;5.7,"Normal",L1689&lt;6.5,"Prediabetes",L1689&gt;6.5,"Diabetes")</f>
        <v>Prediabetes</v>
      </c>
      <c r="N1689">
        <v>1971</v>
      </c>
      <c r="O1689" t="s">
        <v>15</v>
      </c>
      <c r="P1689">
        <v>25</v>
      </c>
      <c r="Q1689" s="10" t="str">
        <f t="shared" si="52"/>
        <v>25-Nov-1971</v>
      </c>
      <c r="R1689">
        <f t="shared" si="53"/>
        <v>51</v>
      </c>
      <c r="S1689" s="12">
        <v>15150.44</v>
      </c>
    </row>
    <row r="1690" spans="1:19" ht="15.6" x14ac:dyDescent="0.3">
      <c r="A1690" s="1" t="s">
        <v>682</v>
      </c>
      <c r="B1690" s="1" t="s">
        <v>4073</v>
      </c>
      <c r="C1690" t="s">
        <v>4726</v>
      </c>
      <c r="D1690" t="s">
        <v>6720</v>
      </c>
      <c r="E1690" t="s">
        <v>7444</v>
      </c>
      <c r="G1690">
        <v>0</v>
      </c>
      <c r="H1690" t="s">
        <v>2382</v>
      </c>
      <c r="I1690" t="s">
        <v>2382</v>
      </c>
      <c r="J1690">
        <v>17.195</v>
      </c>
      <c r="K1690" t="str" cm="1">
        <f t="array" ref="K1690">_xlfn.IFS(J1690&lt;18.5,"underweight",J1690&lt;25,"normal weight",J1690&lt;30,"overweight",J1690&gt;30,"obesity")</f>
        <v>underweight</v>
      </c>
      <c r="L1690">
        <v>5.29</v>
      </c>
      <c r="M1690" t="str" cm="1">
        <f t="array" ref="M1690">_xlfn.IFS(L1690&lt;5.7,"Normal",L1690&lt;6.5,"Prediabetes",L1690&gt;6.5,"Diabetes")</f>
        <v>Normal</v>
      </c>
      <c r="N1690">
        <v>1962</v>
      </c>
      <c r="O1690" t="s">
        <v>37</v>
      </c>
      <c r="P1690">
        <v>25</v>
      </c>
      <c r="Q1690" s="10" t="str">
        <f t="shared" si="52"/>
        <v>25-Oct-1962</v>
      </c>
      <c r="R1690">
        <f t="shared" si="53"/>
        <v>60</v>
      </c>
      <c r="S1690" s="12">
        <v>15161.25</v>
      </c>
    </row>
    <row r="1691" spans="1:19" ht="15.6" x14ac:dyDescent="0.3">
      <c r="A1691" s="1" t="s">
        <v>681</v>
      </c>
      <c r="B1691" s="1" t="s">
        <v>4074</v>
      </c>
      <c r="C1691" t="s">
        <v>4723</v>
      </c>
      <c r="D1691" t="s">
        <v>7446</v>
      </c>
      <c r="E1691" t="s">
        <v>7445</v>
      </c>
      <c r="G1691">
        <v>0</v>
      </c>
      <c r="H1691" t="s">
        <v>2382</v>
      </c>
      <c r="I1691" t="s">
        <v>2380</v>
      </c>
      <c r="J1691">
        <v>23.085000000000001</v>
      </c>
      <c r="K1691" t="str" cm="1">
        <f t="array" ref="K1691">_xlfn.IFS(J1691&lt;18.5,"underweight",J1691&lt;25,"normal weight",J1691&lt;30,"overweight",J1691&gt;30,"obesity")</f>
        <v>normal weight</v>
      </c>
      <c r="L1691">
        <v>4.2699999999999996</v>
      </c>
      <c r="M1691" t="str" cm="1">
        <f t="array" ref="M1691">_xlfn.IFS(L1691&lt;5.7,"Normal",L1691&lt;6.5,"Prediabetes",L1691&gt;6.5,"Diabetes")</f>
        <v>Normal</v>
      </c>
      <c r="N1691">
        <v>1959</v>
      </c>
      <c r="O1691" t="s">
        <v>18</v>
      </c>
      <c r="P1691">
        <v>4</v>
      </c>
      <c r="Q1691" s="10" t="str">
        <f t="shared" si="52"/>
        <v>4-Jun-1959</v>
      </c>
      <c r="R1691">
        <f t="shared" si="53"/>
        <v>64</v>
      </c>
      <c r="S1691" s="12">
        <v>15161.53</v>
      </c>
    </row>
    <row r="1692" spans="1:19" ht="15.6" x14ac:dyDescent="0.3">
      <c r="A1692" s="1" t="s">
        <v>680</v>
      </c>
      <c r="B1692" s="1" t="s">
        <v>4075</v>
      </c>
      <c r="C1692" t="s">
        <v>4723</v>
      </c>
      <c r="D1692" t="s">
        <v>7448</v>
      </c>
      <c r="E1692" t="s">
        <v>7447</v>
      </c>
      <c r="G1692">
        <v>1</v>
      </c>
      <c r="H1692" t="s">
        <v>2382</v>
      </c>
      <c r="I1692" t="s">
        <v>2380</v>
      </c>
      <c r="J1692">
        <v>21.66</v>
      </c>
      <c r="K1692" t="str" cm="1">
        <f t="array" ref="K1692">_xlfn.IFS(J1692&lt;18.5,"underweight",J1692&lt;25,"normal weight",J1692&lt;30,"overweight",J1692&gt;30,"obesity")</f>
        <v>normal weight</v>
      </c>
      <c r="L1692">
        <v>5.2</v>
      </c>
      <c r="M1692" t="str" cm="1">
        <f t="array" ref="M1692">_xlfn.IFS(L1692&lt;5.7,"Normal",L1692&lt;6.5,"Prediabetes",L1692&gt;6.5,"Diabetes")</f>
        <v>Normal</v>
      </c>
      <c r="N1692">
        <v>1959</v>
      </c>
      <c r="O1692" t="s">
        <v>30</v>
      </c>
      <c r="P1692">
        <v>3</v>
      </c>
      <c r="Q1692" s="10" t="str">
        <f t="shared" si="52"/>
        <v>3-Dec-1959</v>
      </c>
      <c r="R1692">
        <f t="shared" si="53"/>
        <v>63</v>
      </c>
      <c r="S1692" s="12">
        <v>15170.07</v>
      </c>
    </row>
    <row r="1693" spans="1:19" ht="15.6" x14ac:dyDescent="0.3">
      <c r="A1693" s="1" t="s">
        <v>679</v>
      </c>
      <c r="B1693" s="1" t="s">
        <v>4076</v>
      </c>
      <c r="C1693" t="s">
        <v>4726</v>
      </c>
      <c r="D1693" t="s">
        <v>6696</v>
      </c>
      <c r="E1693" t="s">
        <v>7449</v>
      </c>
      <c r="G1693">
        <v>1</v>
      </c>
      <c r="H1693" t="s">
        <v>2382</v>
      </c>
      <c r="I1693" t="s">
        <v>2380</v>
      </c>
      <c r="J1693">
        <v>36.47</v>
      </c>
      <c r="K1693" t="str" cm="1">
        <f t="array" ref="K1693">_xlfn.IFS(J1693&lt;18.5,"underweight",J1693&lt;25,"normal weight",J1693&lt;30,"overweight",J1693&gt;30,"obesity")</f>
        <v>obesity</v>
      </c>
      <c r="L1693">
        <v>8.23</v>
      </c>
      <c r="M1693" t="str" cm="1">
        <f t="array" ref="M1693">_xlfn.IFS(L1693&lt;5.7,"Normal",L1693&lt;6.5,"Prediabetes",L1693&gt;6.5,"Diabetes")</f>
        <v>Diabetes</v>
      </c>
      <c r="N1693">
        <v>1962</v>
      </c>
      <c r="O1693" t="s">
        <v>18</v>
      </c>
      <c r="P1693">
        <v>17</v>
      </c>
      <c r="Q1693" s="10" t="str">
        <f t="shared" si="52"/>
        <v>17-Jun-1962</v>
      </c>
      <c r="R1693">
        <f t="shared" si="53"/>
        <v>61</v>
      </c>
      <c r="S1693" s="12">
        <v>15174.81</v>
      </c>
    </row>
    <row r="1694" spans="1:19" ht="15.6" x14ac:dyDescent="0.3">
      <c r="A1694" s="1" t="s">
        <v>678</v>
      </c>
      <c r="B1694" s="1" t="s">
        <v>4077</v>
      </c>
      <c r="C1694" t="s">
        <v>4726</v>
      </c>
      <c r="D1694" t="s">
        <v>7450</v>
      </c>
      <c r="E1694" t="s">
        <v>5603</v>
      </c>
      <c r="G1694">
        <v>1</v>
      </c>
      <c r="H1694" t="s">
        <v>2382</v>
      </c>
      <c r="I1694" t="s">
        <v>2380</v>
      </c>
      <c r="J1694">
        <v>36.08</v>
      </c>
      <c r="K1694" t="str" cm="1">
        <f t="array" ref="K1694">_xlfn.IFS(J1694&lt;18.5,"underweight",J1694&lt;25,"normal weight",J1694&lt;30,"overweight",J1694&gt;30,"obesity")</f>
        <v>obesity</v>
      </c>
      <c r="L1694">
        <v>10.33</v>
      </c>
      <c r="M1694" t="str" cm="1">
        <f t="array" ref="M1694">_xlfn.IFS(L1694&lt;5.7,"Normal",L1694&lt;6.5,"Prediabetes",L1694&gt;6.5,"Diabetes")</f>
        <v>Diabetes</v>
      </c>
      <c r="N1694">
        <v>1978</v>
      </c>
      <c r="O1694" t="s">
        <v>15</v>
      </c>
      <c r="P1694">
        <v>23</v>
      </c>
      <c r="Q1694" s="10" t="str">
        <f t="shared" si="52"/>
        <v>23-Nov-1978</v>
      </c>
      <c r="R1694">
        <f t="shared" si="53"/>
        <v>44</v>
      </c>
      <c r="S1694" s="12">
        <v>15207.92</v>
      </c>
    </row>
    <row r="1695" spans="1:19" ht="15.6" x14ac:dyDescent="0.3">
      <c r="A1695" s="1" t="s">
        <v>677</v>
      </c>
      <c r="B1695" s="1" t="s">
        <v>4078</v>
      </c>
      <c r="C1695" t="s">
        <v>4723</v>
      </c>
      <c r="D1695" t="s">
        <v>5787</v>
      </c>
      <c r="E1695" t="s">
        <v>7451</v>
      </c>
      <c r="G1695">
        <v>1</v>
      </c>
      <c r="H1695" t="s">
        <v>2382</v>
      </c>
      <c r="I1695" t="s">
        <v>2380</v>
      </c>
      <c r="J1695">
        <v>26.695</v>
      </c>
      <c r="K1695" t="str" cm="1">
        <f t="array" ref="K1695">_xlfn.IFS(J1695&lt;18.5,"underweight",J1695&lt;25,"normal weight",J1695&lt;30,"overweight",J1695&gt;30,"obesity")</f>
        <v>overweight</v>
      </c>
      <c r="L1695">
        <v>10.14</v>
      </c>
      <c r="M1695" t="str" cm="1">
        <f t="array" ref="M1695">_xlfn.IFS(L1695&lt;5.7,"Normal",L1695&lt;6.5,"Prediabetes",L1695&gt;6.5,"Diabetes")</f>
        <v>Diabetes</v>
      </c>
      <c r="N1695">
        <v>1960</v>
      </c>
      <c r="O1695" t="s">
        <v>10</v>
      </c>
      <c r="P1695">
        <v>25</v>
      </c>
      <c r="Q1695" s="10" t="str">
        <f t="shared" si="52"/>
        <v>25-Jul-1960</v>
      </c>
      <c r="R1695">
        <f t="shared" si="53"/>
        <v>63</v>
      </c>
      <c r="S1695" s="12">
        <v>15230.32</v>
      </c>
    </row>
    <row r="1696" spans="1:19" ht="15.6" x14ac:dyDescent="0.3">
      <c r="A1696" s="1" t="s">
        <v>676</v>
      </c>
      <c r="B1696" s="1" t="s">
        <v>4079</v>
      </c>
      <c r="C1696" t="s">
        <v>4723</v>
      </c>
      <c r="D1696" t="s">
        <v>7453</v>
      </c>
      <c r="E1696" t="s">
        <v>7452</v>
      </c>
      <c r="G1696">
        <v>1</v>
      </c>
      <c r="H1696" t="s">
        <v>2382</v>
      </c>
      <c r="I1696" t="s">
        <v>2380</v>
      </c>
      <c r="J1696">
        <v>32.799999999999997</v>
      </c>
      <c r="K1696" t="str" cm="1">
        <f t="array" ref="K1696">_xlfn.IFS(J1696&lt;18.5,"underweight",J1696&lt;25,"normal weight",J1696&lt;30,"overweight",J1696&gt;30,"obesity")</f>
        <v>obesity</v>
      </c>
      <c r="L1696">
        <v>6.06</v>
      </c>
      <c r="M1696" t="str" cm="1">
        <f t="array" ref="M1696">_xlfn.IFS(L1696&lt;5.7,"Normal",L1696&lt;6.5,"Prediabetes",L1696&gt;6.5,"Diabetes")</f>
        <v>Prediabetes</v>
      </c>
      <c r="N1696">
        <v>1969</v>
      </c>
      <c r="O1696" t="s">
        <v>20</v>
      </c>
      <c r="P1696">
        <v>16</v>
      </c>
      <c r="Q1696" s="10" t="str">
        <f t="shared" si="52"/>
        <v>16-Sep-1969</v>
      </c>
      <c r="R1696">
        <f t="shared" si="53"/>
        <v>53</v>
      </c>
      <c r="S1696" s="12">
        <v>15260.52</v>
      </c>
    </row>
    <row r="1697" spans="1:19" ht="15.6" x14ac:dyDescent="0.3">
      <c r="A1697" s="1" t="s">
        <v>675</v>
      </c>
      <c r="B1697" s="1" t="s">
        <v>4080</v>
      </c>
      <c r="C1697" t="s">
        <v>4723</v>
      </c>
      <c r="D1697" t="s">
        <v>7455</v>
      </c>
      <c r="E1697" t="s">
        <v>7454</v>
      </c>
      <c r="G1697">
        <v>1</v>
      </c>
      <c r="H1697" t="s">
        <v>2382</v>
      </c>
      <c r="I1697" t="s">
        <v>2380</v>
      </c>
      <c r="J1697">
        <v>35.869999999999997</v>
      </c>
      <c r="K1697" t="str" cm="1">
        <f t="array" ref="K1697">_xlfn.IFS(J1697&lt;18.5,"underweight",J1697&lt;25,"normal weight",J1697&lt;30,"overweight",J1697&gt;30,"obesity")</f>
        <v>obesity</v>
      </c>
      <c r="L1697">
        <v>9.91</v>
      </c>
      <c r="M1697" t="str" cm="1">
        <f t="array" ref="M1697">_xlfn.IFS(L1697&lt;5.7,"Normal",L1697&lt;6.5,"Prediabetes",L1697&gt;6.5,"Diabetes")</f>
        <v>Diabetes</v>
      </c>
      <c r="N1697">
        <v>1963</v>
      </c>
      <c r="O1697" t="s">
        <v>30</v>
      </c>
      <c r="P1697">
        <v>13</v>
      </c>
      <c r="Q1697" s="10" t="str">
        <f t="shared" si="52"/>
        <v>13-Dec-1963</v>
      </c>
      <c r="R1697">
        <f t="shared" si="53"/>
        <v>59</v>
      </c>
      <c r="S1697" s="12">
        <v>15322.77</v>
      </c>
    </row>
    <row r="1698" spans="1:19" ht="15.6" x14ac:dyDescent="0.3">
      <c r="A1698" s="1" t="s">
        <v>674</v>
      </c>
      <c r="B1698" s="1" t="s">
        <v>4081</v>
      </c>
      <c r="C1698" t="s">
        <v>4723</v>
      </c>
      <c r="D1698" t="s">
        <v>7456</v>
      </c>
      <c r="E1698" t="s">
        <v>7005</v>
      </c>
      <c r="G1698">
        <v>2</v>
      </c>
      <c r="H1698" t="s">
        <v>2382</v>
      </c>
      <c r="I1698" t="s">
        <v>2380</v>
      </c>
      <c r="J1698">
        <v>21.66</v>
      </c>
      <c r="K1698" t="str" cm="1">
        <f t="array" ref="K1698">_xlfn.IFS(J1698&lt;18.5,"underweight",J1698&lt;25,"normal weight",J1698&lt;30,"overweight",J1698&gt;30,"obesity")</f>
        <v>normal weight</v>
      </c>
      <c r="L1698">
        <v>4.1399999999999997</v>
      </c>
      <c r="M1698" t="str" cm="1">
        <f t="array" ref="M1698">_xlfn.IFS(L1698&lt;5.7,"Normal",L1698&lt;6.5,"Prediabetes",L1698&gt;6.5,"Diabetes")</f>
        <v>Normal</v>
      </c>
      <c r="N1698">
        <v>2001</v>
      </c>
      <c r="O1698" t="s">
        <v>10</v>
      </c>
      <c r="P1698">
        <v>14</v>
      </c>
      <c r="Q1698" s="10" t="str">
        <f t="shared" si="52"/>
        <v>14-Jul-2001</v>
      </c>
      <c r="R1698">
        <f t="shared" si="53"/>
        <v>22</v>
      </c>
      <c r="S1698" s="12">
        <v>15359.1</v>
      </c>
    </row>
    <row r="1699" spans="1:19" ht="15.6" x14ac:dyDescent="0.3">
      <c r="A1699" s="1" t="s">
        <v>673</v>
      </c>
      <c r="B1699" s="1" t="s">
        <v>4082</v>
      </c>
      <c r="C1699" t="s">
        <v>4723</v>
      </c>
      <c r="D1699" t="s">
        <v>6495</v>
      </c>
      <c r="E1699" t="s">
        <v>7457</v>
      </c>
      <c r="G1699">
        <v>1</v>
      </c>
      <c r="H1699" t="s">
        <v>2382</v>
      </c>
      <c r="I1699" t="s">
        <v>2380</v>
      </c>
      <c r="J1699">
        <v>37.72</v>
      </c>
      <c r="K1699" t="str" cm="1">
        <f t="array" ref="K1699">_xlfn.IFS(J1699&lt;18.5,"underweight",J1699&lt;25,"normal weight",J1699&lt;30,"overweight",J1699&gt;30,"obesity")</f>
        <v>obesity</v>
      </c>
      <c r="L1699">
        <v>4.38</v>
      </c>
      <c r="M1699" t="str" cm="1">
        <f t="array" ref="M1699">_xlfn.IFS(L1699&lt;5.7,"Normal",L1699&lt;6.5,"Prediabetes",L1699&gt;6.5,"Diabetes")</f>
        <v>Normal</v>
      </c>
      <c r="N1699">
        <v>1988</v>
      </c>
      <c r="O1699" t="s">
        <v>30</v>
      </c>
      <c r="P1699">
        <v>17</v>
      </c>
      <c r="Q1699" s="10" t="str">
        <f t="shared" si="52"/>
        <v>17-Dec-1988</v>
      </c>
      <c r="R1699">
        <f t="shared" si="53"/>
        <v>34</v>
      </c>
      <c r="S1699" s="12">
        <v>15361.5</v>
      </c>
    </row>
    <row r="1700" spans="1:19" ht="15.6" x14ac:dyDescent="0.3">
      <c r="A1700" s="1" t="s">
        <v>672</v>
      </c>
      <c r="B1700" s="1" t="s">
        <v>4083</v>
      </c>
      <c r="C1700" t="s">
        <v>4726</v>
      </c>
      <c r="D1700" t="s">
        <v>4917</v>
      </c>
      <c r="E1700" t="s">
        <v>7458</v>
      </c>
      <c r="G1700">
        <v>0</v>
      </c>
      <c r="H1700" t="s">
        <v>2382</v>
      </c>
      <c r="I1700" t="s">
        <v>2380</v>
      </c>
      <c r="J1700">
        <v>26.22</v>
      </c>
      <c r="K1700" t="str" cm="1">
        <f t="array" ref="K1700">_xlfn.IFS(J1700&lt;18.5,"underweight",J1700&lt;25,"normal weight",J1700&lt;30,"overweight",J1700&gt;30,"obesity")</f>
        <v>overweight</v>
      </c>
      <c r="L1700">
        <v>5.37</v>
      </c>
      <c r="M1700" t="str" cm="1">
        <f t="array" ref="M1700">_xlfn.IFS(L1700&lt;5.7,"Normal",L1700&lt;6.5,"Prediabetes",L1700&gt;6.5,"Diabetes")</f>
        <v>Normal</v>
      </c>
      <c r="N1700">
        <v>1968</v>
      </c>
      <c r="O1700" t="s">
        <v>10</v>
      </c>
      <c r="P1700">
        <v>18</v>
      </c>
      <c r="Q1700" s="10" t="str">
        <f t="shared" si="52"/>
        <v>18-Jul-1968</v>
      </c>
      <c r="R1700">
        <f t="shared" si="53"/>
        <v>55</v>
      </c>
      <c r="S1700" s="12">
        <v>15363.77</v>
      </c>
    </row>
    <row r="1701" spans="1:19" ht="15.6" x14ac:dyDescent="0.3">
      <c r="A1701" s="1" t="s">
        <v>671</v>
      </c>
      <c r="B1701" s="1" t="s">
        <v>4084</v>
      </c>
      <c r="C1701" t="s">
        <v>4723</v>
      </c>
      <c r="D1701" t="s">
        <v>7460</v>
      </c>
      <c r="E1701" t="s">
        <v>7459</v>
      </c>
      <c r="G1701">
        <v>0</v>
      </c>
      <c r="H1701" t="s">
        <v>2382</v>
      </c>
      <c r="I1701" t="s">
        <v>2380</v>
      </c>
      <c r="J1701">
        <v>25.08</v>
      </c>
      <c r="K1701" t="str" cm="1">
        <f t="array" ref="K1701">_xlfn.IFS(J1701&lt;18.5,"underweight",J1701&lt;25,"normal weight",J1701&lt;30,"overweight",J1701&gt;30,"obesity")</f>
        <v>overweight</v>
      </c>
      <c r="L1701">
        <v>5.75</v>
      </c>
      <c r="M1701" t="str" cm="1">
        <f t="array" ref="M1701">_xlfn.IFS(L1701&lt;5.7,"Normal",L1701&lt;6.5,"Prediabetes",L1701&gt;6.5,"Diabetes")</f>
        <v>Prediabetes</v>
      </c>
      <c r="N1701">
        <v>1962</v>
      </c>
      <c r="O1701" t="s">
        <v>20</v>
      </c>
      <c r="P1701">
        <v>6</v>
      </c>
      <c r="Q1701" s="10" t="str">
        <f t="shared" si="52"/>
        <v>6-Sep-1962</v>
      </c>
      <c r="R1701">
        <f t="shared" si="53"/>
        <v>60</v>
      </c>
      <c r="S1701" s="12">
        <v>15368.22</v>
      </c>
    </row>
    <row r="1702" spans="1:19" ht="15.6" x14ac:dyDescent="0.3">
      <c r="A1702" s="1" t="s">
        <v>670</v>
      </c>
      <c r="B1702" s="1" t="s">
        <v>4085</v>
      </c>
      <c r="C1702" t="s">
        <v>4726</v>
      </c>
      <c r="D1702" t="s">
        <v>4739</v>
      </c>
      <c r="E1702" t="s">
        <v>7461</v>
      </c>
      <c r="G1702">
        <v>1</v>
      </c>
      <c r="H1702" t="s">
        <v>2382</v>
      </c>
      <c r="I1702" t="s">
        <v>2380</v>
      </c>
      <c r="J1702">
        <v>39.1</v>
      </c>
      <c r="K1702" t="str" cm="1">
        <f t="array" ref="K1702">_xlfn.IFS(J1702&lt;18.5,"underweight",J1702&lt;25,"normal weight",J1702&lt;30,"overweight",J1702&gt;30,"obesity")</f>
        <v>obesity</v>
      </c>
      <c r="L1702">
        <v>6.79</v>
      </c>
      <c r="M1702" t="str" cm="1">
        <f t="array" ref="M1702">_xlfn.IFS(L1702&lt;5.7,"Normal",L1702&lt;6.5,"Prediabetes",L1702&gt;6.5,"Diabetes")</f>
        <v>Diabetes</v>
      </c>
      <c r="N1702">
        <v>1964</v>
      </c>
      <c r="O1702" t="s">
        <v>20</v>
      </c>
      <c r="P1702">
        <v>4</v>
      </c>
      <c r="Q1702" s="10" t="str">
        <f t="shared" si="52"/>
        <v>4-Sep-1964</v>
      </c>
      <c r="R1702">
        <f t="shared" si="53"/>
        <v>58</v>
      </c>
      <c r="S1702" s="12">
        <v>15377.77</v>
      </c>
    </row>
    <row r="1703" spans="1:19" ht="15.6" x14ac:dyDescent="0.3">
      <c r="A1703" s="1" t="s">
        <v>669</v>
      </c>
      <c r="B1703" s="1" t="s">
        <v>4086</v>
      </c>
      <c r="C1703" t="s">
        <v>4726</v>
      </c>
      <c r="D1703" t="s">
        <v>4876</v>
      </c>
      <c r="E1703" t="s">
        <v>7462</v>
      </c>
      <c r="G1703">
        <v>0</v>
      </c>
      <c r="H1703" t="s">
        <v>2382</v>
      </c>
      <c r="I1703" t="s">
        <v>2380</v>
      </c>
      <c r="J1703">
        <v>43.35</v>
      </c>
      <c r="K1703" t="str" cm="1">
        <f t="array" ref="K1703">_xlfn.IFS(J1703&lt;18.5,"underweight",J1703&lt;25,"normal weight",J1703&lt;30,"overweight",J1703&gt;30,"obesity")</f>
        <v>obesity</v>
      </c>
      <c r="L1703">
        <v>5.41</v>
      </c>
      <c r="M1703" t="str" cm="1">
        <f t="array" ref="M1703">_xlfn.IFS(L1703&lt;5.7,"Normal",L1703&lt;6.5,"Prediabetes",L1703&gt;6.5,"Diabetes")</f>
        <v>Normal</v>
      </c>
      <c r="N1703">
        <v>1990</v>
      </c>
      <c r="O1703" t="s">
        <v>37</v>
      </c>
      <c r="P1703">
        <v>25</v>
      </c>
      <c r="Q1703" s="10" t="str">
        <f t="shared" si="52"/>
        <v>25-Oct-1990</v>
      </c>
      <c r="R1703">
        <f t="shared" si="53"/>
        <v>32</v>
      </c>
      <c r="S1703" s="12">
        <v>15440.2</v>
      </c>
    </row>
    <row r="1704" spans="1:19" ht="15.6" x14ac:dyDescent="0.3">
      <c r="A1704" s="1" t="s">
        <v>668</v>
      </c>
      <c r="B1704" s="1" t="s">
        <v>4087</v>
      </c>
      <c r="C1704" t="s">
        <v>4726</v>
      </c>
      <c r="D1704" t="s">
        <v>5988</v>
      </c>
      <c r="E1704" t="s">
        <v>7463</v>
      </c>
      <c r="G1704">
        <v>0</v>
      </c>
      <c r="H1704" t="s">
        <v>2382</v>
      </c>
      <c r="I1704" t="s">
        <v>2380</v>
      </c>
      <c r="J1704">
        <v>32.299999999999997</v>
      </c>
      <c r="K1704" t="str" cm="1">
        <f t="array" ref="K1704">_xlfn.IFS(J1704&lt;18.5,"underweight",J1704&lt;25,"normal weight",J1704&lt;30,"overweight",J1704&gt;30,"obesity")</f>
        <v>obesity</v>
      </c>
      <c r="L1704">
        <v>6.55</v>
      </c>
      <c r="M1704" t="str" cm="1">
        <f t="array" ref="M1704">_xlfn.IFS(L1704&lt;5.7,"Normal",L1704&lt;6.5,"Prediabetes",L1704&gt;6.5,"Diabetes")</f>
        <v>Diabetes</v>
      </c>
      <c r="N1704">
        <v>1976</v>
      </c>
      <c r="O1704" t="s">
        <v>10</v>
      </c>
      <c r="P1704">
        <v>20</v>
      </c>
      <c r="Q1704" s="10" t="str">
        <f t="shared" si="52"/>
        <v>20-Jul-1976</v>
      </c>
      <c r="R1704">
        <f t="shared" si="53"/>
        <v>47</v>
      </c>
      <c r="S1704" s="12">
        <v>15450.48</v>
      </c>
    </row>
    <row r="1705" spans="1:19" ht="15.6" x14ac:dyDescent="0.3">
      <c r="A1705" s="1" t="s">
        <v>667</v>
      </c>
      <c r="B1705" s="1" t="s">
        <v>4088</v>
      </c>
      <c r="C1705" t="s">
        <v>4723</v>
      </c>
      <c r="D1705" t="s">
        <v>5093</v>
      </c>
      <c r="E1705" t="s">
        <v>7464</v>
      </c>
      <c r="G1705">
        <v>1</v>
      </c>
      <c r="H1705" t="s">
        <v>2382</v>
      </c>
      <c r="I1705" t="s">
        <v>2380</v>
      </c>
      <c r="J1705">
        <v>39.51</v>
      </c>
      <c r="K1705" t="str" cm="1">
        <f t="array" ref="K1705">_xlfn.IFS(J1705&lt;18.5,"underweight",J1705&lt;25,"normal weight",J1705&lt;30,"overweight",J1705&gt;30,"obesity")</f>
        <v>obesity</v>
      </c>
      <c r="L1705">
        <v>5.79</v>
      </c>
      <c r="M1705" t="str" cm="1">
        <f t="array" ref="M1705">_xlfn.IFS(L1705&lt;5.7,"Normal",L1705&lt;6.5,"Prediabetes",L1705&gt;6.5,"Diabetes")</f>
        <v>Prediabetes</v>
      </c>
      <c r="N1705">
        <v>2004</v>
      </c>
      <c r="O1705" t="s">
        <v>10</v>
      </c>
      <c r="P1705">
        <v>17</v>
      </c>
      <c r="Q1705" s="10" t="str">
        <f t="shared" si="52"/>
        <v>17-Jul-2004</v>
      </c>
      <c r="R1705">
        <f t="shared" si="53"/>
        <v>19</v>
      </c>
      <c r="S1705" s="12">
        <v>15518.18</v>
      </c>
    </row>
    <row r="1706" spans="1:19" ht="15.6" x14ac:dyDescent="0.3">
      <c r="A1706" s="1" t="s">
        <v>666</v>
      </c>
      <c r="B1706" s="1" t="s">
        <v>4089</v>
      </c>
      <c r="C1706" t="s">
        <v>4726</v>
      </c>
      <c r="D1706" t="s">
        <v>7465</v>
      </c>
      <c r="E1706" t="s">
        <v>6066</v>
      </c>
      <c r="G1706">
        <v>0</v>
      </c>
      <c r="H1706" t="s">
        <v>2382</v>
      </c>
      <c r="I1706" t="s">
        <v>2380</v>
      </c>
      <c r="J1706">
        <v>32.1</v>
      </c>
      <c r="K1706" t="str" cm="1">
        <f t="array" ref="K1706">_xlfn.IFS(J1706&lt;18.5,"underweight",J1706&lt;25,"normal weight",J1706&lt;30,"overweight",J1706&gt;30,"obesity")</f>
        <v>obesity</v>
      </c>
      <c r="L1706">
        <v>6.57</v>
      </c>
      <c r="M1706" t="str" cm="1">
        <f t="array" ref="M1706">_xlfn.IFS(L1706&lt;5.7,"Normal",L1706&lt;6.5,"Prediabetes",L1706&gt;6.5,"Diabetes")</f>
        <v>Diabetes</v>
      </c>
      <c r="N1706">
        <v>1974</v>
      </c>
      <c r="O1706" t="s">
        <v>18</v>
      </c>
      <c r="P1706">
        <v>28</v>
      </c>
      <c r="Q1706" s="10" t="str">
        <f t="shared" si="52"/>
        <v>28-Jun-1974</v>
      </c>
      <c r="R1706">
        <f t="shared" si="53"/>
        <v>49</v>
      </c>
      <c r="S1706" s="12">
        <v>15532.16</v>
      </c>
    </row>
    <row r="1707" spans="1:19" ht="15.6" x14ac:dyDescent="0.3">
      <c r="A1707" s="1" t="s">
        <v>665</v>
      </c>
      <c r="B1707" s="1" t="s">
        <v>4090</v>
      </c>
      <c r="C1707" t="s">
        <v>4723</v>
      </c>
      <c r="D1707" t="s">
        <v>7467</v>
      </c>
      <c r="E1707" t="s">
        <v>7466</v>
      </c>
      <c r="G1707">
        <v>1</v>
      </c>
      <c r="H1707" t="s">
        <v>2382</v>
      </c>
      <c r="I1707" t="s">
        <v>2380</v>
      </c>
      <c r="J1707">
        <v>27.83</v>
      </c>
      <c r="K1707" t="str" cm="1">
        <f t="array" ref="K1707">_xlfn.IFS(J1707&lt;18.5,"underweight",J1707&lt;25,"normal weight",J1707&lt;30,"overweight",J1707&gt;30,"obesity")</f>
        <v>overweight</v>
      </c>
      <c r="L1707">
        <v>11.61</v>
      </c>
      <c r="M1707" t="str" cm="1">
        <f t="array" ref="M1707">_xlfn.IFS(L1707&lt;5.7,"Normal",L1707&lt;6.5,"Prediabetes",L1707&gt;6.5,"Diabetes")</f>
        <v>Diabetes</v>
      </c>
      <c r="N1707">
        <v>1959</v>
      </c>
      <c r="O1707" t="s">
        <v>37</v>
      </c>
      <c r="P1707">
        <v>2</v>
      </c>
      <c r="Q1707" s="10" t="str">
        <f t="shared" si="52"/>
        <v>2-Oct-1959</v>
      </c>
      <c r="R1707">
        <f t="shared" si="53"/>
        <v>63</v>
      </c>
      <c r="S1707" s="12">
        <v>15555.19</v>
      </c>
    </row>
    <row r="1708" spans="1:19" ht="15.6" x14ac:dyDescent="0.3">
      <c r="A1708" s="1" t="s">
        <v>664</v>
      </c>
      <c r="B1708" s="1" t="s">
        <v>4091</v>
      </c>
      <c r="C1708" t="s">
        <v>4723</v>
      </c>
      <c r="D1708" t="s">
        <v>5722</v>
      </c>
      <c r="E1708" t="s">
        <v>6636</v>
      </c>
      <c r="G1708">
        <v>1</v>
      </c>
      <c r="H1708" t="s">
        <v>2382</v>
      </c>
      <c r="I1708" t="s">
        <v>2380</v>
      </c>
      <c r="J1708">
        <v>27.72</v>
      </c>
      <c r="K1708" t="str" cm="1">
        <f t="array" ref="K1708">_xlfn.IFS(J1708&lt;18.5,"underweight",J1708&lt;25,"normal weight",J1708&lt;30,"overweight",J1708&gt;30,"obesity")</f>
        <v>overweight</v>
      </c>
      <c r="L1708">
        <v>8.16</v>
      </c>
      <c r="M1708" t="str" cm="1">
        <f t="array" ref="M1708">_xlfn.IFS(L1708&lt;5.7,"Normal",L1708&lt;6.5,"Prediabetes",L1708&gt;6.5,"Diabetes")</f>
        <v>Diabetes</v>
      </c>
      <c r="N1708">
        <v>1974</v>
      </c>
      <c r="O1708" t="s">
        <v>10</v>
      </c>
      <c r="P1708">
        <v>30</v>
      </c>
      <c r="Q1708" s="10" t="str">
        <f t="shared" si="52"/>
        <v>30-Jul-1974</v>
      </c>
      <c r="R1708">
        <f t="shared" si="53"/>
        <v>49</v>
      </c>
      <c r="S1708" s="12">
        <v>15556.67</v>
      </c>
    </row>
    <row r="1709" spans="1:19" ht="15.6" x14ac:dyDescent="0.3">
      <c r="A1709" s="1" t="s">
        <v>663</v>
      </c>
      <c r="B1709" s="1" t="s">
        <v>4092</v>
      </c>
      <c r="C1709" t="s">
        <v>4726</v>
      </c>
      <c r="D1709" t="s">
        <v>7469</v>
      </c>
      <c r="E1709" t="s">
        <v>7468</v>
      </c>
      <c r="G1709">
        <v>0</v>
      </c>
      <c r="H1709" t="s">
        <v>2382</v>
      </c>
      <c r="I1709" t="s">
        <v>2380</v>
      </c>
      <c r="J1709">
        <v>36.765000000000001</v>
      </c>
      <c r="K1709" t="str" cm="1">
        <f t="array" ref="K1709">_xlfn.IFS(J1709&lt;18.5,"underweight",J1709&lt;25,"normal weight",J1709&lt;30,"overweight",J1709&gt;30,"obesity")</f>
        <v>obesity</v>
      </c>
      <c r="L1709">
        <v>4.4800000000000004</v>
      </c>
      <c r="M1709" t="str" cm="1">
        <f t="array" ref="M1709">_xlfn.IFS(L1709&lt;5.7,"Normal",L1709&lt;6.5,"Prediabetes",L1709&gt;6.5,"Diabetes")</f>
        <v>Normal</v>
      </c>
      <c r="N1709">
        <v>1965</v>
      </c>
      <c r="O1709" t="s">
        <v>37</v>
      </c>
      <c r="P1709">
        <v>28</v>
      </c>
      <c r="Q1709" s="10" t="str">
        <f t="shared" si="52"/>
        <v>28-Oct-1965</v>
      </c>
      <c r="R1709">
        <f t="shared" si="53"/>
        <v>57</v>
      </c>
      <c r="S1709" s="12">
        <v>15608.58</v>
      </c>
    </row>
    <row r="1710" spans="1:19" ht="15.6" x14ac:dyDescent="0.3">
      <c r="A1710" s="1" t="s">
        <v>662</v>
      </c>
      <c r="B1710" s="1" t="s">
        <v>4093</v>
      </c>
      <c r="C1710" t="s">
        <v>4723</v>
      </c>
      <c r="D1710" t="s">
        <v>6273</v>
      </c>
      <c r="E1710" t="s">
        <v>7005</v>
      </c>
      <c r="G1710">
        <v>1</v>
      </c>
      <c r="H1710" t="s">
        <v>2382</v>
      </c>
      <c r="I1710" t="s">
        <v>2380</v>
      </c>
      <c r="J1710">
        <v>31.445</v>
      </c>
      <c r="K1710" t="str" cm="1">
        <f t="array" ref="K1710">_xlfn.IFS(J1710&lt;18.5,"underweight",J1710&lt;25,"normal weight",J1710&lt;30,"overweight",J1710&gt;30,"obesity")</f>
        <v>obesity</v>
      </c>
      <c r="L1710">
        <v>4.4000000000000004</v>
      </c>
      <c r="M1710" t="str" cm="1">
        <f t="array" ref="M1710">_xlfn.IFS(L1710&lt;5.7,"Normal",L1710&lt;6.5,"Prediabetes",L1710&gt;6.5,"Diabetes")</f>
        <v>Normal</v>
      </c>
      <c r="N1710">
        <v>1960</v>
      </c>
      <c r="O1710" t="s">
        <v>18</v>
      </c>
      <c r="P1710">
        <v>6</v>
      </c>
      <c r="Q1710" s="10" t="str">
        <f t="shared" si="52"/>
        <v>6-Jun-1960</v>
      </c>
      <c r="R1710">
        <f t="shared" si="53"/>
        <v>63</v>
      </c>
      <c r="S1710" s="12">
        <v>15612.19</v>
      </c>
    </row>
    <row r="1711" spans="1:19" ht="15.6" x14ac:dyDescent="0.3">
      <c r="A1711" s="1" t="s">
        <v>661</v>
      </c>
      <c r="B1711" s="1" t="s">
        <v>4094</v>
      </c>
      <c r="C1711" t="s">
        <v>4723</v>
      </c>
      <c r="D1711" t="s">
        <v>7471</v>
      </c>
      <c r="E1711" t="s">
        <v>7470</v>
      </c>
      <c r="G1711">
        <v>1</v>
      </c>
      <c r="H1711" t="s">
        <v>2382</v>
      </c>
      <c r="I1711" t="s">
        <v>2380</v>
      </c>
      <c r="J1711">
        <v>36.85</v>
      </c>
      <c r="K1711" t="str" cm="1">
        <f t="array" ref="K1711">_xlfn.IFS(J1711&lt;18.5,"underweight",J1711&lt;25,"normal weight",J1711&lt;30,"overweight",J1711&gt;30,"obesity")</f>
        <v>obesity</v>
      </c>
      <c r="L1711">
        <v>6.21</v>
      </c>
      <c r="M1711" t="str" cm="1">
        <f t="array" ref="M1711">_xlfn.IFS(L1711&lt;5.7,"Normal",L1711&lt;6.5,"Prediabetes",L1711&gt;6.5,"Diabetes")</f>
        <v>Prediabetes</v>
      </c>
      <c r="N1711">
        <v>1988</v>
      </c>
      <c r="O1711" t="s">
        <v>30</v>
      </c>
      <c r="P1711">
        <v>22</v>
      </c>
      <c r="Q1711" s="10" t="str">
        <f t="shared" si="52"/>
        <v>22-Dec-1988</v>
      </c>
      <c r="R1711">
        <f t="shared" si="53"/>
        <v>34</v>
      </c>
      <c r="S1711" s="12">
        <v>15646.28</v>
      </c>
    </row>
    <row r="1712" spans="1:19" ht="15.6" x14ac:dyDescent="0.3">
      <c r="A1712" s="1" t="s">
        <v>660</v>
      </c>
      <c r="B1712" s="1" t="s">
        <v>4095</v>
      </c>
      <c r="C1712" t="s">
        <v>4726</v>
      </c>
      <c r="D1712" t="s">
        <v>7473</v>
      </c>
      <c r="E1712" t="s">
        <v>7472</v>
      </c>
      <c r="G1712">
        <v>1</v>
      </c>
      <c r="H1712" t="s">
        <v>2382</v>
      </c>
      <c r="I1712" t="s">
        <v>2380</v>
      </c>
      <c r="J1712">
        <v>36.299999999999997</v>
      </c>
      <c r="K1712" t="str" cm="1">
        <f t="array" ref="K1712">_xlfn.IFS(J1712&lt;18.5,"underweight",J1712&lt;25,"normal weight",J1712&lt;30,"overweight",J1712&gt;30,"obesity")</f>
        <v>obesity</v>
      </c>
      <c r="L1712">
        <v>5.79</v>
      </c>
      <c r="M1712" t="str" cm="1">
        <f t="array" ref="M1712">_xlfn.IFS(L1712&lt;5.7,"Normal",L1712&lt;6.5,"Prediabetes",L1712&gt;6.5,"Diabetes")</f>
        <v>Prediabetes</v>
      </c>
      <c r="N1712">
        <v>1973</v>
      </c>
      <c r="O1712" t="s">
        <v>18</v>
      </c>
      <c r="P1712">
        <v>26</v>
      </c>
      <c r="Q1712" s="10" t="str">
        <f t="shared" si="52"/>
        <v>26-Jun-1973</v>
      </c>
      <c r="R1712">
        <f t="shared" si="53"/>
        <v>50</v>
      </c>
      <c r="S1712" s="12">
        <v>15670.3</v>
      </c>
    </row>
    <row r="1713" spans="1:19" ht="15.6" x14ac:dyDescent="0.3">
      <c r="A1713" s="1" t="s">
        <v>659</v>
      </c>
      <c r="B1713" s="1" t="s">
        <v>4096</v>
      </c>
      <c r="C1713" t="s">
        <v>4723</v>
      </c>
      <c r="D1713" t="s">
        <v>5353</v>
      </c>
      <c r="E1713" t="s">
        <v>7474</v>
      </c>
      <c r="G1713">
        <v>0</v>
      </c>
      <c r="H1713" t="s">
        <v>2382</v>
      </c>
      <c r="I1713" t="s">
        <v>2380</v>
      </c>
      <c r="J1713">
        <v>45.34</v>
      </c>
      <c r="K1713" t="str" cm="1">
        <f t="array" ref="K1713">_xlfn.IFS(J1713&lt;18.5,"underweight",J1713&lt;25,"normal weight",J1713&lt;30,"overweight",J1713&gt;30,"obesity")</f>
        <v>obesity</v>
      </c>
      <c r="L1713">
        <v>5.69</v>
      </c>
      <c r="M1713" t="str" cm="1">
        <f t="array" ref="M1713">_xlfn.IFS(L1713&lt;5.7,"Normal",L1713&lt;6.5,"Prediabetes",L1713&gt;6.5,"Diabetes")</f>
        <v>Normal</v>
      </c>
      <c r="N1713">
        <v>1976</v>
      </c>
      <c r="O1713" t="s">
        <v>20</v>
      </c>
      <c r="P1713">
        <v>20</v>
      </c>
      <c r="Q1713" s="10" t="str">
        <f t="shared" si="52"/>
        <v>20-Sep-1976</v>
      </c>
      <c r="R1713">
        <f t="shared" si="53"/>
        <v>46</v>
      </c>
      <c r="S1713" s="12">
        <v>15698.86</v>
      </c>
    </row>
    <row r="1714" spans="1:19" ht="15.6" x14ac:dyDescent="0.3">
      <c r="A1714" s="1" t="s">
        <v>658</v>
      </c>
      <c r="B1714" s="1" t="s">
        <v>4097</v>
      </c>
      <c r="C1714" t="s">
        <v>4726</v>
      </c>
      <c r="D1714" t="s">
        <v>5071</v>
      </c>
      <c r="E1714" t="s">
        <v>7475</v>
      </c>
      <c r="G1714">
        <v>1</v>
      </c>
      <c r="H1714" t="s">
        <v>2382</v>
      </c>
      <c r="I1714" t="s">
        <v>2380</v>
      </c>
      <c r="J1714">
        <v>31.8</v>
      </c>
      <c r="K1714" t="str" cm="1">
        <f t="array" ref="K1714">_xlfn.IFS(J1714&lt;18.5,"underweight",J1714&lt;25,"normal weight",J1714&lt;30,"overweight",J1714&gt;30,"obesity")</f>
        <v>obesity</v>
      </c>
      <c r="L1714">
        <v>5.36</v>
      </c>
      <c r="M1714" t="str" cm="1">
        <f t="array" ref="M1714">_xlfn.IFS(L1714&lt;5.7,"Normal",L1714&lt;6.5,"Prediabetes",L1714&gt;6.5,"Diabetes")</f>
        <v>Normal</v>
      </c>
      <c r="N1714">
        <v>1974</v>
      </c>
      <c r="O1714" t="s">
        <v>35</v>
      </c>
      <c r="P1714">
        <v>29</v>
      </c>
      <c r="Q1714" s="10" t="str">
        <f t="shared" si="52"/>
        <v>29-Aug-1974</v>
      </c>
      <c r="R1714">
        <f t="shared" si="53"/>
        <v>48</v>
      </c>
      <c r="S1714" s="12">
        <v>15746.62</v>
      </c>
    </row>
    <row r="1715" spans="1:19" ht="15.6" x14ac:dyDescent="0.3">
      <c r="A1715" s="1" t="s">
        <v>657</v>
      </c>
      <c r="B1715" s="1" t="s">
        <v>4098</v>
      </c>
      <c r="C1715" t="s">
        <v>4723</v>
      </c>
      <c r="D1715" t="s">
        <v>7477</v>
      </c>
      <c r="E1715" t="s">
        <v>7476</v>
      </c>
      <c r="G1715">
        <v>0</v>
      </c>
      <c r="H1715" t="s">
        <v>2382</v>
      </c>
      <c r="I1715" t="s">
        <v>2380</v>
      </c>
      <c r="J1715">
        <v>45.9</v>
      </c>
      <c r="K1715" t="str" cm="1">
        <f t="array" ref="K1715">_xlfn.IFS(J1715&lt;18.5,"underweight",J1715&lt;25,"normal weight",J1715&lt;30,"overweight",J1715&gt;30,"obesity")</f>
        <v>obesity</v>
      </c>
      <c r="L1715">
        <v>11.14</v>
      </c>
      <c r="M1715" t="str" cm="1">
        <f t="array" ref="M1715">_xlfn.IFS(L1715&lt;5.7,"Normal",L1715&lt;6.5,"Prediabetes",L1715&gt;6.5,"Diabetes")</f>
        <v>Diabetes</v>
      </c>
      <c r="N1715">
        <v>1997</v>
      </c>
      <c r="O1715" t="s">
        <v>37</v>
      </c>
      <c r="P1715">
        <v>9</v>
      </c>
      <c r="Q1715" s="10" t="str">
        <f t="shared" si="52"/>
        <v>9-Oct-1997</v>
      </c>
      <c r="R1715">
        <f t="shared" si="53"/>
        <v>25</v>
      </c>
      <c r="S1715" s="12">
        <v>15817.99</v>
      </c>
    </row>
    <row r="1716" spans="1:19" ht="15.6" x14ac:dyDescent="0.3">
      <c r="A1716" s="1" t="s">
        <v>656</v>
      </c>
      <c r="B1716" s="1" t="s">
        <v>4099</v>
      </c>
      <c r="C1716" t="s">
        <v>4723</v>
      </c>
      <c r="D1716" t="s">
        <v>7471</v>
      </c>
      <c r="E1716" t="s">
        <v>7478</v>
      </c>
      <c r="G1716">
        <v>0</v>
      </c>
      <c r="H1716" t="s">
        <v>2382</v>
      </c>
      <c r="I1716" t="s">
        <v>2380</v>
      </c>
      <c r="J1716">
        <v>33.479999999999997</v>
      </c>
      <c r="K1716" t="str" cm="1">
        <f t="array" ref="K1716">_xlfn.IFS(J1716&lt;18.5,"underweight",J1716&lt;25,"normal weight",J1716&lt;30,"overweight",J1716&gt;30,"obesity")</f>
        <v>obesity</v>
      </c>
      <c r="L1716">
        <v>4.74</v>
      </c>
      <c r="M1716" t="str" cm="1">
        <f t="array" ref="M1716">_xlfn.IFS(L1716&lt;5.7,"Normal",L1716&lt;6.5,"Prediabetes",L1716&gt;6.5,"Diabetes")</f>
        <v>Normal</v>
      </c>
      <c r="N1716">
        <v>1984</v>
      </c>
      <c r="O1716" t="s">
        <v>18</v>
      </c>
      <c r="P1716">
        <v>26</v>
      </c>
      <c r="Q1716" s="10" t="str">
        <f t="shared" si="52"/>
        <v>26-Jun-1984</v>
      </c>
      <c r="R1716">
        <f t="shared" si="53"/>
        <v>39</v>
      </c>
      <c r="S1716" s="12">
        <v>15820.7</v>
      </c>
    </row>
    <row r="1717" spans="1:19" ht="15.6" x14ac:dyDescent="0.3">
      <c r="A1717" s="1" t="s">
        <v>655</v>
      </c>
      <c r="B1717" s="1" t="s">
        <v>4100</v>
      </c>
      <c r="C1717" t="s">
        <v>4726</v>
      </c>
      <c r="D1717" t="s">
        <v>4908</v>
      </c>
      <c r="E1717" t="s">
        <v>7479</v>
      </c>
      <c r="G1717">
        <v>2</v>
      </c>
      <c r="H1717" t="s">
        <v>2382</v>
      </c>
      <c r="I1717" t="s">
        <v>2380</v>
      </c>
      <c r="J1717">
        <v>28.31</v>
      </c>
      <c r="K1717" t="str" cm="1">
        <f t="array" ref="K1717">_xlfn.IFS(J1717&lt;18.5,"underweight",J1717&lt;25,"normal weight",J1717&lt;30,"overweight",J1717&gt;30,"obesity")</f>
        <v>overweight</v>
      </c>
      <c r="L1717">
        <v>5.96</v>
      </c>
      <c r="M1717" t="str" cm="1">
        <f t="array" ref="M1717">_xlfn.IFS(L1717&lt;5.7,"Normal",L1717&lt;6.5,"Prediabetes",L1717&gt;6.5,"Diabetes")</f>
        <v>Prediabetes</v>
      </c>
      <c r="N1717">
        <v>1982</v>
      </c>
      <c r="O1717" t="s">
        <v>15</v>
      </c>
      <c r="P1717">
        <v>11</v>
      </c>
      <c r="Q1717" s="10" t="str">
        <f t="shared" si="52"/>
        <v>11-Nov-1982</v>
      </c>
      <c r="R1717">
        <f t="shared" si="53"/>
        <v>40</v>
      </c>
      <c r="S1717" s="12">
        <v>15828.82</v>
      </c>
    </row>
    <row r="1718" spans="1:19" ht="15.6" x14ac:dyDescent="0.3">
      <c r="A1718" s="1" t="s">
        <v>654</v>
      </c>
      <c r="B1718" s="1" t="s">
        <v>4101</v>
      </c>
      <c r="C1718" t="s">
        <v>4723</v>
      </c>
      <c r="D1718" t="s">
        <v>7481</v>
      </c>
      <c r="E1718" t="s">
        <v>7480</v>
      </c>
      <c r="G1718">
        <v>0</v>
      </c>
      <c r="H1718" t="s">
        <v>2382</v>
      </c>
      <c r="I1718" t="s">
        <v>2380</v>
      </c>
      <c r="J1718">
        <v>35.590000000000003</v>
      </c>
      <c r="K1718" t="str" cm="1">
        <f t="array" ref="K1718">_xlfn.IFS(J1718&lt;18.5,"underweight",J1718&lt;25,"normal weight",J1718&lt;30,"overweight",J1718&gt;30,"obesity")</f>
        <v>obesity</v>
      </c>
      <c r="L1718">
        <v>5.21</v>
      </c>
      <c r="M1718" t="str" cm="1">
        <f t="array" ref="M1718">_xlfn.IFS(L1718&lt;5.7,"Normal",L1718&lt;6.5,"Prediabetes",L1718&gt;6.5,"Diabetes")</f>
        <v>Normal</v>
      </c>
      <c r="N1718">
        <v>1962</v>
      </c>
      <c r="O1718" t="s">
        <v>30</v>
      </c>
      <c r="P1718">
        <v>25</v>
      </c>
      <c r="Q1718" s="10" t="str">
        <f t="shared" si="52"/>
        <v>25-Dec-1962</v>
      </c>
      <c r="R1718">
        <f t="shared" si="53"/>
        <v>60</v>
      </c>
      <c r="S1718" s="12">
        <v>15840.81</v>
      </c>
    </row>
    <row r="1719" spans="1:19" ht="15.6" x14ac:dyDescent="0.3">
      <c r="A1719" s="1" t="s">
        <v>653</v>
      </c>
      <c r="B1719" s="1" t="s">
        <v>4102</v>
      </c>
      <c r="C1719" t="s">
        <v>4723</v>
      </c>
      <c r="D1719" t="s">
        <v>7483</v>
      </c>
      <c r="E1719" t="s">
        <v>7482</v>
      </c>
      <c r="G1719">
        <v>1</v>
      </c>
      <c r="H1719" t="s">
        <v>2382</v>
      </c>
      <c r="I1719" t="s">
        <v>2380</v>
      </c>
      <c r="J1719">
        <v>43.44</v>
      </c>
      <c r="K1719" t="str" cm="1">
        <f t="array" ref="K1719">_xlfn.IFS(J1719&lt;18.5,"underweight",J1719&lt;25,"normal weight",J1719&lt;30,"overweight",J1719&gt;30,"obesity")</f>
        <v>obesity</v>
      </c>
      <c r="L1719">
        <v>4.8600000000000003</v>
      </c>
      <c r="M1719" t="str" cm="1">
        <f t="array" ref="M1719">_xlfn.IFS(L1719&lt;5.7,"Normal",L1719&lt;6.5,"Prediabetes",L1719&gt;6.5,"Diabetes")</f>
        <v>Normal</v>
      </c>
      <c r="N1719">
        <v>1980</v>
      </c>
      <c r="O1719" t="s">
        <v>37</v>
      </c>
      <c r="P1719">
        <v>12</v>
      </c>
      <c r="Q1719" s="10" t="str">
        <f t="shared" si="52"/>
        <v>12-Oct-1980</v>
      </c>
      <c r="R1719">
        <f t="shared" si="53"/>
        <v>42</v>
      </c>
      <c r="S1719" s="12">
        <v>15922.29</v>
      </c>
    </row>
    <row r="1720" spans="1:19" ht="15.6" x14ac:dyDescent="0.3">
      <c r="A1720" s="1" t="s">
        <v>652</v>
      </c>
      <c r="B1720" s="1" t="s">
        <v>4103</v>
      </c>
      <c r="C1720" t="s">
        <v>4723</v>
      </c>
      <c r="D1720" t="s">
        <v>6319</v>
      </c>
      <c r="E1720" t="s">
        <v>7484</v>
      </c>
      <c r="G1720">
        <v>0</v>
      </c>
      <c r="H1720" t="s">
        <v>2382</v>
      </c>
      <c r="I1720" t="s">
        <v>2380</v>
      </c>
      <c r="J1720">
        <v>21.754999999999999</v>
      </c>
      <c r="K1720" t="str" cm="1">
        <f t="array" ref="K1720">_xlfn.IFS(J1720&lt;18.5,"underweight",J1720&lt;25,"normal weight",J1720&lt;30,"overweight",J1720&gt;30,"obesity")</f>
        <v>normal weight</v>
      </c>
      <c r="L1720">
        <v>7.79</v>
      </c>
      <c r="M1720" t="str" cm="1">
        <f t="array" ref="M1720">_xlfn.IFS(L1720&lt;5.7,"Normal",L1720&lt;6.5,"Prediabetes",L1720&gt;6.5,"Diabetes")</f>
        <v>Diabetes</v>
      </c>
      <c r="N1720">
        <v>1982</v>
      </c>
      <c r="O1720" t="s">
        <v>10</v>
      </c>
      <c r="P1720">
        <v>24</v>
      </c>
      <c r="Q1720" s="10" t="str">
        <f t="shared" si="52"/>
        <v>24-Jul-1982</v>
      </c>
      <c r="R1720">
        <f t="shared" si="53"/>
        <v>41</v>
      </c>
      <c r="S1720" s="12">
        <v>15965.29</v>
      </c>
    </row>
    <row r="1721" spans="1:19" ht="15.6" x14ac:dyDescent="0.3">
      <c r="A1721" s="1" t="s">
        <v>651</v>
      </c>
      <c r="B1721" s="1" t="s">
        <v>4104</v>
      </c>
      <c r="C1721" t="s">
        <v>4723</v>
      </c>
      <c r="D1721" t="s">
        <v>7485</v>
      </c>
      <c r="E1721" t="s">
        <v>5115</v>
      </c>
      <c r="G1721">
        <v>0</v>
      </c>
      <c r="H1721" t="s">
        <v>2382</v>
      </c>
      <c r="I1721" t="s">
        <v>2380</v>
      </c>
      <c r="J1721">
        <v>44.55</v>
      </c>
      <c r="K1721" t="str" cm="1">
        <f t="array" ref="K1721">_xlfn.IFS(J1721&lt;18.5,"underweight",J1721&lt;25,"normal weight",J1721&lt;30,"overweight",J1721&gt;30,"obesity")</f>
        <v>obesity</v>
      </c>
      <c r="L1721">
        <v>7.12</v>
      </c>
      <c r="M1721" t="str" cm="1">
        <f t="array" ref="M1721">_xlfn.IFS(L1721&lt;5.7,"Normal",L1721&lt;6.5,"Prediabetes",L1721&gt;6.5,"Diabetes")</f>
        <v>Diabetes</v>
      </c>
      <c r="N1721">
        <v>1980</v>
      </c>
      <c r="O1721" t="s">
        <v>20</v>
      </c>
      <c r="P1721">
        <v>19</v>
      </c>
      <c r="Q1721" s="10" t="str">
        <f t="shared" si="52"/>
        <v>19-Sep-1980</v>
      </c>
      <c r="R1721">
        <f t="shared" si="53"/>
        <v>42</v>
      </c>
      <c r="S1721" s="12">
        <v>15966.19</v>
      </c>
    </row>
    <row r="1722" spans="1:19" ht="15.6" x14ac:dyDescent="0.3">
      <c r="A1722" s="1" t="s">
        <v>650</v>
      </c>
      <c r="B1722" s="1" t="s">
        <v>4105</v>
      </c>
      <c r="C1722" t="s">
        <v>4726</v>
      </c>
      <c r="D1722" t="s">
        <v>4882</v>
      </c>
      <c r="E1722" t="s">
        <v>7486</v>
      </c>
      <c r="G1722">
        <v>1</v>
      </c>
      <c r="H1722" t="s">
        <v>2382</v>
      </c>
      <c r="I1722" t="s">
        <v>2380</v>
      </c>
      <c r="J1722">
        <v>43.32</v>
      </c>
      <c r="K1722" t="str" cm="1">
        <f t="array" ref="K1722">_xlfn.IFS(J1722&lt;18.5,"underweight",J1722&lt;25,"normal weight",J1722&lt;30,"overweight",J1722&gt;30,"obesity")</f>
        <v>obesity</v>
      </c>
      <c r="L1722">
        <v>4.67</v>
      </c>
      <c r="M1722" t="str" cm="1">
        <f t="array" ref="M1722">_xlfn.IFS(L1722&lt;5.7,"Normal",L1722&lt;6.5,"Prediabetes",L1722&gt;6.5,"Diabetes")</f>
        <v>Normal</v>
      </c>
      <c r="N1722">
        <v>1988</v>
      </c>
      <c r="O1722" t="s">
        <v>30</v>
      </c>
      <c r="P1722">
        <v>5</v>
      </c>
      <c r="Q1722" s="10" t="str">
        <f t="shared" si="52"/>
        <v>5-Dec-1988</v>
      </c>
      <c r="R1722">
        <f t="shared" si="53"/>
        <v>34</v>
      </c>
      <c r="S1722" s="12">
        <v>16059.06</v>
      </c>
    </row>
    <row r="1723" spans="1:19" ht="15.6" x14ac:dyDescent="0.3">
      <c r="A1723" s="1" t="s">
        <v>649</v>
      </c>
      <c r="B1723" s="1" t="s">
        <v>4106</v>
      </c>
      <c r="C1723" t="s">
        <v>4726</v>
      </c>
      <c r="D1723" t="s">
        <v>7488</v>
      </c>
      <c r="E1723" t="s">
        <v>7487</v>
      </c>
      <c r="G1723">
        <v>1</v>
      </c>
      <c r="H1723" t="s">
        <v>2382</v>
      </c>
      <c r="I1723" t="s">
        <v>2380</v>
      </c>
      <c r="J1723">
        <v>31.23</v>
      </c>
      <c r="K1723" t="str" cm="1">
        <f t="array" ref="K1723">_xlfn.IFS(J1723&lt;18.5,"underweight",J1723&lt;25,"normal weight",J1723&lt;30,"overweight",J1723&gt;30,"obesity")</f>
        <v>obesity</v>
      </c>
      <c r="L1723">
        <v>9.1199999999999992</v>
      </c>
      <c r="M1723" t="str" cm="1">
        <f t="array" ref="M1723">_xlfn.IFS(L1723&lt;5.7,"Normal",L1723&lt;6.5,"Prediabetes",L1723&gt;6.5,"Diabetes")</f>
        <v>Diabetes</v>
      </c>
      <c r="N1723">
        <v>1978</v>
      </c>
      <c r="O1723" t="s">
        <v>20</v>
      </c>
      <c r="P1723">
        <v>16</v>
      </c>
      <c r="Q1723" s="10" t="str">
        <f t="shared" si="52"/>
        <v>16-Sep-1978</v>
      </c>
      <c r="R1723">
        <f t="shared" si="53"/>
        <v>44</v>
      </c>
      <c r="S1723" s="12">
        <v>16062.89</v>
      </c>
    </row>
    <row r="1724" spans="1:19" ht="15.6" x14ac:dyDescent="0.3">
      <c r="A1724" s="1" t="s">
        <v>648</v>
      </c>
      <c r="B1724" s="1" t="s">
        <v>4107</v>
      </c>
      <c r="C1724" t="s">
        <v>4723</v>
      </c>
      <c r="D1724" t="s">
        <v>7490</v>
      </c>
      <c r="E1724" t="s">
        <v>7489</v>
      </c>
      <c r="G1724">
        <v>0</v>
      </c>
      <c r="H1724" t="s">
        <v>2382</v>
      </c>
      <c r="I1724" t="s">
        <v>2380</v>
      </c>
      <c r="J1724">
        <v>35.909999999999997</v>
      </c>
      <c r="K1724" t="str" cm="1">
        <f t="array" ref="K1724">_xlfn.IFS(J1724&lt;18.5,"underweight",J1724&lt;25,"normal weight",J1724&lt;30,"overweight",J1724&gt;30,"obesity")</f>
        <v>obesity</v>
      </c>
      <c r="L1724">
        <v>6.72</v>
      </c>
      <c r="M1724" t="str" cm="1">
        <f t="array" ref="M1724">_xlfn.IFS(L1724&lt;5.7,"Normal",L1724&lt;6.5,"Prediabetes",L1724&gt;6.5,"Diabetes")</f>
        <v>Diabetes</v>
      </c>
      <c r="N1724">
        <v>1958</v>
      </c>
      <c r="O1724" t="s">
        <v>37</v>
      </c>
      <c r="P1724">
        <v>22</v>
      </c>
      <c r="Q1724" s="10" t="str">
        <f t="shared" si="52"/>
        <v>22-Oct-1958</v>
      </c>
      <c r="R1724">
        <f t="shared" si="53"/>
        <v>64</v>
      </c>
      <c r="S1724" s="12">
        <v>16069.08</v>
      </c>
    </row>
    <row r="1725" spans="1:19" ht="15.6" x14ac:dyDescent="0.3">
      <c r="A1725" s="1" t="s">
        <v>647</v>
      </c>
      <c r="B1725" s="1" t="s">
        <v>4108</v>
      </c>
      <c r="C1725" t="s">
        <v>4726</v>
      </c>
      <c r="D1725" t="s">
        <v>7492</v>
      </c>
      <c r="E1725" t="s">
        <v>7491</v>
      </c>
      <c r="G1725">
        <v>1</v>
      </c>
      <c r="H1725" t="s">
        <v>2382</v>
      </c>
      <c r="I1725" t="s">
        <v>2380</v>
      </c>
      <c r="J1725">
        <v>36.65</v>
      </c>
      <c r="K1725" t="str" cm="1">
        <f t="array" ref="K1725">_xlfn.IFS(J1725&lt;18.5,"underweight",J1725&lt;25,"normal weight",J1725&lt;30,"overweight",J1725&gt;30,"obesity")</f>
        <v>obesity</v>
      </c>
      <c r="L1725">
        <v>5.01</v>
      </c>
      <c r="M1725" t="str" cm="1">
        <f t="array" ref="M1725">_xlfn.IFS(L1725&lt;5.7,"Normal",L1725&lt;6.5,"Prediabetes",L1725&gt;6.5,"Diabetes")</f>
        <v>Normal</v>
      </c>
      <c r="N1725">
        <v>1958</v>
      </c>
      <c r="O1725" t="s">
        <v>18</v>
      </c>
      <c r="P1725">
        <v>21</v>
      </c>
      <c r="Q1725" s="10" t="str">
        <f t="shared" si="52"/>
        <v>21-Jun-1958</v>
      </c>
      <c r="R1725">
        <f t="shared" si="53"/>
        <v>65</v>
      </c>
      <c r="S1725" s="12">
        <v>16085.13</v>
      </c>
    </row>
    <row r="1726" spans="1:19" ht="15.6" x14ac:dyDescent="0.3">
      <c r="A1726" s="1" t="s">
        <v>646</v>
      </c>
      <c r="B1726" s="1" t="s">
        <v>4109</v>
      </c>
      <c r="C1726" t="s">
        <v>4723</v>
      </c>
      <c r="D1726" t="s">
        <v>7493</v>
      </c>
      <c r="E1726" t="s">
        <v>7099</v>
      </c>
      <c r="G1726">
        <v>1</v>
      </c>
      <c r="H1726" t="s">
        <v>2382</v>
      </c>
      <c r="I1726" t="s">
        <v>2380</v>
      </c>
      <c r="J1726">
        <v>22.04</v>
      </c>
      <c r="K1726" t="str" cm="1">
        <f t="array" ref="K1726">_xlfn.IFS(J1726&lt;18.5,"underweight",J1726&lt;25,"normal weight",J1726&lt;30,"overweight",J1726&gt;30,"obesity")</f>
        <v>normal weight</v>
      </c>
      <c r="L1726">
        <v>10.9</v>
      </c>
      <c r="M1726" t="str" cm="1">
        <f t="array" ref="M1726">_xlfn.IFS(L1726&lt;5.7,"Normal",L1726&lt;6.5,"Prediabetes",L1726&gt;6.5,"Diabetes")</f>
        <v>Diabetes</v>
      </c>
      <c r="N1726">
        <v>1985</v>
      </c>
      <c r="O1726" t="s">
        <v>35</v>
      </c>
      <c r="P1726">
        <v>27</v>
      </c>
      <c r="Q1726" s="10" t="str">
        <f t="shared" si="52"/>
        <v>27-Aug-1985</v>
      </c>
      <c r="R1726">
        <f t="shared" si="53"/>
        <v>37</v>
      </c>
      <c r="S1726" s="12">
        <v>16097.94</v>
      </c>
    </row>
    <row r="1727" spans="1:19" ht="15.6" x14ac:dyDescent="0.3">
      <c r="A1727" s="1" t="s">
        <v>645</v>
      </c>
      <c r="B1727" s="1" t="s">
        <v>4110</v>
      </c>
      <c r="C1727" t="s">
        <v>4723</v>
      </c>
      <c r="D1727" t="s">
        <v>7495</v>
      </c>
      <c r="E1727" t="s">
        <v>7494</v>
      </c>
      <c r="G1727">
        <v>1</v>
      </c>
      <c r="H1727" t="s">
        <v>2382</v>
      </c>
      <c r="I1727" t="s">
        <v>2380</v>
      </c>
      <c r="J1727">
        <v>31.824999999999999</v>
      </c>
      <c r="K1727" t="str" cm="1">
        <f t="array" ref="K1727">_xlfn.IFS(J1727&lt;18.5,"underweight",J1727&lt;25,"normal weight",J1727&lt;30,"overweight",J1727&gt;30,"obesity")</f>
        <v>obesity</v>
      </c>
      <c r="L1727">
        <v>5.52</v>
      </c>
      <c r="M1727" t="str" cm="1">
        <f t="array" ref="M1727">_xlfn.IFS(L1727&lt;5.7,"Normal",L1727&lt;6.5,"Prediabetes",L1727&gt;6.5,"Diabetes")</f>
        <v>Normal</v>
      </c>
      <c r="N1727">
        <v>1993</v>
      </c>
      <c r="O1727" t="s">
        <v>35</v>
      </c>
      <c r="P1727">
        <v>8</v>
      </c>
      <c r="Q1727" s="10" t="str">
        <f t="shared" si="52"/>
        <v>8-Aug-1993</v>
      </c>
      <c r="R1727">
        <f t="shared" si="53"/>
        <v>29</v>
      </c>
      <c r="S1727" s="12">
        <v>16115.3</v>
      </c>
    </row>
    <row r="1728" spans="1:19" ht="15.6" x14ac:dyDescent="0.3">
      <c r="A1728" s="1" t="s">
        <v>644</v>
      </c>
      <c r="B1728" s="1" t="s">
        <v>4111</v>
      </c>
      <c r="C1728" t="s">
        <v>4723</v>
      </c>
      <c r="D1728" t="s">
        <v>7055</v>
      </c>
      <c r="E1728" t="s">
        <v>7496</v>
      </c>
      <c r="G1728">
        <v>1</v>
      </c>
      <c r="H1728" t="s">
        <v>2382</v>
      </c>
      <c r="I1728" t="s">
        <v>2380</v>
      </c>
      <c r="J1728">
        <v>31.78</v>
      </c>
      <c r="K1728" t="str" cm="1">
        <f t="array" ref="K1728">_xlfn.IFS(J1728&lt;18.5,"underweight",J1728&lt;25,"normal weight",J1728&lt;30,"overweight",J1728&gt;30,"obesity")</f>
        <v>obesity</v>
      </c>
      <c r="L1728">
        <v>11.35</v>
      </c>
      <c r="M1728" t="str" cm="1">
        <f t="array" ref="M1728">_xlfn.IFS(L1728&lt;5.7,"Normal",L1728&lt;6.5,"Prediabetes",L1728&gt;6.5,"Diabetes")</f>
        <v>Diabetes</v>
      </c>
      <c r="N1728">
        <v>1987</v>
      </c>
      <c r="O1728" t="s">
        <v>37</v>
      </c>
      <c r="P1728">
        <v>6</v>
      </c>
      <c r="Q1728" s="10" t="str">
        <f t="shared" si="52"/>
        <v>6-Oct-1987</v>
      </c>
      <c r="R1728">
        <f t="shared" si="53"/>
        <v>35</v>
      </c>
      <c r="S1728" s="12">
        <v>16122.65</v>
      </c>
    </row>
    <row r="1729" spans="1:19" ht="15.6" x14ac:dyDescent="0.3">
      <c r="A1729" s="1" t="s">
        <v>643</v>
      </c>
      <c r="B1729" s="1" t="s">
        <v>4112</v>
      </c>
      <c r="C1729" t="s">
        <v>4726</v>
      </c>
      <c r="D1729" t="s">
        <v>7497</v>
      </c>
      <c r="E1729" t="s">
        <v>5899</v>
      </c>
      <c r="G1729">
        <v>0</v>
      </c>
      <c r="H1729" t="s">
        <v>2382</v>
      </c>
      <c r="I1729" t="s">
        <v>2380</v>
      </c>
      <c r="J1729">
        <v>39.35</v>
      </c>
      <c r="K1729" t="str" cm="1">
        <f t="array" ref="K1729">_xlfn.IFS(J1729&lt;18.5,"underweight",J1729&lt;25,"normal weight",J1729&lt;30,"overweight",J1729&gt;30,"obesity")</f>
        <v>obesity</v>
      </c>
      <c r="L1729">
        <v>7.86</v>
      </c>
      <c r="M1729" t="str" cm="1">
        <f t="array" ref="M1729">_xlfn.IFS(L1729&lt;5.7,"Normal",L1729&lt;6.5,"Prediabetes",L1729&gt;6.5,"Diabetes")</f>
        <v>Diabetes</v>
      </c>
      <c r="N1729">
        <v>1993</v>
      </c>
      <c r="O1729" t="s">
        <v>30</v>
      </c>
      <c r="P1729">
        <v>12</v>
      </c>
      <c r="Q1729" s="10" t="str">
        <f t="shared" si="52"/>
        <v>12-Dec-1993</v>
      </c>
      <c r="R1729">
        <f t="shared" si="53"/>
        <v>29</v>
      </c>
      <c r="S1729" s="12">
        <v>16138.76</v>
      </c>
    </row>
    <row r="1730" spans="1:19" ht="15.6" x14ac:dyDescent="0.3">
      <c r="A1730" s="1" t="s">
        <v>642</v>
      </c>
      <c r="B1730" s="1" t="s">
        <v>4113</v>
      </c>
      <c r="C1730" t="s">
        <v>4726</v>
      </c>
      <c r="D1730" t="s">
        <v>7499</v>
      </c>
      <c r="E1730" t="s">
        <v>7498</v>
      </c>
      <c r="G1730">
        <v>0</v>
      </c>
      <c r="H1730" t="s">
        <v>2382</v>
      </c>
      <c r="I1730" t="s">
        <v>2380</v>
      </c>
      <c r="J1730">
        <v>44.1</v>
      </c>
      <c r="K1730" t="str" cm="1">
        <f t="array" ref="K1730">_xlfn.IFS(J1730&lt;18.5,"underweight",J1730&lt;25,"normal weight",J1730&lt;30,"overweight",J1730&gt;30,"obesity")</f>
        <v>obesity</v>
      </c>
      <c r="L1730">
        <v>5.04</v>
      </c>
      <c r="M1730" t="str" cm="1">
        <f t="array" ref="M1730">_xlfn.IFS(L1730&lt;5.7,"Normal",L1730&lt;6.5,"Prediabetes",L1730&gt;6.5,"Diabetes")</f>
        <v>Normal</v>
      </c>
      <c r="N1730">
        <v>1982</v>
      </c>
      <c r="O1730" t="s">
        <v>10</v>
      </c>
      <c r="P1730">
        <v>6</v>
      </c>
      <c r="Q1730" s="10" t="str">
        <f t="shared" si="52"/>
        <v>6-Jul-1982</v>
      </c>
      <c r="R1730">
        <f t="shared" si="53"/>
        <v>41</v>
      </c>
      <c r="S1730" s="12">
        <v>16152.04</v>
      </c>
    </row>
    <row r="1731" spans="1:19" ht="15.6" x14ac:dyDescent="0.3">
      <c r="A1731" s="1" t="s">
        <v>641</v>
      </c>
      <c r="B1731" s="1" t="s">
        <v>4114</v>
      </c>
      <c r="C1731" t="s">
        <v>4726</v>
      </c>
      <c r="D1731" t="s">
        <v>7500</v>
      </c>
      <c r="E1731" t="s">
        <v>7320</v>
      </c>
      <c r="G1731">
        <v>0</v>
      </c>
      <c r="H1731" t="s">
        <v>2382</v>
      </c>
      <c r="I1731" t="s">
        <v>2380</v>
      </c>
      <c r="J1731">
        <v>38.869999999999997</v>
      </c>
      <c r="K1731" t="str" cm="1">
        <f t="array" ref="K1731">_xlfn.IFS(J1731&lt;18.5,"underweight",J1731&lt;25,"normal weight",J1731&lt;30,"overweight",J1731&gt;30,"obesity")</f>
        <v>obesity</v>
      </c>
      <c r="L1731">
        <v>8.6300000000000008</v>
      </c>
      <c r="M1731" t="str" cm="1">
        <f t="array" ref="M1731">_xlfn.IFS(L1731&lt;5.7,"Normal",L1731&lt;6.5,"Prediabetes",L1731&gt;6.5,"Diabetes")</f>
        <v>Diabetes</v>
      </c>
      <c r="N1731">
        <v>1974</v>
      </c>
      <c r="O1731" t="s">
        <v>20</v>
      </c>
      <c r="P1731">
        <v>11</v>
      </c>
      <c r="Q1731" s="10" t="str">
        <f t="shared" ref="Q1731:Q1794" si="54">P1731&amp;"-"&amp;O1731&amp;"-"&amp;N1731</f>
        <v>11-Sep-1974</v>
      </c>
      <c r="R1731">
        <f t="shared" ref="R1731:R1794" si="55">DATEDIF(Q1731,"8-6-2023","y")</f>
        <v>48</v>
      </c>
      <c r="S1731" s="12">
        <v>16190.97</v>
      </c>
    </row>
    <row r="1732" spans="1:19" ht="15.6" x14ac:dyDescent="0.3">
      <c r="A1732" s="1" t="s">
        <v>640</v>
      </c>
      <c r="B1732" s="1" t="s">
        <v>4115</v>
      </c>
      <c r="C1732" t="s">
        <v>4723</v>
      </c>
      <c r="D1732" t="s">
        <v>7501</v>
      </c>
      <c r="E1732" t="s">
        <v>5768</v>
      </c>
      <c r="G1732">
        <v>1</v>
      </c>
      <c r="H1732" t="s">
        <v>2382</v>
      </c>
      <c r="I1732" t="s">
        <v>2380</v>
      </c>
      <c r="J1732">
        <v>32.299999999999997</v>
      </c>
      <c r="K1732" t="str" cm="1">
        <f t="array" ref="K1732">_xlfn.IFS(J1732&lt;18.5,"underweight",J1732&lt;25,"normal weight",J1732&lt;30,"overweight",J1732&gt;30,"obesity")</f>
        <v>obesity</v>
      </c>
      <c r="L1732">
        <v>5.28</v>
      </c>
      <c r="M1732" t="str" cm="1">
        <f t="array" ref="M1732">_xlfn.IFS(L1732&lt;5.7,"Normal",L1732&lt;6.5,"Prediabetes",L1732&gt;6.5,"Diabetes")</f>
        <v>Normal</v>
      </c>
      <c r="N1732">
        <v>1988</v>
      </c>
      <c r="O1732" t="s">
        <v>35</v>
      </c>
      <c r="P1732">
        <v>6</v>
      </c>
      <c r="Q1732" s="10" t="str">
        <f t="shared" si="54"/>
        <v>6-Aug-1988</v>
      </c>
      <c r="R1732">
        <f t="shared" si="55"/>
        <v>35</v>
      </c>
      <c r="S1732" s="12">
        <v>16199.1</v>
      </c>
    </row>
    <row r="1733" spans="1:19" ht="15.6" x14ac:dyDescent="0.3">
      <c r="A1733" s="1" t="s">
        <v>639</v>
      </c>
      <c r="B1733" s="1" t="s">
        <v>4116</v>
      </c>
      <c r="C1733" t="s">
        <v>4723</v>
      </c>
      <c r="D1733" t="s">
        <v>4884</v>
      </c>
      <c r="E1733" t="s">
        <v>7502</v>
      </c>
      <c r="G1733">
        <v>1</v>
      </c>
      <c r="H1733" t="s">
        <v>2382</v>
      </c>
      <c r="I1733" t="s">
        <v>2380</v>
      </c>
      <c r="J1733">
        <v>31.16</v>
      </c>
      <c r="K1733" t="str" cm="1">
        <f t="array" ref="K1733">_xlfn.IFS(J1733&lt;18.5,"underweight",J1733&lt;25,"normal weight",J1733&lt;30,"overweight",J1733&gt;30,"obesity")</f>
        <v>obesity</v>
      </c>
      <c r="L1733">
        <v>7.49</v>
      </c>
      <c r="M1733" t="str" cm="1">
        <f t="array" ref="M1733">_xlfn.IFS(L1733&lt;5.7,"Normal",L1733&lt;6.5,"Prediabetes",L1733&gt;6.5,"Diabetes")</f>
        <v>Diabetes</v>
      </c>
      <c r="N1733">
        <v>1988</v>
      </c>
      <c r="O1733" t="s">
        <v>35</v>
      </c>
      <c r="P1733">
        <v>21</v>
      </c>
      <c r="Q1733" s="10" t="str">
        <f t="shared" si="54"/>
        <v>21-Aug-1988</v>
      </c>
      <c r="R1733">
        <f t="shared" si="55"/>
        <v>34</v>
      </c>
      <c r="S1733" s="12">
        <v>16205.88</v>
      </c>
    </row>
    <row r="1734" spans="1:19" ht="15.6" x14ac:dyDescent="0.3">
      <c r="A1734" s="1" t="s">
        <v>638</v>
      </c>
      <c r="B1734" s="1" t="s">
        <v>4117</v>
      </c>
      <c r="C1734" t="s">
        <v>4723</v>
      </c>
      <c r="D1734" t="s">
        <v>7504</v>
      </c>
      <c r="E1734" t="s">
        <v>7503</v>
      </c>
      <c r="G1734">
        <v>1</v>
      </c>
      <c r="H1734" t="s">
        <v>2382</v>
      </c>
      <c r="I1734" t="s">
        <v>2380</v>
      </c>
      <c r="J1734">
        <v>21.09</v>
      </c>
      <c r="K1734" t="str" cm="1">
        <f t="array" ref="K1734">_xlfn.IFS(J1734&lt;18.5,"underweight",J1734&lt;25,"normal weight",J1734&lt;30,"overweight",J1734&gt;30,"obesity")</f>
        <v>normal weight</v>
      </c>
      <c r="L1734">
        <v>9.2200000000000006</v>
      </c>
      <c r="M1734" t="str" cm="1">
        <f t="array" ref="M1734">_xlfn.IFS(L1734&lt;5.7,"Normal",L1734&lt;6.5,"Prediabetes",L1734&gt;6.5,"Diabetes")</f>
        <v>Diabetes</v>
      </c>
      <c r="N1734">
        <v>2002</v>
      </c>
      <c r="O1734" t="s">
        <v>20</v>
      </c>
      <c r="P1734">
        <v>8</v>
      </c>
      <c r="Q1734" s="10" t="str">
        <f t="shared" si="54"/>
        <v>8-Sep-2002</v>
      </c>
      <c r="R1734">
        <f t="shared" si="55"/>
        <v>20</v>
      </c>
      <c r="S1734" s="12">
        <v>16232.85</v>
      </c>
    </row>
    <row r="1735" spans="1:19" ht="15.6" x14ac:dyDescent="0.3">
      <c r="A1735" s="1" t="s">
        <v>637</v>
      </c>
      <c r="B1735" s="1" t="s">
        <v>4118</v>
      </c>
      <c r="C1735" t="s">
        <v>4723</v>
      </c>
      <c r="D1735" t="s">
        <v>7506</v>
      </c>
      <c r="E1735" t="s">
        <v>7505</v>
      </c>
      <c r="G1735">
        <v>1</v>
      </c>
      <c r="H1735" t="s">
        <v>2382</v>
      </c>
      <c r="I1735" t="s">
        <v>2380</v>
      </c>
      <c r="J1735">
        <v>41.47</v>
      </c>
      <c r="K1735" t="str" cm="1">
        <f t="array" ref="K1735">_xlfn.IFS(J1735&lt;18.5,"underweight",J1735&lt;25,"normal weight",J1735&lt;30,"overweight",J1735&gt;30,"obesity")</f>
        <v>obesity</v>
      </c>
      <c r="L1735">
        <v>5.86</v>
      </c>
      <c r="M1735" t="str" cm="1">
        <f t="array" ref="M1735">_xlfn.IFS(L1735&lt;5.7,"Normal",L1735&lt;6.5,"Prediabetes",L1735&gt;6.5,"Diabetes")</f>
        <v>Prediabetes</v>
      </c>
      <c r="N1735">
        <v>1972</v>
      </c>
      <c r="O1735" t="s">
        <v>10</v>
      </c>
      <c r="P1735">
        <v>30</v>
      </c>
      <c r="Q1735" s="10" t="str">
        <f t="shared" si="54"/>
        <v>30-Jul-1972</v>
      </c>
      <c r="R1735">
        <f t="shared" si="55"/>
        <v>51</v>
      </c>
      <c r="S1735" s="12">
        <v>16267.32</v>
      </c>
    </row>
    <row r="1736" spans="1:19" ht="15.6" x14ac:dyDescent="0.3">
      <c r="A1736" s="1" t="s">
        <v>636</v>
      </c>
      <c r="B1736" s="1" t="s">
        <v>4119</v>
      </c>
      <c r="C1736" t="s">
        <v>5598</v>
      </c>
      <c r="D1736" t="s">
        <v>7508</v>
      </c>
      <c r="E1736" t="s">
        <v>7507</v>
      </c>
      <c r="G1736">
        <v>1</v>
      </c>
      <c r="H1736" t="s">
        <v>2382</v>
      </c>
      <c r="I1736" t="s">
        <v>2380</v>
      </c>
      <c r="J1736">
        <v>33.1</v>
      </c>
      <c r="K1736" t="str" cm="1">
        <f t="array" ref="K1736">_xlfn.IFS(J1736&lt;18.5,"underweight",J1736&lt;25,"normal weight",J1736&lt;30,"overweight",J1736&gt;30,"obesity")</f>
        <v>obesity</v>
      </c>
      <c r="L1736">
        <v>5.19</v>
      </c>
      <c r="M1736" t="str" cm="1">
        <f t="array" ref="M1736">_xlfn.IFS(L1736&lt;5.7,"Normal",L1736&lt;6.5,"Prediabetes",L1736&gt;6.5,"Diabetes")</f>
        <v>Normal</v>
      </c>
      <c r="N1736">
        <v>2003</v>
      </c>
      <c r="O1736" t="s">
        <v>35</v>
      </c>
      <c r="P1736">
        <v>24</v>
      </c>
      <c r="Q1736" s="10" t="str">
        <f t="shared" si="54"/>
        <v>24-Aug-2003</v>
      </c>
      <c r="R1736">
        <f t="shared" si="55"/>
        <v>19</v>
      </c>
      <c r="S1736" s="12">
        <v>16297.85</v>
      </c>
    </row>
    <row r="1737" spans="1:19" ht="15.6" x14ac:dyDescent="0.3">
      <c r="A1737" s="1" t="s">
        <v>635</v>
      </c>
      <c r="B1737" s="1" t="s">
        <v>4120</v>
      </c>
      <c r="C1737" t="s">
        <v>4723</v>
      </c>
      <c r="D1737" t="s">
        <v>7510</v>
      </c>
      <c r="E1737" t="s">
        <v>7509</v>
      </c>
      <c r="G1737">
        <v>0</v>
      </c>
      <c r="H1737" t="s">
        <v>2382</v>
      </c>
      <c r="I1737" t="s">
        <v>2380</v>
      </c>
      <c r="J1737">
        <v>30.8</v>
      </c>
      <c r="K1737" t="str" cm="1">
        <f t="array" ref="K1737">_xlfn.IFS(J1737&lt;18.5,"underweight",J1737&lt;25,"normal weight",J1737&lt;30,"overweight",J1737&gt;30,"obesity")</f>
        <v>obesity</v>
      </c>
      <c r="L1737">
        <v>4.37</v>
      </c>
      <c r="M1737" t="str" cm="1">
        <f t="array" ref="M1737">_xlfn.IFS(L1737&lt;5.7,"Normal",L1737&lt;6.5,"Prediabetes",L1737&gt;6.5,"Diabetes")</f>
        <v>Normal</v>
      </c>
      <c r="N1737">
        <v>1969</v>
      </c>
      <c r="O1737" t="s">
        <v>35</v>
      </c>
      <c r="P1737">
        <v>8</v>
      </c>
      <c r="Q1737" s="10" t="str">
        <f t="shared" si="54"/>
        <v>8-Aug-1969</v>
      </c>
      <c r="R1737">
        <f t="shared" si="55"/>
        <v>53</v>
      </c>
      <c r="S1737" s="12">
        <v>16311.05</v>
      </c>
    </row>
    <row r="1738" spans="1:19" ht="15.6" x14ac:dyDescent="0.3">
      <c r="A1738" s="1" t="s">
        <v>634</v>
      </c>
      <c r="B1738" s="1" t="s">
        <v>4121</v>
      </c>
      <c r="C1738" t="s">
        <v>4726</v>
      </c>
      <c r="D1738" t="s">
        <v>7511</v>
      </c>
      <c r="E1738" t="s">
        <v>6277</v>
      </c>
      <c r="G1738">
        <v>1</v>
      </c>
      <c r="H1738" t="s">
        <v>2382</v>
      </c>
      <c r="I1738" t="s">
        <v>2380</v>
      </c>
      <c r="J1738">
        <v>30.71</v>
      </c>
      <c r="K1738" t="str" cm="1">
        <f t="array" ref="K1738">_xlfn.IFS(J1738&lt;18.5,"underweight",J1738&lt;25,"normal weight",J1738&lt;30,"overweight",J1738&gt;30,"obesity")</f>
        <v>obesity</v>
      </c>
      <c r="L1738">
        <v>5.59</v>
      </c>
      <c r="M1738" t="str" cm="1">
        <f t="array" ref="M1738">_xlfn.IFS(L1738&lt;5.7,"Normal",L1738&lt;6.5,"Prediabetes",L1738&gt;6.5,"Diabetes")</f>
        <v>Normal</v>
      </c>
      <c r="N1738">
        <v>1965</v>
      </c>
      <c r="O1738" t="s">
        <v>30</v>
      </c>
      <c r="P1738">
        <v>5</v>
      </c>
      <c r="Q1738" s="10" t="str">
        <f t="shared" si="54"/>
        <v>5-Dec-1965</v>
      </c>
      <c r="R1738">
        <f t="shared" si="55"/>
        <v>57</v>
      </c>
      <c r="S1738" s="12">
        <v>16351.42</v>
      </c>
    </row>
    <row r="1739" spans="1:19" ht="15.6" x14ac:dyDescent="0.3">
      <c r="A1739" s="1" t="s">
        <v>633</v>
      </c>
      <c r="B1739" s="1" t="s">
        <v>4122</v>
      </c>
      <c r="C1739" t="s">
        <v>4726</v>
      </c>
      <c r="D1739" t="s">
        <v>4824</v>
      </c>
      <c r="E1739" t="s">
        <v>7512</v>
      </c>
      <c r="G1739">
        <v>1</v>
      </c>
      <c r="H1739" t="s">
        <v>2382</v>
      </c>
      <c r="I1739" t="s">
        <v>2380</v>
      </c>
      <c r="J1739">
        <v>37.909999999999997</v>
      </c>
      <c r="K1739" t="str" cm="1">
        <f t="array" ref="K1739">_xlfn.IFS(J1739&lt;18.5,"underweight",J1739&lt;25,"normal weight",J1739&lt;30,"overweight",J1739&gt;30,"obesity")</f>
        <v>obesity</v>
      </c>
      <c r="L1739">
        <v>5.68</v>
      </c>
      <c r="M1739" t="str" cm="1">
        <f t="array" ref="M1739">_xlfn.IFS(L1739&lt;5.7,"Normal",L1739&lt;6.5,"Prediabetes",L1739&gt;6.5,"Diabetes")</f>
        <v>Normal</v>
      </c>
      <c r="N1739">
        <v>1995</v>
      </c>
      <c r="O1739" t="s">
        <v>20</v>
      </c>
      <c r="P1739">
        <v>28</v>
      </c>
      <c r="Q1739" s="10" t="str">
        <f t="shared" si="54"/>
        <v>28-Sep-1995</v>
      </c>
      <c r="R1739">
        <f t="shared" si="55"/>
        <v>27</v>
      </c>
      <c r="S1739" s="12">
        <v>16420.490000000002</v>
      </c>
    </row>
    <row r="1740" spans="1:19" ht="15.6" x14ac:dyDescent="0.3">
      <c r="A1740" s="1" t="s">
        <v>631</v>
      </c>
      <c r="B1740" s="1" t="s">
        <v>4123</v>
      </c>
      <c r="C1740" t="s">
        <v>4726</v>
      </c>
      <c r="D1740" t="s">
        <v>7514</v>
      </c>
      <c r="E1740" t="s">
        <v>7513</v>
      </c>
      <c r="G1740">
        <v>1</v>
      </c>
      <c r="H1740" t="s">
        <v>2382</v>
      </c>
      <c r="I1740" t="s">
        <v>2380</v>
      </c>
      <c r="J1740">
        <v>33.914999999999999</v>
      </c>
      <c r="K1740" t="str" cm="1">
        <f t="array" ref="K1740">_xlfn.IFS(J1740&lt;18.5,"underweight",J1740&lt;25,"normal weight",J1740&lt;30,"overweight",J1740&gt;30,"obesity")</f>
        <v>obesity</v>
      </c>
      <c r="L1740">
        <v>9.56</v>
      </c>
      <c r="M1740" t="str" cm="1">
        <f t="array" ref="M1740">_xlfn.IFS(L1740&lt;5.7,"Normal",L1740&lt;6.5,"Prediabetes",L1740&gt;6.5,"Diabetes")</f>
        <v>Diabetes</v>
      </c>
      <c r="N1740">
        <v>2003</v>
      </c>
      <c r="O1740" t="s">
        <v>30</v>
      </c>
      <c r="P1740">
        <v>20</v>
      </c>
      <c r="Q1740" s="10" t="str">
        <f t="shared" si="54"/>
        <v>20-Dec-2003</v>
      </c>
      <c r="R1740">
        <f t="shared" si="55"/>
        <v>19</v>
      </c>
      <c r="S1740" s="12">
        <v>16450.89</v>
      </c>
    </row>
    <row r="1741" spans="1:19" ht="15.6" x14ac:dyDescent="0.3">
      <c r="A1741" s="1" t="s">
        <v>630</v>
      </c>
      <c r="B1741" s="1" t="s">
        <v>4124</v>
      </c>
      <c r="C1741" t="s">
        <v>4723</v>
      </c>
      <c r="D1741" t="s">
        <v>7516</v>
      </c>
      <c r="E1741" t="s">
        <v>7515</v>
      </c>
      <c r="G1741">
        <v>1</v>
      </c>
      <c r="H1741" t="s">
        <v>2382</v>
      </c>
      <c r="I1741" t="s">
        <v>2380</v>
      </c>
      <c r="J1741">
        <v>33.534999999999997</v>
      </c>
      <c r="K1741" t="str" cm="1">
        <f t="array" ref="K1741">_xlfn.IFS(J1741&lt;18.5,"underweight",J1741&lt;25,"normal weight",J1741&lt;30,"overweight",J1741&gt;30,"obesity")</f>
        <v>obesity</v>
      </c>
      <c r="L1741">
        <v>9.4</v>
      </c>
      <c r="M1741" t="str" cm="1">
        <f t="array" ref="M1741">_xlfn.IFS(L1741&lt;5.7,"Normal",L1741&lt;6.5,"Prediabetes",L1741&gt;6.5,"Diabetes")</f>
        <v>Diabetes</v>
      </c>
      <c r="N1741">
        <v>1958</v>
      </c>
      <c r="O1741" t="s">
        <v>37</v>
      </c>
      <c r="P1741">
        <v>10</v>
      </c>
      <c r="Q1741" s="10" t="str">
        <f t="shared" si="54"/>
        <v>10-Oct-1958</v>
      </c>
      <c r="R1741">
        <f t="shared" si="55"/>
        <v>64</v>
      </c>
      <c r="S1741" s="12">
        <v>16455.71</v>
      </c>
    </row>
    <row r="1742" spans="1:19" ht="15.6" x14ac:dyDescent="0.3">
      <c r="A1742" s="1" t="s">
        <v>629</v>
      </c>
      <c r="B1742" s="1" t="s">
        <v>4125</v>
      </c>
      <c r="C1742" t="s">
        <v>4723</v>
      </c>
      <c r="D1742" t="s">
        <v>7518</v>
      </c>
      <c r="E1742" t="s">
        <v>7517</v>
      </c>
      <c r="G1742">
        <v>1</v>
      </c>
      <c r="H1742" t="s">
        <v>2382</v>
      </c>
      <c r="I1742" t="s">
        <v>2380</v>
      </c>
      <c r="J1742">
        <v>23.655000000000001</v>
      </c>
      <c r="K1742" t="str" cm="1">
        <f t="array" ref="K1742">_xlfn.IFS(J1742&lt;18.5,"underweight",J1742&lt;25,"normal weight",J1742&lt;30,"overweight",J1742&gt;30,"obesity")</f>
        <v>normal weight</v>
      </c>
      <c r="L1742">
        <v>8.48</v>
      </c>
      <c r="M1742" t="str" cm="1">
        <f t="array" ref="M1742">_xlfn.IFS(L1742&lt;5.7,"Normal",L1742&lt;6.5,"Prediabetes",L1742&gt;6.5,"Diabetes")</f>
        <v>Diabetes</v>
      </c>
      <c r="N1742">
        <v>1995</v>
      </c>
      <c r="O1742" t="s">
        <v>30</v>
      </c>
      <c r="P1742">
        <v>23</v>
      </c>
      <c r="Q1742" s="10" t="str">
        <f t="shared" si="54"/>
        <v>23-Dec-1995</v>
      </c>
      <c r="R1742">
        <f t="shared" si="55"/>
        <v>27</v>
      </c>
      <c r="S1742" s="12">
        <v>16577.78</v>
      </c>
    </row>
    <row r="1743" spans="1:19" ht="15.6" x14ac:dyDescent="0.3">
      <c r="A1743" s="1" t="s">
        <v>628</v>
      </c>
      <c r="B1743" s="1" t="s">
        <v>4126</v>
      </c>
      <c r="C1743" t="s">
        <v>4723</v>
      </c>
      <c r="D1743" t="s">
        <v>7520</v>
      </c>
      <c r="E1743" t="s">
        <v>7519</v>
      </c>
      <c r="G1743">
        <v>0</v>
      </c>
      <c r="H1743" t="s">
        <v>2382</v>
      </c>
      <c r="I1743" t="s">
        <v>2380</v>
      </c>
      <c r="J1743">
        <v>30.23</v>
      </c>
      <c r="K1743" t="str" cm="1">
        <f t="array" ref="K1743">_xlfn.IFS(J1743&lt;18.5,"underweight",J1743&lt;25,"normal weight",J1743&lt;30,"overweight",J1743&gt;30,"obesity")</f>
        <v>obesity</v>
      </c>
      <c r="L1743">
        <v>6.94</v>
      </c>
      <c r="M1743" t="str" cm="1">
        <f t="array" ref="M1743">_xlfn.IFS(L1743&lt;5.7,"Normal",L1743&lt;6.5,"Prediabetes",L1743&gt;6.5,"Diabetes")</f>
        <v>Diabetes</v>
      </c>
      <c r="N1743">
        <v>2001</v>
      </c>
      <c r="O1743" t="s">
        <v>18</v>
      </c>
      <c r="P1743">
        <v>25</v>
      </c>
      <c r="Q1743" s="10" t="str">
        <f t="shared" si="54"/>
        <v>25-Jun-2001</v>
      </c>
      <c r="R1743">
        <f t="shared" si="55"/>
        <v>22</v>
      </c>
      <c r="S1743" s="12">
        <v>16586.5</v>
      </c>
    </row>
    <row r="1744" spans="1:19" ht="15.6" x14ac:dyDescent="0.3">
      <c r="A1744" s="1" t="s">
        <v>627</v>
      </c>
      <c r="B1744" s="1" t="s">
        <v>4127</v>
      </c>
      <c r="C1744" t="s">
        <v>4723</v>
      </c>
      <c r="D1744" t="s">
        <v>7522</v>
      </c>
      <c r="E1744" t="s">
        <v>7521</v>
      </c>
      <c r="G1744">
        <v>0</v>
      </c>
      <c r="H1744" t="s">
        <v>2382</v>
      </c>
      <c r="I1744" t="s">
        <v>2380</v>
      </c>
      <c r="J1744">
        <v>44</v>
      </c>
      <c r="K1744" t="str" cm="1">
        <f t="array" ref="K1744">_xlfn.IFS(J1744&lt;18.5,"underweight",J1744&lt;25,"normal weight",J1744&lt;30,"overweight",J1744&gt;30,"obesity")</f>
        <v>obesity</v>
      </c>
      <c r="L1744">
        <v>9.32</v>
      </c>
      <c r="M1744" t="str" cm="1">
        <f t="array" ref="M1744">_xlfn.IFS(L1744&lt;5.7,"Normal",L1744&lt;6.5,"Prediabetes",L1744&gt;6.5,"Diabetes")</f>
        <v>Diabetes</v>
      </c>
      <c r="N1744">
        <v>1963</v>
      </c>
      <c r="O1744" t="s">
        <v>18</v>
      </c>
      <c r="P1744">
        <v>25</v>
      </c>
      <c r="Q1744" s="10" t="str">
        <f t="shared" si="54"/>
        <v>25-Jun-1963</v>
      </c>
      <c r="R1744">
        <f t="shared" si="55"/>
        <v>60</v>
      </c>
      <c r="S1744" s="12">
        <v>16587.96</v>
      </c>
    </row>
    <row r="1745" spans="1:19" ht="15.6" x14ac:dyDescent="0.3">
      <c r="A1745" s="1" t="s">
        <v>626</v>
      </c>
      <c r="B1745" s="1" t="s">
        <v>4128</v>
      </c>
      <c r="C1745" t="s">
        <v>4723</v>
      </c>
      <c r="D1745" t="s">
        <v>5668</v>
      </c>
      <c r="E1745" t="s">
        <v>7523</v>
      </c>
      <c r="G1745">
        <v>0</v>
      </c>
      <c r="H1745" t="s">
        <v>2382</v>
      </c>
      <c r="I1745" t="s">
        <v>2380</v>
      </c>
      <c r="J1745">
        <v>41.45</v>
      </c>
      <c r="K1745" t="str" cm="1">
        <f t="array" ref="K1745">_xlfn.IFS(J1745&lt;18.5,"underweight",J1745&lt;25,"normal weight",J1745&lt;30,"overweight",J1745&gt;30,"obesity")</f>
        <v>obesity</v>
      </c>
      <c r="L1745">
        <v>6.12</v>
      </c>
      <c r="M1745" t="str" cm="1">
        <f t="array" ref="M1745">_xlfn.IFS(L1745&lt;5.7,"Normal",L1745&lt;6.5,"Prediabetes",L1745&gt;6.5,"Diabetes")</f>
        <v>Prediabetes</v>
      </c>
      <c r="N1745">
        <v>1970</v>
      </c>
      <c r="O1745" t="s">
        <v>10</v>
      </c>
      <c r="P1745">
        <v>10</v>
      </c>
      <c r="Q1745" s="10" t="str">
        <f t="shared" si="54"/>
        <v>10-Jul-1970</v>
      </c>
      <c r="R1745">
        <f t="shared" si="55"/>
        <v>53</v>
      </c>
      <c r="S1745" s="12">
        <v>16600.16</v>
      </c>
    </row>
    <row r="1746" spans="1:19" ht="15.6" x14ac:dyDescent="0.3">
      <c r="A1746" s="1" t="s">
        <v>625</v>
      </c>
      <c r="B1746" s="1" t="s">
        <v>4129</v>
      </c>
      <c r="C1746" t="s">
        <v>4726</v>
      </c>
      <c r="D1746" t="s">
        <v>6544</v>
      </c>
      <c r="E1746" t="s">
        <v>6015</v>
      </c>
      <c r="G1746">
        <v>1</v>
      </c>
      <c r="H1746" t="s">
        <v>2382</v>
      </c>
      <c r="I1746" t="s">
        <v>2380</v>
      </c>
      <c r="J1746">
        <v>25.364999999999998</v>
      </c>
      <c r="K1746" t="str" cm="1">
        <f t="array" ref="K1746">_xlfn.IFS(J1746&lt;18.5,"underweight",J1746&lt;25,"normal weight",J1746&lt;30,"overweight",J1746&gt;30,"obesity")</f>
        <v>overweight</v>
      </c>
      <c r="L1746">
        <v>9.19</v>
      </c>
      <c r="M1746" t="str" cm="1">
        <f t="array" ref="M1746">_xlfn.IFS(L1746&lt;5.7,"Normal",L1746&lt;6.5,"Prediabetes",L1746&gt;6.5,"Diabetes")</f>
        <v>Diabetes</v>
      </c>
      <c r="N1746">
        <v>1975</v>
      </c>
      <c r="O1746" t="s">
        <v>10</v>
      </c>
      <c r="P1746">
        <v>24</v>
      </c>
      <c r="Q1746" s="10" t="str">
        <f t="shared" si="54"/>
        <v>24-Jul-1975</v>
      </c>
      <c r="R1746">
        <f t="shared" si="55"/>
        <v>48</v>
      </c>
      <c r="S1746" s="12">
        <v>16602.18</v>
      </c>
    </row>
    <row r="1747" spans="1:19" ht="15.6" x14ac:dyDescent="0.3">
      <c r="A1747" s="1" t="s">
        <v>624</v>
      </c>
      <c r="B1747" s="1" t="s">
        <v>4130</v>
      </c>
      <c r="C1747" t="s">
        <v>4723</v>
      </c>
      <c r="D1747" t="s">
        <v>7217</v>
      </c>
      <c r="E1747" t="s">
        <v>7524</v>
      </c>
      <c r="G1747">
        <v>1</v>
      </c>
      <c r="H1747" t="s">
        <v>2382</v>
      </c>
      <c r="I1747" t="s">
        <v>2380</v>
      </c>
      <c r="J1747">
        <v>34.56</v>
      </c>
      <c r="K1747" t="str" cm="1">
        <f t="array" ref="K1747">_xlfn.IFS(J1747&lt;18.5,"underweight",J1747&lt;25,"normal weight",J1747&lt;30,"overweight",J1747&gt;30,"obesity")</f>
        <v>obesity</v>
      </c>
      <c r="L1747">
        <v>5.84</v>
      </c>
      <c r="M1747" t="str" cm="1">
        <f t="array" ref="M1747">_xlfn.IFS(L1747&lt;5.7,"Normal",L1747&lt;6.5,"Prediabetes",L1747&gt;6.5,"Diabetes")</f>
        <v>Prediabetes</v>
      </c>
      <c r="N1747">
        <v>1977</v>
      </c>
      <c r="O1747" t="s">
        <v>20</v>
      </c>
      <c r="P1747">
        <v>25</v>
      </c>
      <c r="Q1747" s="10" t="str">
        <f t="shared" si="54"/>
        <v>25-Sep-1977</v>
      </c>
      <c r="R1747">
        <f t="shared" si="55"/>
        <v>45</v>
      </c>
      <c r="S1747" s="12">
        <v>16631.61</v>
      </c>
    </row>
    <row r="1748" spans="1:19" ht="15.6" x14ac:dyDescent="0.3">
      <c r="A1748" s="1" t="s">
        <v>623</v>
      </c>
      <c r="B1748" s="1" t="s">
        <v>4131</v>
      </c>
      <c r="C1748" t="s">
        <v>4723</v>
      </c>
      <c r="D1748" t="s">
        <v>7526</v>
      </c>
      <c r="E1748" t="s">
        <v>7525</v>
      </c>
      <c r="G1748">
        <v>1</v>
      </c>
      <c r="H1748" t="s">
        <v>2382</v>
      </c>
      <c r="I1748" t="s">
        <v>2380</v>
      </c>
      <c r="J1748">
        <v>28.2</v>
      </c>
      <c r="K1748" t="str" cm="1">
        <f t="array" ref="K1748">_xlfn.IFS(J1748&lt;18.5,"underweight",J1748&lt;25,"normal weight",J1748&lt;30,"overweight",J1748&gt;30,"obesity")</f>
        <v>overweight</v>
      </c>
      <c r="L1748">
        <v>7.19</v>
      </c>
      <c r="M1748" t="str" cm="1">
        <f t="array" ref="M1748">_xlfn.IFS(L1748&lt;5.7,"Normal",L1748&lt;6.5,"Prediabetes",L1748&gt;6.5,"Diabetes")</f>
        <v>Diabetes</v>
      </c>
      <c r="N1748">
        <v>1993</v>
      </c>
      <c r="O1748" t="s">
        <v>15</v>
      </c>
      <c r="P1748">
        <v>5</v>
      </c>
      <c r="Q1748" s="10" t="str">
        <f t="shared" si="54"/>
        <v>5-Nov-1993</v>
      </c>
      <c r="R1748">
        <f t="shared" si="55"/>
        <v>29</v>
      </c>
      <c r="S1748" s="12">
        <v>16657.72</v>
      </c>
    </row>
    <row r="1749" spans="1:19" ht="15.6" x14ac:dyDescent="0.3">
      <c r="A1749" s="1" t="s">
        <v>622</v>
      </c>
      <c r="B1749" s="1" t="s">
        <v>4132</v>
      </c>
      <c r="C1749" t="s">
        <v>4726</v>
      </c>
      <c r="D1749" t="s">
        <v>7527</v>
      </c>
      <c r="E1749" t="s">
        <v>7509</v>
      </c>
      <c r="G1749">
        <v>1</v>
      </c>
      <c r="H1749" t="s">
        <v>2382</v>
      </c>
      <c r="I1749" t="s">
        <v>2380</v>
      </c>
      <c r="J1749">
        <v>32.395000000000003</v>
      </c>
      <c r="K1749" t="str" cm="1">
        <f t="array" ref="K1749">_xlfn.IFS(J1749&lt;18.5,"underweight",J1749&lt;25,"normal weight",J1749&lt;30,"overweight",J1749&gt;30,"obesity")</f>
        <v>obesity</v>
      </c>
      <c r="L1749">
        <v>4.2699999999999996</v>
      </c>
      <c r="M1749" t="str" cm="1">
        <f t="array" ref="M1749">_xlfn.IFS(L1749&lt;5.7,"Normal",L1749&lt;6.5,"Prediabetes",L1749&gt;6.5,"Diabetes")</f>
        <v>Normal</v>
      </c>
      <c r="N1749">
        <v>1974</v>
      </c>
      <c r="O1749" t="s">
        <v>35</v>
      </c>
      <c r="P1749">
        <v>28</v>
      </c>
      <c r="Q1749" s="10" t="str">
        <f t="shared" si="54"/>
        <v>28-Aug-1974</v>
      </c>
      <c r="R1749">
        <f t="shared" si="55"/>
        <v>48</v>
      </c>
      <c r="S1749" s="12">
        <v>16770.990000000002</v>
      </c>
    </row>
    <row r="1750" spans="1:19" ht="15.6" x14ac:dyDescent="0.3">
      <c r="A1750" s="1" t="s">
        <v>621</v>
      </c>
      <c r="B1750" s="1" t="s">
        <v>4133</v>
      </c>
      <c r="C1750" t="s">
        <v>4726</v>
      </c>
      <c r="D1750" t="s">
        <v>6133</v>
      </c>
      <c r="E1750" t="s">
        <v>7528</v>
      </c>
      <c r="G1750">
        <v>1</v>
      </c>
      <c r="H1750" t="s">
        <v>2382</v>
      </c>
      <c r="I1750" t="s">
        <v>2380</v>
      </c>
      <c r="J1750">
        <v>34.840000000000003</v>
      </c>
      <c r="K1750" t="str" cm="1">
        <f t="array" ref="K1750">_xlfn.IFS(J1750&lt;18.5,"underweight",J1750&lt;25,"normal weight",J1750&lt;30,"overweight",J1750&gt;30,"obesity")</f>
        <v>obesity</v>
      </c>
      <c r="L1750">
        <v>6</v>
      </c>
      <c r="M1750" t="str" cm="1">
        <f t="array" ref="M1750">_xlfn.IFS(L1750&lt;5.7,"Normal",L1750&lt;6.5,"Prediabetes",L1750&gt;6.5,"Diabetes")</f>
        <v>Prediabetes</v>
      </c>
      <c r="N1750">
        <v>1989</v>
      </c>
      <c r="O1750" t="s">
        <v>20</v>
      </c>
      <c r="P1750">
        <v>23</v>
      </c>
      <c r="Q1750" s="10" t="str">
        <f t="shared" si="54"/>
        <v>23-Sep-1989</v>
      </c>
      <c r="R1750">
        <f t="shared" si="55"/>
        <v>33</v>
      </c>
      <c r="S1750" s="12">
        <v>16776.3</v>
      </c>
    </row>
    <row r="1751" spans="1:19" ht="15.6" x14ac:dyDescent="0.3">
      <c r="A1751" s="1" t="s">
        <v>620</v>
      </c>
      <c r="B1751" s="1" t="s">
        <v>4134</v>
      </c>
      <c r="C1751" t="s">
        <v>4726</v>
      </c>
      <c r="D1751" t="s">
        <v>7529</v>
      </c>
      <c r="E1751" t="s">
        <v>6574</v>
      </c>
      <c r="G1751">
        <v>1</v>
      </c>
      <c r="H1751" t="s">
        <v>2382</v>
      </c>
      <c r="I1751" t="s">
        <v>2380</v>
      </c>
      <c r="J1751">
        <v>42.51</v>
      </c>
      <c r="K1751" t="str" cm="1">
        <f t="array" ref="K1751">_xlfn.IFS(J1751&lt;18.5,"underweight",J1751&lt;25,"normal weight",J1751&lt;30,"overweight",J1751&gt;30,"obesity")</f>
        <v>obesity</v>
      </c>
      <c r="L1751">
        <v>8.2100000000000009</v>
      </c>
      <c r="M1751" t="str" cm="1">
        <f t="array" ref="M1751">_xlfn.IFS(L1751&lt;5.7,"Normal",L1751&lt;6.5,"Prediabetes",L1751&gt;6.5,"Diabetes")</f>
        <v>Diabetes</v>
      </c>
      <c r="N1751">
        <v>1962</v>
      </c>
      <c r="O1751" t="s">
        <v>10</v>
      </c>
      <c r="P1751">
        <v>29</v>
      </c>
      <c r="Q1751" s="10" t="str">
        <f t="shared" si="54"/>
        <v>29-Jul-1962</v>
      </c>
      <c r="R1751">
        <f t="shared" si="55"/>
        <v>61</v>
      </c>
      <c r="S1751" s="12">
        <v>16779.400000000001</v>
      </c>
    </row>
    <row r="1752" spans="1:19" ht="15.6" x14ac:dyDescent="0.3">
      <c r="A1752" s="1" t="s">
        <v>619</v>
      </c>
      <c r="B1752" s="1" t="s">
        <v>4135</v>
      </c>
      <c r="C1752" t="s">
        <v>5598</v>
      </c>
      <c r="D1752" t="s">
        <v>7531</v>
      </c>
      <c r="E1752" t="s">
        <v>7530</v>
      </c>
      <c r="G1752">
        <v>0</v>
      </c>
      <c r="H1752" t="s">
        <v>2382</v>
      </c>
      <c r="I1752" t="s">
        <v>2380</v>
      </c>
      <c r="J1752">
        <v>38.380000000000003</v>
      </c>
      <c r="K1752" t="str" cm="1">
        <f t="array" ref="K1752">_xlfn.IFS(J1752&lt;18.5,"underweight",J1752&lt;25,"normal weight",J1752&lt;30,"overweight",J1752&gt;30,"obesity")</f>
        <v>obesity</v>
      </c>
      <c r="L1752">
        <v>8.26</v>
      </c>
      <c r="M1752" t="str" cm="1">
        <f t="array" ref="M1752">_xlfn.IFS(L1752&lt;5.7,"Normal",L1752&lt;6.5,"Prediabetes",L1752&gt;6.5,"Diabetes")</f>
        <v>Diabetes</v>
      </c>
      <c r="N1752">
        <v>1995</v>
      </c>
      <c r="O1752" t="s">
        <v>37</v>
      </c>
      <c r="P1752">
        <v>19</v>
      </c>
      <c r="Q1752" s="10" t="str">
        <f t="shared" si="54"/>
        <v>19-Oct-1995</v>
      </c>
      <c r="R1752">
        <f t="shared" si="55"/>
        <v>27</v>
      </c>
      <c r="S1752" s="12">
        <v>16796.41</v>
      </c>
    </row>
    <row r="1753" spans="1:19" ht="15.6" x14ac:dyDescent="0.3">
      <c r="A1753" s="1" t="s">
        <v>618</v>
      </c>
      <c r="B1753" s="1" t="s">
        <v>4136</v>
      </c>
      <c r="C1753" t="s">
        <v>4726</v>
      </c>
      <c r="D1753" t="s">
        <v>5834</v>
      </c>
      <c r="E1753" t="s">
        <v>7532</v>
      </c>
      <c r="G1753">
        <v>1</v>
      </c>
      <c r="H1753" t="s">
        <v>2382</v>
      </c>
      <c r="I1753" t="s">
        <v>2380</v>
      </c>
      <c r="J1753">
        <v>33.659999999999997</v>
      </c>
      <c r="K1753" t="str" cm="1">
        <f t="array" ref="K1753">_xlfn.IFS(J1753&lt;18.5,"underweight",J1753&lt;25,"normal weight",J1753&lt;30,"overweight",J1753&gt;30,"obesity")</f>
        <v>obesity</v>
      </c>
      <c r="L1753">
        <v>5.42</v>
      </c>
      <c r="M1753" t="str" cm="1">
        <f t="array" ref="M1753">_xlfn.IFS(L1753&lt;5.7,"Normal",L1753&lt;6.5,"Prediabetes",L1753&gt;6.5,"Diabetes")</f>
        <v>Normal</v>
      </c>
      <c r="N1753">
        <v>1974</v>
      </c>
      <c r="O1753" t="s">
        <v>35</v>
      </c>
      <c r="P1753">
        <v>8</v>
      </c>
      <c r="Q1753" s="10" t="str">
        <f t="shared" si="54"/>
        <v>8-Aug-1974</v>
      </c>
      <c r="R1753">
        <f t="shared" si="55"/>
        <v>48</v>
      </c>
      <c r="S1753" s="12">
        <v>16841.32</v>
      </c>
    </row>
    <row r="1754" spans="1:19" ht="15.6" x14ac:dyDescent="0.3">
      <c r="A1754" s="1" t="s">
        <v>617</v>
      </c>
      <c r="B1754" s="1" t="s">
        <v>4137</v>
      </c>
      <c r="C1754" t="s">
        <v>4726</v>
      </c>
      <c r="D1754" t="s">
        <v>7534</v>
      </c>
      <c r="E1754" t="s">
        <v>7533</v>
      </c>
      <c r="G1754">
        <v>0</v>
      </c>
      <c r="H1754" t="s">
        <v>2382</v>
      </c>
      <c r="I1754" t="s">
        <v>2380</v>
      </c>
      <c r="J1754">
        <v>31.79</v>
      </c>
      <c r="K1754" t="str" cm="1">
        <f t="array" ref="K1754">_xlfn.IFS(J1754&lt;18.5,"underweight",J1754&lt;25,"normal weight",J1754&lt;30,"overweight",J1754&gt;30,"obesity")</f>
        <v>obesity</v>
      </c>
      <c r="L1754">
        <v>11.33</v>
      </c>
      <c r="M1754" t="str" cm="1">
        <f t="array" ref="M1754">_xlfn.IFS(L1754&lt;5.7,"Normal",L1754&lt;6.5,"Prediabetes",L1754&gt;6.5,"Diabetes")</f>
        <v>Diabetes</v>
      </c>
      <c r="N1754">
        <v>2003</v>
      </c>
      <c r="O1754" t="s">
        <v>20</v>
      </c>
      <c r="P1754">
        <v>10</v>
      </c>
      <c r="Q1754" s="10" t="str">
        <f t="shared" si="54"/>
        <v>10-Sep-2003</v>
      </c>
      <c r="R1754">
        <f t="shared" si="55"/>
        <v>19</v>
      </c>
      <c r="S1754" s="12">
        <v>16884.919999999998</v>
      </c>
    </row>
    <row r="1755" spans="1:19" ht="15.6" x14ac:dyDescent="0.3">
      <c r="A1755" s="1" t="s">
        <v>616</v>
      </c>
      <c r="B1755" s="1" t="s">
        <v>4138</v>
      </c>
      <c r="C1755" t="s">
        <v>4726</v>
      </c>
      <c r="D1755" t="s">
        <v>7535</v>
      </c>
      <c r="E1755" t="s">
        <v>5788</v>
      </c>
      <c r="G1755">
        <v>1</v>
      </c>
      <c r="H1755" t="s">
        <v>2382</v>
      </c>
      <c r="I1755" t="s">
        <v>2380</v>
      </c>
      <c r="J1755">
        <v>29.7</v>
      </c>
      <c r="K1755" t="str" cm="1">
        <f t="array" ref="K1755">_xlfn.IFS(J1755&lt;18.5,"underweight",J1755&lt;25,"normal weight",J1755&lt;30,"overweight",J1755&gt;30,"obesity")</f>
        <v>overweight</v>
      </c>
      <c r="L1755">
        <v>7.69</v>
      </c>
      <c r="M1755" t="str" cm="1">
        <f t="array" ref="M1755">_xlfn.IFS(L1755&lt;5.7,"Normal",L1755&lt;6.5,"Prediabetes",L1755&gt;6.5,"Diabetes")</f>
        <v>Diabetes</v>
      </c>
      <c r="N1755">
        <v>1968</v>
      </c>
      <c r="O1755" t="s">
        <v>37</v>
      </c>
      <c r="P1755">
        <v>21</v>
      </c>
      <c r="Q1755" s="10" t="str">
        <f t="shared" si="54"/>
        <v>21-Oct-1968</v>
      </c>
      <c r="R1755">
        <f t="shared" si="55"/>
        <v>54</v>
      </c>
      <c r="S1755" s="12">
        <v>16903.5</v>
      </c>
    </row>
    <row r="1756" spans="1:19" ht="15.6" x14ac:dyDescent="0.3">
      <c r="A1756" s="1" t="s">
        <v>615</v>
      </c>
      <c r="B1756" s="1" t="s">
        <v>4139</v>
      </c>
      <c r="C1756" t="s">
        <v>4723</v>
      </c>
      <c r="D1756" t="s">
        <v>7537</v>
      </c>
      <c r="E1756" t="s">
        <v>7536</v>
      </c>
      <c r="G1756">
        <v>0</v>
      </c>
      <c r="H1756" t="s">
        <v>2382</v>
      </c>
      <c r="I1756" t="s">
        <v>2380</v>
      </c>
      <c r="J1756">
        <v>25.46</v>
      </c>
      <c r="K1756" t="str" cm="1">
        <f t="array" ref="K1756">_xlfn.IFS(J1756&lt;18.5,"underweight",J1756&lt;25,"normal weight",J1756&lt;30,"overweight",J1756&gt;30,"obesity")</f>
        <v>overweight</v>
      </c>
      <c r="L1756">
        <v>8.77</v>
      </c>
      <c r="M1756" t="str" cm="1">
        <f t="array" ref="M1756">_xlfn.IFS(L1756&lt;5.7,"Normal",L1756&lt;6.5,"Prediabetes",L1756&gt;6.5,"Diabetes")</f>
        <v>Diabetes</v>
      </c>
      <c r="N1756">
        <v>1977</v>
      </c>
      <c r="O1756" t="s">
        <v>35</v>
      </c>
      <c r="P1756">
        <v>25</v>
      </c>
      <c r="Q1756" s="10" t="str">
        <f t="shared" si="54"/>
        <v>25-Aug-1977</v>
      </c>
      <c r="R1756">
        <f t="shared" si="55"/>
        <v>45</v>
      </c>
      <c r="S1756" s="12">
        <v>16921.09</v>
      </c>
    </row>
    <row r="1757" spans="1:19" ht="15.6" x14ac:dyDescent="0.3">
      <c r="A1757" s="1" t="s">
        <v>614</v>
      </c>
      <c r="B1757" s="1" t="s">
        <v>4140</v>
      </c>
      <c r="C1757" t="s">
        <v>4723</v>
      </c>
      <c r="D1757" t="s">
        <v>7539</v>
      </c>
      <c r="E1757" t="s">
        <v>7538</v>
      </c>
      <c r="G1757">
        <v>1</v>
      </c>
      <c r="H1757" t="s">
        <v>2382</v>
      </c>
      <c r="I1757" t="s">
        <v>2380</v>
      </c>
      <c r="J1757">
        <v>28.81</v>
      </c>
      <c r="K1757" t="str" cm="1">
        <f t="array" ref="K1757">_xlfn.IFS(J1757&lt;18.5,"underweight",J1757&lt;25,"normal weight",J1757&lt;30,"overweight",J1757&gt;30,"obesity")</f>
        <v>overweight</v>
      </c>
      <c r="L1757">
        <v>10.8</v>
      </c>
      <c r="M1757" t="str" cm="1">
        <f t="array" ref="M1757">_xlfn.IFS(L1757&lt;5.7,"Normal",L1757&lt;6.5,"Prediabetes",L1757&gt;6.5,"Diabetes")</f>
        <v>Diabetes</v>
      </c>
      <c r="N1757">
        <v>1980</v>
      </c>
      <c r="O1757" t="s">
        <v>10</v>
      </c>
      <c r="P1757">
        <v>16</v>
      </c>
      <c r="Q1757" s="10" t="str">
        <f t="shared" si="54"/>
        <v>16-Jul-1980</v>
      </c>
      <c r="R1757">
        <f t="shared" si="55"/>
        <v>43</v>
      </c>
      <c r="S1757" s="12">
        <v>16990.55</v>
      </c>
    </row>
    <row r="1758" spans="1:19" ht="15.6" x14ac:dyDescent="0.3">
      <c r="A1758" s="1" t="s">
        <v>613</v>
      </c>
      <c r="B1758" s="1" t="s">
        <v>4141</v>
      </c>
      <c r="C1758" t="s">
        <v>4726</v>
      </c>
      <c r="D1758" t="s">
        <v>7540</v>
      </c>
      <c r="E1758" t="s">
        <v>5180</v>
      </c>
      <c r="G1758">
        <v>0</v>
      </c>
      <c r="H1758" t="s">
        <v>2382</v>
      </c>
      <c r="I1758" t="s">
        <v>2380</v>
      </c>
      <c r="J1758">
        <v>31.74</v>
      </c>
      <c r="K1758" t="str" cm="1">
        <f t="array" ref="K1758">_xlfn.IFS(J1758&lt;18.5,"underweight",J1758&lt;25,"normal weight",J1758&lt;30,"overweight",J1758&gt;30,"obesity")</f>
        <v>obesity</v>
      </c>
      <c r="L1758">
        <v>7.68</v>
      </c>
      <c r="M1758" t="str" cm="1">
        <f t="array" ref="M1758">_xlfn.IFS(L1758&lt;5.7,"Normal",L1758&lt;6.5,"Prediabetes",L1758&gt;6.5,"Diabetes")</f>
        <v>Diabetes</v>
      </c>
      <c r="N1758">
        <v>1971</v>
      </c>
      <c r="O1758" t="s">
        <v>35</v>
      </c>
      <c r="P1758">
        <v>22</v>
      </c>
      <c r="Q1758" s="10" t="str">
        <f t="shared" si="54"/>
        <v>22-Aug-1971</v>
      </c>
      <c r="R1758">
        <f t="shared" si="55"/>
        <v>51</v>
      </c>
      <c r="S1758" s="12">
        <v>17016.009999999998</v>
      </c>
    </row>
    <row r="1759" spans="1:19" ht="15.6" x14ac:dyDescent="0.3">
      <c r="A1759" s="1" t="s">
        <v>612</v>
      </c>
      <c r="B1759" s="1" t="s">
        <v>4142</v>
      </c>
      <c r="C1759" t="s">
        <v>5598</v>
      </c>
      <c r="D1759" t="s">
        <v>7542</v>
      </c>
      <c r="E1759" t="s">
        <v>7541</v>
      </c>
      <c r="G1759">
        <v>1</v>
      </c>
      <c r="H1759" t="s">
        <v>2382</v>
      </c>
      <c r="I1759" t="s">
        <v>2380</v>
      </c>
      <c r="J1759">
        <v>26.504999999999999</v>
      </c>
      <c r="K1759" t="str" cm="1">
        <f t="array" ref="K1759">_xlfn.IFS(J1759&lt;18.5,"underweight",J1759&lt;25,"normal weight",J1759&lt;30,"overweight",J1759&gt;30,"obesity")</f>
        <v>overweight</v>
      </c>
      <c r="L1759">
        <v>6.79</v>
      </c>
      <c r="M1759" t="str" cm="1">
        <f t="array" ref="M1759">_xlfn.IFS(L1759&lt;5.7,"Normal",L1759&lt;6.5,"Prediabetes",L1759&gt;6.5,"Diabetes")</f>
        <v>Diabetes</v>
      </c>
      <c r="N1759">
        <v>1996</v>
      </c>
      <c r="O1759" t="s">
        <v>18</v>
      </c>
      <c r="P1759">
        <v>10</v>
      </c>
      <c r="Q1759" s="10" t="str">
        <f t="shared" si="54"/>
        <v>10-Jun-1996</v>
      </c>
      <c r="R1759">
        <f t="shared" si="55"/>
        <v>27</v>
      </c>
      <c r="S1759" s="12">
        <v>17043.34</v>
      </c>
    </row>
    <row r="1760" spans="1:19" ht="15.6" x14ac:dyDescent="0.3">
      <c r="A1760" s="1" t="s">
        <v>611</v>
      </c>
      <c r="B1760" s="1" t="s">
        <v>4143</v>
      </c>
      <c r="C1760" t="s">
        <v>4726</v>
      </c>
      <c r="D1760" t="s">
        <v>7544</v>
      </c>
      <c r="E1760" t="s">
        <v>7543</v>
      </c>
      <c r="G1760">
        <v>1</v>
      </c>
      <c r="H1760" t="s">
        <v>2382</v>
      </c>
      <c r="I1760" t="s">
        <v>2380</v>
      </c>
      <c r="J1760">
        <v>39.159999999999997</v>
      </c>
      <c r="K1760" t="str" cm="1">
        <f t="array" ref="K1760">_xlfn.IFS(J1760&lt;18.5,"underweight",J1760&lt;25,"normal weight",J1760&lt;30,"overweight",J1760&gt;30,"obesity")</f>
        <v>obesity</v>
      </c>
      <c r="L1760">
        <v>5.24</v>
      </c>
      <c r="M1760" t="str" cm="1">
        <f t="array" ref="M1760">_xlfn.IFS(L1760&lt;5.7,"Normal",L1760&lt;6.5,"Prediabetes",L1760&gt;6.5,"Diabetes")</f>
        <v>Normal</v>
      </c>
      <c r="N1760">
        <v>2003</v>
      </c>
      <c r="O1760" t="s">
        <v>30</v>
      </c>
      <c r="P1760">
        <v>26</v>
      </c>
      <c r="Q1760" s="10" t="str">
        <f t="shared" si="54"/>
        <v>26-Dec-2003</v>
      </c>
      <c r="R1760">
        <f t="shared" si="55"/>
        <v>19</v>
      </c>
      <c r="S1760" s="12">
        <v>17081.080000000002</v>
      </c>
    </row>
    <row r="1761" spans="1:19" ht="15.6" x14ac:dyDescent="0.3">
      <c r="A1761" s="1" t="s">
        <v>610</v>
      </c>
      <c r="B1761" s="1" t="s">
        <v>4144</v>
      </c>
      <c r="C1761" t="s">
        <v>4726</v>
      </c>
      <c r="D1761" t="s">
        <v>7546</v>
      </c>
      <c r="E1761" t="s">
        <v>7545</v>
      </c>
      <c r="G1761">
        <v>0</v>
      </c>
      <c r="H1761" t="s">
        <v>2382</v>
      </c>
      <c r="I1761" t="s">
        <v>2380</v>
      </c>
      <c r="J1761">
        <v>28.22</v>
      </c>
      <c r="K1761" t="str" cm="1">
        <f t="array" ref="K1761">_xlfn.IFS(J1761&lt;18.5,"underweight",J1761&lt;25,"normal weight",J1761&lt;30,"overweight",J1761&gt;30,"obesity")</f>
        <v>overweight</v>
      </c>
      <c r="L1761">
        <v>7.51</v>
      </c>
      <c r="M1761" t="str" cm="1">
        <f t="array" ref="M1761">_xlfn.IFS(L1761&lt;5.7,"Normal",L1761&lt;6.5,"Prediabetes",L1761&gt;6.5,"Diabetes")</f>
        <v>Diabetes</v>
      </c>
      <c r="N1761">
        <v>2002</v>
      </c>
      <c r="O1761" t="s">
        <v>18</v>
      </c>
      <c r="P1761">
        <v>28</v>
      </c>
      <c r="Q1761" s="10" t="str">
        <f t="shared" si="54"/>
        <v>28-Jun-2002</v>
      </c>
      <c r="R1761">
        <f t="shared" si="55"/>
        <v>21</v>
      </c>
      <c r="S1761" s="12">
        <v>17085.27</v>
      </c>
    </row>
    <row r="1762" spans="1:19" ht="15.6" x14ac:dyDescent="0.3">
      <c r="A1762" s="1" t="s">
        <v>609</v>
      </c>
      <c r="B1762" s="1" t="s">
        <v>4145</v>
      </c>
      <c r="C1762" t="s">
        <v>4726</v>
      </c>
      <c r="D1762" t="s">
        <v>7548</v>
      </c>
      <c r="E1762" t="s">
        <v>7547</v>
      </c>
      <c r="G1762">
        <v>0</v>
      </c>
      <c r="H1762" t="s">
        <v>2382</v>
      </c>
      <c r="I1762" t="s">
        <v>2380</v>
      </c>
      <c r="J1762">
        <v>36.24</v>
      </c>
      <c r="K1762" t="str" cm="1">
        <f t="array" ref="K1762">_xlfn.IFS(J1762&lt;18.5,"underweight",J1762&lt;25,"normal weight",J1762&lt;30,"overweight",J1762&gt;30,"obesity")</f>
        <v>obesity</v>
      </c>
      <c r="L1762">
        <v>8.3800000000000008</v>
      </c>
      <c r="M1762" t="str" cm="1">
        <f t="array" ref="M1762">_xlfn.IFS(L1762&lt;5.7,"Normal",L1762&lt;6.5,"Prediabetes",L1762&gt;6.5,"Diabetes")</f>
        <v>Diabetes</v>
      </c>
      <c r="N1762">
        <v>1998</v>
      </c>
      <c r="O1762" t="s">
        <v>18</v>
      </c>
      <c r="P1762">
        <v>3</v>
      </c>
      <c r="Q1762" s="10" t="str">
        <f t="shared" si="54"/>
        <v>3-Jun-1998</v>
      </c>
      <c r="R1762">
        <f t="shared" si="55"/>
        <v>25</v>
      </c>
      <c r="S1762" s="12">
        <v>17128.43</v>
      </c>
    </row>
    <row r="1763" spans="1:19" ht="15.6" x14ac:dyDescent="0.3">
      <c r="A1763" s="1" t="s">
        <v>608</v>
      </c>
      <c r="B1763" s="1" t="s">
        <v>4146</v>
      </c>
      <c r="C1763" t="s">
        <v>4723</v>
      </c>
      <c r="D1763" t="s">
        <v>7550</v>
      </c>
      <c r="E1763" t="s">
        <v>7549</v>
      </c>
      <c r="G1763">
        <v>1</v>
      </c>
      <c r="H1763" t="s">
        <v>2382</v>
      </c>
      <c r="I1763" t="s">
        <v>2380</v>
      </c>
      <c r="J1763">
        <v>42.74</v>
      </c>
      <c r="K1763" t="str" cm="1">
        <f t="array" ref="K1763">_xlfn.IFS(J1763&lt;18.5,"underweight",J1763&lt;25,"normal weight",J1763&lt;30,"overweight",J1763&gt;30,"obesity")</f>
        <v>obesity</v>
      </c>
      <c r="L1763">
        <v>6.31</v>
      </c>
      <c r="M1763" t="str" cm="1">
        <f t="array" ref="M1763">_xlfn.IFS(L1763&lt;5.7,"Normal",L1763&lt;6.5,"Prediabetes",L1763&gt;6.5,"Diabetes")</f>
        <v>Prediabetes</v>
      </c>
      <c r="N1763">
        <v>1965</v>
      </c>
      <c r="O1763" t="s">
        <v>20</v>
      </c>
      <c r="P1763">
        <v>16</v>
      </c>
      <c r="Q1763" s="10" t="str">
        <f t="shared" si="54"/>
        <v>16-Sep-1965</v>
      </c>
      <c r="R1763">
        <f t="shared" si="55"/>
        <v>57</v>
      </c>
      <c r="S1763" s="12">
        <v>17172.27</v>
      </c>
    </row>
    <row r="1764" spans="1:19" ht="15.6" x14ac:dyDescent="0.3">
      <c r="A1764" s="1" t="s">
        <v>607</v>
      </c>
      <c r="B1764" s="1" t="s">
        <v>4147</v>
      </c>
      <c r="C1764" t="s">
        <v>4723</v>
      </c>
      <c r="D1764" t="s">
        <v>7552</v>
      </c>
      <c r="E1764" t="s">
        <v>7551</v>
      </c>
      <c r="G1764">
        <v>1</v>
      </c>
      <c r="H1764" t="s">
        <v>2382</v>
      </c>
      <c r="I1764" t="s">
        <v>2380</v>
      </c>
      <c r="J1764">
        <v>36.130000000000003</v>
      </c>
      <c r="K1764" t="str" cm="1">
        <f t="array" ref="K1764">_xlfn.IFS(J1764&lt;18.5,"underweight",J1764&lt;25,"normal weight",J1764&lt;30,"overweight",J1764&gt;30,"obesity")</f>
        <v>obesity</v>
      </c>
      <c r="L1764">
        <v>7.19</v>
      </c>
      <c r="M1764" t="str" cm="1">
        <f t="array" ref="M1764">_xlfn.IFS(L1764&lt;5.7,"Normal",L1764&lt;6.5,"Prediabetes",L1764&gt;6.5,"Diabetes")</f>
        <v>Diabetes</v>
      </c>
      <c r="N1764">
        <v>1964</v>
      </c>
      <c r="O1764" t="s">
        <v>18</v>
      </c>
      <c r="P1764">
        <v>7</v>
      </c>
      <c r="Q1764" s="10" t="str">
        <f t="shared" si="54"/>
        <v>7-Jun-1964</v>
      </c>
      <c r="R1764">
        <f t="shared" si="55"/>
        <v>59</v>
      </c>
      <c r="S1764" s="12">
        <v>17174.52</v>
      </c>
    </row>
    <row r="1765" spans="1:19" ht="15.6" x14ac:dyDescent="0.3">
      <c r="A1765" s="1" t="s">
        <v>606</v>
      </c>
      <c r="B1765" s="1" t="s">
        <v>4148</v>
      </c>
      <c r="C1765" t="s">
        <v>4723</v>
      </c>
      <c r="D1765" t="s">
        <v>7553</v>
      </c>
      <c r="E1765" t="s">
        <v>5160</v>
      </c>
      <c r="G1765">
        <v>0</v>
      </c>
      <c r="H1765" t="s">
        <v>2382</v>
      </c>
      <c r="I1765" t="s">
        <v>2380</v>
      </c>
      <c r="J1765">
        <v>31.55</v>
      </c>
      <c r="K1765" t="str" cm="1">
        <f t="array" ref="K1765">_xlfn.IFS(J1765&lt;18.5,"underweight",J1765&lt;25,"normal weight",J1765&lt;30,"overweight",J1765&gt;30,"obesity")</f>
        <v>obesity</v>
      </c>
      <c r="L1765">
        <v>6.11</v>
      </c>
      <c r="M1765" t="str" cm="1">
        <f t="array" ref="M1765">_xlfn.IFS(L1765&lt;5.7,"Normal",L1765&lt;6.5,"Prediabetes",L1765&gt;6.5,"Diabetes")</f>
        <v>Prediabetes</v>
      </c>
      <c r="N1765">
        <v>2004</v>
      </c>
      <c r="O1765" t="s">
        <v>35</v>
      </c>
      <c r="P1765">
        <v>18</v>
      </c>
      <c r="Q1765" s="10" t="str">
        <f t="shared" si="54"/>
        <v>18-Aug-2004</v>
      </c>
      <c r="R1765">
        <f t="shared" si="55"/>
        <v>18</v>
      </c>
      <c r="S1765" s="12">
        <v>17178.68</v>
      </c>
    </row>
    <row r="1766" spans="1:19" ht="15.6" x14ac:dyDescent="0.3">
      <c r="A1766" s="1" t="s">
        <v>605</v>
      </c>
      <c r="B1766" s="1" t="s">
        <v>4149</v>
      </c>
      <c r="C1766" t="s">
        <v>4723</v>
      </c>
      <c r="D1766" t="s">
        <v>7554</v>
      </c>
      <c r="E1766" t="s">
        <v>6670</v>
      </c>
      <c r="G1766">
        <v>1</v>
      </c>
      <c r="H1766" t="s">
        <v>2382</v>
      </c>
      <c r="I1766" t="s">
        <v>2380</v>
      </c>
      <c r="J1766">
        <v>33.82</v>
      </c>
      <c r="K1766" t="str" cm="1">
        <f t="array" ref="K1766">_xlfn.IFS(J1766&lt;18.5,"underweight",J1766&lt;25,"normal weight",J1766&lt;30,"overweight",J1766&gt;30,"obesity")</f>
        <v>obesity</v>
      </c>
      <c r="L1766">
        <v>5.89</v>
      </c>
      <c r="M1766" t="str" cm="1">
        <f t="array" ref="M1766">_xlfn.IFS(L1766&lt;5.7,"Normal",L1766&lt;6.5,"Prediabetes",L1766&gt;6.5,"Diabetes")</f>
        <v>Prediabetes</v>
      </c>
      <c r="N1766">
        <v>1982</v>
      </c>
      <c r="O1766" t="s">
        <v>37</v>
      </c>
      <c r="P1766">
        <v>22</v>
      </c>
      <c r="Q1766" s="10" t="str">
        <f t="shared" si="54"/>
        <v>22-Oct-1982</v>
      </c>
      <c r="R1766">
        <f t="shared" si="55"/>
        <v>40</v>
      </c>
      <c r="S1766" s="12">
        <v>17179.52</v>
      </c>
    </row>
    <row r="1767" spans="1:19" ht="15.6" x14ac:dyDescent="0.3">
      <c r="A1767" s="1" t="s">
        <v>604</v>
      </c>
      <c r="B1767" s="1" t="s">
        <v>4150</v>
      </c>
      <c r="C1767" t="s">
        <v>4726</v>
      </c>
      <c r="D1767" t="s">
        <v>5038</v>
      </c>
      <c r="E1767" t="s">
        <v>7555</v>
      </c>
      <c r="G1767">
        <v>0</v>
      </c>
      <c r="H1767" t="s">
        <v>2382</v>
      </c>
      <c r="I1767" t="s">
        <v>2380</v>
      </c>
      <c r="J1767">
        <v>34.08</v>
      </c>
      <c r="K1767" t="str" cm="1">
        <f t="array" ref="K1767">_xlfn.IFS(J1767&lt;18.5,"underweight",J1767&lt;25,"normal weight",J1767&lt;30,"overweight",J1767&gt;30,"obesity")</f>
        <v>obesity</v>
      </c>
      <c r="L1767">
        <v>7.58</v>
      </c>
      <c r="M1767" t="str" cm="1">
        <f t="array" ref="M1767">_xlfn.IFS(L1767&lt;5.7,"Normal",L1767&lt;6.5,"Prediabetes",L1767&gt;6.5,"Diabetes")</f>
        <v>Diabetes</v>
      </c>
      <c r="N1767">
        <v>1975</v>
      </c>
      <c r="O1767" t="s">
        <v>35</v>
      </c>
      <c r="P1767">
        <v>25</v>
      </c>
      <c r="Q1767" s="10" t="str">
        <f t="shared" si="54"/>
        <v>25-Aug-1975</v>
      </c>
      <c r="R1767">
        <f t="shared" si="55"/>
        <v>47</v>
      </c>
      <c r="S1767" s="12">
        <v>17253.43</v>
      </c>
    </row>
    <row r="1768" spans="1:19" ht="15.6" x14ac:dyDescent="0.3">
      <c r="A1768" s="1" t="s">
        <v>603</v>
      </c>
      <c r="B1768" s="1" t="s">
        <v>4151</v>
      </c>
      <c r="C1768" t="s">
        <v>4723</v>
      </c>
      <c r="D1768" t="s">
        <v>6590</v>
      </c>
      <c r="E1768" t="s">
        <v>7556</v>
      </c>
      <c r="G1768">
        <v>1</v>
      </c>
      <c r="H1768" t="s">
        <v>2382</v>
      </c>
      <c r="I1768" t="s">
        <v>2380</v>
      </c>
      <c r="J1768">
        <v>31.35</v>
      </c>
      <c r="K1768" t="str" cm="1">
        <f t="array" ref="K1768">_xlfn.IFS(J1768&lt;18.5,"underweight",J1768&lt;25,"normal weight",J1768&lt;30,"overweight",J1768&gt;30,"obesity")</f>
        <v>obesity</v>
      </c>
      <c r="L1768">
        <v>11</v>
      </c>
      <c r="M1768" t="str" cm="1">
        <f t="array" ref="M1768">_xlfn.IFS(L1768&lt;5.7,"Normal",L1768&lt;6.5,"Prediabetes",L1768&gt;6.5,"Diabetes")</f>
        <v>Diabetes</v>
      </c>
      <c r="N1768">
        <v>1963</v>
      </c>
      <c r="O1768" t="s">
        <v>10</v>
      </c>
      <c r="P1768">
        <v>12</v>
      </c>
      <c r="Q1768" s="10" t="str">
        <f t="shared" si="54"/>
        <v>12-Jul-1963</v>
      </c>
      <c r="R1768">
        <f t="shared" si="55"/>
        <v>60</v>
      </c>
      <c r="S1768" s="12">
        <v>17337.580000000002</v>
      </c>
    </row>
    <row r="1769" spans="1:19" ht="15.6" x14ac:dyDescent="0.3">
      <c r="A1769" s="1" t="s">
        <v>602</v>
      </c>
      <c r="B1769" s="1" t="s">
        <v>4152</v>
      </c>
      <c r="C1769" t="s">
        <v>4723</v>
      </c>
      <c r="D1769" t="s">
        <v>5085</v>
      </c>
      <c r="E1769" t="s">
        <v>7557</v>
      </c>
      <c r="G1769">
        <v>2</v>
      </c>
      <c r="H1769" t="s">
        <v>2382</v>
      </c>
      <c r="I1769" t="s">
        <v>2380</v>
      </c>
      <c r="J1769">
        <v>42.78</v>
      </c>
      <c r="K1769" t="str" cm="1">
        <f t="array" ref="K1769">_xlfn.IFS(J1769&lt;18.5,"underweight",J1769&lt;25,"normal weight",J1769&lt;30,"overweight",J1769&gt;30,"obesity")</f>
        <v>obesity</v>
      </c>
      <c r="L1769">
        <v>6.11</v>
      </c>
      <c r="M1769" t="str" cm="1">
        <f t="array" ref="M1769">_xlfn.IFS(L1769&lt;5.7,"Normal",L1769&lt;6.5,"Prediabetes",L1769&gt;6.5,"Diabetes")</f>
        <v>Prediabetes</v>
      </c>
      <c r="N1769">
        <v>2003</v>
      </c>
      <c r="O1769" t="s">
        <v>15</v>
      </c>
      <c r="P1769">
        <v>1</v>
      </c>
      <c r="Q1769" s="10" t="str">
        <f t="shared" si="54"/>
        <v>1-Nov-2003</v>
      </c>
      <c r="R1769">
        <f t="shared" si="55"/>
        <v>19</v>
      </c>
      <c r="S1769" s="12">
        <v>17352.68</v>
      </c>
    </row>
    <row r="1770" spans="1:19" ht="15.6" x14ac:dyDescent="0.3">
      <c r="A1770" s="1" t="s">
        <v>601</v>
      </c>
      <c r="B1770" s="1" t="s">
        <v>4153</v>
      </c>
      <c r="C1770" t="s">
        <v>4723</v>
      </c>
      <c r="D1770" t="s">
        <v>5668</v>
      </c>
      <c r="E1770" t="s">
        <v>7558</v>
      </c>
      <c r="G1770">
        <v>0</v>
      </c>
      <c r="H1770" t="s">
        <v>2382</v>
      </c>
      <c r="I1770" t="s">
        <v>2380</v>
      </c>
      <c r="J1770">
        <v>46.75</v>
      </c>
      <c r="K1770" t="str" cm="1">
        <f t="array" ref="K1770">_xlfn.IFS(J1770&lt;18.5,"underweight",J1770&lt;25,"normal weight",J1770&lt;30,"overweight",J1770&gt;30,"obesity")</f>
        <v>obesity</v>
      </c>
      <c r="L1770">
        <v>6.66</v>
      </c>
      <c r="M1770" t="str" cm="1">
        <f t="array" ref="M1770">_xlfn.IFS(L1770&lt;5.7,"Normal",L1770&lt;6.5,"Prediabetes",L1770&gt;6.5,"Diabetes")</f>
        <v>Diabetes</v>
      </c>
      <c r="N1770">
        <v>1992</v>
      </c>
      <c r="O1770" t="s">
        <v>37</v>
      </c>
      <c r="P1770">
        <v>18</v>
      </c>
      <c r="Q1770" s="10" t="str">
        <f t="shared" si="54"/>
        <v>18-Oct-1992</v>
      </c>
      <c r="R1770">
        <f t="shared" si="55"/>
        <v>30</v>
      </c>
      <c r="S1770" s="12">
        <v>17361.77</v>
      </c>
    </row>
    <row r="1771" spans="1:19" ht="15.6" x14ac:dyDescent="0.3">
      <c r="A1771" s="1" t="s">
        <v>600</v>
      </c>
      <c r="B1771" s="1" t="s">
        <v>4154</v>
      </c>
      <c r="C1771" t="s">
        <v>4723</v>
      </c>
      <c r="D1771" t="s">
        <v>7560</v>
      </c>
      <c r="E1771" t="s">
        <v>7559</v>
      </c>
      <c r="G1771">
        <v>0</v>
      </c>
      <c r="H1771" t="s">
        <v>2382</v>
      </c>
      <c r="I1771" t="s">
        <v>2380</v>
      </c>
      <c r="J1771">
        <v>32.15</v>
      </c>
      <c r="K1771" t="str" cm="1">
        <f t="array" ref="K1771">_xlfn.IFS(J1771&lt;18.5,"underweight",J1771&lt;25,"normal weight",J1771&lt;30,"overweight",J1771&gt;30,"obesity")</f>
        <v>obesity</v>
      </c>
      <c r="L1771">
        <v>4.0199999999999996</v>
      </c>
      <c r="M1771" t="str" cm="1">
        <f t="array" ref="M1771">_xlfn.IFS(L1771&lt;5.7,"Normal",L1771&lt;6.5,"Prediabetes",L1771&gt;6.5,"Diabetes")</f>
        <v>Normal</v>
      </c>
      <c r="N1771">
        <v>2003</v>
      </c>
      <c r="O1771" t="s">
        <v>15</v>
      </c>
      <c r="P1771">
        <v>2</v>
      </c>
      <c r="Q1771" s="10" t="str">
        <f t="shared" si="54"/>
        <v>2-Nov-2003</v>
      </c>
      <c r="R1771">
        <f t="shared" si="55"/>
        <v>19</v>
      </c>
      <c r="S1771" s="12">
        <v>17468.98</v>
      </c>
    </row>
    <row r="1772" spans="1:19" ht="15.6" x14ac:dyDescent="0.3">
      <c r="A1772" s="1" t="s">
        <v>599</v>
      </c>
      <c r="B1772" s="1" t="s">
        <v>4155</v>
      </c>
      <c r="C1772" t="s">
        <v>4723</v>
      </c>
      <c r="D1772" t="s">
        <v>7562</v>
      </c>
      <c r="E1772" t="s">
        <v>7561</v>
      </c>
      <c r="G1772">
        <v>0</v>
      </c>
      <c r="H1772" t="s">
        <v>2382</v>
      </c>
      <c r="I1772" t="s">
        <v>2380</v>
      </c>
      <c r="J1772">
        <v>43.4</v>
      </c>
      <c r="K1772" t="str" cm="1">
        <f t="array" ref="K1772">_xlfn.IFS(J1772&lt;18.5,"underweight",J1772&lt;25,"normal weight",J1772&lt;30,"overweight",J1772&gt;30,"obesity")</f>
        <v>obesity</v>
      </c>
      <c r="L1772">
        <v>8.81</v>
      </c>
      <c r="M1772" t="str" cm="1">
        <f t="array" ref="M1772">_xlfn.IFS(L1772&lt;5.7,"Normal",L1772&lt;6.5,"Prediabetes",L1772&gt;6.5,"Diabetes")</f>
        <v>Diabetes</v>
      </c>
      <c r="N1772">
        <v>1971</v>
      </c>
      <c r="O1772" t="s">
        <v>18</v>
      </c>
      <c r="P1772">
        <v>8</v>
      </c>
      <c r="Q1772" s="10" t="str">
        <f t="shared" si="54"/>
        <v>8-Jun-1971</v>
      </c>
      <c r="R1772">
        <f t="shared" si="55"/>
        <v>52</v>
      </c>
      <c r="S1772" s="12">
        <v>17479.53</v>
      </c>
    </row>
    <row r="1773" spans="1:19" ht="15.6" x14ac:dyDescent="0.3">
      <c r="A1773" s="1" t="s">
        <v>598</v>
      </c>
      <c r="B1773" s="1" t="s">
        <v>4156</v>
      </c>
      <c r="C1773" t="s">
        <v>4723</v>
      </c>
      <c r="D1773" t="s">
        <v>5617</v>
      </c>
      <c r="E1773" t="s">
        <v>7563</v>
      </c>
      <c r="G1773">
        <v>0</v>
      </c>
      <c r="H1773" t="s">
        <v>2382</v>
      </c>
      <c r="I1773" t="s">
        <v>2380</v>
      </c>
      <c r="J1773">
        <v>31.57</v>
      </c>
      <c r="K1773" t="str" cm="1">
        <f t="array" ref="K1773">_xlfn.IFS(J1773&lt;18.5,"underweight",J1773&lt;25,"normal weight",J1773&lt;30,"overweight",J1773&gt;30,"obesity")</f>
        <v>obesity</v>
      </c>
      <c r="L1773">
        <v>7.92</v>
      </c>
      <c r="M1773" t="str" cm="1">
        <f t="array" ref="M1773">_xlfn.IFS(L1773&lt;5.7,"Normal",L1773&lt;6.5,"Prediabetes",L1773&gt;6.5,"Diabetes")</f>
        <v>Diabetes</v>
      </c>
      <c r="N1773">
        <v>1990</v>
      </c>
      <c r="O1773" t="s">
        <v>30</v>
      </c>
      <c r="P1773">
        <v>29</v>
      </c>
      <c r="Q1773" s="10" t="str">
        <f t="shared" si="54"/>
        <v>29-Dec-1990</v>
      </c>
      <c r="R1773">
        <f t="shared" si="55"/>
        <v>32</v>
      </c>
      <c r="S1773" s="12">
        <v>17496.310000000001</v>
      </c>
    </row>
    <row r="1774" spans="1:19" ht="15.6" x14ac:dyDescent="0.3">
      <c r="A1774" s="1" t="s">
        <v>597</v>
      </c>
      <c r="B1774" s="1" t="s">
        <v>4157</v>
      </c>
      <c r="C1774" t="s">
        <v>4723</v>
      </c>
      <c r="D1774" t="s">
        <v>7565</v>
      </c>
      <c r="E1774" t="s">
        <v>7564</v>
      </c>
      <c r="G1774">
        <v>1</v>
      </c>
      <c r="H1774" t="s">
        <v>2382</v>
      </c>
      <c r="I1774" t="s">
        <v>2380</v>
      </c>
      <c r="J1774">
        <v>31.07</v>
      </c>
      <c r="K1774" t="str" cm="1">
        <f t="array" ref="K1774">_xlfn.IFS(J1774&lt;18.5,"underweight",J1774&lt;25,"normal weight",J1774&lt;30,"overweight",J1774&gt;30,"obesity")</f>
        <v>obesity</v>
      </c>
      <c r="L1774">
        <v>4.62</v>
      </c>
      <c r="M1774" t="str" cm="1">
        <f t="array" ref="M1774">_xlfn.IFS(L1774&lt;5.7,"Normal",L1774&lt;6.5,"Prediabetes",L1774&gt;6.5,"Diabetes")</f>
        <v>Normal</v>
      </c>
      <c r="N1774">
        <v>1965</v>
      </c>
      <c r="O1774" t="s">
        <v>18</v>
      </c>
      <c r="P1774">
        <v>16</v>
      </c>
      <c r="Q1774" s="10" t="str">
        <f t="shared" si="54"/>
        <v>16-Jun-1965</v>
      </c>
      <c r="R1774">
        <f t="shared" si="55"/>
        <v>58</v>
      </c>
      <c r="S1774" s="12">
        <v>17505.650000000001</v>
      </c>
    </row>
    <row r="1775" spans="1:19" ht="15.6" x14ac:dyDescent="0.3">
      <c r="A1775" s="1" t="s">
        <v>596</v>
      </c>
      <c r="B1775" s="1" t="s">
        <v>4158</v>
      </c>
      <c r="C1775" t="s">
        <v>4726</v>
      </c>
      <c r="D1775" t="s">
        <v>6413</v>
      </c>
      <c r="E1775" t="s">
        <v>7566</v>
      </c>
      <c r="G1775">
        <v>0</v>
      </c>
      <c r="H1775" t="s">
        <v>2382</v>
      </c>
      <c r="I1775" t="s">
        <v>2380</v>
      </c>
      <c r="J1775">
        <v>40.81</v>
      </c>
      <c r="K1775" t="str" cm="1">
        <f t="array" ref="K1775">_xlfn.IFS(J1775&lt;18.5,"underweight",J1775&lt;25,"normal weight",J1775&lt;30,"overweight",J1775&gt;30,"obesity")</f>
        <v>obesity</v>
      </c>
      <c r="L1775">
        <v>10.58</v>
      </c>
      <c r="M1775" t="str" cm="1">
        <f t="array" ref="M1775">_xlfn.IFS(L1775&lt;5.7,"Normal",L1775&lt;6.5,"Prediabetes",L1775&gt;6.5,"Diabetes")</f>
        <v>Diabetes</v>
      </c>
      <c r="N1775">
        <v>1968</v>
      </c>
      <c r="O1775" t="s">
        <v>10</v>
      </c>
      <c r="P1775">
        <v>12</v>
      </c>
      <c r="Q1775" s="10" t="str">
        <f t="shared" si="54"/>
        <v>12-Jul-1968</v>
      </c>
      <c r="R1775">
        <f t="shared" si="55"/>
        <v>55</v>
      </c>
      <c r="S1775" s="12">
        <v>17507.47</v>
      </c>
    </row>
    <row r="1776" spans="1:19" ht="15.6" x14ac:dyDescent="0.3">
      <c r="A1776" s="1" t="s">
        <v>595</v>
      </c>
      <c r="B1776" s="1" t="s">
        <v>4159</v>
      </c>
      <c r="C1776" t="s">
        <v>4723</v>
      </c>
      <c r="D1776" t="s">
        <v>6497</v>
      </c>
      <c r="E1776" t="s">
        <v>7567</v>
      </c>
      <c r="G1776">
        <v>0</v>
      </c>
      <c r="H1776" t="s">
        <v>2382</v>
      </c>
      <c r="I1776" t="s">
        <v>2380</v>
      </c>
      <c r="J1776">
        <v>52.89</v>
      </c>
      <c r="K1776" t="str" cm="1">
        <f t="array" ref="K1776">_xlfn.IFS(J1776&lt;18.5,"underweight",J1776&lt;25,"normal weight",J1776&lt;30,"overweight",J1776&gt;30,"obesity")</f>
        <v>obesity</v>
      </c>
      <c r="L1776">
        <v>4.96</v>
      </c>
      <c r="M1776" t="str" cm="1">
        <f t="array" ref="M1776">_xlfn.IFS(L1776&lt;5.7,"Normal",L1776&lt;6.5,"Prediabetes",L1776&gt;6.5,"Diabetes")</f>
        <v>Normal</v>
      </c>
      <c r="N1776">
        <v>1963</v>
      </c>
      <c r="O1776" t="s">
        <v>15</v>
      </c>
      <c r="P1776">
        <v>16</v>
      </c>
      <c r="Q1776" s="10" t="str">
        <f t="shared" si="54"/>
        <v>16-Nov-1963</v>
      </c>
      <c r="R1776">
        <f t="shared" si="55"/>
        <v>59</v>
      </c>
      <c r="S1776" s="12">
        <v>17556.88</v>
      </c>
    </row>
    <row r="1777" spans="1:19" ht="15.6" x14ac:dyDescent="0.3">
      <c r="A1777" s="1" t="s">
        <v>594</v>
      </c>
      <c r="B1777" s="1" t="s">
        <v>4160</v>
      </c>
      <c r="C1777" t="s">
        <v>4723</v>
      </c>
      <c r="D1777" t="s">
        <v>4912</v>
      </c>
      <c r="E1777" t="s">
        <v>7568</v>
      </c>
      <c r="G1777">
        <v>1</v>
      </c>
      <c r="H1777" t="s">
        <v>2382</v>
      </c>
      <c r="I1777" t="s">
        <v>2380</v>
      </c>
      <c r="J1777">
        <v>32.965000000000003</v>
      </c>
      <c r="K1777" t="str" cm="1">
        <f t="array" ref="K1777">_xlfn.IFS(J1777&lt;18.5,"underweight",J1777&lt;25,"normal weight",J1777&lt;30,"overweight",J1777&gt;30,"obesity")</f>
        <v>obesity</v>
      </c>
      <c r="L1777">
        <v>6.15</v>
      </c>
      <c r="M1777" t="str" cm="1">
        <f t="array" ref="M1777">_xlfn.IFS(L1777&lt;5.7,"Normal",L1777&lt;6.5,"Prediabetes",L1777&gt;6.5,"Diabetes")</f>
        <v>Prediabetes</v>
      </c>
      <c r="N1777">
        <v>2002</v>
      </c>
      <c r="O1777" t="s">
        <v>35</v>
      </c>
      <c r="P1777">
        <v>25</v>
      </c>
      <c r="Q1777" s="10" t="str">
        <f t="shared" si="54"/>
        <v>25-Aug-2002</v>
      </c>
      <c r="R1777">
        <f t="shared" si="55"/>
        <v>20</v>
      </c>
      <c r="S1777" s="12">
        <v>17560.38</v>
      </c>
    </row>
    <row r="1778" spans="1:19" ht="15.6" x14ac:dyDescent="0.3">
      <c r="A1778" s="1" t="s">
        <v>593</v>
      </c>
      <c r="B1778" s="1" t="s">
        <v>4161</v>
      </c>
      <c r="C1778" t="s">
        <v>4726</v>
      </c>
      <c r="D1778" t="s">
        <v>7570</v>
      </c>
      <c r="E1778" t="s">
        <v>7569</v>
      </c>
      <c r="G1778">
        <v>1</v>
      </c>
      <c r="H1778" t="s">
        <v>2382</v>
      </c>
      <c r="I1778" t="s">
        <v>2380</v>
      </c>
      <c r="J1778">
        <v>36.1</v>
      </c>
      <c r="K1778" t="str" cm="1">
        <f t="array" ref="K1778">_xlfn.IFS(J1778&lt;18.5,"underweight",J1778&lt;25,"normal weight",J1778&lt;30,"overweight",J1778&gt;30,"obesity")</f>
        <v>obesity</v>
      </c>
      <c r="L1778">
        <v>5.65</v>
      </c>
      <c r="M1778" t="str" cm="1">
        <f t="array" ref="M1778">_xlfn.IFS(L1778&lt;5.7,"Normal",L1778&lt;6.5,"Prediabetes",L1778&gt;6.5,"Diabetes")</f>
        <v>Normal</v>
      </c>
      <c r="N1778">
        <v>1970</v>
      </c>
      <c r="O1778" t="s">
        <v>10</v>
      </c>
      <c r="P1778">
        <v>26</v>
      </c>
      <c r="Q1778" s="10" t="str">
        <f t="shared" si="54"/>
        <v>26-Jul-1970</v>
      </c>
      <c r="R1778">
        <f t="shared" si="55"/>
        <v>53</v>
      </c>
      <c r="S1778" s="12">
        <v>17584.72</v>
      </c>
    </row>
    <row r="1779" spans="1:19" ht="15.6" x14ac:dyDescent="0.3">
      <c r="A1779" s="1" t="s">
        <v>592</v>
      </c>
      <c r="B1779" s="1" t="s">
        <v>4162</v>
      </c>
      <c r="C1779" t="s">
        <v>4723</v>
      </c>
      <c r="D1779" t="s">
        <v>7571</v>
      </c>
      <c r="E1779" t="s">
        <v>6576</v>
      </c>
      <c r="G1779">
        <v>0</v>
      </c>
      <c r="H1779" t="s">
        <v>2382</v>
      </c>
      <c r="I1779" t="s">
        <v>2380</v>
      </c>
      <c r="J1779">
        <v>37.1</v>
      </c>
      <c r="K1779" t="str" cm="1">
        <f t="array" ref="K1779">_xlfn.IFS(J1779&lt;18.5,"underweight",J1779&lt;25,"normal weight",J1779&lt;30,"overweight",J1779&gt;30,"obesity")</f>
        <v>obesity</v>
      </c>
      <c r="L1779">
        <v>11.21</v>
      </c>
      <c r="M1779" t="str" cm="1">
        <f t="array" ref="M1779">_xlfn.IFS(L1779&lt;5.7,"Normal",L1779&lt;6.5,"Prediabetes",L1779&gt;6.5,"Diabetes")</f>
        <v>Diabetes</v>
      </c>
      <c r="N1779">
        <v>1990</v>
      </c>
      <c r="O1779" t="s">
        <v>37</v>
      </c>
      <c r="P1779">
        <v>25</v>
      </c>
      <c r="Q1779" s="10" t="str">
        <f t="shared" si="54"/>
        <v>25-Oct-1990</v>
      </c>
      <c r="R1779">
        <f t="shared" si="55"/>
        <v>32</v>
      </c>
      <c r="S1779" s="12">
        <v>17626.240000000002</v>
      </c>
    </row>
    <row r="1780" spans="1:19" ht="15.6" x14ac:dyDescent="0.3">
      <c r="A1780" s="1" t="s">
        <v>591</v>
      </c>
      <c r="B1780" s="1" t="s">
        <v>4163</v>
      </c>
      <c r="C1780" t="s">
        <v>4726</v>
      </c>
      <c r="D1780" t="s">
        <v>7573</v>
      </c>
      <c r="E1780" t="s">
        <v>7572</v>
      </c>
      <c r="G1780">
        <v>0</v>
      </c>
      <c r="H1780" t="s">
        <v>2382</v>
      </c>
      <c r="I1780" t="s">
        <v>2380</v>
      </c>
      <c r="J1780">
        <v>27.5</v>
      </c>
      <c r="K1780" t="str" cm="1">
        <f t="array" ref="K1780">_xlfn.IFS(J1780&lt;18.5,"underweight",J1780&lt;25,"normal weight",J1780&lt;30,"overweight",J1780&gt;30,"obesity")</f>
        <v>overweight</v>
      </c>
      <c r="L1780">
        <v>10.62</v>
      </c>
      <c r="M1780" t="str" cm="1">
        <f t="array" ref="M1780">_xlfn.IFS(L1780&lt;5.7,"Normal",L1780&lt;6.5,"Prediabetes",L1780&gt;6.5,"Diabetes")</f>
        <v>Diabetes</v>
      </c>
      <c r="N1780">
        <v>1994</v>
      </c>
      <c r="O1780" t="s">
        <v>10</v>
      </c>
      <c r="P1780">
        <v>1</v>
      </c>
      <c r="Q1780" s="10" t="str">
        <f t="shared" si="54"/>
        <v>1-Jul-1994</v>
      </c>
      <c r="R1780">
        <f t="shared" si="55"/>
        <v>29</v>
      </c>
      <c r="S1780" s="12">
        <v>17663.14</v>
      </c>
    </row>
    <row r="1781" spans="1:19" ht="15.6" x14ac:dyDescent="0.3">
      <c r="A1781" s="1" t="s">
        <v>590</v>
      </c>
      <c r="B1781" s="1" t="s">
        <v>4164</v>
      </c>
      <c r="C1781" t="s">
        <v>4723</v>
      </c>
      <c r="D1781" t="s">
        <v>6109</v>
      </c>
      <c r="E1781" t="s">
        <v>7574</v>
      </c>
      <c r="G1781">
        <v>1</v>
      </c>
      <c r="H1781" t="s">
        <v>2382</v>
      </c>
      <c r="I1781" t="s">
        <v>2380</v>
      </c>
      <c r="J1781">
        <v>24.7</v>
      </c>
      <c r="K1781" t="str" cm="1">
        <f t="array" ref="K1781">_xlfn.IFS(J1781&lt;18.5,"underweight",J1781&lt;25,"normal weight",J1781&lt;30,"overweight",J1781&gt;30,"obesity")</f>
        <v>normal weight</v>
      </c>
      <c r="L1781">
        <v>10.7</v>
      </c>
      <c r="M1781" t="str" cm="1">
        <f t="array" ref="M1781">_xlfn.IFS(L1781&lt;5.7,"Normal",L1781&lt;6.5,"Prediabetes",L1781&gt;6.5,"Diabetes")</f>
        <v>Diabetes</v>
      </c>
      <c r="N1781">
        <v>2003</v>
      </c>
      <c r="O1781" t="s">
        <v>10</v>
      </c>
      <c r="P1781">
        <v>14</v>
      </c>
      <c r="Q1781" s="10" t="str">
        <f t="shared" si="54"/>
        <v>14-Jul-2003</v>
      </c>
      <c r="R1781">
        <f t="shared" si="55"/>
        <v>20</v>
      </c>
      <c r="S1781" s="12">
        <v>17748.509999999998</v>
      </c>
    </row>
    <row r="1782" spans="1:19" ht="15.6" x14ac:dyDescent="0.3">
      <c r="A1782" s="1" t="s">
        <v>589</v>
      </c>
      <c r="B1782" s="1" t="s">
        <v>4165</v>
      </c>
      <c r="C1782" t="s">
        <v>4723</v>
      </c>
      <c r="D1782" t="s">
        <v>6227</v>
      </c>
      <c r="E1782" t="s">
        <v>7575</v>
      </c>
      <c r="G1782">
        <v>1</v>
      </c>
      <c r="H1782" t="s">
        <v>2382</v>
      </c>
      <c r="I1782" t="s">
        <v>2380</v>
      </c>
      <c r="J1782">
        <v>26.78</v>
      </c>
      <c r="K1782" t="str" cm="1">
        <f t="array" ref="K1782">_xlfn.IFS(J1782&lt;18.5,"underweight",J1782&lt;25,"normal weight",J1782&lt;30,"overweight",J1782&gt;30,"obesity")</f>
        <v>overweight</v>
      </c>
      <c r="L1782">
        <v>10.02</v>
      </c>
      <c r="M1782" t="str" cm="1">
        <f t="array" ref="M1782">_xlfn.IFS(L1782&lt;5.7,"Normal",L1782&lt;6.5,"Prediabetes",L1782&gt;6.5,"Diabetes")</f>
        <v>Diabetes</v>
      </c>
      <c r="N1782">
        <v>1966</v>
      </c>
      <c r="O1782" t="s">
        <v>18</v>
      </c>
      <c r="P1782">
        <v>21</v>
      </c>
      <c r="Q1782" s="10" t="str">
        <f t="shared" si="54"/>
        <v>21-Jun-1966</v>
      </c>
      <c r="R1782">
        <f t="shared" si="55"/>
        <v>57</v>
      </c>
      <c r="S1782" s="12">
        <v>17777.73</v>
      </c>
    </row>
    <row r="1783" spans="1:19" ht="15.6" x14ac:dyDescent="0.3">
      <c r="A1783" s="1" t="s">
        <v>588</v>
      </c>
      <c r="B1783" s="1" t="s">
        <v>4166</v>
      </c>
      <c r="C1783" t="s">
        <v>4726</v>
      </c>
      <c r="D1783" t="s">
        <v>7576</v>
      </c>
      <c r="E1783" t="s">
        <v>7330</v>
      </c>
      <c r="G1783">
        <v>1</v>
      </c>
      <c r="H1783" t="s">
        <v>2382</v>
      </c>
      <c r="I1783" t="s">
        <v>2380</v>
      </c>
      <c r="J1783">
        <v>29</v>
      </c>
      <c r="K1783" t="str" cm="1">
        <f t="array" ref="K1783">_xlfn.IFS(J1783&lt;18.5,"underweight",J1783&lt;25,"normal weight",J1783&lt;30,"overweight",J1783&gt;30,"obesity")</f>
        <v>overweight</v>
      </c>
      <c r="L1783">
        <v>4.3899999999999997</v>
      </c>
      <c r="M1783" t="str" cm="1">
        <f t="array" ref="M1783">_xlfn.IFS(L1783&lt;5.7,"Normal",L1783&lt;6.5,"Prediabetes",L1783&gt;6.5,"Diabetes")</f>
        <v>Normal</v>
      </c>
      <c r="N1783">
        <v>1979</v>
      </c>
      <c r="O1783" t="s">
        <v>37</v>
      </c>
      <c r="P1783">
        <v>10</v>
      </c>
      <c r="Q1783" s="10" t="str">
        <f t="shared" si="54"/>
        <v>10-Oct-1979</v>
      </c>
      <c r="R1783">
        <f t="shared" si="55"/>
        <v>43</v>
      </c>
      <c r="S1783" s="12">
        <v>17779.939999999999</v>
      </c>
    </row>
    <row r="1784" spans="1:19" ht="15.6" x14ac:dyDescent="0.3">
      <c r="A1784" s="1" t="s">
        <v>587</v>
      </c>
      <c r="B1784" s="1" t="s">
        <v>4167</v>
      </c>
      <c r="C1784" t="s">
        <v>4723</v>
      </c>
      <c r="D1784" t="s">
        <v>7577</v>
      </c>
      <c r="E1784" t="s">
        <v>4774</v>
      </c>
      <c r="G1784">
        <v>0</v>
      </c>
      <c r="H1784" t="s">
        <v>2382</v>
      </c>
      <c r="I1784" t="s">
        <v>2380</v>
      </c>
      <c r="J1784">
        <v>33.534999999999997</v>
      </c>
      <c r="K1784" t="str" cm="1">
        <f t="array" ref="K1784">_xlfn.IFS(J1784&lt;18.5,"underweight",J1784&lt;25,"normal weight",J1784&lt;30,"overweight",J1784&gt;30,"obesity")</f>
        <v>obesity</v>
      </c>
      <c r="L1784">
        <v>8.24</v>
      </c>
      <c r="M1784" t="str" cm="1">
        <f t="array" ref="M1784">_xlfn.IFS(L1784&lt;5.7,"Normal",L1784&lt;6.5,"Prediabetes",L1784&gt;6.5,"Diabetes")</f>
        <v>Diabetes</v>
      </c>
      <c r="N1784">
        <v>1963</v>
      </c>
      <c r="O1784" t="s">
        <v>30</v>
      </c>
      <c r="P1784">
        <v>8</v>
      </c>
      <c r="Q1784" s="10" t="str">
        <f t="shared" si="54"/>
        <v>8-Dec-1963</v>
      </c>
      <c r="R1784">
        <f t="shared" si="55"/>
        <v>59</v>
      </c>
      <c r="S1784" s="12">
        <v>17832.599999999999</v>
      </c>
    </row>
    <row r="1785" spans="1:19" ht="15.6" x14ac:dyDescent="0.3">
      <c r="A1785" s="1" t="s">
        <v>586</v>
      </c>
      <c r="B1785" s="1" t="s">
        <v>4168</v>
      </c>
      <c r="C1785" t="s">
        <v>4726</v>
      </c>
      <c r="D1785" t="s">
        <v>6095</v>
      </c>
      <c r="E1785" t="s">
        <v>5763</v>
      </c>
      <c r="G1785">
        <v>1</v>
      </c>
      <c r="H1785" t="s">
        <v>2382</v>
      </c>
      <c r="I1785" t="s">
        <v>2380</v>
      </c>
      <c r="J1785">
        <v>32.774999999999999</v>
      </c>
      <c r="K1785" t="str" cm="1">
        <f t="array" ref="K1785">_xlfn.IFS(J1785&lt;18.5,"underweight",J1785&lt;25,"normal weight",J1785&lt;30,"overweight",J1785&gt;30,"obesity")</f>
        <v>obesity</v>
      </c>
      <c r="L1785">
        <v>9.77</v>
      </c>
      <c r="M1785" t="str" cm="1">
        <f t="array" ref="M1785">_xlfn.IFS(L1785&lt;5.7,"Normal",L1785&lt;6.5,"Prediabetes",L1785&gt;6.5,"Diabetes")</f>
        <v>Diabetes</v>
      </c>
      <c r="N1785">
        <v>1976</v>
      </c>
      <c r="O1785" t="s">
        <v>30</v>
      </c>
      <c r="P1785">
        <v>12</v>
      </c>
      <c r="Q1785" s="10" t="str">
        <f t="shared" si="54"/>
        <v>12-Dec-1976</v>
      </c>
      <c r="R1785">
        <f t="shared" si="55"/>
        <v>46</v>
      </c>
      <c r="S1785" s="12">
        <v>17862.919999999998</v>
      </c>
    </row>
    <row r="1786" spans="1:19" ht="15.6" x14ac:dyDescent="0.3">
      <c r="A1786" s="1" t="s">
        <v>585</v>
      </c>
      <c r="B1786" s="1" t="s">
        <v>4169</v>
      </c>
      <c r="C1786" t="s">
        <v>4726</v>
      </c>
      <c r="D1786" t="s">
        <v>7579</v>
      </c>
      <c r="E1786" t="s">
        <v>7578</v>
      </c>
      <c r="G1786">
        <v>0</v>
      </c>
      <c r="H1786" t="s">
        <v>2382</v>
      </c>
      <c r="I1786" t="s">
        <v>2380</v>
      </c>
      <c r="J1786">
        <v>37.51</v>
      </c>
      <c r="K1786" t="str" cm="1">
        <f t="array" ref="K1786">_xlfn.IFS(J1786&lt;18.5,"underweight",J1786&lt;25,"normal weight",J1786&lt;30,"overweight",J1786&gt;30,"obesity")</f>
        <v>obesity</v>
      </c>
      <c r="L1786">
        <v>5.5</v>
      </c>
      <c r="M1786" t="str" cm="1">
        <f t="array" ref="M1786">_xlfn.IFS(L1786&lt;5.7,"Normal",L1786&lt;6.5,"Prediabetes",L1786&gt;6.5,"Diabetes")</f>
        <v>Normal</v>
      </c>
      <c r="N1786">
        <v>1997</v>
      </c>
      <c r="O1786" t="s">
        <v>35</v>
      </c>
      <c r="P1786">
        <v>26</v>
      </c>
      <c r="Q1786" s="10" t="str">
        <f t="shared" si="54"/>
        <v>26-Aug-1997</v>
      </c>
      <c r="R1786">
        <f t="shared" si="55"/>
        <v>25</v>
      </c>
      <c r="S1786" s="12">
        <v>17878.900000000001</v>
      </c>
    </row>
    <row r="1787" spans="1:19" ht="15.6" x14ac:dyDescent="0.3">
      <c r="A1787" s="1" t="s">
        <v>584</v>
      </c>
      <c r="B1787" s="1" t="s">
        <v>4170</v>
      </c>
      <c r="C1787" t="s">
        <v>4726</v>
      </c>
      <c r="D1787" t="s">
        <v>4763</v>
      </c>
      <c r="E1787" t="s">
        <v>7580</v>
      </c>
      <c r="G1787">
        <v>0</v>
      </c>
      <c r="H1787" t="s">
        <v>2382</v>
      </c>
      <c r="I1787" t="s">
        <v>2380</v>
      </c>
      <c r="J1787">
        <v>39.86</v>
      </c>
      <c r="K1787" t="str" cm="1">
        <f t="array" ref="K1787">_xlfn.IFS(J1787&lt;18.5,"underweight",J1787&lt;25,"normal weight",J1787&lt;30,"overweight",J1787&gt;30,"obesity")</f>
        <v>obesity</v>
      </c>
      <c r="L1787">
        <v>11.84</v>
      </c>
      <c r="M1787" t="str" cm="1">
        <f t="array" ref="M1787">_xlfn.IFS(L1787&lt;5.7,"Normal",L1787&lt;6.5,"Prediabetes",L1787&gt;6.5,"Diabetes")</f>
        <v>Diabetes</v>
      </c>
      <c r="N1787">
        <v>1979</v>
      </c>
      <c r="O1787" t="s">
        <v>15</v>
      </c>
      <c r="P1787">
        <v>12</v>
      </c>
      <c r="Q1787" s="10" t="str">
        <f t="shared" si="54"/>
        <v>12-Nov-1979</v>
      </c>
      <c r="R1787">
        <f t="shared" si="55"/>
        <v>43</v>
      </c>
      <c r="S1787" s="12">
        <v>17882.669999999998</v>
      </c>
    </row>
    <row r="1788" spans="1:19" ht="15.6" x14ac:dyDescent="0.3">
      <c r="A1788" s="1" t="s">
        <v>583</v>
      </c>
      <c r="B1788" s="1" t="s">
        <v>4171</v>
      </c>
      <c r="C1788" t="s">
        <v>4726</v>
      </c>
      <c r="D1788" t="s">
        <v>7582</v>
      </c>
      <c r="E1788" t="s">
        <v>7581</v>
      </c>
      <c r="G1788">
        <v>1</v>
      </c>
      <c r="H1788" t="s">
        <v>2382</v>
      </c>
      <c r="I1788" t="s">
        <v>2380</v>
      </c>
      <c r="J1788">
        <v>35.200000000000003</v>
      </c>
      <c r="K1788" t="str" cm="1">
        <f t="array" ref="K1788">_xlfn.IFS(J1788&lt;18.5,"underweight",J1788&lt;25,"normal weight",J1788&lt;30,"overweight",J1788&gt;30,"obesity")</f>
        <v>obesity</v>
      </c>
      <c r="L1788">
        <v>7.72</v>
      </c>
      <c r="M1788" t="str" cm="1">
        <f t="array" ref="M1788">_xlfn.IFS(L1788&lt;5.7,"Normal",L1788&lt;6.5,"Prediabetes",L1788&gt;6.5,"Diabetes")</f>
        <v>Diabetes</v>
      </c>
      <c r="N1788">
        <v>1989</v>
      </c>
      <c r="O1788" t="s">
        <v>30</v>
      </c>
      <c r="P1788">
        <v>4</v>
      </c>
      <c r="Q1788" s="10" t="str">
        <f t="shared" si="54"/>
        <v>4-Dec-1989</v>
      </c>
      <c r="R1788">
        <f t="shared" si="55"/>
        <v>33</v>
      </c>
      <c r="S1788" s="12">
        <v>17904.53</v>
      </c>
    </row>
    <row r="1789" spans="1:19" ht="15.6" x14ac:dyDescent="0.3">
      <c r="A1789" s="1" t="s">
        <v>582</v>
      </c>
      <c r="B1789" s="1" t="s">
        <v>4172</v>
      </c>
      <c r="C1789" t="s">
        <v>4726</v>
      </c>
      <c r="D1789" t="s">
        <v>7583</v>
      </c>
      <c r="E1789" t="s">
        <v>6610</v>
      </c>
      <c r="G1789">
        <v>1</v>
      </c>
      <c r="H1789" t="s">
        <v>2382</v>
      </c>
      <c r="I1789" t="s">
        <v>2380</v>
      </c>
      <c r="J1789">
        <v>29.91</v>
      </c>
      <c r="K1789" t="str" cm="1">
        <f t="array" ref="K1789">_xlfn.IFS(J1789&lt;18.5,"underweight",J1789&lt;25,"normal weight",J1789&lt;30,"overweight",J1789&gt;30,"obesity")</f>
        <v>overweight</v>
      </c>
      <c r="L1789">
        <v>5.55</v>
      </c>
      <c r="M1789" t="str" cm="1">
        <f t="array" ref="M1789">_xlfn.IFS(L1789&lt;5.7,"Normal",L1789&lt;6.5,"Prediabetes",L1789&gt;6.5,"Diabetes")</f>
        <v>Normal</v>
      </c>
      <c r="N1789">
        <v>1977</v>
      </c>
      <c r="O1789" t="s">
        <v>37</v>
      </c>
      <c r="P1789">
        <v>17</v>
      </c>
      <c r="Q1789" s="10" t="str">
        <f t="shared" si="54"/>
        <v>17-Oct-1977</v>
      </c>
      <c r="R1789">
        <f t="shared" si="55"/>
        <v>45</v>
      </c>
      <c r="S1789" s="12">
        <v>17929.3</v>
      </c>
    </row>
    <row r="1790" spans="1:19" ht="15.6" x14ac:dyDescent="0.3">
      <c r="A1790" s="1" t="s">
        <v>581</v>
      </c>
      <c r="B1790" s="1" t="s">
        <v>4173</v>
      </c>
      <c r="C1790" t="s">
        <v>4726</v>
      </c>
      <c r="D1790" t="s">
        <v>4737</v>
      </c>
      <c r="E1790" t="s">
        <v>7584</v>
      </c>
      <c r="G1790">
        <v>1</v>
      </c>
      <c r="H1790" t="s">
        <v>2382</v>
      </c>
      <c r="I1790" t="s">
        <v>2380</v>
      </c>
      <c r="J1790">
        <v>36.479999999999997</v>
      </c>
      <c r="K1790" t="str" cm="1">
        <f t="array" ref="K1790">_xlfn.IFS(J1790&lt;18.5,"underweight",J1790&lt;25,"normal weight",J1790&lt;30,"overweight",J1790&gt;30,"obesity")</f>
        <v>obesity</v>
      </c>
      <c r="L1790">
        <v>5.05</v>
      </c>
      <c r="M1790" t="str" cm="1">
        <f t="array" ref="M1790">_xlfn.IFS(L1790&lt;5.7,"Normal",L1790&lt;6.5,"Prediabetes",L1790&gt;6.5,"Diabetes")</f>
        <v>Normal</v>
      </c>
      <c r="N1790">
        <v>2001</v>
      </c>
      <c r="O1790" t="s">
        <v>20</v>
      </c>
      <c r="P1790">
        <v>28</v>
      </c>
      <c r="Q1790" s="10" t="str">
        <f t="shared" si="54"/>
        <v>28-Sep-2001</v>
      </c>
      <c r="R1790">
        <f t="shared" si="55"/>
        <v>21</v>
      </c>
      <c r="S1790" s="12">
        <v>17942.11</v>
      </c>
    </row>
    <row r="1791" spans="1:19" ht="15.6" x14ac:dyDescent="0.3">
      <c r="A1791" s="1" t="s">
        <v>580</v>
      </c>
      <c r="B1791" s="1" t="s">
        <v>4174</v>
      </c>
      <c r="C1791" t="s">
        <v>4726</v>
      </c>
      <c r="D1791" t="s">
        <v>7586</v>
      </c>
      <c r="E1791" t="s">
        <v>7585</v>
      </c>
      <c r="G1791">
        <v>1</v>
      </c>
      <c r="H1791" t="s">
        <v>2382</v>
      </c>
      <c r="I1791" t="s">
        <v>2380</v>
      </c>
      <c r="J1791">
        <v>27.5</v>
      </c>
      <c r="K1791" t="str" cm="1">
        <f t="array" ref="K1791">_xlfn.IFS(J1791&lt;18.5,"underweight",J1791&lt;25,"normal weight",J1791&lt;30,"overweight",J1791&gt;30,"obesity")</f>
        <v>overweight</v>
      </c>
      <c r="L1791">
        <v>8.69</v>
      </c>
      <c r="M1791" t="str" cm="1">
        <f t="array" ref="M1791">_xlfn.IFS(L1791&lt;5.7,"Normal",L1791&lt;6.5,"Prediabetes",L1791&gt;6.5,"Diabetes")</f>
        <v>Diabetes</v>
      </c>
      <c r="N1791">
        <v>1975</v>
      </c>
      <c r="O1791" t="s">
        <v>18</v>
      </c>
      <c r="P1791">
        <v>27</v>
      </c>
      <c r="Q1791" s="10" t="str">
        <f t="shared" si="54"/>
        <v>27-Jun-1975</v>
      </c>
      <c r="R1791">
        <f t="shared" si="55"/>
        <v>48</v>
      </c>
      <c r="S1791" s="12">
        <v>18031.16</v>
      </c>
    </row>
    <row r="1792" spans="1:19" ht="15.6" x14ac:dyDescent="0.3">
      <c r="A1792" s="1" t="s">
        <v>579</v>
      </c>
      <c r="B1792" s="1" t="s">
        <v>4175</v>
      </c>
      <c r="C1792" t="s">
        <v>4726</v>
      </c>
      <c r="D1792" t="s">
        <v>7587</v>
      </c>
      <c r="E1792" t="s">
        <v>5471</v>
      </c>
      <c r="G1792">
        <v>1</v>
      </c>
      <c r="H1792" t="s">
        <v>2382</v>
      </c>
      <c r="I1792" t="s">
        <v>2380</v>
      </c>
      <c r="J1792">
        <v>33.44</v>
      </c>
      <c r="K1792" t="str" cm="1">
        <f t="array" ref="K1792">_xlfn.IFS(J1792&lt;18.5,"underweight",J1792&lt;25,"normal weight",J1792&lt;30,"overweight",J1792&gt;30,"obesity")</f>
        <v>obesity</v>
      </c>
      <c r="L1792">
        <v>5.9</v>
      </c>
      <c r="M1792" t="str" cm="1">
        <f t="array" ref="M1792">_xlfn.IFS(L1792&lt;5.7,"Normal",L1792&lt;6.5,"Prediabetes",L1792&gt;6.5,"Diabetes")</f>
        <v>Prediabetes</v>
      </c>
      <c r="N1792">
        <v>1965</v>
      </c>
      <c r="O1792" t="s">
        <v>37</v>
      </c>
      <c r="P1792">
        <v>17</v>
      </c>
      <c r="Q1792" s="10" t="str">
        <f t="shared" si="54"/>
        <v>17-Oct-1965</v>
      </c>
      <c r="R1792">
        <f t="shared" si="55"/>
        <v>57</v>
      </c>
      <c r="S1792" s="12">
        <v>18031.189999999999</v>
      </c>
    </row>
    <row r="1793" spans="1:19" ht="15.6" x14ac:dyDescent="0.3">
      <c r="A1793" s="1" t="s">
        <v>578</v>
      </c>
      <c r="B1793" s="1" t="s">
        <v>4176</v>
      </c>
      <c r="C1793" t="s">
        <v>4723</v>
      </c>
      <c r="D1793" t="s">
        <v>5093</v>
      </c>
      <c r="E1793" t="s">
        <v>7588</v>
      </c>
      <c r="G1793">
        <v>0</v>
      </c>
      <c r="H1793" t="s">
        <v>2382</v>
      </c>
      <c r="I1793" t="s">
        <v>2380</v>
      </c>
      <c r="J1793">
        <v>28.215</v>
      </c>
      <c r="K1793" t="str" cm="1">
        <f t="array" ref="K1793">_xlfn.IFS(J1793&lt;18.5,"underweight",J1793&lt;25,"normal weight",J1793&lt;30,"overweight",J1793&gt;30,"obesity")</f>
        <v>overweight</v>
      </c>
      <c r="L1793">
        <v>6.29</v>
      </c>
      <c r="M1793" t="str" cm="1">
        <f t="array" ref="M1793">_xlfn.IFS(L1793&lt;5.7,"Normal",L1793&lt;6.5,"Prediabetes",L1793&gt;6.5,"Diabetes")</f>
        <v>Prediabetes</v>
      </c>
      <c r="N1793">
        <v>1999</v>
      </c>
      <c r="O1793" t="s">
        <v>37</v>
      </c>
      <c r="P1793">
        <v>24</v>
      </c>
      <c r="Q1793" s="10" t="str">
        <f t="shared" si="54"/>
        <v>24-Oct-1999</v>
      </c>
      <c r="R1793">
        <f t="shared" si="55"/>
        <v>23</v>
      </c>
      <c r="S1793" s="12">
        <v>18033.97</v>
      </c>
    </row>
    <row r="1794" spans="1:19" ht="15.6" x14ac:dyDescent="0.3">
      <c r="A1794" s="1" t="s">
        <v>577</v>
      </c>
      <c r="B1794" s="1" t="s">
        <v>4177</v>
      </c>
      <c r="C1794" t="s">
        <v>4726</v>
      </c>
      <c r="D1794" t="s">
        <v>5019</v>
      </c>
      <c r="E1794" t="s">
        <v>7589</v>
      </c>
      <c r="G1794">
        <v>1</v>
      </c>
      <c r="H1794" t="s">
        <v>2382</v>
      </c>
      <c r="I1794" t="s">
        <v>2380</v>
      </c>
      <c r="J1794">
        <v>27.17</v>
      </c>
      <c r="K1794" t="str" cm="1">
        <f t="array" ref="K1794">_xlfn.IFS(J1794&lt;18.5,"underweight",J1794&lt;25,"normal weight",J1794&lt;30,"overweight",J1794&gt;30,"obesity")</f>
        <v>overweight</v>
      </c>
      <c r="L1794">
        <v>5.84</v>
      </c>
      <c r="M1794" t="str" cm="1">
        <f t="array" ref="M1794">_xlfn.IFS(L1794&lt;5.7,"Normal",L1794&lt;6.5,"Prediabetes",L1794&gt;6.5,"Diabetes")</f>
        <v>Prediabetes</v>
      </c>
      <c r="N1794">
        <v>1993</v>
      </c>
      <c r="O1794" t="s">
        <v>10</v>
      </c>
      <c r="P1794">
        <v>12</v>
      </c>
      <c r="Q1794" s="10" t="str">
        <f t="shared" si="54"/>
        <v>12-Jul-1993</v>
      </c>
      <c r="R1794">
        <f t="shared" si="55"/>
        <v>30</v>
      </c>
      <c r="S1794" s="12">
        <v>18157.88</v>
      </c>
    </row>
    <row r="1795" spans="1:19" ht="15.6" x14ac:dyDescent="0.3">
      <c r="A1795" s="1" t="s">
        <v>576</v>
      </c>
      <c r="B1795" s="1" t="s">
        <v>4178</v>
      </c>
      <c r="C1795" t="s">
        <v>4723</v>
      </c>
      <c r="D1795" t="s">
        <v>5883</v>
      </c>
      <c r="E1795" t="s">
        <v>7590</v>
      </c>
      <c r="G1795">
        <v>0</v>
      </c>
      <c r="H1795" t="s">
        <v>2382</v>
      </c>
      <c r="I1795" t="s">
        <v>2380</v>
      </c>
      <c r="J1795">
        <v>28.785</v>
      </c>
      <c r="K1795" t="str" cm="1">
        <f t="array" ref="K1795">_xlfn.IFS(J1795&lt;18.5,"underweight",J1795&lt;25,"normal weight",J1795&lt;30,"overweight",J1795&gt;30,"obesity")</f>
        <v>overweight</v>
      </c>
      <c r="L1795">
        <v>9.1</v>
      </c>
      <c r="M1795" t="str" cm="1">
        <f t="array" ref="M1795">_xlfn.IFS(L1795&lt;5.7,"Normal",L1795&lt;6.5,"Prediabetes",L1795&gt;6.5,"Diabetes")</f>
        <v>Diabetes</v>
      </c>
      <c r="N1795">
        <v>1963</v>
      </c>
      <c r="O1795" t="s">
        <v>10</v>
      </c>
      <c r="P1795">
        <v>4</v>
      </c>
      <c r="Q1795" s="10" t="str">
        <f t="shared" ref="Q1795:Q1858" si="56">P1795&amp;"-"&amp;O1795&amp;"-"&amp;N1795</f>
        <v>4-Jul-1963</v>
      </c>
      <c r="R1795">
        <f t="shared" ref="R1795:R1858" si="57">DATEDIF(Q1795,"8-6-2023","y")</f>
        <v>60</v>
      </c>
      <c r="S1795" s="12">
        <v>18208.34</v>
      </c>
    </row>
    <row r="1796" spans="1:19" ht="15.6" x14ac:dyDescent="0.3">
      <c r="A1796" s="1" t="s">
        <v>575</v>
      </c>
      <c r="B1796" s="1" t="s">
        <v>4179</v>
      </c>
      <c r="C1796" t="s">
        <v>4726</v>
      </c>
      <c r="D1796" t="s">
        <v>4796</v>
      </c>
      <c r="E1796" t="s">
        <v>7079</v>
      </c>
      <c r="G1796">
        <v>0</v>
      </c>
      <c r="H1796" t="s">
        <v>2382</v>
      </c>
      <c r="I1796" t="s">
        <v>2380</v>
      </c>
      <c r="J1796">
        <v>25.46</v>
      </c>
      <c r="K1796" t="str" cm="1">
        <f t="array" ref="K1796">_xlfn.IFS(J1796&lt;18.5,"underweight",J1796&lt;25,"normal weight",J1796&lt;30,"overweight",J1796&gt;30,"obesity")</f>
        <v>overweight</v>
      </c>
      <c r="L1796">
        <v>11.52</v>
      </c>
      <c r="M1796" t="str" cm="1">
        <f t="array" ref="M1796">_xlfn.IFS(L1796&lt;5.7,"Normal",L1796&lt;6.5,"Prediabetes",L1796&gt;6.5,"Diabetes")</f>
        <v>Diabetes</v>
      </c>
      <c r="N1796">
        <v>1997</v>
      </c>
      <c r="O1796" t="s">
        <v>18</v>
      </c>
      <c r="P1796">
        <v>15</v>
      </c>
      <c r="Q1796" s="10" t="str">
        <f t="shared" si="56"/>
        <v>15-Jun-1997</v>
      </c>
      <c r="R1796">
        <f t="shared" si="57"/>
        <v>26</v>
      </c>
      <c r="S1796" s="12">
        <v>18218.16</v>
      </c>
    </row>
    <row r="1797" spans="1:19" ht="15.6" x14ac:dyDescent="0.3">
      <c r="A1797" s="1" t="s">
        <v>574</v>
      </c>
      <c r="B1797" s="1" t="s">
        <v>4180</v>
      </c>
      <c r="C1797" t="s">
        <v>4723</v>
      </c>
      <c r="D1797" t="s">
        <v>6631</v>
      </c>
      <c r="E1797" t="s">
        <v>7591</v>
      </c>
      <c r="G1797">
        <v>0</v>
      </c>
      <c r="H1797" t="s">
        <v>2382</v>
      </c>
      <c r="I1797" t="s">
        <v>2380</v>
      </c>
      <c r="J1797">
        <v>39.25</v>
      </c>
      <c r="K1797" t="str" cm="1">
        <f t="array" ref="K1797">_xlfn.IFS(J1797&lt;18.5,"underweight",J1797&lt;25,"normal weight",J1797&lt;30,"overweight",J1797&gt;30,"obesity")</f>
        <v>obesity</v>
      </c>
      <c r="L1797">
        <v>8.41</v>
      </c>
      <c r="M1797" t="str" cm="1">
        <f t="array" ref="M1797">_xlfn.IFS(L1797&lt;5.7,"Normal",L1797&lt;6.5,"Prediabetes",L1797&gt;6.5,"Diabetes")</f>
        <v>Diabetes</v>
      </c>
      <c r="N1797">
        <v>2004</v>
      </c>
      <c r="O1797" t="s">
        <v>20</v>
      </c>
      <c r="P1797">
        <v>10</v>
      </c>
      <c r="Q1797" s="10" t="str">
        <f t="shared" si="56"/>
        <v>10-Sep-2004</v>
      </c>
      <c r="R1797">
        <f t="shared" si="57"/>
        <v>18</v>
      </c>
      <c r="S1797" s="12">
        <v>18223.45</v>
      </c>
    </row>
    <row r="1798" spans="1:19" ht="15.6" x14ac:dyDescent="0.3">
      <c r="A1798" s="1" t="s">
        <v>573</v>
      </c>
      <c r="B1798" s="1" t="s">
        <v>4181</v>
      </c>
      <c r="C1798" t="s">
        <v>4726</v>
      </c>
      <c r="D1798" t="s">
        <v>7593</v>
      </c>
      <c r="E1798" t="s">
        <v>7592</v>
      </c>
      <c r="G1798">
        <v>1</v>
      </c>
      <c r="H1798" t="s">
        <v>2382</v>
      </c>
      <c r="I1798" t="s">
        <v>2380</v>
      </c>
      <c r="J1798">
        <v>26.6</v>
      </c>
      <c r="K1798" t="str" cm="1">
        <f t="array" ref="K1798">_xlfn.IFS(J1798&lt;18.5,"underweight",J1798&lt;25,"normal weight",J1798&lt;30,"overweight",J1798&gt;30,"obesity")</f>
        <v>overweight</v>
      </c>
      <c r="L1798">
        <v>5.07</v>
      </c>
      <c r="M1798" t="str" cm="1">
        <f t="array" ref="M1798">_xlfn.IFS(L1798&lt;5.7,"Normal",L1798&lt;6.5,"Prediabetes",L1798&gt;6.5,"Diabetes")</f>
        <v>Normal</v>
      </c>
      <c r="N1798">
        <v>1995</v>
      </c>
      <c r="O1798" t="s">
        <v>35</v>
      </c>
      <c r="P1798">
        <v>3</v>
      </c>
      <c r="Q1798" s="10" t="str">
        <f t="shared" si="56"/>
        <v>3-Aug-1995</v>
      </c>
      <c r="R1798">
        <f t="shared" si="57"/>
        <v>28</v>
      </c>
      <c r="S1798" s="12">
        <v>18246.5</v>
      </c>
    </row>
    <row r="1799" spans="1:19" ht="15.6" x14ac:dyDescent="0.3">
      <c r="A1799" s="1" t="s">
        <v>572</v>
      </c>
      <c r="B1799" s="1" t="s">
        <v>4182</v>
      </c>
      <c r="C1799" t="s">
        <v>4723</v>
      </c>
      <c r="D1799" t="s">
        <v>5980</v>
      </c>
      <c r="E1799" t="s">
        <v>7594</v>
      </c>
      <c r="G1799">
        <v>0</v>
      </c>
      <c r="H1799" t="s">
        <v>2382</v>
      </c>
      <c r="I1799" t="s">
        <v>2380</v>
      </c>
      <c r="J1799">
        <v>36.799999999999997</v>
      </c>
      <c r="K1799" t="str" cm="1">
        <f t="array" ref="K1799">_xlfn.IFS(J1799&lt;18.5,"underweight",J1799&lt;25,"normal weight",J1799&lt;30,"overweight",J1799&gt;30,"obesity")</f>
        <v>obesity</v>
      </c>
      <c r="L1799">
        <v>5.73</v>
      </c>
      <c r="M1799" t="str" cm="1">
        <f t="array" ref="M1799">_xlfn.IFS(L1799&lt;5.7,"Normal",L1799&lt;6.5,"Prediabetes",L1799&gt;6.5,"Diabetes")</f>
        <v>Prediabetes</v>
      </c>
      <c r="N1799">
        <v>1992</v>
      </c>
      <c r="O1799" t="s">
        <v>30</v>
      </c>
      <c r="P1799">
        <v>25</v>
      </c>
      <c r="Q1799" s="10" t="str">
        <f t="shared" si="56"/>
        <v>25-Dec-1992</v>
      </c>
      <c r="R1799">
        <f t="shared" si="57"/>
        <v>30</v>
      </c>
      <c r="S1799" s="12">
        <v>18259.22</v>
      </c>
    </row>
    <row r="1800" spans="1:19" ht="15.6" x14ac:dyDescent="0.3">
      <c r="A1800" s="1" t="s">
        <v>571</v>
      </c>
      <c r="B1800" s="1" t="s">
        <v>4183</v>
      </c>
      <c r="C1800" t="s">
        <v>4723</v>
      </c>
      <c r="D1800" t="s">
        <v>6735</v>
      </c>
      <c r="E1800" t="s">
        <v>5715</v>
      </c>
      <c r="G1800">
        <v>0</v>
      </c>
      <c r="H1800" t="s">
        <v>2382</v>
      </c>
      <c r="I1800" t="s">
        <v>2380</v>
      </c>
      <c r="J1800">
        <v>33.880000000000003</v>
      </c>
      <c r="K1800" t="str" cm="1">
        <f t="array" ref="K1800">_xlfn.IFS(J1800&lt;18.5,"underweight",J1800&lt;25,"normal weight",J1800&lt;30,"overweight",J1800&gt;30,"obesity")</f>
        <v>obesity</v>
      </c>
      <c r="L1800">
        <v>10.78</v>
      </c>
      <c r="M1800" t="str" cm="1">
        <f t="array" ref="M1800">_xlfn.IFS(L1800&lt;5.7,"Normal",L1800&lt;6.5,"Prediabetes",L1800&gt;6.5,"Diabetes")</f>
        <v>Diabetes</v>
      </c>
      <c r="N1800">
        <v>1995</v>
      </c>
      <c r="O1800" t="s">
        <v>10</v>
      </c>
      <c r="P1800">
        <v>4</v>
      </c>
      <c r="Q1800" s="10" t="str">
        <f t="shared" si="56"/>
        <v>4-Jul-1995</v>
      </c>
      <c r="R1800">
        <f t="shared" si="57"/>
        <v>28</v>
      </c>
      <c r="S1800" s="12">
        <v>18310.740000000002</v>
      </c>
    </row>
    <row r="1801" spans="1:19" ht="15.6" x14ac:dyDescent="0.3">
      <c r="A1801" s="1" t="s">
        <v>570</v>
      </c>
      <c r="B1801" s="1" t="s">
        <v>4184</v>
      </c>
      <c r="C1801" t="s">
        <v>4726</v>
      </c>
      <c r="D1801" t="s">
        <v>7596</v>
      </c>
      <c r="E1801" t="s">
        <v>7595</v>
      </c>
      <c r="G1801">
        <v>1</v>
      </c>
      <c r="H1801" t="s">
        <v>2382</v>
      </c>
      <c r="I1801" t="s">
        <v>2380</v>
      </c>
      <c r="J1801">
        <v>32.01</v>
      </c>
      <c r="K1801" t="str" cm="1">
        <f t="array" ref="K1801">_xlfn.IFS(J1801&lt;18.5,"underweight",J1801&lt;25,"normal weight",J1801&lt;30,"overweight",J1801&gt;30,"obesity")</f>
        <v>obesity</v>
      </c>
      <c r="L1801">
        <v>5.08</v>
      </c>
      <c r="M1801" t="str" cm="1">
        <f t="array" ref="M1801">_xlfn.IFS(L1801&lt;5.7,"Normal",L1801&lt;6.5,"Prediabetes",L1801&gt;6.5,"Diabetes")</f>
        <v>Normal</v>
      </c>
      <c r="N1801">
        <v>1999</v>
      </c>
      <c r="O1801" t="s">
        <v>30</v>
      </c>
      <c r="P1801">
        <v>15</v>
      </c>
      <c r="Q1801" s="10" t="str">
        <f t="shared" si="56"/>
        <v>15-Dec-1999</v>
      </c>
      <c r="R1801">
        <f t="shared" si="57"/>
        <v>23</v>
      </c>
      <c r="S1801" s="12">
        <v>18328.240000000002</v>
      </c>
    </row>
    <row r="1802" spans="1:19" ht="15.6" x14ac:dyDescent="0.3">
      <c r="A1802" s="1" t="s">
        <v>569</v>
      </c>
      <c r="B1802" s="1" t="s">
        <v>4185</v>
      </c>
      <c r="C1802" t="s">
        <v>4723</v>
      </c>
      <c r="D1802" t="s">
        <v>7471</v>
      </c>
      <c r="E1802" t="s">
        <v>7597</v>
      </c>
      <c r="G1802">
        <v>1</v>
      </c>
      <c r="H1802" t="s">
        <v>2382</v>
      </c>
      <c r="I1802" t="s">
        <v>2380</v>
      </c>
      <c r="J1802">
        <v>34.865000000000002</v>
      </c>
      <c r="K1802" t="str" cm="1">
        <f t="array" ref="K1802">_xlfn.IFS(J1802&lt;18.5,"underweight",J1802&lt;25,"normal weight",J1802&lt;30,"overweight",J1802&gt;30,"obesity")</f>
        <v>obesity</v>
      </c>
      <c r="L1802">
        <v>5.35</v>
      </c>
      <c r="M1802" t="str" cm="1">
        <f t="array" ref="M1802">_xlfn.IFS(L1802&lt;5.7,"Normal",L1802&lt;6.5,"Prediabetes",L1802&gt;6.5,"Diabetes")</f>
        <v>Normal</v>
      </c>
      <c r="N1802">
        <v>1964</v>
      </c>
      <c r="O1802" t="s">
        <v>20</v>
      </c>
      <c r="P1802">
        <v>26</v>
      </c>
      <c r="Q1802" s="10" t="str">
        <f t="shared" si="56"/>
        <v>26-Sep-1964</v>
      </c>
      <c r="R1802">
        <f t="shared" si="57"/>
        <v>58</v>
      </c>
      <c r="S1802" s="12">
        <v>18443.11</v>
      </c>
    </row>
    <row r="1803" spans="1:19" ht="15.6" x14ac:dyDescent="0.3">
      <c r="A1803" s="1" t="s">
        <v>568</v>
      </c>
      <c r="B1803" s="1" t="s">
        <v>4186</v>
      </c>
      <c r="C1803" t="s">
        <v>4726</v>
      </c>
      <c r="D1803" t="s">
        <v>4852</v>
      </c>
      <c r="E1803" t="s">
        <v>7598</v>
      </c>
      <c r="G1803">
        <v>1</v>
      </c>
      <c r="H1803" t="s">
        <v>2382</v>
      </c>
      <c r="I1803" t="s">
        <v>2380</v>
      </c>
      <c r="J1803">
        <v>30.305</v>
      </c>
      <c r="K1803" t="str" cm="1">
        <f t="array" ref="K1803">_xlfn.IFS(J1803&lt;18.5,"underweight",J1803&lt;25,"normal weight",J1803&lt;30,"overweight",J1803&gt;30,"obesity")</f>
        <v>obesity</v>
      </c>
      <c r="L1803">
        <v>4.2699999999999996</v>
      </c>
      <c r="M1803" t="str" cm="1">
        <f t="array" ref="M1803">_xlfn.IFS(L1803&lt;5.7,"Normal",L1803&lt;6.5,"Prediabetes",L1803&gt;6.5,"Diabetes")</f>
        <v>Normal</v>
      </c>
      <c r="N1803">
        <v>1986</v>
      </c>
      <c r="O1803" t="s">
        <v>35</v>
      </c>
      <c r="P1803">
        <v>12</v>
      </c>
      <c r="Q1803" s="10" t="str">
        <f t="shared" si="56"/>
        <v>12-Aug-1986</v>
      </c>
      <c r="R1803">
        <f t="shared" si="57"/>
        <v>36</v>
      </c>
      <c r="S1803" s="12">
        <v>18608.259999999998</v>
      </c>
    </row>
    <row r="1804" spans="1:19" ht="15.6" x14ac:dyDescent="0.3">
      <c r="A1804" s="1" t="s">
        <v>567</v>
      </c>
      <c r="B1804" s="1" t="s">
        <v>4187</v>
      </c>
      <c r="C1804" t="s">
        <v>4726</v>
      </c>
      <c r="D1804" t="s">
        <v>5753</v>
      </c>
      <c r="E1804" t="s">
        <v>5110</v>
      </c>
      <c r="G1804">
        <v>1</v>
      </c>
      <c r="H1804" t="s">
        <v>2382</v>
      </c>
      <c r="I1804" t="s">
        <v>2380</v>
      </c>
      <c r="J1804">
        <v>25.175000000000001</v>
      </c>
      <c r="K1804" t="str" cm="1">
        <f t="array" ref="K1804">_xlfn.IFS(J1804&lt;18.5,"underweight",J1804&lt;25,"normal weight",J1804&lt;30,"overweight",J1804&gt;30,"obesity")</f>
        <v>overweight</v>
      </c>
      <c r="L1804">
        <v>5.57</v>
      </c>
      <c r="M1804" t="str" cm="1">
        <f t="array" ref="M1804">_xlfn.IFS(L1804&lt;5.7,"Normal",L1804&lt;6.5,"Prediabetes",L1804&gt;6.5,"Diabetes")</f>
        <v>Normal</v>
      </c>
      <c r="N1804">
        <v>1998</v>
      </c>
      <c r="O1804" t="s">
        <v>20</v>
      </c>
      <c r="P1804">
        <v>23</v>
      </c>
      <c r="Q1804" s="10" t="str">
        <f t="shared" si="56"/>
        <v>23-Sep-1998</v>
      </c>
      <c r="R1804">
        <f t="shared" si="57"/>
        <v>24</v>
      </c>
      <c r="S1804" s="12">
        <v>18648.419999999998</v>
      </c>
    </row>
    <row r="1805" spans="1:19" ht="15.6" x14ac:dyDescent="0.3">
      <c r="A1805" s="1" t="s">
        <v>566</v>
      </c>
      <c r="B1805" s="1" t="s">
        <v>4188</v>
      </c>
      <c r="C1805" t="s">
        <v>4726</v>
      </c>
      <c r="D1805" t="s">
        <v>7599</v>
      </c>
      <c r="E1805" t="s">
        <v>4780</v>
      </c>
      <c r="G1805">
        <v>1</v>
      </c>
      <c r="H1805" t="s">
        <v>2382</v>
      </c>
      <c r="I1805" t="s">
        <v>2380</v>
      </c>
      <c r="J1805">
        <v>26.8</v>
      </c>
      <c r="K1805" t="str" cm="1">
        <f t="array" ref="K1805">_xlfn.IFS(J1805&lt;18.5,"underweight",J1805&lt;25,"normal weight",J1805&lt;30,"overweight",J1805&gt;30,"obesity")</f>
        <v>overweight</v>
      </c>
      <c r="L1805">
        <v>5.68</v>
      </c>
      <c r="M1805" t="str" cm="1">
        <f t="array" ref="M1805">_xlfn.IFS(L1805&lt;5.7,"Normal",L1805&lt;6.5,"Prediabetes",L1805&gt;6.5,"Diabetes")</f>
        <v>Normal</v>
      </c>
      <c r="N1805">
        <v>1970</v>
      </c>
      <c r="O1805" t="s">
        <v>37</v>
      </c>
      <c r="P1805">
        <v>17</v>
      </c>
      <c r="Q1805" s="10" t="str">
        <f t="shared" si="56"/>
        <v>17-Oct-1970</v>
      </c>
      <c r="R1805">
        <f t="shared" si="57"/>
        <v>52</v>
      </c>
      <c r="S1805" s="12">
        <v>18682.740000000002</v>
      </c>
    </row>
    <row r="1806" spans="1:19" ht="15.6" x14ac:dyDescent="0.3">
      <c r="A1806" s="1" t="s">
        <v>565</v>
      </c>
      <c r="B1806" s="1" t="s">
        <v>4189</v>
      </c>
      <c r="C1806" t="s">
        <v>4726</v>
      </c>
      <c r="D1806" t="s">
        <v>7075</v>
      </c>
      <c r="E1806" t="s">
        <v>7600</v>
      </c>
      <c r="G1806">
        <v>1</v>
      </c>
      <c r="H1806" t="s">
        <v>2382</v>
      </c>
      <c r="I1806" t="s">
        <v>2380</v>
      </c>
      <c r="J1806">
        <v>30.14</v>
      </c>
      <c r="K1806" t="str" cm="1">
        <f t="array" ref="K1806">_xlfn.IFS(J1806&lt;18.5,"underweight",J1806&lt;25,"normal weight",J1806&lt;30,"overweight",J1806&gt;30,"obesity")</f>
        <v>obesity</v>
      </c>
      <c r="L1806">
        <v>9.4499999999999993</v>
      </c>
      <c r="M1806" t="str" cm="1">
        <f t="array" ref="M1806">_xlfn.IFS(L1806&lt;5.7,"Normal",L1806&lt;6.5,"Prediabetes",L1806&gt;6.5,"Diabetes")</f>
        <v>Diabetes</v>
      </c>
      <c r="N1806">
        <v>1967</v>
      </c>
      <c r="O1806" t="s">
        <v>35</v>
      </c>
      <c r="P1806">
        <v>30</v>
      </c>
      <c r="Q1806" s="10" t="str">
        <f t="shared" si="56"/>
        <v>30-Aug-1967</v>
      </c>
      <c r="R1806">
        <f t="shared" si="57"/>
        <v>55</v>
      </c>
      <c r="S1806" s="12">
        <v>18694.689999999999</v>
      </c>
    </row>
    <row r="1807" spans="1:19" ht="15.6" x14ac:dyDescent="0.3">
      <c r="A1807" s="1" t="s">
        <v>564</v>
      </c>
      <c r="B1807" s="1" t="s">
        <v>4190</v>
      </c>
      <c r="C1807" t="s">
        <v>4723</v>
      </c>
      <c r="D1807" t="s">
        <v>5543</v>
      </c>
      <c r="E1807" t="s">
        <v>7601</v>
      </c>
      <c r="G1807">
        <v>0</v>
      </c>
      <c r="H1807" t="s">
        <v>2382</v>
      </c>
      <c r="I1807" t="s">
        <v>2380</v>
      </c>
      <c r="J1807">
        <v>29.7</v>
      </c>
      <c r="K1807" t="str" cm="1">
        <f t="array" ref="K1807">_xlfn.IFS(J1807&lt;18.5,"underweight",J1807&lt;25,"normal weight",J1807&lt;30,"overweight",J1807&gt;30,"obesity")</f>
        <v>overweight</v>
      </c>
      <c r="L1807">
        <v>6.79</v>
      </c>
      <c r="M1807" t="str" cm="1">
        <f t="array" ref="M1807">_xlfn.IFS(L1807&lt;5.7,"Normal",L1807&lt;6.5,"Prediabetes",L1807&gt;6.5,"Diabetes")</f>
        <v>Diabetes</v>
      </c>
      <c r="N1807">
        <v>1992</v>
      </c>
      <c r="O1807" t="s">
        <v>30</v>
      </c>
      <c r="P1807">
        <v>27</v>
      </c>
      <c r="Q1807" s="10" t="str">
        <f t="shared" si="56"/>
        <v>27-Dec-1992</v>
      </c>
      <c r="R1807">
        <f t="shared" si="57"/>
        <v>30</v>
      </c>
      <c r="S1807" s="12">
        <v>18765.88</v>
      </c>
    </row>
    <row r="1808" spans="1:19" ht="15.6" x14ac:dyDescent="0.3">
      <c r="A1808" s="1" t="s">
        <v>563</v>
      </c>
      <c r="B1808" s="1" t="s">
        <v>4191</v>
      </c>
      <c r="C1808" t="s">
        <v>4723</v>
      </c>
      <c r="D1808" t="s">
        <v>7603</v>
      </c>
      <c r="E1808" t="s">
        <v>7602</v>
      </c>
      <c r="G1808">
        <v>1</v>
      </c>
      <c r="H1808" t="s">
        <v>2382</v>
      </c>
      <c r="I1808" t="s">
        <v>2380</v>
      </c>
      <c r="J1808">
        <v>32.395000000000003</v>
      </c>
      <c r="K1808" t="str" cm="1">
        <f t="array" ref="K1808">_xlfn.IFS(J1808&lt;18.5,"underweight",J1808&lt;25,"normal weight",J1808&lt;30,"overweight",J1808&gt;30,"obesity")</f>
        <v>obesity</v>
      </c>
      <c r="L1808">
        <v>11.1</v>
      </c>
      <c r="M1808" t="str" cm="1">
        <f t="array" ref="M1808">_xlfn.IFS(L1808&lt;5.7,"Normal",L1808&lt;6.5,"Prediabetes",L1808&gt;6.5,"Diabetes")</f>
        <v>Diabetes</v>
      </c>
      <c r="N1808">
        <v>1979</v>
      </c>
      <c r="O1808" t="s">
        <v>15</v>
      </c>
      <c r="P1808">
        <v>19</v>
      </c>
      <c r="Q1808" s="10" t="str">
        <f t="shared" si="56"/>
        <v>19-Nov-1979</v>
      </c>
      <c r="R1808">
        <f t="shared" si="57"/>
        <v>43</v>
      </c>
      <c r="S1808" s="12">
        <v>18767.740000000002</v>
      </c>
    </row>
    <row r="1809" spans="1:19" ht="15.6" x14ac:dyDescent="0.3">
      <c r="A1809" s="1" t="s">
        <v>562</v>
      </c>
      <c r="B1809" s="1" t="s">
        <v>4192</v>
      </c>
      <c r="C1809" t="s">
        <v>4723</v>
      </c>
      <c r="D1809" t="s">
        <v>7605</v>
      </c>
      <c r="E1809" t="s">
        <v>7604</v>
      </c>
      <c r="G1809">
        <v>0</v>
      </c>
      <c r="H1809" t="s">
        <v>2382</v>
      </c>
      <c r="I1809" t="s">
        <v>2380</v>
      </c>
      <c r="J1809">
        <v>39.049999999999997</v>
      </c>
      <c r="K1809" t="str" cm="1">
        <f t="array" ref="K1809">_xlfn.IFS(J1809&lt;18.5,"underweight",J1809&lt;25,"normal weight",J1809&lt;30,"overweight",J1809&gt;30,"obesity")</f>
        <v>obesity</v>
      </c>
      <c r="L1809">
        <v>5.27</v>
      </c>
      <c r="M1809" t="str" cm="1">
        <f t="array" ref="M1809">_xlfn.IFS(L1809&lt;5.7,"Normal",L1809&lt;6.5,"Prediabetes",L1809&gt;6.5,"Diabetes")</f>
        <v>Normal</v>
      </c>
      <c r="N1809">
        <v>1995</v>
      </c>
      <c r="O1809" t="s">
        <v>15</v>
      </c>
      <c r="P1809">
        <v>28</v>
      </c>
      <c r="Q1809" s="10" t="str">
        <f t="shared" si="56"/>
        <v>28-Nov-1995</v>
      </c>
      <c r="R1809">
        <f t="shared" si="57"/>
        <v>27</v>
      </c>
      <c r="S1809" s="12">
        <v>18804.75</v>
      </c>
    </row>
    <row r="1810" spans="1:19" ht="15.6" x14ac:dyDescent="0.3">
      <c r="A1810" s="1" t="s">
        <v>561</v>
      </c>
      <c r="B1810" s="1" t="s">
        <v>4193</v>
      </c>
      <c r="C1810" t="s">
        <v>4723</v>
      </c>
      <c r="D1810" t="s">
        <v>5193</v>
      </c>
      <c r="E1810" t="s">
        <v>7606</v>
      </c>
      <c r="G1810">
        <v>0</v>
      </c>
      <c r="H1810" t="s">
        <v>2382</v>
      </c>
      <c r="I1810" t="s">
        <v>2380</v>
      </c>
      <c r="J1810">
        <v>33.1</v>
      </c>
      <c r="K1810" t="str" cm="1">
        <f t="array" ref="K1810">_xlfn.IFS(J1810&lt;18.5,"underweight",J1810&lt;25,"normal weight",J1810&lt;30,"overweight",J1810&gt;30,"obesity")</f>
        <v>obesity</v>
      </c>
      <c r="L1810">
        <v>5.46</v>
      </c>
      <c r="M1810" t="str" cm="1">
        <f t="array" ref="M1810">_xlfn.IFS(L1810&lt;5.7,"Normal",L1810&lt;6.5,"Prediabetes",L1810&gt;6.5,"Diabetes")</f>
        <v>Normal</v>
      </c>
      <c r="N1810">
        <v>1979</v>
      </c>
      <c r="O1810" t="s">
        <v>37</v>
      </c>
      <c r="P1810">
        <v>15</v>
      </c>
      <c r="Q1810" s="10" t="str">
        <f t="shared" si="56"/>
        <v>15-Oct-1979</v>
      </c>
      <c r="R1810">
        <f t="shared" si="57"/>
        <v>43</v>
      </c>
      <c r="S1810" s="12">
        <v>18806.150000000001</v>
      </c>
    </row>
    <row r="1811" spans="1:19" ht="15.6" x14ac:dyDescent="0.3">
      <c r="A1811" s="1" t="s">
        <v>560</v>
      </c>
      <c r="B1811" s="1" t="s">
        <v>4194</v>
      </c>
      <c r="C1811" t="s">
        <v>4723</v>
      </c>
      <c r="D1811" t="s">
        <v>7518</v>
      </c>
      <c r="E1811" t="s">
        <v>7607</v>
      </c>
      <c r="G1811">
        <v>1</v>
      </c>
      <c r="H1811" t="s">
        <v>2382</v>
      </c>
      <c r="I1811" t="s">
        <v>2380</v>
      </c>
      <c r="J1811">
        <v>29</v>
      </c>
      <c r="K1811" t="str" cm="1">
        <f t="array" ref="K1811">_xlfn.IFS(J1811&lt;18.5,"underweight",J1811&lt;25,"normal weight",J1811&lt;30,"overweight",J1811&gt;30,"obesity")</f>
        <v>overweight</v>
      </c>
      <c r="L1811">
        <v>4.25</v>
      </c>
      <c r="M1811" t="str" cm="1">
        <f t="array" ref="M1811">_xlfn.IFS(L1811&lt;5.7,"Normal",L1811&lt;6.5,"Prediabetes",L1811&gt;6.5,"Diabetes")</f>
        <v>Normal</v>
      </c>
      <c r="N1811">
        <v>1962</v>
      </c>
      <c r="O1811" t="s">
        <v>30</v>
      </c>
      <c r="P1811">
        <v>18</v>
      </c>
      <c r="Q1811" s="10" t="str">
        <f t="shared" si="56"/>
        <v>18-Dec-1962</v>
      </c>
      <c r="R1811">
        <f t="shared" si="57"/>
        <v>60</v>
      </c>
      <c r="S1811" s="12">
        <v>18815.53</v>
      </c>
    </row>
    <row r="1812" spans="1:19" ht="15.6" x14ac:dyDescent="0.3">
      <c r="A1812" s="1" t="s">
        <v>559</v>
      </c>
      <c r="B1812" s="1" t="s">
        <v>4195</v>
      </c>
      <c r="C1812" t="s">
        <v>4723</v>
      </c>
      <c r="D1812" t="s">
        <v>7609</v>
      </c>
      <c r="E1812" t="s">
        <v>7608</v>
      </c>
      <c r="G1812">
        <v>1</v>
      </c>
      <c r="H1812" t="s">
        <v>2382</v>
      </c>
      <c r="I1812" t="s">
        <v>2380</v>
      </c>
      <c r="J1812">
        <v>25.2</v>
      </c>
      <c r="K1812" t="str" cm="1">
        <f t="array" ref="K1812">_xlfn.IFS(J1812&lt;18.5,"underweight",J1812&lt;25,"normal weight",J1812&lt;30,"overweight",J1812&gt;30,"obesity")</f>
        <v>overweight</v>
      </c>
      <c r="L1812">
        <v>6.25</v>
      </c>
      <c r="M1812" t="str" cm="1">
        <f t="array" ref="M1812">_xlfn.IFS(L1812&lt;5.7,"Normal",L1812&lt;6.5,"Prediabetes",L1812&gt;6.5,"Diabetes")</f>
        <v>Prediabetes</v>
      </c>
      <c r="N1812">
        <v>2003</v>
      </c>
      <c r="O1812" t="s">
        <v>10</v>
      </c>
      <c r="P1812">
        <v>24</v>
      </c>
      <c r="Q1812" s="10" t="str">
        <f t="shared" si="56"/>
        <v>24-Jul-2003</v>
      </c>
      <c r="R1812">
        <f t="shared" si="57"/>
        <v>20</v>
      </c>
      <c r="S1812" s="12">
        <v>18838.7</v>
      </c>
    </row>
    <row r="1813" spans="1:19" ht="15.6" x14ac:dyDescent="0.3">
      <c r="A1813" s="1" t="s">
        <v>558</v>
      </c>
      <c r="B1813" s="1" t="s">
        <v>4196</v>
      </c>
      <c r="C1813" t="s">
        <v>4723</v>
      </c>
      <c r="D1813" t="s">
        <v>7611</v>
      </c>
      <c r="E1813" t="s">
        <v>7610</v>
      </c>
      <c r="G1813">
        <v>0</v>
      </c>
      <c r="H1813" t="s">
        <v>2382</v>
      </c>
      <c r="I1813" t="s">
        <v>2380</v>
      </c>
      <c r="J1813">
        <v>22.77</v>
      </c>
      <c r="K1813" t="str" cm="1">
        <f t="array" ref="K1813">_xlfn.IFS(J1813&lt;18.5,"underweight",J1813&lt;25,"normal weight",J1813&lt;30,"overweight",J1813&gt;30,"obesity")</f>
        <v>normal weight</v>
      </c>
      <c r="L1813">
        <v>4.47</v>
      </c>
      <c r="M1813" t="str" cm="1">
        <f t="array" ref="M1813">_xlfn.IFS(L1813&lt;5.7,"Normal",L1813&lt;6.5,"Prediabetes",L1813&gt;6.5,"Diabetes")</f>
        <v>Normal</v>
      </c>
      <c r="N1813">
        <v>1963</v>
      </c>
      <c r="O1813" t="s">
        <v>30</v>
      </c>
      <c r="P1813">
        <v>6</v>
      </c>
      <c r="Q1813" s="10" t="str">
        <f t="shared" si="56"/>
        <v>6-Dec-1963</v>
      </c>
      <c r="R1813">
        <f t="shared" si="57"/>
        <v>59</v>
      </c>
      <c r="S1813" s="12">
        <v>18883.330000000002</v>
      </c>
    </row>
    <row r="1814" spans="1:19" ht="15.6" x14ac:dyDescent="0.3">
      <c r="A1814" s="1" t="s">
        <v>557</v>
      </c>
      <c r="B1814" s="1" t="s">
        <v>4197</v>
      </c>
      <c r="C1814" t="s">
        <v>4726</v>
      </c>
      <c r="D1814" t="s">
        <v>7613</v>
      </c>
      <c r="E1814" t="s">
        <v>7612</v>
      </c>
      <c r="G1814">
        <v>0</v>
      </c>
      <c r="H1814" t="s">
        <v>2382</v>
      </c>
      <c r="I1814" t="s">
        <v>2380</v>
      </c>
      <c r="J1814">
        <v>32.11</v>
      </c>
      <c r="K1814" t="str" cm="1">
        <f t="array" ref="K1814">_xlfn.IFS(J1814&lt;18.5,"underweight",J1814&lt;25,"normal weight",J1814&lt;30,"overweight",J1814&gt;30,"obesity")</f>
        <v>obesity</v>
      </c>
      <c r="L1814">
        <v>4.75</v>
      </c>
      <c r="M1814" t="str" cm="1">
        <f t="array" ref="M1814">_xlfn.IFS(L1814&lt;5.7,"Normal",L1814&lt;6.5,"Prediabetes",L1814&gt;6.5,"Diabetes")</f>
        <v>Normal</v>
      </c>
      <c r="N1814">
        <v>1995</v>
      </c>
      <c r="O1814" t="s">
        <v>20</v>
      </c>
      <c r="P1814">
        <v>27</v>
      </c>
      <c r="Q1814" s="10" t="str">
        <f t="shared" si="56"/>
        <v>27-Sep-1995</v>
      </c>
      <c r="R1814">
        <f t="shared" si="57"/>
        <v>27</v>
      </c>
      <c r="S1814" s="12">
        <v>18903.490000000002</v>
      </c>
    </row>
    <row r="1815" spans="1:19" ht="15.6" x14ac:dyDescent="0.3">
      <c r="A1815" s="1" t="s">
        <v>556</v>
      </c>
      <c r="B1815" s="1" t="s">
        <v>4198</v>
      </c>
      <c r="C1815" t="s">
        <v>4723</v>
      </c>
      <c r="D1815" t="s">
        <v>5543</v>
      </c>
      <c r="E1815" t="s">
        <v>7614</v>
      </c>
      <c r="G1815">
        <v>1</v>
      </c>
      <c r="H1815" t="s">
        <v>2382</v>
      </c>
      <c r="I1815" t="s">
        <v>2380</v>
      </c>
      <c r="J1815">
        <v>34.39</v>
      </c>
      <c r="K1815" t="str" cm="1">
        <f t="array" ref="K1815">_xlfn.IFS(J1815&lt;18.5,"underweight",J1815&lt;25,"normal weight",J1815&lt;30,"overweight",J1815&gt;30,"obesity")</f>
        <v>obesity</v>
      </c>
      <c r="L1815">
        <v>6.28</v>
      </c>
      <c r="M1815" t="str" cm="1">
        <f t="array" ref="M1815">_xlfn.IFS(L1815&lt;5.7,"Normal",L1815&lt;6.5,"Prediabetes",L1815&gt;6.5,"Diabetes")</f>
        <v>Prediabetes</v>
      </c>
      <c r="N1815">
        <v>1969</v>
      </c>
      <c r="O1815" t="s">
        <v>35</v>
      </c>
      <c r="P1815">
        <v>3</v>
      </c>
      <c r="Q1815" s="10" t="str">
        <f t="shared" si="56"/>
        <v>3-Aug-1969</v>
      </c>
      <c r="R1815">
        <f t="shared" si="57"/>
        <v>54</v>
      </c>
      <c r="S1815" s="12">
        <v>18932.810000000001</v>
      </c>
    </row>
    <row r="1816" spans="1:19" ht="15.6" x14ac:dyDescent="0.3">
      <c r="A1816" s="1" t="s">
        <v>555</v>
      </c>
      <c r="B1816" s="1" t="s">
        <v>4199</v>
      </c>
      <c r="C1816" t="s">
        <v>4726</v>
      </c>
      <c r="D1816" t="s">
        <v>6006</v>
      </c>
      <c r="E1816" t="s">
        <v>7615</v>
      </c>
      <c r="G1816">
        <v>0</v>
      </c>
      <c r="H1816" t="s">
        <v>2382</v>
      </c>
      <c r="I1816" t="s">
        <v>2380</v>
      </c>
      <c r="J1816">
        <v>26.4</v>
      </c>
      <c r="K1816" t="str" cm="1">
        <f t="array" ref="K1816">_xlfn.IFS(J1816&lt;18.5,"underweight",J1816&lt;25,"normal weight",J1816&lt;30,"overweight",J1816&gt;30,"obesity")</f>
        <v>overweight</v>
      </c>
      <c r="L1816">
        <v>9.2899999999999991</v>
      </c>
      <c r="M1816" t="str" cm="1">
        <f t="array" ref="M1816">_xlfn.IFS(L1816&lt;5.7,"Normal",L1816&lt;6.5,"Prediabetes",L1816&gt;6.5,"Diabetes")</f>
        <v>Diabetes</v>
      </c>
      <c r="N1816">
        <v>1963</v>
      </c>
      <c r="O1816" t="s">
        <v>37</v>
      </c>
      <c r="P1816">
        <v>20</v>
      </c>
      <c r="Q1816" s="10" t="str">
        <f t="shared" si="56"/>
        <v>20-Oct-1963</v>
      </c>
      <c r="R1816">
        <f t="shared" si="57"/>
        <v>59</v>
      </c>
      <c r="S1816" s="12">
        <v>18954.560000000001</v>
      </c>
    </row>
    <row r="1817" spans="1:19" ht="15.6" x14ac:dyDescent="0.3">
      <c r="A1817" s="1" t="s">
        <v>554</v>
      </c>
      <c r="B1817" s="1" t="s">
        <v>4200</v>
      </c>
      <c r="C1817" t="s">
        <v>4726</v>
      </c>
      <c r="D1817" t="s">
        <v>7617</v>
      </c>
      <c r="E1817" t="s">
        <v>7616</v>
      </c>
      <c r="G1817">
        <v>1</v>
      </c>
      <c r="H1817" t="s">
        <v>2382</v>
      </c>
      <c r="I1817" t="s">
        <v>2380</v>
      </c>
      <c r="J1817">
        <v>28.1</v>
      </c>
      <c r="K1817" t="str" cm="1">
        <f t="array" ref="K1817">_xlfn.IFS(J1817&lt;18.5,"underweight",J1817&lt;25,"normal weight",J1817&lt;30,"overweight",J1817&gt;30,"obesity")</f>
        <v>overweight</v>
      </c>
      <c r="L1817">
        <v>5.79</v>
      </c>
      <c r="M1817" t="str" cm="1">
        <f t="array" ref="M1817">_xlfn.IFS(L1817&lt;5.7,"Normal",L1817&lt;6.5,"Prediabetes",L1817&gt;6.5,"Diabetes")</f>
        <v>Prediabetes</v>
      </c>
      <c r="N1817">
        <v>1998</v>
      </c>
      <c r="O1817" t="s">
        <v>35</v>
      </c>
      <c r="P1817">
        <v>6</v>
      </c>
      <c r="Q1817" s="10" t="str">
        <f t="shared" si="56"/>
        <v>6-Aug-1998</v>
      </c>
      <c r="R1817">
        <f t="shared" si="57"/>
        <v>25</v>
      </c>
      <c r="S1817" s="12">
        <v>18955.22</v>
      </c>
    </row>
    <row r="1818" spans="1:19" ht="15.6" x14ac:dyDescent="0.3">
      <c r="A1818" s="1" t="s">
        <v>553</v>
      </c>
      <c r="B1818" s="1" t="s">
        <v>4201</v>
      </c>
      <c r="C1818" t="s">
        <v>4726</v>
      </c>
      <c r="D1818" t="s">
        <v>6413</v>
      </c>
      <c r="E1818" t="s">
        <v>7618</v>
      </c>
      <c r="G1818">
        <v>1</v>
      </c>
      <c r="H1818" t="s">
        <v>2382</v>
      </c>
      <c r="I1818" t="s">
        <v>2380</v>
      </c>
      <c r="J1818">
        <v>27</v>
      </c>
      <c r="K1818" t="str" cm="1">
        <f t="array" ref="K1818">_xlfn.IFS(J1818&lt;18.5,"underweight",J1818&lt;25,"normal weight",J1818&lt;30,"overweight",J1818&gt;30,"obesity")</f>
        <v>overweight</v>
      </c>
      <c r="L1818">
        <v>4.54</v>
      </c>
      <c r="M1818" t="str" cm="1">
        <f t="array" ref="M1818">_xlfn.IFS(L1818&lt;5.7,"Normal",L1818&lt;6.5,"Prediabetes",L1818&gt;6.5,"Diabetes")</f>
        <v>Normal</v>
      </c>
      <c r="N1818">
        <v>1992</v>
      </c>
      <c r="O1818" t="s">
        <v>15</v>
      </c>
      <c r="P1818">
        <v>30</v>
      </c>
      <c r="Q1818" s="10" t="str">
        <f t="shared" si="56"/>
        <v>30-Nov-1992</v>
      </c>
      <c r="R1818">
        <f t="shared" si="57"/>
        <v>30</v>
      </c>
      <c r="S1818" s="12">
        <v>18963.169999999998</v>
      </c>
    </row>
    <row r="1819" spans="1:19" ht="15.6" x14ac:dyDescent="0.3">
      <c r="A1819" s="1" t="s">
        <v>552</v>
      </c>
      <c r="B1819" s="1" t="s">
        <v>4202</v>
      </c>
      <c r="C1819" t="s">
        <v>4726</v>
      </c>
      <c r="D1819" t="s">
        <v>7151</v>
      </c>
      <c r="E1819" t="s">
        <v>7619</v>
      </c>
      <c r="G1819">
        <v>0</v>
      </c>
      <c r="H1819" t="s">
        <v>2382</v>
      </c>
      <c r="I1819" t="s">
        <v>2380</v>
      </c>
      <c r="J1819">
        <v>28.594999999999999</v>
      </c>
      <c r="K1819" t="str" cm="1">
        <f t="array" ref="K1819">_xlfn.IFS(J1819&lt;18.5,"underweight",J1819&lt;25,"normal weight",J1819&lt;30,"overweight",J1819&gt;30,"obesity")</f>
        <v>overweight</v>
      </c>
      <c r="L1819">
        <v>4.68</v>
      </c>
      <c r="M1819" t="str" cm="1">
        <f t="array" ref="M1819">_xlfn.IFS(L1819&lt;5.7,"Normal",L1819&lt;6.5,"Prediabetes",L1819&gt;6.5,"Diabetes")</f>
        <v>Normal</v>
      </c>
      <c r="N1819">
        <v>1988</v>
      </c>
      <c r="O1819" t="s">
        <v>37</v>
      </c>
      <c r="P1819">
        <v>24</v>
      </c>
      <c r="Q1819" s="10" t="str">
        <f t="shared" si="56"/>
        <v>24-Oct-1988</v>
      </c>
      <c r="R1819">
        <f t="shared" si="57"/>
        <v>34</v>
      </c>
      <c r="S1819" s="12">
        <v>18972.5</v>
      </c>
    </row>
    <row r="1820" spans="1:19" ht="15.6" x14ac:dyDescent="0.3">
      <c r="A1820" s="1" t="s">
        <v>551</v>
      </c>
      <c r="B1820" s="1" t="s">
        <v>4203</v>
      </c>
      <c r="C1820" t="s">
        <v>4726</v>
      </c>
      <c r="D1820" t="s">
        <v>5372</v>
      </c>
      <c r="E1820" t="s">
        <v>6465</v>
      </c>
      <c r="G1820">
        <v>0</v>
      </c>
      <c r="H1820" t="s">
        <v>2382</v>
      </c>
      <c r="I1820" t="s">
        <v>2380</v>
      </c>
      <c r="J1820">
        <v>23.75</v>
      </c>
      <c r="K1820" t="str" cm="1">
        <f t="array" ref="K1820">_xlfn.IFS(J1820&lt;18.5,"underweight",J1820&lt;25,"normal weight",J1820&lt;30,"overweight",J1820&gt;30,"obesity")</f>
        <v>normal weight</v>
      </c>
      <c r="L1820">
        <v>5.42</v>
      </c>
      <c r="M1820" t="str" cm="1">
        <f t="array" ref="M1820">_xlfn.IFS(L1820&lt;5.7,"Normal",L1820&lt;6.5,"Prediabetes",L1820&gt;6.5,"Diabetes")</f>
        <v>Normal</v>
      </c>
      <c r="N1820">
        <v>1983</v>
      </c>
      <c r="O1820" t="s">
        <v>30</v>
      </c>
      <c r="P1820">
        <v>19</v>
      </c>
      <c r="Q1820" s="10" t="str">
        <f t="shared" si="56"/>
        <v>19-Dec-1983</v>
      </c>
      <c r="R1820">
        <f t="shared" si="57"/>
        <v>39</v>
      </c>
      <c r="S1820" s="12">
        <v>19023.259999999998</v>
      </c>
    </row>
    <row r="1821" spans="1:19" ht="15.6" x14ac:dyDescent="0.3">
      <c r="A1821" s="1" t="s">
        <v>550</v>
      </c>
      <c r="B1821" s="1" t="s">
        <v>4204</v>
      </c>
      <c r="C1821" t="s">
        <v>4726</v>
      </c>
      <c r="D1821" t="s">
        <v>7621</v>
      </c>
      <c r="E1821" t="s">
        <v>7620</v>
      </c>
      <c r="G1821">
        <v>0</v>
      </c>
      <c r="H1821" t="s">
        <v>2382</v>
      </c>
      <c r="I1821" t="s">
        <v>2380</v>
      </c>
      <c r="J1821">
        <v>30.69</v>
      </c>
      <c r="K1821" t="str" cm="1">
        <f t="array" ref="K1821">_xlfn.IFS(J1821&lt;18.5,"underweight",J1821&lt;25,"normal weight",J1821&lt;30,"overweight",J1821&gt;30,"obesity")</f>
        <v>obesity</v>
      </c>
      <c r="L1821">
        <v>7.05</v>
      </c>
      <c r="M1821" t="str" cm="1">
        <f t="array" ref="M1821">_xlfn.IFS(L1821&lt;5.7,"Normal",L1821&lt;6.5,"Prediabetes",L1821&gt;6.5,"Diabetes")</f>
        <v>Diabetes</v>
      </c>
      <c r="N1821">
        <v>1989</v>
      </c>
      <c r="O1821" t="s">
        <v>18</v>
      </c>
      <c r="P1821">
        <v>5</v>
      </c>
      <c r="Q1821" s="10" t="str">
        <f t="shared" si="56"/>
        <v>5-Jun-1989</v>
      </c>
      <c r="R1821">
        <f t="shared" si="57"/>
        <v>34</v>
      </c>
      <c r="S1821" s="12">
        <v>19040.88</v>
      </c>
    </row>
    <row r="1822" spans="1:19" ht="15.6" x14ac:dyDescent="0.3">
      <c r="A1822" s="1" t="s">
        <v>549</v>
      </c>
      <c r="B1822" s="1" t="s">
        <v>4205</v>
      </c>
      <c r="C1822" t="s">
        <v>4726</v>
      </c>
      <c r="D1822" t="s">
        <v>4882</v>
      </c>
      <c r="E1822" t="s">
        <v>7622</v>
      </c>
      <c r="G1822">
        <v>0</v>
      </c>
      <c r="H1822" t="s">
        <v>2382</v>
      </c>
      <c r="I1822" t="s">
        <v>2380</v>
      </c>
      <c r="J1822">
        <v>35.799999999999997</v>
      </c>
      <c r="K1822" t="str" cm="1">
        <f t="array" ref="K1822">_xlfn.IFS(J1822&lt;18.5,"underweight",J1822&lt;25,"normal weight",J1822&lt;30,"overweight",J1822&gt;30,"obesity")</f>
        <v>obesity</v>
      </c>
      <c r="L1822">
        <v>5.63</v>
      </c>
      <c r="M1822" t="str" cm="1">
        <f t="array" ref="M1822">_xlfn.IFS(L1822&lt;5.7,"Normal",L1822&lt;6.5,"Prediabetes",L1822&gt;6.5,"Diabetes")</f>
        <v>Normal</v>
      </c>
      <c r="N1822">
        <v>1993</v>
      </c>
      <c r="O1822" t="s">
        <v>20</v>
      </c>
      <c r="P1822">
        <v>28</v>
      </c>
      <c r="Q1822" s="10" t="str">
        <f t="shared" si="56"/>
        <v>28-Sep-1993</v>
      </c>
      <c r="R1822">
        <f t="shared" si="57"/>
        <v>29</v>
      </c>
      <c r="S1822" s="12">
        <v>19107.78</v>
      </c>
    </row>
    <row r="1823" spans="1:19" ht="15.6" x14ac:dyDescent="0.3">
      <c r="A1823" s="1" t="s">
        <v>548</v>
      </c>
      <c r="B1823" s="1" t="s">
        <v>4206</v>
      </c>
      <c r="C1823" t="s">
        <v>4726</v>
      </c>
      <c r="D1823" t="s">
        <v>7624</v>
      </c>
      <c r="E1823" t="s">
        <v>7623</v>
      </c>
      <c r="G1823">
        <v>0</v>
      </c>
      <c r="H1823" t="s">
        <v>2382</v>
      </c>
      <c r="I1823" t="s">
        <v>2380</v>
      </c>
      <c r="J1823">
        <v>28.785</v>
      </c>
      <c r="K1823" t="str" cm="1">
        <f t="array" ref="K1823">_xlfn.IFS(J1823&lt;18.5,"underweight",J1823&lt;25,"normal weight",J1823&lt;30,"overweight",J1823&gt;30,"obesity")</f>
        <v>overweight</v>
      </c>
      <c r="L1823">
        <v>4.24</v>
      </c>
      <c r="M1823" t="str" cm="1">
        <f t="array" ref="M1823">_xlfn.IFS(L1823&lt;5.7,"Normal",L1823&lt;6.5,"Prediabetes",L1823&gt;6.5,"Diabetes")</f>
        <v>Normal</v>
      </c>
      <c r="N1823">
        <v>1979</v>
      </c>
      <c r="O1823" t="s">
        <v>10</v>
      </c>
      <c r="P1823">
        <v>2</v>
      </c>
      <c r="Q1823" s="10" t="str">
        <f t="shared" si="56"/>
        <v>2-Jul-1979</v>
      </c>
      <c r="R1823">
        <f t="shared" si="57"/>
        <v>44</v>
      </c>
      <c r="S1823" s="12">
        <v>19144.580000000002</v>
      </c>
    </row>
    <row r="1824" spans="1:19" ht="15.6" x14ac:dyDescent="0.3">
      <c r="A1824" s="1" t="s">
        <v>547</v>
      </c>
      <c r="B1824" s="1" t="s">
        <v>4207</v>
      </c>
      <c r="C1824" t="s">
        <v>4723</v>
      </c>
      <c r="D1824" t="s">
        <v>7626</v>
      </c>
      <c r="E1824" t="s">
        <v>7625</v>
      </c>
      <c r="G1824">
        <v>1</v>
      </c>
      <c r="H1824" t="s">
        <v>2382</v>
      </c>
      <c r="I1824" t="s">
        <v>2380</v>
      </c>
      <c r="J1824">
        <v>28.594999999999999</v>
      </c>
      <c r="K1824" t="str" cm="1">
        <f t="array" ref="K1824">_xlfn.IFS(J1824&lt;18.5,"underweight",J1824&lt;25,"normal weight",J1824&lt;30,"overweight",J1824&gt;30,"obesity")</f>
        <v>overweight</v>
      </c>
      <c r="L1824">
        <v>4.96</v>
      </c>
      <c r="M1824" t="str" cm="1">
        <f t="array" ref="M1824">_xlfn.IFS(L1824&lt;5.7,"Normal",L1824&lt;6.5,"Prediabetes",L1824&gt;6.5,"Diabetes")</f>
        <v>Normal</v>
      </c>
      <c r="N1824">
        <v>1991</v>
      </c>
      <c r="O1824" t="s">
        <v>20</v>
      </c>
      <c r="P1824">
        <v>16</v>
      </c>
      <c r="Q1824" s="10" t="str">
        <f t="shared" si="56"/>
        <v>16-Sep-1991</v>
      </c>
      <c r="R1824">
        <f t="shared" si="57"/>
        <v>31</v>
      </c>
      <c r="S1824" s="12">
        <v>19199.939999999999</v>
      </c>
    </row>
    <row r="1825" spans="1:19" ht="15.6" x14ac:dyDescent="0.3">
      <c r="A1825" s="1" t="s">
        <v>546</v>
      </c>
      <c r="B1825" s="1" t="s">
        <v>4208</v>
      </c>
      <c r="C1825" t="s">
        <v>4726</v>
      </c>
      <c r="D1825" t="s">
        <v>5566</v>
      </c>
      <c r="E1825" t="s">
        <v>6044</v>
      </c>
      <c r="G1825">
        <v>1</v>
      </c>
      <c r="H1825" t="s">
        <v>2382</v>
      </c>
      <c r="I1825" t="s">
        <v>2380</v>
      </c>
      <c r="J1825">
        <v>28.31</v>
      </c>
      <c r="K1825" t="str" cm="1">
        <f t="array" ref="K1825">_xlfn.IFS(J1825&lt;18.5,"underweight",J1825&lt;25,"normal weight",J1825&lt;30,"overweight",J1825&gt;30,"obesity")</f>
        <v>overweight</v>
      </c>
      <c r="L1825">
        <v>5.43</v>
      </c>
      <c r="M1825" t="str" cm="1">
        <f t="array" ref="M1825">_xlfn.IFS(L1825&lt;5.7,"Normal",L1825&lt;6.5,"Prediabetes",L1825&gt;6.5,"Diabetes")</f>
        <v>Normal</v>
      </c>
      <c r="N1825">
        <v>1985</v>
      </c>
      <c r="O1825" t="s">
        <v>30</v>
      </c>
      <c r="P1825">
        <v>28</v>
      </c>
      <c r="Q1825" s="10" t="str">
        <f t="shared" si="56"/>
        <v>28-Dec-1985</v>
      </c>
      <c r="R1825">
        <f t="shared" si="57"/>
        <v>37</v>
      </c>
      <c r="S1825" s="12">
        <v>19214.71</v>
      </c>
    </row>
    <row r="1826" spans="1:19" ht="15.6" x14ac:dyDescent="0.3">
      <c r="A1826" s="1" t="s">
        <v>545</v>
      </c>
      <c r="B1826" s="1" t="s">
        <v>4209</v>
      </c>
      <c r="C1826" t="s">
        <v>4723</v>
      </c>
      <c r="D1826" t="s">
        <v>7628</v>
      </c>
      <c r="E1826" t="s">
        <v>7627</v>
      </c>
      <c r="G1826">
        <v>0</v>
      </c>
      <c r="H1826" t="s">
        <v>2382</v>
      </c>
      <c r="I1826" t="s">
        <v>2380</v>
      </c>
      <c r="J1826">
        <v>38.39</v>
      </c>
      <c r="K1826" t="str" cm="1">
        <f t="array" ref="K1826">_xlfn.IFS(J1826&lt;18.5,"underweight",J1826&lt;25,"normal weight",J1826&lt;30,"overweight",J1826&gt;30,"obesity")</f>
        <v>obesity</v>
      </c>
      <c r="L1826">
        <v>8.33</v>
      </c>
      <c r="M1826" t="str" cm="1">
        <f t="array" ref="M1826">_xlfn.IFS(L1826&lt;5.7,"Normal",L1826&lt;6.5,"Prediabetes",L1826&gt;6.5,"Diabetes")</f>
        <v>Diabetes</v>
      </c>
      <c r="N1826">
        <v>1967</v>
      </c>
      <c r="O1826" t="s">
        <v>10</v>
      </c>
      <c r="P1826">
        <v>29</v>
      </c>
      <c r="Q1826" s="10" t="str">
        <f t="shared" si="56"/>
        <v>29-Jul-1967</v>
      </c>
      <c r="R1826">
        <f t="shared" si="57"/>
        <v>56</v>
      </c>
      <c r="S1826" s="12">
        <v>19259.96</v>
      </c>
    </row>
    <row r="1827" spans="1:19" ht="15.6" x14ac:dyDescent="0.3">
      <c r="A1827" s="1" t="s">
        <v>544</v>
      </c>
      <c r="B1827" s="1" t="s">
        <v>4210</v>
      </c>
      <c r="C1827" t="s">
        <v>4723</v>
      </c>
      <c r="D1827" t="s">
        <v>7630</v>
      </c>
      <c r="E1827" t="s">
        <v>7629</v>
      </c>
      <c r="G1827">
        <v>0</v>
      </c>
      <c r="H1827" t="s">
        <v>2382</v>
      </c>
      <c r="I1827" t="s">
        <v>2380</v>
      </c>
      <c r="J1827">
        <v>25.87</v>
      </c>
      <c r="K1827" t="str" cm="1">
        <f t="array" ref="K1827">_xlfn.IFS(J1827&lt;18.5,"underweight",J1827&lt;25,"normal weight",J1827&lt;30,"overweight",J1827&gt;30,"obesity")</f>
        <v>overweight</v>
      </c>
      <c r="L1827">
        <v>5.63</v>
      </c>
      <c r="M1827" t="str" cm="1">
        <f t="array" ref="M1827">_xlfn.IFS(L1827&lt;5.7,"Normal",L1827&lt;6.5,"Prediabetes",L1827&gt;6.5,"Diabetes")</f>
        <v>Normal</v>
      </c>
      <c r="N1827">
        <v>1966</v>
      </c>
      <c r="O1827" t="s">
        <v>15</v>
      </c>
      <c r="P1827">
        <v>15</v>
      </c>
      <c r="Q1827" s="10" t="str">
        <f t="shared" si="56"/>
        <v>15-Nov-1966</v>
      </c>
      <c r="R1827">
        <f t="shared" si="57"/>
        <v>56</v>
      </c>
      <c r="S1827" s="12">
        <v>19321.060000000001</v>
      </c>
    </row>
    <row r="1828" spans="1:19" ht="15.6" x14ac:dyDescent="0.3">
      <c r="A1828" s="1" t="s">
        <v>543</v>
      </c>
      <c r="B1828" s="1" t="s">
        <v>4211</v>
      </c>
      <c r="C1828" t="s">
        <v>4723</v>
      </c>
      <c r="D1828" t="s">
        <v>7632</v>
      </c>
      <c r="E1828" t="s">
        <v>7631</v>
      </c>
      <c r="G1828">
        <v>0</v>
      </c>
      <c r="H1828" t="s">
        <v>2382</v>
      </c>
      <c r="I1828" t="s">
        <v>2380</v>
      </c>
      <c r="J1828">
        <v>31.24</v>
      </c>
      <c r="K1828" t="str" cm="1">
        <f t="array" ref="K1828">_xlfn.IFS(J1828&lt;18.5,"underweight",J1828&lt;25,"normal weight",J1828&lt;30,"overweight",J1828&gt;30,"obesity")</f>
        <v>obesity</v>
      </c>
      <c r="L1828">
        <v>7.42</v>
      </c>
      <c r="M1828" t="str" cm="1">
        <f t="array" ref="M1828">_xlfn.IFS(L1828&lt;5.7,"Normal",L1828&lt;6.5,"Prediabetes",L1828&gt;6.5,"Diabetes")</f>
        <v>Diabetes</v>
      </c>
      <c r="N1828">
        <v>1991</v>
      </c>
      <c r="O1828" t="s">
        <v>35</v>
      </c>
      <c r="P1828">
        <v>24</v>
      </c>
      <c r="Q1828" s="10" t="str">
        <f t="shared" si="56"/>
        <v>24-Aug-1991</v>
      </c>
      <c r="R1828">
        <f t="shared" si="57"/>
        <v>31</v>
      </c>
      <c r="S1828" s="12">
        <v>19350.37</v>
      </c>
    </row>
    <row r="1829" spans="1:19" ht="15.6" x14ac:dyDescent="0.3">
      <c r="A1829" s="1" t="s">
        <v>542</v>
      </c>
      <c r="B1829" s="1" t="s">
        <v>4212</v>
      </c>
      <c r="C1829" t="s">
        <v>4723</v>
      </c>
      <c r="D1829" t="s">
        <v>7490</v>
      </c>
      <c r="E1829" t="s">
        <v>7633</v>
      </c>
      <c r="G1829">
        <v>1</v>
      </c>
      <c r="H1829" t="s">
        <v>2382</v>
      </c>
      <c r="I1829" t="s">
        <v>2380</v>
      </c>
      <c r="J1829">
        <v>39.22</v>
      </c>
      <c r="K1829" t="str" cm="1">
        <f t="array" ref="K1829">_xlfn.IFS(J1829&lt;18.5,"underweight",J1829&lt;25,"normal weight",J1829&lt;30,"overweight",J1829&gt;30,"obesity")</f>
        <v>obesity</v>
      </c>
      <c r="L1829">
        <v>5.62</v>
      </c>
      <c r="M1829" t="str" cm="1">
        <f t="array" ref="M1829">_xlfn.IFS(L1829&lt;5.7,"Normal",L1829&lt;6.5,"Prediabetes",L1829&gt;6.5,"Diabetes")</f>
        <v>Normal</v>
      </c>
      <c r="N1829">
        <v>1987</v>
      </c>
      <c r="O1829" t="s">
        <v>18</v>
      </c>
      <c r="P1829">
        <v>30</v>
      </c>
      <c r="Q1829" s="10" t="str">
        <f t="shared" si="56"/>
        <v>30-Jun-1987</v>
      </c>
      <c r="R1829">
        <f t="shared" si="57"/>
        <v>36</v>
      </c>
      <c r="S1829" s="12">
        <v>19362</v>
      </c>
    </row>
    <row r="1830" spans="1:19" ht="15.6" x14ac:dyDescent="0.3">
      <c r="A1830" s="1" t="s">
        <v>541</v>
      </c>
      <c r="B1830" s="1" t="s">
        <v>4213</v>
      </c>
      <c r="C1830" t="s">
        <v>4723</v>
      </c>
      <c r="D1830" t="s">
        <v>5532</v>
      </c>
      <c r="E1830" t="s">
        <v>7634</v>
      </c>
      <c r="G1830">
        <v>0</v>
      </c>
      <c r="H1830" t="s">
        <v>2382</v>
      </c>
      <c r="I1830" t="s">
        <v>2380</v>
      </c>
      <c r="J1830">
        <v>30</v>
      </c>
      <c r="K1830" t="e" cm="1">
        <f t="array" ref="K1830">_xlfn.IFS(J1830&lt;18.5,"underweight",J1830&lt;25,"normal weight",J1830&lt;30,"overweight",J1830&gt;30,"obesity")</f>
        <v>#N/A</v>
      </c>
      <c r="L1830">
        <v>5.61</v>
      </c>
      <c r="M1830" t="str" cm="1">
        <f t="array" ref="M1830">_xlfn.IFS(L1830&lt;5.7,"Normal",L1830&lt;6.5,"Prediabetes",L1830&gt;6.5,"Diabetes")</f>
        <v>Normal</v>
      </c>
      <c r="N1830">
        <v>1993</v>
      </c>
      <c r="O1830" t="s">
        <v>20</v>
      </c>
      <c r="P1830">
        <v>6</v>
      </c>
      <c r="Q1830" s="10" t="str">
        <f t="shared" si="56"/>
        <v>6-Sep-1993</v>
      </c>
      <c r="R1830">
        <f t="shared" si="57"/>
        <v>29</v>
      </c>
      <c r="S1830" s="12">
        <v>19442.349999999999</v>
      </c>
    </row>
    <row r="1831" spans="1:19" ht="15.6" x14ac:dyDescent="0.3">
      <c r="A1831" s="1" t="s">
        <v>540</v>
      </c>
      <c r="B1831" s="1" t="s">
        <v>4214</v>
      </c>
      <c r="C1831" t="s">
        <v>4726</v>
      </c>
      <c r="D1831" t="s">
        <v>7635</v>
      </c>
      <c r="E1831" t="s">
        <v>5086</v>
      </c>
      <c r="G1831">
        <v>1</v>
      </c>
      <c r="H1831" t="s">
        <v>2382</v>
      </c>
      <c r="I1831" t="s">
        <v>2380</v>
      </c>
      <c r="J1831">
        <v>35.340000000000003</v>
      </c>
      <c r="K1831" t="str" cm="1">
        <f t="array" ref="K1831">_xlfn.IFS(J1831&lt;18.5,"underweight",J1831&lt;25,"normal weight",J1831&lt;30,"overweight",J1831&gt;30,"obesity")</f>
        <v>obesity</v>
      </c>
      <c r="L1831">
        <v>5.51</v>
      </c>
      <c r="M1831" t="str" cm="1">
        <f t="array" ref="M1831">_xlfn.IFS(L1831&lt;5.7,"Normal",L1831&lt;6.5,"Prediabetes",L1831&gt;6.5,"Diabetes")</f>
        <v>Normal</v>
      </c>
      <c r="N1831">
        <v>1982</v>
      </c>
      <c r="O1831" t="s">
        <v>30</v>
      </c>
      <c r="P1831">
        <v>15</v>
      </c>
      <c r="Q1831" s="10" t="str">
        <f t="shared" si="56"/>
        <v>15-Dec-1982</v>
      </c>
      <c r="R1831">
        <f t="shared" si="57"/>
        <v>40</v>
      </c>
      <c r="S1831" s="12">
        <v>19444.27</v>
      </c>
    </row>
    <row r="1832" spans="1:19" ht="15.6" x14ac:dyDescent="0.3">
      <c r="A1832" s="1" t="s">
        <v>539</v>
      </c>
      <c r="B1832" s="1" t="s">
        <v>4215</v>
      </c>
      <c r="C1832" t="s">
        <v>4723</v>
      </c>
      <c r="D1832" t="s">
        <v>5120</v>
      </c>
      <c r="E1832" t="s">
        <v>6466</v>
      </c>
      <c r="G1832">
        <v>1</v>
      </c>
      <c r="H1832" t="s">
        <v>2382</v>
      </c>
      <c r="I1832" t="s">
        <v>2380</v>
      </c>
      <c r="J1832">
        <v>32.204999999999998</v>
      </c>
      <c r="K1832" t="str" cm="1">
        <f t="array" ref="K1832">_xlfn.IFS(J1832&lt;18.5,"underweight",J1832&lt;25,"normal weight",J1832&lt;30,"overweight",J1832&gt;30,"obesity")</f>
        <v>obesity</v>
      </c>
      <c r="L1832">
        <v>8.3800000000000008</v>
      </c>
      <c r="M1832" t="str" cm="1">
        <f t="array" ref="M1832">_xlfn.IFS(L1832&lt;5.7,"Normal",L1832&lt;6.5,"Prediabetes",L1832&gt;6.5,"Diabetes")</f>
        <v>Diabetes</v>
      </c>
      <c r="N1832">
        <v>1987</v>
      </c>
      <c r="O1832" t="s">
        <v>15</v>
      </c>
      <c r="P1832">
        <v>30</v>
      </c>
      <c r="Q1832" s="10" t="str">
        <f t="shared" si="56"/>
        <v>30-Nov-1987</v>
      </c>
      <c r="R1832">
        <f t="shared" si="57"/>
        <v>35</v>
      </c>
      <c r="S1832" s="12">
        <v>19496.72</v>
      </c>
    </row>
    <row r="1833" spans="1:19" ht="15.6" x14ac:dyDescent="0.3">
      <c r="A1833" s="1" t="s">
        <v>538</v>
      </c>
      <c r="B1833" s="1" t="s">
        <v>4216</v>
      </c>
      <c r="C1833" t="s">
        <v>4723</v>
      </c>
      <c r="D1833" t="s">
        <v>7408</v>
      </c>
      <c r="E1833" t="s">
        <v>5446</v>
      </c>
      <c r="G1833">
        <v>1</v>
      </c>
      <c r="H1833" t="s">
        <v>2382</v>
      </c>
      <c r="I1833" t="s">
        <v>2380</v>
      </c>
      <c r="J1833">
        <v>26.63</v>
      </c>
      <c r="K1833" t="str" cm="1">
        <f t="array" ref="K1833">_xlfn.IFS(J1833&lt;18.5,"underweight",J1833&lt;25,"normal weight",J1833&lt;30,"overweight",J1833&gt;30,"obesity")</f>
        <v>overweight</v>
      </c>
      <c r="L1833">
        <v>4.3600000000000003</v>
      </c>
      <c r="M1833" t="str" cm="1">
        <f t="array" ref="M1833">_xlfn.IFS(L1833&lt;5.7,"Normal",L1833&lt;6.5,"Prediabetes",L1833&gt;6.5,"Diabetes")</f>
        <v>Normal</v>
      </c>
      <c r="N1833">
        <v>1980</v>
      </c>
      <c r="O1833" t="s">
        <v>15</v>
      </c>
      <c r="P1833">
        <v>8</v>
      </c>
      <c r="Q1833" s="10" t="str">
        <f t="shared" si="56"/>
        <v>8-Nov-1980</v>
      </c>
      <c r="R1833">
        <f t="shared" si="57"/>
        <v>42</v>
      </c>
      <c r="S1833" s="12">
        <v>19515.54</v>
      </c>
    </row>
    <row r="1834" spans="1:19" ht="15.6" x14ac:dyDescent="0.3">
      <c r="A1834" s="1" t="s">
        <v>537</v>
      </c>
      <c r="B1834" s="1" t="s">
        <v>4217</v>
      </c>
      <c r="C1834" t="s">
        <v>4726</v>
      </c>
      <c r="D1834" t="s">
        <v>7637</v>
      </c>
      <c r="E1834" t="s">
        <v>7636</v>
      </c>
      <c r="G1834">
        <v>1</v>
      </c>
      <c r="H1834" t="s">
        <v>2382</v>
      </c>
      <c r="I1834" t="s">
        <v>2380</v>
      </c>
      <c r="J1834">
        <v>25.65</v>
      </c>
      <c r="K1834" t="str" cm="1">
        <f t="array" ref="K1834">_xlfn.IFS(J1834&lt;18.5,"underweight",J1834&lt;25,"normal weight",J1834&lt;30,"overweight",J1834&gt;30,"obesity")</f>
        <v>overweight</v>
      </c>
      <c r="L1834">
        <v>4.05</v>
      </c>
      <c r="M1834" t="str" cm="1">
        <f t="array" ref="M1834">_xlfn.IFS(L1834&lt;5.7,"Normal",L1834&lt;6.5,"Prediabetes",L1834&gt;6.5,"Diabetes")</f>
        <v>Normal</v>
      </c>
      <c r="N1834">
        <v>1992</v>
      </c>
      <c r="O1834" t="s">
        <v>35</v>
      </c>
      <c r="P1834">
        <v>19</v>
      </c>
      <c r="Q1834" s="10" t="str">
        <f t="shared" si="56"/>
        <v>19-Aug-1992</v>
      </c>
      <c r="R1834">
        <f t="shared" si="57"/>
        <v>30</v>
      </c>
      <c r="S1834" s="12">
        <v>19521.97</v>
      </c>
    </row>
    <row r="1835" spans="1:19" ht="15.6" x14ac:dyDescent="0.3">
      <c r="A1835" s="1" t="s">
        <v>536</v>
      </c>
      <c r="B1835" s="1" t="s">
        <v>4218</v>
      </c>
      <c r="C1835" t="s">
        <v>4723</v>
      </c>
      <c r="D1835" t="s">
        <v>7639</v>
      </c>
      <c r="E1835" t="s">
        <v>7638</v>
      </c>
      <c r="G1835">
        <v>1</v>
      </c>
      <c r="H1835" t="s">
        <v>2382</v>
      </c>
      <c r="I1835" t="s">
        <v>2380</v>
      </c>
      <c r="J1835">
        <v>37.68</v>
      </c>
      <c r="K1835" t="str" cm="1">
        <f t="array" ref="K1835">_xlfn.IFS(J1835&lt;18.5,"underweight",J1835&lt;25,"normal weight",J1835&lt;30,"overweight",J1835&gt;30,"obesity")</f>
        <v>obesity</v>
      </c>
      <c r="L1835">
        <v>4.29</v>
      </c>
      <c r="M1835" t="str" cm="1">
        <f t="array" ref="M1835">_xlfn.IFS(L1835&lt;5.7,"Normal",L1835&lt;6.5,"Prediabetes",L1835&gt;6.5,"Diabetes")</f>
        <v>Normal</v>
      </c>
      <c r="N1835">
        <v>1985</v>
      </c>
      <c r="O1835" t="s">
        <v>20</v>
      </c>
      <c r="P1835">
        <v>17</v>
      </c>
      <c r="Q1835" s="10" t="str">
        <f t="shared" si="56"/>
        <v>17-Sep-1985</v>
      </c>
      <c r="R1835">
        <f t="shared" si="57"/>
        <v>37</v>
      </c>
      <c r="S1835" s="12">
        <v>19539.240000000002</v>
      </c>
    </row>
    <row r="1836" spans="1:19" ht="15.6" x14ac:dyDescent="0.3">
      <c r="A1836" s="1" t="s">
        <v>534</v>
      </c>
      <c r="B1836" s="1" t="s">
        <v>4219</v>
      </c>
      <c r="C1836" t="s">
        <v>5598</v>
      </c>
      <c r="D1836" t="s">
        <v>6865</v>
      </c>
      <c r="E1836" t="s">
        <v>7640</v>
      </c>
      <c r="G1836">
        <v>1</v>
      </c>
      <c r="H1836" t="s">
        <v>2382</v>
      </c>
      <c r="I1836" t="s">
        <v>2380</v>
      </c>
      <c r="J1836">
        <v>35.49</v>
      </c>
      <c r="K1836" t="str" cm="1">
        <f t="array" ref="K1836">_xlfn.IFS(J1836&lt;18.5,"underweight",J1836&lt;25,"normal weight",J1836&lt;30,"overweight",J1836&gt;30,"obesity")</f>
        <v>obesity</v>
      </c>
      <c r="L1836">
        <v>4.74</v>
      </c>
      <c r="M1836" t="str" cm="1">
        <f t="array" ref="M1836">_xlfn.IFS(L1836&lt;5.7,"Normal",L1836&lt;6.5,"Prediabetes",L1836&gt;6.5,"Diabetes")</f>
        <v>Normal</v>
      </c>
      <c r="N1836">
        <v>1963</v>
      </c>
      <c r="O1836" t="s">
        <v>10</v>
      </c>
      <c r="P1836">
        <v>14</v>
      </c>
      <c r="Q1836" s="10" t="str">
        <f t="shared" si="56"/>
        <v>14-Jul-1963</v>
      </c>
      <c r="R1836">
        <f t="shared" si="57"/>
        <v>60</v>
      </c>
      <c r="S1836" s="12">
        <v>19551.34</v>
      </c>
    </row>
    <row r="1837" spans="1:19" ht="15.6" x14ac:dyDescent="0.3">
      <c r="A1837" s="1" t="s">
        <v>533</v>
      </c>
      <c r="B1837" s="1" t="s">
        <v>4220</v>
      </c>
      <c r="C1837" t="s">
        <v>4726</v>
      </c>
      <c r="D1837" t="s">
        <v>6006</v>
      </c>
      <c r="E1837" t="s">
        <v>7641</v>
      </c>
      <c r="G1837">
        <v>0</v>
      </c>
      <c r="H1837" t="s">
        <v>2382</v>
      </c>
      <c r="I1837" t="s">
        <v>2380</v>
      </c>
      <c r="J1837">
        <v>44.7</v>
      </c>
      <c r="K1837" t="str" cm="1">
        <f t="array" ref="K1837">_xlfn.IFS(J1837&lt;18.5,"underweight",J1837&lt;25,"normal weight",J1837&lt;30,"overweight",J1837&gt;30,"obesity")</f>
        <v>obesity</v>
      </c>
      <c r="L1837">
        <v>7.6</v>
      </c>
      <c r="M1837" t="str" cm="1">
        <f t="array" ref="M1837">_xlfn.IFS(L1837&lt;5.7,"Normal",L1837&lt;6.5,"Prediabetes",L1837&gt;6.5,"Diabetes")</f>
        <v>Diabetes</v>
      </c>
      <c r="N1837">
        <v>1978</v>
      </c>
      <c r="O1837" t="s">
        <v>20</v>
      </c>
      <c r="P1837">
        <v>24</v>
      </c>
      <c r="Q1837" s="10" t="str">
        <f t="shared" si="56"/>
        <v>24-Sep-1978</v>
      </c>
      <c r="R1837">
        <f t="shared" si="57"/>
        <v>44</v>
      </c>
      <c r="S1837" s="12">
        <v>19594.810000000001</v>
      </c>
    </row>
    <row r="1838" spans="1:19" ht="15.6" x14ac:dyDescent="0.3">
      <c r="A1838" s="1" t="s">
        <v>532</v>
      </c>
      <c r="B1838" s="1" t="s">
        <v>4221</v>
      </c>
      <c r="C1838" t="s">
        <v>4726</v>
      </c>
      <c r="D1838" t="s">
        <v>7643</v>
      </c>
      <c r="E1838" t="s">
        <v>7642</v>
      </c>
      <c r="G1838">
        <v>0</v>
      </c>
      <c r="H1838" t="s">
        <v>2382</v>
      </c>
      <c r="I1838" t="s">
        <v>2380</v>
      </c>
      <c r="J1838">
        <v>38.380000000000003</v>
      </c>
      <c r="K1838" t="str" cm="1">
        <f t="array" ref="K1838">_xlfn.IFS(J1838&lt;18.5,"underweight",J1838&lt;25,"normal weight",J1838&lt;30,"overweight",J1838&gt;30,"obesity")</f>
        <v>obesity</v>
      </c>
      <c r="L1838">
        <v>8.5</v>
      </c>
      <c r="M1838" t="str" cm="1">
        <f t="array" ref="M1838">_xlfn.IFS(L1838&lt;5.7,"Normal",L1838&lt;6.5,"Prediabetes",L1838&gt;6.5,"Diabetes")</f>
        <v>Diabetes</v>
      </c>
      <c r="N1838">
        <v>1994</v>
      </c>
      <c r="O1838" t="s">
        <v>35</v>
      </c>
      <c r="P1838">
        <v>27</v>
      </c>
      <c r="Q1838" s="10" t="str">
        <f t="shared" si="56"/>
        <v>27-Aug-1994</v>
      </c>
      <c r="R1838">
        <f t="shared" si="57"/>
        <v>28</v>
      </c>
      <c r="S1838" s="12">
        <v>19673.34</v>
      </c>
    </row>
    <row r="1839" spans="1:19" ht="15.6" x14ac:dyDescent="0.3">
      <c r="A1839" s="1" t="s">
        <v>531</v>
      </c>
      <c r="B1839" s="1" t="s">
        <v>4222</v>
      </c>
      <c r="C1839" t="s">
        <v>4726</v>
      </c>
      <c r="D1839" t="s">
        <v>7645</v>
      </c>
      <c r="E1839" t="s">
        <v>7644</v>
      </c>
      <c r="G1839">
        <v>1</v>
      </c>
      <c r="H1839" t="s">
        <v>2382</v>
      </c>
      <c r="I1839" t="s">
        <v>2380</v>
      </c>
      <c r="J1839">
        <v>35.244999999999997</v>
      </c>
      <c r="K1839" t="str" cm="1">
        <f t="array" ref="K1839">_xlfn.IFS(J1839&lt;18.5,"underweight",J1839&lt;25,"normal weight",J1839&lt;30,"overweight",J1839&gt;30,"obesity")</f>
        <v>obesity</v>
      </c>
      <c r="L1839">
        <v>11.22</v>
      </c>
      <c r="M1839" t="str" cm="1">
        <f t="array" ref="M1839">_xlfn.IFS(L1839&lt;5.7,"Normal",L1839&lt;6.5,"Prediabetes",L1839&gt;6.5,"Diabetes")</f>
        <v>Diabetes</v>
      </c>
      <c r="N1839">
        <v>1990</v>
      </c>
      <c r="O1839" t="s">
        <v>35</v>
      </c>
      <c r="P1839">
        <v>8</v>
      </c>
      <c r="Q1839" s="10" t="str">
        <f t="shared" si="56"/>
        <v>8-Aug-1990</v>
      </c>
      <c r="R1839">
        <f t="shared" si="57"/>
        <v>32</v>
      </c>
      <c r="S1839" s="12">
        <v>19719.689999999999</v>
      </c>
    </row>
    <row r="1840" spans="1:19" ht="15.6" x14ac:dyDescent="0.3">
      <c r="A1840" s="1" t="s">
        <v>530</v>
      </c>
      <c r="B1840" s="1" t="s">
        <v>4223</v>
      </c>
      <c r="C1840" t="s">
        <v>4726</v>
      </c>
      <c r="D1840" t="s">
        <v>7646</v>
      </c>
      <c r="E1840" t="s">
        <v>6691</v>
      </c>
      <c r="G1840">
        <v>1</v>
      </c>
      <c r="H1840" t="s">
        <v>2382</v>
      </c>
      <c r="I1840" t="s">
        <v>2380</v>
      </c>
      <c r="J1840">
        <v>49.84</v>
      </c>
      <c r="K1840" t="str" cm="1">
        <f t="array" ref="K1840">_xlfn.IFS(J1840&lt;18.5,"underweight",J1840&lt;25,"normal weight",J1840&lt;30,"overweight",J1840&gt;30,"obesity")</f>
        <v>obesity</v>
      </c>
      <c r="L1840">
        <v>5.0999999999999996</v>
      </c>
      <c r="M1840" t="str" cm="1">
        <f t="array" ref="M1840">_xlfn.IFS(L1840&lt;5.7,"Normal",L1840&lt;6.5,"Prediabetes",L1840&gt;6.5,"Diabetes")</f>
        <v>Normal</v>
      </c>
      <c r="N1840">
        <v>1972</v>
      </c>
      <c r="O1840" t="s">
        <v>18</v>
      </c>
      <c r="P1840">
        <v>14</v>
      </c>
      <c r="Q1840" s="10" t="str">
        <f t="shared" si="56"/>
        <v>14-Jun-1972</v>
      </c>
      <c r="R1840">
        <f t="shared" si="57"/>
        <v>51</v>
      </c>
      <c r="S1840" s="12">
        <v>19749.38</v>
      </c>
    </row>
    <row r="1841" spans="1:19" ht="15.6" x14ac:dyDescent="0.3">
      <c r="A1841" s="1" t="s">
        <v>529</v>
      </c>
      <c r="B1841" s="1" t="s">
        <v>4224</v>
      </c>
      <c r="C1841" t="s">
        <v>4726</v>
      </c>
      <c r="D1841" t="s">
        <v>7647</v>
      </c>
      <c r="E1841" t="s">
        <v>6773</v>
      </c>
      <c r="G1841">
        <v>1</v>
      </c>
      <c r="H1841" t="s">
        <v>2382</v>
      </c>
      <c r="I1841" t="s">
        <v>2380</v>
      </c>
      <c r="J1841">
        <v>49.06</v>
      </c>
      <c r="K1841" t="str" cm="1">
        <f t="array" ref="K1841">_xlfn.IFS(J1841&lt;18.5,"underweight",J1841&lt;25,"normal weight",J1841&lt;30,"overweight",J1841&gt;30,"obesity")</f>
        <v>obesity</v>
      </c>
      <c r="L1841">
        <v>5.43</v>
      </c>
      <c r="M1841" t="str" cm="1">
        <f t="array" ref="M1841">_xlfn.IFS(L1841&lt;5.7,"Normal",L1841&lt;6.5,"Prediabetes",L1841&gt;6.5,"Diabetes")</f>
        <v>Normal</v>
      </c>
      <c r="N1841">
        <v>1979</v>
      </c>
      <c r="O1841" t="s">
        <v>37</v>
      </c>
      <c r="P1841">
        <v>30</v>
      </c>
      <c r="Q1841" s="10" t="str">
        <f t="shared" si="56"/>
        <v>30-Oct-1979</v>
      </c>
      <c r="R1841">
        <f t="shared" si="57"/>
        <v>43</v>
      </c>
      <c r="S1841" s="12">
        <v>19798.05</v>
      </c>
    </row>
    <row r="1842" spans="1:19" ht="15.6" x14ac:dyDescent="0.3">
      <c r="A1842" s="1" t="s">
        <v>528</v>
      </c>
      <c r="B1842" s="1" t="s">
        <v>4225</v>
      </c>
      <c r="C1842" t="s">
        <v>4723</v>
      </c>
      <c r="D1842" t="s">
        <v>4850</v>
      </c>
      <c r="E1842" t="s">
        <v>7648</v>
      </c>
      <c r="G1842">
        <v>1</v>
      </c>
      <c r="H1842" t="s">
        <v>2382</v>
      </c>
      <c r="I1842" t="s">
        <v>2380</v>
      </c>
      <c r="J1842">
        <v>38</v>
      </c>
      <c r="K1842" t="str" cm="1">
        <f t="array" ref="K1842">_xlfn.IFS(J1842&lt;18.5,"underweight",J1842&lt;25,"normal weight",J1842&lt;30,"overweight",J1842&gt;30,"obesity")</f>
        <v>obesity</v>
      </c>
      <c r="L1842">
        <v>6.38</v>
      </c>
      <c r="M1842" t="str" cm="1">
        <f t="array" ref="M1842">_xlfn.IFS(L1842&lt;5.7,"Normal",L1842&lt;6.5,"Prediabetes",L1842&gt;6.5,"Diabetes")</f>
        <v>Prediabetes</v>
      </c>
      <c r="N1842">
        <v>1997</v>
      </c>
      <c r="O1842" t="s">
        <v>37</v>
      </c>
      <c r="P1842">
        <v>18</v>
      </c>
      <c r="Q1842" s="10" t="str">
        <f t="shared" si="56"/>
        <v>18-Oct-1997</v>
      </c>
      <c r="R1842">
        <f t="shared" si="57"/>
        <v>25</v>
      </c>
      <c r="S1842" s="12">
        <v>19933.46</v>
      </c>
    </row>
    <row r="1843" spans="1:19" ht="15.6" x14ac:dyDescent="0.3">
      <c r="A1843" s="1" t="s">
        <v>527</v>
      </c>
      <c r="B1843" s="1" t="s">
        <v>4226</v>
      </c>
      <c r="C1843" t="s">
        <v>4723</v>
      </c>
      <c r="D1843" t="s">
        <v>7650</v>
      </c>
      <c r="E1843" t="s">
        <v>7649</v>
      </c>
      <c r="G1843">
        <v>0</v>
      </c>
      <c r="H1843" t="s">
        <v>2382</v>
      </c>
      <c r="I1843" t="s">
        <v>2380</v>
      </c>
      <c r="J1843">
        <v>36.08</v>
      </c>
      <c r="K1843" t="str" cm="1">
        <f t="array" ref="K1843">_xlfn.IFS(J1843&lt;18.5,"underweight",J1843&lt;25,"normal weight",J1843&lt;30,"overweight",J1843&gt;30,"obesity")</f>
        <v>obesity</v>
      </c>
      <c r="L1843">
        <v>5.73</v>
      </c>
      <c r="M1843" t="str" cm="1">
        <f t="array" ref="M1843">_xlfn.IFS(L1843&lt;5.7,"Normal",L1843&lt;6.5,"Prediabetes",L1843&gt;6.5,"Diabetes")</f>
        <v>Prediabetes</v>
      </c>
      <c r="N1843">
        <v>1980</v>
      </c>
      <c r="O1843" t="s">
        <v>37</v>
      </c>
      <c r="P1843">
        <v>9</v>
      </c>
      <c r="Q1843" s="10" t="str">
        <f t="shared" si="56"/>
        <v>9-Oct-1980</v>
      </c>
      <c r="R1843">
        <f t="shared" si="57"/>
        <v>42</v>
      </c>
      <c r="S1843" s="12">
        <v>19964.75</v>
      </c>
    </row>
    <row r="1844" spans="1:19" ht="15.6" x14ac:dyDescent="0.3">
      <c r="A1844" s="1" t="s">
        <v>526</v>
      </c>
      <c r="B1844" s="1" t="s">
        <v>4227</v>
      </c>
      <c r="C1844" t="s">
        <v>4726</v>
      </c>
      <c r="D1844" t="s">
        <v>7651</v>
      </c>
      <c r="E1844" t="s">
        <v>4853</v>
      </c>
      <c r="G1844">
        <v>0</v>
      </c>
      <c r="H1844" t="s">
        <v>2382</v>
      </c>
      <c r="I1844" t="s">
        <v>2380</v>
      </c>
      <c r="J1844">
        <v>35.700000000000003</v>
      </c>
      <c r="K1844" t="str" cm="1">
        <f t="array" ref="K1844">_xlfn.IFS(J1844&lt;18.5,"underweight",J1844&lt;25,"normal weight",J1844&lt;30,"overweight",J1844&gt;30,"obesity")</f>
        <v>obesity</v>
      </c>
      <c r="L1844">
        <v>5.47</v>
      </c>
      <c r="M1844" t="str" cm="1">
        <f t="array" ref="M1844">_xlfn.IFS(L1844&lt;5.7,"Normal",L1844&lt;6.5,"Prediabetes",L1844&gt;6.5,"Diabetes")</f>
        <v>Normal</v>
      </c>
      <c r="N1844">
        <v>1966</v>
      </c>
      <c r="O1844" t="s">
        <v>35</v>
      </c>
      <c r="P1844">
        <v>10</v>
      </c>
      <c r="Q1844" s="10" t="str">
        <f t="shared" si="56"/>
        <v>10-Aug-1966</v>
      </c>
      <c r="R1844">
        <f t="shared" si="57"/>
        <v>56</v>
      </c>
      <c r="S1844" s="12">
        <v>19995.29</v>
      </c>
    </row>
    <row r="1845" spans="1:19" ht="15.6" x14ac:dyDescent="0.3">
      <c r="A1845" s="1" t="s">
        <v>525</v>
      </c>
      <c r="B1845" s="1" t="s">
        <v>4228</v>
      </c>
      <c r="C1845" t="s">
        <v>4726</v>
      </c>
      <c r="D1845" t="s">
        <v>7653</v>
      </c>
      <c r="E1845" t="s">
        <v>7652</v>
      </c>
      <c r="G1845">
        <v>0</v>
      </c>
      <c r="H1845" t="s">
        <v>2382</v>
      </c>
      <c r="I1845" t="s">
        <v>2380</v>
      </c>
      <c r="J1845">
        <v>23.3</v>
      </c>
      <c r="K1845" t="str" cm="1">
        <f t="array" ref="K1845">_xlfn.IFS(J1845&lt;18.5,"underweight",J1845&lt;25,"normal weight",J1845&lt;30,"overweight",J1845&gt;30,"obesity")</f>
        <v>normal weight</v>
      </c>
      <c r="L1845">
        <v>5.36</v>
      </c>
      <c r="M1845" t="str" cm="1">
        <f t="array" ref="M1845">_xlfn.IFS(L1845&lt;5.7,"Normal",L1845&lt;6.5,"Prediabetes",L1845&gt;6.5,"Diabetes")</f>
        <v>Normal</v>
      </c>
      <c r="N1845">
        <v>1988</v>
      </c>
      <c r="O1845" t="s">
        <v>10</v>
      </c>
      <c r="P1845">
        <v>25</v>
      </c>
      <c r="Q1845" s="10" t="str">
        <f t="shared" si="56"/>
        <v>25-Jul-1988</v>
      </c>
      <c r="R1845">
        <f t="shared" si="57"/>
        <v>35</v>
      </c>
      <c r="S1845" s="12">
        <v>20009.63</v>
      </c>
    </row>
    <row r="1846" spans="1:19" ht="15.6" x14ac:dyDescent="0.3">
      <c r="A1846" s="1" t="s">
        <v>524</v>
      </c>
      <c r="B1846" s="1" t="s">
        <v>4229</v>
      </c>
      <c r="C1846" t="s">
        <v>4726</v>
      </c>
      <c r="D1846" t="s">
        <v>4775</v>
      </c>
      <c r="E1846" t="s">
        <v>7654</v>
      </c>
      <c r="G1846">
        <v>0</v>
      </c>
      <c r="H1846" t="s">
        <v>2382</v>
      </c>
      <c r="I1846" t="s">
        <v>2380</v>
      </c>
      <c r="J1846">
        <v>24.93</v>
      </c>
      <c r="K1846" t="str" cm="1">
        <f t="array" ref="K1846">_xlfn.IFS(J1846&lt;18.5,"underweight",J1846&lt;25,"normal weight",J1846&lt;30,"overweight",J1846&gt;30,"obesity")</f>
        <v>normal weight</v>
      </c>
      <c r="L1846">
        <v>9.18</v>
      </c>
      <c r="M1846" t="str" cm="1">
        <f t="array" ref="M1846">_xlfn.IFS(L1846&lt;5.7,"Normal",L1846&lt;6.5,"Prediabetes",L1846&gt;6.5,"Diabetes")</f>
        <v>Diabetes</v>
      </c>
      <c r="N1846">
        <v>1983</v>
      </c>
      <c r="O1846" t="s">
        <v>37</v>
      </c>
      <c r="P1846">
        <v>6</v>
      </c>
      <c r="Q1846" s="10" t="str">
        <f t="shared" si="56"/>
        <v>6-Oct-1983</v>
      </c>
      <c r="R1846">
        <f t="shared" si="57"/>
        <v>39</v>
      </c>
      <c r="S1846" s="12">
        <v>20149.32</v>
      </c>
    </row>
    <row r="1847" spans="1:19" ht="15.6" x14ac:dyDescent="0.3">
      <c r="A1847" s="1" t="s">
        <v>523</v>
      </c>
      <c r="B1847" s="1" t="s">
        <v>4230</v>
      </c>
      <c r="C1847" t="s">
        <v>4726</v>
      </c>
      <c r="D1847" t="s">
        <v>7656</v>
      </c>
      <c r="E1847" t="s">
        <v>7655</v>
      </c>
      <c r="G1847">
        <v>0</v>
      </c>
      <c r="H1847" t="s">
        <v>2382</v>
      </c>
      <c r="I1847" t="s">
        <v>2380</v>
      </c>
      <c r="J1847">
        <v>48.12</v>
      </c>
      <c r="K1847" t="str" cm="1">
        <f t="array" ref="K1847">_xlfn.IFS(J1847&lt;18.5,"underweight",J1847&lt;25,"normal weight",J1847&lt;30,"overweight",J1847&gt;30,"obesity")</f>
        <v>obesity</v>
      </c>
      <c r="L1847">
        <v>4.51</v>
      </c>
      <c r="M1847" t="str" cm="1">
        <f t="array" ref="M1847">_xlfn.IFS(L1847&lt;5.7,"Normal",L1847&lt;6.5,"Prediabetes",L1847&gt;6.5,"Diabetes")</f>
        <v>Normal</v>
      </c>
      <c r="N1847">
        <v>2002</v>
      </c>
      <c r="O1847" t="s">
        <v>10</v>
      </c>
      <c r="P1847">
        <v>9</v>
      </c>
      <c r="Q1847" s="10" t="str">
        <f t="shared" si="56"/>
        <v>9-Jul-2002</v>
      </c>
      <c r="R1847">
        <f t="shared" si="57"/>
        <v>21</v>
      </c>
      <c r="S1847" s="12">
        <v>20167.34</v>
      </c>
    </row>
    <row r="1848" spans="1:19" ht="15.6" x14ac:dyDescent="0.3">
      <c r="A1848" s="1" t="s">
        <v>522</v>
      </c>
      <c r="B1848" s="1" t="s">
        <v>4231</v>
      </c>
      <c r="C1848" t="s">
        <v>4726</v>
      </c>
      <c r="D1848" t="s">
        <v>7658</v>
      </c>
      <c r="E1848" t="s">
        <v>7657</v>
      </c>
      <c r="G1848">
        <v>0</v>
      </c>
      <c r="H1848" t="s">
        <v>2382</v>
      </c>
      <c r="I1848" t="s">
        <v>2380</v>
      </c>
      <c r="J1848">
        <v>24.91</v>
      </c>
      <c r="K1848" t="str" cm="1">
        <f t="array" ref="K1848">_xlfn.IFS(J1848&lt;18.5,"underweight",J1848&lt;25,"normal weight",J1848&lt;30,"overweight",J1848&gt;30,"obesity")</f>
        <v>normal weight</v>
      </c>
      <c r="L1848">
        <v>7.33</v>
      </c>
      <c r="M1848" t="str" cm="1">
        <f t="array" ref="M1848">_xlfn.IFS(L1848&lt;5.7,"Normal",L1848&lt;6.5,"Prediabetes",L1848&gt;6.5,"Diabetes")</f>
        <v>Diabetes</v>
      </c>
      <c r="N1848">
        <v>1994</v>
      </c>
      <c r="O1848" t="s">
        <v>18</v>
      </c>
      <c r="P1848">
        <v>8</v>
      </c>
      <c r="Q1848" s="10" t="str">
        <f t="shared" si="56"/>
        <v>8-Jun-1994</v>
      </c>
      <c r="R1848">
        <f t="shared" si="57"/>
        <v>29</v>
      </c>
      <c r="S1848" s="12">
        <v>20177.669999999998</v>
      </c>
    </row>
    <row r="1849" spans="1:19" ht="15.6" x14ac:dyDescent="0.3">
      <c r="A1849" s="1" t="s">
        <v>521</v>
      </c>
      <c r="B1849" s="1" t="s">
        <v>4232</v>
      </c>
      <c r="C1849" t="s">
        <v>4726</v>
      </c>
      <c r="D1849" t="s">
        <v>7660</v>
      </c>
      <c r="E1849" t="s">
        <v>7659</v>
      </c>
      <c r="G1849">
        <v>0</v>
      </c>
      <c r="H1849" t="s">
        <v>2382</v>
      </c>
      <c r="I1849" t="s">
        <v>2380</v>
      </c>
      <c r="J1849">
        <v>38.93</v>
      </c>
      <c r="K1849" t="str" cm="1">
        <f t="array" ref="K1849">_xlfn.IFS(J1849&lt;18.5,"underweight",J1849&lt;25,"normal weight",J1849&lt;30,"overweight",J1849&gt;30,"obesity")</f>
        <v>obesity</v>
      </c>
      <c r="L1849">
        <v>5.64</v>
      </c>
      <c r="M1849" t="str" cm="1">
        <f t="array" ref="M1849">_xlfn.IFS(L1849&lt;5.7,"Normal",L1849&lt;6.5,"Prediabetes",L1849&gt;6.5,"Diabetes")</f>
        <v>Normal</v>
      </c>
      <c r="N1849">
        <v>1987</v>
      </c>
      <c r="O1849" t="s">
        <v>37</v>
      </c>
      <c r="P1849">
        <v>17</v>
      </c>
      <c r="Q1849" s="10" t="str">
        <f t="shared" si="56"/>
        <v>17-Oct-1987</v>
      </c>
      <c r="R1849">
        <f t="shared" si="57"/>
        <v>35</v>
      </c>
      <c r="S1849" s="12">
        <v>20234.849999999999</v>
      </c>
    </row>
    <row r="1850" spans="1:19" ht="15.6" x14ac:dyDescent="0.3">
      <c r="A1850" s="1" t="s">
        <v>520</v>
      </c>
      <c r="B1850" s="1" t="s">
        <v>4233</v>
      </c>
      <c r="C1850" t="s">
        <v>4726</v>
      </c>
      <c r="D1850" t="s">
        <v>7662</v>
      </c>
      <c r="E1850" t="s">
        <v>7661</v>
      </c>
      <c r="G1850">
        <v>0</v>
      </c>
      <c r="H1850" t="s">
        <v>2382</v>
      </c>
      <c r="I1850" t="s">
        <v>2380</v>
      </c>
      <c r="J1850">
        <v>32.774999999999999</v>
      </c>
      <c r="K1850" t="str" cm="1">
        <f t="array" ref="K1850">_xlfn.IFS(J1850&lt;18.5,"underweight",J1850&lt;25,"normal weight",J1850&lt;30,"overweight",J1850&gt;30,"obesity")</f>
        <v>obesity</v>
      </c>
      <c r="L1850">
        <v>8.02</v>
      </c>
      <c r="M1850" t="str" cm="1">
        <f t="array" ref="M1850">_xlfn.IFS(L1850&lt;5.7,"Normal",L1850&lt;6.5,"Prediabetes",L1850&gt;6.5,"Diabetes")</f>
        <v>Diabetes</v>
      </c>
      <c r="N1850">
        <v>1966</v>
      </c>
      <c r="O1850" t="s">
        <v>35</v>
      </c>
      <c r="P1850">
        <v>22</v>
      </c>
      <c r="Q1850" s="10" t="str">
        <f t="shared" si="56"/>
        <v>22-Aug-1966</v>
      </c>
      <c r="R1850">
        <f t="shared" si="57"/>
        <v>56</v>
      </c>
      <c r="S1850" s="12">
        <v>20253.84</v>
      </c>
    </row>
    <row r="1851" spans="1:19" ht="15.6" x14ac:dyDescent="0.3">
      <c r="A1851" s="1" t="s">
        <v>519</v>
      </c>
      <c r="B1851" s="1" t="s">
        <v>4234</v>
      </c>
      <c r="C1851" t="s">
        <v>4726</v>
      </c>
      <c r="D1851" t="s">
        <v>5284</v>
      </c>
      <c r="E1851" t="s">
        <v>7663</v>
      </c>
      <c r="G1851">
        <v>1</v>
      </c>
      <c r="H1851" t="s">
        <v>2382</v>
      </c>
      <c r="I1851" t="s">
        <v>2380</v>
      </c>
      <c r="J1851">
        <v>29.83</v>
      </c>
      <c r="K1851" t="str" cm="1">
        <f t="array" ref="K1851">_xlfn.IFS(J1851&lt;18.5,"underweight",J1851&lt;25,"normal weight",J1851&lt;30,"overweight",J1851&gt;30,"obesity")</f>
        <v>overweight</v>
      </c>
      <c r="L1851">
        <v>7.2</v>
      </c>
      <c r="M1851" t="str" cm="1">
        <f t="array" ref="M1851">_xlfn.IFS(L1851&lt;5.7,"Normal",L1851&lt;6.5,"Prediabetes",L1851&gt;6.5,"Diabetes")</f>
        <v>Diabetes</v>
      </c>
      <c r="N1851">
        <v>1993</v>
      </c>
      <c r="O1851" t="s">
        <v>20</v>
      </c>
      <c r="P1851">
        <v>7</v>
      </c>
      <c r="Q1851" s="10" t="str">
        <f t="shared" si="56"/>
        <v>7-Sep-1993</v>
      </c>
      <c r="R1851">
        <f t="shared" si="57"/>
        <v>29</v>
      </c>
      <c r="S1851" s="12">
        <v>20277.810000000001</v>
      </c>
    </row>
    <row r="1852" spans="1:19" ht="15.6" x14ac:dyDescent="0.3">
      <c r="A1852" s="1" t="s">
        <v>518</v>
      </c>
      <c r="B1852" s="1" t="s">
        <v>4235</v>
      </c>
      <c r="C1852" t="s">
        <v>4726</v>
      </c>
      <c r="D1852" t="s">
        <v>4820</v>
      </c>
      <c r="E1852" t="s">
        <v>7664</v>
      </c>
      <c r="G1852">
        <v>1</v>
      </c>
      <c r="H1852" t="s">
        <v>2382</v>
      </c>
      <c r="I1852" t="s">
        <v>2380</v>
      </c>
      <c r="J1852">
        <v>36.6</v>
      </c>
      <c r="K1852" t="str" cm="1">
        <f t="array" ref="K1852">_xlfn.IFS(J1852&lt;18.5,"underweight",J1852&lt;25,"normal weight",J1852&lt;30,"overweight",J1852&gt;30,"obesity")</f>
        <v>obesity</v>
      </c>
      <c r="L1852">
        <v>5.2</v>
      </c>
      <c r="M1852" t="str" cm="1">
        <f t="array" ref="M1852">_xlfn.IFS(L1852&lt;5.7,"Normal",L1852&lt;6.5,"Prediabetes",L1852&gt;6.5,"Diabetes")</f>
        <v>Normal</v>
      </c>
      <c r="N1852">
        <v>1985</v>
      </c>
      <c r="O1852" t="s">
        <v>20</v>
      </c>
      <c r="P1852">
        <v>17</v>
      </c>
      <c r="Q1852" s="10" t="str">
        <f t="shared" si="56"/>
        <v>17-Sep-1985</v>
      </c>
      <c r="R1852">
        <f t="shared" si="57"/>
        <v>37</v>
      </c>
      <c r="S1852" s="12">
        <v>20296.86</v>
      </c>
    </row>
    <row r="1853" spans="1:19" ht="15.6" x14ac:dyDescent="0.3">
      <c r="A1853" s="1" t="s">
        <v>517</v>
      </c>
      <c r="B1853" s="1" t="s">
        <v>4236</v>
      </c>
      <c r="C1853" t="s">
        <v>4726</v>
      </c>
      <c r="D1853" t="s">
        <v>7666</v>
      </c>
      <c r="E1853" t="s">
        <v>7665</v>
      </c>
      <c r="G1853">
        <v>0</v>
      </c>
      <c r="H1853" t="s">
        <v>2382</v>
      </c>
      <c r="I1853" t="s">
        <v>2380</v>
      </c>
      <c r="J1853">
        <v>35.93</v>
      </c>
      <c r="K1853" t="str" cm="1">
        <f t="array" ref="K1853">_xlfn.IFS(J1853&lt;18.5,"underweight",J1853&lt;25,"normal weight",J1853&lt;30,"overweight",J1853&gt;30,"obesity")</f>
        <v>obesity</v>
      </c>
      <c r="L1853">
        <v>8.3000000000000007</v>
      </c>
      <c r="M1853" t="str" cm="1">
        <f t="array" ref="M1853">_xlfn.IFS(L1853&lt;5.7,"Normal",L1853&lt;6.5,"Prediabetes",L1853&gt;6.5,"Diabetes")</f>
        <v>Diabetes</v>
      </c>
      <c r="N1853">
        <v>1962</v>
      </c>
      <c r="O1853" t="s">
        <v>10</v>
      </c>
      <c r="P1853">
        <v>2</v>
      </c>
      <c r="Q1853" s="10" t="str">
        <f t="shared" si="56"/>
        <v>2-Jul-1962</v>
      </c>
      <c r="R1853">
        <f t="shared" si="57"/>
        <v>61</v>
      </c>
      <c r="S1853" s="12">
        <v>20354.5</v>
      </c>
    </row>
    <row r="1854" spans="1:19" ht="15.6" x14ac:dyDescent="0.3">
      <c r="A1854" s="1" t="s">
        <v>515</v>
      </c>
      <c r="B1854" s="1" t="s">
        <v>4237</v>
      </c>
      <c r="C1854" t="s">
        <v>4726</v>
      </c>
      <c r="D1854" t="s">
        <v>4820</v>
      </c>
      <c r="E1854" t="s">
        <v>7667</v>
      </c>
      <c r="G1854">
        <v>1</v>
      </c>
      <c r="H1854" t="s">
        <v>2382</v>
      </c>
      <c r="I1854" t="s">
        <v>2380</v>
      </c>
      <c r="J1854">
        <v>28.6</v>
      </c>
      <c r="K1854" t="str" cm="1">
        <f t="array" ref="K1854">_xlfn.IFS(J1854&lt;18.5,"underweight",J1854&lt;25,"normal weight",J1854&lt;30,"overweight",J1854&gt;30,"obesity")</f>
        <v>overweight</v>
      </c>
      <c r="L1854">
        <v>5.56</v>
      </c>
      <c r="M1854" t="str" cm="1">
        <f t="array" ref="M1854">_xlfn.IFS(L1854&lt;5.7,"Normal",L1854&lt;6.5,"Prediabetes",L1854&gt;6.5,"Diabetes")</f>
        <v>Normal</v>
      </c>
      <c r="N1854">
        <v>1985</v>
      </c>
      <c r="O1854" t="s">
        <v>10</v>
      </c>
      <c r="P1854">
        <v>12</v>
      </c>
      <c r="Q1854" s="10" t="str">
        <f t="shared" si="56"/>
        <v>12-Jul-1985</v>
      </c>
      <c r="R1854">
        <f t="shared" si="57"/>
        <v>38</v>
      </c>
      <c r="S1854" s="12">
        <v>20420.599999999999</v>
      </c>
    </row>
    <row r="1855" spans="1:19" ht="15.6" x14ac:dyDescent="0.3">
      <c r="A1855" s="1" t="s">
        <v>514</v>
      </c>
      <c r="B1855" s="1" t="s">
        <v>4238</v>
      </c>
      <c r="C1855" t="s">
        <v>4723</v>
      </c>
      <c r="D1855" t="s">
        <v>7668</v>
      </c>
      <c r="E1855" t="s">
        <v>7370</v>
      </c>
      <c r="G1855">
        <v>1</v>
      </c>
      <c r="H1855" t="s">
        <v>2382</v>
      </c>
      <c r="I1855" t="s">
        <v>2380</v>
      </c>
      <c r="J1855">
        <v>26.41</v>
      </c>
      <c r="K1855" t="str" cm="1">
        <f t="array" ref="K1855">_xlfn.IFS(J1855&lt;18.5,"underweight",J1855&lt;25,"normal weight",J1855&lt;30,"overweight",J1855&gt;30,"obesity")</f>
        <v>overweight</v>
      </c>
      <c r="L1855">
        <v>5.99</v>
      </c>
      <c r="M1855" t="str" cm="1">
        <f t="array" ref="M1855">_xlfn.IFS(L1855&lt;5.7,"Normal",L1855&lt;6.5,"Prediabetes",L1855&gt;6.5,"Diabetes")</f>
        <v>Prediabetes</v>
      </c>
      <c r="N1855">
        <v>1962</v>
      </c>
      <c r="O1855" t="s">
        <v>37</v>
      </c>
      <c r="P1855">
        <v>18</v>
      </c>
      <c r="Q1855" s="10" t="str">
        <f t="shared" si="56"/>
        <v>18-Oct-1962</v>
      </c>
      <c r="R1855">
        <f t="shared" si="57"/>
        <v>60</v>
      </c>
      <c r="S1855" s="12">
        <v>20446.849999999999</v>
      </c>
    </row>
    <row r="1856" spans="1:19" ht="15.6" x14ac:dyDescent="0.3">
      <c r="A1856" s="1" t="s">
        <v>513</v>
      </c>
      <c r="B1856" s="1" t="s">
        <v>4239</v>
      </c>
      <c r="C1856" t="s">
        <v>4726</v>
      </c>
      <c r="D1856" t="s">
        <v>5733</v>
      </c>
      <c r="E1856" t="s">
        <v>5934</v>
      </c>
      <c r="G1856">
        <v>1</v>
      </c>
      <c r="H1856" t="s">
        <v>2382</v>
      </c>
      <c r="I1856" t="s">
        <v>2380</v>
      </c>
      <c r="J1856">
        <v>30.63</v>
      </c>
      <c r="K1856" t="str" cm="1">
        <f t="array" ref="K1856">_xlfn.IFS(J1856&lt;18.5,"underweight",J1856&lt;25,"normal weight",J1856&lt;30,"overweight",J1856&gt;30,"obesity")</f>
        <v>obesity</v>
      </c>
      <c r="L1856">
        <v>5.8</v>
      </c>
      <c r="M1856" t="str" cm="1">
        <f t="array" ref="M1856">_xlfn.IFS(L1856&lt;5.7,"Normal",L1856&lt;6.5,"Prediabetes",L1856&gt;6.5,"Diabetes")</f>
        <v>Prediabetes</v>
      </c>
      <c r="N1856">
        <v>1969</v>
      </c>
      <c r="O1856" t="s">
        <v>37</v>
      </c>
      <c r="P1856">
        <v>13</v>
      </c>
      <c r="Q1856" s="10" t="str">
        <f t="shared" si="56"/>
        <v>13-Oct-1969</v>
      </c>
      <c r="R1856">
        <f t="shared" si="57"/>
        <v>53</v>
      </c>
      <c r="S1856" s="12">
        <v>20463</v>
      </c>
    </row>
    <row r="1857" spans="1:19" ht="15.6" x14ac:dyDescent="0.3">
      <c r="A1857" s="1" t="s">
        <v>512</v>
      </c>
      <c r="B1857" s="1" t="s">
        <v>4240</v>
      </c>
      <c r="C1857" t="s">
        <v>4726</v>
      </c>
      <c r="D1857" t="s">
        <v>5478</v>
      </c>
      <c r="E1857" t="s">
        <v>7669</v>
      </c>
      <c r="G1857">
        <v>1</v>
      </c>
      <c r="H1857" t="s">
        <v>2382</v>
      </c>
      <c r="I1857" t="s">
        <v>2380</v>
      </c>
      <c r="J1857">
        <v>31.73</v>
      </c>
      <c r="K1857" t="str" cm="1">
        <f t="array" ref="K1857">_xlfn.IFS(J1857&lt;18.5,"underweight",J1857&lt;25,"normal weight",J1857&lt;30,"overweight",J1857&gt;30,"obesity")</f>
        <v>obesity</v>
      </c>
      <c r="L1857">
        <v>7.32</v>
      </c>
      <c r="M1857" t="str" cm="1">
        <f t="array" ref="M1857">_xlfn.IFS(L1857&lt;5.7,"Normal",L1857&lt;6.5,"Prediabetes",L1857&gt;6.5,"Diabetes")</f>
        <v>Diabetes</v>
      </c>
      <c r="N1857">
        <v>1966</v>
      </c>
      <c r="O1857" t="s">
        <v>10</v>
      </c>
      <c r="P1857">
        <v>9</v>
      </c>
      <c r="Q1857" s="10" t="str">
        <f t="shared" si="56"/>
        <v>9-Jul-1966</v>
      </c>
      <c r="R1857">
        <f t="shared" si="57"/>
        <v>57</v>
      </c>
      <c r="S1857" s="12">
        <v>20568.32</v>
      </c>
    </row>
    <row r="1858" spans="1:19" ht="15.6" x14ac:dyDescent="0.3">
      <c r="A1858" s="1" t="s">
        <v>511</v>
      </c>
      <c r="B1858" s="1" t="s">
        <v>4241</v>
      </c>
      <c r="C1858" t="s">
        <v>4723</v>
      </c>
      <c r="D1858" t="s">
        <v>7671</v>
      </c>
      <c r="E1858" t="s">
        <v>7670</v>
      </c>
      <c r="G1858">
        <v>1</v>
      </c>
      <c r="H1858" t="s">
        <v>2382</v>
      </c>
      <c r="I1858" t="s">
        <v>2380</v>
      </c>
      <c r="J1858">
        <v>25.934999999999999</v>
      </c>
      <c r="K1858" t="str" cm="1">
        <f t="array" ref="K1858">_xlfn.IFS(J1858&lt;18.5,"underweight",J1858&lt;25,"normal weight",J1858&lt;30,"overweight",J1858&gt;30,"obesity")</f>
        <v>overweight</v>
      </c>
      <c r="L1858">
        <v>5.96</v>
      </c>
      <c r="M1858" t="str" cm="1">
        <f t="array" ref="M1858">_xlfn.IFS(L1858&lt;5.7,"Normal",L1858&lt;6.5,"Prediabetes",L1858&gt;6.5,"Diabetes")</f>
        <v>Prediabetes</v>
      </c>
      <c r="N1858">
        <v>1967</v>
      </c>
      <c r="O1858" t="s">
        <v>30</v>
      </c>
      <c r="P1858">
        <v>17</v>
      </c>
      <c r="Q1858" s="10" t="str">
        <f t="shared" si="56"/>
        <v>17-Dec-1967</v>
      </c>
      <c r="R1858">
        <f t="shared" si="57"/>
        <v>55</v>
      </c>
      <c r="S1858" s="12">
        <v>20630.28</v>
      </c>
    </row>
    <row r="1859" spans="1:19" ht="15.6" x14ac:dyDescent="0.3">
      <c r="A1859" s="1" t="s">
        <v>510</v>
      </c>
      <c r="B1859" s="1" t="s">
        <v>4242</v>
      </c>
      <c r="C1859" t="s">
        <v>4726</v>
      </c>
      <c r="D1859" t="s">
        <v>7673</v>
      </c>
      <c r="E1859" t="s">
        <v>7672</v>
      </c>
      <c r="G1859">
        <v>0</v>
      </c>
      <c r="H1859" t="s">
        <v>2382</v>
      </c>
      <c r="I1859" t="s">
        <v>2380</v>
      </c>
      <c r="J1859">
        <v>35.9</v>
      </c>
      <c r="K1859" t="str" cm="1">
        <f t="array" ref="K1859">_xlfn.IFS(J1859&lt;18.5,"underweight",J1859&lt;25,"normal weight",J1859&lt;30,"overweight",J1859&gt;30,"obesity")</f>
        <v>obesity</v>
      </c>
      <c r="L1859">
        <v>4.8499999999999996</v>
      </c>
      <c r="M1859" t="str" cm="1">
        <f t="array" ref="M1859">_xlfn.IFS(L1859&lt;5.7,"Normal",L1859&lt;6.5,"Prediabetes",L1859&gt;6.5,"Diabetes")</f>
        <v>Normal</v>
      </c>
      <c r="N1859">
        <v>1965</v>
      </c>
      <c r="O1859" t="s">
        <v>35</v>
      </c>
      <c r="P1859">
        <v>1</v>
      </c>
      <c r="Q1859" s="10" t="str">
        <f t="shared" ref="Q1859:Q1922" si="58">P1859&amp;"-"&amp;O1859&amp;"-"&amp;N1859</f>
        <v>1-Aug-1965</v>
      </c>
      <c r="R1859">
        <f t="shared" ref="R1859:R1922" si="59">DATEDIF(Q1859,"8-6-2023","y")</f>
        <v>58</v>
      </c>
      <c r="S1859" s="12">
        <v>20709.02</v>
      </c>
    </row>
    <row r="1860" spans="1:19" ht="15.6" x14ac:dyDescent="0.3">
      <c r="A1860" s="1" t="s">
        <v>509</v>
      </c>
      <c r="B1860" s="1" t="s">
        <v>4243</v>
      </c>
      <c r="C1860" t="s">
        <v>4723</v>
      </c>
      <c r="D1860" t="s">
        <v>6913</v>
      </c>
      <c r="E1860" t="s">
        <v>6552</v>
      </c>
      <c r="G1860">
        <v>1</v>
      </c>
      <c r="H1860" t="s">
        <v>2382</v>
      </c>
      <c r="I1860" t="s">
        <v>2380</v>
      </c>
      <c r="J1860">
        <v>26.7</v>
      </c>
      <c r="K1860" t="str" cm="1">
        <f t="array" ref="K1860">_xlfn.IFS(J1860&lt;18.5,"underweight",J1860&lt;25,"normal weight",J1860&lt;30,"overweight",J1860&gt;30,"obesity")</f>
        <v>overweight</v>
      </c>
      <c r="L1860">
        <v>5.09</v>
      </c>
      <c r="M1860" t="str" cm="1">
        <f t="array" ref="M1860">_xlfn.IFS(L1860&lt;5.7,"Normal",L1860&lt;6.5,"Prediabetes",L1860&gt;6.5,"Diabetes")</f>
        <v>Normal</v>
      </c>
      <c r="N1860">
        <v>1992</v>
      </c>
      <c r="O1860" t="s">
        <v>20</v>
      </c>
      <c r="P1860">
        <v>14</v>
      </c>
      <c r="Q1860" s="10" t="str">
        <f t="shared" si="58"/>
        <v>14-Sep-1992</v>
      </c>
      <c r="R1860">
        <f t="shared" si="59"/>
        <v>30</v>
      </c>
      <c r="S1860" s="12">
        <v>20745.990000000002</v>
      </c>
    </row>
    <row r="1861" spans="1:19" ht="15.6" x14ac:dyDescent="0.3">
      <c r="A1861" s="1" t="s">
        <v>508</v>
      </c>
      <c r="B1861" s="1" t="s">
        <v>4244</v>
      </c>
      <c r="C1861" t="s">
        <v>4723</v>
      </c>
      <c r="D1861" t="s">
        <v>7674</v>
      </c>
      <c r="E1861" t="s">
        <v>6277</v>
      </c>
      <c r="G1861">
        <v>0</v>
      </c>
      <c r="H1861" t="s">
        <v>2382</v>
      </c>
      <c r="I1861" t="s">
        <v>2380</v>
      </c>
      <c r="J1861">
        <v>41.91</v>
      </c>
      <c r="K1861" t="str" cm="1">
        <f t="array" ref="K1861">_xlfn.IFS(J1861&lt;18.5,"underweight",J1861&lt;25,"normal weight",J1861&lt;30,"overweight",J1861&gt;30,"obesity")</f>
        <v>obesity</v>
      </c>
      <c r="L1861">
        <v>4.92</v>
      </c>
      <c r="M1861" t="str" cm="1">
        <f t="array" ref="M1861">_xlfn.IFS(L1861&lt;5.7,"Normal",L1861&lt;6.5,"Prediabetes",L1861&gt;6.5,"Diabetes")</f>
        <v>Normal</v>
      </c>
      <c r="N1861">
        <v>1986</v>
      </c>
      <c r="O1861" t="s">
        <v>35</v>
      </c>
      <c r="P1861">
        <v>4</v>
      </c>
      <c r="Q1861" s="10" t="str">
        <f t="shared" si="58"/>
        <v>4-Aug-1986</v>
      </c>
      <c r="R1861">
        <f t="shared" si="59"/>
        <v>37</v>
      </c>
      <c r="S1861" s="12">
        <v>20773.63</v>
      </c>
    </row>
    <row r="1862" spans="1:19" ht="15.6" x14ac:dyDescent="0.3">
      <c r="A1862" s="1" t="s">
        <v>507</v>
      </c>
      <c r="B1862" s="1" t="s">
        <v>4245</v>
      </c>
      <c r="C1862" t="s">
        <v>4723</v>
      </c>
      <c r="D1862" t="s">
        <v>7676</v>
      </c>
      <c r="E1862" t="s">
        <v>7675</v>
      </c>
      <c r="G1862">
        <v>0</v>
      </c>
      <c r="H1862" t="s">
        <v>2382</v>
      </c>
      <c r="I1862" t="s">
        <v>2380</v>
      </c>
      <c r="J1862">
        <v>39.82</v>
      </c>
      <c r="K1862" t="str" cm="1">
        <f t="array" ref="K1862">_xlfn.IFS(J1862&lt;18.5,"underweight",J1862&lt;25,"normal weight",J1862&lt;30,"overweight",J1862&gt;30,"obesity")</f>
        <v>obesity</v>
      </c>
      <c r="L1862">
        <v>6.05</v>
      </c>
      <c r="M1862" t="str" cm="1">
        <f t="array" ref="M1862">_xlfn.IFS(L1862&lt;5.7,"Normal",L1862&lt;6.5,"Prediabetes",L1862&gt;6.5,"Diabetes")</f>
        <v>Prediabetes</v>
      </c>
      <c r="N1862">
        <v>1967</v>
      </c>
      <c r="O1862" t="s">
        <v>20</v>
      </c>
      <c r="P1862">
        <v>8</v>
      </c>
      <c r="Q1862" s="10" t="str">
        <f t="shared" si="58"/>
        <v>8-Sep-1967</v>
      </c>
      <c r="R1862">
        <f t="shared" si="59"/>
        <v>55</v>
      </c>
      <c r="S1862" s="12">
        <v>20781.490000000002</v>
      </c>
    </row>
    <row r="1863" spans="1:19" ht="15.6" x14ac:dyDescent="0.3">
      <c r="A1863" s="1" t="s">
        <v>506</v>
      </c>
      <c r="B1863" s="1" t="s">
        <v>4246</v>
      </c>
      <c r="C1863" t="s">
        <v>4723</v>
      </c>
      <c r="D1863" t="s">
        <v>5668</v>
      </c>
      <c r="E1863" t="s">
        <v>5453</v>
      </c>
      <c r="G1863">
        <v>0</v>
      </c>
      <c r="H1863" t="s">
        <v>2382</v>
      </c>
      <c r="I1863" t="s">
        <v>2380</v>
      </c>
      <c r="J1863">
        <v>26.98</v>
      </c>
      <c r="K1863" t="str" cm="1">
        <f t="array" ref="K1863">_xlfn.IFS(J1863&lt;18.5,"underweight",J1863&lt;25,"normal weight",J1863&lt;30,"overweight",J1863&gt;30,"obesity")</f>
        <v>overweight</v>
      </c>
      <c r="L1863">
        <v>9.81</v>
      </c>
      <c r="M1863" t="str" cm="1">
        <f t="array" ref="M1863">_xlfn.IFS(L1863&lt;5.7,"Normal",L1863&lt;6.5,"Prediabetes",L1863&gt;6.5,"Diabetes")</f>
        <v>Diabetes</v>
      </c>
      <c r="N1863">
        <v>1975</v>
      </c>
      <c r="O1863" t="s">
        <v>30</v>
      </c>
      <c r="P1863">
        <v>8</v>
      </c>
      <c r="Q1863" s="10" t="str">
        <f t="shared" si="58"/>
        <v>8-Dec-1975</v>
      </c>
      <c r="R1863">
        <f t="shared" si="59"/>
        <v>47</v>
      </c>
      <c r="S1863" s="12">
        <v>20878.78</v>
      </c>
    </row>
    <row r="1864" spans="1:19" ht="15.6" x14ac:dyDescent="0.3">
      <c r="A1864" s="1" t="s">
        <v>505</v>
      </c>
      <c r="B1864" s="1" t="s">
        <v>4247</v>
      </c>
      <c r="C1864" t="s">
        <v>4723</v>
      </c>
      <c r="D1864" t="s">
        <v>7678</v>
      </c>
      <c r="E1864" t="s">
        <v>7677</v>
      </c>
      <c r="G1864">
        <v>0</v>
      </c>
      <c r="H1864" t="s">
        <v>2382</v>
      </c>
      <c r="I1864" t="s">
        <v>2380</v>
      </c>
      <c r="J1864">
        <v>27.2</v>
      </c>
      <c r="K1864" t="str" cm="1">
        <f t="array" ref="K1864">_xlfn.IFS(J1864&lt;18.5,"underweight",J1864&lt;25,"normal weight",J1864&lt;30,"overweight",J1864&gt;30,"obesity")</f>
        <v>overweight</v>
      </c>
      <c r="L1864">
        <v>6.06</v>
      </c>
      <c r="M1864" t="str" cm="1">
        <f t="array" ref="M1864">_xlfn.IFS(L1864&lt;5.7,"Normal",L1864&lt;6.5,"Prediabetes",L1864&gt;6.5,"Diabetes")</f>
        <v>Prediabetes</v>
      </c>
      <c r="N1864">
        <v>1964</v>
      </c>
      <c r="O1864" t="s">
        <v>15</v>
      </c>
      <c r="P1864">
        <v>19</v>
      </c>
      <c r="Q1864" s="10" t="str">
        <f t="shared" si="58"/>
        <v>19-Nov-1964</v>
      </c>
      <c r="R1864">
        <f t="shared" si="59"/>
        <v>58</v>
      </c>
      <c r="S1864" s="12">
        <v>20893.060000000001</v>
      </c>
    </row>
    <row r="1865" spans="1:19" ht="15.6" x14ac:dyDescent="0.3">
      <c r="A1865" s="1" t="s">
        <v>504</v>
      </c>
      <c r="B1865" s="1" t="s">
        <v>4248</v>
      </c>
      <c r="C1865" t="s">
        <v>4723</v>
      </c>
      <c r="D1865" t="s">
        <v>4831</v>
      </c>
      <c r="E1865" t="s">
        <v>7679</v>
      </c>
      <c r="G1865">
        <v>0</v>
      </c>
      <c r="H1865" t="s">
        <v>2382</v>
      </c>
      <c r="I1865" t="s">
        <v>2380</v>
      </c>
      <c r="J1865">
        <v>25.3</v>
      </c>
      <c r="K1865" t="str" cm="1">
        <f t="array" ref="K1865">_xlfn.IFS(J1865&lt;18.5,"underweight",J1865&lt;25,"normal weight",J1865&lt;30,"overweight",J1865&gt;30,"obesity")</f>
        <v>overweight</v>
      </c>
      <c r="L1865">
        <v>5.19</v>
      </c>
      <c r="M1865" t="str" cm="1">
        <f t="array" ref="M1865">_xlfn.IFS(L1865&lt;5.7,"Normal",L1865&lt;6.5,"Prediabetes",L1865&gt;6.5,"Diabetes")</f>
        <v>Normal</v>
      </c>
      <c r="N1865">
        <v>1987</v>
      </c>
      <c r="O1865" t="s">
        <v>15</v>
      </c>
      <c r="P1865">
        <v>27</v>
      </c>
      <c r="Q1865" s="10" t="str">
        <f t="shared" si="58"/>
        <v>27-Nov-1987</v>
      </c>
      <c r="R1865">
        <f t="shared" si="59"/>
        <v>35</v>
      </c>
      <c r="S1865" s="12">
        <v>20984.09</v>
      </c>
    </row>
    <row r="1866" spans="1:19" ht="15.6" x14ac:dyDescent="0.3">
      <c r="A1866" s="1" t="s">
        <v>503</v>
      </c>
      <c r="B1866" s="1" t="s">
        <v>4249</v>
      </c>
      <c r="C1866" t="s">
        <v>4723</v>
      </c>
      <c r="D1866" t="s">
        <v>7680</v>
      </c>
      <c r="E1866" t="s">
        <v>5540</v>
      </c>
      <c r="G1866">
        <v>0</v>
      </c>
      <c r="H1866" t="s">
        <v>2382</v>
      </c>
      <c r="I1866" t="s">
        <v>2380</v>
      </c>
      <c r="J1866">
        <v>54</v>
      </c>
      <c r="K1866" t="str" cm="1">
        <f t="array" ref="K1866">_xlfn.IFS(J1866&lt;18.5,"underweight",J1866&lt;25,"normal weight",J1866&lt;30,"overweight",J1866&gt;30,"obesity")</f>
        <v>obesity</v>
      </c>
      <c r="L1866">
        <v>4.68</v>
      </c>
      <c r="M1866" t="str" cm="1">
        <f t="array" ref="M1866">_xlfn.IFS(L1866&lt;5.7,"Normal",L1866&lt;6.5,"Prediabetes",L1866&gt;6.5,"Diabetes")</f>
        <v>Normal</v>
      </c>
      <c r="N1866">
        <v>1983</v>
      </c>
      <c r="O1866" t="s">
        <v>10</v>
      </c>
      <c r="P1866">
        <v>2</v>
      </c>
      <c r="Q1866" s="10" t="str">
        <f t="shared" si="58"/>
        <v>2-Jul-1983</v>
      </c>
      <c r="R1866">
        <f t="shared" si="59"/>
        <v>40</v>
      </c>
      <c r="S1866" s="12">
        <v>21082.16</v>
      </c>
    </row>
    <row r="1867" spans="1:19" ht="15.6" x14ac:dyDescent="0.3">
      <c r="A1867" s="1" t="s">
        <v>502</v>
      </c>
      <c r="B1867" s="1" t="s">
        <v>4250</v>
      </c>
      <c r="C1867" t="s">
        <v>4726</v>
      </c>
      <c r="D1867" t="s">
        <v>7682</v>
      </c>
      <c r="E1867" t="s">
        <v>7681</v>
      </c>
      <c r="G1867">
        <v>1</v>
      </c>
      <c r="H1867" t="s">
        <v>2382</v>
      </c>
      <c r="I1867" t="s">
        <v>2380</v>
      </c>
      <c r="J1867">
        <v>51.86</v>
      </c>
      <c r="K1867" t="str" cm="1">
        <f t="array" ref="K1867">_xlfn.IFS(J1867&lt;18.5,"underweight",J1867&lt;25,"normal weight",J1867&lt;30,"overweight",J1867&gt;30,"obesity")</f>
        <v>obesity</v>
      </c>
      <c r="L1867">
        <v>5.32</v>
      </c>
      <c r="M1867" t="str" cm="1">
        <f t="array" ref="M1867">_xlfn.IFS(L1867&lt;5.7,"Normal",L1867&lt;6.5,"Prediabetes",L1867&gt;6.5,"Diabetes")</f>
        <v>Normal</v>
      </c>
      <c r="N1867">
        <v>1977</v>
      </c>
      <c r="O1867" t="s">
        <v>15</v>
      </c>
      <c r="P1867">
        <v>23</v>
      </c>
      <c r="Q1867" s="10" t="str">
        <f t="shared" si="58"/>
        <v>23-Nov-1977</v>
      </c>
      <c r="R1867">
        <f t="shared" si="59"/>
        <v>45</v>
      </c>
      <c r="S1867" s="12">
        <v>21098.55</v>
      </c>
    </row>
    <row r="1868" spans="1:19" ht="15.6" x14ac:dyDescent="0.3">
      <c r="A1868" s="1" t="s">
        <v>501</v>
      </c>
      <c r="B1868" s="1" t="s">
        <v>4251</v>
      </c>
      <c r="C1868" t="s">
        <v>4723</v>
      </c>
      <c r="D1868" t="s">
        <v>6068</v>
      </c>
      <c r="E1868" t="s">
        <v>6139</v>
      </c>
      <c r="G1868">
        <v>1</v>
      </c>
      <c r="H1868" t="s">
        <v>2382</v>
      </c>
      <c r="I1868" t="s">
        <v>2380</v>
      </c>
      <c r="J1868">
        <v>49.45</v>
      </c>
      <c r="K1868" t="str" cm="1">
        <f t="array" ref="K1868">_xlfn.IFS(J1868&lt;18.5,"underweight",J1868&lt;25,"normal weight",J1868&lt;30,"overweight",J1868&gt;30,"obesity")</f>
        <v>obesity</v>
      </c>
      <c r="L1868">
        <v>4.2</v>
      </c>
      <c r="M1868" t="str" cm="1">
        <f t="array" ref="M1868">_xlfn.IFS(L1868&lt;5.7,"Normal",L1868&lt;6.5,"Prediabetes",L1868&gt;6.5,"Diabetes")</f>
        <v>Normal</v>
      </c>
      <c r="N1868">
        <v>1969</v>
      </c>
      <c r="O1868" t="s">
        <v>35</v>
      </c>
      <c r="P1868">
        <v>26</v>
      </c>
      <c r="Q1868" s="10" t="str">
        <f t="shared" si="58"/>
        <v>26-Aug-1969</v>
      </c>
      <c r="R1868">
        <f t="shared" si="59"/>
        <v>53</v>
      </c>
      <c r="S1868" s="12">
        <v>21195.82</v>
      </c>
    </row>
    <row r="1869" spans="1:19" ht="15.6" x14ac:dyDescent="0.3">
      <c r="A1869" s="1" t="s">
        <v>500</v>
      </c>
      <c r="B1869" s="1" t="s">
        <v>4252</v>
      </c>
      <c r="C1869" t="s">
        <v>4726</v>
      </c>
      <c r="D1869" t="s">
        <v>7683</v>
      </c>
      <c r="E1869" t="s">
        <v>5975</v>
      </c>
      <c r="G1869">
        <v>1</v>
      </c>
      <c r="H1869" t="s">
        <v>2382</v>
      </c>
      <c r="I1869" t="s">
        <v>2380</v>
      </c>
      <c r="J1869">
        <v>52.37</v>
      </c>
      <c r="K1869" t="str" cm="1">
        <f t="array" ref="K1869">_xlfn.IFS(J1869&lt;18.5,"underweight",J1869&lt;25,"normal weight",J1869&lt;30,"overweight",J1869&gt;30,"obesity")</f>
        <v>obesity</v>
      </c>
      <c r="L1869">
        <v>5.0599999999999996</v>
      </c>
      <c r="M1869" t="str" cm="1">
        <f t="array" ref="M1869">_xlfn.IFS(L1869&lt;5.7,"Normal",L1869&lt;6.5,"Prediabetes",L1869&gt;6.5,"Diabetes")</f>
        <v>Normal</v>
      </c>
      <c r="N1869">
        <v>1974</v>
      </c>
      <c r="O1869" t="s">
        <v>37</v>
      </c>
      <c r="P1869">
        <v>14</v>
      </c>
      <c r="Q1869" s="10" t="str">
        <f t="shared" si="58"/>
        <v>14-Oct-1974</v>
      </c>
      <c r="R1869">
        <f t="shared" si="59"/>
        <v>48</v>
      </c>
      <c r="S1869" s="12">
        <v>21223.68</v>
      </c>
    </row>
    <row r="1870" spans="1:19" ht="15.6" x14ac:dyDescent="0.3">
      <c r="A1870" s="1" t="s">
        <v>499</v>
      </c>
      <c r="B1870" s="1" t="s">
        <v>4253</v>
      </c>
      <c r="C1870" t="s">
        <v>4726</v>
      </c>
      <c r="D1870" t="s">
        <v>5415</v>
      </c>
      <c r="E1870" t="s">
        <v>7684</v>
      </c>
      <c r="G1870">
        <v>1</v>
      </c>
      <c r="H1870" t="s">
        <v>2382</v>
      </c>
      <c r="I1870" t="s">
        <v>2380</v>
      </c>
      <c r="J1870">
        <v>33.725000000000001</v>
      </c>
      <c r="K1870" t="str" cm="1">
        <f t="array" ref="K1870">_xlfn.IFS(J1870&lt;18.5,"underweight",J1870&lt;25,"normal weight",J1870&lt;30,"overweight",J1870&gt;30,"obesity")</f>
        <v>obesity</v>
      </c>
      <c r="L1870">
        <v>5.51</v>
      </c>
      <c r="M1870" t="str" cm="1">
        <f t="array" ref="M1870">_xlfn.IFS(L1870&lt;5.7,"Normal",L1870&lt;6.5,"Prediabetes",L1870&gt;6.5,"Diabetes")</f>
        <v>Normal</v>
      </c>
      <c r="N1870">
        <v>1974</v>
      </c>
      <c r="O1870" t="s">
        <v>20</v>
      </c>
      <c r="P1870">
        <v>3</v>
      </c>
      <c r="Q1870" s="10" t="str">
        <f t="shared" si="58"/>
        <v>3-Sep-1974</v>
      </c>
      <c r="R1870">
        <f t="shared" si="59"/>
        <v>48</v>
      </c>
      <c r="S1870" s="12">
        <v>21232.18</v>
      </c>
    </row>
    <row r="1871" spans="1:19" ht="15.6" x14ac:dyDescent="0.3">
      <c r="A1871" s="1" t="s">
        <v>498</v>
      </c>
      <c r="B1871" s="1" t="s">
        <v>4254</v>
      </c>
      <c r="C1871" t="s">
        <v>4726</v>
      </c>
      <c r="D1871" t="s">
        <v>4971</v>
      </c>
      <c r="E1871" t="s">
        <v>5117</v>
      </c>
      <c r="G1871">
        <v>1</v>
      </c>
      <c r="H1871" t="s">
        <v>2382</v>
      </c>
      <c r="I1871" t="s">
        <v>2380</v>
      </c>
      <c r="J1871">
        <v>37.43</v>
      </c>
      <c r="K1871" t="str" cm="1">
        <f t="array" ref="K1871">_xlfn.IFS(J1871&lt;18.5,"underweight",J1871&lt;25,"normal weight",J1871&lt;30,"overweight",J1871&gt;30,"obesity")</f>
        <v>obesity</v>
      </c>
      <c r="L1871">
        <v>4.3499999999999996</v>
      </c>
      <c r="M1871" t="str" cm="1">
        <f t="array" ref="M1871">_xlfn.IFS(L1871&lt;5.7,"Normal",L1871&lt;6.5,"Prediabetes",L1871&gt;6.5,"Diabetes")</f>
        <v>Normal</v>
      </c>
      <c r="N1871">
        <v>1980</v>
      </c>
      <c r="O1871" t="s">
        <v>30</v>
      </c>
      <c r="P1871">
        <v>10</v>
      </c>
      <c r="Q1871" s="10" t="str">
        <f t="shared" si="58"/>
        <v>10-Dec-1980</v>
      </c>
      <c r="R1871">
        <f t="shared" si="59"/>
        <v>42</v>
      </c>
      <c r="S1871" s="12">
        <v>21259.38</v>
      </c>
    </row>
    <row r="1872" spans="1:19" ht="15.6" x14ac:dyDescent="0.3">
      <c r="A1872" s="1" t="s">
        <v>497</v>
      </c>
      <c r="B1872" s="1" t="s">
        <v>4255</v>
      </c>
      <c r="C1872" t="s">
        <v>4726</v>
      </c>
      <c r="D1872" t="s">
        <v>7686</v>
      </c>
      <c r="E1872" t="s">
        <v>7685</v>
      </c>
      <c r="G1872">
        <v>1</v>
      </c>
      <c r="H1872" t="s">
        <v>2382</v>
      </c>
      <c r="I1872" t="s">
        <v>2380</v>
      </c>
      <c r="J1872">
        <v>24.795000000000002</v>
      </c>
      <c r="K1872" t="str" cm="1">
        <f t="array" ref="K1872">_xlfn.IFS(J1872&lt;18.5,"underweight",J1872&lt;25,"normal weight",J1872&lt;30,"overweight",J1872&gt;30,"obesity")</f>
        <v>normal weight</v>
      </c>
      <c r="L1872">
        <v>4.07</v>
      </c>
      <c r="M1872" t="str" cm="1">
        <f t="array" ref="M1872">_xlfn.IFS(L1872&lt;5.7,"Normal",L1872&lt;6.5,"Prediabetes",L1872&gt;6.5,"Diabetes")</f>
        <v>Normal</v>
      </c>
      <c r="N1872">
        <v>2004</v>
      </c>
      <c r="O1872" t="s">
        <v>35</v>
      </c>
      <c r="P1872">
        <v>4</v>
      </c>
      <c r="Q1872" s="10" t="str">
        <f t="shared" si="58"/>
        <v>4-Aug-2004</v>
      </c>
      <c r="R1872">
        <f t="shared" si="59"/>
        <v>19</v>
      </c>
      <c r="S1872" s="12">
        <v>21344.85</v>
      </c>
    </row>
    <row r="1873" spans="1:19" ht="15.6" x14ac:dyDescent="0.3">
      <c r="A1873" s="1" t="s">
        <v>496</v>
      </c>
      <c r="B1873" s="1" t="s">
        <v>4256</v>
      </c>
      <c r="C1873" t="s">
        <v>4726</v>
      </c>
      <c r="D1873" t="s">
        <v>7688</v>
      </c>
      <c r="E1873" t="s">
        <v>7687</v>
      </c>
      <c r="G1873">
        <v>0</v>
      </c>
      <c r="H1873" t="s">
        <v>2382</v>
      </c>
      <c r="I1873" t="s">
        <v>2380</v>
      </c>
      <c r="J1873">
        <v>32.67</v>
      </c>
      <c r="K1873" t="str" cm="1">
        <f t="array" ref="K1873">_xlfn.IFS(J1873&lt;18.5,"underweight",J1873&lt;25,"normal weight",J1873&lt;30,"overweight",J1873&gt;30,"obesity")</f>
        <v>obesity</v>
      </c>
      <c r="L1873">
        <v>11.81</v>
      </c>
      <c r="M1873" t="str" cm="1">
        <f t="array" ref="M1873">_xlfn.IFS(L1873&lt;5.7,"Normal",L1873&lt;6.5,"Prediabetes",L1873&gt;6.5,"Diabetes")</f>
        <v>Diabetes</v>
      </c>
      <c r="N1873">
        <v>1980</v>
      </c>
      <c r="O1873" t="s">
        <v>20</v>
      </c>
      <c r="P1873">
        <v>4</v>
      </c>
      <c r="Q1873" s="10" t="str">
        <f t="shared" si="58"/>
        <v>4-Sep-1980</v>
      </c>
      <c r="R1873">
        <f t="shared" si="59"/>
        <v>42</v>
      </c>
      <c r="S1873" s="12">
        <v>21348.71</v>
      </c>
    </row>
    <row r="1874" spans="1:19" ht="15.6" x14ac:dyDescent="0.3">
      <c r="A1874" s="1" t="s">
        <v>495</v>
      </c>
      <c r="B1874" s="1" t="s">
        <v>4257</v>
      </c>
      <c r="C1874" t="s">
        <v>4726</v>
      </c>
      <c r="D1874" t="s">
        <v>7690</v>
      </c>
      <c r="E1874" t="s">
        <v>7689</v>
      </c>
      <c r="G1874">
        <v>0</v>
      </c>
      <c r="H1874" t="s">
        <v>2382</v>
      </c>
      <c r="I1874" t="s">
        <v>2380</v>
      </c>
      <c r="J1874">
        <v>33.299999999999997</v>
      </c>
      <c r="K1874" t="str" cm="1">
        <f t="array" ref="K1874">_xlfn.IFS(J1874&lt;18.5,"underweight",J1874&lt;25,"normal weight",J1874&lt;30,"overweight",J1874&gt;30,"obesity")</f>
        <v>obesity</v>
      </c>
      <c r="L1874">
        <v>8.26</v>
      </c>
      <c r="M1874" t="str" cm="1">
        <f t="array" ref="M1874">_xlfn.IFS(L1874&lt;5.7,"Normal",L1874&lt;6.5,"Prediabetes",L1874&gt;6.5,"Diabetes")</f>
        <v>Diabetes</v>
      </c>
      <c r="N1874">
        <v>1990</v>
      </c>
      <c r="O1874" t="s">
        <v>15</v>
      </c>
      <c r="P1874">
        <v>21</v>
      </c>
      <c r="Q1874" s="10" t="str">
        <f t="shared" si="58"/>
        <v>21-Nov-1990</v>
      </c>
      <c r="R1874">
        <f t="shared" si="59"/>
        <v>32</v>
      </c>
      <c r="S1874" s="12">
        <v>21472.48</v>
      </c>
    </row>
    <row r="1875" spans="1:19" ht="15.6" x14ac:dyDescent="0.3">
      <c r="A1875" s="1" t="s">
        <v>494</v>
      </c>
      <c r="B1875" s="1" t="s">
        <v>4258</v>
      </c>
      <c r="C1875" t="s">
        <v>4726</v>
      </c>
      <c r="D1875" t="s">
        <v>7692</v>
      </c>
      <c r="E1875" t="s">
        <v>7691</v>
      </c>
      <c r="G1875">
        <v>0</v>
      </c>
      <c r="H1875" t="s">
        <v>2382</v>
      </c>
      <c r="I1875" t="s">
        <v>2380</v>
      </c>
      <c r="J1875">
        <v>30.78</v>
      </c>
      <c r="K1875" t="str" cm="1">
        <f t="array" ref="K1875">_xlfn.IFS(J1875&lt;18.5,"underweight",J1875&lt;25,"normal weight",J1875&lt;30,"overweight",J1875&gt;30,"obesity")</f>
        <v>obesity</v>
      </c>
      <c r="L1875">
        <v>10.74</v>
      </c>
      <c r="M1875" t="str" cm="1">
        <f t="array" ref="M1875">_xlfn.IFS(L1875&lt;5.7,"Normal",L1875&lt;6.5,"Prediabetes",L1875&gt;6.5,"Diabetes")</f>
        <v>Diabetes</v>
      </c>
      <c r="N1875">
        <v>1999</v>
      </c>
      <c r="O1875" t="s">
        <v>18</v>
      </c>
      <c r="P1875">
        <v>12</v>
      </c>
      <c r="Q1875" s="10" t="str">
        <f t="shared" si="58"/>
        <v>12-Jun-1999</v>
      </c>
      <c r="R1875">
        <f t="shared" si="59"/>
        <v>24</v>
      </c>
      <c r="S1875" s="12">
        <v>21595.38</v>
      </c>
    </row>
    <row r="1876" spans="1:19" ht="15.6" x14ac:dyDescent="0.3">
      <c r="A1876" s="1" t="s">
        <v>493</v>
      </c>
      <c r="B1876" s="1" t="s">
        <v>4259</v>
      </c>
      <c r="C1876" t="s">
        <v>4726</v>
      </c>
      <c r="D1876" t="s">
        <v>7694</v>
      </c>
      <c r="E1876" t="s">
        <v>7693</v>
      </c>
      <c r="G1876">
        <v>1</v>
      </c>
      <c r="H1876" t="s">
        <v>2382</v>
      </c>
      <c r="I1876" t="s">
        <v>2380</v>
      </c>
      <c r="J1876">
        <v>28.975000000000001</v>
      </c>
      <c r="K1876" t="str" cm="1">
        <f t="array" ref="K1876">_xlfn.IFS(J1876&lt;18.5,"underweight",J1876&lt;25,"normal weight",J1876&lt;30,"overweight",J1876&gt;30,"obesity")</f>
        <v>overweight</v>
      </c>
      <c r="L1876">
        <v>7.69</v>
      </c>
      <c r="M1876" t="str" cm="1">
        <f t="array" ref="M1876">_xlfn.IFS(L1876&lt;5.7,"Normal",L1876&lt;6.5,"Prediabetes",L1876&gt;6.5,"Diabetes")</f>
        <v>Diabetes</v>
      </c>
      <c r="N1876">
        <v>1983</v>
      </c>
      <c r="O1876" t="s">
        <v>30</v>
      </c>
      <c r="P1876">
        <v>25</v>
      </c>
      <c r="Q1876" s="10" t="str">
        <f t="shared" si="58"/>
        <v>25-Dec-1983</v>
      </c>
      <c r="R1876">
        <f t="shared" si="59"/>
        <v>39</v>
      </c>
      <c r="S1876" s="12">
        <v>21659.93</v>
      </c>
    </row>
    <row r="1877" spans="1:19" ht="15.6" x14ac:dyDescent="0.3">
      <c r="A1877" s="1" t="s">
        <v>492</v>
      </c>
      <c r="B1877" s="1" t="s">
        <v>4260</v>
      </c>
      <c r="C1877" t="s">
        <v>4723</v>
      </c>
      <c r="D1877" t="s">
        <v>7695</v>
      </c>
      <c r="E1877" t="s">
        <v>6610</v>
      </c>
      <c r="G1877">
        <v>1</v>
      </c>
      <c r="H1877" t="s">
        <v>2382</v>
      </c>
      <c r="I1877" t="s">
        <v>2380</v>
      </c>
      <c r="J1877">
        <v>21.5</v>
      </c>
      <c r="K1877" t="str" cm="1">
        <f t="array" ref="K1877">_xlfn.IFS(J1877&lt;18.5,"underweight",J1877&lt;25,"normal weight",J1877&lt;30,"overweight",J1877&gt;30,"obesity")</f>
        <v>normal weight</v>
      </c>
      <c r="L1877">
        <v>9.77</v>
      </c>
      <c r="M1877" t="str" cm="1">
        <f t="array" ref="M1877">_xlfn.IFS(L1877&lt;5.7,"Normal",L1877&lt;6.5,"Prediabetes",L1877&gt;6.5,"Diabetes")</f>
        <v>Diabetes</v>
      </c>
      <c r="N1877">
        <v>1962</v>
      </c>
      <c r="O1877" t="s">
        <v>15</v>
      </c>
      <c r="P1877">
        <v>16</v>
      </c>
      <c r="Q1877" s="10" t="str">
        <f t="shared" si="58"/>
        <v>16-Nov-1962</v>
      </c>
      <c r="R1877">
        <f t="shared" si="59"/>
        <v>60</v>
      </c>
      <c r="S1877" s="12">
        <v>21661.16</v>
      </c>
    </row>
    <row r="1878" spans="1:19" ht="15.6" x14ac:dyDescent="0.3">
      <c r="A1878" s="1" t="s">
        <v>491</v>
      </c>
      <c r="B1878" s="1" t="s">
        <v>4261</v>
      </c>
      <c r="C1878" t="s">
        <v>4723</v>
      </c>
      <c r="D1878" t="s">
        <v>5935</v>
      </c>
      <c r="E1878" t="s">
        <v>7696</v>
      </c>
      <c r="G1878">
        <v>1</v>
      </c>
      <c r="H1878" t="s">
        <v>2382</v>
      </c>
      <c r="I1878" t="s">
        <v>2380</v>
      </c>
      <c r="J1878">
        <v>35.42</v>
      </c>
      <c r="K1878" t="str" cm="1">
        <f t="array" ref="K1878">_xlfn.IFS(J1878&lt;18.5,"underweight",J1878&lt;25,"normal weight",J1878&lt;30,"overweight",J1878&gt;30,"obesity")</f>
        <v>obesity</v>
      </c>
      <c r="L1878">
        <v>8.6999999999999993</v>
      </c>
      <c r="M1878" t="str" cm="1">
        <f t="array" ref="M1878">_xlfn.IFS(L1878&lt;5.7,"Normal",L1878&lt;6.5,"Prediabetes",L1878&gt;6.5,"Diabetes")</f>
        <v>Diabetes</v>
      </c>
      <c r="N1878">
        <v>1976</v>
      </c>
      <c r="O1878" t="s">
        <v>10</v>
      </c>
      <c r="P1878">
        <v>18</v>
      </c>
      <c r="Q1878" s="10" t="str">
        <f t="shared" si="58"/>
        <v>18-Jul-1976</v>
      </c>
      <c r="R1878">
        <f t="shared" si="59"/>
        <v>47</v>
      </c>
      <c r="S1878" s="12">
        <v>21677.279999999999</v>
      </c>
    </row>
    <row r="1879" spans="1:19" ht="15.6" x14ac:dyDescent="0.3">
      <c r="A1879" s="1" t="s">
        <v>490</v>
      </c>
      <c r="B1879" s="1" t="s">
        <v>4262</v>
      </c>
      <c r="C1879" t="s">
        <v>5598</v>
      </c>
      <c r="D1879" t="s">
        <v>7698</v>
      </c>
      <c r="E1879" t="s">
        <v>7697</v>
      </c>
      <c r="G1879">
        <v>1</v>
      </c>
      <c r="H1879" t="s">
        <v>2382</v>
      </c>
      <c r="I1879" t="s">
        <v>2380</v>
      </c>
      <c r="J1879">
        <v>37.1</v>
      </c>
      <c r="K1879" t="str" cm="1">
        <f t="array" ref="K1879">_xlfn.IFS(J1879&lt;18.5,"underweight",J1879&lt;25,"normal weight",J1879&lt;30,"overweight",J1879&gt;30,"obesity")</f>
        <v>obesity</v>
      </c>
      <c r="L1879">
        <v>7.19</v>
      </c>
      <c r="M1879" t="str" cm="1">
        <f t="array" ref="M1879">_xlfn.IFS(L1879&lt;5.7,"Normal",L1879&lt;6.5,"Prediabetes",L1879&gt;6.5,"Diabetes")</f>
        <v>Diabetes</v>
      </c>
      <c r="N1879">
        <v>1979</v>
      </c>
      <c r="O1879" t="s">
        <v>20</v>
      </c>
      <c r="P1879">
        <v>20</v>
      </c>
      <c r="Q1879" s="10" t="str">
        <f t="shared" si="58"/>
        <v>20-Sep-1979</v>
      </c>
      <c r="R1879">
        <f t="shared" si="59"/>
        <v>43</v>
      </c>
      <c r="S1879" s="12">
        <v>21771.34</v>
      </c>
    </row>
    <row r="1880" spans="1:19" ht="15.6" x14ac:dyDescent="0.3">
      <c r="A1880" s="1" t="s">
        <v>489</v>
      </c>
      <c r="B1880" s="1" t="s">
        <v>4263</v>
      </c>
      <c r="C1880" t="s">
        <v>4723</v>
      </c>
      <c r="D1880" t="s">
        <v>7700</v>
      </c>
      <c r="E1880" t="s">
        <v>7699</v>
      </c>
      <c r="G1880">
        <v>0</v>
      </c>
      <c r="H1880" t="s">
        <v>2382</v>
      </c>
      <c r="I1880" t="s">
        <v>2380</v>
      </c>
      <c r="J1880">
        <v>30.5</v>
      </c>
      <c r="K1880" t="str" cm="1">
        <f t="array" ref="K1880">_xlfn.IFS(J1880&lt;18.5,"underweight",J1880&lt;25,"normal weight",J1880&lt;30,"overweight",J1880&gt;30,"obesity")</f>
        <v>obesity</v>
      </c>
      <c r="L1880">
        <v>11.94</v>
      </c>
      <c r="M1880" t="str" cm="1">
        <f t="array" ref="M1880">_xlfn.IFS(L1880&lt;5.7,"Normal",L1880&lt;6.5,"Prediabetes",L1880&gt;6.5,"Diabetes")</f>
        <v>Diabetes</v>
      </c>
      <c r="N1880">
        <v>1979</v>
      </c>
      <c r="O1880" t="s">
        <v>20</v>
      </c>
      <c r="P1880">
        <v>28</v>
      </c>
      <c r="Q1880" s="10" t="str">
        <f t="shared" si="58"/>
        <v>28-Sep-1979</v>
      </c>
      <c r="R1880">
        <f t="shared" si="59"/>
        <v>43</v>
      </c>
      <c r="S1880" s="12">
        <v>21774.32</v>
      </c>
    </row>
    <row r="1881" spans="1:19" ht="15.6" x14ac:dyDescent="0.3">
      <c r="A1881" s="1" t="s">
        <v>488</v>
      </c>
      <c r="B1881" s="1" t="s">
        <v>4264</v>
      </c>
      <c r="C1881" t="s">
        <v>4723</v>
      </c>
      <c r="D1881" t="s">
        <v>7702</v>
      </c>
      <c r="E1881" t="s">
        <v>7701</v>
      </c>
      <c r="G1881">
        <v>1</v>
      </c>
      <c r="H1881" t="s">
        <v>2382</v>
      </c>
      <c r="I1881" t="s">
        <v>2380</v>
      </c>
      <c r="J1881">
        <v>29.1</v>
      </c>
      <c r="K1881" t="str" cm="1">
        <f t="array" ref="K1881">_xlfn.IFS(J1881&lt;18.5,"underweight",J1881&lt;25,"normal weight",J1881&lt;30,"overweight",J1881&gt;30,"obesity")</f>
        <v>overweight</v>
      </c>
      <c r="L1881">
        <v>5.64</v>
      </c>
      <c r="M1881" t="str" cm="1">
        <f t="array" ref="M1881">_xlfn.IFS(L1881&lt;5.7,"Normal",L1881&lt;6.5,"Prediabetes",L1881&gt;6.5,"Diabetes")</f>
        <v>Normal</v>
      </c>
      <c r="N1881">
        <v>1963</v>
      </c>
      <c r="O1881" t="s">
        <v>35</v>
      </c>
      <c r="P1881">
        <v>27</v>
      </c>
      <c r="Q1881" s="10" t="str">
        <f t="shared" si="58"/>
        <v>27-Aug-1963</v>
      </c>
      <c r="R1881">
        <f t="shared" si="59"/>
        <v>59</v>
      </c>
      <c r="S1881" s="12">
        <v>21797</v>
      </c>
    </row>
    <row r="1882" spans="1:19" ht="15.6" x14ac:dyDescent="0.3">
      <c r="A1882" s="1" t="s">
        <v>487</v>
      </c>
      <c r="B1882" s="1" t="s">
        <v>4265</v>
      </c>
      <c r="C1882" t="s">
        <v>4726</v>
      </c>
      <c r="D1882" t="s">
        <v>7703</v>
      </c>
      <c r="E1882" t="s">
        <v>5732</v>
      </c>
      <c r="G1882">
        <v>1</v>
      </c>
      <c r="H1882" t="s">
        <v>2382</v>
      </c>
      <c r="I1882" t="s">
        <v>2380</v>
      </c>
      <c r="J1882">
        <v>29.39</v>
      </c>
      <c r="K1882" t="str" cm="1">
        <f t="array" ref="K1882">_xlfn.IFS(J1882&lt;18.5,"underweight",J1882&lt;25,"normal weight",J1882&lt;30,"overweight",J1882&gt;30,"obesity")</f>
        <v>overweight</v>
      </c>
      <c r="L1882">
        <v>4.5199999999999996</v>
      </c>
      <c r="M1882" t="str" cm="1">
        <f t="array" ref="M1882">_xlfn.IFS(L1882&lt;5.7,"Normal",L1882&lt;6.5,"Prediabetes",L1882&gt;6.5,"Diabetes")</f>
        <v>Normal</v>
      </c>
      <c r="N1882">
        <v>1979</v>
      </c>
      <c r="O1882" t="s">
        <v>35</v>
      </c>
      <c r="P1882">
        <v>17</v>
      </c>
      <c r="Q1882" s="10" t="str">
        <f t="shared" si="58"/>
        <v>17-Aug-1979</v>
      </c>
      <c r="R1882">
        <f t="shared" si="59"/>
        <v>43</v>
      </c>
      <c r="S1882" s="12">
        <v>21880.82</v>
      </c>
    </row>
    <row r="1883" spans="1:19" ht="15.6" x14ac:dyDescent="0.3">
      <c r="A1883" s="1" t="s">
        <v>486</v>
      </c>
      <c r="B1883" s="1" t="s">
        <v>4266</v>
      </c>
      <c r="C1883" t="s">
        <v>4723</v>
      </c>
      <c r="D1883" t="s">
        <v>7695</v>
      </c>
      <c r="E1883" t="s">
        <v>7704</v>
      </c>
      <c r="G1883">
        <v>1</v>
      </c>
      <c r="H1883" t="s">
        <v>2382</v>
      </c>
      <c r="I1883" t="s">
        <v>2380</v>
      </c>
      <c r="J1883">
        <v>25.66</v>
      </c>
      <c r="K1883" t="str" cm="1">
        <f t="array" ref="K1883">_xlfn.IFS(J1883&lt;18.5,"underweight",J1883&lt;25,"normal weight",J1883&lt;30,"overweight",J1883&gt;30,"obesity")</f>
        <v>overweight</v>
      </c>
      <c r="L1883">
        <v>4.62</v>
      </c>
      <c r="M1883" t="str" cm="1">
        <f t="array" ref="M1883">_xlfn.IFS(L1883&lt;5.7,"Normal",L1883&lt;6.5,"Prediabetes",L1883&gt;6.5,"Diabetes")</f>
        <v>Normal</v>
      </c>
      <c r="N1883">
        <v>2003</v>
      </c>
      <c r="O1883" t="s">
        <v>20</v>
      </c>
      <c r="P1883">
        <v>28</v>
      </c>
      <c r="Q1883" s="10" t="str">
        <f t="shared" si="58"/>
        <v>28-Sep-2003</v>
      </c>
      <c r="R1883">
        <f t="shared" si="59"/>
        <v>19</v>
      </c>
      <c r="S1883" s="12">
        <v>21882.400000000001</v>
      </c>
    </row>
    <row r="1884" spans="1:19" ht="15.6" x14ac:dyDescent="0.3">
      <c r="A1884" s="1" t="s">
        <v>485</v>
      </c>
      <c r="B1884" s="1" t="s">
        <v>4267</v>
      </c>
      <c r="C1884" t="s">
        <v>4723</v>
      </c>
      <c r="D1884" t="s">
        <v>7706</v>
      </c>
      <c r="E1884" t="s">
        <v>7705</v>
      </c>
      <c r="G1884">
        <v>1</v>
      </c>
      <c r="H1884" t="s">
        <v>2382</v>
      </c>
      <c r="I1884" t="s">
        <v>2380</v>
      </c>
      <c r="J1884">
        <v>40.299999999999997</v>
      </c>
      <c r="K1884" t="str" cm="1">
        <f t="array" ref="K1884">_xlfn.IFS(J1884&lt;18.5,"underweight",J1884&lt;25,"normal weight",J1884&lt;30,"overweight",J1884&gt;30,"obesity")</f>
        <v>obesity</v>
      </c>
      <c r="L1884">
        <v>5.3</v>
      </c>
      <c r="M1884" t="str" cm="1">
        <f t="array" ref="M1884">_xlfn.IFS(L1884&lt;5.7,"Normal",L1884&lt;6.5,"Prediabetes",L1884&gt;6.5,"Diabetes")</f>
        <v>Normal</v>
      </c>
      <c r="N1884">
        <v>1975</v>
      </c>
      <c r="O1884" t="s">
        <v>30</v>
      </c>
      <c r="P1884">
        <v>19</v>
      </c>
      <c r="Q1884" s="10" t="str">
        <f t="shared" si="58"/>
        <v>19-Dec-1975</v>
      </c>
      <c r="R1884">
        <f t="shared" si="59"/>
        <v>47</v>
      </c>
      <c r="S1884" s="12">
        <v>21978.68</v>
      </c>
    </row>
    <row r="1885" spans="1:19" ht="15.6" x14ac:dyDescent="0.3">
      <c r="A1885" s="1" t="s">
        <v>484</v>
      </c>
      <c r="B1885" s="1" t="s">
        <v>4268</v>
      </c>
      <c r="C1885" t="s">
        <v>4723</v>
      </c>
      <c r="D1885" t="s">
        <v>7708</v>
      </c>
      <c r="E1885" t="s">
        <v>7707</v>
      </c>
      <c r="G1885">
        <v>1</v>
      </c>
      <c r="H1885" t="s">
        <v>2382</v>
      </c>
      <c r="I1885" t="s">
        <v>2380</v>
      </c>
      <c r="J1885">
        <v>32.774999999999999</v>
      </c>
      <c r="K1885" t="str" cm="1">
        <f t="array" ref="K1885">_xlfn.IFS(J1885&lt;18.5,"underweight",J1885&lt;25,"normal weight",J1885&lt;30,"overweight",J1885&gt;30,"obesity")</f>
        <v>obesity</v>
      </c>
      <c r="L1885">
        <v>11.76</v>
      </c>
      <c r="M1885" t="str" cm="1">
        <f t="array" ref="M1885">_xlfn.IFS(L1885&lt;5.7,"Normal",L1885&lt;6.5,"Prediabetes",L1885&gt;6.5,"Diabetes")</f>
        <v>Diabetes</v>
      </c>
      <c r="N1885">
        <v>1989</v>
      </c>
      <c r="O1885" t="s">
        <v>37</v>
      </c>
      <c r="P1885">
        <v>14</v>
      </c>
      <c r="Q1885" s="10" t="str">
        <f t="shared" si="58"/>
        <v>14-Oct-1989</v>
      </c>
      <c r="R1885">
        <f t="shared" si="59"/>
        <v>33</v>
      </c>
      <c r="S1885" s="12">
        <v>21984.47</v>
      </c>
    </row>
    <row r="1886" spans="1:19" ht="15.6" x14ac:dyDescent="0.3">
      <c r="A1886" s="1" t="s">
        <v>483</v>
      </c>
      <c r="B1886" s="1" t="s">
        <v>4269</v>
      </c>
      <c r="C1886" t="s">
        <v>4723</v>
      </c>
      <c r="D1886" t="s">
        <v>7710</v>
      </c>
      <c r="E1886" t="s">
        <v>7709</v>
      </c>
      <c r="G1886">
        <v>0</v>
      </c>
      <c r="H1886" t="s">
        <v>2382</v>
      </c>
      <c r="I1886" t="s">
        <v>2380</v>
      </c>
      <c r="J1886">
        <v>39.6</v>
      </c>
      <c r="K1886" t="str" cm="1">
        <f t="array" ref="K1886">_xlfn.IFS(J1886&lt;18.5,"underweight",J1886&lt;25,"normal weight",J1886&lt;30,"overweight",J1886&gt;30,"obesity")</f>
        <v>obesity</v>
      </c>
      <c r="L1886">
        <v>5.1100000000000003</v>
      </c>
      <c r="M1886" t="str" cm="1">
        <f t="array" ref="M1886">_xlfn.IFS(L1886&lt;5.7,"Normal",L1886&lt;6.5,"Prediabetes",L1886&gt;6.5,"Diabetes")</f>
        <v>Normal</v>
      </c>
      <c r="N1886">
        <v>2001</v>
      </c>
      <c r="O1886" t="s">
        <v>35</v>
      </c>
      <c r="P1886">
        <v>28</v>
      </c>
      <c r="Q1886" s="10" t="str">
        <f t="shared" si="58"/>
        <v>28-Aug-2001</v>
      </c>
      <c r="R1886">
        <f t="shared" si="59"/>
        <v>21</v>
      </c>
      <c r="S1886" s="12">
        <v>22097.62</v>
      </c>
    </row>
    <row r="1887" spans="1:19" ht="15.6" x14ac:dyDescent="0.3">
      <c r="A1887" s="1" t="s">
        <v>482</v>
      </c>
      <c r="B1887" s="1" t="s">
        <v>4270</v>
      </c>
      <c r="C1887" t="s">
        <v>4723</v>
      </c>
      <c r="D1887" t="s">
        <v>7712</v>
      </c>
      <c r="E1887" t="s">
        <v>7711</v>
      </c>
      <c r="G1887">
        <v>0</v>
      </c>
      <c r="H1887" t="s">
        <v>2382</v>
      </c>
      <c r="I1887" t="s">
        <v>2380</v>
      </c>
      <c r="J1887">
        <v>27.645</v>
      </c>
      <c r="K1887" t="str" cm="1">
        <f t="array" ref="K1887">_xlfn.IFS(J1887&lt;18.5,"underweight",J1887&lt;25,"normal weight",J1887&lt;30,"overweight",J1887&gt;30,"obesity")</f>
        <v>overweight</v>
      </c>
      <c r="L1887">
        <v>8.8699999999999992</v>
      </c>
      <c r="M1887" t="str" cm="1">
        <f t="array" ref="M1887">_xlfn.IFS(L1887&lt;5.7,"Normal",L1887&lt;6.5,"Prediabetes",L1887&gt;6.5,"Diabetes")</f>
        <v>Diabetes</v>
      </c>
      <c r="N1887">
        <v>1980</v>
      </c>
      <c r="O1887" t="s">
        <v>20</v>
      </c>
      <c r="P1887">
        <v>12</v>
      </c>
      <c r="Q1887" s="10" t="str">
        <f t="shared" si="58"/>
        <v>12-Sep-1980</v>
      </c>
      <c r="R1887">
        <f t="shared" si="59"/>
        <v>42</v>
      </c>
      <c r="S1887" s="12">
        <v>22144.03</v>
      </c>
    </row>
    <row r="1888" spans="1:19" ht="15.6" x14ac:dyDescent="0.3">
      <c r="A1888" s="1" t="s">
        <v>481</v>
      </c>
      <c r="B1888" s="1" t="s">
        <v>4271</v>
      </c>
      <c r="C1888" t="s">
        <v>4726</v>
      </c>
      <c r="D1888" t="s">
        <v>7714</v>
      </c>
      <c r="E1888" t="s">
        <v>7713</v>
      </c>
      <c r="G1888">
        <v>0</v>
      </c>
      <c r="H1888" t="s">
        <v>2382</v>
      </c>
      <c r="I1888" t="s">
        <v>2380</v>
      </c>
      <c r="J1888">
        <v>34.43</v>
      </c>
      <c r="K1888" t="str" cm="1">
        <f t="array" ref="K1888">_xlfn.IFS(J1888&lt;18.5,"underweight",J1888&lt;25,"normal weight",J1888&lt;30,"overweight",J1888&gt;30,"obesity")</f>
        <v>obesity</v>
      </c>
      <c r="L1888">
        <v>5.96</v>
      </c>
      <c r="M1888" t="str" cm="1">
        <f t="array" ref="M1888">_xlfn.IFS(L1888&lt;5.7,"Normal",L1888&lt;6.5,"Prediabetes",L1888&gt;6.5,"Diabetes")</f>
        <v>Prediabetes</v>
      </c>
      <c r="N1888">
        <v>1965</v>
      </c>
      <c r="O1888" t="s">
        <v>35</v>
      </c>
      <c r="P1888">
        <v>24</v>
      </c>
      <c r="Q1888" s="10" t="str">
        <f t="shared" si="58"/>
        <v>24-Aug-1965</v>
      </c>
      <c r="R1888">
        <f t="shared" si="59"/>
        <v>57</v>
      </c>
      <c r="S1888" s="12">
        <v>22192.44</v>
      </c>
    </row>
    <row r="1889" spans="1:19" ht="15.6" x14ac:dyDescent="0.3">
      <c r="A1889" s="1" t="s">
        <v>480</v>
      </c>
      <c r="B1889" s="1" t="s">
        <v>4272</v>
      </c>
      <c r="C1889" t="s">
        <v>4726</v>
      </c>
      <c r="D1889" t="s">
        <v>5451</v>
      </c>
      <c r="E1889" t="s">
        <v>7715</v>
      </c>
      <c r="G1889">
        <v>0</v>
      </c>
      <c r="H1889" t="s">
        <v>2382</v>
      </c>
      <c r="I1889" t="s">
        <v>2380</v>
      </c>
      <c r="J1889">
        <v>39.6</v>
      </c>
      <c r="K1889" t="str" cm="1">
        <f t="array" ref="K1889">_xlfn.IFS(J1889&lt;18.5,"underweight",J1889&lt;25,"normal weight",J1889&lt;30,"overweight",J1889&gt;30,"obesity")</f>
        <v>obesity</v>
      </c>
      <c r="L1889">
        <v>4.4400000000000004</v>
      </c>
      <c r="M1889" t="str" cm="1">
        <f t="array" ref="M1889">_xlfn.IFS(L1889&lt;5.7,"Normal",L1889&lt;6.5,"Prediabetes",L1889&gt;6.5,"Diabetes")</f>
        <v>Normal</v>
      </c>
      <c r="N1889">
        <v>1971</v>
      </c>
      <c r="O1889" t="s">
        <v>18</v>
      </c>
      <c r="P1889">
        <v>16</v>
      </c>
      <c r="Q1889" s="10" t="str">
        <f t="shared" si="58"/>
        <v>16-Jun-1971</v>
      </c>
      <c r="R1889">
        <f t="shared" si="59"/>
        <v>52</v>
      </c>
      <c r="S1889" s="12">
        <v>22218.11</v>
      </c>
    </row>
    <row r="1890" spans="1:19" ht="15.6" x14ac:dyDescent="0.3">
      <c r="A1890" s="1" t="s">
        <v>479</v>
      </c>
      <c r="B1890" s="1" t="s">
        <v>4273</v>
      </c>
      <c r="C1890" t="s">
        <v>4726</v>
      </c>
      <c r="D1890" t="s">
        <v>7716</v>
      </c>
      <c r="E1890" t="s">
        <v>5758</v>
      </c>
      <c r="G1890">
        <v>0</v>
      </c>
      <c r="H1890" t="s">
        <v>2382</v>
      </c>
      <c r="I1890" t="s">
        <v>2380</v>
      </c>
      <c r="J1890">
        <v>22.1</v>
      </c>
      <c r="K1890" t="str" cm="1">
        <f t="array" ref="K1890">_xlfn.IFS(J1890&lt;18.5,"underweight",J1890&lt;25,"normal weight",J1890&lt;30,"overweight",J1890&gt;30,"obesity")</f>
        <v>normal weight</v>
      </c>
      <c r="L1890">
        <v>4.6500000000000004</v>
      </c>
      <c r="M1890" t="str" cm="1">
        <f t="array" ref="M1890">_xlfn.IFS(L1890&lt;5.7,"Normal",L1890&lt;6.5,"Prediabetes",L1890&gt;6.5,"Diabetes")</f>
        <v>Normal</v>
      </c>
      <c r="N1890">
        <v>1982</v>
      </c>
      <c r="O1890" t="s">
        <v>30</v>
      </c>
      <c r="P1890">
        <v>27</v>
      </c>
      <c r="Q1890" s="10" t="str">
        <f t="shared" si="58"/>
        <v>27-Dec-1982</v>
      </c>
      <c r="R1890">
        <f t="shared" si="59"/>
        <v>40</v>
      </c>
      <c r="S1890" s="12">
        <v>22331.57</v>
      </c>
    </row>
    <row r="1891" spans="1:19" ht="15.6" x14ac:dyDescent="0.3">
      <c r="A1891" s="1" t="s">
        <v>478</v>
      </c>
      <c r="B1891" s="1" t="s">
        <v>4274</v>
      </c>
      <c r="C1891" t="s">
        <v>4723</v>
      </c>
      <c r="D1891" t="s">
        <v>6688</v>
      </c>
      <c r="E1891" t="s">
        <v>7717</v>
      </c>
      <c r="G1891">
        <v>1</v>
      </c>
      <c r="H1891" t="s">
        <v>2382</v>
      </c>
      <c r="I1891" t="s">
        <v>2380</v>
      </c>
      <c r="J1891">
        <v>33.25</v>
      </c>
      <c r="K1891" t="str" cm="1">
        <f t="array" ref="K1891">_xlfn.IFS(J1891&lt;18.5,"underweight",J1891&lt;25,"normal weight",J1891&lt;30,"overweight",J1891&gt;30,"obesity")</f>
        <v>obesity</v>
      </c>
      <c r="L1891">
        <v>5.64</v>
      </c>
      <c r="M1891" t="str" cm="1">
        <f t="array" ref="M1891">_xlfn.IFS(L1891&lt;5.7,"Normal",L1891&lt;6.5,"Prediabetes",L1891&gt;6.5,"Diabetes")</f>
        <v>Normal</v>
      </c>
      <c r="N1891">
        <v>1999</v>
      </c>
      <c r="O1891" t="s">
        <v>35</v>
      </c>
      <c r="P1891">
        <v>26</v>
      </c>
      <c r="Q1891" s="10" t="str">
        <f t="shared" si="58"/>
        <v>26-Aug-1999</v>
      </c>
      <c r="R1891">
        <f t="shared" si="59"/>
        <v>23</v>
      </c>
      <c r="S1891" s="12">
        <v>22395.74</v>
      </c>
    </row>
    <row r="1892" spans="1:19" ht="15.6" x14ac:dyDescent="0.3">
      <c r="A1892" s="1" t="s">
        <v>477</v>
      </c>
      <c r="B1892" s="1" t="s">
        <v>4275</v>
      </c>
      <c r="C1892" t="s">
        <v>4726</v>
      </c>
      <c r="D1892" t="s">
        <v>4763</v>
      </c>
      <c r="E1892" t="s">
        <v>7718</v>
      </c>
      <c r="G1892">
        <v>1</v>
      </c>
      <c r="H1892" t="s">
        <v>2382</v>
      </c>
      <c r="I1892" t="s">
        <v>2380</v>
      </c>
      <c r="J1892">
        <v>31.16</v>
      </c>
      <c r="K1892" t="str" cm="1">
        <f t="array" ref="K1892">_xlfn.IFS(J1892&lt;18.5,"underweight",J1892&lt;25,"normal weight",J1892&lt;30,"overweight",J1892&gt;30,"obesity")</f>
        <v>obesity</v>
      </c>
      <c r="L1892">
        <v>4.26</v>
      </c>
      <c r="M1892" t="str" cm="1">
        <f t="array" ref="M1892">_xlfn.IFS(L1892&lt;5.7,"Normal",L1892&lt;6.5,"Prediabetes",L1892&gt;6.5,"Diabetes")</f>
        <v>Normal</v>
      </c>
      <c r="N1892">
        <v>1966</v>
      </c>
      <c r="O1892" t="s">
        <v>35</v>
      </c>
      <c r="P1892">
        <v>18</v>
      </c>
      <c r="Q1892" s="10" t="str">
        <f t="shared" si="58"/>
        <v>18-Aug-1966</v>
      </c>
      <c r="R1892">
        <f t="shared" si="59"/>
        <v>56</v>
      </c>
      <c r="S1892" s="12">
        <v>22412.65</v>
      </c>
    </row>
    <row r="1893" spans="1:19" ht="15.6" x14ac:dyDescent="0.3">
      <c r="A1893" s="1" t="s">
        <v>476</v>
      </c>
      <c r="B1893" s="1" t="s">
        <v>4276</v>
      </c>
      <c r="C1893" t="s">
        <v>4726</v>
      </c>
      <c r="D1893" t="s">
        <v>7720</v>
      </c>
      <c r="E1893" t="s">
        <v>7719</v>
      </c>
      <c r="G1893">
        <v>1</v>
      </c>
      <c r="H1893" t="s">
        <v>2382</v>
      </c>
      <c r="I1893" t="s">
        <v>2380</v>
      </c>
      <c r="J1893">
        <v>25.55</v>
      </c>
      <c r="K1893" t="str" cm="1">
        <f t="array" ref="K1893">_xlfn.IFS(J1893&lt;18.5,"underweight",J1893&lt;25,"normal weight",J1893&lt;30,"overweight",J1893&gt;30,"obesity")</f>
        <v>overweight</v>
      </c>
      <c r="L1893">
        <v>4.96</v>
      </c>
      <c r="M1893" t="str" cm="1">
        <f t="array" ref="M1893">_xlfn.IFS(L1893&lt;5.7,"Normal",L1893&lt;6.5,"Prediabetes",L1893&gt;6.5,"Diabetes")</f>
        <v>Normal</v>
      </c>
      <c r="N1893">
        <v>1983</v>
      </c>
      <c r="O1893" t="s">
        <v>30</v>
      </c>
      <c r="P1893">
        <v>21</v>
      </c>
      <c r="Q1893" s="10" t="str">
        <f t="shared" si="58"/>
        <v>21-Dec-1983</v>
      </c>
      <c r="R1893">
        <f t="shared" si="59"/>
        <v>39</v>
      </c>
      <c r="S1893" s="12">
        <v>22462.04</v>
      </c>
    </row>
    <row r="1894" spans="1:19" ht="15.6" x14ac:dyDescent="0.3">
      <c r="A1894" s="1" t="s">
        <v>475</v>
      </c>
      <c r="B1894" s="1" t="s">
        <v>4277</v>
      </c>
      <c r="C1894" t="s">
        <v>4723</v>
      </c>
      <c r="D1894" t="s">
        <v>7722</v>
      </c>
      <c r="E1894" t="s">
        <v>7721</v>
      </c>
      <c r="G1894">
        <v>1</v>
      </c>
      <c r="H1894" t="s">
        <v>2382</v>
      </c>
      <c r="I1894" t="s">
        <v>2380</v>
      </c>
      <c r="J1894">
        <v>28.77</v>
      </c>
      <c r="K1894" t="str" cm="1">
        <f t="array" ref="K1894">_xlfn.IFS(J1894&lt;18.5,"underweight",J1894&lt;25,"normal weight",J1894&lt;30,"overweight",J1894&gt;30,"obesity")</f>
        <v>overweight</v>
      </c>
      <c r="L1894">
        <v>4</v>
      </c>
      <c r="M1894" t="str" cm="1">
        <f t="array" ref="M1894">_xlfn.IFS(L1894&lt;5.7,"Normal",L1894&lt;6.5,"Prediabetes",L1894&gt;6.5,"Diabetes")</f>
        <v>Normal</v>
      </c>
      <c r="N1894">
        <v>1979</v>
      </c>
      <c r="O1894" t="s">
        <v>15</v>
      </c>
      <c r="P1894">
        <v>14</v>
      </c>
      <c r="Q1894" s="10" t="str">
        <f t="shared" si="58"/>
        <v>14-Nov-1979</v>
      </c>
      <c r="R1894">
        <f t="shared" si="59"/>
        <v>43</v>
      </c>
      <c r="S1894" s="12">
        <v>22478.6</v>
      </c>
    </row>
    <row r="1895" spans="1:19" ht="15.6" x14ac:dyDescent="0.3">
      <c r="A1895" s="1" t="s">
        <v>474</v>
      </c>
      <c r="B1895" s="1" t="s">
        <v>4278</v>
      </c>
      <c r="C1895" t="s">
        <v>4726</v>
      </c>
      <c r="D1895" t="s">
        <v>4951</v>
      </c>
      <c r="E1895" t="s">
        <v>7723</v>
      </c>
      <c r="G1895">
        <v>1</v>
      </c>
      <c r="H1895" t="s">
        <v>2382</v>
      </c>
      <c r="I1895" t="s">
        <v>2380</v>
      </c>
      <c r="J1895">
        <v>23.14</v>
      </c>
      <c r="K1895" t="str" cm="1">
        <f t="array" ref="K1895">_xlfn.IFS(J1895&lt;18.5,"underweight",J1895&lt;25,"normal weight",J1895&lt;30,"overweight",J1895&gt;30,"obesity")</f>
        <v>normal weight</v>
      </c>
      <c r="L1895">
        <v>4.1500000000000004</v>
      </c>
      <c r="M1895" t="str" cm="1">
        <f t="array" ref="M1895">_xlfn.IFS(L1895&lt;5.7,"Normal",L1895&lt;6.5,"Prediabetes",L1895&gt;6.5,"Diabetes")</f>
        <v>Normal</v>
      </c>
      <c r="N1895">
        <v>2003</v>
      </c>
      <c r="O1895" t="s">
        <v>10</v>
      </c>
      <c r="P1895">
        <v>25</v>
      </c>
      <c r="Q1895" s="10" t="str">
        <f t="shared" si="58"/>
        <v>25-Jul-2003</v>
      </c>
      <c r="R1895">
        <f t="shared" si="59"/>
        <v>20</v>
      </c>
      <c r="S1895" s="12">
        <v>22493.66</v>
      </c>
    </row>
    <row r="1896" spans="1:19" ht="15.6" x14ac:dyDescent="0.3">
      <c r="A1896" s="1" t="s">
        <v>473</v>
      </c>
      <c r="B1896" s="1" t="s">
        <v>4279</v>
      </c>
      <c r="C1896" t="s">
        <v>4723</v>
      </c>
      <c r="D1896" t="s">
        <v>7725</v>
      </c>
      <c r="E1896" t="s">
        <v>7724</v>
      </c>
      <c r="G1896">
        <v>1</v>
      </c>
      <c r="H1896" t="s">
        <v>2382</v>
      </c>
      <c r="I1896" t="s">
        <v>2380</v>
      </c>
      <c r="J1896">
        <v>28.215</v>
      </c>
      <c r="K1896" t="str" cm="1">
        <f t="array" ref="K1896">_xlfn.IFS(J1896&lt;18.5,"underweight",J1896&lt;25,"normal weight",J1896&lt;30,"overweight",J1896&gt;30,"obesity")</f>
        <v>overweight</v>
      </c>
      <c r="L1896">
        <v>7.56</v>
      </c>
      <c r="M1896" t="str" cm="1">
        <f t="array" ref="M1896">_xlfn.IFS(L1896&lt;5.7,"Normal",L1896&lt;6.5,"Prediabetes",L1896&gt;6.5,"Diabetes")</f>
        <v>Diabetes</v>
      </c>
      <c r="N1896">
        <v>1970</v>
      </c>
      <c r="O1896" t="s">
        <v>15</v>
      </c>
      <c r="P1896">
        <v>9</v>
      </c>
      <c r="Q1896" s="10" t="str">
        <f t="shared" si="58"/>
        <v>9-Nov-1970</v>
      </c>
      <c r="R1896">
        <f t="shared" si="59"/>
        <v>52</v>
      </c>
      <c r="S1896" s="12">
        <v>23045.57</v>
      </c>
    </row>
    <row r="1897" spans="1:19" ht="15.6" x14ac:dyDescent="0.3">
      <c r="A1897" s="1" t="s">
        <v>472</v>
      </c>
      <c r="B1897" s="1" t="s">
        <v>4280</v>
      </c>
      <c r="C1897" t="s">
        <v>4726</v>
      </c>
      <c r="D1897" t="s">
        <v>7726</v>
      </c>
      <c r="E1897" t="s">
        <v>5178</v>
      </c>
      <c r="G1897">
        <v>1</v>
      </c>
      <c r="H1897" t="s">
        <v>2382</v>
      </c>
      <c r="I1897" t="s">
        <v>2380</v>
      </c>
      <c r="J1897">
        <v>26.12</v>
      </c>
      <c r="K1897" t="str" cm="1">
        <f t="array" ref="K1897">_xlfn.IFS(J1897&lt;18.5,"underweight",J1897&lt;25,"normal weight",J1897&lt;30,"overweight",J1897&gt;30,"obesity")</f>
        <v>overweight</v>
      </c>
      <c r="L1897">
        <v>4.17</v>
      </c>
      <c r="M1897" t="str" cm="1">
        <f t="array" ref="M1897">_xlfn.IFS(L1897&lt;5.7,"Normal",L1897&lt;6.5,"Prediabetes",L1897&gt;6.5,"Diabetes")</f>
        <v>Normal</v>
      </c>
      <c r="N1897">
        <v>1975</v>
      </c>
      <c r="O1897" t="s">
        <v>20</v>
      </c>
      <c r="P1897">
        <v>9</v>
      </c>
      <c r="Q1897" s="10" t="str">
        <f t="shared" si="58"/>
        <v>9-Sep-1975</v>
      </c>
      <c r="R1897">
        <f t="shared" si="59"/>
        <v>47</v>
      </c>
      <c r="S1897" s="12">
        <v>23065.42</v>
      </c>
    </row>
    <row r="1898" spans="1:19" ht="15.6" x14ac:dyDescent="0.3">
      <c r="A1898" s="1" t="s">
        <v>471</v>
      </c>
      <c r="B1898" s="1" t="s">
        <v>4281</v>
      </c>
      <c r="C1898" t="s">
        <v>4726</v>
      </c>
      <c r="D1898" t="s">
        <v>5023</v>
      </c>
      <c r="E1898" t="s">
        <v>7727</v>
      </c>
      <c r="G1898">
        <v>1</v>
      </c>
      <c r="H1898" t="s">
        <v>2382</v>
      </c>
      <c r="I1898" t="s">
        <v>2380</v>
      </c>
      <c r="J1898">
        <v>26.6</v>
      </c>
      <c r="K1898" t="str" cm="1">
        <f t="array" ref="K1898">_xlfn.IFS(J1898&lt;18.5,"underweight",J1898&lt;25,"normal weight",J1898&lt;30,"overweight",J1898&gt;30,"obesity")</f>
        <v>overweight</v>
      </c>
      <c r="L1898">
        <v>5.27</v>
      </c>
      <c r="M1898" t="str" cm="1">
        <f t="array" ref="M1898">_xlfn.IFS(L1898&lt;5.7,"Normal",L1898&lt;6.5,"Prediabetes",L1898&gt;6.5,"Diabetes")</f>
        <v>Normal</v>
      </c>
      <c r="N1898">
        <v>2003</v>
      </c>
      <c r="O1898" t="s">
        <v>30</v>
      </c>
      <c r="P1898">
        <v>14</v>
      </c>
      <c r="Q1898" s="10" t="str">
        <f t="shared" si="58"/>
        <v>14-Dec-2003</v>
      </c>
      <c r="R1898">
        <f t="shared" si="59"/>
        <v>19</v>
      </c>
      <c r="S1898" s="12">
        <v>23082.959999999999</v>
      </c>
    </row>
    <row r="1899" spans="1:19" ht="15.6" x14ac:dyDescent="0.3">
      <c r="A1899" s="1" t="s">
        <v>470</v>
      </c>
      <c r="B1899" s="1" t="s">
        <v>4282</v>
      </c>
      <c r="C1899" t="s">
        <v>4726</v>
      </c>
      <c r="D1899" t="s">
        <v>7728</v>
      </c>
      <c r="E1899" t="s">
        <v>4859</v>
      </c>
      <c r="G1899">
        <v>2</v>
      </c>
      <c r="H1899" t="s">
        <v>2382</v>
      </c>
      <c r="I1899" t="s">
        <v>2380</v>
      </c>
      <c r="J1899">
        <v>38.6</v>
      </c>
      <c r="K1899" t="str" cm="1">
        <f t="array" ref="K1899">_xlfn.IFS(J1899&lt;18.5,"underweight",J1899&lt;25,"normal weight",J1899&lt;30,"overweight",J1899&gt;30,"obesity")</f>
        <v>obesity</v>
      </c>
      <c r="L1899">
        <v>7.19</v>
      </c>
      <c r="M1899" t="str" cm="1">
        <f t="array" ref="M1899">_xlfn.IFS(L1899&lt;5.7,"Normal",L1899&lt;6.5,"Prediabetes",L1899&gt;6.5,"Diabetes")</f>
        <v>Diabetes</v>
      </c>
      <c r="N1899">
        <v>1997</v>
      </c>
      <c r="O1899" t="s">
        <v>35</v>
      </c>
      <c r="P1899">
        <v>7</v>
      </c>
      <c r="Q1899" s="10" t="str">
        <f t="shared" si="58"/>
        <v>7-Aug-1997</v>
      </c>
      <c r="R1899">
        <f t="shared" si="59"/>
        <v>25</v>
      </c>
      <c r="S1899" s="12">
        <v>23241.47</v>
      </c>
    </row>
    <row r="1900" spans="1:19" ht="15.6" x14ac:dyDescent="0.3">
      <c r="A1900" s="1" t="s">
        <v>469</v>
      </c>
      <c r="B1900" s="1" t="s">
        <v>4283</v>
      </c>
      <c r="C1900" t="s">
        <v>4726</v>
      </c>
      <c r="D1900" t="s">
        <v>5478</v>
      </c>
      <c r="E1900" t="s">
        <v>4916</v>
      </c>
      <c r="G1900">
        <v>0</v>
      </c>
      <c r="H1900" t="s">
        <v>2382</v>
      </c>
      <c r="I1900" t="s">
        <v>2380</v>
      </c>
      <c r="J1900">
        <v>23.96</v>
      </c>
      <c r="K1900" t="str" cm="1">
        <f t="array" ref="K1900">_xlfn.IFS(J1900&lt;18.5,"underweight",J1900&lt;25,"normal weight",J1900&lt;30,"overweight",J1900&gt;30,"obesity")</f>
        <v>normal weight</v>
      </c>
      <c r="L1900">
        <v>9.58</v>
      </c>
      <c r="M1900" t="str" cm="1">
        <f t="array" ref="M1900">_xlfn.IFS(L1900&lt;5.7,"Normal",L1900&lt;6.5,"Prediabetes",L1900&gt;6.5,"Diabetes")</f>
        <v>Diabetes</v>
      </c>
      <c r="N1900">
        <v>1969</v>
      </c>
      <c r="O1900" t="s">
        <v>15</v>
      </c>
      <c r="P1900">
        <v>14</v>
      </c>
      <c r="Q1900" s="10" t="str">
        <f t="shared" si="58"/>
        <v>14-Nov-1969</v>
      </c>
      <c r="R1900">
        <f t="shared" si="59"/>
        <v>53</v>
      </c>
      <c r="S1900" s="12">
        <v>23244.79</v>
      </c>
    </row>
    <row r="1901" spans="1:19" ht="15.6" x14ac:dyDescent="0.3">
      <c r="A1901" s="1" t="s">
        <v>468</v>
      </c>
      <c r="B1901" s="1" t="s">
        <v>4284</v>
      </c>
      <c r="C1901" t="s">
        <v>4723</v>
      </c>
      <c r="D1901" t="s">
        <v>4912</v>
      </c>
      <c r="E1901" t="s">
        <v>7729</v>
      </c>
      <c r="G1901">
        <v>0</v>
      </c>
      <c r="H1901" t="s">
        <v>2382</v>
      </c>
      <c r="I1901" t="s">
        <v>2380</v>
      </c>
      <c r="J1901">
        <v>35.93</v>
      </c>
      <c r="K1901" t="str" cm="1">
        <f t="array" ref="K1901">_xlfn.IFS(J1901&lt;18.5,"underweight",J1901&lt;25,"normal weight",J1901&lt;30,"overweight",J1901&gt;30,"obesity")</f>
        <v>obesity</v>
      </c>
      <c r="L1901">
        <v>6.4</v>
      </c>
      <c r="M1901" t="str" cm="1">
        <f t="array" ref="M1901">_xlfn.IFS(L1901&lt;5.7,"Normal",L1901&lt;6.5,"Prediabetes",L1901&gt;6.5,"Diabetes")</f>
        <v>Prediabetes</v>
      </c>
      <c r="N1901">
        <v>1994</v>
      </c>
      <c r="O1901" t="s">
        <v>37</v>
      </c>
      <c r="P1901">
        <v>3</v>
      </c>
      <c r="Q1901" s="10" t="str">
        <f t="shared" si="58"/>
        <v>3-Oct-1994</v>
      </c>
      <c r="R1901">
        <f t="shared" si="59"/>
        <v>28</v>
      </c>
      <c r="S1901" s="12">
        <v>23288.93</v>
      </c>
    </row>
    <row r="1902" spans="1:19" ht="15.6" x14ac:dyDescent="0.3">
      <c r="A1902" s="1" t="s">
        <v>467</v>
      </c>
      <c r="B1902" s="1" t="s">
        <v>4285</v>
      </c>
      <c r="C1902" t="s">
        <v>4723</v>
      </c>
      <c r="D1902" t="s">
        <v>7730</v>
      </c>
      <c r="E1902" t="s">
        <v>7569</v>
      </c>
      <c r="G1902">
        <v>0</v>
      </c>
      <c r="H1902" t="s">
        <v>2382</v>
      </c>
      <c r="I1902" t="s">
        <v>2380</v>
      </c>
      <c r="J1902">
        <v>26.11</v>
      </c>
      <c r="K1902" t="str" cm="1">
        <f t="array" ref="K1902">_xlfn.IFS(J1902&lt;18.5,"underweight",J1902&lt;25,"normal weight",J1902&lt;30,"overweight",J1902&gt;30,"obesity")</f>
        <v>overweight</v>
      </c>
      <c r="L1902">
        <v>6.8</v>
      </c>
      <c r="M1902" t="str" cm="1">
        <f t="array" ref="M1902">_xlfn.IFS(L1902&lt;5.7,"Normal",L1902&lt;6.5,"Prediabetes",L1902&gt;6.5,"Diabetes")</f>
        <v>Diabetes</v>
      </c>
      <c r="N1902">
        <v>1973</v>
      </c>
      <c r="O1902" t="s">
        <v>37</v>
      </c>
      <c r="P1902">
        <v>22</v>
      </c>
      <c r="Q1902" s="10" t="str">
        <f t="shared" si="58"/>
        <v>22-Oct-1973</v>
      </c>
      <c r="R1902">
        <f t="shared" si="59"/>
        <v>49</v>
      </c>
      <c r="S1902" s="12">
        <v>23306.55</v>
      </c>
    </row>
    <row r="1903" spans="1:19" ht="15.6" x14ac:dyDescent="0.3">
      <c r="A1903" s="1" t="s">
        <v>466</v>
      </c>
      <c r="B1903" s="1" t="s">
        <v>4286</v>
      </c>
      <c r="C1903" t="s">
        <v>4723</v>
      </c>
      <c r="D1903" t="s">
        <v>6631</v>
      </c>
      <c r="E1903" t="s">
        <v>7731</v>
      </c>
      <c r="G1903">
        <v>0</v>
      </c>
      <c r="H1903" t="s">
        <v>2382</v>
      </c>
      <c r="I1903" t="s">
        <v>2380</v>
      </c>
      <c r="J1903">
        <v>31.28</v>
      </c>
      <c r="K1903" t="str" cm="1">
        <f t="array" ref="K1903">_xlfn.IFS(J1903&lt;18.5,"underweight",J1903&lt;25,"normal weight",J1903&lt;30,"overweight",J1903&gt;30,"obesity")</f>
        <v>obesity</v>
      </c>
      <c r="L1903">
        <v>6.94</v>
      </c>
      <c r="M1903" t="str" cm="1">
        <f t="array" ref="M1903">_xlfn.IFS(L1903&lt;5.7,"Normal",L1903&lt;6.5,"Prediabetes",L1903&gt;6.5,"Diabetes")</f>
        <v>Diabetes</v>
      </c>
      <c r="N1903">
        <v>1975</v>
      </c>
      <c r="O1903" t="s">
        <v>15</v>
      </c>
      <c r="P1903">
        <v>13</v>
      </c>
      <c r="Q1903" s="10" t="str">
        <f t="shared" si="58"/>
        <v>13-Nov-1975</v>
      </c>
      <c r="R1903">
        <f t="shared" si="59"/>
        <v>47</v>
      </c>
      <c r="S1903" s="12">
        <v>23401.31</v>
      </c>
    </row>
    <row r="1904" spans="1:19" ht="15.6" x14ac:dyDescent="0.3">
      <c r="A1904" s="1" t="s">
        <v>465</v>
      </c>
      <c r="B1904" s="1" t="s">
        <v>4287</v>
      </c>
      <c r="C1904" t="s">
        <v>4723</v>
      </c>
      <c r="D1904" t="s">
        <v>5157</v>
      </c>
      <c r="E1904" t="s">
        <v>7732</v>
      </c>
      <c r="G1904">
        <v>0</v>
      </c>
      <c r="H1904" t="s">
        <v>2382</v>
      </c>
      <c r="I1904" t="s">
        <v>2380</v>
      </c>
      <c r="J1904">
        <v>38.28</v>
      </c>
      <c r="K1904" t="str" cm="1">
        <f t="array" ref="K1904">_xlfn.IFS(J1904&lt;18.5,"underweight",J1904&lt;25,"normal weight",J1904&lt;30,"overweight",J1904&gt;30,"obesity")</f>
        <v>obesity</v>
      </c>
      <c r="L1904">
        <v>10.17</v>
      </c>
      <c r="M1904" t="str" cm="1">
        <f t="array" ref="M1904">_xlfn.IFS(L1904&lt;5.7,"Normal",L1904&lt;6.5,"Prediabetes",L1904&gt;6.5,"Diabetes")</f>
        <v>Diabetes</v>
      </c>
      <c r="N1904">
        <v>1983</v>
      </c>
      <c r="O1904" t="s">
        <v>35</v>
      </c>
      <c r="P1904">
        <v>26</v>
      </c>
      <c r="Q1904" s="10" t="str">
        <f t="shared" si="58"/>
        <v>26-Aug-1983</v>
      </c>
      <c r="R1904">
        <f t="shared" si="59"/>
        <v>39</v>
      </c>
      <c r="S1904" s="12">
        <v>23563.02</v>
      </c>
    </row>
    <row r="1905" spans="1:19" ht="15.6" x14ac:dyDescent="0.3">
      <c r="A1905" s="1" t="s">
        <v>464</v>
      </c>
      <c r="B1905" s="1" t="s">
        <v>4288</v>
      </c>
      <c r="C1905" t="s">
        <v>4723</v>
      </c>
      <c r="D1905" t="s">
        <v>7734</v>
      </c>
      <c r="E1905" t="s">
        <v>7733</v>
      </c>
      <c r="G1905">
        <v>0</v>
      </c>
      <c r="H1905" t="s">
        <v>2382</v>
      </c>
      <c r="I1905" t="s">
        <v>2380</v>
      </c>
      <c r="J1905">
        <v>29.9</v>
      </c>
      <c r="K1905" t="str" cm="1">
        <f t="array" ref="K1905">_xlfn.IFS(J1905&lt;18.5,"underweight",J1905&lt;25,"normal weight",J1905&lt;30,"overweight",J1905&gt;30,"obesity")</f>
        <v>overweight</v>
      </c>
      <c r="L1905">
        <v>8.9600000000000009</v>
      </c>
      <c r="M1905" t="str" cm="1">
        <f t="array" ref="M1905">_xlfn.IFS(L1905&lt;5.7,"Normal",L1905&lt;6.5,"Prediabetes",L1905&gt;6.5,"Diabetes")</f>
        <v>Diabetes</v>
      </c>
      <c r="N1905">
        <v>1974</v>
      </c>
      <c r="O1905" t="s">
        <v>18</v>
      </c>
      <c r="P1905">
        <v>2</v>
      </c>
      <c r="Q1905" s="10" t="str">
        <f t="shared" si="58"/>
        <v>2-Jun-1974</v>
      </c>
      <c r="R1905">
        <f t="shared" si="59"/>
        <v>49</v>
      </c>
      <c r="S1905" s="12">
        <v>23568.27</v>
      </c>
    </row>
    <row r="1906" spans="1:19" ht="15.6" x14ac:dyDescent="0.3">
      <c r="A1906" s="1" t="s">
        <v>463</v>
      </c>
      <c r="B1906" s="1" t="s">
        <v>4289</v>
      </c>
      <c r="C1906" t="s">
        <v>4723</v>
      </c>
      <c r="D1906" t="s">
        <v>7736</v>
      </c>
      <c r="E1906" t="s">
        <v>7735</v>
      </c>
      <c r="G1906">
        <v>1</v>
      </c>
      <c r="H1906" t="s">
        <v>2382</v>
      </c>
      <c r="I1906" t="s">
        <v>2380</v>
      </c>
      <c r="J1906">
        <v>23.18</v>
      </c>
      <c r="K1906" t="str" cm="1">
        <f t="array" ref="K1906">_xlfn.IFS(J1906&lt;18.5,"underweight",J1906&lt;25,"normal weight",J1906&lt;30,"overweight",J1906&gt;30,"obesity")</f>
        <v>normal weight</v>
      </c>
      <c r="L1906">
        <v>6.96</v>
      </c>
      <c r="M1906" t="str" cm="1">
        <f t="array" ref="M1906">_xlfn.IFS(L1906&lt;5.7,"Normal",L1906&lt;6.5,"Prediabetes",L1906&gt;6.5,"Diabetes")</f>
        <v>Diabetes</v>
      </c>
      <c r="N1906">
        <v>1973</v>
      </c>
      <c r="O1906" t="s">
        <v>18</v>
      </c>
      <c r="P1906">
        <v>27</v>
      </c>
      <c r="Q1906" s="10" t="str">
        <f t="shared" si="58"/>
        <v>27-Jun-1973</v>
      </c>
      <c r="R1906">
        <f t="shared" si="59"/>
        <v>50</v>
      </c>
      <c r="S1906" s="12">
        <v>23807.24</v>
      </c>
    </row>
    <row r="1907" spans="1:19" ht="15.6" x14ac:dyDescent="0.3">
      <c r="A1907" s="1" t="s">
        <v>462</v>
      </c>
      <c r="B1907" s="1" t="s">
        <v>4290</v>
      </c>
      <c r="C1907" t="s">
        <v>4726</v>
      </c>
      <c r="D1907" t="s">
        <v>7738</v>
      </c>
      <c r="E1907" t="s">
        <v>7737</v>
      </c>
      <c r="G1907">
        <v>0</v>
      </c>
      <c r="H1907" t="s">
        <v>2382</v>
      </c>
      <c r="I1907" t="s">
        <v>2380</v>
      </c>
      <c r="J1907">
        <v>33.020000000000003</v>
      </c>
      <c r="K1907" t="str" cm="1">
        <f t="array" ref="K1907">_xlfn.IFS(J1907&lt;18.5,"underweight",J1907&lt;25,"normal weight",J1907&lt;30,"overweight",J1907&gt;30,"obesity")</f>
        <v>obesity</v>
      </c>
      <c r="L1907">
        <v>5.07</v>
      </c>
      <c r="M1907" t="str" cm="1">
        <f t="array" ref="M1907">_xlfn.IFS(L1907&lt;5.7,"Normal",L1907&lt;6.5,"Prediabetes",L1907&gt;6.5,"Diabetes")</f>
        <v>Normal</v>
      </c>
      <c r="N1907">
        <v>1970</v>
      </c>
      <c r="O1907" t="s">
        <v>35</v>
      </c>
      <c r="P1907">
        <v>8</v>
      </c>
      <c r="Q1907" s="10" t="str">
        <f t="shared" si="58"/>
        <v>8-Aug-1970</v>
      </c>
      <c r="R1907">
        <f t="shared" si="59"/>
        <v>52</v>
      </c>
      <c r="S1907" s="12">
        <v>23887.66</v>
      </c>
    </row>
    <row r="1908" spans="1:19" ht="15.6" x14ac:dyDescent="0.3">
      <c r="A1908" s="1" t="s">
        <v>461</v>
      </c>
      <c r="B1908" s="1" t="s">
        <v>4291</v>
      </c>
      <c r="C1908" t="s">
        <v>4723</v>
      </c>
      <c r="D1908" t="s">
        <v>7739</v>
      </c>
      <c r="E1908" t="s">
        <v>5270</v>
      </c>
      <c r="G1908">
        <v>1</v>
      </c>
      <c r="H1908" t="s">
        <v>2382</v>
      </c>
      <c r="I1908" t="s">
        <v>2380</v>
      </c>
      <c r="J1908">
        <v>32.659999999999997</v>
      </c>
      <c r="K1908" t="str" cm="1">
        <f t="array" ref="K1908">_xlfn.IFS(J1908&lt;18.5,"underweight",J1908&lt;25,"normal weight",J1908&lt;30,"overweight",J1908&gt;30,"obesity")</f>
        <v>obesity</v>
      </c>
      <c r="L1908">
        <v>8.92</v>
      </c>
      <c r="M1908" t="str" cm="1">
        <f t="array" ref="M1908">_xlfn.IFS(L1908&lt;5.7,"Normal",L1908&lt;6.5,"Prediabetes",L1908&gt;6.5,"Diabetes")</f>
        <v>Diabetes</v>
      </c>
      <c r="N1908">
        <v>1971</v>
      </c>
      <c r="O1908" t="s">
        <v>10</v>
      </c>
      <c r="P1908">
        <v>10</v>
      </c>
      <c r="Q1908" s="10" t="str">
        <f t="shared" si="58"/>
        <v>10-Jul-1971</v>
      </c>
      <c r="R1908">
        <f t="shared" si="59"/>
        <v>52</v>
      </c>
      <c r="S1908" s="12">
        <v>23967.38</v>
      </c>
    </row>
    <row r="1909" spans="1:19" ht="15.6" x14ac:dyDescent="0.3">
      <c r="A1909" s="1" t="s">
        <v>460</v>
      </c>
      <c r="B1909" s="1" t="s">
        <v>4292</v>
      </c>
      <c r="C1909" t="s">
        <v>4723</v>
      </c>
      <c r="D1909" t="s">
        <v>7741</v>
      </c>
      <c r="E1909" t="s">
        <v>7740</v>
      </c>
      <c r="G1909">
        <v>1</v>
      </c>
      <c r="H1909" t="s">
        <v>2382</v>
      </c>
      <c r="I1909" t="s">
        <v>2380</v>
      </c>
      <c r="J1909">
        <v>47.2</v>
      </c>
      <c r="K1909" t="str" cm="1">
        <f t="array" ref="K1909">_xlfn.IFS(J1909&lt;18.5,"underweight",J1909&lt;25,"normal weight",J1909&lt;30,"overweight",J1909&gt;30,"obesity")</f>
        <v>obesity</v>
      </c>
      <c r="L1909">
        <v>6.29</v>
      </c>
      <c r="M1909" t="str" cm="1">
        <f t="array" ref="M1909">_xlfn.IFS(L1909&lt;5.7,"Normal",L1909&lt;6.5,"Prediabetes",L1909&gt;6.5,"Diabetes")</f>
        <v>Prediabetes</v>
      </c>
      <c r="N1909">
        <v>2003</v>
      </c>
      <c r="O1909" t="s">
        <v>30</v>
      </c>
      <c r="P1909">
        <v>30</v>
      </c>
      <c r="Q1909" s="10" t="str">
        <f t="shared" si="58"/>
        <v>30-Dec-2003</v>
      </c>
      <c r="R1909">
        <f t="shared" si="59"/>
        <v>19</v>
      </c>
      <c r="S1909" s="12">
        <v>24059.68</v>
      </c>
    </row>
    <row r="1910" spans="1:19" ht="15.6" x14ac:dyDescent="0.3">
      <c r="A1910" s="1" t="s">
        <v>459</v>
      </c>
      <c r="B1910" s="1" t="s">
        <v>4293</v>
      </c>
      <c r="C1910" t="s">
        <v>4726</v>
      </c>
      <c r="D1910" t="s">
        <v>7743</v>
      </c>
      <c r="E1910" t="s">
        <v>7742</v>
      </c>
      <c r="G1910">
        <v>1</v>
      </c>
      <c r="H1910" t="s">
        <v>2382</v>
      </c>
      <c r="I1910" t="s">
        <v>2380</v>
      </c>
      <c r="J1910">
        <v>33.914999999999999</v>
      </c>
      <c r="K1910" t="str" cm="1">
        <f t="array" ref="K1910">_xlfn.IFS(J1910&lt;18.5,"underweight",J1910&lt;25,"normal weight",J1910&lt;30,"overweight",J1910&gt;30,"obesity")</f>
        <v>obesity</v>
      </c>
      <c r="L1910">
        <v>6.66</v>
      </c>
      <c r="M1910" t="str" cm="1">
        <f t="array" ref="M1910">_xlfn.IFS(L1910&lt;5.7,"Normal",L1910&lt;6.5,"Prediabetes",L1910&gt;6.5,"Diabetes")</f>
        <v>Diabetes</v>
      </c>
      <c r="N1910">
        <v>1973</v>
      </c>
      <c r="O1910" t="s">
        <v>18</v>
      </c>
      <c r="P1910">
        <v>13</v>
      </c>
      <c r="Q1910" s="10" t="str">
        <f t="shared" si="58"/>
        <v>13-Jun-1973</v>
      </c>
      <c r="R1910">
        <f t="shared" si="59"/>
        <v>50</v>
      </c>
      <c r="S1910" s="12">
        <v>24106.91</v>
      </c>
    </row>
    <row r="1911" spans="1:19" ht="15.6" x14ac:dyDescent="0.3">
      <c r="A1911" s="1" t="s">
        <v>458</v>
      </c>
      <c r="B1911" s="1" t="s">
        <v>4294</v>
      </c>
      <c r="C1911" t="s">
        <v>4726</v>
      </c>
      <c r="D1911" t="s">
        <v>7744</v>
      </c>
      <c r="E1911" t="s">
        <v>5540</v>
      </c>
      <c r="G1911">
        <v>0</v>
      </c>
      <c r="H1911" t="s">
        <v>2382</v>
      </c>
      <c r="I1911" t="s">
        <v>2380</v>
      </c>
      <c r="J1911">
        <v>25.8</v>
      </c>
      <c r="K1911" t="str" cm="1">
        <f t="array" ref="K1911">_xlfn.IFS(J1911&lt;18.5,"underweight",J1911&lt;25,"normal weight",J1911&lt;30,"overweight",J1911&gt;30,"obesity")</f>
        <v>overweight</v>
      </c>
      <c r="L1911">
        <v>5.52</v>
      </c>
      <c r="M1911" t="str" cm="1">
        <f t="array" ref="M1911">_xlfn.IFS(L1911&lt;5.7,"Normal",L1911&lt;6.5,"Prediabetes",L1911&gt;6.5,"Diabetes")</f>
        <v>Normal</v>
      </c>
      <c r="N1911">
        <v>1974</v>
      </c>
      <c r="O1911" t="s">
        <v>20</v>
      </c>
      <c r="P1911">
        <v>10</v>
      </c>
      <c r="Q1911" s="10" t="str">
        <f t="shared" si="58"/>
        <v>10-Sep-1974</v>
      </c>
      <c r="R1911">
        <f t="shared" si="59"/>
        <v>48</v>
      </c>
      <c r="S1911" s="12">
        <v>24180.93</v>
      </c>
    </row>
    <row r="1912" spans="1:19" ht="15.6" x14ac:dyDescent="0.3">
      <c r="A1912" s="1" t="s">
        <v>457</v>
      </c>
      <c r="B1912" s="1" t="s">
        <v>4295</v>
      </c>
      <c r="C1912" t="s">
        <v>4723</v>
      </c>
      <c r="D1912" t="s">
        <v>7746</v>
      </c>
      <c r="E1912" t="s">
        <v>7745</v>
      </c>
      <c r="G1912">
        <v>2</v>
      </c>
      <c r="H1912" t="s">
        <v>2382</v>
      </c>
      <c r="I1912" t="s">
        <v>2380</v>
      </c>
      <c r="J1912">
        <v>36.1</v>
      </c>
      <c r="K1912" t="str" cm="1">
        <f t="array" ref="K1912">_xlfn.IFS(J1912&lt;18.5,"underweight",J1912&lt;25,"normal weight",J1912&lt;30,"overweight",J1912&gt;30,"obesity")</f>
        <v>obesity</v>
      </c>
      <c r="L1912">
        <v>4.62</v>
      </c>
      <c r="M1912" t="str" cm="1">
        <f t="array" ref="M1912">_xlfn.IFS(L1912&lt;5.7,"Normal",L1912&lt;6.5,"Prediabetes",L1912&gt;6.5,"Diabetes")</f>
        <v>Normal</v>
      </c>
      <c r="N1912">
        <v>1964</v>
      </c>
      <c r="O1912" t="s">
        <v>30</v>
      </c>
      <c r="P1912">
        <v>16</v>
      </c>
      <c r="Q1912" s="10" t="str">
        <f t="shared" si="58"/>
        <v>16-Dec-1964</v>
      </c>
      <c r="R1912">
        <f t="shared" si="59"/>
        <v>58</v>
      </c>
      <c r="S1912" s="12">
        <v>24227.34</v>
      </c>
    </row>
    <row r="1913" spans="1:19" ht="15.6" x14ac:dyDescent="0.3">
      <c r="A1913" s="1" t="s">
        <v>456</v>
      </c>
      <c r="B1913" s="1" t="s">
        <v>4296</v>
      </c>
      <c r="C1913" t="s">
        <v>4726</v>
      </c>
      <c r="D1913" t="s">
        <v>7747</v>
      </c>
      <c r="E1913" t="s">
        <v>5433</v>
      </c>
      <c r="G1913">
        <v>0</v>
      </c>
      <c r="H1913" t="s">
        <v>2382</v>
      </c>
      <c r="I1913" t="s">
        <v>2380</v>
      </c>
      <c r="J1913">
        <v>30.495000000000001</v>
      </c>
      <c r="K1913" t="str" cm="1">
        <f t="array" ref="K1913">_xlfn.IFS(J1913&lt;18.5,"underweight",J1913&lt;25,"normal weight",J1913&lt;30,"overweight",J1913&gt;30,"obesity")</f>
        <v>obesity</v>
      </c>
      <c r="L1913">
        <v>5.74</v>
      </c>
      <c r="M1913" t="str" cm="1">
        <f t="array" ref="M1913">_xlfn.IFS(L1913&lt;5.7,"Normal",L1913&lt;6.5,"Prediabetes",L1913&gt;6.5,"Diabetes")</f>
        <v>Prediabetes</v>
      </c>
      <c r="N1913">
        <v>2004</v>
      </c>
      <c r="O1913" t="s">
        <v>35</v>
      </c>
      <c r="P1913">
        <v>3</v>
      </c>
      <c r="Q1913" s="10" t="str">
        <f t="shared" si="58"/>
        <v>3-Aug-2004</v>
      </c>
      <c r="R1913">
        <f t="shared" si="59"/>
        <v>19</v>
      </c>
      <c r="S1913" s="12">
        <v>24294.02</v>
      </c>
    </row>
    <row r="1914" spans="1:19" ht="15.6" x14ac:dyDescent="0.3">
      <c r="A1914" s="1" t="s">
        <v>455</v>
      </c>
      <c r="B1914" s="1" t="s">
        <v>4297</v>
      </c>
      <c r="C1914" t="s">
        <v>4726</v>
      </c>
      <c r="D1914" t="s">
        <v>7749</v>
      </c>
      <c r="E1914" t="s">
        <v>7748</v>
      </c>
      <c r="G1914">
        <v>1</v>
      </c>
      <c r="H1914" t="s">
        <v>2382</v>
      </c>
      <c r="I1914" t="s">
        <v>2380</v>
      </c>
      <c r="J1914">
        <v>21.4</v>
      </c>
      <c r="K1914" t="str" cm="1">
        <f t="array" ref="K1914">_xlfn.IFS(J1914&lt;18.5,"underweight",J1914&lt;25,"normal weight",J1914&lt;30,"overweight",J1914&gt;30,"obesity")</f>
        <v>normal weight</v>
      </c>
      <c r="L1914">
        <v>6.3</v>
      </c>
      <c r="M1914" t="str" cm="1">
        <f t="array" ref="M1914">_xlfn.IFS(L1914&lt;5.7,"Normal",L1914&lt;6.5,"Prediabetes",L1914&gt;6.5,"Diabetes")</f>
        <v>Prediabetes</v>
      </c>
      <c r="N1914">
        <v>1999</v>
      </c>
      <c r="O1914" t="s">
        <v>37</v>
      </c>
      <c r="P1914">
        <v>7</v>
      </c>
      <c r="Q1914" s="10" t="str">
        <f t="shared" si="58"/>
        <v>7-Oct-1999</v>
      </c>
      <c r="R1914">
        <f t="shared" si="59"/>
        <v>23</v>
      </c>
      <c r="S1914" s="12">
        <v>24387.74</v>
      </c>
    </row>
    <row r="1915" spans="1:19" ht="15.6" x14ac:dyDescent="0.3">
      <c r="A1915" s="1" t="s">
        <v>454</v>
      </c>
      <c r="B1915" s="1" t="s">
        <v>4298</v>
      </c>
      <c r="C1915" t="s">
        <v>4726</v>
      </c>
      <c r="D1915" t="s">
        <v>7750</v>
      </c>
      <c r="E1915" t="s">
        <v>5768</v>
      </c>
      <c r="G1915">
        <v>0</v>
      </c>
      <c r="H1915" t="s">
        <v>2382</v>
      </c>
      <c r="I1915" t="s">
        <v>2380</v>
      </c>
      <c r="J1915">
        <v>34.76</v>
      </c>
      <c r="K1915" t="str" cm="1">
        <f t="array" ref="K1915">_xlfn.IFS(J1915&lt;18.5,"underweight",J1915&lt;25,"normal weight",J1915&lt;30,"overweight",J1915&gt;30,"obesity")</f>
        <v>obesity</v>
      </c>
      <c r="L1915">
        <v>5.92</v>
      </c>
      <c r="M1915" t="str" cm="1">
        <f t="array" ref="M1915">_xlfn.IFS(L1915&lt;5.7,"Normal",L1915&lt;6.5,"Prediabetes",L1915&gt;6.5,"Diabetes")</f>
        <v>Prediabetes</v>
      </c>
      <c r="N1915">
        <v>1970</v>
      </c>
      <c r="O1915" t="s">
        <v>15</v>
      </c>
      <c r="P1915">
        <v>30</v>
      </c>
      <c r="Q1915" s="10" t="str">
        <f t="shared" si="58"/>
        <v>30-Nov-1970</v>
      </c>
      <c r="R1915">
        <f t="shared" si="59"/>
        <v>52</v>
      </c>
      <c r="S1915" s="12">
        <v>24393.62</v>
      </c>
    </row>
    <row r="1916" spans="1:19" ht="15.6" x14ac:dyDescent="0.3">
      <c r="A1916" s="1" t="s">
        <v>453</v>
      </c>
      <c r="B1916" s="1" t="s">
        <v>4299</v>
      </c>
      <c r="C1916" t="s">
        <v>4723</v>
      </c>
      <c r="D1916" t="s">
        <v>7752</v>
      </c>
      <c r="E1916" t="s">
        <v>7751</v>
      </c>
      <c r="G1916">
        <v>1</v>
      </c>
      <c r="H1916" t="s">
        <v>2382</v>
      </c>
      <c r="I1916" t="s">
        <v>2380</v>
      </c>
      <c r="J1916">
        <v>18.335000000000001</v>
      </c>
      <c r="K1916" t="str" cm="1">
        <f t="array" ref="K1916">_xlfn.IFS(J1916&lt;18.5,"underweight",J1916&lt;25,"normal weight",J1916&lt;30,"overweight",J1916&gt;30,"obesity")</f>
        <v>underweight</v>
      </c>
      <c r="L1916">
        <v>10.01</v>
      </c>
      <c r="M1916" t="str" cm="1">
        <f t="array" ref="M1916">_xlfn.IFS(L1916&lt;5.7,"Normal",L1916&lt;6.5,"Prediabetes",L1916&gt;6.5,"Diabetes")</f>
        <v>Diabetes</v>
      </c>
      <c r="N1916">
        <v>1968</v>
      </c>
      <c r="O1916" t="s">
        <v>10</v>
      </c>
      <c r="P1916">
        <v>6</v>
      </c>
      <c r="Q1916" s="10" t="str">
        <f t="shared" si="58"/>
        <v>6-Jul-1968</v>
      </c>
      <c r="R1916">
        <f t="shared" si="59"/>
        <v>55</v>
      </c>
      <c r="S1916" s="12">
        <v>24476.48</v>
      </c>
    </row>
    <row r="1917" spans="1:19" ht="15.6" x14ac:dyDescent="0.3">
      <c r="A1917" s="1" t="s">
        <v>452</v>
      </c>
      <c r="B1917" s="1" t="s">
        <v>4300</v>
      </c>
      <c r="C1917" t="s">
        <v>4726</v>
      </c>
      <c r="D1917" t="s">
        <v>7754</v>
      </c>
      <c r="E1917" t="s">
        <v>7753</v>
      </c>
      <c r="G1917">
        <v>1</v>
      </c>
      <c r="H1917" t="s">
        <v>2382</v>
      </c>
      <c r="I1917" t="s">
        <v>2380</v>
      </c>
      <c r="J1917">
        <v>24</v>
      </c>
      <c r="K1917" t="str" cm="1">
        <f t="array" ref="K1917">_xlfn.IFS(J1917&lt;18.5,"underweight",J1917&lt;25,"normal weight",J1917&lt;30,"overweight",J1917&gt;30,"obesity")</f>
        <v>normal weight</v>
      </c>
      <c r="L1917">
        <v>4.01</v>
      </c>
      <c r="M1917" t="str" cm="1">
        <f t="array" ref="M1917">_xlfn.IFS(L1917&lt;5.7,"Normal",L1917&lt;6.5,"Prediabetes",L1917&gt;6.5,"Diabetes")</f>
        <v>Normal</v>
      </c>
      <c r="N1917">
        <v>1961</v>
      </c>
      <c r="O1917" t="s">
        <v>37</v>
      </c>
      <c r="P1917">
        <v>21</v>
      </c>
      <c r="Q1917" s="10" t="str">
        <f t="shared" si="58"/>
        <v>21-Oct-1961</v>
      </c>
      <c r="R1917">
        <f t="shared" si="59"/>
        <v>61</v>
      </c>
      <c r="S1917" s="12">
        <v>24513.09</v>
      </c>
    </row>
    <row r="1918" spans="1:19" ht="15.6" x14ac:dyDescent="0.3">
      <c r="A1918" s="1" t="s">
        <v>451</v>
      </c>
      <c r="B1918" s="1" t="s">
        <v>4301</v>
      </c>
      <c r="C1918" t="s">
        <v>4726</v>
      </c>
      <c r="D1918" t="s">
        <v>5019</v>
      </c>
      <c r="E1918" t="s">
        <v>7755</v>
      </c>
      <c r="G1918">
        <v>0</v>
      </c>
      <c r="H1918" t="s">
        <v>2382</v>
      </c>
      <c r="I1918" t="s">
        <v>2380</v>
      </c>
      <c r="J1918">
        <v>31.78</v>
      </c>
      <c r="K1918" t="str" cm="1">
        <f t="array" ref="K1918">_xlfn.IFS(J1918&lt;18.5,"underweight",J1918&lt;25,"normal weight",J1918&lt;30,"overweight",J1918&gt;30,"obesity")</f>
        <v>obesity</v>
      </c>
      <c r="L1918">
        <v>4.24</v>
      </c>
      <c r="M1918" t="str" cm="1">
        <f t="array" ref="M1918">_xlfn.IFS(L1918&lt;5.7,"Normal",L1918&lt;6.5,"Prediabetes",L1918&gt;6.5,"Diabetes")</f>
        <v>Normal</v>
      </c>
      <c r="N1918">
        <v>1972</v>
      </c>
      <c r="O1918" t="s">
        <v>20</v>
      </c>
      <c r="P1918">
        <v>14</v>
      </c>
      <c r="Q1918" s="10" t="str">
        <f t="shared" si="58"/>
        <v>14-Sep-1972</v>
      </c>
      <c r="R1918">
        <f t="shared" si="59"/>
        <v>50</v>
      </c>
      <c r="S1918" s="12">
        <v>24520.26</v>
      </c>
    </row>
    <row r="1919" spans="1:19" ht="15.6" x14ac:dyDescent="0.3">
      <c r="A1919" s="1" t="s">
        <v>450</v>
      </c>
      <c r="B1919" s="1" t="s">
        <v>4302</v>
      </c>
      <c r="C1919" t="s">
        <v>4726</v>
      </c>
      <c r="D1919" t="s">
        <v>6940</v>
      </c>
      <c r="E1919" t="s">
        <v>7756</v>
      </c>
      <c r="G1919">
        <v>0</v>
      </c>
      <c r="H1919" t="s">
        <v>2382</v>
      </c>
      <c r="I1919" t="s">
        <v>2380</v>
      </c>
      <c r="J1919">
        <v>32.25</v>
      </c>
      <c r="K1919" t="str" cm="1">
        <f t="array" ref="K1919">_xlfn.IFS(J1919&lt;18.5,"underweight",J1919&lt;25,"normal weight",J1919&lt;30,"overweight",J1919&gt;30,"obesity")</f>
        <v>obesity</v>
      </c>
      <c r="L1919">
        <v>5.36</v>
      </c>
      <c r="M1919" t="str" cm="1">
        <f t="array" ref="M1919">_xlfn.IFS(L1919&lt;5.7,"Normal",L1919&lt;6.5,"Prediabetes",L1919&gt;6.5,"Diabetes")</f>
        <v>Normal</v>
      </c>
      <c r="N1919">
        <v>1975</v>
      </c>
      <c r="O1919" t="s">
        <v>18</v>
      </c>
      <c r="P1919">
        <v>13</v>
      </c>
      <c r="Q1919" s="10" t="str">
        <f t="shared" si="58"/>
        <v>13-Jun-1975</v>
      </c>
      <c r="R1919">
        <f t="shared" si="59"/>
        <v>48</v>
      </c>
      <c r="S1919" s="12">
        <v>24535.7</v>
      </c>
    </row>
    <row r="1920" spans="1:19" ht="15.6" x14ac:dyDescent="0.3">
      <c r="A1920" s="1" t="s">
        <v>449</v>
      </c>
      <c r="B1920" s="1" t="s">
        <v>4303</v>
      </c>
      <c r="C1920" t="s">
        <v>4726</v>
      </c>
      <c r="D1920" t="s">
        <v>7758</v>
      </c>
      <c r="E1920" t="s">
        <v>7757</v>
      </c>
      <c r="G1920">
        <v>0</v>
      </c>
      <c r="H1920" t="s">
        <v>2382</v>
      </c>
      <c r="I1920" t="s">
        <v>2380</v>
      </c>
      <c r="J1920">
        <v>45.72</v>
      </c>
      <c r="K1920" t="str" cm="1">
        <f t="array" ref="K1920">_xlfn.IFS(J1920&lt;18.5,"underweight",J1920&lt;25,"normal weight",J1920&lt;30,"overweight",J1920&gt;30,"obesity")</f>
        <v>obesity</v>
      </c>
      <c r="L1920">
        <v>4.2300000000000004</v>
      </c>
      <c r="M1920" t="str" cm="1">
        <f t="array" ref="M1920">_xlfn.IFS(L1920&lt;5.7,"Normal",L1920&lt;6.5,"Prediabetes",L1920&gt;6.5,"Diabetes")</f>
        <v>Normal</v>
      </c>
      <c r="N1920">
        <v>1976</v>
      </c>
      <c r="O1920" t="s">
        <v>37</v>
      </c>
      <c r="P1920">
        <v>12</v>
      </c>
      <c r="Q1920" s="10" t="str">
        <f t="shared" si="58"/>
        <v>12-Oct-1976</v>
      </c>
      <c r="R1920">
        <f t="shared" si="59"/>
        <v>46</v>
      </c>
      <c r="S1920" s="12">
        <v>24603.05</v>
      </c>
    </row>
    <row r="1921" spans="1:19" ht="15.6" x14ac:dyDescent="0.3">
      <c r="A1921" s="1" t="s">
        <v>448</v>
      </c>
      <c r="B1921" s="1" t="s">
        <v>4304</v>
      </c>
      <c r="C1921" t="s">
        <v>4726</v>
      </c>
      <c r="D1921" t="s">
        <v>4944</v>
      </c>
      <c r="E1921" t="s">
        <v>7759</v>
      </c>
      <c r="G1921">
        <v>0</v>
      </c>
      <c r="H1921" t="s">
        <v>2382</v>
      </c>
      <c r="I1921" t="s">
        <v>2380</v>
      </c>
      <c r="J1921">
        <v>25</v>
      </c>
      <c r="K1921" t="str" cm="1">
        <f t="array" ref="K1921">_xlfn.IFS(J1921&lt;18.5,"underweight",J1921&lt;25,"normal weight",J1921&lt;30,"overweight",J1921&gt;30,"obesity")</f>
        <v>overweight</v>
      </c>
      <c r="L1921">
        <v>5.32</v>
      </c>
      <c r="M1921" t="str" cm="1">
        <f t="array" ref="M1921">_xlfn.IFS(L1921&lt;5.7,"Normal",L1921&lt;6.5,"Prediabetes",L1921&gt;6.5,"Diabetes")</f>
        <v>Normal</v>
      </c>
      <c r="N1921">
        <v>1970</v>
      </c>
      <c r="O1921" t="s">
        <v>18</v>
      </c>
      <c r="P1921">
        <v>12</v>
      </c>
      <c r="Q1921" s="10" t="str">
        <f t="shared" si="58"/>
        <v>12-Jun-1970</v>
      </c>
      <c r="R1921">
        <f t="shared" si="59"/>
        <v>53</v>
      </c>
      <c r="S1921" s="12">
        <v>24667.42</v>
      </c>
    </row>
    <row r="1922" spans="1:19" ht="15.6" x14ac:dyDescent="0.3">
      <c r="A1922" s="1" t="s">
        <v>447</v>
      </c>
      <c r="B1922" s="1" t="s">
        <v>4305</v>
      </c>
      <c r="C1922" t="s">
        <v>5598</v>
      </c>
      <c r="D1922" t="s">
        <v>7761</v>
      </c>
      <c r="E1922" t="s">
        <v>7760</v>
      </c>
      <c r="G1922">
        <v>0</v>
      </c>
      <c r="H1922" t="s">
        <v>2382</v>
      </c>
      <c r="I1922" t="s">
        <v>2380</v>
      </c>
      <c r="J1922">
        <v>28.88</v>
      </c>
      <c r="K1922" t="str" cm="1">
        <f t="array" ref="K1922">_xlfn.IFS(J1922&lt;18.5,"underweight",J1922&lt;25,"normal weight",J1922&lt;30,"overweight",J1922&gt;30,"obesity")</f>
        <v>overweight</v>
      </c>
      <c r="L1922">
        <v>4.8600000000000003</v>
      </c>
      <c r="M1922" t="str" cm="1">
        <f t="array" ref="M1922">_xlfn.IFS(L1922&lt;5.7,"Normal",L1922&lt;6.5,"Prediabetes",L1922&gt;6.5,"Diabetes")</f>
        <v>Normal</v>
      </c>
      <c r="N1922">
        <v>1996</v>
      </c>
      <c r="O1922" t="s">
        <v>35</v>
      </c>
      <c r="P1922">
        <v>28</v>
      </c>
      <c r="Q1922" s="10" t="str">
        <f t="shared" si="58"/>
        <v>28-Aug-1996</v>
      </c>
      <c r="R1922">
        <f t="shared" si="59"/>
        <v>26</v>
      </c>
      <c r="S1922" s="12">
        <v>24671.66</v>
      </c>
    </row>
    <row r="1923" spans="1:19" ht="15.6" x14ac:dyDescent="0.3">
      <c r="A1923" s="1" t="s">
        <v>446</v>
      </c>
      <c r="B1923" s="1" t="s">
        <v>4306</v>
      </c>
      <c r="C1923" t="s">
        <v>4726</v>
      </c>
      <c r="D1923" t="s">
        <v>5019</v>
      </c>
      <c r="E1923" t="s">
        <v>7762</v>
      </c>
      <c r="G1923">
        <v>0</v>
      </c>
      <c r="H1923" t="s">
        <v>2382</v>
      </c>
      <c r="I1923" t="s">
        <v>2380</v>
      </c>
      <c r="J1923">
        <v>24.32</v>
      </c>
      <c r="K1923" t="str" cm="1">
        <f t="array" ref="K1923">_xlfn.IFS(J1923&lt;18.5,"underweight",J1923&lt;25,"normal weight",J1923&lt;30,"overweight",J1923&gt;30,"obesity")</f>
        <v>normal weight</v>
      </c>
      <c r="L1923">
        <v>6.15</v>
      </c>
      <c r="M1923" t="str" cm="1">
        <f t="array" ref="M1923">_xlfn.IFS(L1923&lt;5.7,"Normal",L1923&lt;6.5,"Prediabetes",L1923&gt;6.5,"Diabetes")</f>
        <v>Prediabetes</v>
      </c>
      <c r="N1923">
        <v>1992</v>
      </c>
      <c r="O1923" t="s">
        <v>37</v>
      </c>
      <c r="P1923">
        <v>11</v>
      </c>
      <c r="Q1923" s="10" t="str">
        <f t="shared" ref="Q1923:Q1986" si="60">P1923&amp;"-"&amp;O1923&amp;"-"&amp;N1923</f>
        <v>11-Oct-1992</v>
      </c>
      <c r="R1923">
        <f t="shared" ref="R1923:R1986" si="61">DATEDIF(Q1923,"8-6-2023","y")</f>
        <v>30</v>
      </c>
      <c r="S1923" s="12">
        <v>24795.040000000001</v>
      </c>
    </row>
    <row r="1924" spans="1:19" ht="15.6" x14ac:dyDescent="0.3">
      <c r="A1924" s="1" t="s">
        <v>445</v>
      </c>
      <c r="B1924" s="1" t="s">
        <v>4307</v>
      </c>
      <c r="C1924" t="s">
        <v>4726</v>
      </c>
      <c r="D1924" t="s">
        <v>6006</v>
      </c>
      <c r="E1924" t="s">
        <v>7763</v>
      </c>
      <c r="G1924">
        <v>0</v>
      </c>
      <c r="H1924" t="s">
        <v>2382</v>
      </c>
      <c r="I1924" t="s">
        <v>2380</v>
      </c>
      <c r="J1924">
        <v>44.75</v>
      </c>
      <c r="K1924" t="str" cm="1">
        <f t="array" ref="K1924">_xlfn.IFS(J1924&lt;18.5,"underweight",J1924&lt;25,"normal weight",J1924&lt;30,"overweight",J1924&gt;30,"obesity")</f>
        <v>obesity</v>
      </c>
      <c r="L1924">
        <v>5.09</v>
      </c>
      <c r="M1924" t="str" cm="1">
        <f t="array" ref="M1924">_xlfn.IFS(L1924&lt;5.7,"Normal",L1924&lt;6.5,"Prediabetes",L1924&gt;6.5,"Diabetes")</f>
        <v>Normal</v>
      </c>
      <c r="N1924">
        <v>1994</v>
      </c>
      <c r="O1924" t="s">
        <v>20</v>
      </c>
      <c r="P1924">
        <v>9</v>
      </c>
      <c r="Q1924" s="10" t="str">
        <f t="shared" si="60"/>
        <v>9-Sep-1994</v>
      </c>
      <c r="R1924">
        <f t="shared" si="61"/>
        <v>28</v>
      </c>
      <c r="S1924" s="12">
        <v>24817.25</v>
      </c>
    </row>
    <row r="1925" spans="1:19" ht="15.6" x14ac:dyDescent="0.3">
      <c r="A1925" s="1" t="s">
        <v>444</v>
      </c>
      <c r="B1925" s="1" t="s">
        <v>4308</v>
      </c>
      <c r="C1925" t="s">
        <v>4726</v>
      </c>
      <c r="D1925" t="s">
        <v>7765</v>
      </c>
      <c r="E1925" t="s">
        <v>7764</v>
      </c>
      <c r="G1925">
        <v>0</v>
      </c>
      <c r="H1925" t="s">
        <v>2382</v>
      </c>
      <c r="I1925" t="s">
        <v>2380</v>
      </c>
      <c r="J1925">
        <v>49.09</v>
      </c>
      <c r="K1925" t="str" cm="1">
        <f t="array" ref="K1925">_xlfn.IFS(J1925&lt;18.5,"underweight",J1925&lt;25,"normal weight",J1925&lt;30,"overweight",J1925&gt;30,"obesity")</f>
        <v>obesity</v>
      </c>
      <c r="L1925">
        <v>6.3</v>
      </c>
      <c r="M1925" t="str" cm="1">
        <f t="array" ref="M1925">_xlfn.IFS(L1925&lt;5.7,"Normal",L1925&lt;6.5,"Prediabetes",L1925&gt;6.5,"Diabetes")</f>
        <v>Prediabetes</v>
      </c>
      <c r="N1925">
        <v>1995</v>
      </c>
      <c r="O1925" t="s">
        <v>18</v>
      </c>
      <c r="P1925">
        <v>10</v>
      </c>
      <c r="Q1925" s="10" t="str">
        <f t="shared" si="60"/>
        <v>10-Jun-1995</v>
      </c>
      <c r="R1925">
        <f t="shared" si="61"/>
        <v>28</v>
      </c>
      <c r="S1925" s="12">
        <v>24863.25</v>
      </c>
    </row>
    <row r="1926" spans="1:19" ht="15.6" x14ac:dyDescent="0.3">
      <c r="A1926" s="1" t="s">
        <v>443</v>
      </c>
      <c r="B1926" s="1" t="s">
        <v>4309</v>
      </c>
      <c r="C1926" t="s">
        <v>4726</v>
      </c>
      <c r="D1926" t="s">
        <v>4991</v>
      </c>
      <c r="E1926" t="s">
        <v>7766</v>
      </c>
      <c r="G1926">
        <v>0</v>
      </c>
      <c r="H1926" t="s">
        <v>2382</v>
      </c>
      <c r="I1926" t="s">
        <v>2380</v>
      </c>
      <c r="J1926">
        <v>47.74</v>
      </c>
      <c r="K1926" t="str" cm="1">
        <f t="array" ref="K1926">_xlfn.IFS(J1926&lt;18.5,"underweight",J1926&lt;25,"normal weight",J1926&lt;30,"overweight",J1926&gt;30,"obesity")</f>
        <v>obesity</v>
      </c>
      <c r="L1926">
        <v>8.0500000000000007</v>
      </c>
      <c r="M1926" t="str" cm="1">
        <f t="array" ref="M1926">_xlfn.IFS(L1926&lt;5.7,"Normal",L1926&lt;6.5,"Prediabetes",L1926&gt;6.5,"Diabetes")</f>
        <v>Diabetes</v>
      </c>
      <c r="N1926">
        <v>1970</v>
      </c>
      <c r="O1926" t="s">
        <v>15</v>
      </c>
      <c r="P1926">
        <v>26</v>
      </c>
      <c r="Q1926" s="10" t="str">
        <f t="shared" si="60"/>
        <v>26-Nov-1970</v>
      </c>
      <c r="R1926">
        <f t="shared" si="61"/>
        <v>52</v>
      </c>
      <c r="S1926" s="12">
        <v>24869.84</v>
      </c>
    </row>
    <row r="1927" spans="1:19" ht="15.6" x14ac:dyDescent="0.3">
      <c r="A1927" s="1" t="s">
        <v>442</v>
      </c>
      <c r="B1927" s="1" t="s">
        <v>4310</v>
      </c>
      <c r="C1927" t="s">
        <v>4723</v>
      </c>
      <c r="D1927" t="s">
        <v>7767</v>
      </c>
      <c r="E1927" t="s">
        <v>6207</v>
      </c>
      <c r="G1927">
        <v>1</v>
      </c>
      <c r="H1927" t="s">
        <v>2382</v>
      </c>
      <c r="I1927" t="s">
        <v>2380</v>
      </c>
      <c r="J1927">
        <v>30.2</v>
      </c>
      <c r="K1927" t="str" cm="1">
        <f t="array" ref="K1927">_xlfn.IFS(J1927&lt;18.5,"underweight",J1927&lt;25,"normal weight",J1927&lt;30,"overweight",J1927&gt;30,"obesity")</f>
        <v>obesity</v>
      </c>
      <c r="L1927">
        <v>9.8800000000000008</v>
      </c>
      <c r="M1927" t="str" cm="1">
        <f t="array" ref="M1927">_xlfn.IFS(L1927&lt;5.7,"Normal",L1927&lt;6.5,"Prediabetes",L1927&gt;6.5,"Diabetes")</f>
        <v>Diabetes</v>
      </c>
      <c r="N1927">
        <v>1969</v>
      </c>
      <c r="O1927" t="s">
        <v>10</v>
      </c>
      <c r="P1927">
        <v>23</v>
      </c>
      <c r="Q1927" s="10" t="str">
        <f t="shared" si="60"/>
        <v>23-Jul-1969</v>
      </c>
      <c r="R1927">
        <f t="shared" si="61"/>
        <v>54</v>
      </c>
      <c r="S1927" s="12">
        <v>24873.38</v>
      </c>
    </row>
    <row r="1928" spans="1:19" ht="15.6" x14ac:dyDescent="0.3">
      <c r="A1928" s="1" t="s">
        <v>441</v>
      </c>
      <c r="B1928" s="1" t="s">
        <v>4311</v>
      </c>
      <c r="C1928" t="s">
        <v>4723</v>
      </c>
      <c r="D1928" t="s">
        <v>7769</v>
      </c>
      <c r="E1928" t="s">
        <v>7768</v>
      </c>
      <c r="G1928">
        <v>0</v>
      </c>
      <c r="H1928" t="s">
        <v>2382</v>
      </c>
      <c r="I1928" t="s">
        <v>2380</v>
      </c>
      <c r="J1928">
        <v>33.25</v>
      </c>
      <c r="K1928" t="str" cm="1">
        <f t="array" ref="K1928">_xlfn.IFS(J1928&lt;18.5,"underweight",J1928&lt;25,"normal weight",J1928&lt;30,"overweight",J1928&gt;30,"obesity")</f>
        <v>obesity</v>
      </c>
      <c r="L1928">
        <v>7.42</v>
      </c>
      <c r="M1928" t="str" cm="1">
        <f t="array" ref="M1928">_xlfn.IFS(L1928&lt;5.7,"Normal",L1928&lt;6.5,"Prediabetes",L1928&gt;6.5,"Diabetes")</f>
        <v>Diabetes</v>
      </c>
      <c r="N1928">
        <v>1987</v>
      </c>
      <c r="O1928" t="s">
        <v>18</v>
      </c>
      <c r="P1928">
        <v>14</v>
      </c>
      <c r="Q1928" s="10" t="str">
        <f t="shared" si="60"/>
        <v>14-Jun-1987</v>
      </c>
      <c r="R1928">
        <f t="shared" si="61"/>
        <v>36</v>
      </c>
      <c r="S1928" s="12">
        <v>24915.05</v>
      </c>
    </row>
    <row r="1929" spans="1:19" ht="15.6" x14ac:dyDescent="0.3">
      <c r="A1929" s="1" t="s">
        <v>440</v>
      </c>
      <c r="B1929" s="1" t="s">
        <v>4312</v>
      </c>
      <c r="C1929" t="s">
        <v>4726</v>
      </c>
      <c r="D1929" t="s">
        <v>4852</v>
      </c>
      <c r="E1929" t="s">
        <v>7770</v>
      </c>
      <c r="G1929">
        <v>1</v>
      </c>
      <c r="H1929" t="s">
        <v>2382</v>
      </c>
      <c r="I1929" t="s">
        <v>2380</v>
      </c>
      <c r="J1929">
        <v>26.6</v>
      </c>
      <c r="K1929" t="str" cm="1">
        <f t="array" ref="K1929">_xlfn.IFS(J1929&lt;18.5,"underweight",J1929&lt;25,"normal weight",J1929&lt;30,"overweight",J1929&gt;30,"obesity")</f>
        <v>overweight</v>
      </c>
      <c r="L1929">
        <v>8.4499999999999993</v>
      </c>
      <c r="M1929" t="str" cm="1">
        <f t="array" ref="M1929">_xlfn.IFS(L1929&lt;5.7,"Normal",L1929&lt;6.5,"Prediabetes",L1929&gt;6.5,"Diabetes")</f>
        <v>Diabetes</v>
      </c>
      <c r="N1929">
        <v>1975</v>
      </c>
      <c r="O1929" t="s">
        <v>15</v>
      </c>
      <c r="P1929">
        <v>14</v>
      </c>
      <c r="Q1929" s="10" t="str">
        <f t="shared" si="60"/>
        <v>14-Nov-1975</v>
      </c>
      <c r="R1929">
        <f t="shared" si="61"/>
        <v>47</v>
      </c>
      <c r="S1929" s="12">
        <v>24915.22</v>
      </c>
    </row>
    <row r="1930" spans="1:19" ht="15.6" x14ac:dyDescent="0.3">
      <c r="A1930" s="1" t="s">
        <v>439</v>
      </c>
      <c r="B1930" s="1" t="s">
        <v>4313</v>
      </c>
      <c r="C1930" t="s">
        <v>4723</v>
      </c>
      <c r="D1930" t="s">
        <v>7771</v>
      </c>
      <c r="E1930" t="s">
        <v>6560</v>
      </c>
      <c r="G1930">
        <v>0</v>
      </c>
      <c r="H1930" t="s">
        <v>2382</v>
      </c>
      <c r="I1930" t="s">
        <v>2380</v>
      </c>
      <c r="J1930">
        <v>22.92</v>
      </c>
      <c r="K1930" t="str" cm="1">
        <f t="array" ref="K1930">_xlfn.IFS(J1930&lt;18.5,"underweight",J1930&lt;25,"normal weight",J1930&lt;30,"overweight",J1930&gt;30,"obesity")</f>
        <v>normal weight</v>
      </c>
      <c r="L1930">
        <v>5.87</v>
      </c>
      <c r="M1930" t="str" cm="1">
        <f t="array" ref="M1930">_xlfn.IFS(L1930&lt;5.7,"Normal",L1930&lt;6.5,"Prediabetes",L1930&gt;6.5,"Diabetes")</f>
        <v>Prediabetes</v>
      </c>
      <c r="N1930">
        <v>1995</v>
      </c>
      <c r="O1930" t="s">
        <v>30</v>
      </c>
      <c r="P1930">
        <v>4</v>
      </c>
      <c r="Q1930" s="10" t="str">
        <f t="shared" si="60"/>
        <v>4-Dec-1995</v>
      </c>
      <c r="R1930">
        <f t="shared" si="61"/>
        <v>27</v>
      </c>
      <c r="S1930" s="12">
        <v>25075.97</v>
      </c>
    </row>
    <row r="1931" spans="1:19" ht="15.6" x14ac:dyDescent="0.3">
      <c r="A1931" s="1" t="s">
        <v>438</v>
      </c>
      <c r="B1931" s="1" t="s">
        <v>4314</v>
      </c>
      <c r="C1931" t="s">
        <v>4723</v>
      </c>
      <c r="D1931" t="s">
        <v>6625</v>
      </c>
      <c r="E1931" t="s">
        <v>5606</v>
      </c>
      <c r="G1931">
        <v>0</v>
      </c>
      <c r="H1931" t="s">
        <v>2382</v>
      </c>
      <c r="I1931" t="s">
        <v>2380</v>
      </c>
      <c r="J1931">
        <v>24.78</v>
      </c>
      <c r="K1931" t="str" cm="1">
        <f t="array" ref="K1931">_xlfn.IFS(J1931&lt;18.5,"underweight",J1931&lt;25,"normal weight",J1931&lt;30,"overweight",J1931&gt;30,"obesity")</f>
        <v>normal weight</v>
      </c>
      <c r="L1931">
        <v>4.24</v>
      </c>
      <c r="M1931" t="str" cm="1">
        <f t="array" ref="M1931">_xlfn.IFS(L1931&lt;5.7,"Normal",L1931&lt;6.5,"Prediabetes",L1931&gt;6.5,"Diabetes")</f>
        <v>Normal</v>
      </c>
      <c r="N1931">
        <v>1998</v>
      </c>
      <c r="O1931" t="s">
        <v>18</v>
      </c>
      <c r="P1931">
        <v>14</v>
      </c>
      <c r="Q1931" s="10" t="str">
        <f t="shared" si="60"/>
        <v>14-Jun-1998</v>
      </c>
      <c r="R1931">
        <f t="shared" si="61"/>
        <v>25</v>
      </c>
      <c r="S1931" s="12">
        <v>25081.77</v>
      </c>
    </row>
    <row r="1932" spans="1:19" ht="15.6" x14ac:dyDescent="0.3">
      <c r="A1932" s="1" t="s">
        <v>437</v>
      </c>
      <c r="B1932" s="1" t="s">
        <v>4315</v>
      </c>
      <c r="C1932" t="s">
        <v>4723</v>
      </c>
      <c r="D1932" t="s">
        <v>7773</v>
      </c>
      <c r="E1932" t="s">
        <v>7772</v>
      </c>
      <c r="G1932">
        <v>0</v>
      </c>
      <c r="H1932" t="s">
        <v>2382</v>
      </c>
      <c r="I1932" t="s">
        <v>2380</v>
      </c>
      <c r="J1932">
        <v>34.07</v>
      </c>
      <c r="K1932" t="str" cm="1">
        <f t="array" ref="K1932">_xlfn.IFS(J1932&lt;18.5,"underweight",J1932&lt;25,"normal weight",J1932&lt;30,"overweight",J1932&gt;30,"obesity")</f>
        <v>obesity</v>
      </c>
      <c r="L1932">
        <v>7.81</v>
      </c>
      <c r="M1932" t="str" cm="1">
        <f t="array" ref="M1932">_xlfn.IFS(L1932&lt;5.7,"Normal",L1932&lt;6.5,"Prediabetes",L1932&gt;6.5,"Diabetes")</f>
        <v>Diabetes</v>
      </c>
      <c r="N1932">
        <v>1998</v>
      </c>
      <c r="O1932" t="s">
        <v>15</v>
      </c>
      <c r="P1932">
        <v>24</v>
      </c>
      <c r="Q1932" s="10" t="str">
        <f t="shared" si="60"/>
        <v>24-Nov-1998</v>
      </c>
      <c r="R1932">
        <f t="shared" si="61"/>
        <v>24</v>
      </c>
      <c r="S1932" s="12">
        <v>25127.22</v>
      </c>
    </row>
    <row r="1933" spans="1:19" ht="15.6" x14ac:dyDescent="0.3">
      <c r="A1933" s="1" t="s">
        <v>436</v>
      </c>
      <c r="B1933" s="1" t="s">
        <v>4316</v>
      </c>
      <c r="C1933" t="s">
        <v>4723</v>
      </c>
      <c r="D1933" t="s">
        <v>7775</v>
      </c>
      <c r="E1933" t="s">
        <v>7774</v>
      </c>
      <c r="G1933">
        <v>0</v>
      </c>
      <c r="H1933" t="s">
        <v>2382</v>
      </c>
      <c r="I1933" t="s">
        <v>2380</v>
      </c>
      <c r="J1933">
        <v>37.4</v>
      </c>
      <c r="K1933" t="str" cm="1">
        <f t="array" ref="K1933">_xlfn.IFS(J1933&lt;18.5,"underweight",J1933&lt;25,"normal weight",J1933&lt;30,"overweight",J1933&gt;30,"obesity")</f>
        <v>obesity</v>
      </c>
      <c r="L1933">
        <v>11.3</v>
      </c>
      <c r="M1933" t="str" cm="1">
        <f t="array" ref="M1933">_xlfn.IFS(L1933&lt;5.7,"Normal",L1933&lt;6.5,"Prediabetes",L1933&gt;6.5,"Diabetes")</f>
        <v>Diabetes</v>
      </c>
      <c r="N1933">
        <v>1975</v>
      </c>
      <c r="O1933" t="s">
        <v>30</v>
      </c>
      <c r="P1933">
        <v>14</v>
      </c>
      <c r="Q1933" s="10" t="str">
        <f t="shared" si="60"/>
        <v>14-Dec-1975</v>
      </c>
      <c r="R1933">
        <f t="shared" si="61"/>
        <v>47</v>
      </c>
      <c r="S1933" s="12">
        <v>25309.49</v>
      </c>
    </row>
    <row r="1934" spans="1:19" ht="15.6" x14ac:dyDescent="0.3">
      <c r="A1934" s="1" t="s">
        <v>435</v>
      </c>
      <c r="B1934" s="1" t="s">
        <v>4317</v>
      </c>
      <c r="C1934" t="s">
        <v>4726</v>
      </c>
      <c r="D1934" t="s">
        <v>4886</v>
      </c>
      <c r="E1934" t="s">
        <v>7776</v>
      </c>
      <c r="G1934">
        <v>1</v>
      </c>
      <c r="H1934" t="s">
        <v>2382</v>
      </c>
      <c r="I1934" t="s">
        <v>2380</v>
      </c>
      <c r="J1934">
        <v>31.2</v>
      </c>
      <c r="K1934" t="str" cm="1">
        <f t="array" ref="K1934">_xlfn.IFS(J1934&lt;18.5,"underweight",J1934&lt;25,"normal weight",J1934&lt;30,"overweight",J1934&gt;30,"obesity")</f>
        <v>obesity</v>
      </c>
      <c r="L1934">
        <v>11.04</v>
      </c>
      <c r="M1934" t="str" cm="1">
        <f t="array" ref="M1934">_xlfn.IFS(L1934&lt;5.7,"Normal",L1934&lt;6.5,"Prediabetes",L1934&gt;6.5,"Diabetes")</f>
        <v>Diabetes</v>
      </c>
      <c r="N1934">
        <v>1972</v>
      </c>
      <c r="O1934" t="s">
        <v>20</v>
      </c>
      <c r="P1934">
        <v>26</v>
      </c>
      <c r="Q1934" s="10" t="str">
        <f t="shared" si="60"/>
        <v>26-Sep-1972</v>
      </c>
      <c r="R1934">
        <f t="shared" si="61"/>
        <v>50</v>
      </c>
      <c r="S1934" s="12">
        <v>25333.33</v>
      </c>
    </row>
    <row r="1935" spans="1:19" ht="15.6" x14ac:dyDescent="0.3">
      <c r="A1935" s="1" t="s">
        <v>434</v>
      </c>
      <c r="B1935" s="1" t="s">
        <v>4318</v>
      </c>
      <c r="C1935" t="s">
        <v>4723</v>
      </c>
      <c r="D1935" t="s">
        <v>4912</v>
      </c>
      <c r="E1935" t="s">
        <v>7777</v>
      </c>
      <c r="G1935">
        <v>1</v>
      </c>
      <c r="H1935" t="s">
        <v>2382</v>
      </c>
      <c r="I1935" t="s">
        <v>2380</v>
      </c>
      <c r="J1935">
        <v>29.83</v>
      </c>
      <c r="K1935" t="str" cm="1">
        <f t="array" ref="K1935">_xlfn.IFS(J1935&lt;18.5,"underweight",J1935&lt;25,"normal weight",J1935&lt;30,"overweight",J1935&gt;30,"obesity")</f>
        <v>overweight</v>
      </c>
      <c r="L1935">
        <v>7.81</v>
      </c>
      <c r="M1935" t="str" cm="1">
        <f t="array" ref="M1935">_xlfn.IFS(L1935&lt;5.7,"Normal",L1935&lt;6.5,"Prediabetes",L1935&gt;6.5,"Diabetes")</f>
        <v>Diabetes</v>
      </c>
      <c r="N1935">
        <v>1968</v>
      </c>
      <c r="O1935" t="s">
        <v>35</v>
      </c>
      <c r="P1935">
        <v>22</v>
      </c>
      <c r="Q1935" s="10" t="str">
        <f t="shared" si="60"/>
        <v>22-Aug-1968</v>
      </c>
      <c r="R1935">
        <f t="shared" si="61"/>
        <v>54</v>
      </c>
      <c r="S1935" s="12">
        <v>25382.3</v>
      </c>
    </row>
    <row r="1936" spans="1:19" ht="15.6" x14ac:dyDescent="0.3">
      <c r="A1936" s="1" t="s">
        <v>433</v>
      </c>
      <c r="B1936" s="1" t="s">
        <v>4319</v>
      </c>
      <c r="C1936" t="s">
        <v>4723</v>
      </c>
      <c r="D1936" t="s">
        <v>7779</v>
      </c>
      <c r="E1936" t="s">
        <v>7778</v>
      </c>
      <c r="G1936">
        <v>0</v>
      </c>
      <c r="H1936" t="s">
        <v>2382</v>
      </c>
      <c r="I1936" t="s">
        <v>2380</v>
      </c>
      <c r="J1936">
        <v>23.01</v>
      </c>
      <c r="K1936" t="str" cm="1">
        <f t="array" ref="K1936">_xlfn.IFS(J1936&lt;18.5,"underweight",J1936&lt;25,"normal weight",J1936&lt;30,"overweight",J1936&gt;30,"obesity")</f>
        <v>normal weight</v>
      </c>
      <c r="L1936">
        <v>6.04</v>
      </c>
      <c r="M1936" t="str" cm="1">
        <f t="array" ref="M1936">_xlfn.IFS(L1936&lt;5.7,"Normal",L1936&lt;6.5,"Prediabetes",L1936&gt;6.5,"Diabetes")</f>
        <v>Prediabetes</v>
      </c>
      <c r="N1936">
        <v>1968</v>
      </c>
      <c r="O1936" t="s">
        <v>30</v>
      </c>
      <c r="P1936">
        <v>11</v>
      </c>
      <c r="Q1936" s="10" t="str">
        <f t="shared" si="60"/>
        <v>11-Dec-1968</v>
      </c>
      <c r="R1936">
        <f t="shared" si="61"/>
        <v>54</v>
      </c>
      <c r="S1936" s="12">
        <v>25517.11</v>
      </c>
    </row>
    <row r="1937" spans="1:19" ht="15.6" x14ac:dyDescent="0.3">
      <c r="A1937" s="1" t="s">
        <v>432</v>
      </c>
      <c r="B1937" s="1" t="s">
        <v>4320</v>
      </c>
      <c r="C1937" t="s">
        <v>4726</v>
      </c>
      <c r="D1937" t="s">
        <v>7781</v>
      </c>
      <c r="E1937" t="s">
        <v>7780</v>
      </c>
      <c r="G1937">
        <v>1</v>
      </c>
      <c r="H1937" t="s">
        <v>2382</v>
      </c>
      <c r="I1937" t="s">
        <v>2380</v>
      </c>
      <c r="J1937">
        <v>31.39</v>
      </c>
      <c r="K1937" t="str" cm="1">
        <f t="array" ref="K1937">_xlfn.IFS(J1937&lt;18.5,"underweight",J1937&lt;25,"normal weight",J1937&lt;30,"overweight",J1937&gt;30,"obesity")</f>
        <v>obesity</v>
      </c>
      <c r="L1937">
        <v>8.85</v>
      </c>
      <c r="M1937" t="str" cm="1">
        <f t="array" ref="M1937">_xlfn.IFS(L1937&lt;5.7,"Normal",L1937&lt;6.5,"Prediabetes",L1937&gt;6.5,"Diabetes")</f>
        <v>Diabetes</v>
      </c>
      <c r="N1937">
        <v>2001</v>
      </c>
      <c r="O1937" t="s">
        <v>35</v>
      </c>
      <c r="P1937">
        <v>2</v>
      </c>
      <c r="Q1937" s="10" t="str">
        <f t="shared" si="60"/>
        <v>2-Aug-2001</v>
      </c>
      <c r="R1937">
        <f t="shared" si="61"/>
        <v>22</v>
      </c>
      <c r="S1937" s="12">
        <v>25648.98</v>
      </c>
    </row>
    <row r="1938" spans="1:19" ht="15.6" x14ac:dyDescent="0.3">
      <c r="A1938" s="1" t="s">
        <v>431</v>
      </c>
      <c r="B1938" s="1" t="s">
        <v>4321</v>
      </c>
      <c r="C1938" t="s">
        <v>5598</v>
      </c>
      <c r="D1938" t="s">
        <v>7783</v>
      </c>
      <c r="E1938" t="s">
        <v>7782</v>
      </c>
      <c r="G1938">
        <v>1</v>
      </c>
      <c r="H1938" t="s">
        <v>2382</v>
      </c>
      <c r="I1938" t="s">
        <v>2380</v>
      </c>
      <c r="J1938">
        <v>24.48</v>
      </c>
      <c r="K1938" t="str" cm="1">
        <f t="array" ref="K1938">_xlfn.IFS(J1938&lt;18.5,"underweight",J1938&lt;25,"normal weight",J1938&lt;30,"overweight",J1938&gt;30,"obesity")</f>
        <v>normal weight</v>
      </c>
      <c r="L1938">
        <v>4.37</v>
      </c>
      <c r="M1938" t="str" cm="1">
        <f t="array" ref="M1938">_xlfn.IFS(L1938&lt;5.7,"Normal",L1938&lt;6.5,"Prediabetes",L1938&gt;6.5,"Diabetes")</f>
        <v>Normal</v>
      </c>
      <c r="N1938">
        <v>1972</v>
      </c>
      <c r="O1938" t="s">
        <v>10</v>
      </c>
      <c r="P1938">
        <v>17</v>
      </c>
      <c r="Q1938" s="10" t="str">
        <f t="shared" si="60"/>
        <v>17-Jul-1972</v>
      </c>
      <c r="R1938">
        <f t="shared" si="61"/>
        <v>51</v>
      </c>
      <c r="S1938" s="12">
        <v>25656.58</v>
      </c>
    </row>
    <row r="1939" spans="1:19" ht="15.6" x14ac:dyDescent="0.3">
      <c r="A1939" s="1" t="s">
        <v>430</v>
      </c>
      <c r="B1939" s="1" t="s">
        <v>4322</v>
      </c>
      <c r="C1939" t="s">
        <v>4726</v>
      </c>
      <c r="D1939" t="s">
        <v>4747</v>
      </c>
      <c r="E1939" t="s">
        <v>7462</v>
      </c>
      <c r="G1939">
        <v>0</v>
      </c>
      <c r="H1939" t="s">
        <v>2382</v>
      </c>
      <c r="I1939" t="s">
        <v>2380</v>
      </c>
      <c r="J1939">
        <v>26.33</v>
      </c>
      <c r="K1939" t="str" cm="1">
        <f t="array" ref="K1939">_xlfn.IFS(J1939&lt;18.5,"underweight",J1939&lt;25,"normal weight",J1939&lt;30,"overweight",J1939&gt;30,"obesity")</f>
        <v>overweight</v>
      </c>
      <c r="L1939">
        <v>11.8</v>
      </c>
      <c r="M1939" t="str" cm="1">
        <f t="array" ref="M1939">_xlfn.IFS(L1939&lt;5.7,"Normal",L1939&lt;6.5,"Prediabetes",L1939&gt;6.5,"Diabetes")</f>
        <v>Diabetes</v>
      </c>
      <c r="N1939">
        <v>1963</v>
      </c>
      <c r="O1939" t="s">
        <v>35</v>
      </c>
      <c r="P1939">
        <v>21</v>
      </c>
      <c r="Q1939" s="10" t="str">
        <f t="shared" si="60"/>
        <v>21-Aug-1963</v>
      </c>
      <c r="R1939">
        <f t="shared" si="61"/>
        <v>59</v>
      </c>
      <c r="S1939" s="12">
        <v>25678.78</v>
      </c>
    </row>
    <row r="1940" spans="1:19" ht="15.6" x14ac:dyDescent="0.3">
      <c r="A1940" s="1" t="s">
        <v>429</v>
      </c>
      <c r="B1940" s="1" t="s">
        <v>4323</v>
      </c>
      <c r="C1940" t="s">
        <v>4726</v>
      </c>
      <c r="D1940" t="s">
        <v>7785</v>
      </c>
      <c r="E1940" t="s">
        <v>7784</v>
      </c>
      <c r="G1940">
        <v>1</v>
      </c>
      <c r="H1940" t="s">
        <v>2382</v>
      </c>
      <c r="I1940" t="s">
        <v>2380</v>
      </c>
      <c r="J1940">
        <v>41.47</v>
      </c>
      <c r="K1940" t="str" cm="1">
        <f t="array" ref="K1940">_xlfn.IFS(J1940&lt;18.5,"underweight",J1940&lt;25,"normal weight",J1940&lt;30,"overweight",J1940&gt;30,"obesity")</f>
        <v>obesity</v>
      </c>
      <c r="L1940">
        <v>4.7</v>
      </c>
      <c r="M1940" t="str" cm="1">
        <f t="array" ref="M1940">_xlfn.IFS(L1940&lt;5.7,"Normal",L1940&lt;6.5,"Prediabetes",L1940&gt;6.5,"Diabetes")</f>
        <v>Normal</v>
      </c>
      <c r="N1940">
        <v>1970</v>
      </c>
      <c r="O1940" t="s">
        <v>30</v>
      </c>
      <c r="P1940">
        <v>3</v>
      </c>
      <c r="Q1940" s="10" t="str">
        <f t="shared" si="60"/>
        <v>3-Dec-1970</v>
      </c>
      <c r="R1940">
        <f t="shared" si="61"/>
        <v>52</v>
      </c>
      <c r="S1940" s="12">
        <v>25992.82</v>
      </c>
    </row>
    <row r="1941" spans="1:19" ht="15.6" x14ac:dyDescent="0.3">
      <c r="A1941" s="1" t="s">
        <v>428</v>
      </c>
      <c r="B1941" s="1" t="s">
        <v>4324</v>
      </c>
      <c r="C1941" t="s">
        <v>4726</v>
      </c>
      <c r="D1941" t="s">
        <v>5006</v>
      </c>
      <c r="E1941" t="s">
        <v>7786</v>
      </c>
      <c r="G1941">
        <v>1</v>
      </c>
      <c r="H1941" t="s">
        <v>2382</v>
      </c>
      <c r="I1941" t="s">
        <v>2380</v>
      </c>
      <c r="J1941">
        <v>24.795000000000002</v>
      </c>
      <c r="K1941" t="str" cm="1">
        <f t="array" ref="K1941">_xlfn.IFS(J1941&lt;18.5,"underweight",J1941&lt;25,"normal weight",J1941&lt;30,"overweight",J1941&gt;30,"obesity")</f>
        <v>normal weight</v>
      </c>
      <c r="L1941">
        <v>6.05</v>
      </c>
      <c r="M1941" t="str" cm="1">
        <f t="array" ref="M1941">_xlfn.IFS(L1941&lt;5.7,"Normal",L1941&lt;6.5,"Prediabetes",L1941&gt;6.5,"Diabetes")</f>
        <v>Prediabetes</v>
      </c>
      <c r="N1941">
        <v>2001</v>
      </c>
      <c r="O1941" t="s">
        <v>18</v>
      </c>
      <c r="P1941">
        <v>5</v>
      </c>
      <c r="Q1941" s="10" t="str">
        <f t="shared" si="60"/>
        <v>5-Jun-2001</v>
      </c>
      <c r="R1941">
        <f t="shared" si="61"/>
        <v>22</v>
      </c>
      <c r="S1941" s="12">
        <v>26018.95</v>
      </c>
    </row>
    <row r="1942" spans="1:19" ht="15.6" x14ac:dyDescent="0.3">
      <c r="A1942" s="1" t="s">
        <v>427</v>
      </c>
      <c r="B1942" s="1" t="s">
        <v>4325</v>
      </c>
      <c r="C1942" t="s">
        <v>4726</v>
      </c>
      <c r="D1942" t="s">
        <v>7787</v>
      </c>
      <c r="E1942" t="s">
        <v>6146</v>
      </c>
      <c r="G1942">
        <v>0</v>
      </c>
      <c r="H1942" t="s">
        <v>2382</v>
      </c>
      <c r="I1942" t="s">
        <v>2380</v>
      </c>
      <c r="J1942">
        <v>29.48</v>
      </c>
      <c r="K1942" t="str" cm="1">
        <f t="array" ref="K1942">_xlfn.IFS(J1942&lt;18.5,"underweight",J1942&lt;25,"normal weight",J1942&lt;30,"overweight",J1942&gt;30,"obesity")</f>
        <v>overweight</v>
      </c>
      <c r="L1942">
        <v>5.63</v>
      </c>
      <c r="M1942" t="str" cm="1">
        <f t="array" ref="M1942">_xlfn.IFS(L1942&lt;5.7,"Normal",L1942&lt;6.5,"Prediabetes",L1942&gt;6.5,"Diabetes")</f>
        <v>Normal</v>
      </c>
      <c r="N1942">
        <v>2000</v>
      </c>
      <c r="O1942" t="s">
        <v>30</v>
      </c>
      <c r="P1942">
        <v>26</v>
      </c>
      <c r="Q1942" s="10" t="str">
        <f t="shared" si="60"/>
        <v>26-Dec-2000</v>
      </c>
      <c r="R1942">
        <f t="shared" si="61"/>
        <v>22</v>
      </c>
      <c r="S1942" s="12">
        <v>26026.97</v>
      </c>
    </row>
    <row r="1943" spans="1:19" ht="15.6" x14ac:dyDescent="0.3">
      <c r="A1943" s="1" t="s">
        <v>426</v>
      </c>
      <c r="B1943" s="1" t="s">
        <v>4326</v>
      </c>
      <c r="C1943" t="s">
        <v>4726</v>
      </c>
      <c r="D1943" t="s">
        <v>7789</v>
      </c>
      <c r="E1943" t="s">
        <v>7788</v>
      </c>
      <c r="G1943">
        <v>1</v>
      </c>
      <c r="H1943" t="s">
        <v>2382</v>
      </c>
      <c r="I1943" t="s">
        <v>2380</v>
      </c>
      <c r="J1943">
        <v>48.07</v>
      </c>
      <c r="K1943" t="str" cm="1">
        <f t="array" ref="K1943">_xlfn.IFS(J1943&lt;18.5,"underweight",J1943&lt;25,"normal weight",J1943&lt;30,"overweight",J1943&gt;30,"obesity")</f>
        <v>obesity</v>
      </c>
      <c r="L1943">
        <v>4.0599999999999996</v>
      </c>
      <c r="M1943" t="str" cm="1">
        <f t="array" ref="M1943">_xlfn.IFS(L1943&lt;5.7,"Normal",L1943&lt;6.5,"Prediabetes",L1943&gt;6.5,"Diabetes")</f>
        <v>Normal</v>
      </c>
      <c r="N1943">
        <v>1966</v>
      </c>
      <c r="O1943" t="s">
        <v>10</v>
      </c>
      <c r="P1943">
        <v>9</v>
      </c>
      <c r="Q1943" s="10" t="str">
        <f t="shared" si="60"/>
        <v>9-Jul-1966</v>
      </c>
      <c r="R1943">
        <f t="shared" si="61"/>
        <v>57</v>
      </c>
      <c r="S1943" s="12">
        <v>26109.33</v>
      </c>
    </row>
    <row r="1944" spans="1:19" ht="15.6" x14ac:dyDescent="0.3">
      <c r="A1944" s="1" t="s">
        <v>425</v>
      </c>
      <c r="B1944" s="1" t="s">
        <v>4327</v>
      </c>
      <c r="C1944" t="s">
        <v>4726</v>
      </c>
      <c r="D1944" t="s">
        <v>5019</v>
      </c>
      <c r="E1944" t="s">
        <v>7790</v>
      </c>
      <c r="G1944">
        <v>1</v>
      </c>
      <c r="H1944" t="s">
        <v>2382</v>
      </c>
      <c r="I1944" t="s">
        <v>2380</v>
      </c>
      <c r="J1944">
        <v>30.8</v>
      </c>
      <c r="K1944" t="str" cm="1">
        <f t="array" ref="K1944">_xlfn.IFS(J1944&lt;18.5,"underweight",J1944&lt;25,"normal weight",J1944&lt;30,"overweight",J1944&gt;30,"obesity")</f>
        <v>obesity</v>
      </c>
      <c r="L1944">
        <v>5.23</v>
      </c>
      <c r="M1944" t="str" cm="1">
        <f t="array" ref="M1944">_xlfn.IFS(L1944&lt;5.7,"Normal",L1944&lt;6.5,"Prediabetes",L1944&gt;6.5,"Diabetes")</f>
        <v>Normal</v>
      </c>
      <c r="N1944">
        <v>2002</v>
      </c>
      <c r="O1944" t="s">
        <v>37</v>
      </c>
      <c r="P1944">
        <v>11</v>
      </c>
      <c r="Q1944" s="10" t="str">
        <f t="shared" si="60"/>
        <v>11-Oct-2002</v>
      </c>
      <c r="R1944">
        <f t="shared" si="61"/>
        <v>20</v>
      </c>
      <c r="S1944" s="12">
        <v>26125.67</v>
      </c>
    </row>
    <row r="1945" spans="1:19" ht="15.6" x14ac:dyDescent="0.3">
      <c r="A1945" s="1" t="s">
        <v>424</v>
      </c>
      <c r="B1945" s="1" t="s">
        <v>4328</v>
      </c>
      <c r="C1945" t="s">
        <v>4726</v>
      </c>
      <c r="D1945" t="s">
        <v>7791</v>
      </c>
      <c r="E1945" t="s">
        <v>6014</v>
      </c>
      <c r="G1945">
        <v>1</v>
      </c>
      <c r="H1945" t="s">
        <v>2382</v>
      </c>
      <c r="I1945" t="s">
        <v>2380</v>
      </c>
      <c r="J1945">
        <v>32.299999999999997</v>
      </c>
      <c r="K1945" t="str" cm="1">
        <f t="array" ref="K1945">_xlfn.IFS(J1945&lt;18.5,"underweight",J1945&lt;25,"normal weight",J1945&lt;30,"overweight",J1945&gt;30,"obesity")</f>
        <v>obesity</v>
      </c>
      <c r="L1945">
        <v>5.05</v>
      </c>
      <c r="M1945" t="str" cm="1">
        <f t="array" ref="M1945">_xlfn.IFS(L1945&lt;5.7,"Normal",L1945&lt;6.5,"Prediabetes",L1945&gt;6.5,"Diabetes")</f>
        <v>Normal</v>
      </c>
      <c r="N1945">
        <v>1973</v>
      </c>
      <c r="O1945" t="s">
        <v>10</v>
      </c>
      <c r="P1945">
        <v>7</v>
      </c>
      <c r="Q1945" s="10" t="str">
        <f t="shared" si="60"/>
        <v>7-Jul-1973</v>
      </c>
      <c r="R1945">
        <f t="shared" si="61"/>
        <v>50</v>
      </c>
      <c r="S1945" s="12">
        <v>26140.36</v>
      </c>
    </row>
    <row r="1946" spans="1:19" ht="15.6" x14ac:dyDescent="0.3">
      <c r="A1946" s="1" t="s">
        <v>423</v>
      </c>
      <c r="B1946" s="1" t="s">
        <v>4329</v>
      </c>
      <c r="C1946" t="s">
        <v>4723</v>
      </c>
      <c r="D1946" t="s">
        <v>4933</v>
      </c>
      <c r="E1946" t="s">
        <v>7792</v>
      </c>
      <c r="G1946">
        <v>0</v>
      </c>
      <c r="H1946" t="s">
        <v>2382</v>
      </c>
      <c r="I1946" t="s">
        <v>2380</v>
      </c>
      <c r="J1946">
        <v>25.86</v>
      </c>
      <c r="K1946" t="str" cm="1">
        <f t="array" ref="K1946">_xlfn.IFS(J1946&lt;18.5,"underweight",J1946&lt;25,"normal weight",J1946&lt;30,"overweight",J1946&gt;30,"obesity")</f>
        <v>overweight</v>
      </c>
      <c r="L1946">
        <v>6.68</v>
      </c>
      <c r="M1946" t="str" cm="1">
        <f t="array" ref="M1946">_xlfn.IFS(L1946&lt;5.7,"Normal",L1946&lt;6.5,"Prediabetes",L1946&gt;6.5,"Diabetes")</f>
        <v>Diabetes</v>
      </c>
      <c r="N1946">
        <v>1975</v>
      </c>
      <c r="O1946" t="s">
        <v>18</v>
      </c>
      <c r="P1946">
        <v>4</v>
      </c>
      <c r="Q1946" s="10" t="str">
        <f t="shared" si="60"/>
        <v>4-Jun-1975</v>
      </c>
      <c r="R1946">
        <f t="shared" si="61"/>
        <v>48</v>
      </c>
      <c r="S1946" s="12">
        <v>26236.58</v>
      </c>
    </row>
    <row r="1947" spans="1:19" ht="15.6" x14ac:dyDescent="0.3">
      <c r="A1947" s="1" t="s">
        <v>422</v>
      </c>
      <c r="B1947" s="1" t="s">
        <v>4330</v>
      </c>
      <c r="C1947" t="s">
        <v>4726</v>
      </c>
      <c r="D1947" t="s">
        <v>7694</v>
      </c>
      <c r="E1947" t="s">
        <v>7793</v>
      </c>
      <c r="G1947">
        <v>1</v>
      </c>
      <c r="H1947" t="s">
        <v>2382</v>
      </c>
      <c r="I1947" t="s">
        <v>2380</v>
      </c>
      <c r="J1947">
        <v>25.76</v>
      </c>
      <c r="K1947" t="str" cm="1">
        <f t="array" ref="K1947">_xlfn.IFS(J1947&lt;18.5,"underweight",J1947&lt;25,"normal weight",J1947&lt;30,"overweight",J1947&gt;30,"obesity")</f>
        <v>overweight</v>
      </c>
      <c r="L1947">
        <v>6.02</v>
      </c>
      <c r="M1947" t="str" cm="1">
        <f t="array" ref="M1947">_xlfn.IFS(L1947&lt;5.7,"Normal",L1947&lt;6.5,"Prediabetes",L1947&gt;6.5,"Diabetes")</f>
        <v>Prediabetes</v>
      </c>
      <c r="N1947">
        <v>2004</v>
      </c>
      <c r="O1947" t="s">
        <v>30</v>
      </c>
      <c r="P1947">
        <v>5</v>
      </c>
      <c r="Q1947" s="10" t="str">
        <f t="shared" si="60"/>
        <v>5-Dec-2004</v>
      </c>
      <c r="R1947">
        <f t="shared" si="61"/>
        <v>18</v>
      </c>
      <c r="S1947" s="12">
        <v>26316.59</v>
      </c>
    </row>
    <row r="1948" spans="1:19" ht="15.6" x14ac:dyDescent="0.3">
      <c r="A1948" s="1" t="s">
        <v>421</v>
      </c>
      <c r="B1948" s="1" t="s">
        <v>4331</v>
      </c>
      <c r="C1948" t="s">
        <v>4726</v>
      </c>
      <c r="D1948" t="s">
        <v>7795</v>
      </c>
      <c r="E1948" t="s">
        <v>7794</v>
      </c>
      <c r="G1948">
        <v>0</v>
      </c>
      <c r="H1948" t="s">
        <v>2382</v>
      </c>
      <c r="I1948" t="s">
        <v>2380</v>
      </c>
      <c r="J1948">
        <v>33.18</v>
      </c>
      <c r="K1948" t="str" cm="1">
        <f t="array" ref="K1948">_xlfn.IFS(J1948&lt;18.5,"underweight",J1948&lt;25,"normal weight",J1948&lt;30,"overweight",J1948&gt;30,"obesity")</f>
        <v>obesity</v>
      </c>
      <c r="L1948">
        <v>6.01</v>
      </c>
      <c r="M1948" t="str" cm="1">
        <f t="array" ref="M1948">_xlfn.IFS(L1948&lt;5.7,"Normal",L1948&lt;6.5,"Prediabetes",L1948&gt;6.5,"Diabetes")</f>
        <v>Prediabetes</v>
      </c>
      <c r="N1948">
        <v>1974</v>
      </c>
      <c r="O1948" t="s">
        <v>20</v>
      </c>
      <c r="P1948">
        <v>21</v>
      </c>
      <c r="Q1948" s="10" t="str">
        <f t="shared" si="60"/>
        <v>21-Sep-1974</v>
      </c>
      <c r="R1948">
        <f t="shared" si="61"/>
        <v>48</v>
      </c>
      <c r="S1948" s="12">
        <v>26392.26</v>
      </c>
    </row>
    <row r="1949" spans="1:19" ht="15.6" x14ac:dyDescent="0.3">
      <c r="A1949" s="1" t="s">
        <v>420</v>
      </c>
      <c r="B1949" s="1" t="s">
        <v>4332</v>
      </c>
      <c r="C1949" t="s">
        <v>4726</v>
      </c>
      <c r="D1949" t="s">
        <v>7797</v>
      </c>
      <c r="E1949" t="s">
        <v>7796</v>
      </c>
      <c r="G1949">
        <v>0</v>
      </c>
      <c r="H1949" t="s">
        <v>2382</v>
      </c>
      <c r="I1949" t="s">
        <v>2380</v>
      </c>
      <c r="J1949">
        <v>43.04</v>
      </c>
      <c r="K1949" t="str" cm="1">
        <f t="array" ref="K1949">_xlfn.IFS(J1949&lt;18.5,"underweight",J1949&lt;25,"normal weight",J1949&lt;30,"overweight",J1949&gt;30,"obesity")</f>
        <v>obesity</v>
      </c>
      <c r="L1949">
        <v>5.9</v>
      </c>
      <c r="M1949" t="str" cm="1">
        <f t="array" ref="M1949">_xlfn.IFS(L1949&lt;5.7,"Normal",L1949&lt;6.5,"Prediabetes",L1949&gt;6.5,"Diabetes")</f>
        <v>Prediabetes</v>
      </c>
      <c r="N1949">
        <v>1970</v>
      </c>
      <c r="O1949" t="s">
        <v>35</v>
      </c>
      <c r="P1949">
        <v>27</v>
      </c>
      <c r="Q1949" s="10" t="str">
        <f t="shared" si="60"/>
        <v>27-Aug-1970</v>
      </c>
      <c r="R1949">
        <f t="shared" si="61"/>
        <v>52</v>
      </c>
      <c r="S1949" s="12">
        <v>26467.1</v>
      </c>
    </row>
    <row r="1950" spans="1:19" ht="15.6" x14ac:dyDescent="0.3">
      <c r="A1950" s="1" t="s">
        <v>419</v>
      </c>
      <c r="B1950" s="1" t="s">
        <v>4333</v>
      </c>
      <c r="C1950" t="s">
        <v>4723</v>
      </c>
      <c r="D1950" t="s">
        <v>7799</v>
      </c>
      <c r="E1950" t="s">
        <v>7798</v>
      </c>
      <c r="G1950">
        <v>1</v>
      </c>
      <c r="H1950" t="s">
        <v>2382</v>
      </c>
      <c r="I1950" t="s">
        <v>2380</v>
      </c>
      <c r="J1950">
        <v>34.15</v>
      </c>
      <c r="K1950" t="str" cm="1">
        <f t="array" ref="K1950">_xlfn.IFS(J1950&lt;18.5,"underweight",J1950&lt;25,"normal weight",J1950&lt;30,"overweight",J1950&gt;30,"obesity")</f>
        <v>obesity</v>
      </c>
      <c r="L1950">
        <v>4.49</v>
      </c>
      <c r="M1950" t="str" cm="1">
        <f t="array" ref="M1950">_xlfn.IFS(L1950&lt;5.7,"Normal",L1950&lt;6.5,"Prediabetes",L1950&gt;6.5,"Diabetes")</f>
        <v>Normal</v>
      </c>
      <c r="N1950">
        <v>2004</v>
      </c>
      <c r="O1950" t="s">
        <v>20</v>
      </c>
      <c r="P1950">
        <v>5</v>
      </c>
      <c r="Q1950" s="10" t="str">
        <f t="shared" si="60"/>
        <v>5-Sep-2004</v>
      </c>
      <c r="R1950">
        <f t="shared" si="61"/>
        <v>18</v>
      </c>
      <c r="S1950" s="12">
        <v>26479.4</v>
      </c>
    </row>
    <row r="1951" spans="1:19" ht="15.6" x14ac:dyDescent="0.3">
      <c r="A1951" s="1" t="s">
        <v>418</v>
      </c>
      <c r="B1951" s="1" t="s">
        <v>4334</v>
      </c>
      <c r="C1951" t="s">
        <v>4726</v>
      </c>
      <c r="D1951" t="s">
        <v>4991</v>
      </c>
      <c r="E1951" t="s">
        <v>5780</v>
      </c>
      <c r="G1951">
        <v>0</v>
      </c>
      <c r="H1951" t="s">
        <v>2382</v>
      </c>
      <c r="I1951" t="s">
        <v>2380</v>
      </c>
      <c r="J1951">
        <v>21.02</v>
      </c>
      <c r="K1951" t="str" cm="1">
        <f t="array" ref="K1951">_xlfn.IFS(J1951&lt;18.5,"underweight",J1951&lt;25,"normal weight",J1951&lt;30,"overweight",J1951&gt;30,"obesity")</f>
        <v>normal weight</v>
      </c>
      <c r="L1951">
        <v>9.6199999999999992</v>
      </c>
      <c r="M1951" t="str" cm="1">
        <f t="array" ref="M1951">_xlfn.IFS(L1951&lt;5.7,"Normal",L1951&lt;6.5,"Prediabetes",L1951&gt;6.5,"Diabetes")</f>
        <v>Diabetes</v>
      </c>
      <c r="N1951">
        <v>1988</v>
      </c>
      <c r="O1951" t="s">
        <v>10</v>
      </c>
      <c r="P1951">
        <v>22</v>
      </c>
      <c r="Q1951" s="10" t="str">
        <f t="shared" si="60"/>
        <v>22-Jul-1988</v>
      </c>
      <c r="R1951">
        <f t="shared" si="61"/>
        <v>35</v>
      </c>
      <c r="S1951" s="12">
        <v>26607.89</v>
      </c>
    </row>
    <row r="1952" spans="1:19" ht="15.6" x14ac:dyDescent="0.3">
      <c r="A1952" s="1" t="s">
        <v>417</v>
      </c>
      <c r="B1952" s="1" t="s">
        <v>4335</v>
      </c>
      <c r="C1952" t="s">
        <v>4723</v>
      </c>
      <c r="D1952" t="s">
        <v>7801</v>
      </c>
      <c r="E1952" t="s">
        <v>7800</v>
      </c>
      <c r="G1952">
        <v>1</v>
      </c>
      <c r="H1952" t="s">
        <v>2382</v>
      </c>
      <c r="I1952" t="s">
        <v>2380</v>
      </c>
      <c r="J1952">
        <v>25.745000000000001</v>
      </c>
      <c r="K1952" t="str" cm="1">
        <f t="array" ref="K1952">_xlfn.IFS(J1952&lt;18.5,"underweight",J1952&lt;25,"normal weight",J1952&lt;30,"overweight",J1952&gt;30,"obesity")</f>
        <v>overweight</v>
      </c>
      <c r="L1952">
        <v>6.11</v>
      </c>
      <c r="M1952" t="str" cm="1">
        <f t="array" ref="M1952">_xlfn.IFS(L1952&lt;5.7,"Normal",L1952&lt;6.5,"Prediabetes",L1952&gt;6.5,"Diabetes")</f>
        <v>Prediabetes</v>
      </c>
      <c r="N1952">
        <v>1991</v>
      </c>
      <c r="O1952" t="s">
        <v>35</v>
      </c>
      <c r="P1952">
        <v>22</v>
      </c>
      <c r="Q1952" s="10" t="str">
        <f t="shared" si="60"/>
        <v>22-Aug-1991</v>
      </c>
      <c r="R1952">
        <f t="shared" si="61"/>
        <v>31</v>
      </c>
      <c r="S1952" s="12">
        <v>26912.560000000001</v>
      </c>
    </row>
    <row r="1953" spans="1:19" ht="15.6" x14ac:dyDescent="0.3">
      <c r="A1953" s="1" t="s">
        <v>416</v>
      </c>
      <c r="B1953" s="1" t="s">
        <v>4336</v>
      </c>
      <c r="C1953" t="s">
        <v>4726</v>
      </c>
      <c r="D1953" t="s">
        <v>7803</v>
      </c>
      <c r="E1953" t="s">
        <v>7802</v>
      </c>
      <c r="G1953">
        <v>0</v>
      </c>
      <c r="H1953" t="s">
        <v>2382</v>
      </c>
      <c r="I1953" t="s">
        <v>2380</v>
      </c>
      <c r="J1953">
        <v>25.49</v>
      </c>
      <c r="K1953" t="str" cm="1">
        <f t="array" ref="K1953">_xlfn.IFS(J1953&lt;18.5,"underweight",J1953&lt;25,"normal weight",J1953&lt;30,"overweight",J1953&gt;30,"obesity")</f>
        <v>overweight</v>
      </c>
      <c r="L1953">
        <v>5.68</v>
      </c>
      <c r="M1953" t="str" cm="1">
        <f t="array" ref="M1953">_xlfn.IFS(L1953&lt;5.7,"Normal",L1953&lt;6.5,"Prediabetes",L1953&gt;6.5,"Diabetes")</f>
        <v>Normal</v>
      </c>
      <c r="N1953">
        <v>1958</v>
      </c>
      <c r="O1953" t="s">
        <v>30</v>
      </c>
      <c r="P1953">
        <v>25</v>
      </c>
      <c r="Q1953" s="10" t="str">
        <f t="shared" si="60"/>
        <v>25-Dec-1958</v>
      </c>
      <c r="R1953">
        <f t="shared" si="61"/>
        <v>64</v>
      </c>
      <c r="S1953" s="12">
        <v>26926.51</v>
      </c>
    </row>
    <row r="1954" spans="1:19" ht="15.6" x14ac:dyDescent="0.3">
      <c r="A1954" s="1" t="s">
        <v>415</v>
      </c>
      <c r="B1954" s="1" t="s">
        <v>4337</v>
      </c>
      <c r="C1954" t="s">
        <v>4726</v>
      </c>
      <c r="D1954" t="s">
        <v>7805</v>
      </c>
      <c r="E1954" t="s">
        <v>7804</v>
      </c>
      <c r="G1954">
        <v>1</v>
      </c>
      <c r="H1954" t="s">
        <v>2382</v>
      </c>
      <c r="I1954" t="s">
        <v>2380</v>
      </c>
      <c r="J1954">
        <v>25.46</v>
      </c>
      <c r="K1954" t="str" cm="1">
        <f t="array" ref="K1954">_xlfn.IFS(J1954&lt;18.5,"underweight",J1954&lt;25,"normal weight",J1954&lt;30,"overweight",J1954&gt;30,"obesity")</f>
        <v>overweight</v>
      </c>
      <c r="L1954">
        <v>11.78</v>
      </c>
      <c r="M1954" t="str" cm="1">
        <f t="array" ref="M1954">_xlfn.IFS(L1954&lt;5.7,"Normal",L1954&lt;6.5,"Prediabetes",L1954&gt;6.5,"Diabetes")</f>
        <v>Diabetes</v>
      </c>
      <c r="N1954">
        <v>2002</v>
      </c>
      <c r="O1954" t="s">
        <v>18</v>
      </c>
      <c r="P1954">
        <v>17</v>
      </c>
      <c r="Q1954" s="10" t="str">
        <f t="shared" si="60"/>
        <v>17-Jun-2002</v>
      </c>
      <c r="R1954">
        <f t="shared" si="61"/>
        <v>21</v>
      </c>
      <c r="S1954" s="12">
        <v>26927.69</v>
      </c>
    </row>
    <row r="1955" spans="1:19" ht="15.6" x14ac:dyDescent="0.3">
      <c r="A1955" s="1" t="s">
        <v>414</v>
      </c>
      <c r="B1955" s="1" t="s">
        <v>4338</v>
      </c>
      <c r="C1955" t="s">
        <v>4723</v>
      </c>
      <c r="D1955" t="s">
        <v>7807</v>
      </c>
      <c r="E1955" t="s">
        <v>7806</v>
      </c>
      <c r="G1955">
        <v>0</v>
      </c>
      <c r="H1955" t="s">
        <v>2382</v>
      </c>
      <c r="I1955" t="s">
        <v>2380</v>
      </c>
      <c r="J1955">
        <v>29.64</v>
      </c>
      <c r="K1955" t="str" cm="1">
        <f t="array" ref="K1955">_xlfn.IFS(J1955&lt;18.5,"underweight",J1955&lt;25,"normal weight",J1955&lt;30,"overweight",J1955&gt;30,"obesity")</f>
        <v>overweight</v>
      </c>
      <c r="L1955">
        <v>10.82</v>
      </c>
      <c r="M1955" t="str" cm="1">
        <f t="array" ref="M1955">_xlfn.IFS(L1955&lt;5.7,"Normal",L1955&lt;6.5,"Prediabetes",L1955&gt;6.5,"Diabetes")</f>
        <v>Diabetes</v>
      </c>
      <c r="N1955">
        <v>2000</v>
      </c>
      <c r="O1955" t="s">
        <v>15</v>
      </c>
      <c r="P1955">
        <v>9</v>
      </c>
      <c r="Q1955" s="10" t="str">
        <f t="shared" si="60"/>
        <v>9-Nov-2000</v>
      </c>
      <c r="R1955">
        <f t="shared" si="61"/>
        <v>22</v>
      </c>
      <c r="S1955" s="12">
        <v>26936.98</v>
      </c>
    </row>
    <row r="1956" spans="1:19" ht="15.6" x14ac:dyDescent="0.3">
      <c r="A1956" s="1" t="s">
        <v>413</v>
      </c>
      <c r="B1956" s="1" t="s">
        <v>4339</v>
      </c>
      <c r="C1956" t="s">
        <v>4723</v>
      </c>
      <c r="D1956" t="s">
        <v>7809</v>
      </c>
      <c r="E1956" t="s">
        <v>7808</v>
      </c>
      <c r="G1956">
        <v>1</v>
      </c>
      <c r="H1956" t="s">
        <v>2382</v>
      </c>
      <c r="I1956" t="s">
        <v>2380</v>
      </c>
      <c r="J1956">
        <v>31.27</v>
      </c>
      <c r="K1956" t="str" cm="1">
        <f t="array" ref="K1956">_xlfn.IFS(J1956&lt;18.5,"underweight",J1956&lt;25,"normal weight",J1956&lt;30,"overweight",J1956&gt;30,"obesity")</f>
        <v>obesity</v>
      </c>
      <c r="L1956">
        <v>7.73</v>
      </c>
      <c r="M1956" t="str" cm="1">
        <f t="array" ref="M1956">_xlfn.IFS(L1956&lt;5.7,"Normal",L1956&lt;6.5,"Prediabetes",L1956&gt;6.5,"Diabetes")</f>
        <v>Diabetes</v>
      </c>
      <c r="N1956">
        <v>1960</v>
      </c>
      <c r="O1956" t="s">
        <v>10</v>
      </c>
      <c r="P1956">
        <v>9</v>
      </c>
      <c r="Q1956" s="10" t="str">
        <f t="shared" si="60"/>
        <v>9-Jul-1960</v>
      </c>
      <c r="R1956">
        <f t="shared" si="61"/>
        <v>63</v>
      </c>
      <c r="S1956" s="12">
        <v>27000.98</v>
      </c>
    </row>
    <row r="1957" spans="1:19" ht="15.6" x14ac:dyDescent="0.3">
      <c r="A1957" s="1" t="s">
        <v>412</v>
      </c>
      <c r="B1957" s="1" t="s">
        <v>4340</v>
      </c>
      <c r="C1957" t="s">
        <v>4723</v>
      </c>
      <c r="D1957" t="s">
        <v>7811</v>
      </c>
      <c r="E1957" t="s">
        <v>7810</v>
      </c>
      <c r="G1957">
        <v>1</v>
      </c>
      <c r="H1957" t="s">
        <v>2382</v>
      </c>
      <c r="I1957" t="s">
        <v>2380</v>
      </c>
      <c r="J1957">
        <v>19.95</v>
      </c>
      <c r="K1957" t="str" cm="1">
        <f t="array" ref="K1957">_xlfn.IFS(J1957&lt;18.5,"underweight",J1957&lt;25,"normal weight",J1957&lt;30,"overweight",J1957&gt;30,"obesity")</f>
        <v>normal weight</v>
      </c>
      <c r="L1957">
        <v>6.24</v>
      </c>
      <c r="M1957" t="str" cm="1">
        <f t="array" ref="M1957">_xlfn.IFS(L1957&lt;5.7,"Normal",L1957&lt;6.5,"Prediabetes",L1957&gt;6.5,"Diabetes")</f>
        <v>Prediabetes</v>
      </c>
      <c r="N1957">
        <v>1958</v>
      </c>
      <c r="O1957" t="s">
        <v>18</v>
      </c>
      <c r="P1957">
        <v>30</v>
      </c>
      <c r="Q1957" s="10" t="str">
        <f t="shared" si="60"/>
        <v>30-Jun-1958</v>
      </c>
      <c r="R1957">
        <f t="shared" si="61"/>
        <v>65</v>
      </c>
      <c r="S1957" s="12">
        <v>27037.91</v>
      </c>
    </row>
    <row r="1958" spans="1:19" ht="15.6" x14ac:dyDescent="0.3">
      <c r="A1958" s="1" t="s">
        <v>411</v>
      </c>
      <c r="B1958" s="1" t="s">
        <v>4341</v>
      </c>
      <c r="C1958" t="s">
        <v>4726</v>
      </c>
      <c r="D1958" t="s">
        <v>7813</v>
      </c>
      <c r="E1958" t="s">
        <v>7812</v>
      </c>
      <c r="G1958">
        <v>0</v>
      </c>
      <c r="H1958" t="s">
        <v>2382</v>
      </c>
      <c r="I1958" t="s">
        <v>2380</v>
      </c>
      <c r="J1958">
        <v>23.9</v>
      </c>
      <c r="K1958" t="str" cm="1">
        <f t="array" ref="K1958">_xlfn.IFS(J1958&lt;18.5,"underweight",J1958&lt;25,"normal weight",J1958&lt;30,"overweight",J1958&gt;30,"obesity")</f>
        <v>normal weight</v>
      </c>
      <c r="L1958">
        <v>7.67</v>
      </c>
      <c r="M1958" t="str" cm="1">
        <f t="array" ref="M1958">_xlfn.IFS(L1958&lt;5.7,"Normal",L1958&lt;6.5,"Prediabetes",L1958&gt;6.5,"Diabetes")</f>
        <v>Diabetes</v>
      </c>
      <c r="N1958">
        <v>1994</v>
      </c>
      <c r="O1958" t="s">
        <v>10</v>
      </c>
      <c r="P1958">
        <v>2</v>
      </c>
      <c r="Q1958" s="10" t="str">
        <f t="shared" si="60"/>
        <v>2-Jul-1994</v>
      </c>
      <c r="R1958">
        <f t="shared" si="61"/>
        <v>29</v>
      </c>
      <c r="S1958" s="12">
        <v>27080.639999999999</v>
      </c>
    </row>
    <row r="1959" spans="1:19" ht="15.6" x14ac:dyDescent="0.3">
      <c r="A1959" s="1" t="s">
        <v>410</v>
      </c>
      <c r="B1959" s="1" t="s">
        <v>4342</v>
      </c>
      <c r="C1959" t="s">
        <v>4723</v>
      </c>
      <c r="D1959" t="s">
        <v>5543</v>
      </c>
      <c r="E1959" t="s">
        <v>5352</v>
      </c>
      <c r="G1959">
        <v>1</v>
      </c>
      <c r="H1959" t="s">
        <v>2382</v>
      </c>
      <c r="I1959" t="s">
        <v>2380</v>
      </c>
      <c r="J1959">
        <v>36.700000000000003</v>
      </c>
      <c r="K1959" t="str" cm="1">
        <f t="array" ref="K1959">_xlfn.IFS(J1959&lt;18.5,"underweight",J1959&lt;25,"normal weight",J1959&lt;30,"overweight",J1959&gt;30,"obesity")</f>
        <v>obesity</v>
      </c>
      <c r="L1959">
        <v>8.6999999999999993</v>
      </c>
      <c r="M1959" t="str" cm="1">
        <f t="array" ref="M1959">_xlfn.IFS(L1959&lt;5.7,"Normal",L1959&lt;6.5,"Prediabetes",L1959&gt;6.5,"Diabetes")</f>
        <v>Diabetes</v>
      </c>
      <c r="N1959">
        <v>1990</v>
      </c>
      <c r="O1959" t="s">
        <v>30</v>
      </c>
      <c r="P1959">
        <v>13</v>
      </c>
      <c r="Q1959" s="10" t="str">
        <f t="shared" si="60"/>
        <v>13-Dec-1990</v>
      </c>
      <c r="R1959">
        <f t="shared" si="61"/>
        <v>32</v>
      </c>
      <c r="S1959" s="12">
        <v>27092.38</v>
      </c>
    </row>
    <row r="1960" spans="1:19" ht="15.6" x14ac:dyDescent="0.3">
      <c r="A1960" s="1" t="s">
        <v>409</v>
      </c>
      <c r="B1960" s="1" t="s">
        <v>4343</v>
      </c>
      <c r="C1960" t="s">
        <v>4723</v>
      </c>
      <c r="D1960" t="s">
        <v>4790</v>
      </c>
      <c r="E1960" t="s">
        <v>7814</v>
      </c>
      <c r="G1960">
        <v>1</v>
      </c>
      <c r="H1960" t="s">
        <v>2382</v>
      </c>
      <c r="I1960" t="s">
        <v>2380</v>
      </c>
      <c r="J1960">
        <v>34.1</v>
      </c>
      <c r="K1960" t="str" cm="1">
        <f t="array" ref="K1960">_xlfn.IFS(J1960&lt;18.5,"underweight",J1960&lt;25,"normal weight",J1960&lt;30,"overweight",J1960&gt;30,"obesity")</f>
        <v>obesity</v>
      </c>
      <c r="L1960">
        <v>9.0399999999999991</v>
      </c>
      <c r="M1960" t="str" cm="1">
        <f t="array" ref="M1960">_xlfn.IFS(L1960&lt;5.7,"Normal",L1960&lt;6.5,"Prediabetes",L1960&gt;6.5,"Diabetes")</f>
        <v>Diabetes</v>
      </c>
      <c r="N1960">
        <v>1970</v>
      </c>
      <c r="O1960" t="s">
        <v>37</v>
      </c>
      <c r="P1960">
        <v>2</v>
      </c>
      <c r="Q1960" s="10" t="str">
        <f t="shared" si="60"/>
        <v>2-Oct-1970</v>
      </c>
      <c r="R1960">
        <f t="shared" si="61"/>
        <v>52</v>
      </c>
      <c r="S1960" s="12">
        <v>27117.99</v>
      </c>
    </row>
    <row r="1961" spans="1:19" ht="15.6" x14ac:dyDescent="0.3">
      <c r="A1961" s="1" t="s">
        <v>408</v>
      </c>
      <c r="B1961" s="1" t="s">
        <v>4344</v>
      </c>
      <c r="C1961" t="s">
        <v>4723</v>
      </c>
      <c r="D1961" t="s">
        <v>5157</v>
      </c>
      <c r="E1961" t="s">
        <v>5606</v>
      </c>
      <c r="G1961">
        <v>0</v>
      </c>
      <c r="H1961" t="s">
        <v>2382</v>
      </c>
      <c r="I1961" t="s">
        <v>2380</v>
      </c>
      <c r="J1961">
        <v>24.225000000000001</v>
      </c>
      <c r="K1961" t="str" cm="1">
        <f t="array" ref="K1961">_xlfn.IFS(J1961&lt;18.5,"underweight",J1961&lt;25,"normal weight",J1961&lt;30,"overweight",J1961&gt;30,"obesity")</f>
        <v>normal weight</v>
      </c>
      <c r="L1961">
        <v>4.25</v>
      </c>
      <c r="M1961" t="str" cm="1">
        <f t="array" ref="M1961">_xlfn.IFS(L1961&lt;5.7,"Normal",L1961&lt;6.5,"Prediabetes",L1961&gt;6.5,"Diabetes")</f>
        <v>Normal</v>
      </c>
      <c r="N1961">
        <v>1965</v>
      </c>
      <c r="O1961" t="s">
        <v>30</v>
      </c>
      <c r="P1961">
        <v>21</v>
      </c>
      <c r="Q1961" s="10" t="str">
        <f t="shared" si="60"/>
        <v>21-Dec-1965</v>
      </c>
      <c r="R1961">
        <f t="shared" si="61"/>
        <v>57</v>
      </c>
      <c r="S1961" s="12">
        <v>27218.44</v>
      </c>
    </row>
    <row r="1962" spans="1:19" ht="15.6" x14ac:dyDescent="0.3">
      <c r="A1962" s="1" t="s">
        <v>407</v>
      </c>
      <c r="B1962" s="1" t="s">
        <v>4345</v>
      </c>
      <c r="C1962" t="s">
        <v>4723</v>
      </c>
      <c r="D1962" t="s">
        <v>7816</v>
      </c>
      <c r="E1962" t="s">
        <v>7815</v>
      </c>
      <c r="G1962">
        <v>1</v>
      </c>
      <c r="H1962" t="s">
        <v>2382</v>
      </c>
      <c r="I1962" t="s">
        <v>2380</v>
      </c>
      <c r="J1962">
        <v>43.89</v>
      </c>
      <c r="K1962" t="str" cm="1">
        <f t="array" ref="K1962">_xlfn.IFS(J1962&lt;18.5,"underweight",J1962&lt;25,"normal weight",J1962&lt;30,"overweight",J1962&gt;30,"obesity")</f>
        <v>obesity</v>
      </c>
      <c r="L1962">
        <v>6.32</v>
      </c>
      <c r="M1962" t="str" cm="1">
        <f t="array" ref="M1962">_xlfn.IFS(L1962&lt;5.7,"Normal",L1962&lt;6.5,"Prediabetes",L1962&gt;6.5,"Diabetes")</f>
        <v>Prediabetes</v>
      </c>
      <c r="N1962">
        <v>1999</v>
      </c>
      <c r="O1962" t="s">
        <v>30</v>
      </c>
      <c r="P1962">
        <v>2</v>
      </c>
      <c r="Q1962" s="10" t="str">
        <f t="shared" si="60"/>
        <v>2-Dec-1999</v>
      </c>
      <c r="R1962">
        <f t="shared" si="61"/>
        <v>23</v>
      </c>
      <c r="S1962" s="12">
        <v>27236.959999999999</v>
      </c>
    </row>
    <row r="1963" spans="1:19" ht="15.6" x14ac:dyDescent="0.3">
      <c r="A1963" s="1" t="s">
        <v>406</v>
      </c>
      <c r="B1963" s="1" t="s">
        <v>4346</v>
      </c>
      <c r="C1963" t="s">
        <v>4726</v>
      </c>
      <c r="D1963" t="s">
        <v>4727</v>
      </c>
      <c r="E1963" t="s">
        <v>7569</v>
      </c>
      <c r="G1963">
        <v>1</v>
      </c>
      <c r="H1963" t="s">
        <v>2382</v>
      </c>
      <c r="I1963" t="s">
        <v>2380</v>
      </c>
      <c r="J1963">
        <v>29.545000000000002</v>
      </c>
      <c r="K1963" t="str" cm="1">
        <f t="array" ref="K1963">_xlfn.IFS(J1963&lt;18.5,"underweight",J1963&lt;25,"normal weight",J1963&lt;30,"overweight",J1963&gt;30,"obesity")</f>
        <v>overweight</v>
      </c>
      <c r="L1963">
        <v>8.41</v>
      </c>
      <c r="M1963" t="str" cm="1">
        <f t="array" ref="M1963">_xlfn.IFS(L1963&lt;5.7,"Normal",L1963&lt;6.5,"Prediabetes",L1963&gt;6.5,"Diabetes")</f>
        <v>Diabetes</v>
      </c>
      <c r="N1963">
        <v>1968</v>
      </c>
      <c r="O1963" t="s">
        <v>18</v>
      </c>
      <c r="P1963">
        <v>6</v>
      </c>
      <c r="Q1963" s="10" t="str">
        <f t="shared" si="60"/>
        <v>6-Jun-1968</v>
      </c>
      <c r="R1963">
        <f t="shared" si="61"/>
        <v>55</v>
      </c>
      <c r="S1963" s="12">
        <v>27322.73</v>
      </c>
    </row>
    <row r="1964" spans="1:19" ht="15.6" x14ac:dyDescent="0.3">
      <c r="A1964" s="1" t="s">
        <v>405</v>
      </c>
      <c r="B1964" s="1" t="s">
        <v>4347</v>
      </c>
      <c r="C1964" t="s">
        <v>4726</v>
      </c>
      <c r="D1964" t="s">
        <v>7818</v>
      </c>
      <c r="E1964" t="s">
        <v>7817</v>
      </c>
      <c r="G1964">
        <v>1</v>
      </c>
      <c r="H1964" t="s">
        <v>2382</v>
      </c>
      <c r="I1964" t="s">
        <v>2380</v>
      </c>
      <c r="J1964">
        <v>23.25</v>
      </c>
      <c r="K1964" t="str" cm="1">
        <f t="array" ref="K1964">_xlfn.IFS(J1964&lt;18.5,"underweight",J1964&lt;25,"normal weight",J1964&lt;30,"overweight",J1964&gt;30,"obesity")</f>
        <v>normal weight</v>
      </c>
      <c r="L1964">
        <v>11.96</v>
      </c>
      <c r="M1964" t="str" cm="1">
        <f t="array" ref="M1964">_xlfn.IFS(L1964&lt;5.7,"Normal",L1964&lt;6.5,"Prediabetes",L1964&gt;6.5,"Diabetes")</f>
        <v>Diabetes</v>
      </c>
      <c r="N1964">
        <v>1969</v>
      </c>
      <c r="O1964" t="s">
        <v>37</v>
      </c>
      <c r="P1964">
        <v>16</v>
      </c>
      <c r="Q1964" s="10" t="str">
        <f t="shared" si="60"/>
        <v>16-Oct-1969</v>
      </c>
      <c r="R1964">
        <f t="shared" si="61"/>
        <v>53</v>
      </c>
      <c r="S1964" s="12">
        <v>27346.04</v>
      </c>
    </row>
    <row r="1965" spans="1:19" ht="15.6" x14ac:dyDescent="0.3">
      <c r="A1965" s="1" t="s">
        <v>404</v>
      </c>
      <c r="B1965" s="1" t="s">
        <v>4348</v>
      </c>
      <c r="C1965" t="s">
        <v>4726</v>
      </c>
      <c r="D1965" t="s">
        <v>7819</v>
      </c>
      <c r="E1965" t="s">
        <v>5296</v>
      </c>
      <c r="G1965">
        <v>1</v>
      </c>
      <c r="H1965" t="s">
        <v>2382</v>
      </c>
      <c r="I1965" t="s">
        <v>2380</v>
      </c>
      <c r="J1965">
        <v>43.95</v>
      </c>
      <c r="K1965" t="str" cm="1">
        <f t="array" ref="K1965">_xlfn.IFS(J1965&lt;18.5,"underweight",J1965&lt;25,"normal weight",J1965&lt;30,"overweight",J1965&gt;30,"obesity")</f>
        <v>obesity</v>
      </c>
      <c r="L1965">
        <v>5.17</v>
      </c>
      <c r="M1965" t="str" cm="1">
        <f t="array" ref="M1965">_xlfn.IFS(L1965&lt;5.7,"Normal",L1965&lt;6.5,"Prediabetes",L1965&gt;6.5,"Diabetes")</f>
        <v>Normal</v>
      </c>
      <c r="N1965">
        <v>1988</v>
      </c>
      <c r="O1965" t="s">
        <v>20</v>
      </c>
      <c r="P1965">
        <v>15</v>
      </c>
      <c r="Q1965" s="10" t="str">
        <f t="shared" si="60"/>
        <v>15-Sep-1988</v>
      </c>
      <c r="R1965">
        <f t="shared" si="61"/>
        <v>34</v>
      </c>
      <c r="S1965" s="12">
        <v>27375.9</v>
      </c>
    </row>
    <row r="1966" spans="1:19" ht="15.6" x14ac:dyDescent="0.3">
      <c r="A1966" s="1" t="s">
        <v>403</v>
      </c>
      <c r="B1966" s="1" t="s">
        <v>4349</v>
      </c>
      <c r="C1966" t="s">
        <v>4723</v>
      </c>
      <c r="D1966" t="s">
        <v>7821</v>
      </c>
      <c r="E1966" t="s">
        <v>7820</v>
      </c>
      <c r="G1966">
        <v>0</v>
      </c>
      <c r="H1966" t="s">
        <v>2382</v>
      </c>
      <c r="I1966" t="s">
        <v>2380</v>
      </c>
      <c r="J1966">
        <v>30.2</v>
      </c>
      <c r="K1966" t="str" cm="1">
        <f t="array" ref="K1966">_xlfn.IFS(J1966&lt;18.5,"underweight",J1966&lt;25,"normal weight",J1966&lt;30,"overweight",J1966&gt;30,"obesity")</f>
        <v>obesity</v>
      </c>
      <c r="L1966">
        <v>6.25</v>
      </c>
      <c r="M1966" t="str" cm="1">
        <f t="array" ref="M1966">_xlfn.IFS(L1966&lt;5.7,"Normal",L1966&lt;6.5,"Prediabetes",L1966&gt;6.5,"Diabetes")</f>
        <v>Prediabetes</v>
      </c>
      <c r="N1966">
        <v>1985</v>
      </c>
      <c r="O1966" t="s">
        <v>30</v>
      </c>
      <c r="P1966">
        <v>5</v>
      </c>
      <c r="Q1966" s="10" t="str">
        <f t="shared" si="60"/>
        <v>5-Dec-1985</v>
      </c>
      <c r="R1966">
        <f t="shared" si="61"/>
        <v>37</v>
      </c>
      <c r="S1966" s="12">
        <v>27432.73</v>
      </c>
    </row>
    <row r="1967" spans="1:19" ht="15.6" x14ac:dyDescent="0.3">
      <c r="A1967" s="1" t="s">
        <v>402</v>
      </c>
      <c r="B1967" s="1" t="s">
        <v>4350</v>
      </c>
      <c r="C1967" t="s">
        <v>4726</v>
      </c>
      <c r="D1967" t="s">
        <v>7822</v>
      </c>
      <c r="E1967" t="s">
        <v>4826</v>
      </c>
      <c r="G1967">
        <v>0</v>
      </c>
      <c r="H1967" t="s">
        <v>2382</v>
      </c>
      <c r="I1967" t="s">
        <v>2380</v>
      </c>
      <c r="J1967">
        <v>31.26</v>
      </c>
      <c r="K1967" t="str" cm="1">
        <f t="array" ref="K1967">_xlfn.IFS(J1967&lt;18.5,"underweight",J1967&lt;25,"normal weight",J1967&lt;30,"overweight",J1967&gt;30,"obesity")</f>
        <v>obesity</v>
      </c>
      <c r="L1967">
        <v>5.94</v>
      </c>
      <c r="M1967" t="str" cm="1">
        <f t="array" ref="M1967">_xlfn.IFS(L1967&lt;5.7,"Normal",L1967&lt;6.5,"Prediabetes",L1967&gt;6.5,"Diabetes")</f>
        <v>Prediabetes</v>
      </c>
      <c r="N1967">
        <v>1981</v>
      </c>
      <c r="O1967" t="s">
        <v>37</v>
      </c>
      <c r="P1967">
        <v>3</v>
      </c>
      <c r="Q1967" s="10" t="str">
        <f t="shared" si="60"/>
        <v>3-Oct-1981</v>
      </c>
      <c r="R1967">
        <f t="shared" si="61"/>
        <v>41</v>
      </c>
      <c r="S1967" s="12">
        <v>27495.59</v>
      </c>
    </row>
    <row r="1968" spans="1:19" ht="15.6" x14ac:dyDescent="0.3">
      <c r="A1968" s="1" t="s">
        <v>401</v>
      </c>
      <c r="B1968" s="1" t="s">
        <v>4351</v>
      </c>
      <c r="C1968" t="s">
        <v>4726</v>
      </c>
      <c r="D1968" t="s">
        <v>7824</v>
      </c>
      <c r="E1968" t="s">
        <v>7823</v>
      </c>
      <c r="G1968">
        <v>0</v>
      </c>
      <c r="H1968" t="s">
        <v>2382</v>
      </c>
      <c r="I1968" t="s">
        <v>2380</v>
      </c>
      <c r="J1968">
        <v>33.725000000000001</v>
      </c>
      <c r="K1968" t="str" cm="1">
        <f t="array" ref="K1968">_xlfn.IFS(J1968&lt;18.5,"underweight",J1968&lt;25,"normal weight",J1968&lt;30,"overweight",J1968&gt;30,"obesity")</f>
        <v>obesity</v>
      </c>
      <c r="L1968">
        <v>6.45</v>
      </c>
      <c r="M1968" t="str" cm="1">
        <f t="array" ref="M1968">_xlfn.IFS(L1968&lt;5.7,"Normal",L1968&lt;6.5,"Prediabetes",L1968&gt;6.5,"Diabetes")</f>
        <v>Prediabetes</v>
      </c>
      <c r="N1968">
        <v>1965</v>
      </c>
      <c r="O1968" t="s">
        <v>37</v>
      </c>
      <c r="P1968">
        <v>19</v>
      </c>
      <c r="Q1968" s="10" t="str">
        <f t="shared" si="60"/>
        <v>19-Oct-1965</v>
      </c>
      <c r="R1968">
        <f t="shared" si="61"/>
        <v>57</v>
      </c>
      <c r="S1968" s="12">
        <v>27533.91</v>
      </c>
    </row>
    <row r="1969" spans="1:19" ht="15.6" x14ac:dyDescent="0.3">
      <c r="A1969" s="1" t="s">
        <v>400</v>
      </c>
      <c r="B1969" s="1" t="s">
        <v>4352</v>
      </c>
      <c r="C1969" t="s">
        <v>4726</v>
      </c>
      <c r="D1969" t="s">
        <v>7825</v>
      </c>
      <c r="E1969" t="s">
        <v>6983</v>
      </c>
      <c r="G1969">
        <v>1</v>
      </c>
      <c r="H1969" t="s">
        <v>2382</v>
      </c>
      <c r="I1969" t="s">
        <v>2380</v>
      </c>
      <c r="J1969">
        <v>28.9</v>
      </c>
      <c r="K1969" t="str" cm="1">
        <f t="array" ref="K1969">_xlfn.IFS(J1969&lt;18.5,"underweight",J1969&lt;25,"normal weight",J1969&lt;30,"overweight",J1969&gt;30,"obesity")</f>
        <v>overweight</v>
      </c>
      <c r="L1969">
        <v>5.74</v>
      </c>
      <c r="M1969" t="str" cm="1">
        <f t="array" ref="M1969">_xlfn.IFS(L1969&lt;5.7,"Normal",L1969&lt;6.5,"Prediabetes",L1969&gt;6.5,"Diabetes")</f>
        <v>Prediabetes</v>
      </c>
      <c r="N1969">
        <v>1984</v>
      </c>
      <c r="O1969" t="s">
        <v>10</v>
      </c>
      <c r="P1969">
        <v>22</v>
      </c>
      <c r="Q1969" s="10" t="str">
        <f t="shared" si="60"/>
        <v>22-Jul-1984</v>
      </c>
      <c r="R1969">
        <f t="shared" si="61"/>
        <v>39</v>
      </c>
      <c r="S1969" s="12">
        <v>27534.53</v>
      </c>
    </row>
    <row r="1970" spans="1:19" ht="15.6" x14ac:dyDescent="0.3">
      <c r="A1970" s="1" t="s">
        <v>399</v>
      </c>
      <c r="B1970" s="1" t="s">
        <v>4353</v>
      </c>
      <c r="C1970" t="s">
        <v>4726</v>
      </c>
      <c r="D1970" t="s">
        <v>7826</v>
      </c>
      <c r="E1970" t="s">
        <v>6603</v>
      </c>
      <c r="G1970">
        <v>1</v>
      </c>
      <c r="H1970" t="s">
        <v>2382</v>
      </c>
      <c r="I1970" t="s">
        <v>2380</v>
      </c>
      <c r="J1970">
        <v>45.69</v>
      </c>
      <c r="K1970" t="str" cm="1">
        <f t="array" ref="K1970">_xlfn.IFS(J1970&lt;18.5,"underweight",J1970&lt;25,"normal weight",J1970&lt;30,"overweight",J1970&gt;30,"obesity")</f>
        <v>obesity</v>
      </c>
      <c r="L1970">
        <v>4.43</v>
      </c>
      <c r="M1970" t="str" cm="1">
        <f t="array" ref="M1970">_xlfn.IFS(L1970&lt;5.7,"Normal",L1970&lt;6.5,"Prediabetes",L1970&gt;6.5,"Diabetes")</f>
        <v>Normal</v>
      </c>
      <c r="N1970">
        <v>1985</v>
      </c>
      <c r="O1970" t="s">
        <v>15</v>
      </c>
      <c r="P1970">
        <v>6</v>
      </c>
      <c r="Q1970" s="10" t="str">
        <f t="shared" si="60"/>
        <v>6-Nov-1985</v>
      </c>
      <c r="R1970">
        <f t="shared" si="61"/>
        <v>37</v>
      </c>
      <c r="S1970" s="12">
        <v>27598.93</v>
      </c>
    </row>
    <row r="1971" spans="1:19" ht="15.6" x14ac:dyDescent="0.3">
      <c r="A1971" s="1" t="s">
        <v>398</v>
      </c>
      <c r="B1971" s="1" t="s">
        <v>4354</v>
      </c>
      <c r="C1971" t="s">
        <v>5598</v>
      </c>
      <c r="D1971" t="s">
        <v>7828</v>
      </c>
      <c r="E1971" t="s">
        <v>7827</v>
      </c>
      <c r="G1971">
        <v>1</v>
      </c>
      <c r="H1971" t="s">
        <v>2382</v>
      </c>
      <c r="I1971" t="s">
        <v>2380</v>
      </c>
      <c r="J1971">
        <v>23.94</v>
      </c>
      <c r="K1971" t="str" cm="1">
        <f t="array" ref="K1971">_xlfn.IFS(J1971&lt;18.5,"underweight",J1971&lt;25,"normal weight",J1971&lt;30,"overweight",J1971&gt;30,"obesity")</f>
        <v>normal weight</v>
      </c>
      <c r="L1971">
        <v>4.54</v>
      </c>
      <c r="M1971" t="str" cm="1">
        <f t="array" ref="M1971">_xlfn.IFS(L1971&lt;5.7,"Normal",L1971&lt;6.5,"Prediabetes",L1971&gt;6.5,"Diabetes")</f>
        <v>Normal</v>
      </c>
      <c r="N1971">
        <v>1992</v>
      </c>
      <c r="O1971" t="s">
        <v>18</v>
      </c>
      <c r="P1971">
        <v>11</v>
      </c>
      <c r="Q1971" s="10" t="str">
        <f t="shared" si="60"/>
        <v>11-Jun-1992</v>
      </c>
      <c r="R1971">
        <f t="shared" si="61"/>
        <v>31</v>
      </c>
      <c r="S1971" s="12">
        <v>27614.71</v>
      </c>
    </row>
    <row r="1972" spans="1:19" ht="15.6" x14ac:dyDescent="0.3">
      <c r="A1972" s="1" t="s">
        <v>397</v>
      </c>
      <c r="B1972" s="1" t="s">
        <v>4355</v>
      </c>
      <c r="C1972" t="s">
        <v>4723</v>
      </c>
      <c r="D1972" t="s">
        <v>7830</v>
      </c>
      <c r="E1972" t="s">
        <v>7829</v>
      </c>
      <c r="G1972">
        <v>1</v>
      </c>
      <c r="H1972" t="s">
        <v>2382</v>
      </c>
      <c r="I1972" t="s">
        <v>2380</v>
      </c>
      <c r="J1972">
        <v>40.375</v>
      </c>
      <c r="K1972" t="str" cm="1">
        <f t="array" ref="K1972">_xlfn.IFS(J1972&lt;18.5,"underweight",J1972&lt;25,"normal weight",J1972&lt;30,"overweight",J1972&gt;30,"obesity")</f>
        <v>obesity</v>
      </c>
      <c r="L1972">
        <v>6.25</v>
      </c>
      <c r="M1972" t="str" cm="1">
        <f t="array" ref="M1972">_xlfn.IFS(L1972&lt;5.7,"Normal",L1972&lt;6.5,"Prediabetes",L1972&gt;6.5,"Diabetes")</f>
        <v>Prediabetes</v>
      </c>
      <c r="N1972">
        <v>1997</v>
      </c>
      <c r="O1972" t="s">
        <v>20</v>
      </c>
      <c r="P1972">
        <v>9</v>
      </c>
      <c r="Q1972" s="10" t="str">
        <f t="shared" si="60"/>
        <v>9-Sep-1997</v>
      </c>
      <c r="R1972">
        <f t="shared" si="61"/>
        <v>25</v>
      </c>
      <c r="S1972" s="12">
        <v>27619.360000000001</v>
      </c>
    </row>
    <row r="1973" spans="1:19" ht="15.6" x14ac:dyDescent="0.3">
      <c r="A1973" s="1" t="s">
        <v>396</v>
      </c>
      <c r="B1973" s="1" t="s">
        <v>4356</v>
      </c>
      <c r="C1973" t="s">
        <v>4726</v>
      </c>
      <c r="D1973" t="s">
        <v>4876</v>
      </c>
      <c r="E1973" t="s">
        <v>7831</v>
      </c>
      <c r="G1973">
        <v>2</v>
      </c>
      <c r="H1973" t="s">
        <v>2382</v>
      </c>
      <c r="I1973" t="s">
        <v>2380</v>
      </c>
      <c r="J1973">
        <v>23.66</v>
      </c>
      <c r="K1973" t="str" cm="1">
        <f t="array" ref="K1973">_xlfn.IFS(J1973&lt;18.5,"underweight",J1973&lt;25,"normal weight",J1973&lt;30,"overweight",J1973&gt;30,"obesity")</f>
        <v>normal weight</v>
      </c>
      <c r="L1973">
        <v>5.1100000000000003</v>
      </c>
      <c r="M1973" t="str" cm="1">
        <f t="array" ref="M1973">_xlfn.IFS(L1973&lt;5.7,"Normal",L1973&lt;6.5,"Prediabetes",L1973&gt;6.5,"Diabetes")</f>
        <v>Normal</v>
      </c>
      <c r="N1973">
        <v>1997</v>
      </c>
      <c r="O1973" t="s">
        <v>37</v>
      </c>
      <c r="P1973">
        <v>7</v>
      </c>
      <c r="Q1973" s="10" t="str">
        <f t="shared" si="60"/>
        <v>7-Oct-1997</v>
      </c>
      <c r="R1973">
        <f t="shared" si="61"/>
        <v>25</v>
      </c>
      <c r="S1973" s="12">
        <v>27625.17</v>
      </c>
    </row>
    <row r="1974" spans="1:19" ht="15.6" x14ac:dyDescent="0.3">
      <c r="A1974" s="1" t="s">
        <v>395</v>
      </c>
      <c r="B1974" s="1" t="s">
        <v>4357</v>
      </c>
      <c r="C1974" t="s">
        <v>4726</v>
      </c>
      <c r="D1974" t="s">
        <v>7833</v>
      </c>
      <c r="E1974" t="s">
        <v>7832</v>
      </c>
      <c r="G1974">
        <v>1</v>
      </c>
      <c r="H1974" t="s">
        <v>2382</v>
      </c>
      <c r="I1974" t="s">
        <v>2380</v>
      </c>
      <c r="J1974">
        <v>19.190000000000001</v>
      </c>
      <c r="K1974" t="str" cm="1">
        <f t="array" ref="K1974">_xlfn.IFS(J1974&lt;18.5,"underweight",J1974&lt;25,"normal weight",J1974&lt;30,"overweight",J1974&gt;30,"obesity")</f>
        <v>normal weight</v>
      </c>
      <c r="L1974">
        <v>7.71</v>
      </c>
      <c r="M1974" t="str" cm="1">
        <f t="array" ref="M1974">_xlfn.IFS(L1974&lt;5.7,"Normal",L1974&lt;6.5,"Prediabetes",L1974&gt;6.5,"Diabetes")</f>
        <v>Diabetes</v>
      </c>
      <c r="N1974">
        <v>1992</v>
      </c>
      <c r="O1974" t="s">
        <v>10</v>
      </c>
      <c r="P1974">
        <v>3</v>
      </c>
      <c r="Q1974" s="10" t="str">
        <f t="shared" si="60"/>
        <v>3-Jul-1992</v>
      </c>
      <c r="R1974">
        <f t="shared" si="61"/>
        <v>31</v>
      </c>
      <c r="S1974" s="12">
        <v>27696.11</v>
      </c>
    </row>
    <row r="1975" spans="1:19" ht="15.6" x14ac:dyDescent="0.3">
      <c r="A1975" s="1" t="s">
        <v>394</v>
      </c>
      <c r="B1975" s="1" t="s">
        <v>4358</v>
      </c>
      <c r="C1975" t="s">
        <v>4723</v>
      </c>
      <c r="D1975" t="s">
        <v>7835</v>
      </c>
      <c r="E1975" t="s">
        <v>7834</v>
      </c>
      <c r="G1975">
        <v>0</v>
      </c>
      <c r="H1975" t="s">
        <v>2382</v>
      </c>
      <c r="I1975" t="s">
        <v>2380</v>
      </c>
      <c r="J1975">
        <v>34.32</v>
      </c>
      <c r="K1975" t="str" cm="1">
        <f t="array" ref="K1975">_xlfn.IFS(J1975&lt;18.5,"underweight",J1975&lt;25,"normal weight",J1975&lt;30,"overweight",J1975&gt;30,"obesity")</f>
        <v>obesity</v>
      </c>
      <c r="L1975">
        <v>5.7</v>
      </c>
      <c r="M1975" t="str" cm="1">
        <f t="array" ref="M1975">_xlfn.IFS(L1975&lt;5.7,"Normal",L1975&lt;6.5,"Prediabetes",L1975&gt;6.5,"Diabetes")</f>
        <v>Prediabetes</v>
      </c>
      <c r="N1975">
        <v>2002</v>
      </c>
      <c r="O1975" t="s">
        <v>30</v>
      </c>
      <c r="P1975">
        <v>6</v>
      </c>
      <c r="Q1975" s="10" t="str">
        <f t="shared" si="60"/>
        <v>6-Dec-2002</v>
      </c>
      <c r="R1975">
        <f t="shared" si="61"/>
        <v>20</v>
      </c>
      <c r="S1975" s="12">
        <v>27724.29</v>
      </c>
    </row>
    <row r="1976" spans="1:19" ht="15.6" x14ac:dyDescent="0.3">
      <c r="A1976" s="1" t="s">
        <v>393</v>
      </c>
      <c r="B1976" s="1" t="s">
        <v>4359</v>
      </c>
      <c r="C1976" t="s">
        <v>4723</v>
      </c>
      <c r="D1976" t="s">
        <v>7837</v>
      </c>
      <c r="E1976" t="s">
        <v>7836</v>
      </c>
      <c r="G1976">
        <v>0</v>
      </c>
      <c r="H1976" t="s">
        <v>2382</v>
      </c>
      <c r="I1976" t="s">
        <v>2380</v>
      </c>
      <c r="J1976">
        <v>23.87</v>
      </c>
      <c r="K1976" t="str" cm="1">
        <f t="array" ref="K1976">_xlfn.IFS(J1976&lt;18.5,"underweight",J1976&lt;25,"normal weight",J1976&lt;30,"overweight",J1976&gt;30,"obesity")</f>
        <v>normal weight</v>
      </c>
      <c r="L1976">
        <v>4.7699999999999996</v>
      </c>
      <c r="M1976" t="str" cm="1">
        <f t="array" ref="M1976">_xlfn.IFS(L1976&lt;5.7,"Normal",L1976&lt;6.5,"Prediabetes",L1976&gt;6.5,"Diabetes")</f>
        <v>Normal</v>
      </c>
      <c r="N1976">
        <v>1960</v>
      </c>
      <c r="O1976" t="s">
        <v>10</v>
      </c>
      <c r="P1976">
        <v>6</v>
      </c>
      <c r="Q1976" s="10" t="str">
        <f t="shared" si="60"/>
        <v>6-Jul-1960</v>
      </c>
      <c r="R1976">
        <f t="shared" si="61"/>
        <v>63</v>
      </c>
      <c r="S1976" s="12">
        <v>27808.73</v>
      </c>
    </row>
    <row r="1977" spans="1:19" ht="15.6" x14ac:dyDescent="0.3">
      <c r="A1977" s="1" t="s">
        <v>392</v>
      </c>
      <c r="B1977" s="1" t="s">
        <v>4360</v>
      </c>
      <c r="C1977" t="s">
        <v>4723</v>
      </c>
      <c r="D1977" t="s">
        <v>7839</v>
      </c>
      <c r="E1977" t="s">
        <v>7838</v>
      </c>
      <c r="G1977">
        <v>1</v>
      </c>
      <c r="H1977" t="s">
        <v>2382</v>
      </c>
      <c r="I1977" t="s">
        <v>2380</v>
      </c>
      <c r="J1977">
        <v>45.32</v>
      </c>
      <c r="K1977" t="str" cm="1">
        <f t="array" ref="K1977">_xlfn.IFS(J1977&lt;18.5,"underweight",J1977&lt;25,"normal weight",J1977&lt;30,"overweight",J1977&gt;30,"obesity")</f>
        <v>obesity</v>
      </c>
      <c r="L1977">
        <v>6.53</v>
      </c>
      <c r="M1977" t="str" cm="1">
        <f t="array" ref="M1977">_xlfn.IFS(L1977&lt;5.7,"Normal",L1977&lt;6.5,"Prediabetes",L1977&gt;6.5,"Diabetes")</f>
        <v>Diabetes</v>
      </c>
      <c r="N1977">
        <v>1985</v>
      </c>
      <c r="O1977" t="s">
        <v>30</v>
      </c>
      <c r="P1977">
        <v>4</v>
      </c>
      <c r="Q1977" s="10" t="str">
        <f t="shared" si="60"/>
        <v>4-Dec-1985</v>
      </c>
      <c r="R1977">
        <f t="shared" si="61"/>
        <v>37</v>
      </c>
      <c r="S1977" s="12">
        <v>27849.94</v>
      </c>
    </row>
    <row r="1978" spans="1:19" ht="15.6" x14ac:dyDescent="0.3">
      <c r="A1978" s="1" t="s">
        <v>391</v>
      </c>
      <c r="B1978" s="1" t="s">
        <v>4361</v>
      </c>
      <c r="C1978" t="s">
        <v>4723</v>
      </c>
      <c r="D1978" t="s">
        <v>4835</v>
      </c>
      <c r="E1978" t="s">
        <v>7840</v>
      </c>
      <c r="G1978">
        <v>0</v>
      </c>
      <c r="H1978" t="s">
        <v>2382</v>
      </c>
      <c r="I1978" t="s">
        <v>2380</v>
      </c>
      <c r="J1978">
        <v>31.93</v>
      </c>
      <c r="K1978" t="str" cm="1">
        <f t="array" ref="K1978">_xlfn.IFS(J1978&lt;18.5,"underweight",J1978&lt;25,"normal weight",J1978&lt;30,"overweight",J1978&gt;30,"obesity")</f>
        <v>obesity</v>
      </c>
      <c r="L1978">
        <v>4.82</v>
      </c>
      <c r="M1978" t="str" cm="1">
        <f t="array" ref="M1978">_xlfn.IFS(L1978&lt;5.7,"Normal",L1978&lt;6.5,"Prediabetes",L1978&gt;6.5,"Diabetes")</f>
        <v>Normal</v>
      </c>
      <c r="N1978">
        <v>1989</v>
      </c>
      <c r="O1978" t="s">
        <v>15</v>
      </c>
      <c r="P1978">
        <v>21</v>
      </c>
      <c r="Q1978" s="10" t="str">
        <f t="shared" si="60"/>
        <v>21-Nov-1989</v>
      </c>
      <c r="R1978">
        <f t="shared" si="61"/>
        <v>33</v>
      </c>
      <c r="S1978" s="12">
        <v>27925.86</v>
      </c>
    </row>
    <row r="1979" spans="1:19" ht="15.6" x14ac:dyDescent="0.3">
      <c r="A1979" s="1" t="s">
        <v>390</v>
      </c>
      <c r="B1979" s="1" t="s">
        <v>4362</v>
      </c>
      <c r="C1979" t="s">
        <v>4723</v>
      </c>
      <c r="D1979" t="s">
        <v>7841</v>
      </c>
      <c r="E1979" t="s">
        <v>5135</v>
      </c>
      <c r="G1979">
        <v>0</v>
      </c>
      <c r="H1979" t="s">
        <v>2382</v>
      </c>
      <c r="I1979" t="s">
        <v>2380</v>
      </c>
      <c r="J1979">
        <v>36</v>
      </c>
      <c r="K1979" t="str" cm="1">
        <f t="array" ref="K1979">_xlfn.IFS(J1979&lt;18.5,"underweight",J1979&lt;25,"normal weight",J1979&lt;30,"overweight",J1979&gt;30,"obesity")</f>
        <v>obesity</v>
      </c>
      <c r="L1979">
        <v>11.94</v>
      </c>
      <c r="M1979" t="str" cm="1">
        <f t="array" ref="M1979">_xlfn.IFS(L1979&lt;5.7,"Normal",L1979&lt;6.5,"Prediabetes",L1979&gt;6.5,"Diabetes")</f>
        <v>Diabetes</v>
      </c>
      <c r="N1979">
        <v>1991</v>
      </c>
      <c r="O1979" t="s">
        <v>18</v>
      </c>
      <c r="P1979">
        <v>4</v>
      </c>
      <c r="Q1979" s="10" t="str">
        <f t="shared" si="60"/>
        <v>4-Jun-1991</v>
      </c>
      <c r="R1979">
        <f t="shared" si="61"/>
        <v>32</v>
      </c>
      <c r="S1979" s="12">
        <v>27931.11</v>
      </c>
    </row>
    <row r="1980" spans="1:19" ht="15.6" x14ac:dyDescent="0.3">
      <c r="A1980" s="1" t="s">
        <v>389</v>
      </c>
      <c r="B1980" s="1" t="s">
        <v>4363</v>
      </c>
      <c r="C1980" t="s">
        <v>4723</v>
      </c>
      <c r="D1980" t="s">
        <v>7843</v>
      </c>
      <c r="E1980" t="s">
        <v>7842</v>
      </c>
      <c r="G1980">
        <v>0</v>
      </c>
      <c r="H1980" t="s">
        <v>2382</v>
      </c>
      <c r="I1980" t="s">
        <v>2380</v>
      </c>
      <c r="J1980">
        <v>32</v>
      </c>
      <c r="K1980" t="str" cm="1">
        <f t="array" ref="K1980">_xlfn.IFS(J1980&lt;18.5,"underweight",J1980&lt;25,"normal weight",J1980&lt;30,"overweight",J1980&gt;30,"obesity")</f>
        <v>obesity</v>
      </c>
      <c r="L1980">
        <v>7.85</v>
      </c>
      <c r="M1980" t="str" cm="1">
        <f t="array" ref="M1980">_xlfn.IFS(L1980&lt;5.7,"Normal",L1980&lt;6.5,"Prediabetes",L1980&gt;6.5,"Diabetes")</f>
        <v>Diabetes</v>
      </c>
      <c r="N1980">
        <v>1961</v>
      </c>
      <c r="O1980" t="s">
        <v>10</v>
      </c>
      <c r="P1980">
        <v>28</v>
      </c>
      <c r="Q1980" s="10" t="str">
        <f t="shared" si="60"/>
        <v>28-Jul-1961</v>
      </c>
      <c r="R1980">
        <f t="shared" si="61"/>
        <v>62</v>
      </c>
      <c r="S1980" s="12">
        <v>27941.29</v>
      </c>
    </row>
    <row r="1981" spans="1:19" ht="15.6" x14ac:dyDescent="0.3">
      <c r="A1981" s="1" t="s">
        <v>388</v>
      </c>
      <c r="B1981" s="1" t="s">
        <v>4364</v>
      </c>
      <c r="C1981" t="s">
        <v>4723</v>
      </c>
      <c r="D1981" t="s">
        <v>7845</v>
      </c>
      <c r="E1981" t="s">
        <v>7844</v>
      </c>
      <c r="G1981">
        <v>0</v>
      </c>
      <c r="H1981" t="s">
        <v>2382</v>
      </c>
      <c r="I1981" t="s">
        <v>2380</v>
      </c>
      <c r="J1981">
        <v>29.37</v>
      </c>
      <c r="K1981" t="str" cm="1">
        <f t="array" ref="K1981">_xlfn.IFS(J1981&lt;18.5,"underweight",J1981&lt;25,"normal weight",J1981&lt;30,"overweight",J1981&gt;30,"obesity")</f>
        <v>overweight</v>
      </c>
      <c r="L1981">
        <v>8.01</v>
      </c>
      <c r="M1981" t="str" cm="1">
        <f t="array" ref="M1981">_xlfn.IFS(L1981&lt;5.7,"Normal",L1981&lt;6.5,"Prediabetes",L1981&gt;6.5,"Diabetes")</f>
        <v>Diabetes</v>
      </c>
      <c r="N1981">
        <v>1999</v>
      </c>
      <c r="O1981" t="s">
        <v>30</v>
      </c>
      <c r="P1981">
        <v>21</v>
      </c>
      <c r="Q1981" s="10" t="str">
        <f t="shared" si="60"/>
        <v>21-Dec-1999</v>
      </c>
      <c r="R1981">
        <f t="shared" si="61"/>
        <v>23</v>
      </c>
      <c r="S1981" s="12">
        <v>27980.77</v>
      </c>
    </row>
    <row r="1982" spans="1:19" ht="15.6" x14ac:dyDescent="0.3">
      <c r="A1982" s="1" t="s">
        <v>387</v>
      </c>
      <c r="B1982" s="1" t="s">
        <v>4365</v>
      </c>
      <c r="C1982" t="s">
        <v>4723</v>
      </c>
      <c r="D1982" t="s">
        <v>7847</v>
      </c>
      <c r="E1982" t="s">
        <v>7846</v>
      </c>
      <c r="G1982">
        <v>1</v>
      </c>
      <c r="H1982" t="s">
        <v>2382</v>
      </c>
      <c r="I1982" t="s">
        <v>2380</v>
      </c>
      <c r="J1982">
        <v>23.6</v>
      </c>
      <c r="K1982" t="str" cm="1">
        <f t="array" ref="K1982">_xlfn.IFS(J1982&lt;18.5,"underweight",J1982&lt;25,"normal weight",J1982&lt;30,"overweight",J1982&gt;30,"obesity")</f>
        <v>normal weight</v>
      </c>
      <c r="L1982">
        <v>7.4</v>
      </c>
      <c r="M1982" t="str" cm="1">
        <f t="array" ref="M1982">_xlfn.IFS(L1982&lt;5.7,"Normal",L1982&lt;6.5,"Prediabetes",L1982&gt;6.5,"Diabetes")</f>
        <v>Diabetes</v>
      </c>
      <c r="N1982">
        <v>1985</v>
      </c>
      <c r="O1982" t="s">
        <v>15</v>
      </c>
      <c r="P1982">
        <v>29</v>
      </c>
      <c r="Q1982" s="10" t="str">
        <f t="shared" si="60"/>
        <v>29-Nov-1985</v>
      </c>
      <c r="R1982">
        <f t="shared" si="61"/>
        <v>37</v>
      </c>
      <c r="S1982" s="12">
        <v>28006.94</v>
      </c>
    </row>
    <row r="1983" spans="1:19" ht="15.6" x14ac:dyDescent="0.3">
      <c r="A1983" s="1" t="s">
        <v>386</v>
      </c>
      <c r="B1983" s="1" t="s">
        <v>4366</v>
      </c>
      <c r="C1983" t="s">
        <v>4723</v>
      </c>
      <c r="D1983" t="s">
        <v>7849</v>
      </c>
      <c r="E1983" t="s">
        <v>7848</v>
      </c>
      <c r="G1983">
        <v>1</v>
      </c>
      <c r="H1983" t="s">
        <v>2382</v>
      </c>
      <c r="I1983" t="s">
        <v>2380</v>
      </c>
      <c r="J1983">
        <v>33.155000000000001</v>
      </c>
      <c r="K1983" t="str" cm="1">
        <f t="array" ref="K1983">_xlfn.IFS(J1983&lt;18.5,"underweight",J1983&lt;25,"normal weight",J1983&lt;30,"overweight",J1983&gt;30,"obesity")</f>
        <v>obesity</v>
      </c>
      <c r="L1983">
        <v>8.3800000000000008</v>
      </c>
      <c r="M1983" t="str" cm="1">
        <f t="array" ref="M1983">_xlfn.IFS(L1983&lt;5.7,"Normal",L1983&lt;6.5,"Prediabetes",L1983&gt;6.5,"Diabetes")</f>
        <v>Diabetes</v>
      </c>
      <c r="N1983">
        <v>1960</v>
      </c>
      <c r="O1983" t="s">
        <v>15</v>
      </c>
      <c r="P1983">
        <v>22</v>
      </c>
      <c r="Q1983" s="10" t="str">
        <f t="shared" si="60"/>
        <v>22-Nov-1960</v>
      </c>
      <c r="R1983">
        <f t="shared" si="61"/>
        <v>62</v>
      </c>
      <c r="S1983" s="12">
        <v>28101.33</v>
      </c>
    </row>
    <row r="1984" spans="1:19" ht="15.6" x14ac:dyDescent="0.3">
      <c r="A1984" s="1" t="s">
        <v>385</v>
      </c>
      <c r="B1984" s="1" t="s">
        <v>4367</v>
      </c>
      <c r="C1984" t="s">
        <v>4723</v>
      </c>
      <c r="D1984" t="s">
        <v>7851</v>
      </c>
      <c r="E1984" t="s">
        <v>7850</v>
      </c>
      <c r="G1984">
        <v>1</v>
      </c>
      <c r="H1984" t="s">
        <v>2382</v>
      </c>
      <c r="I1984" t="s">
        <v>2380</v>
      </c>
      <c r="J1984">
        <v>24.32</v>
      </c>
      <c r="K1984" t="str" cm="1">
        <f t="array" ref="K1984">_xlfn.IFS(J1984&lt;18.5,"underweight",J1984&lt;25,"normal weight",J1984&lt;30,"overweight",J1984&gt;30,"obesity")</f>
        <v>normal weight</v>
      </c>
      <c r="L1984">
        <v>11.56</v>
      </c>
      <c r="M1984" t="str" cm="1">
        <f t="array" ref="M1984">_xlfn.IFS(L1984&lt;5.7,"Normal",L1984&lt;6.5,"Prediabetes",L1984&gt;6.5,"Diabetes")</f>
        <v>Diabetes</v>
      </c>
      <c r="N1984">
        <v>1999</v>
      </c>
      <c r="O1984" t="s">
        <v>20</v>
      </c>
      <c r="P1984">
        <v>6</v>
      </c>
      <c r="Q1984" s="10" t="str">
        <f t="shared" si="60"/>
        <v>6-Sep-1999</v>
      </c>
      <c r="R1984">
        <f t="shared" si="61"/>
        <v>23</v>
      </c>
      <c r="S1984" s="12">
        <v>28245.34</v>
      </c>
    </row>
    <row r="1985" spans="1:19" ht="15.6" x14ac:dyDescent="0.3">
      <c r="A1985" s="1" t="s">
        <v>384</v>
      </c>
      <c r="B1985" s="1" t="s">
        <v>4368</v>
      </c>
      <c r="C1985" t="s">
        <v>4726</v>
      </c>
      <c r="D1985" t="s">
        <v>7853</v>
      </c>
      <c r="E1985" t="s">
        <v>7852</v>
      </c>
      <c r="G1985">
        <v>0</v>
      </c>
      <c r="H1985" t="s">
        <v>2382</v>
      </c>
      <c r="I1985" t="s">
        <v>2380</v>
      </c>
      <c r="J1985">
        <v>20.75</v>
      </c>
      <c r="K1985" t="str" cm="1">
        <f t="array" ref="K1985">_xlfn.IFS(J1985&lt;18.5,"underweight",J1985&lt;25,"normal weight",J1985&lt;30,"overweight",J1985&gt;30,"obesity")</f>
        <v>normal weight</v>
      </c>
      <c r="L1985">
        <v>5.18</v>
      </c>
      <c r="M1985" t="str" cm="1">
        <f t="array" ref="M1985">_xlfn.IFS(L1985&lt;5.7,"Normal",L1985&lt;6.5,"Prediabetes",L1985&gt;6.5,"Diabetes")</f>
        <v>Normal</v>
      </c>
      <c r="N1985">
        <v>1963</v>
      </c>
      <c r="O1985" t="s">
        <v>15</v>
      </c>
      <c r="P1985">
        <v>25</v>
      </c>
      <c r="Q1985" s="10" t="str">
        <f t="shared" si="60"/>
        <v>25-Nov-1963</v>
      </c>
      <c r="R1985">
        <f t="shared" si="61"/>
        <v>59</v>
      </c>
      <c r="S1985" s="12">
        <v>28287.9</v>
      </c>
    </row>
    <row r="1986" spans="1:19" ht="15.6" x14ac:dyDescent="0.3">
      <c r="A1986" s="1" t="s">
        <v>383</v>
      </c>
      <c r="B1986" s="1" t="s">
        <v>4369</v>
      </c>
      <c r="C1986" t="s">
        <v>4726</v>
      </c>
      <c r="D1986" t="s">
        <v>6461</v>
      </c>
      <c r="E1986" t="s">
        <v>7854</v>
      </c>
      <c r="G1986">
        <v>1</v>
      </c>
      <c r="H1986" t="s">
        <v>2382</v>
      </c>
      <c r="I1986" t="s">
        <v>2380</v>
      </c>
      <c r="J1986">
        <v>18.84</v>
      </c>
      <c r="K1986" t="str" cm="1">
        <f t="array" ref="K1986">_xlfn.IFS(J1986&lt;18.5,"underweight",J1986&lt;25,"normal weight",J1986&lt;30,"overweight",J1986&gt;30,"obesity")</f>
        <v>normal weight</v>
      </c>
      <c r="L1986">
        <v>11.82</v>
      </c>
      <c r="M1986" t="str" cm="1">
        <f t="array" ref="M1986">_xlfn.IFS(L1986&lt;5.7,"Normal",L1986&lt;6.5,"Prediabetes",L1986&gt;6.5,"Diabetes")</f>
        <v>Diabetes</v>
      </c>
      <c r="N1986">
        <v>1990</v>
      </c>
      <c r="O1986" t="s">
        <v>30</v>
      </c>
      <c r="P1986">
        <v>24</v>
      </c>
      <c r="Q1986" s="10" t="str">
        <f t="shared" si="60"/>
        <v>24-Dec-1990</v>
      </c>
      <c r="R1986">
        <f t="shared" si="61"/>
        <v>32</v>
      </c>
      <c r="S1986" s="12">
        <v>28302.33</v>
      </c>
    </row>
    <row r="1987" spans="1:19" ht="15.6" x14ac:dyDescent="0.3">
      <c r="A1987" s="1" t="s">
        <v>382</v>
      </c>
      <c r="B1987" s="1" t="s">
        <v>4370</v>
      </c>
      <c r="C1987" t="s">
        <v>4726</v>
      </c>
      <c r="D1987" t="s">
        <v>4763</v>
      </c>
      <c r="E1987" t="s">
        <v>7855</v>
      </c>
      <c r="G1987">
        <v>1</v>
      </c>
      <c r="H1987" t="s">
        <v>2382</v>
      </c>
      <c r="I1987" t="s">
        <v>2380</v>
      </c>
      <c r="J1987">
        <v>19.57</v>
      </c>
      <c r="K1987" t="str" cm="1">
        <f t="array" ref="K1987">_xlfn.IFS(J1987&lt;18.5,"underweight",J1987&lt;25,"normal weight",J1987&lt;30,"overweight",J1987&gt;30,"obesity")</f>
        <v>normal weight</v>
      </c>
      <c r="L1987">
        <v>7.41</v>
      </c>
      <c r="M1987" t="str" cm="1">
        <f t="array" ref="M1987">_xlfn.IFS(L1987&lt;5.7,"Normal",L1987&lt;6.5,"Prediabetes",L1987&gt;6.5,"Diabetes")</f>
        <v>Diabetes</v>
      </c>
      <c r="N1987">
        <v>1977</v>
      </c>
      <c r="O1987" t="s">
        <v>30</v>
      </c>
      <c r="P1987">
        <v>2</v>
      </c>
      <c r="Q1987" s="10" t="str">
        <f t="shared" ref="Q1987:Q2050" si="62">P1987&amp;"-"&amp;O1987&amp;"-"&amp;N1987</f>
        <v>2-Dec-1977</v>
      </c>
      <c r="R1987">
        <f t="shared" ref="R1987:R2050" si="63">DATEDIF(Q1987,"8-6-2023","y")</f>
        <v>45</v>
      </c>
      <c r="S1987" s="12">
        <v>28340.19</v>
      </c>
    </row>
    <row r="1988" spans="1:19" ht="15.6" x14ac:dyDescent="0.3">
      <c r="A1988" s="1" t="s">
        <v>381</v>
      </c>
      <c r="B1988" s="1" t="s">
        <v>4371</v>
      </c>
      <c r="C1988" t="s">
        <v>5598</v>
      </c>
      <c r="D1988" t="s">
        <v>5353</v>
      </c>
      <c r="E1988" t="s">
        <v>7856</v>
      </c>
      <c r="G1988">
        <v>1</v>
      </c>
      <c r="H1988" t="s">
        <v>2382</v>
      </c>
      <c r="I1988" t="s">
        <v>2380</v>
      </c>
      <c r="J1988">
        <v>16.579999999999998</v>
      </c>
      <c r="K1988" t="str" cm="1">
        <f t="array" ref="K1988">_xlfn.IFS(J1988&lt;18.5,"underweight",J1988&lt;25,"normal weight",J1988&lt;30,"overweight",J1988&gt;30,"obesity")</f>
        <v>underweight</v>
      </c>
      <c r="L1988">
        <v>6.98</v>
      </c>
      <c r="M1988" t="str" cm="1">
        <f t="array" ref="M1988">_xlfn.IFS(L1988&lt;5.7,"Normal",L1988&lt;6.5,"Prediabetes",L1988&gt;6.5,"Diabetes")</f>
        <v>Diabetes</v>
      </c>
      <c r="N1988">
        <v>1974</v>
      </c>
      <c r="O1988" t="s">
        <v>20</v>
      </c>
      <c r="P1988">
        <v>16</v>
      </c>
      <c r="Q1988" s="10" t="str">
        <f t="shared" si="62"/>
        <v>16-Sep-1974</v>
      </c>
      <c r="R1988">
        <f t="shared" si="63"/>
        <v>48</v>
      </c>
      <c r="S1988" s="12">
        <v>28468.92</v>
      </c>
    </row>
    <row r="1989" spans="1:19" ht="15.6" x14ac:dyDescent="0.3">
      <c r="A1989" s="1" t="s">
        <v>380</v>
      </c>
      <c r="B1989" s="1" t="s">
        <v>4372</v>
      </c>
      <c r="C1989" t="s">
        <v>4726</v>
      </c>
      <c r="D1989" t="s">
        <v>7858</v>
      </c>
      <c r="E1989" t="s">
        <v>7857</v>
      </c>
      <c r="G1989">
        <v>0</v>
      </c>
      <c r="H1989" t="s">
        <v>2382</v>
      </c>
      <c r="I1989" t="s">
        <v>2380</v>
      </c>
      <c r="J1989">
        <v>38.17</v>
      </c>
      <c r="K1989" t="str" cm="1">
        <f t="array" ref="K1989">_xlfn.IFS(J1989&lt;18.5,"underweight",J1989&lt;25,"normal weight",J1989&lt;30,"overweight",J1989&gt;30,"obesity")</f>
        <v>obesity</v>
      </c>
      <c r="L1989">
        <v>4.7300000000000004</v>
      </c>
      <c r="M1989" t="str" cm="1">
        <f t="array" ref="M1989">_xlfn.IFS(L1989&lt;5.7,"Normal",L1989&lt;6.5,"Prediabetes",L1989&gt;6.5,"Diabetes")</f>
        <v>Normal</v>
      </c>
      <c r="N1989">
        <v>1982</v>
      </c>
      <c r="O1989" t="s">
        <v>30</v>
      </c>
      <c r="P1989">
        <v>11</v>
      </c>
      <c r="Q1989" s="10" t="str">
        <f t="shared" si="62"/>
        <v>11-Dec-1982</v>
      </c>
      <c r="R1989">
        <f t="shared" si="63"/>
        <v>40</v>
      </c>
      <c r="S1989" s="12">
        <v>28476.73</v>
      </c>
    </row>
    <row r="1990" spans="1:19" ht="15.6" x14ac:dyDescent="0.3">
      <c r="A1990" s="1" t="s">
        <v>379</v>
      </c>
      <c r="B1990" s="1" t="s">
        <v>4373</v>
      </c>
      <c r="C1990" t="s">
        <v>4723</v>
      </c>
      <c r="D1990" t="s">
        <v>4884</v>
      </c>
      <c r="E1990" t="s">
        <v>7859</v>
      </c>
      <c r="G1990">
        <v>1</v>
      </c>
      <c r="H1990" t="s">
        <v>2382</v>
      </c>
      <c r="I1990" t="s">
        <v>2380</v>
      </c>
      <c r="J1990">
        <v>39.424999999999997</v>
      </c>
      <c r="K1990" t="str" cm="1">
        <f t="array" ref="K1990">_xlfn.IFS(J1990&lt;18.5,"underweight",J1990&lt;25,"normal weight",J1990&lt;30,"overweight",J1990&gt;30,"obesity")</f>
        <v>obesity</v>
      </c>
      <c r="L1990">
        <v>4.76</v>
      </c>
      <c r="M1990" t="str" cm="1">
        <f t="array" ref="M1990">_xlfn.IFS(L1990&lt;5.7,"Normal",L1990&lt;6.5,"Prediabetes",L1990&gt;6.5,"Diabetes")</f>
        <v>Normal</v>
      </c>
      <c r="N1990">
        <v>1985</v>
      </c>
      <c r="O1990" t="s">
        <v>20</v>
      </c>
      <c r="P1990">
        <v>27</v>
      </c>
      <c r="Q1990" s="10" t="str">
        <f t="shared" si="62"/>
        <v>27-Sep-1985</v>
      </c>
      <c r="R1990">
        <f t="shared" si="63"/>
        <v>37</v>
      </c>
      <c r="S1990" s="12">
        <v>28542.86</v>
      </c>
    </row>
    <row r="1991" spans="1:19" ht="15.6" x14ac:dyDescent="0.3">
      <c r="A1991" s="1" t="s">
        <v>378</v>
      </c>
      <c r="B1991" s="1" t="s">
        <v>4374</v>
      </c>
      <c r="C1991" t="s">
        <v>4726</v>
      </c>
      <c r="D1991" t="s">
        <v>7861</v>
      </c>
      <c r="E1991" t="s">
        <v>7860</v>
      </c>
      <c r="G1991">
        <v>0</v>
      </c>
      <c r="H1991" t="s">
        <v>2382</v>
      </c>
      <c r="I1991" t="s">
        <v>2380</v>
      </c>
      <c r="J1991">
        <v>33.44</v>
      </c>
      <c r="K1991" t="str" cm="1">
        <f t="array" ref="K1991">_xlfn.IFS(J1991&lt;18.5,"underweight",J1991&lt;25,"normal weight",J1991&lt;30,"overweight",J1991&gt;30,"obesity")</f>
        <v>obesity</v>
      </c>
      <c r="L1991">
        <v>6.24</v>
      </c>
      <c r="M1991" t="str" cm="1">
        <f t="array" ref="M1991">_xlfn.IFS(L1991&lt;5.7,"Normal",L1991&lt;6.5,"Prediabetes",L1991&gt;6.5,"Diabetes")</f>
        <v>Prediabetes</v>
      </c>
      <c r="N1991">
        <v>1990</v>
      </c>
      <c r="O1991" t="s">
        <v>30</v>
      </c>
      <c r="P1991">
        <v>5</v>
      </c>
      <c r="Q1991" s="10" t="str">
        <f t="shared" si="62"/>
        <v>5-Dec-1990</v>
      </c>
      <c r="R1991">
        <f t="shared" si="63"/>
        <v>32</v>
      </c>
      <c r="S1991" s="12">
        <v>28716.14</v>
      </c>
    </row>
    <row r="1992" spans="1:19" ht="15.6" x14ac:dyDescent="0.3">
      <c r="A1992" s="1" t="s">
        <v>377</v>
      </c>
      <c r="B1992" s="1" t="s">
        <v>4375</v>
      </c>
      <c r="C1992" t="s">
        <v>4726</v>
      </c>
      <c r="D1992" t="s">
        <v>5895</v>
      </c>
      <c r="E1992" t="s">
        <v>7862</v>
      </c>
      <c r="G1992">
        <v>0</v>
      </c>
      <c r="H1992" t="s">
        <v>2382</v>
      </c>
      <c r="I1992" t="s">
        <v>2380</v>
      </c>
      <c r="J1992">
        <v>33.344999999999999</v>
      </c>
      <c r="K1992" t="str" cm="1">
        <f t="array" ref="K1992">_xlfn.IFS(J1992&lt;18.5,"underweight",J1992&lt;25,"normal weight",J1992&lt;30,"overweight",J1992&gt;30,"obesity")</f>
        <v>obesity</v>
      </c>
      <c r="L1992">
        <v>5.44</v>
      </c>
      <c r="M1992" t="str" cm="1">
        <f t="array" ref="M1992">_xlfn.IFS(L1992&lt;5.7,"Normal",L1992&lt;6.5,"Prediabetes",L1992&gt;6.5,"Diabetes")</f>
        <v>Normal</v>
      </c>
      <c r="N1992">
        <v>1961</v>
      </c>
      <c r="O1992" t="s">
        <v>35</v>
      </c>
      <c r="P1992">
        <v>3</v>
      </c>
      <c r="Q1992" s="10" t="str">
        <f t="shared" si="62"/>
        <v>3-Aug-1961</v>
      </c>
      <c r="R1992">
        <f t="shared" si="63"/>
        <v>62</v>
      </c>
      <c r="S1992" s="12">
        <v>28868.66</v>
      </c>
    </row>
    <row r="1993" spans="1:19" ht="15.6" x14ac:dyDescent="0.3">
      <c r="A1993" s="1" t="s">
        <v>376</v>
      </c>
      <c r="B1993" s="1" t="s">
        <v>4376</v>
      </c>
      <c r="C1993" t="s">
        <v>4726</v>
      </c>
      <c r="D1993" t="s">
        <v>7864</v>
      </c>
      <c r="E1993" t="s">
        <v>7863</v>
      </c>
      <c r="G1993">
        <v>0</v>
      </c>
      <c r="H1993" t="s">
        <v>2382</v>
      </c>
      <c r="I1993" t="s">
        <v>2380</v>
      </c>
      <c r="J1993">
        <v>43.31</v>
      </c>
      <c r="K1993" t="str" cm="1">
        <f t="array" ref="K1993">_xlfn.IFS(J1993&lt;18.5,"underweight",J1993&lt;25,"normal weight",J1993&lt;30,"overweight",J1993&gt;30,"obesity")</f>
        <v>obesity</v>
      </c>
      <c r="L1993">
        <v>6.1</v>
      </c>
      <c r="M1993" t="str" cm="1">
        <f t="array" ref="M1993">_xlfn.IFS(L1993&lt;5.7,"Normal",L1993&lt;6.5,"Prediabetes",L1993&gt;6.5,"Diabetes")</f>
        <v>Prediabetes</v>
      </c>
      <c r="N1993">
        <v>1962</v>
      </c>
      <c r="O1993" t="s">
        <v>10</v>
      </c>
      <c r="P1993">
        <v>25</v>
      </c>
      <c r="Q1993" s="10" t="str">
        <f t="shared" si="62"/>
        <v>25-Jul-1962</v>
      </c>
      <c r="R1993">
        <f t="shared" si="63"/>
        <v>61</v>
      </c>
      <c r="S1993" s="12">
        <v>28923.14</v>
      </c>
    </row>
    <row r="1994" spans="1:19" ht="15.6" x14ac:dyDescent="0.3">
      <c r="A1994" s="1" t="s">
        <v>375</v>
      </c>
      <c r="B1994" s="1" t="s">
        <v>4377</v>
      </c>
      <c r="C1994" t="s">
        <v>4726</v>
      </c>
      <c r="D1994" t="s">
        <v>7866</v>
      </c>
      <c r="E1994" t="s">
        <v>7865</v>
      </c>
      <c r="G1994">
        <v>0</v>
      </c>
      <c r="H1994" t="s">
        <v>2382</v>
      </c>
      <c r="I1994" t="s">
        <v>2380</v>
      </c>
      <c r="J1994">
        <v>19.09</v>
      </c>
      <c r="K1994" t="str" cm="1">
        <f t="array" ref="K1994">_xlfn.IFS(J1994&lt;18.5,"underweight",J1994&lt;25,"normal weight",J1994&lt;30,"overweight",J1994&gt;30,"obesity")</f>
        <v>normal weight</v>
      </c>
      <c r="L1994">
        <v>4</v>
      </c>
      <c r="M1994" t="str" cm="1">
        <f t="array" ref="M1994">_xlfn.IFS(L1994&lt;5.7,"Normal",L1994&lt;6.5,"Prediabetes",L1994&gt;6.5,"Diabetes")</f>
        <v>Normal</v>
      </c>
      <c r="N1994">
        <v>1959</v>
      </c>
      <c r="O1994" t="s">
        <v>30</v>
      </c>
      <c r="P1994">
        <v>5</v>
      </c>
      <c r="Q1994" s="10" t="str">
        <f t="shared" si="62"/>
        <v>5-Dec-1959</v>
      </c>
      <c r="R1994">
        <f t="shared" si="63"/>
        <v>63</v>
      </c>
      <c r="S1994" s="12">
        <v>28950.47</v>
      </c>
    </row>
    <row r="1995" spans="1:19" ht="15.6" x14ac:dyDescent="0.3">
      <c r="A1995" s="1" t="s">
        <v>374</v>
      </c>
      <c r="B1995" s="1" t="s">
        <v>4378</v>
      </c>
      <c r="C1995" t="s">
        <v>4723</v>
      </c>
      <c r="D1995" t="s">
        <v>7219</v>
      </c>
      <c r="E1995" t="s">
        <v>7867</v>
      </c>
      <c r="G1995">
        <v>1</v>
      </c>
      <c r="H1995" t="s">
        <v>2382</v>
      </c>
      <c r="I1995" t="s">
        <v>2380</v>
      </c>
      <c r="J1995">
        <v>33.44</v>
      </c>
      <c r="K1995" t="str" cm="1">
        <f t="array" ref="K1995">_xlfn.IFS(J1995&lt;18.5,"underweight",J1995&lt;25,"normal weight",J1995&lt;30,"overweight",J1995&gt;30,"obesity")</f>
        <v>obesity</v>
      </c>
      <c r="L1995">
        <v>4.72</v>
      </c>
      <c r="M1995" t="str" cm="1">
        <f t="array" ref="M1995">_xlfn.IFS(L1995&lt;5.7,"Normal",L1995&lt;6.5,"Prediabetes",L1995&gt;6.5,"Diabetes")</f>
        <v>Normal</v>
      </c>
      <c r="N1995">
        <v>2003</v>
      </c>
      <c r="O1995" t="s">
        <v>20</v>
      </c>
      <c r="P1995">
        <v>1</v>
      </c>
      <c r="Q1995" s="10" t="str">
        <f t="shared" si="62"/>
        <v>1-Sep-2003</v>
      </c>
      <c r="R1995">
        <f t="shared" si="63"/>
        <v>19</v>
      </c>
      <c r="S1995" s="12">
        <v>28998.68</v>
      </c>
    </row>
    <row r="1996" spans="1:19" ht="15.6" x14ac:dyDescent="0.3">
      <c r="A1996" s="1" t="s">
        <v>373</v>
      </c>
      <c r="B1996" s="1" t="s">
        <v>4379</v>
      </c>
      <c r="C1996" t="s">
        <v>4723</v>
      </c>
      <c r="D1996" t="s">
        <v>7869</v>
      </c>
      <c r="E1996" t="s">
        <v>7868</v>
      </c>
      <c r="G1996">
        <v>1</v>
      </c>
      <c r="H1996" t="s">
        <v>2382</v>
      </c>
      <c r="I1996" t="s">
        <v>2380</v>
      </c>
      <c r="J1996">
        <v>28.05</v>
      </c>
      <c r="K1996" t="str" cm="1">
        <f t="array" ref="K1996">_xlfn.IFS(J1996&lt;18.5,"underweight",J1996&lt;25,"normal weight",J1996&lt;30,"overweight",J1996&gt;30,"obesity")</f>
        <v>overweight</v>
      </c>
      <c r="L1996">
        <v>5.63</v>
      </c>
      <c r="M1996" t="str" cm="1">
        <f t="array" ref="M1996">_xlfn.IFS(L1996&lt;5.7,"Normal",L1996&lt;6.5,"Prediabetes",L1996&gt;6.5,"Diabetes")</f>
        <v>Normal</v>
      </c>
      <c r="N1996">
        <v>1992</v>
      </c>
      <c r="O1996" t="s">
        <v>10</v>
      </c>
      <c r="P1996">
        <v>7</v>
      </c>
      <c r="Q1996" s="10" t="str">
        <f t="shared" si="62"/>
        <v>7-Jul-1992</v>
      </c>
      <c r="R1996">
        <f t="shared" si="63"/>
        <v>31</v>
      </c>
      <c r="S1996" s="12">
        <v>29007.82</v>
      </c>
    </row>
    <row r="1997" spans="1:19" ht="15.6" x14ac:dyDescent="0.3">
      <c r="A1997" s="1" t="s">
        <v>372</v>
      </c>
      <c r="B1997" s="1" t="s">
        <v>4380</v>
      </c>
      <c r="C1997" t="s">
        <v>4723</v>
      </c>
      <c r="D1997" t="s">
        <v>7870</v>
      </c>
      <c r="E1997" t="s">
        <v>5426</v>
      </c>
      <c r="G1997">
        <v>1</v>
      </c>
      <c r="H1997" t="s">
        <v>2382</v>
      </c>
      <c r="I1997" t="s">
        <v>2380</v>
      </c>
      <c r="J1997">
        <v>27.72</v>
      </c>
      <c r="K1997" t="str" cm="1">
        <f t="array" ref="K1997">_xlfn.IFS(J1997&lt;18.5,"underweight",J1997&lt;25,"normal weight",J1997&lt;30,"overweight",J1997&gt;30,"obesity")</f>
        <v>overweight</v>
      </c>
      <c r="L1997">
        <v>5.83</v>
      </c>
      <c r="M1997" t="str" cm="1">
        <f t="array" ref="M1997">_xlfn.IFS(L1997&lt;5.7,"Normal",L1997&lt;6.5,"Prediabetes",L1997&gt;6.5,"Diabetes")</f>
        <v>Prediabetes</v>
      </c>
      <c r="N1997">
        <v>1980</v>
      </c>
      <c r="O1997" t="s">
        <v>10</v>
      </c>
      <c r="P1997">
        <v>14</v>
      </c>
      <c r="Q1997" s="10" t="str">
        <f t="shared" si="62"/>
        <v>14-Jul-1980</v>
      </c>
      <c r="R1997">
        <f t="shared" si="63"/>
        <v>43</v>
      </c>
      <c r="S1997" s="12">
        <v>29114.21</v>
      </c>
    </row>
    <row r="1998" spans="1:19" ht="15.6" x14ac:dyDescent="0.3">
      <c r="A1998" s="1" t="s">
        <v>371</v>
      </c>
      <c r="B1998" s="1" t="s">
        <v>4381</v>
      </c>
      <c r="C1998" t="s">
        <v>4723</v>
      </c>
      <c r="D1998" t="s">
        <v>5200</v>
      </c>
      <c r="E1998" t="s">
        <v>4907</v>
      </c>
      <c r="G1998">
        <v>1</v>
      </c>
      <c r="H1998" t="s">
        <v>2382</v>
      </c>
      <c r="I1998" t="s">
        <v>2380</v>
      </c>
      <c r="J1998">
        <v>40.39</v>
      </c>
      <c r="K1998" t="str" cm="1">
        <f t="array" ref="K1998">_xlfn.IFS(J1998&lt;18.5,"underweight",J1998&lt;25,"normal weight",J1998&lt;30,"overweight",J1998&gt;30,"obesity")</f>
        <v>obesity</v>
      </c>
      <c r="L1998">
        <v>4.24</v>
      </c>
      <c r="M1998" t="str" cm="1">
        <f t="array" ref="M1998">_xlfn.IFS(L1998&lt;5.7,"Normal",L1998&lt;6.5,"Prediabetes",L1998&gt;6.5,"Diabetes")</f>
        <v>Normal</v>
      </c>
      <c r="N1998">
        <v>1978</v>
      </c>
      <c r="O1998" t="s">
        <v>15</v>
      </c>
      <c r="P1998">
        <v>29</v>
      </c>
      <c r="Q1998" s="10" t="str">
        <f t="shared" si="62"/>
        <v>29-Nov-1978</v>
      </c>
      <c r="R1998">
        <f t="shared" si="63"/>
        <v>44</v>
      </c>
      <c r="S1998" s="12">
        <v>29114.77</v>
      </c>
    </row>
    <row r="1999" spans="1:19" ht="15.6" x14ac:dyDescent="0.3">
      <c r="A1999" s="1" t="s">
        <v>370</v>
      </c>
      <c r="B1999" s="1" t="s">
        <v>4382</v>
      </c>
      <c r="C1999" t="s">
        <v>4723</v>
      </c>
      <c r="D1999" t="s">
        <v>7872</v>
      </c>
      <c r="E1999" t="s">
        <v>7871</v>
      </c>
      <c r="G1999">
        <v>1</v>
      </c>
      <c r="H1999" t="s">
        <v>2382</v>
      </c>
      <c r="I1999" t="s">
        <v>2380</v>
      </c>
      <c r="J1999">
        <v>25.96</v>
      </c>
      <c r="K1999" t="str" cm="1">
        <f t="array" ref="K1999">_xlfn.IFS(J1999&lt;18.5,"underweight",J1999&lt;25,"normal weight",J1999&lt;30,"overweight",J1999&gt;30,"obesity")</f>
        <v>overweight</v>
      </c>
      <c r="L1999">
        <v>4.68</v>
      </c>
      <c r="M1999" t="str" cm="1">
        <f t="array" ref="M1999">_xlfn.IFS(L1999&lt;5.7,"Normal",L1999&lt;6.5,"Prediabetes",L1999&gt;6.5,"Diabetes")</f>
        <v>Normal</v>
      </c>
      <c r="N1999">
        <v>1961</v>
      </c>
      <c r="O1999" t="s">
        <v>30</v>
      </c>
      <c r="P1999">
        <v>24</v>
      </c>
      <c r="Q1999" s="10" t="str">
        <f t="shared" si="62"/>
        <v>24-Dec-1961</v>
      </c>
      <c r="R1999">
        <f t="shared" si="63"/>
        <v>61</v>
      </c>
      <c r="S1999" s="12">
        <v>29141.360000000001</v>
      </c>
    </row>
    <row r="2000" spans="1:19" ht="15.6" x14ac:dyDescent="0.3">
      <c r="A2000" s="1" t="s">
        <v>369</v>
      </c>
      <c r="B2000" s="1" t="s">
        <v>4383</v>
      </c>
      <c r="C2000" t="s">
        <v>4723</v>
      </c>
      <c r="D2000" t="s">
        <v>5558</v>
      </c>
      <c r="E2000" t="s">
        <v>5270</v>
      </c>
      <c r="G2000">
        <v>0</v>
      </c>
      <c r="H2000" t="s">
        <v>2382</v>
      </c>
      <c r="I2000" t="s">
        <v>2380</v>
      </c>
      <c r="J2000">
        <v>17.68</v>
      </c>
      <c r="K2000" t="str" cm="1">
        <f t="array" ref="K2000">_xlfn.IFS(J2000&lt;18.5,"underweight",J2000&lt;25,"normal weight",J2000&lt;30,"overweight",J2000&gt;30,"obesity")</f>
        <v>underweight</v>
      </c>
      <c r="L2000">
        <v>8.57</v>
      </c>
      <c r="M2000" t="str" cm="1">
        <f t="array" ref="M2000">_xlfn.IFS(L2000&lt;5.7,"Normal",L2000&lt;6.5,"Prediabetes",L2000&gt;6.5,"Diabetes")</f>
        <v>Diabetes</v>
      </c>
      <c r="N2000">
        <v>1976</v>
      </c>
      <c r="O2000" t="s">
        <v>15</v>
      </c>
      <c r="P2000">
        <v>8</v>
      </c>
      <c r="Q2000" s="10" t="str">
        <f t="shared" si="62"/>
        <v>8-Nov-1976</v>
      </c>
      <c r="R2000">
        <f t="shared" si="63"/>
        <v>46</v>
      </c>
      <c r="S2000" s="12">
        <v>29160.39</v>
      </c>
    </row>
    <row r="2001" spans="1:19" ht="15.6" x14ac:dyDescent="0.3">
      <c r="A2001" s="1" t="s">
        <v>368</v>
      </c>
      <c r="B2001" s="1" t="s">
        <v>4384</v>
      </c>
      <c r="C2001" t="s">
        <v>4723</v>
      </c>
      <c r="D2001" t="s">
        <v>7874</v>
      </c>
      <c r="E2001" t="s">
        <v>7873</v>
      </c>
      <c r="G2001">
        <v>0</v>
      </c>
      <c r="H2001" t="s">
        <v>2382</v>
      </c>
      <c r="I2001" t="s">
        <v>2380</v>
      </c>
      <c r="J2001">
        <v>18.829999999999998</v>
      </c>
      <c r="K2001" t="str" cm="1">
        <f t="array" ref="K2001">_xlfn.IFS(J2001&lt;18.5,"underweight",J2001&lt;25,"normal weight",J2001&lt;30,"overweight",J2001&gt;30,"obesity")</f>
        <v>normal weight</v>
      </c>
      <c r="L2001">
        <v>10.08</v>
      </c>
      <c r="M2001" t="str" cm="1">
        <f t="array" ref="M2001">_xlfn.IFS(L2001&lt;5.7,"Normal",L2001&lt;6.5,"Prediabetes",L2001&gt;6.5,"Diabetes")</f>
        <v>Diabetes</v>
      </c>
      <c r="N2001">
        <v>1969</v>
      </c>
      <c r="O2001" t="s">
        <v>10</v>
      </c>
      <c r="P2001">
        <v>9</v>
      </c>
      <c r="Q2001" s="10" t="str">
        <f t="shared" si="62"/>
        <v>9-Jul-1969</v>
      </c>
      <c r="R2001">
        <f t="shared" si="63"/>
        <v>54</v>
      </c>
      <c r="S2001" s="12">
        <v>29186.48</v>
      </c>
    </row>
    <row r="2002" spans="1:19" ht="15.6" x14ac:dyDescent="0.3">
      <c r="A2002" s="1" t="s">
        <v>367</v>
      </c>
      <c r="B2002" s="1" t="s">
        <v>4385</v>
      </c>
      <c r="C2002" t="s">
        <v>4726</v>
      </c>
      <c r="D2002" t="s">
        <v>7876</v>
      </c>
      <c r="E2002" t="s">
        <v>7875</v>
      </c>
      <c r="G2002">
        <v>2</v>
      </c>
      <c r="H2002" t="s">
        <v>2382</v>
      </c>
      <c r="I2002" t="s">
        <v>2380</v>
      </c>
      <c r="J2002">
        <v>47.52</v>
      </c>
      <c r="K2002" t="str" cm="1">
        <f t="array" ref="K2002">_xlfn.IFS(J2002&lt;18.5,"underweight",J2002&lt;25,"normal weight",J2002&lt;30,"overweight",J2002&gt;30,"obesity")</f>
        <v>obesity</v>
      </c>
      <c r="L2002">
        <v>11.39</v>
      </c>
      <c r="M2002" t="str" cm="1">
        <f t="array" ref="M2002">_xlfn.IFS(L2002&lt;5.7,"Normal",L2002&lt;6.5,"Prediabetes",L2002&gt;6.5,"Diabetes")</f>
        <v>Diabetes</v>
      </c>
      <c r="N2002">
        <v>1978</v>
      </c>
      <c r="O2002" t="s">
        <v>10</v>
      </c>
      <c r="P2002">
        <v>21</v>
      </c>
      <c r="Q2002" s="10" t="str">
        <f t="shared" si="62"/>
        <v>21-Jul-1978</v>
      </c>
      <c r="R2002">
        <f t="shared" si="63"/>
        <v>45</v>
      </c>
      <c r="S2002" s="12">
        <v>29227.599999999999</v>
      </c>
    </row>
    <row r="2003" spans="1:19" ht="15.6" x14ac:dyDescent="0.3">
      <c r="A2003" s="1" t="s">
        <v>366</v>
      </c>
      <c r="B2003" s="1" t="s">
        <v>4386</v>
      </c>
      <c r="C2003" t="s">
        <v>4723</v>
      </c>
      <c r="D2003" t="s">
        <v>7878</v>
      </c>
      <c r="E2003" t="s">
        <v>7877</v>
      </c>
      <c r="G2003">
        <v>0</v>
      </c>
      <c r="H2003" t="s">
        <v>2382</v>
      </c>
      <c r="I2003" t="s">
        <v>2380</v>
      </c>
      <c r="J2003">
        <v>44.16</v>
      </c>
      <c r="K2003" t="str" cm="1">
        <f t="array" ref="K2003">_xlfn.IFS(J2003&lt;18.5,"underweight",J2003&lt;25,"normal weight",J2003&lt;30,"overweight",J2003&gt;30,"obesity")</f>
        <v>obesity</v>
      </c>
      <c r="L2003">
        <v>5.31</v>
      </c>
      <c r="M2003" t="str" cm="1">
        <f t="array" ref="M2003">_xlfn.IFS(L2003&lt;5.7,"Normal",L2003&lt;6.5,"Prediabetes",L2003&gt;6.5,"Diabetes")</f>
        <v>Normal</v>
      </c>
      <c r="N2003">
        <v>1958</v>
      </c>
      <c r="O2003" t="s">
        <v>18</v>
      </c>
      <c r="P2003">
        <v>5</v>
      </c>
      <c r="Q2003" s="10" t="str">
        <f t="shared" si="62"/>
        <v>5-Jun-1958</v>
      </c>
      <c r="R2003">
        <f t="shared" si="63"/>
        <v>65</v>
      </c>
      <c r="S2003" s="12">
        <v>29330.98</v>
      </c>
    </row>
    <row r="2004" spans="1:19" ht="15.6" x14ac:dyDescent="0.3">
      <c r="A2004" s="1" t="s">
        <v>365</v>
      </c>
      <c r="B2004" s="1" t="s">
        <v>4387</v>
      </c>
      <c r="C2004" t="s">
        <v>4723</v>
      </c>
      <c r="D2004" t="s">
        <v>5607</v>
      </c>
      <c r="E2004" t="s">
        <v>7879</v>
      </c>
      <c r="G2004">
        <v>0</v>
      </c>
      <c r="H2004" t="s">
        <v>2382</v>
      </c>
      <c r="I2004" t="s">
        <v>2380</v>
      </c>
      <c r="J2004">
        <v>36.200000000000003</v>
      </c>
      <c r="K2004" t="str" cm="1">
        <f t="array" ref="K2004">_xlfn.IFS(J2004&lt;18.5,"underweight",J2004&lt;25,"normal weight",J2004&lt;30,"overweight",J2004&gt;30,"obesity")</f>
        <v>obesity</v>
      </c>
      <c r="L2004">
        <v>6.81</v>
      </c>
      <c r="M2004" t="str" cm="1">
        <f t="array" ref="M2004">_xlfn.IFS(L2004&lt;5.7,"Normal",L2004&lt;6.5,"Prediabetes",L2004&gt;6.5,"Diabetes")</f>
        <v>Diabetes</v>
      </c>
      <c r="N2004">
        <v>1985</v>
      </c>
      <c r="O2004" t="s">
        <v>15</v>
      </c>
      <c r="P2004">
        <v>7</v>
      </c>
      <c r="Q2004" s="10" t="str">
        <f t="shared" si="62"/>
        <v>7-Nov-1985</v>
      </c>
      <c r="R2004">
        <f t="shared" si="63"/>
        <v>37</v>
      </c>
      <c r="S2004" s="12">
        <v>29352.560000000001</v>
      </c>
    </row>
    <row r="2005" spans="1:19" ht="15.6" x14ac:dyDescent="0.3">
      <c r="A2005" s="1" t="s">
        <v>364</v>
      </c>
      <c r="B2005" s="1" t="s">
        <v>4388</v>
      </c>
      <c r="C2005" t="s">
        <v>4723</v>
      </c>
      <c r="D2005" t="s">
        <v>7881</v>
      </c>
      <c r="E2005" t="s">
        <v>7880</v>
      </c>
      <c r="G2005">
        <v>0</v>
      </c>
      <c r="H2005" t="s">
        <v>2382</v>
      </c>
      <c r="I2005" t="s">
        <v>2380</v>
      </c>
      <c r="J2005">
        <v>32.299999999999997</v>
      </c>
      <c r="K2005" t="str" cm="1">
        <f t="array" ref="K2005">_xlfn.IFS(J2005&lt;18.5,"underweight",J2005&lt;25,"normal weight",J2005&lt;30,"overweight",J2005&gt;30,"obesity")</f>
        <v>obesity</v>
      </c>
      <c r="L2005">
        <v>6.74</v>
      </c>
      <c r="M2005" t="str" cm="1">
        <f t="array" ref="M2005">_xlfn.IFS(L2005&lt;5.7,"Normal",L2005&lt;6.5,"Prediabetes",L2005&gt;6.5,"Diabetes")</f>
        <v>Diabetes</v>
      </c>
      <c r="N2005">
        <v>1987</v>
      </c>
      <c r="O2005" t="s">
        <v>10</v>
      </c>
      <c r="P2005">
        <v>16</v>
      </c>
      <c r="Q2005" s="10" t="str">
        <f t="shared" si="62"/>
        <v>16-Jul-1987</v>
      </c>
      <c r="R2005">
        <f t="shared" si="63"/>
        <v>36</v>
      </c>
      <c r="S2005" s="12">
        <v>29443.59</v>
      </c>
    </row>
    <row r="2006" spans="1:19" ht="15.6" x14ac:dyDescent="0.3">
      <c r="A2006" s="1" t="s">
        <v>363</v>
      </c>
      <c r="B2006" s="1" t="s">
        <v>4389</v>
      </c>
      <c r="C2006" t="s">
        <v>4723</v>
      </c>
      <c r="D2006" t="s">
        <v>7882</v>
      </c>
      <c r="E2006" t="s">
        <v>6871</v>
      </c>
      <c r="G2006">
        <v>0</v>
      </c>
      <c r="H2006" t="s">
        <v>2382</v>
      </c>
      <c r="I2006" t="s">
        <v>2380</v>
      </c>
      <c r="J2006">
        <v>22.64</v>
      </c>
      <c r="K2006" t="str" cm="1">
        <f t="array" ref="K2006">_xlfn.IFS(J2006&lt;18.5,"underweight",J2006&lt;25,"normal weight",J2006&lt;30,"overweight",J2006&gt;30,"obesity")</f>
        <v>normal weight</v>
      </c>
      <c r="L2006">
        <v>6.54</v>
      </c>
      <c r="M2006" t="str" cm="1">
        <f t="array" ref="M2006">_xlfn.IFS(L2006&lt;5.7,"Normal",L2006&lt;6.5,"Prediabetes",L2006&gt;6.5,"Diabetes")</f>
        <v>Diabetes</v>
      </c>
      <c r="N2006">
        <v>1959</v>
      </c>
      <c r="O2006" t="s">
        <v>37</v>
      </c>
      <c r="P2006">
        <v>20</v>
      </c>
      <c r="Q2006" s="10" t="str">
        <f t="shared" si="62"/>
        <v>20-Oct-1959</v>
      </c>
      <c r="R2006">
        <f t="shared" si="63"/>
        <v>63</v>
      </c>
      <c r="S2006" s="12">
        <v>29523.17</v>
      </c>
    </row>
    <row r="2007" spans="1:19" ht="15.6" x14ac:dyDescent="0.3">
      <c r="A2007" s="1" t="s">
        <v>362</v>
      </c>
      <c r="B2007" s="1" t="s">
        <v>4390</v>
      </c>
      <c r="C2007" t="s">
        <v>4723</v>
      </c>
      <c r="D2007" t="s">
        <v>4850</v>
      </c>
      <c r="E2007" t="s">
        <v>7883</v>
      </c>
      <c r="G2007">
        <v>0</v>
      </c>
      <c r="H2007" t="s">
        <v>2382</v>
      </c>
      <c r="I2007" t="s">
        <v>2380</v>
      </c>
      <c r="J2007">
        <v>28.16</v>
      </c>
      <c r="K2007" t="str" cm="1">
        <f t="array" ref="K2007">_xlfn.IFS(J2007&lt;18.5,"underweight",J2007&lt;25,"normal weight",J2007&lt;30,"overweight",J2007&gt;30,"obesity")</f>
        <v>overweight</v>
      </c>
      <c r="L2007">
        <v>5.58</v>
      </c>
      <c r="M2007" t="str" cm="1">
        <f t="array" ref="M2007">_xlfn.IFS(L2007&lt;5.7,"Normal",L2007&lt;6.5,"Prediabetes",L2007&gt;6.5,"Diabetes")</f>
        <v>Normal</v>
      </c>
      <c r="N2007">
        <v>1975</v>
      </c>
      <c r="O2007" t="s">
        <v>15</v>
      </c>
      <c r="P2007">
        <v>3</v>
      </c>
      <c r="Q2007" s="10" t="str">
        <f t="shared" si="62"/>
        <v>3-Nov-1975</v>
      </c>
      <c r="R2007">
        <f t="shared" si="63"/>
        <v>47</v>
      </c>
      <c r="S2007" s="12">
        <v>29583.8</v>
      </c>
    </row>
    <row r="2008" spans="1:19" ht="15.6" x14ac:dyDescent="0.3">
      <c r="A2008" s="1" t="s">
        <v>361</v>
      </c>
      <c r="B2008" s="1" t="s">
        <v>4391</v>
      </c>
      <c r="C2008" t="s">
        <v>5598</v>
      </c>
      <c r="D2008" t="s">
        <v>7884</v>
      </c>
      <c r="E2008" t="s">
        <v>5471</v>
      </c>
      <c r="G2008">
        <v>1</v>
      </c>
      <c r="H2008" t="s">
        <v>2382</v>
      </c>
      <c r="I2008" t="s">
        <v>2380</v>
      </c>
      <c r="J2008">
        <v>27.74</v>
      </c>
      <c r="K2008" t="str" cm="1">
        <f t="array" ref="K2008">_xlfn.IFS(J2008&lt;18.5,"underweight",J2008&lt;25,"normal weight",J2008&lt;30,"overweight",J2008&gt;30,"obesity")</f>
        <v>overweight</v>
      </c>
      <c r="L2008">
        <v>6.06</v>
      </c>
      <c r="M2008" t="str" cm="1">
        <f t="array" ref="M2008">_xlfn.IFS(L2008&lt;5.7,"Normal",L2008&lt;6.5,"Prediabetes",L2008&gt;6.5,"Diabetes")</f>
        <v>Prediabetes</v>
      </c>
      <c r="N2008">
        <v>1993</v>
      </c>
      <c r="O2008" t="s">
        <v>10</v>
      </c>
      <c r="P2008">
        <v>27</v>
      </c>
      <c r="Q2008" s="10" t="str">
        <f t="shared" si="62"/>
        <v>27-Jul-1993</v>
      </c>
      <c r="R2008">
        <f t="shared" si="63"/>
        <v>30</v>
      </c>
      <c r="S2008" s="12">
        <v>29622.69</v>
      </c>
    </row>
    <row r="2009" spans="1:19" ht="15.6" x14ac:dyDescent="0.3">
      <c r="A2009" s="1" t="s">
        <v>360</v>
      </c>
      <c r="B2009" s="1" t="s">
        <v>4392</v>
      </c>
      <c r="C2009" t="s">
        <v>4723</v>
      </c>
      <c r="D2009" t="s">
        <v>7886</v>
      </c>
      <c r="E2009" t="s">
        <v>7885</v>
      </c>
      <c r="G2009">
        <v>0</v>
      </c>
      <c r="H2009" t="s">
        <v>2382</v>
      </c>
      <c r="I2009" t="s">
        <v>2380</v>
      </c>
      <c r="J2009">
        <v>39.42</v>
      </c>
      <c r="K2009" t="str" cm="1">
        <f t="array" ref="K2009">_xlfn.IFS(J2009&lt;18.5,"underweight",J2009&lt;25,"normal weight",J2009&lt;30,"overweight",J2009&gt;30,"obesity")</f>
        <v>obesity</v>
      </c>
      <c r="L2009">
        <v>4.72</v>
      </c>
      <c r="M2009" t="str" cm="1">
        <f t="array" ref="M2009">_xlfn.IFS(L2009&lt;5.7,"Normal",L2009&lt;6.5,"Prediabetes",L2009&gt;6.5,"Diabetes")</f>
        <v>Normal</v>
      </c>
      <c r="N2009">
        <v>1973</v>
      </c>
      <c r="O2009" t="s">
        <v>35</v>
      </c>
      <c r="P2009">
        <v>23</v>
      </c>
      <c r="Q2009" s="10" t="str">
        <f t="shared" si="62"/>
        <v>23-Aug-1973</v>
      </c>
      <c r="R2009">
        <f t="shared" si="63"/>
        <v>49</v>
      </c>
      <c r="S2009" s="12">
        <v>29757.69</v>
      </c>
    </row>
    <row r="2010" spans="1:19" ht="15.6" x14ac:dyDescent="0.3">
      <c r="A2010" s="1" t="s">
        <v>359</v>
      </c>
      <c r="B2010" s="1" t="s">
        <v>4393</v>
      </c>
      <c r="C2010" t="s">
        <v>4726</v>
      </c>
      <c r="D2010" t="s">
        <v>7888</v>
      </c>
      <c r="E2010" t="s">
        <v>7887</v>
      </c>
      <c r="G2010">
        <v>0</v>
      </c>
      <c r="H2010" t="s">
        <v>2382</v>
      </c>
      <c r="I2010" t="s">
        <v>2380</v>
      </c>
      <c r="J2010">
        <v>23.274999999999999</v>
      </c>
      <c r="K2010" t="str" cm="1">
        <f t="array" ref="K2010">_xlfn.IFS(J2010&lt;18.5,"underweight",J2010&lt;25,"normal weight",J2010&lt;30,"overweight",J2010&gt;30,"obesity")</f>
        <v>normal weight</v>
      </c>
      <c r="L2010">
        <v>6.26</v>
      </c>
      <c r="M2010" t="str" cm="1">
        <f t="array" ref="M2010">_xlfn.IFS(L2010&lt;5.7,"Normal",L2010&lt;6.5,"Prediabetes",L2010&gt;6.5,"Diabetes")</f>
        <v>Prediabetes</v>
      </c>
      <c r="N2010">
        <v>1998</v>
      </c>
      <c r="O2010" t="s">
        <v>18</v>
      </c>
      <c r="P2010">
        <v>20</v>
      </c>
      <c r="Q2010" s="10" t="str">
        <f t="shared" si="62"/>
        <v>20-Jun-1998</v>
      </c>
      <c r="R2010">
        <f t="shared" si="63"/>
        <v>25</v>
      </c>
      <c r="S2010" s="12">
        <v>29760.6</v>
      </c>
    </row>
    <row r="2011" spans="1:19" ht="15.6" x14ac:dyDescent="0.3">
      <c r="A2011" s="1" t="s">
        <v>358</v>
      </c>
      <c r="B2011" s="1" t="s">
        <v>4394</v>
      </c>
      <c r="C2011" t="s">
        <v>4726</v>
      </c>
      <c r="D2011" t="s">
        <v>5434</v>
      </c>
      <c r="E2011" t="s">
        <v>7889</v>
      </c>
      <c r="G2011">
        <v>1</v>
      </c>
      <c r="H2011" t="s">
        <v>2382</v>
      </c>
      <c r="I2011" t="s">
        <v>2380</v>
      </c>
      <c r="J2011">
        <v>22.8</v>
      </c>
      <c r="K2011" t="str" cm="1">
        <f t="array" ref="K2011">_xlfn.IFS(J2011&lt;18.5,"underweight",J2011&lt;25,"normal weight",J2011&lt;30,"overweight",J2011&gt;30,"obesity")</f>
        <v>normal weight</v>
      </c>
      <c r="L2011">
        <v>4.29</v>
      </c>
      <c r="M2011" t="str" cm="1">
        <f t="array" ref="M2011">_xlfn.IFS(L2011&lt;5.7,"Normal",L2011&lt;6.5,"Prediabetes",L2011&gt;6.5,"Diabetes")</f>
        <v>Normal</v>
      </c>
      <c r="N2011">
        <v>1981</v>
      </c>
      <c r="O2011" t="s">
        <v>35</v>
      </c>
      <c r="P2011">
        <v>13</v>
      </c>
      <c r="Q2011" s="10" t="str">
        <f t="shared" si="62"/>
        <v>13-Aug-1981</v>
      </c>
      <c r="R2011">
        <f t="shared" si="63"/>
        <v>41</v>
      </c>
      <c r="S2011" s="12">
        <v>29816.639999999999</v>
      </c>
    </row>
    <row r="2012" spans="1:19" ht="15.6" x14ac:dyDescent="0.3">
      <c r="A2012" s="1" t="s">
        <v>357</v>
      </c>
      <c r="B2012" s="1" t="s">
        <v>4395</v>
      </c>
      <c r="C2012" t="s">
        <v>4726</v>
      </c>
      <c r="D2012" t="s">
        <v>5255</v>
      </c>
      <c r="E2012" t="s">
        <v>7890</v>
      </c>
      <c r="G2012">
        <v>0</v>
      </c>
      <c r="H2012" t="s">
        <v>2382</v>
      </c>
      <c r="I2012" t="s">
        <v>2380</v>
      </c>
      <c r="J2012">
        <v>25.13</v>
      </c>
      <c r="K2012" t="str" cm="1">
        <f t="array" ref="K2012">_xlfn.IFS(J2012&lt;18.5,"underweight",J2012&lt;25,"normal weight",J2012&lt;30,"overweight",J2012&gt;30,"obesity")</f>
        <v>overweight</v>
      </c>
      <c r="L2012">
        <v>8</v>
      </c>
      <c r="M2012" t="str" cm="1">
        <f t="array" ref="M2012">_xlfn.IFS(L2012&lt;5.7,"Normal",L2012&lt;6.5,"Prediabetes",L2012&gt;6.5,"Diabetes")</f>
        <v>Diabetes</v>
      </c>
      <c r="N2012">
        <v>1982</v>
      </c>
      <c r="O2012" t="s">
        <v>37</v>
      </c>
      <c r="P2012">
        <v>29</v>
      </c>
      <c r="Q2012" s="10" t="str">
        <f t="shared" si="62"/>
        <v>29-Oct-1982</v>
      </c>
      <c r="R2012">
        <f t="shared" si="63"/>
        <v>40</v>
      </c>
      <c r="S2012" s="12">
        <v>29818.76</v>
      </c>
    </row>
    <row r="2013" spans="1:19" ht="15.6" x14ac:dyDescent="0.3">
      <c r="A2013" s="1" t="s">
        <v>355</v>
      </c>
      <c r="B2013" s="1" t="s">
        <v>4396</v>
      </c>
      <c r="C2013" t="s">
        <v>4726</v>
      </c>
      <c r="D2013" t="s">
        <v>5114</v>
      </c>
      <c r="E2013" t="s">
        <v>7891</v>
      </c>
      <c r="G2013">
        <v>1</v>
      </c>
      <c r="H2013" t="s">
        <v>2382</v>
      </c>
      <c r="I2013" t="s">
        <v>2380</v>
      </c>
      <c r="J2013">
        <v>22.72</v>
      </c>
      <c r="K2013" t="str" cm="1">
        <f t="array" ref="K2013">_xlfn.IFS(J2013&lt;18.5,"underweight",J2013&lt;25,"normal weight",J2013&lt;30,"overweight",J2013&gt;30,"obesity")</f>
        <v>normal weight</v>
      </c>
      <c r="L2013">
        <v>9.9600000000000009</v>
      </c>
      <c r="M2013" t="str" cm="1">
        <f t="array" ref="M2013">_xlfn.IFS(L2013&lt;5.7,"Normal",L2013&lt;6.5,"Prediabetes",L2013&gt;6.5,"Diabetes")</f>
        <v>Diabetes</v>
      </c>
      <c r="N2013">
        <v>1989</v>
      </c>
      <c r="O2013" t="s">
        <v>30</v>
      </c>
      <c r="P2013">
        <v>30</v>
      </c>
      <c r="Q2013" s="10" t="str">
        <f t="shared" si="62"/>
        <v>30-Dec-1989</v>
      </c>
      <c r="R2013">
        <f t="shared" si="63"/>
        <v>33</v>
      </c>
      <c r="S2013" s="12">
        <v>29852.48</v>
      </c>
    </row>
    <row r="2014" spans="1:19" ht="15.6" x14ac:dyDescent="0.3">
      <c r="A2014" s="1" t="s">
        <v>354</v>
      </c>
      <c r="B2014" s="1" t="s">
        <v>4397</v>
      </c>
      <c r="C2014" t="s">
        <v>4723</v>
      </c>
      <c r="D2014" t="s">
        <v>7892</v>
      </c>
      <c r="E2014" t="s">
        <v>6465</v>
      </c>
      <c r="G2014">
        <v>0</v>
      </c>
      <c r="H2014" t="s">
        <v>2382</v>
      </c>
      <c r="I2014" t="s">
        <v>2380</v>
      </c>
      <c r="J2014">
        <v>32.6</v>
      </c>
      <c r="K2014" t="str" cm="1">
        <f t="array" ref="K2014">_xlfn.IFS(J2014&lt;18.5,"underweight",J2014&lt;25,"normal weight",J2014&lt;30,"overweight",J2014&gt;30,"obesity")</f>
        <v>obesity</v>
      </c>
      <c r="L2014">
        <v>6.8</v>
      </c>
      <c r="M2014" t="str" cm="1">
        <f t="array" ref="M2014">_xlfn.IFS(L2014&lt;5.7,"Normal",L2014&lt;6.5,"Prediabetes",L2014&gt;6.5,"Diabetes")</f>
        <v>Diabetes</v>
      </c>
      <c r="N2014">
        <v>1975</v>
      </c>
      <c r="O2014" t="s">
        <v>35</v>
      </c>
      <c r="P2014">
        <v>19</v>
      </c>
      <c r="Q2014" s="10" t="str">
        <f t="shared" si="62"/>
        <v>19-Aug-1975</v>
      </c>
      <c r="R2014">
        <f t="shared" si="63"/>
        <v>47</v>
      </c>
      <c r="S2014" s="12">
        <v>29899.25</v>
      </c>
    </row>
    <row r="2015" spans="1:19" ht="15.6" x14ac:dyDescent="0.3">
      <c r="A2015" s="1" t="s">
        <v>353</v>
      </c>
      <c r="B2015" s="1" t="s">
        <v>4398</v>
      </c>
      <c r="C2015" t="s">
        <v>4726</v>
      </c>
      <c r="D2015" t="s">
        <v>7894</v>
      </c>
      <c r="E2015" t="s">
        <v>7893</v>
      </c>
      <c r="G2015">
        <v>0</v>
      </c>
      <c r="H2015" t="s">
        <v>2382</v>
      </c>
      <c r="I2015" t="s">
        <v>2380</v>
      </c>
      <c r="J2015">
        <v>17.28</v>
      </c>
      <c r="K2015" t="str" cm="1">
        <f t="array" ref="K2015">_xlfn.IFS(J2015&lt;18.5,"underweight",J2015&lt;25,"normal weight",J2015&lt;30,"overweight",J2015&gt;30,"obesity")</f>
        <v>underweight</v>
      </c>
      <c r="L2015">
        <v>6.22</v>
      </c>
      <c r="M2015" t="str" cm="1">
        <f t="array" ref="M2015">_xlfn.IFS(L2015&lt;5.7,"Normal",L2015&lt;6.5,"Prediabetes",L2015&gt;6.5,"Diabetes")</f>
        <v>Prediabetes</v>
      </c>
      <c r="N2015">
        <v>1988</v>
      </c>
      <c r="O2015" t="s">
        <v>30</v>
      </c>
      <c r="P2015">
        <v>30</v>
      </c>
      <c r="Q2015" s="10" t="str">
        <f t="shared" si="62"/>
        <v>30-Dec-1988</v>
      </c>
      <c r="R2015">
        <f t="shared" si="63"/>
        <v>34</v>
      </c>
      <c r="S2015" s="12">
        <v>29929.56</v>
      </c>
    </row>
    <row r="2016" spans="1:19" ht="15.6" x14ac:dyDescent="0.3">
      <c r="A2016" s="1" t="s">
        <v>352</v>
      </c>
      <c r="B2016" s="1" t="s">
        <v>4399</v>
      </c>
      <c r="C2016" t="s">
        <v>4723</v>
      </c>
      <c r="D2016" t="s">
        <v>7896</v>
      </c>
      <c r="E2016" t="s">
        <v>7895</v>
      </c>
      <c r="G2016">
        <v>0</v>
      </c>
      <c r="H2016" t="s">
        <v>2382</v>
      </c>
      <c r="I2016" t="s">
        <v>2380</v>
      </c>
      <c r="J2016">
        <v>43.85</v>
      </c>
      <c r="K2016" t="str" cm="1">
        <f t="array" ref="K2016">_xlfn.IFS(J2016&lt;18.5,"underweight",J2016&lt;25,"normal weight",J2016&lt;30,"overweight",J2016&gt;30,"obesity")</f>
        <v>obesity</v>
      </c>
      <c r="L2016">
        <v>4.7699999999999996</v>
      </c>
      <c r="M2016" t="str" cm="1">
        <f t="array" ref="M2016">_xlfn.IFS(L2016&lt;5.7,"Normal",L2016&lt;6.5,"Prediabetes",L2016&gt;6.5,"Diabetes")</f>
        <v>Normal</v>
      </c>
      <c r="N2016">
        <v>1976</v>
      </c>
      <c r="O2016" t="s">
        <v>18</v>
      </c>
      <c r="P2016">
        <v>12</v>
      </c>
      <c r="Q2016" s="10" t="str">
        <f t="shared" si="62"/>
        <v>12-Jun-1976</v>
      </c>
      <c r="R2016">
        <f t="shared" si="63"/>
        <v>47</v>
      </c>
      <c r="S2016" s="12">
        <v>29933.75</v>
      </c>
    </row>
    <row r="2017" spans="1:19" ht="15.6" x14ac:dyDescent="0.3">
      <c r="A2017" s="1" t="s">
        <v>351</v>
      </c>
      <c r="B2017" s="1" t="s">
        <v>4400</v>
      </c>
      <c r="C2017" t="s">
        <v>4726</v>
      </c>
      <c r="D2017" t="s">
        <v>7797</v>
      </c>
      <c r="E2017" t="s">
        <v>7897</v>
      </c>
      <c r="G2017">
        <v>1</v>
      </c>
      <c r="H2017" t="s">
        <v>2382</v>
      </c>
      <c r="I2017" t="s">
        <v>2380</v>
      </c>
      <c r="J2017">
        <v>40.700000000000003</v>
      </c>
      <c r="K2017" t="str" cm="1">
        <f t="array" ref="K2017">_xlfn.IFS(J2017&lt;18.5,"underweight",J2017&lt;25,"normal weight",J2017&lt;30,"overweight",J2017&gt;30,"obesity")</f>
        <v>obesity</v>
      </c>
      <c r="L2017">
        <v>6.27</v>
      </c>
      <c r="M2017" t="str" cm="1">
        <f t="array" ref="M2017">_xlfn.IFS(L2017&lt;5.7,"Normal",L2017&lt;6.5,"Prediabetes",L2017&gt;6.5,"Diabetes")</f>
        <v>Prediabetes</v>
      </c>
      <c r="N2017">
        <v>1991</v>
      </c>
      <c r="O2017" t="s">
        <v>37</v>
      </c>
      <c r="P2017">
        <v>5</v>
      </c>
      <c r="Q2017" s="10" t="str">
        <f t="shared" si="62"/>
        <v>5-Oct-1991</v>
      </c>
      <c r="R2017">
        <f t="shared" si="63"/>
        <v>31</v>
      </c>
      <c r="S2017" s="12">
        <v>29969.67</v>
      </c>
    </row>
    <row r="2018" spans="1:19" ht="15.6" x14ac:dyDescent="0.3">
      <c r="A2018" s="1" t="s">
        <v>350</v>
      </c>
      <c r="B2018" s="1" t="s">
        <v>4401</v>
      </c>
      <c r="C2018" t="s">
        <v>4723</v>
      </c>
      <c r="D2018" t="s">
        <v>7899</v>
      </c>
      <c r="E2018" t="s">
        <v>7898</v>
      </c>
      <c r="G2018">
        <v>1</v>
      </c>
      <c r="H2018" t="s">
        <v>2382</v>
      </c>
      <c r="I2018" t="s">
        <v>2380</v>
      </c>
      <c r="J2018">
        <v>40.58</v>
      </c>
      <c r="K2018" t="str" cm="1">
        <f t="array" ref="K2018">_xlfn.IFS(J2018&lt;18.5,"underweight",J2018&lt;25,"normal weight",J2018&lt;30,"overweight",J2018&gt;30,"obesity")</f>
        <v>obesity</v>
      </c>
      <c r="L2018">
        <v>5.32</v>
      </c>
      <c r="M2018" t="str" cm="1">
        <f t="array" ref="M2018">_xlfn.IFS(L2018&lt;5.7,"Normal",L2018&lt;6.5,"Prediabetes",L2018&gt;6.5,"Diabetes")</f>
        <v>Normal</v>
      </c>
      <c r="N2018">
        <v>1981</v>
      </c>
      <c r="O2018" t="s">
        <v>35</v>
      </c>
      <c r="P2018">
        <v>4</v>
      </c>
      <c r="Q2018" s="10" t="str">
        <f t="shared" si="62"/>
        <v>4-Aug-1981</v>
      </c>
      <c r="R2018">
        <f t="shared" si="63"/>
        <v>42</v>
      </c>
      <c r="S2018" s="12">
        <v>30026.87</v>
      </c>
    </row>
    <row r="2019" spans="1:19" ht="15.6" x14ac:dyDescent="0.3">
      <c r="A2019" s="1" t="s">
        <v>349</v>
      </c>
      <c r="B2019" s="1" t="s">
        <v>4402</v>
      </c>
      <c r="C2019" t="s">
        <v>4723</v>
      </c>
      <c r="D2019" t="s">
        <v>4850</v>
      </c>
      <c r="E2019" t="s">
        <v>7900</v>
      </c>
      <c r="G2019">
        <v>1</v>
      </c>
      <c r="H2019" t="s">
        <v>2382</v>
      </c>
      <c r="I2019" t="s">
        <v>2380</v>
      </c>
      <c r="J2019">
        <v>33.06</v>
      </c>
      <c r="K2019" t="str" cm="1">
        <f t="array" ref="K2019">_xlfn.IFS(J2019&lt;18.5,"underweight",J2019&lt;25,"normal weight",J2019&lt;30,"overweight",J2019&gt;30,"obesity")</f>
        <v>obesity</v>
      </c>
      <c r="L2019">
        <v>9.59</v>
      </c>
      <c r="M2019" t="str" cm="1">
        <f t="array" ref="M2019">_xlfn.IFS(L2019&lt;5.7,"Normal",L2019&lt;6.5,"Prediabetes",L2019&gt;6.5,"Diabetes")</f>
        <v>Diabetes</v>
      </c>
      <c r="N2019">
        <v>1967</v>
      </c>
      <c r="O2019" t="s">
        <v>18</v>
      </c>
      <c r="P2019">
        <v>16</v>
      </c>
      <c r="Q2019" s="10" t="str">
        <f t="shared" si="62"/>
        <v>16-Jun-1967</v>
      </c>
      <c r="R2019">
        <f t="shared" si="63"/>
        <v>56</v>
      </c>
      <c r="S2019" s="12">
        <v>30063.58</v>
      </c>
    </row>
    <row r="2020" spans="1:19" ht="15.6" x14ac:dyDescent="0.3">
      <c r="A2020" s="1" t="s">
        <v>348</v>
      </c>
      <c r="B2020" s="1" t="s">
        <v>4403</v>
      </c>
      <c r="C2020" t="s">
        <v>4723</v>
      </c>
      <c r="D2020" t="s">
        <v>7901</v>
      </c>
      <c r="E2020" t="s">
        <v>4844</v>
      </c>
      <c r="G2020">
        <v>1</v>
      </c>
      <c r="H2020" t="s">
        <v>2382</v>
      </c>
      <c r="I2020" t="s">
        <v>2380</v>
      </c>
      <c r="J2020">
        <v>26.62</v>
      </c>
      <c r="K2020" t="str" cm="1">
        <f t="array" ref="K2020">_xlfn.IFS(J2020&lt;18.5,"underweight",J2020&lt;25,"normal weight",J2020&lt;30,"overweight",J2020&gt;30,"obesity")</f>
        <v>overweight</v>
      </c>
      <c r="L2020">
        <v>6.15</v>
      </c>
      <c r="M2020" t="str" cm="1">
        <f t="array" ref="M2020">_xlfn.IFS(L2020&lt;5.7,"Normal",L2020&lt;6.5,"Prediabetes",L2020&gt;6.5,"Diabetes")</f>
        <v>Prediabetes</v>
      </c>
      <c r="N2020">
        <v>1979</v>
      </c>
      <c r="O2020" t="s">
        <v>20</v>
      </c>
      <c r="P2020">
        <v>2</v>
      </c>
      <c r="Q2020" s="10" t="str">
        <f t="shared" si="62"/>
        <v>2-Sep-1979</v>
      </c>
      <c r="R2020">
        <f t="shared" si="63"/>
        <v>43</v>
      </c>
      <c r="S2020" s="12">
        <v>30095.97</v>
      </c>
    </row>
    <row r="2021" spans="1:19" ht="15.6" x14ac:dyDescent="0.3">
      <c r="A2021" s="1" t="s">
        <v>347</v>
      </c>
      <c r="B2021" s="1" t="s">
        <v>4404</v>
      </c>
      <c r="C2021" t="s">
        <v>4726</v>
      </c>
      <c r="D2021" t="s">
        <v>7903</v>
      </c>
      <c r="E2021" t="s">
        <v>7902</v>
      </c>
      <c r="G2021">
        <v>1</v>
      </c>
      <c r="H2021" t="s">
        <v>2382</v>
      </c>
      <c r="I2021" t="s">
        <v>2380</v>
      </c>
      <c r="J2021">
        <v>25.78</v>
      </c>
      <c r="K2021" t="str" cm="1">
        <f t="array" ref="K2021">_xlfn.IFS(J2021&lt;18.5,"underweight",J2021&lt;25,"normal weight",J2021&lt;30,"overweight",J2021&gt;30,"obesity")</f>
        <v>overweight</v>
      </c>
      <c r="L2021">
        <v>11.06</v>
      </c>
      <c r="M2021" t="str" cm="1">
        <f t="array" ref="M2021">_xlfn.IFS(L2021&lt;5.7,"Normal",L2021&lt;6.5,"Prediabetes",L2021&gt;6.5,"Diabetes")</f>
        <v>Diabetes</v>
      </c>
      <c r="N2021">
        <v>1971</v>
      </c>
      <c r="O2021" t="s">
        <v>30</v>
      </c>
      <c r="P2021">
        <v>25</v>
      </c>
      <c r="Q2021" s="10" t="str">
        <f t="shared" si="62"/>
        <v>25-Dec-1971</v>
      </c>
      <c r="R2021">
        <f t="shared" si="63"/>
        <v>51</v>
      </c>
      <c r="S2021" s="12">
        <v>30134.75</v>
      </c>
    </row>
    <row r="2022" spans="1:19" ht="15.6" x14ac:dyDescent="0.3">
      <c r="A2022" s="1" t="s">
        <v>346</v>
      </c>
      <c r="B2022" s="1" t="s">
        <v>4405</v>
      </c>
      <c r="C2022" t="s">
        <v>4726</v>
      </c>
      <c r="D2022" t="s">
        <v>7583</v>
      </c>
      <c r="E2022" t="s">
        <v>5150</v>
      </c>
      <c r="G2022">
        <v>0</v>
      </c>
      <c r="H2022" t="s">
        <v>2382</v>
      </c>
      <c r="I2022" t="s">
        <v>2380</v>
      </c>
      <c r="J2022">
        <v>38.81</v>
      </c>
      <c r="K2022" t="str" cm="1">
        <f t="array" ref="K2022">_xlfn.IFS(J2022&lt;18.5,"underweight",J2022&lt;25,"normal weight",J2022&lt;30,"overweight",J2022&gt;30,"obesity")</f>
        <v>obesity</v>
      </c>
      <c r="L2022">
        <v>6.14</v>
      </c>
      <c r="M2022" t="str" cm="1">
        <f t="array" ref="M2022">_xlfn.IFS(L2022&lt;5.7,"Normal",L2022&lt;6.5,"Prediabetes",L2022&gt;6.5,"Diabetes")</f>
        <v>Prediabetes</v>
      </c>
      <c r="N2022">
        <v>1958</v>
      </c>
      <c r="O2022" t="s">
        <v>35</v>
      </c>
      <c r="P2022">
        <v>11</v>
      </c>
      <c r="Q2022" s="10" t="str">
        <f t="shared" si="62"/>
        <v>11-Aug-1958</v>
      </c>
      <c r="R2022">
        <f t="shared" si="63"/>
        <v>64</v>
      </c>
      <c r="S2022" s="12">
        <v>30166.62</v>
      </c>
    </row>
    <row r="2023" spans="1:19" ht="15.6" x14ac:dyDescent="0.3">
      <c r="A2023" s="1" t="s">
        <v>345</v>
      </c>
      <c r="B2023" s="1" t="s">
        <v>4406</v>
      </c>
      <c r="C2023" t="s">
        <v>4723</v>
      </c>
      <c r="D2023" t="s">
        <v>7905</v>
      </c>
      <c r="E2023" t="s">
        <v>7904</v>
      </c>
      <c r="G2023">
        <v>0</v>
      </c>
      <c r="H2023" t="s">
        <v>2382</v>
      </c>
      <c r="I2023" t="s">
        <v>2380</v>
      </c>
      <c r="J2023">
        <v>38.51</v>
      </c>
      <c r="K2023" t="str" cm="1">
        <f t="array" ref="K2023">_xlfn.IFS(J2023&lt;18.5,"underweight",J2023&lt;25,"normal weight",J2023&lt;30,"overweight",J2023&gt;30,"obesity")</f>
        <v>obesity</v>
      </c>
      <c r="L2023">
        <v>5.45</v>
      </c>
      <c r="M2023" t="str" cm="1">
        <f t="array" ref="M2023">_xlfn.IFS(L2023&lt;5.7,"Normal",L2023&lt;6.5,"Prediabetes",L2023&gt;6.5,"Diabetes")</f>
        <v>Normal</v>
      </c>
      <c r="N2023">
        <v>1963</v>
      </c>
      <c r="O2023" t="s">
        <v>20</v>
      </c>
      <c r="P2023">
        <v>13</v>
      </c>
      <c r="Q2023" s="10" t="str">
        <f t="shared" si="62"/>
        <v>13-Sep-1963</v>
      </c>
      <c r="R2023">
        <f t="shared" si="63"/>
        <v>59</v>
      </c>
      <c r="S2023" s="12">
        <v>30184.94</v>
      </c>
    </row>
    <row r="2024" spans="1:19" ht="15.6" x14ac:dyDescent="0.3">
      <c r="A2024" s="1" t="s">
        <v>344</v>
      </c>
      <c r="B2024" s="1" t="s">
        <v>4407</v>
      </c>
      <c r="C2024" t="s">
        <v>4726</v>
      </c>
      <c r="D2024" t="s">
        <v>7907</v>
      </c>
      <c r="E2024" t="s">
        <v>7906</v>
      </c>
      <c r="G2024">
        <v>1</v>
      </c>
      <c r="H2024" t="s">
        <v>2382</v>
      </c>
      <c r="I2024" t="s">
        <v>2380</v>
      </c>
      <c r="J2024">
        <v>22.98</v>
      </c>
      <c r="K2024" t="str" cm="1">
        <f t="array" ref="K2024">_xlfn.IFS(J2024&lt;18.5,"underweight",J2024&lt;25,"normal weight",J2024&lt;30,"overweight",J2024&gt;30,"obesity")</f>
        <v>normal weight</v>
      </c>
      <c r="L2024">
        <v>6.14</v>
      </c>
      <c r="M2024" t="str" cm="1">
        <f t="array" ref="M2024">_xlfn.IFS(L2024&lt;5.7,"Normal",L2024&lt;6.5,"Prediabetes",L2024&gt;6.5,"Diabetes")</f>
        <v>Prediabetes</v>
      </c>
      <c r="N2024">
        <v>1962</v>
      </c>
      <c r="O2024" t="s">
        <v>20</v>
      </c>
      <c r="P2024">
        <v>15</v>
      </c>
      <c r="Q2024" s="10" t="str">
        <f t="shared" si="62"/>
        <v>15-Sep-1962</v>
      </c>
      <c r="R2024">
        <f t="shared" si="63"/>
        <v>60</v>
      </c>
      <c r="S2024" s="12">
        <v>30260</v>
      </c>
    </row>
    <row r="2025" spans="1:19" ht="15.6" x14ac:dyDescent="0.3">
      <c r="A2025" s="1" t="s">
        <v>343</v>
      </c>
      <c r="B2025" s="1" t="s">
        <v>4408</v>
      </c>
      <c r="C2025" t="s">
        <v>4723</v>
      </c>
      <c r="D2025" t="s">
        <v>7909</v>
      </c>
      <c r="E2025" t="s">
        <v>7908</v>
      </c>
      <c r="G2025">
        <v>1</v>
      </c>
      <c r="H2025" t="s">
        <v>2382</v>
      </c>
      <c r="I2025" t="s">
        <v>2380</v>
      </c>
      <c r="J2025">
        <v>42.85</v>
      </c>
      <c r="K2025" t="str" cm="1">
        <f t="array" ref="K2025">_xlfn.IFS(J2025&lt;18.5,"underweight",J2025&lt;25,"normal weight",J2025&lt;30,"overweight",J2025&gt;30,"obesity")</f>
        <v>obesity</v>
      </c>
      <c r="L2025">
        <v>5.81</v>
      </c>
      <c r="M2025" t="str" cm="1">
        <f t="array" ref="M2025">_xlfn.IFS(L2025&lt;5.7,"Normal",L2025&lt;6.5,"Prediabetes",L2025&gt;6.5,"Diabetes")</f>
        <v>Prediabetes</v>
      </c>
      <c r="N2025">
        <v>1972</v>
      </c>
      <c r="O2025" t="s">
        <v>10</v>
      </c>
      <c r="P2025">
        <v>24</v>
      </c>
      <c r="Q2025" s="10" t="str">
        <f t="shared" si="62"/>
        <v>24-Jul-1972</v>
      </c>
      <c r="R2025">
        <f t="shared" si="63"/>
        <v>51</v>
      </c>
      <c r="S2025" s="12">
        <v>30284.639999999999</v>
      </c>
    </row>
    <row r="2026" spans="1:19" ht="15.6" x14ac:dyDescent="0.3">
      <c r="A2026" s="1" t="s">
        <v>342</v>
      </c>
      <c r="B2026" s="1" t="s">
        <v>4409</v>
      </c>
      <c r="C2026" t="s">
        <v>4723</v>
      </c>
      <c r="D2026" t="s">
        <v>7911</v>
      </c>
      <c r="E2026" t="s">
        <v>7910</v>
      </c>
      <c r="G2026">
        <v>0</v>
      </c>
      <c r="H2026" t="s">
        <v>2382</v>
      </c>
      <c r="I2026" t="s">
        <v>2380</v>
      </c>
      <c r="J2026">
        <v>41.2</v>
      </c>
      <c r="K2026" t="str" cm="1">
        <f t="array" ref="K2026">_xlfn.IFS(J2026&lt;18.5,"underweight",J2026&lt;25,"normal weight",J2026&lt;30,"overweight",J2026&gt;30,"obesity")</f>
        <v>obesity</v>
      </c>
      <c r="L2026">
        <v>4.18</v>
      </c>
      <c r="M2026" t="str" cm="1">
        <f t="array" ref="M2026">_xlfn.IFS(L2026&lt;5.7,"Normal",L2026&lt;6.5,"Prediabetes",L2026&gt;6.5,"Diabetes")</f>
        <v>Normal</v>
      </c>
      <c r="N2026">
        <v>2004</v>
      </c>
      <c r="O2026" t="s">
        <v>18</v>
      </c>
      <c r="P2026">
        <v>1</v>
      </c>
      <c r="Q2026" s="10" t="str">
        <f t="shared" si="62"/>
        <v>1-Jun-2004</v>
      </c>
      <c r="R2026">
        <f t="shared" si="63"/>
        <v>19</v>
      </c>
      <c r="S2026" s="12">
        <v>30328.27</v>
      </c>
    </row>
    <row r="2027" spans="1:19" ht="15.6" x14ac:dyDescent="0.3">
      <c r="A2027" s="1" t="s">
        <v>341</v>
      </c>
      <c r="B2027" s="1" t="s">
        <v>4410</v>
      </c>
      <c r="C2027" t="s">
        <v>4726</v>
      </c>
      <c r="D2027" t="s">
        <v>7913</v>
      </c>
      <c r="E2027" t="s">
        <v>7912</v>
      </c>
      <c r="G2027">
        <v>0</v>
      </c>
      <c r="H2027" t="s">
        <v>2382</v>
      </c>
      <c r="I2027" t="s">
        <v>2380</v>
      </c>
      <c r="J2027">
        <v>40.119999999999997</v>
      </c>
      <c r="K2027" t="str" cm="1">
        <f t="array" ref="K2027">_xlfn.IFS(J2027&lt;18.5,"underweight",J2027&lt;25,"normal weight",J2027&lt;30,"overweight",J2027&gt;30,"obesity")</f>
        <v>obesity</v>
      </c>
      <c r="L2027">
        <v>6.22</v>
      </c>
      <c r="M2027" t="str" cm="1">
        <f t="array" ref="M2027">_xlfn.IFS(L2027&lt;5.7,"Normal",L2027&lt;6.5,"Prediabetes",L2027&gt;6.5,"Diabetes")</f>
        <v>Prediabetes</v>
      </c>
      <c r="N2027">
        <v>1969</v>
      </c>
      <c r="O2027" t="s">
        <v>10</v>
      </c>
      <c r="P2027">
        <v>30</v>
      </c>
      <c r="Q2027" s="10" t="str">
        <f t="shared" si="62"/>
        <v>30-Jul-1969</v>
      </c>
      <c r="R2027">
        <f t="shared" si="63"/>
        <v>54</v>
      </c>
      <c r="S2027" s="12">
        <v>30366.93</v>
      </c>
    </row>
    <row r="2028" spans="1:19" ht="15.6" x14ac:dyDescent="0.3">
      <c r="A2028" s="1" t="s">
        <v>340</v>
      </c>
      <c r="B2028" s="1" t="s">
        <v>4411</v>
      </c>
      <c r="C2028" t="s">
        <v>4723</v>
      </c>
      <c r="D2028" t="s">
        <v>7914</v>
      </c>
      <c r="E2028" t="s">
        <v>7284</v>
      </c>
      <c r="G2028">
        <v>1</v>
      </c>
      <c r="H2028" t="s">
        <v>2382</v>
      </c>
      <c r="I2028" t="s">
        <v>2380</v>
      </c>
      <c r="J2028">
        <v>19.350000000000001</v>
      </c>
      <c r="K2028" t="str" cm="1">
        <f t="array" ref="K2028">_xlfn.IFS(J2028&lt;18.5,"underweight",J2028&lt;25,"normal weight",J2028&lt;30,"overweight",J2028&gt;30,"obesity")</f>
        <v>normal weight</v>
      </c>
      <c r="L2028">
        <v>8.2200000000000006</v>
      </c>
      <c r="M2028" t="str" cm="1">
        <f t="array" ref="M2028">_xlfn.IFS(L2028&lt;5.7,"Normal",L2028&lt;6.5,"Prediabetes",L2028&gt;6.5,"Diabetes")</f>
        <v>Diabetes</v>
      </c>
      <c r="N2028">
        <v>1976</v>
      </c>
      <c r="O2028" t="s">
        <v>20</v>
      </c>
      <c r="P2028">
        <v>3</v>
      </c>
      <c r="Q2028" s="10" t="str">
        <f t="shared" si="62"/>
        <v>3-Sep-1976</v>
      </c>
      <c r="R2028">
        <f t="shared" si="63"/>
        <v>46</v>
      </c>
      <c r="S2028" s="12">
        <v>30409.53</v>
      </c>
    </row>
    <row r="2029" spans="1:19" ht="15.6" x14ac:dyDescent="0.3">
      <c r="A2029" s="1" t="s">
        <v>339</v>
      </c>
      <c r="B2029" s="1" t="s">
        <v>4412</v>
      </c>
      <c r="C2029" t="s">
        <v>4726</v>
      </c>
      <c r="D2029" t="s">
        <v>7916</v>
      </c>
      <c r="E2029" t="s">
        <v>7915</v>
      </c>
      <c r="G2029">
        <v>0</v>
      </c>
      <c r="H2029" t="s">
        <v>2382</v>
      </c>
      <c r="I2029" t="s">
        <v>2380</v>
      </c>
      <c r="J2029">
        <v>28.51</v>
      </c>
      <c r="K2029" t="str" cm="1">
        <f t="array" ref="K2029">_xlfn.IFS(J2029&lt;18.5,"underweight",J2029&lt;25,"normal weight",J2029&lt;30,"overweight",J2029&gt;30,"obesity")</f>
        <v>overweight</v>
      </c>
      <c r="L2029">
        <v>5.65</v>
      </c>
      <c r="M2029" t="str" cm="1">
        <f t="array" ref="M2029">_xlfn.IFS(L2029&lt;5.7,"Normal",L2029&lt;6.5,"Prediabetes",L2029&gt;6.5,"Diabetes")</f>
        <v>Normal</v>
      </c>
      <c r="N2029">
        <v>1998</v>
      </c>
      <c r="O2029" t="s">
        <v>37</v>
      </c>
      <c r="P2029">
        <v>28</v>
      </c>
      <c r="Q2029" s="10" t="str">
        <f t="shared" si="62"/>
        <v>28-Oct-1998</v>
      </c>
      <c r="R2029">
        <f t="shared" si="63"/>
        <v>24</v>
      </c>
      <c r="S2029" s="12">
        <v>30422.03</v>
      </c>
    </row>
    <row r="2030" spans="1:19" ht="15.6" x14ac:dyDescent="0.3">
      <c r="A2030" s="1" t="s">
        <v>338</v>
      </c>
      <c r="B2030" s="1" t="s">
        <v>4413</v>
      </c>
      <c r="C2030" t="s">
        <v>4726</v>
      </c>
      <c r="D2030" t="s">
        <v>4852</v>
      </c>
      <c r="E2030" t="s">
        <v>7917</v>
      </c>
      <c r="G2030">
        <v>0</v>
      </c>
      <c r="H2030" t="s">
        <v>2382</v>
      </c>
      <c r="I2030" t="s">
        <v>2380</v>
      </c>
      <c r="J2030">
        <v>19.855</v>
      </c>
      <c r="K2030" t="str" cm="1">
        <f t="array" ref="K2030">_xlfn.IFS(J2030&lt;18.5,"underweight",J2030&lt;25,"normal weight",J2030&lt;30,"overweight",J2030&gt;30,"obesity")</f>
        <v>normal weight</v>
      </c>
      <c r="L2030">
        <v>5.71</v>
      </c>
      <c r="M2030" t="str" cm="1">
        <f t="array" ref="M2030">_xlfn.IFS(L2030&lt;5.7,"Normal",L2030&lt;6.5,"Prediabetes",L2030&gt;6.5,"Diabetes")</f>
        <v>Prediabetes</v>
      </c>
      <c r="N2030">
        <v>1983</v>
      </c>
      <c r="O2030" t="s">
        <v>20</v>
      </c>
      <c r="P2030">
        <v>3</v>
      </c>
      <c r="Q2030" s="10" t="str">
        <f t="shared" si="62"/>
        <v>3-Sep-1983</v>
      </c>
      <c r="R2030">
        <f t="shared" si="63"/>
        <v>39</v>
      </c>
      <c r="S2030" s="12">
        <v>30457.37</v>
      </c>
    </row>
    <row r="2031" spans="1:19" ht="15.6" x14ac:dyDescent="0.3">
      <c r="A2031" s="1" t="s">
        <v>337</v>
      </c>
      <c r="B2031" s="1" t="s">
        <v>4414</v>
      </c>
      <c r="C2031" t="s">
        <v>4723</v>
      </c>
      <c r="D2031" t="s">
        <v>7919</v>
      </c>
      <c r="E2031" t="s">
        <v>7918</v>
      </c>
      <c r="G2031">
        <v>0</v>
      </c>
      <c r="H2031" t="s">
        <v>2382</v>
      </c>
      <c r="I2031" t="s">
        <v>2380</v>
      </c>
      <c r="J2031">
        <v>29.6</v>
      </c>
      <c r="K2031" t="str" cm="1">
        <f t="array" ref="K2031">_xlfn.IFS(J2031&lt;18.5,"underweight",J2031&lt;25,"normal weight",J2031&lt;30,"overweight",J2031&gt;30,"obesity")</f>
        <v>overweight</v>
      </c>
      <c r="L2031">
        <v>6.17</v>
      </c>
      <c r="M2031" t="str" cm="1">
        <f t="array" ref="M2031">_xlfn.IFS(L2031&lt;5.7,"Normal",L2031&lt;6.5,"Prediabetes",L2031&gt;6.5,"Diabetes")</f>
        <v>Prediabetes</v>
      </c>
      <c r="N2031">
        <v>1986</v>
      </c>
      <c r="O2031" t="s">
        <v>35</v>
      </c>
      <c r="P2031">
        <v>10</v>
      </c>
      <c r="Q2031" s="10" t="str">
        <f t="shared" si="62"/>
        <v>10-Aug-1986</v>
      </c>
      <c r="R2031">
        <f t="shared" si="63"/>
        <v>36</v>
      </c>
      <c r="S2031" s="12">
        <v>30530.5</v>
      </c>
    </row>
    <row r="2032" spans="1:19" ht="15.6" x14ac:dyDescent="0.3">
      <c r="A2032" s="1" t="s">
        <v>336</v>
      </c>
      <c r="B2032" s="1" t="s">
        <v>4415</v>
      </c>
      <c r="C2032" t="s">
        <v>4723</v>
      </c>
      <c r="D2032" t="s">
        <v>7921</v>
      </c>
      <c r="E2032" t="s">
        <v>7920</v>
      </c>
      <c r="G2032">
        <v>2</v>
      </c>
      <c r="H2032" t="s">
        <v>2382</v>
      </c>
      <c r="I2032" t="s">
        <v>2380</v>
      </c>
      <c r="J2032">
        <v>39.43</v>
      </c>
      <c r="K2032" t="str" cm="1">
        <f t="array" ref="K2032">_xlfn.IFS(J2032&lt;18.5,"underweight",J2032&lt;25,"normal weight",J2032&lt;30,"overweight",J2032&gt;30,"obesity")</f>
        <v>obesity</v>
      </c>
      <c r="L2032">
        <v>6.1</v>
      </c>
      <c r="M2032" t="str" cm="1">
        <f t="array" ref="M2032">_xlfn.IFS(L2032&lt;5.7,"Normal",L2032&lt;6.5,"Prediabetes",L2032&gt;6.5,"Diabetes")</f>
        <v>Prediabetes</v>
      </c>
      <c r="N2032">
        <v>1970</v>
      </c>
      <c r="O2032" t="s">
        <v>15</v>
      </c>
      <c r="P2032">
        <v>11</v>
      </c>
      <c r="Q2032" s="10" t="str">
        <f t="shared" si="62"/>
        <v>11-Nov-1970</v>
      </c>
      <c r="R2032">
        <f t="shared" si="63"/>
        <v>52</v>
      </c>
      <c r="S2032" s="12">
        <v>30625.65</v>
      </c>
    </row>
    <row r="2033" spans="1:19" ht="15.6" x14ac:dyDescent="0.3">
      <c r="A2033" s="1" t="s">
        <v>335</v>
      </c>
      <c r="B2033" s="1" t="s">
        <v>4416</v>
      </c>
      <c r="C2033" t="s">
        <v>4726</v>
      </c>
      <c r="D2033" t="s">
        <v>7922</v>
      </c>
      <c r="E2033" t="s">
        <v>5993</v>
      </c>
      <c r="G2033">
        <v>0</v>
      </c>
      <c r="H2033" t="s">
        <v>2382</v>
      </c>
      <c r="I2033" t="s">
        <v>2380</v>
      </c>
      <c r="J2033">
        <v>27.34</v>
      </c>
      <c r="K2033" t="str" cm="1">
        <f t="array" ref="K2033">_xlfn.IFS(J2033&lt;18.5,"underweight",J2033&lt;25,"normal weight",J2033&lt;30,"overweight",J2033&gt;30,"obesity")</f>
        <v>overweight</v>
      </c>
      <c r="L2033">
        <v>5.19</v>
      </c>
      <c r="M2033" t="str" cm="1">
        <f t="array" ref="M2033">_xlfn.IFS(L2033&lt;5.7,"Normal",L2033&lt;6.5,"Prediabetes",L2033&gt;6.5,"Diabetes")</f>
        <v>Normal</v>
      </c>
      <c r="N2033">
        <v>1999</v>
      </c>
      <c r="O2033" t="s">
        <v>20</v>
      </c>
      <c r="P2033">
        <v>21</v>
      </c>
      <c r="Q2033" s="10" t="str">
        <f t="shared" si="62"/>
        <v>21-Sep-1999</v>
      </c>
      <c r="R2033">
        <f t="shared" si="63"/>
        <v>23</v>
      </c>
      <c r="S2033" s="12">
        <v>30697.71</v>
      </c>
    </row>
    <row r="2034" spans="1:19" ht="15.6" x14ac:dyDescent="0.3">
      <c r="A2034" s="1" t="s">
        <v>334</v>
      </c>
      <c r="B2034" s="1" t="s">
        <v>4417</v>
      </c>
      <c r="C2034" t="s">
        <v>4726</v>
      </c>
      <c r="D2034" t="s">
        <v>7924</v>
      </c>
      <c r="E2034" t="s">
        <v>7923</v>
      </c>
      <c r="G2034">
        <v>1</v>
      </c>
      <c r="H2034" t="s">
        <v>2382</v>
      </c>
      <c r="I2034" t="s">
        <v>2380</v>
      </c>
      <c r="J2034">
        <v>39.01</v>
      </c>
      <c r="K2034" t="str" cm="1">
        <f t="array" ref="K2034">_xlfn.IFS(J2034&lt;18.5,"underweight",J2034&lt;25,"normal weight",J2034&lt;30,"overweight",J2034&gt;30,"obesity")</f>
        <v>obesity</v>
      </c>
      <c r="L2034">
        <v>5.37</v>
      </c>
      <c r="M2034" t="str" cm="1">
        <f t="array" ref="M2034">_xlfn.IFS(L2034&lt;5.7,"Normal",L2034&lt;6.5,"Prediabetes",L2034&gt;6.5,"Diabetes")</f>
        <v>Normal</v>
      </c>
      <c r="N2034">
        <v>1983</v>
      </c>
      <c r="O2034" t="s">
        <v>30</v>
      </c>
      <c r="P2034">
        <v>21</v>
      </c>
      <c r="Q2034" s="10" t="str">
        <f t="shared" si="62"/>
        <v>21-Dec-1983</v>
      </c>
      <c r="R2034">
        <f t="shared" si="63"/>
        <v>39</v>
      </c>
      <c r="S2034" s="12">
        <v>30724.44</v>
      </c>
    </row>
    <row r="2035" spans="1:19" ht="15.6" x14ac:dyDescent="0.3">
      <c r="A2035" s="1" t="s">
        <v>333</v>
      </c>
      <c r="B2035" s="1" t="s">
        <v>4418</v>
      </c>
      <c r="C2035" t="s">
        <v>4726</v>
      </c>
      <c r="D2035" t="s">
        <v>6413</v>
      </c>
      <c r="E2035" t="s">
        <v>7925</v>
      </c>
      <c r="G2035">
        <v>1</v>
      </c>
      <c r="H2035" t="s">
        <v>2382</v>
      </c>
      <c r="I2035" t="s">
        <v>2380</v>
      </c>
      <c r="J2035">
        <v>18.989999999999998</v>
      </c>
      <c r="K2035" t="str" cm="1">
        <f t="array" ref="K2035">_xlfn.IFS(J2035&lt;18.5,"underweight",J2035&lt;25,"normal weight",J2035&lt;30,"overweight",J2035&gt;30,"obesity")</f>
        <v>normal weight</v>
      </c>
      <c r="L2035">
        <v>10.82</v>
      </c>
      <c r="M2035" t="str" cm="1">
        <f t="array" ref="M2035">_xlfn.IFS(L2035&lt;5.7,"Normal",L2035&lt;6.5,"Prediabetes",L2035&gt;6.5,"Diabetes")</f>
        <v>Diabetes</v>
      </c>
      <c r="N2035">
        <v>1988</v>
      </c>
      <c r="O2035" t="s">
        <v>20</v>
      </c>
      <c r="P2035">
        <v>5</v>
      </c>
      <c r="Q2035" s="10" t="str">
        <f t="shared" si="62"/>
        <v>5-Sep-1988</v>
      </c>
      <c r="R2035">
        <f t="shared" si="63"/>
        <v>34</v>
      </c>
      <c r="S2035" s="12">
        <v>30763.01</v>
      </c>
    </row>
    <row r="2036" spans="1:19" ht="15.6" x14ac:dyDescent="0.3">
      <c r="A2036" s="1" t="s">
        <v>332</v>
      </c>
      <c r="B2036" s="1" t="s">
        <v>4419</v>
      </c>
      <c r="C2036" t="s">
        <v>4723</v>
      </c>
      <c r="D2036" t="s">
        <v>7927</v>
      </c>
      <c r="E2036" t="s">
        <v>7926</v>
      </c>
      <c r="G2036">
        <v>1</v>
      </c>
      <c r="H2036" t="s">
        <v>2382</v>
      </c>
      <c r="I2036" t="s">
        <v>2380</v>
      </c>
      <c r="J2036">
        <v>42.3</v>
      </c>
      <c r="K2036" t="str" cm="1">
        <f t="array" ref="K2036">_xlfn.IFS(J2036&lt;18.5,"underweight",J2036&lt;25,"normal weight",J2036&lt;30,"overweight",J2036&gt;30,"obesity")</f>
        <v>obesity</v>
      </c>
      <c r="L2036">
        <v>6.06</v>
      </c>
      <c r="M2036" t="str" cm="1">
        <f t="array" ref="M2036">_xlfn.IFS(L2036&lt;5.7,"Normal",L2036&lt;6.5,"Prediabetes",L2036&gt;6.5,"Diabetes")</f>
        <v>Prediabetes</v>
      </c>
      <c r="N2036">
        <v>1961</v>
      </c>
      <c r="O2036" t="s">
        <v>20</v>
      </c>
      <c r="P2036">
        <v>9</v>
      </c>
      <c r="Q2036" s="10" t="str">
        <f t="shared" si="62"/>
        <v>9-Sep-1961</v>
      </c>
      <c r="R2036">
        <f t="shared" si="63"/>
        <v>61</v>
      </c>
      <c r="S2036" s="12">
        <v>30942.19</v>
      </c>
    </row>
    <row r="2037" spans="1:19" ht="15.6" x14ac:dyDescent="0.3">
      <c r="A2037" s="1" t="s">
        <v>331</v>
      </c>
      <c r="B2037" s="1" t="s">
        <v>4420</v>
      </c>
      <c r="C2037" t="s">
        <v>4723</v>
      </c>
      <c r="D2037" t="s">
        <v>7929</v>
      </c>
      <c r="E2037" t="s">
        <v>7928</v>
      </c>
      <c r="G2037">
        <v>1</v>
      </c>
      <c r="H2037" t="s">
        <v>2382</v>
      </c>
      <c r="I2037" t="s">
        <v>2380</v>
      </c>
      <c r="J2037">
        <v>34.1</v>
      </c>
      <c r="K2037" t="str" cm="1">
        <f t="array" ref="K2037">_xlfn.IFS(J2037&lt;18.5,"underweight",J2037&lt;25,"normal weight",J2037&lt;30,"overweight",J2037&gt;30,"obesity")</f>
        <v>obesity</v>
      </c>
      <c r="L2037">
        <v>6.29</v>
      </c>
      <c r="M2037" t="str" cm="1">
        <f t="array" ref="M2037">_xlfn.IFS(L2037&lt;5.7,"Normal",L2037&lt;6.5,"Prediabetes",L2037&gt;6.5,"Diabetes")</f>
        <v>Prediabetes</v>
      </c>
      <c r="N2037">
        <v>2004</v>
      </c>
      <c r="O2037" t="s">
        <v>15</v>
      </c>
      <c r="P2037">
        <v>9</v>
      </c>
      <c r="Q2037" s="10" t="str">
        <f t="shared" si="62"/>
        <v>9-Nov-2004</v>
      </c>
      <c r="R2037">
        <f t="shared" si="63"/>
        <v>18</v>
      </c>
      <c r="S2037" s="12">
        <v>31196.61</v>
      </c>
    </row>
    <row r="2038" spans="1:19" ht="15.6" x14ac:dyDescent="0.3">
      <c r="A2038" s="1" t="s">
        <v>330</v>
      </c>
      <c r="B2038" s="1" t="s">
        <v>4421</v>
      </c>
      <c r="C2038" t="s">
        <v>4723</v>
      </c>
      <c r="D2038" t="s">
        <v>6061</v>
      </c>
      <c r="E2038" t="s">
        <v>7930</v>
      </c>
      <c r="G2038">
        <v>1</v>
      </c>
      <c r="H2038" t="s">
        <v>2382</v>
      </c>
      <c r="I2038" t="s">
        <v>2380</v>
      </c>
      <c r="J2038">
        <v>37.1</v>
      </c>
      <c r="K2038" t="str" cm="1">
        <f t="array" ref="K2038">_xlfn.IFS(J2038&lt;18.5,"underweight",J2038&lt;25,"normal weight",J2038&lt;30,"overweight",J2038&gt;30,"obesity")</f>
        <v>obesity</v>
      </c>
      <c r="L2038">
        <v>8.8699999999999992</v>
      </c>
      <c r="M2038" t="str" cm="1">
        <f t="array" ref="M2038">_xlfn.IFS(L2038&lt;5.7,"Normal",L2038&lt;6.5,"Prediabetes",L2038&gt;6.5,"Diabetes")</f>
        <v>Diabetes</v>
      </c>
      <c r="N2038">
        <v>2000</v>
      </c>
      <c r="O2038" t="s">
        <v>10</v>
      </c>
      <c r="P2038">
        <v>22</v>
      </c>
      <c r="Q2038" s="10" t="str">
        <f t="shared" si="62"/>
        <v>22-Jul-2000</v>
      </c>
      <c r="R2038">
        <f t="shared" si="63"/>
        <v>23</v>
      </c>
      <c r="S2038" s="12">
        <v>31234.560000000001</v>
      </c>
    </row>
    <row r="2039" spans="1:19" ht="15.6" x14ac:dyDescent="0.3">
      <c r="A2039" s="1" t="s">
        <v>329</v>
      </c>
      <c r="B2039" s="1" t="s">
        <v>4422</v>
      </c>
      <c r="C2039" t="s">
        <v>4723</v>
      </c>
      <c r="D2039" t="s">
        <v>5189</v>
      </c>
      <c r="E2039" t="s">
        <v>7931</v>
      </c>
      <c r="G2039">
        <v>1</v>
      </c>
      <c r="H2039" t="s">
        <v>2382</v>
      </c>
      <c r="I2039" t="s">
        <v>2380</v>
      </c>
      <c r="J2039">
        <v>31.635000000000002</v>
      </c>
      <c r="K2039" t="str" cm="1">
        <f t="array" ref="K2039">_xlfn.IFS(J2039&lt;18.5,"underweight",J2039&lt;25,"normal weight",J2039&lt;30,"overweight",J2039&gt;30,"obesity")</f>
        <v>obesity</v>
      </c>
      <c r="L2039">
        <v>9.1300000000000008</v>
      </c>
      <c r="M2039" t="str" cm="1">
        <f t="array" ref="M2039">_xlfn.IFS(L2039&lt;5.7,"Normal",L2039&lt;6.5,"Prediabetes",L2039&gt;6.5,"Diabetes")</f>
        <v>Diabetes</v>
      </c>
      <c r="N2039">
        <v>1968</v>
      </c>
      <c r="O2039" t="s">
        <v>10</v>
      </c>
      <c r="P2039">
        <v>9</v>
      </c>
      <c r="Q2039" s="10" t="str">
        <f t="shared" si="62"/>
        <v>9-Jul-1968</v>
      </c>
      <c r="R2039">
        <f t="shared" si="63"/>
        <v>55</v>
      </c>
      <c r="S2039" s="12">
        <v>31322.53</v>
      </c>
    </row>
    <row r="2040" spans="1:19" ht="15.6" x14ac:dyDescent="0.3">
      <c r="A2040" s="1" t="s">
        <v>328</v>
      </c>
      <c r="B2040" s="1" t="s">
        <v>4423</v>
      </c>
      <c r="C2040" t="s">
        <v>4726</v>
      </c>
      <c r="D2040" t="s">
        <v>7583</v>
      </c>
      <c r="E2040" t="s">
        <v>4849</v>
      </c>
      <c r="G2040">
        <v>1</v>
      </c>
      <c r="H2040" t="s">
        <v>2382</v>
      </c>
      <c r="I2040" t="s">
        <v>2380</v>
      </c>
      <c r="J2040">
        <v>24.19</v>
      </c>
      <c r="K2040" t="str" cm="1">
        <f t="array" ref="K2040">_xlfn.IFS(J2040&lt;18.5,"underweight",J2040&lt;25,"normal weight",J2040&lt;30,"overweight",J2040&gt;30,"obesity")</f>
        <v>normal weight</v>
      </c>
      <c r="L2040">
        <v>6.22</v>
      </c>
      <c r="M2040" t="str" cm="1">
        <f t="array" ref="M2040">_xlfn.IFS(L2040&lt;5.7,"Normal",L2040&lt;6.5,"Prediabetes",L2040&gt;6.5,"Diabetes")</f>
        <v>Prediabetes</v>
      </c>
      <c r="N2040">
        <v>1995</v>
      </c>
      <c r="O2040" t="s">
        <v>20</v>
      </c>
      <c r="P2040">
        <v>27</v>
      </c>
      <c r="Q2040" s="10" t="str">
        <f t="shared" si="62"/>
        <v>27-Sep-1995</v>
      </c>
      <c r="R2040">
        <f t="shared" si="63"/>
        <v>27</v>
      </c>
      <c r="S2040" s="12">
        <v>31328.27</v>
      </c>
    </row>
    <row r="2041" spans="1:19" ht="15.6" x14ac:dyDescent="0.3">
      <c r="A2041" s="1" t="s">
        <v>327</v>
      </c>
      <c r="B2041" s="1" t="s">
        <v>4424</v>
      </c>
      <c r="C2041" t="s">
        <v>4723</v>
      </c>
      <c r="D2041" t="s">
        <v>7933</v>
      </c>
      <c r="E2041" t="s">
        <v>7932</v>
      </c>
      <c r="G2041">
        <v>1</v>
      </c>
      <c r="H2041" t="s">
        <v>2382</v>
      </c>
      <c r="I2041" t="s">
        <v>2380</v>
      </c>
      <c r="J2041">
        <v>26.41</v>
      </c>
      <c r="K2041" t="str" cm="1">
        <f t="array" ref="K2041">_xlfn.IFS(J2041&lt;18.5,"underweight",J2041&lt;25,"normal weight",J2041&lt;30,"overweight",J2041&gt;30,"obesity")</f>
        <v>overweight</v>
      </c>
      <c r="L2041">
        <v>7.32</v>
      </c>
      <c r="M2041" t="str" cm="1">
        <f t="array" ref="M2041">_xlfn.IFS(L2041&lt;5.7,"Normal",L2041&lt;6.5,"Prediabetes",L2041&gt;6.5,"Diabetes")</f>
        <v>Diabetes</v>
      </c>
      <c r="N2041">
        <v>1974</v>
      </c>
      <c r="O2041" t="s">
        <v>37</v>
      </c>
      <c r="P2041">
        <v>8</v>
      </c>
      <c r="Q2041" s="10" t="str">
        <f t="shared" si="62"/>
        <v>8-Oct-1974</v>
      </c>
      <c r="R2041">
        <f t="shared" si="63"/>
        <v>48</v>
      </c>
      <c r="S2041" s="12">
        <v>31368.81</v>
      </c>
    </row>
    <row r="2042" spans="1:19" ht="15.6" x14ac:dyDescent="0.3">
      <c r="A2042" s="1" t="s">
        <v>326</v>
      </c>
      <c r="B2042" s="1" t="s">
        <v>4425</v>
      </c>
      <c r="C2042" t="s">
        <v>4726</v>
      </c>
      <c r="D2042" t="s">
        <v>6296</v>
      </c>
      <c r="E2042" t="s">
        <v>6277</v>
      </c>
      <c r="G2042">
        <v>0</v>
      </c>
      <c r="H2042" t="s">
        <v>2382</v>
      </c>
      <c r="I2042" t="s">
        <v>2380</v>
      </c>
      <c r="J2042">
        <v>15.36</v>
      </c>
      <c r="K2042" t="str" cm="1">
        <f t="array" ref="K2042">_xlfn.IFS(J2042&lt;18.5,"underweight",J2042&lt;25,"normal weight",J2042&lt;30,"overweight",J2042&gt;30,"obesity")</f>
        <v>underweight</v>
      </c>
      <c r="L2042">
        <v>5.49</v>
      </c>
      <c r="M2042" t="str" cm="1">
        <f t="array" ref="M2042">_xlfn.IFS(L2042&lt;5.7,"Normal",L2042&lt;6.5,"Prediabetes",L2042&gt;6.5,"Diabetes")</f>
        <v>Normal</v>
      </c>
      <c r="N2042">
        <v>1975</v>
      </c>
      <c r="O2042" t="s">
        <v>37</v>
      </c>
      <c r="P2042">
        <v>29</v>
      </c>
      <c r="Q2042" s="10" t="str">
        <f t="shared" si="62"/>
        <v>29-Oct-1975</v>
      </c>
      <c r="R2042">
        <f t="shared" si="63"/>
        <v>47</v>
      </c>
      <c r="S2042" s="12">
        <v>31591.82</v>
      </c>
    </row>
    <row r="2043" spans="1:19" ht="15.6" x14ac:dyDescent="0.3">
      <c r="A2043" s="1" t="s">
        <v>325</v>
      </c>
      <c r="B2043" s="1" t="s">
        <v>4426</v>
      </c>
      <c r="C2043" t="s">
        <v>4726</v>
      </c>
      <c r="D2043" t="s">
        <v>7935</v>
      </c>
      <c r="E2043" t="s">
        <v>7934</v>
      </c>
      <c r="G2043">
        <v>0</v>
      </c>
      <c r="H2043" t="s">
        <v>2382</v>
      </c>
      <c r="I2043" t="s">
        <v>2380</v>
      </c>
      <c r="J2043">
        <v>27.74</v>
      </c>
      <c r="K2043" t="str" cm="1">
        <f t="array" ref="K2043">_xlfn.IFS(J2043&lt;18.5,"underweight",J2043&lt;25,"normal weight",J2043&lt;30,"overweight",J2043&gt;30,"obesity")</f>
        <v>overweight</v>
      </c>
      <c r="L2043">
        <v>5.96</v>
      </c>
      <c r="M2043" t="str" cm="1">
        <f t="array" ref="M2043">_xlfn.IFS(L2043&lt;5.7,"Normal",L2043&lt;6.5,"Prediabetes",L2043&gt;6.5,"Diabetes")</f>
        <v>Prediabetes</v>
      </c>
      <c r="N2043">
        <v>1960</v>
      </c>
      <c r="O2043" t="s">
        <v>30</v>
      </c>
      <c r="P2043">
        <v>13</v>
      </c>
      <c r="Q2043" s="10" t="str">
        <f t="shared" si="62"/>
        <v>13-Dec-1960</v>
      </c>
      <c r="R2043">
        <f t="shared" si="63"/>
        <v>62</v>
      </c>
      <c r="S2043" s="12">
        <v>31620</v>
      </c>
    </row>
    <row r="2044" spans="1:19" ht="15.6" x14ac:dyDescent="0.3">
      <c r="A2044" s="1" t="s">
        <v>324</v>
      </c>
      <c r="B2044" s="1" t="s">
        <v>4427</v>
      </c>
      <c r="C2044" t="s">
        <v>4726</v>
      </c>
      <c r="D2044" t="s">
        <v>7937</v>
      </c>
      <c r="E2044" t="s">
        <v>7936</v>
      </c>
      <c r="G2044">
        <v>1</v>
      </c>
      <c r="H2044" t="s">
        <v>2382</v>
      </c>
      <c r="I2044" t="s">
        <v>2380</v>
      </c>
      <c r="J2044">
        <v>22.44</v>
      </c>
      <c r="K2044" t="str" cm="1">
        <f t="array" ref="K2044">_xlfn.IFS(J2044&lt;18.5,"underweight",J2044&lt;25,"normal weight",J2044&lt;30,"overweight",J2044&gt;30,"obesity")</f>
        <v>normal weight</v>
      </c>
      <c r="L2044">
        <v>4.62</v>
      </c>
      <c r="M2044" t="str" cm="1">
        <f t="array" ref="M2044">_xlfn.IFS(L2044&lt;5.7,"Normal",L2044&lt;6.5,"Prediabetes",L2044&gt;6.5,"Diabetes")</f>
        <v>Normal</v>
      </c>
      <c r="N2044">
        <v>1977</v>
      </c>
      <c r="O2044" t="s">
        <v>37</v>
      </c>
      <c r="P2044">
        <v>14</v>
      </c>
      <c r="Q2044" s="10" t="str">
        <f t="shared" si="62"/>
        <v>14-Oct-1977</v>
      </c>
      <c r="R2044">
        <f t="shared" si="63"/>
        <v>45</v>
      </c>
      <c r="S2044" s="12">
        <v>31736.7</v>
      </c>
    </row>
    <row r="2045" spans="1:19" ht="15.6" x14ac:dyDescent="0.3">
      <c r="A2045" s="1" t="s">
        <v>323</v>
      </c>
      <c r="B2045" s="1" t="s">
        <v>4428</v>
      </c>
      <c r="C2045" t="s">
        <v>4723</v>
      </c>
      <c r="D2045" t="s">
        <v>7939</v>
      </c>
      <c r="E2045" t="s">
        <v>7938</v>
      </c>
      <c r="G2045">
        <v>1</v>
      </c>
      <c r="H2045" t="s">
        <v>2382</v>
      </c>
      <c r="I2045" t="s">
        <v>2380</v>
      </c>
      <c r="J2045">
        <v>37.049999999999997</v>
      </c>
      <c r="K2045" t="str" cm="1">
        <f t="array" ref="K2045">_xlfn.IFS(J2045&lt;18.5,"underweight",J2045&lt;25,"normal weight",J2045&lt;30,"overweight",J2045&gt;30,"obesity")</f>
        <v>obesity</v>
      </c>
      <c r="L2045">
        <v>9.9600000000000009</v>
      </c>
      <c r="M2045" t="str" cm="1">
        <f t="array" ref="M2045">_xlfn.IFS(L2045&lt;5.7,"Normal",L2045&lt;6.5,"Prediabetes",L2045&gt;6.5,"Diabetes")</f>
        <v>Diabetes</v>
      </c>
      <c r="N2045">
        <v>1984</v>
      </c>
      <c r="O2045" t="s">
        <v>20</v>
      </c>
      <c r="P2045">
        <v>10</v>
      </c>
      <c r="Q2045" s="10" t="str">
        <f t="shared" si="62"/>
        <v>10-Sep-1984</v>
      </c>
      <c r="R2045">
        <f t="shared" si="63"/>
        <v>38</v>
      </c>
      <c r="S2045" s="12">
        <v>31743.919999999998</v>
      </c>
    </row>
    <row r="2046" spans="1:19" ht="15.6" x14ac:dyDescent="0.3">
      <c r="A2046" s="1" t="s">
        <v>322</v>
      </c>
      <c r="B2046" s="1" t="s">
        <v>4429</v>
      </c>
      <c r="C2046" t="s">
        <v>4723</v>
      </c>
      <c r="D2046" t="s">
        <v>7941</v>
      </c>
      <c r="E2046" t="s">
        <v>7940</v>
      </c>
      <c r="G2046">
        <v>1</v>
      </c>
      <c r="H2046" t="s">
        <v>2382</v>
      </c>
      <c r="I2046" t="s">
        <v>2380</v>
      </c>
      <c r="J2046">
        <v>34.200000000000003</v>
      </c>
      <c r="K2046" t="str" cm="1">
        <f t="array" ref="K2046">_xlfn.IFS(J2046&lt;18.5,"underweight",J2046&lt;25,"normal weight",J2046&lt;30,"overweight",J2046&gt;30,"obesity")</f>
        <v>obesity</v>
      </c>
      <c r="L2046">
        <v>6.69</v>
      </c>
      <c r="M2046" t="str" cm="1">
        <f t="array" ref="M2046">_xlfn.IFS(L2046&lt;5.7,"Normal",L2046&lt;6.5,"Prediabetes",L2046&gt;6.5,"Diabetes")</f>
        <v>Diabetes</v>
      </c>
      <c r="N2046">
        <v>1975</v>
      </c>
      <c r="O2046" t="s">
        <v>20</v>
      </c>
      <c r="P2046">
        <v>25</v>
      </c>
      <c r="Q2046" s="10" t="str">
        <f t="shared" si="62"/>
        <v>25-Sep-1975</v>
      </c>
      <c r="R2046">
        <f t="shared" si="63"/>
        <v>47</v>
      </c>
      <c r="S2046" s="12">
        <v>31897.1</v>
      </c>
    </row>
    <row r="2047" spans="1:19" ht="15.6" x14ac:dyDescent="0.3">
      <c r="A2047" s="1" t="s">
        <v>321</v>
      </c>
      <c r="B2047" s="1" t="s">
        <v>4430</v>
      </c>
      <c r="C2047" t="s">
        <v>4723</v>
      </c>
      <c r="D2047" t="s">
        <v>7943</v>
      </c>
      <c r="E2047" t="s">
        <v>7942</v>
      </c>
      <c r="G2047">
        <v>1</v>
      </c>
      <c r="H2047" t="s">
        <v>2382</v>
      </c>
      <c r="I2047" t="s">
        <v>2380</v>
      </c>
      <c r="J2047">
        <v>30.59</v>
      </c>
      <c r="K2047" t="str" cm="1">
        <f t="array" ref="K2047">_xlfn.IFS(J2047&lt;18.5,"underweight",J2047&lt;25,"normal weight",J2047&lt;30,"overweight",J2047&gt;30,"obesity")</f>
        <v>obesity</v>
      </c>
      <c r="L2047">
        <v>9.5500000000000007</v>
      </c>
      <c r="M2047" t="str" cm="1">
        <f t="array" ref="M2047">_xlfn.IFS(L2047&lt;5.7,"Normal",L2047&lt;6.5,"Prediabetes",L2047&gt;6.5,"Diabetes")</f>
        <v>Diabetes</v>
      </c>
      <c r="N2047">
        <v>1972</v>
      </c>
      <c r="O2047" t="s">
        <v>20</v>
      </c>
      <c r="P2047">
        <v>21</v>
      </c>
      <c r="Q2047" s="10" t="str">
        <f t="shared" si="62"/>
        <v>21-Sep-1972</v>
      </c>
      <c r="R2047">
        <f t="shared" si="63"/>
        <v>50</v>
      </c>
      <c r="S2047" s="12">
        <v>31980.89</v>
      </c>
    </row>
    <row r="2048" spans="1:19" ht="15.6" x14ac:dyDescent="0.3">
      <c r="A2048" s="1" t="s">
        <v>320</v>
      </c>
      <c r="B2048" s="1" t="s">
        <v>4431</v>
      </c>
      <c r="C2048" t="s">
        <v>4723</v>
      </c>
      <c r="D2048" t="s">
        <v>4878</v>
      </c>
      <c r="E2048" t="s">
        <v>4857</v>
      </c>
      <c r="G2048">
        <v>1</v>
      </c>
      <c r="H2048" t="s">
        <v>2382</v>
      </c>
      <c r="I2048" t="s">
        <v>2380</v>
      </c>
      <c r="J2048">
        <v>29.04</v>
      </c>
      <c r="K2048" t="str" cm="1">
        <f t="array" ref="K2048">_xlfn.IFS(J2048&lt;18.5,"underweight",J2048&lt;25,"normal weight",J2048&lt;30,"overweight",J2048&gt;30,"obesity")</f>
        <v>overweight</v>
      </c>
      <c r="L2048">
        <v>10.56</v>
      </c>
      <c r="M2048" t="str" cm="1">
        <f t="array" ref="M2048">_xlfn.IFS(L2048&lt;5.7,"Normal",L2048&lt;6.5,"Prediabetes",L2048&gt;6.5,"Diabetes")</f>
        <v>Diabetes</v>
      </c>
      <c r="N2048">
        <v>1993</v>
      </c>
      <c r="O2048" t="s">
        <v>20</v>
      </c>
      <c r="P2048">
        <v>13</v>
      </c>
      <c r="Q2048" s="10" t="str">
        <f t="shared" si="62"/>
        <v>13-Sep-1993</v>
      </c>
      <c r="R2048">
        <f t="shared" si="63"/>
        <v>29</v>
      </c>
      <c r="S2048" s="12">
        <v>32086.21</v>
      </c>
    </row>
    <row r="2049" spans="1:19" ht="15.6" x14ac:dyDescent="0.3">
      <c r="A2049" s="1" t="s">
        <v>319</v>
      </c>
      <c r="B2049" s="1" t="s">
        <v>4432</v>
      </c>
      <c r="C2049" t="s">
        <v>4723</v>
      </c>
      <c r="D2049" t="s">
        <v>7945</v>
      </c>
      <c r="E2049" t="s">
        <v>7944</v>
      </c>
      <c r="G2049">
        <v>1</v>
      </c>
      <c r="H2049" t="s">
        <v>2382</v>
      </c>
      <c r="I2049" t="s">
        <v>2380</v>
      </c>
      <c r="J2049">
        <v>22.135000000000002</v>
      </c>
      <c r="K2049" t="str" cm="1">
        <f t="array" ref="K2049">_xlfn.IFS(J2049&lt;18.5,"underweight",J2049&lt;25,"normal weight",J2049&lt;30,"overweight",J2049&gt;30,"obesity")</f>
        <v>normal weight</v>
      </c>
      <c r="L2049">
        <v>10.81</v>
      </c>
      <c r="M2049" t="str" cm="1">
        <f t="array" ref="M2049">_xlfn.IFS(L2049&lt;5.7,"Normal",L2049&lt;6.5,"Prediabetes",L2049&gt;6.5,"Diabetes")</f>
        <v>Diabetes</v>
      </c>
      <c r="N2049">
        <v>1978</v>
      </c>
      <c r="O2049" t="s">
        <v>15</v>
      </c>
      <c r="P2049">
        <v>10</v>
      </c>
      <c r="Q2049" s="10" t="str">
        <f t="shared" si="62"/>
        <v>10-Nov-1978</v>
      </c>
      <c r="R2049">
        <f t="shared" si="63"/>
        <v>44</v>
      </c>
      <c r="S2049" s="12">
        <v>32108.66</v>
      </c>
    </row>
    <row r="2050" spans="1:19" ht="15.6" x14ac:dyDescent="0.3">
      <c r="A2050" s="1" t="s">
        <v>318</v>
      </c>
      <c r="B2050" s="1" t="s">
        <v>4433</v>
      </c>
      <c r="C2050" t="s">
        <v>4726</v>
      </c>
      <c r="D2050" t="s">
        <v>7946</v>
      </c>
      <c r="E2050" t="s">
        <v>6610</v>
      </c>
      <c r="G2050">
        <v>1</v>
      </c>
      <c r="H2050" t="s">
        <v>2382</v>
      </c>
      <c r="I2050" t="s">
        <v>2380</v>
      </c>
      <c r="J2050">
        <v>31.92</v>
      </c>
      <c r="K2050" t="str" cm="1">
        <f t="array" ref="K2050">_xlfn.IFS(J2050&lt;18.5,"underweight",J2050&lt;25,"normal weight",J2050&lt;30,"overweight",J2050&gt;30,"obesity")</f>
        <v>obesity</v>
      </c>
      <c r="L2050">
        <v>4.8099999999999996</v>
      </c>
      <c r="M2050" t="str" cm="1">
        <f t="array" ref="M2050">_xlfn.IFS(L2050&lt;5.7,"Normal",L2050&lt;6.5,"Prediabetes",L2050&gt;6.5,"Diabetes")</f>
        <v>Normal</v>
      </c>
      <c r="N2050">
        <v>1969</v>
      </c>
      <c r="O2050" t="s">
        <v>20</v>
      </c>
      <c r="P2050">
        <v>11</v>
      </c>
      <c r="Q2050" s="10" t="str">
        <f t="shared" si="62"/>
        <v>11-Sep-1969</v>
      </c>
      <c r="R2050">
        <f t="shared" si="63"/>
        <v>53</v>
      </c>
      <c r="S2050" s="12">
        <v>32192.76</v>
      </c>
    </row>
    <row r="2051" spans="1:19" ht="15.6" x14ac:dyDescent="0.3">
      <c r="A2051" s="1" t="s">
        <v>317</v>
      </c>
      <c r="B2051" s="1" t="s">
        <v>4434</v>
      </c>
      <c r="C2051" t="s">
        <v>4726</v>
      </c>
      <c r="D2051" t="s">
        <v>5735</v>
      </c>
      <c r="E2051" t="s">
        <v>7167</v>
      </c>
      <c r="G2051">
        <v>1</v>
      </c>
      <c r="H2051" t="s">
        <v>2382</v>
      </c>
      <c r="I2051" t="s">
        <v>2380</v>
      </c>
      <c r="J2051">
        <v>26.315000000000001</v>
      </c>
      <c r="K2051" t="str" cm="1">
        <f t="array" ref="K2051">_xlfn.IFS(J2051&lt;18.5,"underweight",J2051&lt;25,"normal weight",J2051&lt;30,"overweight",J2051&gt;30,"obesity")</f>
        <v>overweight</v>
      </c>
      <c r="L2051">
        <v>4.5599999999999996</v>
      </c>
      <c r="M2051" t="str" cm="1">
        <f t="array" ref="M2051">_xlfn.IFS(L2051&lt;5.7,"Normal",L2051&lt;6.5,"Prediabetes",L2051&gt;6.5,"Diabetes")</f>
        <v>Normal</v>
      </c>
      <c r="N2051">
        <v>1994</v>
      </c>
      <c r="O2051" t="s">
        <v>20</v>
      </c>
      <c r="P2051">
        <v>8</v>
      </c>
      <c r="Q2051" s="10" t="str">
        <f t="shared" ref="Q2051:Q2114" si="64">P2051&amp;"-"&amp;O2051&amp;"-"&amp;N2051</f>
        <v>8-Sep-1994</v>
      </c>
      <c r="R2051">
        <f t="shared" ref="R2051:R2114" si="65">DATEDIF(Q2051,"8-6-2023","y")</f>
        <v>28</v>
      </c>
      <c r="S2051" s="12">
        <v>32222.81</v>
      </c>
    </row>
    <row r="2052" spans="1:19" ht="15.6" x14ac:dyDescent="0.3">
      <c r="A2052" s="1" t="s">
        <v>316</v>
      </c>
      <c r="B2052" s="1" t="s">
        <v>4435</v>
      </c>
      <c r="C2052" t="s">
        <v>4726</v>
      </c>
      <c r="D2052" t="s">
        <v>7948</v>
      </c>
      <c r="E2052" t="s">
        <v>7947</v>
      </c>
      <c r="G2052">
        <v>1</v>
      </c>
      <c r="H2052" t="s">
        <v>2382</v>
      </c>
      <c r="I2052" t="s">
        <v>2380</v>
      </c>
      <c r="J2052">
        <v>22.41</v>
      </c>
      <c r="K2052" t="str" cm="1">
        <f t="array" ref="K2052">_xlfn.IFS(J2052&lt;18.5,"underweight",J2052&lt;25,"normal weight",J2052&lt;30,"overweight",J2052&gt;30,"obesity")</f>
        <v>normal weight</v>
      </c>
      <c r="L2052">
        <v>11.37</v>
      </c>
      <c r="M2052" t="str" cm="1">
        <f t="array" ref="M2052">_xlfn.IFS(L2052&lt;5.7,"Normal",L2052&lt;6.5,"Prediabetes",L2052&gt;6.5,"Diabetes")</f>
        <v>Diabetes</v>
      </c>
      <c r="N2052">
        <v>1975</v>
      </c>
      <c r="O2052" t="s">
        <v>30</v>
      </c>
      <c r="P2052">
        <v>17</v>
      </c>
      <c r="Q2052" s="10" t="str">
        <f t="shared" si="64"/>
        <v>17-Dec-1975</v>
      </c>
      <c r="R2052">
        <f t="shared" si="65"/>
        <v>47</v>
      </c>
      <c r="S2052" s="12">
        <v>32259.96</v>
      </c>
    </row>
    <row r="2053" spans="1:19" ht="15.6" x14ac:dyDescent="0.3">
      <c r="A2053" s="1" t="s">
        <v>315</v>
      </c>
      <c r="B2053" s="1" t="s">
        <v>4436</v>
      </c>
      <c r="C2053" t="s">
        <v>4723</v>
      </c>
      <c r="D2053" t="s">
        <v>7949</v>
      </c>
      <c r="E2053" t="s">
        <v>5910</v>
      </c>
      <c r="G2053">
        <v>1</v>
      </c>
      <c r="H2053" t="s">
        <v>2382</v>
      </c>
      <c r="I2053" t="s">
        <v>2380</v>
      </c>
      <c r="J2053">
        <v>28.31</v>
      </c>
      <c r="K2053" t="str" cm="1">
        <f t="array" ref="K2053">_xlfn.IFS(J2053&lt;18.5,"underweight",J2053&lt;25,"normal weight",J2053&lt;30,"overweight",J2053&gt;30,"obesity")</f>
        <v>overweight</v>
      </c>
      <c r="L2053">
        <v>7.48</v>
      </c>
      <c r="M2053" t="str" cm="1">
        <f t="array" ref="M2053">_xlfn.IFS(L2053&lt;5.7,"Normal",L2053&lt;6.5,"Prediabetes",L2053&gt;6.5,"Diabetes")</f>
        <v>Diabetes</v>
      </c>
      <c r="N2053">
        <v>1986</v>
      </c>
      <c r="O2053" t="s">
        <v>30</v>
      </c>
      <c r="P2053">
        <v>2</v>
      </c>
      <c r="Q2053" s="10" t="str">
        <f t="shared" si="64"/>
        <v>2-Dec-1986</v>
      </c>
      <c r="R2053">
        <f t="shared" si="65"/>
        <v>36</v>
      </c>
      <c r="S2053" s="12">
        <v>32288.49</v>
      </c>
    </row>
    <row r="2054" spans="1:19" ht="15.6" x14ac:dyDescent="0.3">
      <c r="A2054" s="1" t="s">
        <v>314</v>
      </c>
      <c r="B2054" s="1" t="s">
        <v>4437</v>
      </c>
      <c r="C2054" t="s">
        <v>4723</v>
      </c>
      <c r="D2054" t="s">
        <v>7951</v>
      </c>
      <c r="E2054" t="s">
        <v>7950</v>
      </c>
      <c r="G2054">
        <v>1</v>
      </c>
      <c r="H2054" t="s">
        <v>2382</v>
      </c>
      <c r="I2054" t="s">
        <v>2380</v>
      </c>
      <c r="J2054">
        <v>22.3</v>
      </c>
      <c r="K2054" t="str" cm="1">
        <f t="array" ref="K2054">_xlfn.IFS(J2054&lt;18.5,"underweight",J2054&lt;25,"normal weight",J2054&lt;30,"overweight",J2054&gt;30,"obesity")</f>
        <v>normal weight</v>
      </c>
      <c r="L2054">
        <v>4.95</v>
      </c>
      <c r="M2054" t="str" cm="1">
        <f t="array" ref="M2054">_xlfn.IFS(L2054&lt;5.7,"Normal",L2054&lt;6.5,"Prediabetes",L2054&gt;6.5,"Diabetes")</f>
        <v>Normal</v>
      </c>
      <c r="N2054">
        <v>1972</v>
      </c>
      <c r="O2054" t="s">
        <v>37</v>
      </c>
      <c r="P2054">
        <v>19</v>
      </c>
      <c r="Q2054" s="10" t="str">
        <f t="shared" si="64"/>
        <v>19-Oct-1972</v>
      </c>
      <c r="R2054">
        <f t="shared" si="65"/>
        <v>50</v>
      </c>
      <c r="S2054" s="12">
        <v>32428.63</v>
      </c>
    </row>
    <row r="2055" spans="1:19" ht="15.6" x14ac:dyDescent="0.3">
      <c r="A2055" s="1" t="s">
        <v>313</v>
      </c>
      <c r="B2055" s="1" t="s">
        <v>4438</v>
      </c>
      <c r="C2055" t="s">
        <v>4723</v>
      </c>
      <c r="D2055" t="s">
        <v>5067</v>
      </c>
      <c r="E2055" t="s">
        <v>7952</v>
      </c>
      <c r="G2055">
        <v>1</v>
      </c>
      <c r="H2055" t="s">
        <v>2382</v>
      </c>
      <c r="I2055" t="s">
        <v>2380</v>
      </c>
      <c r="J2055">
        <v>36.94</v>
      </c>
      <c r="K2055" t="str" cm="1">
        <f t="array" ref="K2055">_xlfn.IFS(J2055&lt;18.5,"underweight",J2055&lt;25,"normal weight",J2055&lt;30,"overweight",J2055&gt;30,"obesity")</f>
        <v>obesity</v>
      </c>
      <c r="L2055">
        <v>5.15</v>
      </c>
      <c r="M2055" t="str" cm="1">
        <f t="array" ref="M2055">_xlfn.IFS(L2055&lt;5.7,"Normal",L2055&lt;6.5,"Prediabetes",L2055&gt;6.5,"Diabetes")</f>
        <v>Normal</v>
      </c>
      <c r="N2055">
        <v>1976</v>
      </c>
      <c r="O2055" t="s">
        <v>35</v>
      </c>
      <c r="P2055">
        <v>9</v>
      </c>
      <c r="Q2055" s="10" t="str">
        <f t="shared" si="64"/>
        <v>9-Aug-1976</v>
      </c>
      <c r="R2055">
        <f t="shared" si="65"/>
        <v>46</v>
      </c>
      <c r="S2055" s="12">
        <v>32430.22</v>
      </c>
    </row>
    <row r="2056" spans="1:19" ht="15.6" x14ac:dyDescent="0.3">
      <c r="A2056" s="1" t="s">
        <v>312</v>
      </c>
      <c r="B2056" s="1" t="s">
        <v>4439</v>
      </c>
      <c r="C2056" t="s">
        <v>4723</v>
      </c>
      <c r="D2056" t="s">
        <v>7953</v>
      </c>
      <c r="E2056" t="s">
        <v>5603</v>
      </c>
      <c r="G2056">
        <v>1</v>
      </c>
      <c r="H2056" t="s">
        <v>2382</v>
      </c>
      <c r="I2056" t="s">
        <v>2380</v>
      </c>
      <c r="J2056">
        <v>18.760000000000002</v>
      </c>
      <c r="K2056" t="str" cm="1">
        <f t="array" ref="K2056">_xlfn.IFS(J2056&lt;18.5,"underweight",J2056&lt;25,"normal weight",J2056&lt;30,"overweight",J2056&gt;30,"obesity")</f>
        <v>normal weight</v>
      </c>
      <c r="L2056">
        <v>4.88</v>
      </c>
      <c r="M2056" t="str" cm="1">
        <f t="array" ref="M2056">_xlfn.IFS(L2056&lt;5.7,"Normal",L2056&lt;6.5,"Prediabetes",L2056&gt;6.5,"Diabetes")</f>
        <v>Normal</v>
      </c>
      <c r="N2056">
        <v>1981</v>
      </c>
      <c r="O2056" t="s">
        <v>20</v>
      </c>
      <c r="P2056">
        <v>27</v>
      </c>
      <c r="Q2056" s="10" t="str">
        <f t="shared" si="64"/>
        <v>27-Sep-1981</v>
      </c>
      <c r="R2056">
        <f t="shared" si="65"/>
        <v>41</v>
      </c>
      <c r="S2056" s="12">
        <v>32462.35</v>
      </c>
    </row>
    <row r="2057" spans="1:19" ht="15.6" x14ac:dyDescent="0.3">
      <c r="A2057" s="1" t="s">
        <v>311</v>
      </c>
      <c r="B2057" s="1" t="s">
        <v>4440</v>
      </c>
      <c r="C2057" t="s">
        <v>4726</v>
      </c>
      <c r="D2057" t="s">
        <v>7955</v>
      </c>
      <c r="E2057" t="s">
        <v>7954</v>
      </c>
      <c r="G2057">
        <v>0</v>
      </c>
      <c r="H2057" t="s">
        <v>2382</v>
      </c>
      <c r="I2057" t="s">
        <v>2380</v>
      </c>
      <c r="J2057">
        <v>22.704999999999998</v>
      </c>
      <c r="K2057" t="str" cm="1">
        <f t="array" ref="K2057">_xlfn.IFS(J2057&lt;18.5,"underweight",J2057&lt;25,"normal weight",J2057&lt;30,"overweight",J2057&gt;30,"obesity")</f>
        <v>normal weight</v>
      </c>
      <c r="L2057">
        <v>4.57</v>
      </c>
      <c r="M2057" t="str" cm="1">
        <f t="array" ref="M2057">_xlfn.IFS(L2057&lt;5.7,"Normal",L2057&lt;6.5,"Prediabetes",L2057&gt;6.5,"Diabetes")</f>
        <v>Normal</v>
      </c>
      <c r="N2057">
        <v>1976</v>
      </c>
      <c r="O2057" t="s">
        <v>20</v>
      </c>
      <c r="P2057">
        <v>19</v>
      </c>
      <c r="Q2057" s="10" t="str">
        <f t="shared" si="64"/>
        <v>19-Sep-1976</v>
      </c>
      <c r="R2057">
        <f t="shared" si="65"/>
        <v>46</v>
      </c>
      <c r="S2057" s="12">
        <v>32485.46</v>
      </c>
    </row>
    <row r="2058" spans="1:19" ht="15.6" x14ac:dyDescent="0.3">
      <c r="A2058" s="1" t="s">
        <v>310</v>
      </c>
      <c r="B2058" s="1" t="s">
        <v>4441</v>
      </c>
      <c r="C2058" t="s">
        <v>4723</v>
      </c>
      <c r="D2058" t="s">
        <v>7957</v>
      </c>
      <c r="E2058" t="s">
        <v>7956</v>
      </c>
      <c r="G2058">
        <v>0</v>
      </c>
      <c r="H2058" t="s">
        <v>2382</v>
      </c>
      <c r="I2058" t="s">
        <v>2380</v>
      </c>
      <c r="J2058">
        <v>21.79</v>
      </c>
      <c r="K2058" t="str" cm="1">
        <f t="array" ref="K2058">_xlfn.IFS(J2058&lt;18.5,"underweight",J2058&lt;25,"normal weight",J2058&lt;30,"overweight",J2058&gt;30,"obesity")</f>
        <v>normal weight</v>
      </c>
      <c r="L2058">
        <v>8.6999999999999993</v>
      </c>
      <c r="M2058" t="str" cm="1">
        <f t="array" ref="M2058">_xlfn.IFS(L2058&lt;5.7,"Normal",L2058&lt;6.5,"Prediabetes",L2058&gt;6.5,"Diabetes")</f>
        <v>Diabetes</v>
      </c>
      <c r="N2058">
        <v>2003</v>
      </c>
      <c r="O2058" t="s">
        <v>37</v>
      </c>
      <c r="P2058">
        <v>8</v>
      </c>
      <c r="Q2058" s="10" t="str">
        <f t="shared" si="64"/>
        <v>8-Oct-2003</v>
      </c>
      <c r="R2058">
        <f t="shared" si="65"/>
        <v>19</v>
      </c>
      <c r="S2058" s="12">
        <v>32548.34</v>
      </c>
    </row>
    <row r="2059" spans="1:19" ht="15.6" x14ac:dyDescent="0.3">
      <c r="A2059" s="1" t="s">
        <v>309</v>
      </c>
      <c r="B2059" s="1" t="s">
        <v>4442</v>
      </c>
      <c r="C2059" t="s">
        <v>4726</v>
      </c>
      <c r="D2059" t="s">
        <v>5699</v>
      </c>
      <c r="E2059" t="s">
        <v>7958</v>
      </c>
      <c r="G2059">
        <v>0</v>
      </c>
      <c r="H2059" t="s">
        <v>2382</v>
      </c>
      <c r="I2059" t="s">
        <v>2380</v>
      </c>
      <c r="J2059">
        <v>17.29</v>
      </c>
      <c r="K2059" t="str" cm="1">
        <f t="array" ref="K2059">_xlfn.IFS(J2059&lt;18.5,"underweight",J2059&lt;25,"normal weight",J2059&lt;30,"overweight",J2059&gt;30,"obesity")</f>
        <v>underweight</v>
      </c>
      <c r="L2059">
        <v>5.35</v>
      </c>
      <c r="M2059" t="str" cm="1">
        <f t="array" ref="M2059">_xlfn.IFS(L2059&lt;5.7,"Normal",L2059&lt;6.5,"Prediabetes",L2059&gt;6.5,"Diabetes")</f>
        <v>Normal</v>
      </c>
      <c r="N2059">
        <v>1990</v>
      </c>
      <c r="O2059" t="s">
        <v>10</v>
      </c>
      <c r="P2059">
        <v>13</v>
      </c>
      <c r="Q2059" s="10" t="str">
        <f t="shared" si="64"/>
        <v>13-Jul-1990</v>
      </c>
      <c r="R2059">
        <f t="shared" si="65"/>
        <v>33</v>
      </c>
      <c r="S2059" s="12">
        <v>32672.11</v>
      </c>
    </row>
    <row r="2060" spans="1:19" ht="15.6" x14ac:dyDescent="0.3">
      <c r="A2060" s="1" t="s">
        <v>308</v>
      </c>
      <c r="B2060" s="1" t="s">
        <v>4443</v>
      </c>
      <c r="C2060" t="s">
        <v>4723</v>
      </c>
      <c r="D2060" t="s">
        <v>7960</v>
      </c>
      <c r="E2060" t="s">
        <v>7959</v>
      </c>
      <c r="G2060">
        <v>0</v>
      </c>
      <c r="H2060" t="s">
        <v>2382</v>
      </c>
      <c r="I2060" t="s">
        <v>2380</v>
      </c>
      <c r="J2060">
        <v>32.200000000000003</v>
      </c>
      <c r="K2060" t="str" cm="1">
        <f t="array" ref="K2060">_xlfn.IFS(J2060&lt;18.5,"underweight",J2060&lt;25,"normal weight",J2060&lt;30,"overweight",J2060&gt;30,"obesity")</f>
        <v>obesity</v>
      </c>
      <c r="L2060">
        <v>10.09</v>
      </c>
      <c r="M2060" t="str" cm="1">
        <f t="array" ref="M2060">_xlfn.IFS(L2060&lt;5.7,"Normal",L2060&lt;6.5,"Prediabetes",L2060&gt;6.5,"Diabetes")</f>
        <v>Diabetes</v>
      </c>
      <c r="N2060">
        <v>1968</v>
      </c>
      <c r="O2060" t="s">
        <v>15</v>
      </c>
      <c r="P2060">
        <v>1</v>
      </c>
      <c r="Q2060" s="10" t="str">
        <f t="shared" si="64"/>
        <v>1-Nov-1968</v>
      </c>
      <c r="R2060">
        <f t="shared" si="65"/>
        <v>54</v>
      </c>
      <c r="S2060" s="12">
        <v>32686.080000000002</v>
      </c>
    </row>
    <row r="2061" spans="1:19" ht="15.6" x14ac:dyDescent="0.3">
      <c r="A2061" s="1" t="s">
        <v>307</v>
      </c>
      <c r="B2061" s="1" t="s">
        <v>4444</v>
      </c>
      <c r="C2061" t="s">
        <v>4726</v>
      </c>
      <c r="D2061" t="s">
        <v>6290</v>
      </c>
      <c r="E2061" t="s">
        <v>7961</v>
      </c>
      <c r="G2061">
        <v>0</v>
      </c>
      <c r="H2061" t="s">
        <v>2382</v>
      </c>
      <c r="I2061" t="s">
        <v>2380</v>
      </c>
      <c r="J2061">
        <v>18.75</v>
      </c>
      <c r="K2061" t="str" cm="1">
        <f t="array" ref="K2061">_xlfn.IFS(J2061&lt;18.5,"underweight",J2061&lt;25,"normal weight",J2061&lt;30,"overweight",J2061&gt;30,"obesity")</f>
        <v>normal weight</v>
      </c>
      <c r="L2061">
        <v>5.47</v>
      </c>
      <c r="M2061" t="str" cm="1">
        <f t="array" ref="M2061">_xlfn.IFS(L2061&lt;5.7,"Normal",L2061&lt;6.5,"Prediabetes",L2061&gt;6.5,"Diabetes")</f>
        <v>Normal</v>
      </c>
      <c r="N2061">
        <v>1990</v>
      </c>
      <c r="O2061" t="s">
        <v>20</v>
      </c>
      <c r="P2061">
        <v>30</v>
      </c>
      <c r="Q2061" s="10" t="str">
        <f t="shared" si="64"/>
        <v>30-Sep-1990</v>
      </c>
      <c r="R2061">
        <f t="shared" si="65"/>
        <v>32</v>
      </c>
      <c r="S2061" s="12">
        <v>32716.2</v>
      </c>
    </row>
    <row r="2062" spans="1:19" ht="15.6" x14ac:dyDescent="0.3">
      <c r="A2062" s="1" t="s">
        <v>306</v>
      </c>
      <c r="B2062" s="1" t="s">
        <v>4445</v>
      </c>
      <c r="C2062" t="s">
        <v>4726</v>
      </c>
      <c r="D2062" t="s">
        <v>7963</v>
      </c>
      <c r="E2062" t="s">
        <v>7962</v>
      </c>
      <c r="G2062">
        <v>1</v>
      </c>
      <c r="H2062" t="s">
        <v>2382</v>
      </c>
      <c r="I2062" t="s">
        <v>2380</v>
      </c>
      <c r="J2062">
        <v>23.94</v>
      </c>
      <c r="K2062" t="str" cm="1">
        <f t="array" ref="K2062">_xlfn.IFS(J2062&lt;18.5,"underweight",J2062&lt;25,"normal weight",J2062&lt;30,"overweight",J2062&gt;30,"obesity")</f>
        <v>normal weight</v>
      </c>
      <c r="L2062">
        <v>10.74</v>
      </c>
      <c r="M2062" t="str" cm="1">
        <f t="array" ref="M2062">_xlfn.IFS(L2062&lt;5.7,"Normal",L2062&lt;6.5,"Prediabetes",L2062&gt;6.5,"Diabetes")</f>
        <v>Diabetes</v>
      </c>
      <c r="N2062">
        <v>1990</v>
      </c>
      <c r="O2062" t="s">
        <v>10</v>
      </c>
      <c r="P2062">
        <v>9</v>
      </c>
      <c r="Q2062" s="10" t="str">
        <f t="shared" si="64"/>
        <v>9-Jul-1990</v>
      </c>
      <c r="R2062">
        <f t="shared" si="65"/>
        <v>33</v>
      </c>
      <c r="S2062" s="12">
        <v>32734.19</v>
      </c>
    </row>
    <row r="2063" spans="1:19" ht="15.6" x14ac:dyDescent="0.3">
      <c r="A2063" s="1" t="s">
        <v>305</v>
      </c>
      <c r="B2063" s="1" t="s">
        <v>4446</v>
      </c>
      <c r="C2063" t="s">
        <v>4726</v>
      </c>
      <c r="D2063" t="s">
        <v>7965</v>
      </c>
      <c r="E2063" t="s">
        <v>7964</v>
      </c>
      <c r="G2063">
        <v>1</v>
      </c>
      <c r="H2063" t="s">
        <v>2382</v>
      </c>
      <c r="I2063" t="s">
        <v>2380</v>
      </c>
      <c r="J2063">
        <v>19.32</v>
      </c>
      <c r="K2063" t="str" cm="1">
        <f t="array" ref="K2063">_xlfn.IFS(J2063&lt;18.5,"underweight",J2063&lt;25,"normal weight",J2063&lt;30,"overweight",J2063&gt;30,"obesity")</f>
        <v>normal weight</v>
      </c>
      <c r="L2063">
        <v>11.58</v>
      </c>
      <c r="M2063" t="str" cm="1">
        <f t="array" ref="M2063">_xlfn.IFS(L2063&lt;5.7,"Normal",L2063&lt;6.5,"Prediabetes",L2063&gt;6.5,"Diabetes")</f>
        <v>Diabetes</v>
      </c>
      <c r="N2063">
        <v>1974</v>
      </c>
      <c r="O2063" t="s">
        <v>30</v>
      </c>
      <c r="P2063">
        <v>6</v>
      </c>
      <c r="Q2063" s="10" t="str">
        <f t="shared" si="64"/>
        <v>6-Dec-1974</v>
      </c>
      <c r="R2063">
        <f t="shared" si="65"/>
        <v>48</v>
      </c>
      <c r="S2063" s="12">
        <v>32760.48</v>
      </c>
    </row>
    <row r="2064" spans="1:19" ht="15.6" x14ac:dyDescent="0.3">
      <c r="A2064" s="1" t="s">
        <v>304</v>
      </c>
      <c r="B2064" s="1" t="s">
        <v>4447</v>
      </c>
      <c r="C2064" t="s">
        <v>4723</v>
      </c>
      <c r="D2064" t="s">
        <v>7966</v>
      </c>
      <c r="E2064" t="s">
        <v>6970</v>
      </c>
      <c r="G2064">
        <v>1</v>
      </c>
      <c r="H2064" t="s">
        <v>2382</v>
      </c>
      <c r="I2064" t="s">
        <v>2380</v>
      </c>
      <c r="J2064">
        <v>30.875</v>
      </c>
      <c r="K2064" t="str" cm="1">
        <f t="array" ref="K2064">_xlfn.IFS(J2064&lt;18.5,"underweight",J2064&lt;25,"normal weight",J2064&lt;30,"overweight",J2064&gt;30,"obesity")</f>
        <v>obesity</v>
      </c>
      <c r="L2064">
        <v>4.1399999999999997</v>
      </c>
      <c r="M2064" t="str" cm="1">
        <f t="array" ref="M2064">_xlfn.IFS(L2064&lt;5.7,"Normal",L2064&lt;6.5,"Prediabetes",L2064&gt;6.5,"Diabetes")</f>
        <v>Normal</v>
      </c>
      <c r="N2064">
        <v>1972</v>
      </c>
      <c r="O2064" t="s">
        <v>15</v>
      </c>
      <c r="P2064">
        <v>7</v>
      </c>
      <c r="Q2064" s="10" t="str">
        <f t="shared" si="64"/>
        <v>7-Nov-1972</v>
      </c>
      <c r="R2064">
        <f t="shared" si="65"/>
        <v>50</v>
      </c>
      <c r="S2064" s="12">
        <v>32765.33</v>
      </c>
    </row>
    <row r="2065" spans="1:19" ht="15.6" x14ac:dyDescent="0.3">
      <c r="A2065" s="1" t="s">
        <v>303</v>
      </c>
      <c r="B2065" s="1" t="s">
        <v>4448</v>
      </c>
      <c r="C2065" t="s">
        <v>4723</v>
      </c>
      <c r="D2065" t="s">
        <v>5189</v>
      </c>
      <c r="E2065" t="s">
        <v>5663</v>
      </c>
      <c r="G2065">
        <v>0</v>
      </c>
      <c r="H2065" t="s">
        <v>2382</v>
      </c>
      <c r="I2065" t="s">
        <v>2380</v>
      </c>
      <c r="J2065">
        <v>36.08</v>
      </c>
      <c r="K2065" t="str" cm="1">
        <f t="array" ref="K2065">_xlfn.IFS(J2065&lt;18.5,"underweight",J2065&lt;25,"normal weight",J2065&lt;30,"overweight",J2065&gt;30,"obesity")</f>
        <v>obesity</v>
      </c>
      <c r="L2065">
        <v>11.61</v>
      </c>
      <c r="M2065" t="str" cm="1">
        <f t="array" ref="M2065">_xlfn.IFS(L2065&lt;5.7,"Normal",L2065&lt;6.5,"Prediabetes",L2065&gt;6.5,"Diabetes")</f>
        <v>Diabetes</v>
      </c>
      <c r="N2065">
        <v>1980</v>
      </c>
      <c r="O2065" t="s">
        <v>30</v>
      </c>
      <c r="P2065">
        <v>12</v>
      </c>
      <c r="Q2065" s="10" t="str">
        <f t="shared" si="64"/>
        <v>12-Dec-1980</v>
      </c>
      <c r="R2065">
        <f t="shared" si="65"/>
        <v>42</v>
      </c>
      <c r="S2065" s="12">
        <v>32787.46</v>
      </c>
    </row>
    <row r="2066" spans="1:19" ht="15.6" x14ac:dyDescent="0.3">
      <c r="A2066" s="1" t="s">
        <v>302</v>
      </c>
      <c r="B2066" s="1" t="s">
        <v>4449</v>
      </c>
      <c r="C2066" t="s">
        <v>4723</v>
      </c>
      <c r="D2066" t="s">
        <v>7968</v>
      </c>
      <c r="E2066" t="s">
        <v>7967</v>
      </c>
      <c r="G2066">
        <v>0</v>
      </c>
      <c r="H2066" t="s">
        <v>2382</v>
      </c>
      <c r="I2066" t="s">
        <v>2380</v>
      </c>
      <c r="J2066">
        <v>32.200000000000003</v>
      </c>
      <c r="K2066" t="str" cm="1">
        <f t="array" ref="K2066">_xlfn.IFS(J2066&lt;18.5,"underweight",J2066&lt;25,"normal weight",J2066&lt;30,"overweight",J2066&gt;30,"obesity")</f>
        <v>obesity</v>
      </c>
      <c r="L2066">
        <v>10.59</v>
      </c>
      <c r="M2066" t="str" cm="1">
        <f t="array" ref="M2066">_xlfn.IFS(L2066&lt;5.7,"Normal",L2066&lt;6.5,"Prediabetes",L2066&gt;6.5,"Diabetes")</f>
        <v>Diabetes</v>
      </c>
      <c r="N2066">
        <v>1995</v>
      </c>
      <c r="O2066" t="s">
        <v>30</v>
      </c>
      <c r="P2066">
        <v>4</v>
      </c>
      <c r="Q2066" s="10" t="str">
        <f t="shared" si="64"/>
        <v>4-Dec-1995</v>
      </c>
      <c r="R2066">
        <f t="shared" si="65"/>
        <v>27</v>
      </c>
      <c r="S2066" s="12">
        <v>32827.51</v>
      </c>
    </row>
    <row r="2067" spans="1:19" ht="15.6" x14ac:dyDescent="0.3">
      <c r="A2067" s="1" t="s">
        <v>301</v>
      </c>
      <c r="B2067" s="1" t="s">
        <v>4450</v>
      </c>
      <c r="C2067" t="s">
        <v>4723</v>
      </c>
      <c r="D2067" t="s">
        <v>7969</v>
      </c>
      <c r="E2067" t="s">
        <v>6277</v>
      </c>
      <c r="G2067">
        <v>0</v>
      </c>
      <c r="H2067" t="s">
        <v>2382</v>
      </c>
      <c r="I2067" t="s">
        <v>2380</v>
      </c>
      <c r="J2067">
        <v>28.05</v>
      </c>
      <c r="K2067" t="str" cm="1">
        <f t="array" ref="K2067">_xlfn.IFS(J2067&lt;18.5,"underweight",J2067&lt;25,"normal weight",J2067&lt;30,"overweight",J2067&gt;30,"obesity")</f>
        <v>overweight</v>
      </c>
      <c r="L2067">
        <v>11.85</v>
      </c>
      <c r="M2067" t="str" cm="1">
        <f t="array" ref="M2067">_xlfn.IFS(L2067&lt;5.7,"Normal",L2067&lt;6.5,"Prediabetes",L2067&gt;6.5,"Diabetes")</f>
        <v>Diabetes</v>
      </c>
      <c r="N2067">
        <v>1981</v>
      </c>
      <c r="O2067" t="s">
        <v>15</v>
      </c>
      <c r="P2067">
        <v>17</v>
      </c>
      <c r="Q2067" s="10" t="str">
        <f t="shared" si="64"/>
        <v>17-Nov-1981</v>
      </c>
      <c r="R2067">
        <f t="shared" si="65"/>
        <v>41</v>
      </c>
      <c r="S2067" s="12">
        <v>32906.69</v>
      </c>
    </row>
    <row r="2068" spans="1:19" ht="15.6" x14ac:dyDescent="0.3">
      <c r="A2068" s="1" t="s">
        <v>299</v>
      </c>
      <c r="B2068" s="1" t="s">
        <v>4451</v>
      </c>
      <c r="C2068" t="s">
        <v>4726</v>
      </c>
      <c r="D2068" t="s">
        <v>7227</v>
      </c>
      <c r="E2068" t="s">
        <v>7970</v>
      </c>
      <c r="G2068">
        <v>0</v>
      </c>
      <c r="H2068" t="s">
        <v>2382</v>
      </c>
      <c r="I2068" t="s">
        <v>2380</v>
      </c>
      <c r="J2068">
        <v>19</v>
      </c>
      <c r="K2068" t="str" cm="1">
        <f t="array" ref="K2068">_xlfn.IFS(J2068&lt;18.5,"underweight",J2068&lt;25,"normal weight",J2068&lt;30,"overweight",J2068&gt;30,"obesity")</f>
        <v>normal weight</v>
      </c>
      <c r="L2068">
        <v>5.46</v>
      </c>
      <c r="M2068" t="str" cm="1">
        <f t="array" ref="M2068">_xlfn.IFS(L2068&lt;5.7,"Normal",L2068&lt;6.5,"Prediabetes",L2068&gt;6.5,"Diabetes")</f>
        <v>Normal</v>
      </c>
      <c r="N2068">
        <v>1971</v>
      </c>
      <c r="O2068" t="s">
        <v>35</v>
      </c>
      <c r="P2068">
        <v>24</v>
      </c>
      <c r="Q2068" s="10" t="str">
        <f t="shared" si="64"/>
        <v>24-Aug-1971</v>
      </c>
      <c r="R2068">
        <f t="shared" si="65"/>
        <v>51</v>
      </c>
      <c r="S2068" s="12">
        <v>32947.629999999997</v>
      </c>
    </row>
    <row r="2069" spans="1:19" ht="15.6" x14ac:dyDescent="0.3">
      <c r="A2069" s="1" t="s">
        <v>298</v>
      </c>
      <c r="B2069" s="1" t="s">
        <v>4452</v>
      </c>
      <c r="C2069" t="s">
        <v>4726</v>
      </c>
      <c r="D2069" t="s">
        <v>7972</v>
      </c>
      <c r="E2069" t="s">
        <v>7971</v>
      </c>
      <c r="G2069">
        <v>0</v>
      </c>
      <c r="H2069" t="s">
        <v>2382</v>
      </c>
      <c r="I2069" t="s">
        <v>2380</v>
      </c>
      <c r="J2069">
        <v>16.13</v>
      </c>
      <c r="K2069" t="str" cm="1">
        <f t="array" ref="K2069">_xlfn.IFS(J2069&lt;18.5,"underweight",J2069&lt;25,"normal weight",J2069&lt;30,"overweight",J2069&gt;30,"obesity")</f>
        <v>underweight</v>
      </c>
      <c r="L2069">
        <v>4.54</v>
      </c>
      <c r="M2069" t="str" cm="1">
        <f t="array" ref="M2069">_xlfn.IFS(L2069&lt;5.7,"Normal",L2069&lt;6.5,"Prediabetes",L2069&gt;6.5,"Diabetes")</f>
        <v>Normal</v>
      </c>
      <c r="N2069">
        <v>1995</v>
      </c>
      <c r="O2069" t="s">
        <v>10</v>
      </c>
      <c r="P2069">
        <v>8</v>
      </c>
      <c r="Q2069" s="10" t="str">
        <f t="shared" si="64"/>
        <v>8-Jul-1995</v>
      </c>
      <c r="R2069">
        <f t="shared" si="65"/>
        <v>28</v>
      </c>
      <c r="S2069" s="12">
        <v>33017.46</v>
      </c>
    </row>
    <row r="2070" spans="1:19" ht="15.6" x14ac:dyDescent="0.3">
      <c r="A2070" s="1" t="s">
        <v>297</v>
      </c>
      <c r="B2070" s="1" t="s">
        <v>4453</v>
      </c>
      <c r="C2070" t="s">
        <v>4726</v>
      </c>
      <c r="D2070" t="s">
        <v>7974</v>
      </c>
      <c r="E2070" t="s">
        <v>7973</v>
      </c>
      <c r="G2070">
        <v>0</v>
      </c>
      <c r="H2070" t="s">
        <v>2382</v>
      </c>
      <c r="I2070" t="s">
        <v>2380</v>
      </c>
      <c r="J2070">
        <v>18.77</v>
      </c>
      <c r="K2070" t="str" cm="1">
        <f t="array" ref="K2070">_xlfn.IFS(J2070&lt;18.5,"underweight",J2070&lt;25,"normal weight",J2070&lt;30,"overweight",J2070&gt;30,"obesity")</f>
        <v>normal weight</v>
      </c>
      <c r="L2070">
        <v>11.98</v>
      </c>
      <c r="M2070" t="str" cm="1">
        <f t="array" ref="M2070">_xlfn.IFS(L2070&lt;5.7,"Normal",L2070&lt;6.5,"Prediabetes",L2070&gt;6.5,"Diabetes")</f>
        <v>Diabetes</v>
      </c>
      <c r="N2070">
        <v>1967</v>
      </c>
      <c r="O2070" t="s">
        <v>10</v>
      </c>
      <c r="P2070">
        <v>10</v>
      </c>
      <c r="Q2070" s="10" t="str">
        <f t="shared" si="64"/>
        <v>10-Jul-1967</v>
      </c>
      <c r="R2070">
        <f t="shared" si="65"/>
        <v>56</v>
      </c>
      <c r="S2070" s="12">
        <v>33025.32</v>
      </c>
    </row>
    <row r="2071" spans="1:19" ht="15.6" x14ac:dyDescent="0.3">
      <c r="A2071" s="1" t="s">
        <v>296</v>
      </c>
      <c r="B2071" s="1" t="s">
        <v>4454</v>
      </c>
      <c r="C2071" t="s">
        <v>4723</v>
      </c>
      <c r="D2071" t="s">
        <v>5085</v>
      </c>
      <c r="E2071" t="s">
        <v>7975</v>
      </c>
      <c r="G2071">
        <v>0</v>
      </c>
      <c r="H2071" t="s">
        <v>2382</v>
      </c>
      <c r="I2071" t="s">
        <v>2380</v>
      </c>
      <c r="J2071">
        <v>28.88</v>
      </c>
      <c r="K2071" t="str" cm="1">
        <f t="array" ref="K2071">_xlfn.IFS(J2071&lt;18.5,"underweight",J2071&lt;25,"normal weight",J2071&lt;30,"overweight",J2071&gt;30,"obesity")</f>
        <v>overweight</v>
      </c>
      <c r="L2071">
        <v>6.59</v>
      </c>
      <c r="M2071" t="str" cm="1">
        <f t="array" ref="M2071">_xlfn.IFS(L2071&lt;5.7,"Normal",L2071&lt;6.5,"Prediabetes",L2071&gt;6.5,"Diabetes")</f>
        <v>Diabetes</v>
      </c>
      <c r="N2071">
        <v>1994</v>
      </c>
      <c r="O2071" t="s">
        <v>10</v>
      </c>
      <c r="P2071">
        <v>28</v>
      </c>
      <c r="Q2071" s="10" t="str">
        <f t="shared" si="64"/>
        <v>28-Jul-1994</v>
      </c>
      <c r="R2071">
        <f t="shared" si="65"/>
        <v>29</v>
      </c>
      <c r="S2071" s="12">
        <v>33057.230000000003</v>
      </c>
    </row>
    <row r="2072" spans="1:19" ht="15.6" x14ac:dyDescent="0.3">
      <c r="A2072" s="1" t="s">
        <v>295</v>
      </c>
      <c r="B2072" s="1" t="s">
        <v>4455</v>
      </c>
      <c r="C2072" t="s">
        <v>4726</v>
      </c>
      <c r="D2072" t="s">
        <v>5143</v>
      </c>
      <c r="E2072" t="s">
        <v>5105</v>
      </c>
      <c r="G2072">
        <v>1</v>
      </c>
      <c r="H2072" t="s">
        <v>2382</v>
      </c>
      <c r="I2072" t="s">
        <v>2380</v>
      </c>
      <c r="J2072">
        <v>27.55</v>
      </c>
      <c r="K2072" t="str" cm="1">
        <f t="array" ref="K2072">_xlfn.IFS(J2072&lt;18.5,"underweight",J2072&lt;25,"normal weight",J2072&lt;30,"overweight",J2072&gt;30,"obesity")</f>
        <v>overweight</v>
      </c>
      <c r="L2072">
        <v>10.83</v>
      </c>
      <c r="M2072" t="str" cm="1">
        <f t="array" ref="M2072">_xlfn.IFS(L2072&lt;5.7,"Normal",L2072&lt;6.5,"Prediabetes",L2072&gt;6.5,"Diabetes")</f>
        <v>Diabetes</v>
      </c>
      <c r="N2072">
        <v>1962</v>
      </c>
      <c r="O2072" t="s">
        <v>10</v>
      </c>
      <c r="P2072">
        <v>1</v>
      </c>
      <c r="Q2072" s="10" t="str">
        <f t="shared" si="64"/>
        <v>1-Jul-1962</v>
      </c>
      <c r="R2072">
        <f t="shared" si="65"/>
        <v>61</v>
      </c>
      <c r="S2072" s="12">
        <v>33074.94</v>
      </c>
    </row>
    <row r="2073" spans="1:19" ht="15.6" x14ac:dyDescent="0.3">
      <c r="A2073" s="1" t="s">
        <v>294</v>
      </c>
      <c r="B2073" s="1" t="s">
        <v>4456</v>
      </c>
      <c r="C2073" t="s">
        <v>4723</v>
      </c>
      <c r="D2073" t="s">
        <v>7977</v>
      </c>
      <c r="E2073" t="s">
        <v>7976</v>
      </c>
      <c r="G2073">
        <v>2</v>
      </c>
      <c r="H2073" t="s">
        <v>2382</v>
      </c>
      <c r="I2073" t="s">
        <v>2380</v>
      </c>
      <c r="J2073">
        <v>24.51</v>
      </c>
      <c r="K2073" t="str" cm="1">
        <f t="array" ref="K2073">_xlfn.IFS(J2073&lt;18.5,"underweight",J2073&lt;25,"normal weight",J2073&lt;30,"overweight",J2073&gt;30,"obesity")</f>
        <v>normal weight</v>
      </c>
      <c r="L2073">
        <v>4.83</v>
      </c>
      <c r="M2073" t="str" cm="1">
        <f t="array" ref="M2073">_xlfn.IFS(L2073&lt;5.7,"Normal",L2073&lt;6.5,"Prediabetes",L2073&gt;6.5,"Diabetes")</f>
        <v>Normal</v>
      </c>
      <c r="N2073">
        <v>1969</v>
      </c>
      <c r="O2073" t="s">
        <v>37</v>
      </c>
      <c r="P2073">
        <v>30</v>
      </c>
      <c r="Q2073" s="10" t="str">
        <f t="shared" si="64"/>
        <v>30-Oct-1969</v>
      </c>
      <c r="R2073">
        <f t="shared" si="65"/>
        <v>53</v>
      </c>
      <c r="S2073" s="12">
        <v>33090.660000000003</v>
      </c>
    </row>
    <row r="2074" spans="1:19" ht="15.6" x14ac:dyDescent="0.3">
      <c r="A2074" s="1" t="s">
        <v>293</v>
      </c>
      <c r="B2074" s="1" t="s">
        <v>4457</v>
      </c>
      <c r="C2074" t="s">
        <v>4726</v>
      </c>
      <c r="D2074" t="s">
        <v>7979</v>
      </c>
      <c r="E2074" t="s">
        <v>7978</v>
      </c>
      <c r="G2074">
        <v>1</v>
      </c>
      <c r="H2074" t="s">
        <v>2382</v>
      </c>
      <c r="I2074" t="s">
        <v>2380</v>
      </c>
      <c r="J2074">
        <v>23.37</v>
      </c>
      <c r="K2074" t="str" cm="1">
        <f t="array" ref="K2074">_xlfn.IFS(J2074&lt;18.5,"underweight",J2074&lt;25,"normal weight",J2074&lt;30,"overweight",J2074&gt;30,"obesity")</f>
        <v>normal weight</v>
      </c>
      <c r="L2074">
        <v>5.59</v>
      </c>
      <c r="M2074" t="str" cm="1">
        <f t="array" ref="M2074">_xlfn.IFS(L2074&lt;5.7,"Normal",L2074&lt;6.5,"Prediabetes",L2074&gt;6.5,"Diabetes")</f>
        <v>Normal</v>
      </c>
      <c r="N2074">
        <v>1985</v>
      </c>
      <c r="O2074" t="s">
        <v>10</v>
      </c>
      <c r="P2074">
        <v>15</v>
      </c>
      <c r="Q2074" s="10" t="str">
        <f t="shared" si="64"/>
        <v>15-Jul-1985</v>
      </c>
      <c r="R2074">
        <f t="shared" si="65"/>
        <v>38</v>
      </c>
      <c r="S2074" s="12">
        <v>33121</v>
      </c>
    </row>
    <row r="2075" spans="1:19" ht="15.6" x14ac:dyDescent="0.3">
      <c r="A2075" s="1" t="s">
        <v>292</v>
      </c>
      <c r="B2075" s="1" t="s">
        <v>4458</v>
      </c>
      <c r="C2075" t="s">
        <v>4723</v>
      </c>
      <c r="D2075" t="s">
        <v>7981</v>
      </c>
      <c r="E2075" t="s">
        <v>7980</v>
      </c>
      <c r="G2075">
        <v>0</v>
      </c>
      <c r="H2075" t="s">
        <v>2382</v>
      </c>
      <c r="I2075" t="s">
        <v>2380</v>
      </c>
      <c r="J2075">
        <v>28.405000000000001</v>
      </c>
      <c r="K2075" t="str" cm="1">
        <f t="array" ref="K2075">_xlfn.IFS(J2075&lt;18.5,"underweight",J2075&lt;25,"normal weight",J2075&lt;30,"overweight",J2075&gt;30,"obesity")</f>
        <v>overweight</v>
      </c>
      <c r="L2075">
        <v>7.02</v>
      </c>
      <c r="M2075" t="str" cm="1">
        <f t="array" ref="M2075">_xlfn.IFS(L2075&lt;5.7,"Normal",L2075&lt;6.5,"Prediabetes",L2075&gt;6.5,"Diabetes")</f>
        <v>Diabetes</v>
      </c>
      <c r="N2075">
        <v>1990</v>
      </c>
      <c r="O2075" t="s">
        <v>37</v>
      </c>
      <c r="P2075">
        <v>12</v>
      </c>
      <c r="Q2075" s="10" t="str">
        <f t="shared" si="64"/>
        <v>12-Oct-1990</v>
      </c>
      <c r="R2075">
        <f t="shared" si="65"/>
        <v>32</v>
      </c>
      <c r="S2075" s="12">
        <v>33292.83</v>
      </c>
    </row>
    <row r="2076" spans="1:19" ht="15.6" x14ac:dyDescent="0.3">
      <c r="A2076" s="1" t="s">
        <v>291</v>
      </c>
      <c r="B2076" s="1" t="s">
        <v>4459</v>
      </c>
      <c r="C2076" t="s">
        <v>4723</v>
      </c>
      <c r="D2076" t="s">
        <v>7982</v>
      </c>
      <c r="E2076" t="s">
        <v>7782</v>
      </c>
      <c r="G2076">
        <v>1</v>
      </c>
      <c r="H2076" t="s">
        <v>2382</v>
      </c>
      <c r="I2076" t="s">
        <v>2380</v>
      </c>
      <c r="J2076">
        <v>18.48</v>
      </c>
      <c r="K2076" t="str" cm="1">
        <f t="array" ref="K2076">_xlfn.IFS(J2076&lt;18.5,"underweight",J2076&lt;25,"normal weight",J2076&lt;30,"overweight",J2076&gt;30,"obesity")</f>
        <v>underweight</v>
      </c>
      <c r="L2076">
        <v>10.84</v>
      </c>
      <c r="M2076" t="str" cm="1">
        <f t="array" ref="M2076">_xlfn.IFS(L2076&lt;5.7,"Normal",L2076&lt;6.5,"Prediabetes",L2076&gt;6.5,"Diabetes")</f>
        <v>Diabetes</v>
      </c>
      <c r="N2076">
        <v>2003</v>
      </c>
      <c r="O2076" t="s">
        <v>15</v>
      </c>
      <c r="P2076">
        <v>28</v>
      </c>
      <c r="Q2076" s="10" t="str">
        <f t="shared" si="64"/>
        <v>28-Nov-2003</v>
      </c>
      <c r="R2076">
        <f t="shared" si="65"/>
        <v>19</v>
      </c>
      <c r="S2076" s="12">
        <v>33307.550000000003</v>
      </c>
    </row>
    <row r="2077" spans="1:19" ht="15.6" x14ac:dyDescent="0.3">
      <c r="A2077" s="1" t="s">
        <v>290</v>
      </c>
      <c r="B2077" s="1" t="s">
        <v>4460</v>
      </c>
      <c r="C2077" t="s">
        <v>4726</v>
      </c>
      <c r="D2077" t="s">
        <v>7500</v>
      </c>
      <c r="E2077" t="s">
        <v>7983</v>
      </c>
      <c r="G2077">
        <v>1</v>
      </c>
      <c r="H2077" t="s">
        <v>2382</v>
      </c>
      <c r="I2077" t="s">
        <v>2380</v>
      </c>
      <c r="J2077">
        <v>32.965000000000003</v>
      </c>
      <c r="K2077" t="str" cm="1">
        <f t="array" ref="K2077">_xlfn.IFS(J2077&lt;18.5,"underweight",J2077&lt;25,"normal weight",J2077&lt;30,"overweight",J2077&gt;30,"obesity")</f>
        <v>obesity</v>
      </c>
      <c r="L2077">
        <v>9.2100000000000009</v>
      </c>
      <c r="M2077" t="str" cm="1">
        <f t="array" ref="M2077">_xlfn.IFS(L2077&lt;5.7,"Normal",L2077&lt;6.5,"Prediabetes",L2077&gt;6.5,"Diabetes")</f>
        <v>Diabetes</v>
      </c>
      <c r="N2077">
        <v>1972</v>
      </c>
      <c r="O2077" t="s">
        <v>20</v>
      </c>
      <c r="P2077">
        <v>5</v>
      </c>
      <c r="Q2077" s="10" t="str">
        <f t="shared" si="64"/>
        <v>5-Sep-1972</v>
      </c>
      <c r="R2077">
        <f t="shared" si="65"/>
        <v>50</v>
      </c>
      <c r="S2077" s="12">
        <v>33344.449999999997</v>
      </c>
    </row>
    <row r="2078" spans="1:19" ht="15.6" x14ac:dyDescent="0.3">
      <c r="A2078" s="1" t="s">
        <v>289</v>
      </c>
      <c r="B2078" s="1" t="s">
        <v>4461</v>
      </c>
      <c r="C2078" t="s">
        <v>4726</v>
      </c>
      <c r="D2078" t="s">
        <v>4904</v>
      </c>
      <c r="E2078" t="s">
        <v>7984</v>
      </c>
      <c r="G2078">
        <v>1</v>
      </c>
      <c r="H2078" t="s">
        <v>2382</v>
      </c>
      <c r="I2078" t="s">
        <v>2380</v>
      </c>
      <c r="J2078">
        <v>28.594999999999999</v>
      </c>
      <c r="K2078" t="str" cm="1">
        <f t="array" ref="K2078">_xlfn.IFS(J2078&lt;18.5,"underweight",J2078&lt;25,"normal weight",J2078&lt;30,"overweight",J2078&gt;30,"obesity")</f>
        <v>overweight</v>
      </c>
      <c r="L2078">
        <v>8.5299999999999994</v>
      </c>
      <c r="M2078" t="str" cm="1">
        <f t="array" ref="M2078">_xlfn.IFS(L2078&lt;5.7,"Normal",L2078&lt;6.5,"Prediabetes",L2078&gt;6.5,"Diabetes")</f>
        <v>Diabetes</v>
      </c>
      <c r="N2078">
        <v>1985</v>
      </c>
      <c r="O2078" t="s">
        <v>30</v>
      </c>
      <c r="P2078">
        <v>7</v>
      </c>
      <c r="Q2078" s="10" t="str">
        <f t="shared" si="64"/>
        <v>7-Dec-1985</v>
      </c>
      <c r="R2078">
        <f t="shared" si="65"/>
        <v>37</v>
      </c>
      <c r="S2078" s="12">
        <v>33450.99</v>
      </c>
    </row>
    <row r="2079" spans="1:19" ht="15.6" x14ac:dyDescent="0.3">
      <c r="A2079" s="1" t="s">
        <v>288</v>
      </c>
      <c r="B2079" s="1" t="s">
        <v>4462</v>
      </c>
      <c r="C2079" t="s">
        <v>4726</v>
      </c>
      <c r="D2079" t="s">
        <v>5862</v>
      </c>
      <c r="E2079" t="s">
        <v>7985</v>
      </c>
      <c r="G2079">
        <v>1</v>
      </c>
      <c r="H2079" t="s">
        <v>2382</v>
      </c>
      <c r="I2079" t="s">
        <v>2380</v>
      </c>
      <c r="J2079">
        <v>17.8</v>
      </c>
      <c r="K2079" t="str" cm="1">
        <f t="array" ref="K2079">_xlfn.IFS(J2079&lt;18.5,"underweight",J2079&lt;25,"normal weight",J2079&lt;30,"overweight",J2079&gt;30,"obesity")</f>
        <v>underweight</v>
      </c>
      <c r="L2079">
        <v>5.75</v>
      </c>
      <c r="M2079" t="str" cm="1">
        <f t="array" ref="M2079">_xlfn.IFS(L2079&lt;5.7,"Normal",L2079&lt;6.5,"Prediabetes",L2079&gt;6.5,"Diabetes")</f>
        <v>Prediabetes</v>
      </c>
      <c r="N2079">
        <v>1970</v>
      </c>
      <c r="O2079" t="s">
        <v>18</v>
      </c>
      <c r="P2079">
        <v>18</v>
      </c>
      <c r="Q2079" s="10" t="str">
        <f t="shared" si="64"/>
        <v>18-Jun-1970</v>
      </c>
      <c r="R2079">
        <f t="shared" si="65"/>
        <v>53</v>
      </c>
      <c r="S2079" s="12">
        <v>33471.97</v>
      </c>
    </row>
    <row r="2080" spans="1:19" ht="15.6" x14ac:dyDescent="0.3">
      <c r="A2080" s="1" t="s">
        <v>287</v>
      </c>
      <c r="B2080" s="1" t="s">
        <v>4463</v>
      </c>
      <c r="C2080" t="s">
        <v>4726</v>
      </c>
      <c r="D2080" t="s">
        <v>5699</v>
      </c>
      <c r="E2080" t="s">
        <v>7986</v>
      </c>
      <c r="G2080">
        <v>1</v>
      </c>
      <c r="H2080" t="s">
        <v>2382</v>
      </c>
      <c r="I2080" t="s">
        <v>2380</v>
      </c>
      <c r="J2080">
        <v>19.86</v>
      </c>
      <c r="K2080" t="str" cm="1">
        <f t="array" ref="K2080">_xlfn.IFS(J2080&lt;18.5,"underweight",J2080&lt;25,"normal weight",J2080&lt;30,"overweight",J2080&gt;30,"obesity")</f>
        <v>normal weight</v>
      </c>
      <c r="L2080">
        <v>5.62</v>
      </c>
      <c r="M2080" t="str" cm="1">
        <f t="array" ref="M2080">_xlfn.IFS(L2080&lt;5.7,"Normal",L2080&lt;6.5,"Prediabetes",L2080&gt;6.5,"Diabetes")</f>
        <v>Normal</v>
      </c>
      <c r="N2080">
        <v>2002</v>
      </c>
      <c r="O2080" t="s">
        <v>35</v>
      </c>
      <c r="P2080">
        <v>25</v>
      </c>
      <c r="Q2080" s="10" t="str">
        <f t="shared" si="64"/>
        <v>25-Aug-2002</v>
      </c>
      <c r="R2080">
        <f t="shared" si="65"/>
        <v>20</v>
      </c>
      <c r="S2080" s="12">
        <v>33475.82</v>
      </c>
    </row>
    <row r="2081" spans="1:19" ht="15.6" x14ac:dyDescent="0.3">
      <c r="A2081" s="1" t="s">
        <v>286</v>
      </c>
      <c r="B2081" s="1" t="s">
        <v>4464</v>
      </c>
      <c r="C2081" t="s">
        <v>4723</v>
      </c>
      <c r="D2081" t="s">
        <v>7987</v>
      </c>
      <c r="E2081" t="s">
        <v>6208</v>
      </c>
      <c r="G2081">
        <v>1</v>
      </c>
      <c r="H2081" t="s">
        <v>2382</v>
      </c>
      <c r="I2081" t="s">
        <v>2380</v>
      </c>
      <c r="J2081">
        <v>17.98</v>
      </c>
      <c r="K2081" t="str" cm="1">
        <f t="array" ref="K2081">_xlfn.IFS(J2081&lt;18.5,"underweight",J2081&lt;25,"normal weight",J2081&lt;30,"overweight",J2081&gt;30,"obesity")</f>
        <v>underweight</v>
      </c>
      <c r="L2081">
        <v>6.57</v>
      </c>
      <c r="M2081" t="str" cm="1">
        <f t="array" ref="M2081">_xlfn.IFS(L2081&lt;5.7,"Normal",L2081&lt;6.5,"Prediabetes",L2081&gt;6.5,"Diabetes")</f>
        <v>Diabetes</v>
      </c>
      <c r="N2081">
        <v>1984</v>
      </c>
      <c r="O2081" t="s">
        <v>10</v>
      </c>
      <c r="P2081">
        <v>22</v>
      </c>
      <c r="Q2081" s="10" t="str">
        <f t="shared" si="64"/>
        <v>22-Jul-1984</v>
      </c>
      <c r="R2081">
        <f t="shared" si="65"/>
        <v>39</v>
      </c>
      <c r="S2081" s="12">
        <v>33527.1</v>
      </c>
    </row>
    <row r="2082" spans="1:19" ht="15.6" x14ac:dyDescent="0.3">
      <c r="A2082" s="1" t="s">
        <v>285</v>
      </c>
      <c r="B2082" s="1" t="s">
        <v>4465</v>
      </c>
      <c r="C2082" t="s">
        <v>4723</v>
      </c>
      <c r="D2082" t="s">
        <v>6713</v>
      </c>
      <c r="E2082" t="s">
        <v>7988</v>
      </c>
      <c r="G2082">
        <v>1</v>
      </c>
      <c r="H2082" t="s">
        <v>2382</v>
      </c>
      <c r="I2082" t="s">
        <v>2380</v>
      </c>
      <c r="J2082">
        <v>25.27</v>
      </c>
      <c r="K2082" t="str" cm="1">
        <f t="array" ref="K2082">_xlfn.IFS(J2082&lt;18.5,"underweight",J2082&lt;25,"normal weight",J2082&lt;30,"overweight",J2082&gt;30,"obesity")</f>
        <v>overweight</v>
      </c>
      <c r="L2082">
        <v>6.98</v>
      </c>
      <c r="M2082" t="str" cm="1">
        <f t="array" ref="M2082">_xlfn.IFS(L2082&lt;5.7,"Normal",L2082&lt;6.5,"Prediabetes",L2082&gt;6.5,"Diabetes")</f>
        <v>Diabetes</v>
      </c>
      <c r="N2082">
        <v>2003</v>
      </c>
      <c r="O2082" t="s">
        <v>20</v>
      </c>
      <c r="P2082">
        <v>9</v>
      </c>
      <c r="Q2082" s="10" t="str">
        <f t="shared" si="64"/>
        <v>9-Sep-2003</v>
      </c>
      <c r="R2082">
        <f t="shared" si="65"/>
        <v>19</v>
      </c>
      <c r="S2082" s="12">
        <v>33611.71</v>
      </c>
    </row>
    <row r="2083" spans="1:19" ht="15.6" x14ac:dyDescent="0.3">
      <c r="A2083" s="1" t="s">
        <v>284</v>
      </c>
      <c r="B2083" s="1" t="s">
        <v>4466</v>
      </c>
      <c r="C2083" t="s">
        <v>4723</v>
      </c>
      <c r="D2083" t="s">
        <v>6561</v>
      </c>
      <c r="E2083" t="s">
        <v>7989</v>
      </c>
      <c r="G2083">
        <v>1</v>
      </c>
      <c r="H2083" t="s">
        <v>2382</v>
      </c>
      <c r="I2083" t="s">
        <v>2380</v>
      </c>
      <c r="J2083">
        <v>46.53</v>
      </c>
      <c r="K2083" t="str" cm="1">
        <f t="array" ref="K2083">_xlfn.IFS(J2083&lt;18.5,"underweight",J2083&lt;25,"normal weight",J2083&lt;30,"overweight",J2083&gt;30,"obesity")</f>
        <v>obesity</v>
      </c>
      <c r="L2083">
        <v>5.38</v>
      </c>
      <c r="M2083" t="str" cm="1">
        <f t="array" ref="M2083">_xlfn.IFS(L2083&lt;5.7,"Normal",L2083&lt;6.5,"Prediabetes",L2083&gt;6.5,"Diabetes")</f>
        <v>Normal</v>
      </c>
      <c r="N2083">
        <v>1993</v>
      </c>
      <c r="O2083" t="s">
        <v>15</v>
      </c>
      <c r="P2083">
        <v>28</v>
      </c>
      <c r="Q2083" s="10" t="str">
        <f t="shared" si="64"/>
        <v>28-Nov-1993</v>
      </c>
      <c r="R2083">
        <f t="shared" si="65"/>
        <v>29</v>
      </c>
      <c r="S2083" s="12">
        <v>33707.550000000003</v>
      </c>
    </row>
    <row r="2084" spans="1:19" ht="15.6" x14ac:dyDescent="0.3">
      <c r="A2084" s="1" t="s">
        <v>283</v>
      </c>
      <c r="B2084" s="1" t="s">
        <v>4467</v>
      </c>
      <c r="C2084" t="s">
        <v>4723</v>
      </c>
      <c r="D2084" t="s">
        <v>7991</v>
      </c>
      <c r="E2084" t="s">
        <v>7990</v>
      </c>
      <c r="G2084">
        <v>0</v>
      </c>
      <c r="H2084" t="s">
        <v>2382</v>
      </c>
      <c r="I2084" t="s">
        <v>2380</v>
      </c>
      <c r="J2084">
        <v>20.58</v>
      </c>
      <c r="K2084" t="str" cm="1">
        <f t="array" ref="K2084">_xlfn.IFS(J2084&lt;18.5,"underweight",J2084&lt;25,"normal weight",J2084&lt;30,"overweight",J2084&gt;30,"obesity")</f>
        <v>normal weight</v>
      </c>
      <c r="L2084">
        <v>11.04</v>
      </c>
      <c r="M2084" t="str" cm="1">
        <f t="array" ref="M2084">_xlfn.IFS(L2084&lt;5.7,"Normal",L2084&lt;6.5,"Prediabetes",L2084&gt;6.5,"Diabetes")</f>
        <v>Diabetes</v>
      </c>
      <c r="N2084">
        <v>2004</v>
      </c>
      <c r="O2084" t="s">
        <v>15</v>
      </c>
      <c r="P2084">
        <v>1</v>
      </c>
      <c r="Q2084" s="10" t="str">
        <f t="shared" si="64"/>
        <v>1-Nov-2004</v>
      </c>
      <c r="R2084">
        <f t="shared" si="65"/>
        <v>18</v>
      </c>
      <c r="S2084" s="12">
        <v>33732.69</v>
      </c>
    </row>
    <row r="2085" spans="1:19" ht="15.6" x14ac:dyDescent="0.3">
      <c r="A2085" s="1" t="s">
        <v>282</v>
      </c>
      <c r="B2085" s="1" t="s">
        <v>4468</v>
      </c>
      <c r="C2085" t="s">
        <v>4723</v>
      </c>
      <c r="D2085" t="s">
        <v>7993</v>
      </c>
      <c r="E2085" t="s">
        <v>7992</v>
      </c>
      <c r="G2085">
        <v>1</v>
      </c>
      <c r="H2085" t="s">
        <v>2382</v>
      </c>
      <c r="I2085" t="s">
        <v>2380</v>
      </c>
      <c r="J2085">
        <v>19.53</v>
      </c>
      <c r="K2085" t="str" cm="1">
        <f t="array" ref="K2085">_xlfn.IFS(J2085&lt;18.5,"underweight",J2085&lt;25,"normal weight",J2085&lt;30,"overweight",J2085&gt;30,"obesity")</f>
        <v>normal weight</v>
      </c>
      <c r="L2085">
        <v>6.09</v>
      </c>
      <c r="M2085" t="str" cm="1">
        <f t="array" ref="M2085">_xlfn.IFS(L2085&lt;5.7,"Normal",L2085&lt;6.5,"Prediabetes",L2085&gt;6.5,"Diabetes")</f>
        <v>Prediabetes</v>
      </c>
      <c r="N2085">
        <v>2003</v>
      </c>
      <c r="O2085" t="s">
        <v>20</v>
      </c>
      <c r="P2085">
        <v>12</v>
      </c>
      <c r="Q2085" s="10" t="str">
        <f t="shared" si="64"/>
        <v>12-Sep-2003</v>
      </c>
      <c r="R2085">
        <f t="shared" si="65"/>
        <v>19</v>
      </c>
      <c r="S2085" s="12">
        <v>33750.29</v>
      </c>
    </row>
    <row r="2086" spans="1:19" ht="15.6" x14ac:dyDescent="0.3">
      <c r="A2086" s="1" t="s">
        <v>281</v>
      </c>
      <c r="B2086" s="1" t="s">
        <v>4469</v>
      </c>
      <c r="C2086" t="s">
        <v>4723</v>
      </c>
      <c r="D2086" t="s">
        <v>7995</v>
      </c>
      <c r="E2086" t="s">
        <v>7994</v>
      </c>
      <c r="G2086">
        <v>0</v>
      </c>
      <c r="H2086" t="s">
        <v>2382</v>
      </c>
      <c r="I2086" t="s">
        <v>2380</v>
      </c>
      <c r="J2086">
        <v>17.760000000000002</v>
      </c>
      <c r="K2086" t="str" cm="1">
        <f t="array" ref="K2086">_xlfn.IFS(J2086&lt;18.5,"underweight",J2086&lt;25,"normal weight",J2086&lt;30,"overweight",J2086&gt;30,"obesity")</f>
        <v>underweight</v>
      </c>
      <c r="L2086">
        <v>11.18</v>
      </c>
      <c r="M2086" t="str" cm="1">
        <f t="array" ref="M2086">_xlfn.IFS(L2086&lt;5.7,"Normal",L2086&lt;6.5,"Prediabetes",L2086&gt;6.5,"Diabetes")</f>
        <v>Diabetes</v>
      </c>
      <c r="N2086">
        <v>1962</v>
      </c>
      <c r="O2086" t="s">
        <v>30</v>
      </c>
      <c r="P2086">
        <v>11</v>
      </c>
      <c r="Q2086" s="10" t="str">
        <f t="shared" si="64"/>
        <v>11-Dec-1962</v>
      </c>
      <c r="R2086">
        <f t="shared" si="65"/>
        <v>60</v>
      </c>
      <c r="S2086" s="12">
        <v>33753.32</v>
      </c>
    </row>
    <row r="2087" spans="1:19" ht="15.6" x14ac:dyDescent="0.3">
      <c r="A2087" s="1" t="s">
        <v>280</v>
      </c>
      <c r="B2087" s="1" t="s">
        <v>4470</v>
      </c>
      <c r="C2087" t="s">
        <v>4726</v>
      </c>
      <c r="D2087" t="s">
        <v>7997</v>
      </c>
      <c r="E2087" t="s">
        <v>7996</v>
      </c>
      <c r="G2087">
        <v>0</v>
      </c>
      <c r="H2087" t="s">
        <v>2382</v>
      </c>
      <c r="I2087" t="s">
        <v>2380</v>
      </c>
      <c r="J2087">
        <v>29.83</v>
      </c>
      <c r="K2087" t="str" cm="1">
        <f t="array" ref="K2087">_xlfn.IFS(J2087&lt;18.5,"underweight",J2087&lt;25,"normal weight",J2087&lt;30,"overweight",J2087&gt;30,"obesity")</f>
        <v>overweight</v>
      </c>
      <c r="L2087">
        <v>5.03</v>
      </c>
      <c r="M2087" t="str" cm="1">
        <f t="array" ref="M2087">_xlfn.IFS(L2087&lt;5.7,"Normal",L2087&lt;6.5,"Prediabetes",L2087&gt;6.5,"Diabetes")</f>
        <v>Normal</v>
      </c>
      <c r="N2087">
        <v>2000</v>
      </c>
      <c r="O2087" t="s">
        <v>37</v>
      </c>
      <c r="P2087">
        <v>26</v>
      </c>
      <c r="Q2087" s="10" t="str">
        <f t="shared" si="64"/>
        <v>26-Oct-2000</v>
      </c>
      <c r="R2087">
        <f t="shared" si="65"/>
        <v>22</v>
      </c>
      <c r="S2087" s="12">
        <v>33829.39</v>
      </c>
    </row>
    <row r="2088" spans="1:19" ht="15.6" x14ac:dyDescent="0.3">
      <c r="A2088" s="1" t="s">
        <v>279</v>
      </c>
      <c r="B2088" s="1" t="s">
        <v>4471</v>
      </c>
      <c r="C2088" t="s">
        <v>4726</v>
      </c>
      <c r="D2088" t="s">
        <v>5153</v>
      </c>
      <c r="E2088" t="s">
        <v>5105</v>
      </c>
      <c r="G2088">
        <v>0</v>
      </c>
      <c r="H2088" t="s">
        <v>2382</v>
      </c>
      <c r="I2088" t="s">
        <v>2380</v>
      </c>
      <c r="J2088">
        <v>35.49</v>
      </c>
      <c r="K2088" t="str" cm="1">
        <f t="array" ref="K2088">_xlfn.IFS(J2088&lt;18.5,"underweight",J2088&lt;25,"normal weight",J2088&lt;30,"overweight",J2088&gt;30,"obesity")</f>
        <v>obesity</v>
      </c>
      <c r="L2088">
        <v>5.21</v>
      </c>
      <c r="M2088" t="str" cm="1">
        <f t="array" ref="M2088">_xlfn.IFS(L2088&lt;5.7,"Normal",L2088&lt;6.5,"Prediabetes",L2088&gt;6.5,"Diabetes")</f>
        <v>Normal</v>
      </c>
      <c r="N2088">
        <v>1997</v>
      </c>
      <c r="O2088" t="s">
        <v>35</v>
      </c>
      <c r="P2088">
        <v>9</v>
      </c>
      <c r="Q2088" s="10" t="str">
        <f t="shared" si="64"/>
        <v>9-Aug-1997</v>
      </c>
      <c r="R2088">
        <f t="shared" si="65"/>
        <v>25</v>
      </c>
      <c r="S2088" s="12">
        <v>33900.65</v>
      </c>
    </row>
    <row r="2089" spans="1:19" ht="15.6" x14ac:dyDescent="0.3">
      <c r="A2089" s="1" t="s">
        <v>278</v>
      </c>
      <c r="B2089" s="1" t="s">
        <v>4472</v>
      </c>
      <c r="C2089" t="s">
        <v>4723</v>
      </c>
      <c r="D2089" t="s">
        <v>7999</v>
      </c>
      <c r="E2089" t="s">
        <v>7998</v>
      </c>
      <c r="G2089">
        <v>0</v>
      </c>
      <c r="H2089" t="s">
        <v>2382</v>
      </c>
      <c r="I2089" t="s">
        <v>2380</v>
      </c>
      <c r="J2089">
        <v>19.79</v>
      </c>
      <c r="K2089" t="str" cm="1">
        <f t="array" ref="K2089">_xlfn.IFS(J2089&lt;18.5,"underweight",J2089&lt;25,"normal weight",J2089&lt;30,"overweight",J2089&gt;30,"obesity")</f>
        <v>normal weight</v>
      </c>
      <c r="L2089">
        <v>4.8099999999999996</v>
      </c>
      <c r="M2089" t="str" cm="1">
        <f t="array" ref="M2089">_xlfn.IFS(L2089&lt;5.7,"Normal",L2089&lt;6.5,"Prediabetes",L2089&gt;6.5,"Diabetes")</f>
        <v>Normal</v>
      </c>
      <c r="N2089">
        <v>2000</v>
      </c>
      <c r="O2089" t="s">
        <v>30</v>
      </c>
      <c r="P2089">
        <v>27</v>
      </c>
      <c r="Q2089" s="10" t="str">
        <f t="shared" si="64"/>
        <v>27-Dec-2000</v>
      </c>
      <c r="R2089">
        <f t="shared" si="65"/>
        <v>22</v>
      </c>
      <c r="S2089" s="12">
        <v>33907.550000000003</v>
      </c>
    </row>
    <row r="2090" spans="1:19" ht="15.6" x14ac:dyDescent="0.3">
      <c r="A2090" s="1" t="s">
        <v>277</v>
      </c>
      <c r="B2090" s="1" t="s">
        <v>4473</v>
      </c>
      <c r="C2090" t="s">
        <v>4726</v>
      </c>
      <c r="D2090" t="s">
        <v>7765</v>
      </c>
      <c r="E2090" t="s">
        <v>8000</v>
      </c>
      <c r="G2090">
        <v>0</v>
      </c>
      <c r="H2090" t="s">
        <v>2382</v>
      </c>
      <c r="I2090" t="s">
        <v>2380</v>
      </c>
      <c r="J2090">
        <v>18.03</v>
      </c>
      <c r="K2090" t="str" cm="1">
        <f t="array" ref="K2090">_xlfn.IFS(J2090&lt;18.5,"underweight",J2090&lt;25,"normal weight",J2090&lt;30,"overweight",J2090&gt;30,"obesity")</f>
        <v>underweight</v>
      </c>
      <c r="L2090">
        <v>10.66</v>
      </c>
      <c r="M2090" t="str" cm="1">
        <f t="array" ref="M2090">_xlfn.IFS(L2090&lt;5.7,"Normal",L2090&lt;6.5,"Prediabetes",L2090&gt;6.5,"Diabetes")</f>
        <v>Diabetes</v>
      </c>
      <c r="N2090">
        <v>1994</v>
      </c>
      <c r="O2090" t="s">
        <v>20</v>
      </c>
      <c r="P2090">
        <v>25</v>
      </c>
      <c r="Q2090" s="10" t="str">
        <f t="shared" si="64"/>
        <v>25-Sep-1994</v>
      </c>
      <c r="R2090">
        <f t="shared" si="65"/>
        <v>28</v>
      </c>
      <c r="S2090" s="12">
        <v>33975.47</v>
      </c>
    </row>
    <row r="2091" spans="1:19" ht="15.6" x14ac:dyDescent="0.3">
      <c r="A2091" s="1" t="s">
        <v>275</v>
      </c>
      <c r="B2091" s="1" t="s">
        <v>4474</v>
      </c>
      <c r="C2091" t="s">
        <v>4726</v>
      </c>
      <c r="D2091" t="s">
        <v>8002</v>
      </c>
      <c r="E2091" t="s">
        <v>8001</v>
      </c>
      <c r="G2091">
        <v>0</v>
      </c>
      <c r="H2091" t="s">
        <v>2382</v>
      </c>
      <c r="I2091" t="s">
        <v>2380</v>
      </c>
      <c r="J2091">
        <v>34.65</v>
      </c>
      <c r="K2091" t="str" cm="1">
        <f t="array" ref="K2091">_xlfn.IFS(J2091&lt;18.5,"underweight",J2091&lt;25,"normal weight",J2091&lt;30,"overweight",J2091&gt;30,"obesity")</f>
        <v>obesity</v>
      </c>
      <c r="L2091">
        <v>5.98</v>
      </c>
      <c r="M2091" t="str" cm="1">
        <f t="array" ref="M2091">_xlfn.IFS(L2091&lt;5.7,"Normal",L2091&lt;6.5,"Prediabetes",L2091&gt;6.5,"Diabetes")</f>
        <v>Prediabetes</v>
      </c>
      <c r="N2091">
        <v>1972</v>
      </c>
      <c r="O2091" t="s">
        <v>10</v>
      </c>
      <c r="P2091">
        <v>26</v>
      </c>
      <c r="Q2091" s="10" t="str">
        <f t="shared" si="64"/>
        <v>26-Jul-1972</v>
      </c>
      <c r="R2091">
        <f t="shared" si="65"/>
        <v>51</v>
      </c>
      <c r="S2091" s="12">
        <v>34053.360000000001</v>
      </c>
    </row>
    <row r="2092" spans="1:19" ht="15.6" x14ac:dyDescent="0.3">
      <c r="A2092" s="1" t="s">
        <v>274</v>
      </c>
      <c r="B2092" s="1" t="s">
        <v>4475</v>
      </c>
      <c r="C2092" t="s">
        <v>4726</v>
      </c>
      <c r="D2092" t="s">
        <v>8004</v>
      </c>
      <c r="E2092" t="s">
        <v>8003</v>
      </c>
      <c r="G2092">
        <v>1</v>
      </c>
      <c r="H2092" t="s">
        <v>2382</v>
      </c>
      <c r="I2092" t="s">
        <v>2380</v>
      </c>
      <c r="J2092">
        <v>45.43</v>
      </c>
      <c r="K2092" t="str" cm="1">
        <f t="array" ref="K2092">_xlfn.IFS(J2092&lt;18.5,"underweight",J2092&lt;25,"normal weight",J2092&lt;30,"overweight",J2092&gt;30,"obesity")</f>
        <v>obesity</v>
      </c>
      <c r="L2092">
        <v>4.2300000000000004</v>
      </c>
      <c r="M2092" t="str" cm="1">
        <f t="array" ref="M2092">_xlfn.IFS(L2092&lt;5.7,"Normal",L2092&lt;6.5,"Prediabetes",L2092&gt;6.5,"Diabetes")</f>
        <v>Normal</v>
      </c>
      <c r="N2092">
        <v>2002</v>
      </c>
      <c r="O2092" t="s">
        <v>30</v>
      </c>
      <c r="P2092">
        <v>26</v>
      </c>
      <c r="Q2092" s="10" t="str">
        <f t="shared" si="64"/>
        <v>26-Dec-2002</v>
      </c>
      <c r="R2092">
        <f t="shared" si="65"/>
        <v>20</v>
      </c>
      <c r="S2092" s="12">
        <v>34084.68</v>
      </c>
    </row>
    <row r="2093" spans="1:19" ht="15.6" x14ac:dyDescent="0.3">
      <c r="A2093" s="1" t="s">
        <v>273</v>
      </c>
      <c r="B2093" s="1" t="s">
        <v>4476</v>
      </c>
      <c r="C2093" t="s">
        <v>4726</v>
      </c>
      <c r="D2093" t="s">
        <v>4997</v>
      </c>
      <c r="E2093" t="s">
        <v>8005</v>
      </c>
      <c r="G2093">
        <v>0</v>
      </c>
      <c r="H2093" t="s">
        <v>2382</v>
      </c>
      <c r="I2093" t="s">
        <v>2380</v>
      </c>
      <c r="J2093">
        <v>32.340000000000003</v>
      </c>
      <c r="K2093" t="str" cm="1">
        <f t="array" ref="K2093">_xlfn.IFS(J2093&lt;18.5,"underweight",J2093&lt;25,"normal weight",J2093&lt;30,"overweight",J2093&gt;30,"obesity")</f>
        <v>obesity</v>
      </c>
      <c r="L2093">
        <v>4.88</v>
      </c>
      <c r="M2093" t="str" cm="1">
        <f t="array" ref="M2093">_xlfn.IFS(L2093&lt;5.7,"Normal",L2093&lt;6.5,"Prediabetes",L2093&gt;6.5,"Diabetes")</f>
        <v>Normal</v>
      </c>
      <c r="N2093">
        <v>1999</v>
      </c>
      <c r="O2093" t="s">
        <v>15</v>
      </c>
      <c r="P2093">
        <v>6</v>
      </c>
      <c r="Q2093" s="10" t="str">
        <f t="shared" si="64"/>
        <v>6-Nov-1999</v>
      </c>
      <c r="R2093">
        <f t="shared" si="65"/>
        <v>23</v>
      </c>
      <c r="S2093" s="12">
        <v>34166.269999999997</v>
      </c>
    </row>
    <row r="2094" spans="1:19" ht="15.6" x14ac:dyDescent="0.3">
      <c r="A2094" s="1" t="s">
        <v>272</v>
      </c>
      <c r="B2094" s="1" t="s">
        <v>4477</v>
      </c>
      <c r="C2094" t="s">
        <v>4726</v>
      </c>
      <c r="D2094" t="s">
        <v>4927</v>
      </c>
      <c r="E2094" t="s">
        <v>8006</v>
      </c>
      <c r="G2094">
        <v>1</v>
      </c>
      <c r="H2094" t="s">
        <v>2382</v>
      </c>
      <c r="I2094" t="s">
        <v>2380</v>
      </c>
      <c r="J2094">
        <v>25.46</v>
      </c>
      <c r="K2094" t="str" cm="1">
        <f t="array" ref="K2094">_xlfn.IFS(J2094&lt;18.5,"underweight",J2094&lt;25,"normal weight",J2094&lt;30,"overweight",J2094&gt;30,"obesity")</f>
        <v>overweight</v>
      </c>
      <c r="L2094">
        <v>9.7100000000000009</v>
      </c>
      <c r="M2094" t="str" cm="1">
        <f t="array" ref="M2094">_xlfn.IFS(L2094&lt;5.7,"Normal",L2094&lt;6.5,"Prediabetes",L2094&gt;6.5,"Diabetes")</f>
        <v>Diabetes</v>
      </c>
      <c r="N2094">
        <v>1971</v>
      </c>
      <c r="O2094" t="s">
        <v>35</v>
      </c>
      <c r="P2094">
        <v>25</v>
      </c>
      <c r="Q2094" s="10" t="str">
        <f t="shared" si="64"/>
        <v>25-Aug-1971</v>
      </c>
      <c r="R2094">
        <f t="shared" si="65"/>
        <v>51</v>
      </c>
      <c r="S2094" s="12">
        <v>34205.07</v>
      </c>
    </row>
    <row r="2095" spans="1:19" ht="15.6" x14ac:dyDescent="0.3">
      <c r="A2095" s="1" t="s">
        <v>271</v>
      </c>
      <c r="B2095" s="1" t="s">
        <v>4478</v>
      </c>
      <c r="C2095" t="s">
        <v>4723</v>
      </c>
      <c r="D2095" t="s">
        <v>5543</v>
      </c>
      <c r="E2095" t="s">
        <v>8007</v>
      </c>
      <c r="G2095">
        <v>1</v>
      </c>
      <c r="H2095" t="s">
        <v>2382</v>
      </c>
      <c r="I2095" t="s">
        <v>2380</v>
      </c>
      <c r="J2095">
        <v>30.8</v>
      </c>
      <c r="K2095" t="str" cm="1">
        <f t="array" ref="K2095">_xlfn.IFS(J2095&lt;18.5,"underweight",J2095&lt;25,"normal weight",J2095&lt;30,"overweight",J2095&gt;30,"obesity")</f>
        <v>obesity</v>
      </c>
      <c r="L2095">
        <v>5.83</v>
      </c>
      <c r="M2095" t="str" cm="1">
        <f t="array" ref="M2095">_xlfn.IFS(L2095&lt;5.7,"Normal",L2095&lt;6.5,"Prediabetes",L2095&gt;6.5,"Diabetes")</f>
        <v>Prediabetes</v>
      </c>
      <c r="N2095">
        <v>1975</v>
      </c>
      <c r="O2095" t="s">
        <v>10</v>
      </c>
      <c r="P2095">
        <v>21</v>
      </c>
      <c r="Q2095" s="10" t="str">
        <f t="shared" si="64"/>
        <v>21-Jul-1975</v>
      </c>
      <c r="R2095">
        <f t="shared" si="65"/>
        <v>48</v>
      </c>
      <c r="S2095" s="12">
        <v>34210.33</v>
      </c>
    </row>
    <row r="2096" spans="1:19" ht="15.6" x14ac:dyDescent="0.3">
      <c r="A2096" s="1" t="s">
        <v>270</v>
      </c>
      <c r="B2096" s="1" t="s">
        <v>4479</v>
      </c>
      <c r="C2096" t="s">
        <v>4726</v>
      </c>
      <c r="D2096" t="s">
        <v>8009</v>
      </c>
      <c r="E2096" t="s">
        <v>8008</v>
      </c>
      <c r="G2096">
        <v>0</v>
      </c>
      <c r="H2096" t="s">
        <v>2382</v>
      </c>
      <c r="I2096" t="s">
        <v>2380</v>
      </c>
      <c r="J2096">
        <v>29.5</v>
      </c>
      <c r="K2096" t="str" cm="1">
        <f t="array" ref="K2096">_xlfn.IFS(J2096&lt;18.5,"underweight",J2096&lt;25,"normal weight",J2096&lt;30,"overweight",J2096&gt;30,"obesity")</f>
        <v>overweight</v>
      </c>
      <c r="L2096">
        <v>5.54</v>
      </c>
      <c r="M2096" t="str" cm="1">
        <f t="array" ref="M2096">_xlfn.IFS(L2096&lt;5.7,"Normal",L2096&lt;6.5,"Prediabetes",L2096&gt;6.5,"Diabetes")</f>
        <v>Normal</v>
      </c>
      <c r="N2096">
        <v>1962</v>
      </c>
      <c r="O2096" t="s">
        <v>10</v>
      </c>
      <c r="P2096">
        <v>5</v>
      </c>
      <c r="Q2096" s="10" t="str">
        <f t="shared" si="64"/>
        <v>5-Jul-1962</v>
      </c>
      <c r="R2096">
        <f t="shared" si="65"/>
        <v>61</v>
      </c>
      <c r="S2096" s="12">
        <v>34218.019999999997</v>
      </c>
    </row>
    <row r="2097" spans="1:19" ht="15.6" x14ac:dyDescent="0.3">
      <c r="A2097" s="1" t="s">
        <v>269</v>
      </c>
      <c r="B2097" s="1" t="s">
        <v>4480</v>
      </c>
      <c r="C2097" t="s">
        <v>4726</v>
      </c>
      <c r="D2097" t="s">
        <v>5988</v>
      </c>
      <c r="E2097" t="s">
        <v>8010</v>
      </c>
      <c r="G2097">
        <v>1</v>
      </c>
      <c r="H2097" t="s">
        <v>2382</v>
      </c>
      <c r="I2097" t="s">
        <v>2380</v>
      </c>
      <c r="J2097">
        <v>15.08</v>
      </c>
      <c r="K2097" t="str" cm="1">
        <f t="array" ref="K2097">_xlfn.IFS(J2097&lt;18.5,"underweight",J2097&lt;25,"normal weight",J2097&lt;30,"overweight",J2097&gt;30,"obesity")</f>
        <v>underweight</v>
      </c>
      <c r="L2097">
        <v>4.8499999999999996</v>
      </c>
      <c r="M2097" t="str" cm="1">
        <f t="array" ref="M2097">_xlfn.IFS(L2097&lt;5.7,"Normal",L2097&lt;6.5,"Prediabetes",L2097&gt;6.5,"Diabetes")</f>
        <v>Normal</v>
      </c>
      <c r="N2097">
        <v>1998</v>
      </c>
      <c r="O2097" t="s">
        <v>18</v>
      </c>
      <c r="P2097">
        <v>11</v>
      </c>
      <c r="Q2097" s="10" t="str">
        <f t="shared" si="64"/>
        <v>11-Jun-1998</v>
      </c>
      <c r="R2097">
        <f t="shared" si="65"/>
        <v>25</v>
      </c>
      <c r="S2097" s="12">
        <v>34254.050000000003</v>
      </c>
    </row>
    <row r="2098" spans="1:19" ht="15.6" x14ac:dyDescent="0.3">
      <c r="A2098" s="1" t="s">
        <v>268</v>
      </c>
      <c r="B2098" s="1" t="s">
        <v>4481</v>
      </c>
      <c r="C2098" t="s">
        <v>4726</v>
      </c>
      <c r="D2098" t="s">
        <v>8012</v>
      </c>
      <c r="E2098" t="s">
        <v>8011</v>
      </c>
      <c r="G2098">
        <v>0</v>
      </c>
      <c r="H2098" t="s">
        <v>2382</v>
      </c>
      <c r="I2098" t="s">
        <v>2380</v>
      </c>
      <c r="J2098">
        <v>34.450000000000003</v>
      </c>
      <c r="K2098" t="str" cm="1">
        <f t="array" ref="K2098">_xlfn.IFS(J2098&lt;18.5,"underweight",J2098&lt;25,"normal weight",J2098&lt;30,"overweight",J2098&gt;30,"obesity")</f>
        <v>obesity</v>
      </c>
      <c r="L2098">
        <v>5.58</v>
      </c>
      <c r="M2098" t="str" cm="1">
        <f t="array" ref="M2098">_xlfn.IFS(L2098&lt;5.7,"Normal",L2098&lt;6.5,"Prediabetes",L2098&gt;6.5,"Diabetes")</f>
        <v>Normal</v>
      </c>
      <c r="N2098">
        <v>1995</v>
      </c>
      <c r="O2098" t="s">
        <v>37</v>
      </c>
      <c r="P2098">
        <v>30</v>
      </c>
      <c r="Q2098" s="10" t="str">
        <f t="shared" si="64"/>
        <v>30-Oct-1995</v>
      </c>
      <c r="R2098">
        <f t="shared" si="65"/>
        <v>27</v>
      </c>
      <c r="S2098" s="12">
        <v>34289.43</v>
      </c>
    </row>
    <row r="2099" spans="1:19" ht="15.6" x14ac:dyDescent="0.3">
      <c r="A2099" s="1" t="s">
        <v>267</v>
      </c>
      <c r="B2099" s="1" t="s">
        <v>4482</v>
      </c>
      <c r="C2099" t="s">
        <v>4723</v>
      </c>
      <c r="D2099" t="s">
        <v>6234</v>
      </c>
      <c r="E2099" t="s">
        <v>8013</v>
      </c>
      <c r="G2099">
        <v>0</v>
      </c>
      <c r="H2099" t="s">
        <v>2382</v>
      </c>
      <c r="I2099" t="s">
        <v>2380</v>
      </c>
      <c r="J2099">
        <v>34.21</v>
      </c>
      <c r="K2099" t="str" cm="1">
        <f t="array" ref="K2099">_xlfn.IFS(J2099&lt;18.5,"underweight",J2099&lt;25,"normal weight",J2099&lt;30,"overweight",J2099&gt;30,"obesity")</f>
        <v>obesity</v>
      </c>
      <c r="L2099">
        <v>9.7200000000000006</v>
      </c>
      <c r="M2099" t="str" cm="1">
        <f t="array" ref="M2099">_xlfn.IFS(L2099&lt;5.7,"Normal",L2099&lt;6.5,"Prediabetes",L2099&gt;6.5,"Diabetes")</f>
        <v>Diabetes</v>
      </c>
      <c r="N2099">
        <v>1986</v>
      </c>
      <c r="O2099" t="s">
        <v>37</v>
      </c>
      <c r="P2099">
        <v>11</v>
      </c>
      <c r="Q2099" s="10" t="str">
        <f t="shared" si="64"/>
        <v>11-Oct-1986</v>
      </c>
      <c r="R2099">
        <f t="shared" si="65"/>
        <v>36</v>
      </c>
      <c r="S2099" s="12">
        <v>34293.120000000003</v>
      </c>
    </row>
    <row r="2100" spans="1:19" ht="15.6" x14ac:dyDescent="0.3">
      <c r="A2100" s="1" t="s">
        <v>266</v>
      </c>
      <c r="B2100" s="1" t="s">
        <v>4483</v>
      </c>
      <c r="C2100" t="s">
        <v>4726</v>
      </c>
      <c r="D2100" t="s">
        <v>5023</v>
      </c>
      <c r="E2100" t="s">
        <v>8014</v>
      </c>
      <c r="G2100">
        <v>0</v>
      </c>
      <c r="H2100" t="s">
        <v>2382</v>
      </c>
      <c r="I2100" t="s">
        <v>2380</v>
      </c>
      <c r="J2100">
        <v>28.8</v>
      </c>
      <c r="K2100" t="str" cm="1">
        <f t="array" ref="K2100">_xlfn.IFS(J2100&lt;18.5,"underweight",J2100&lt;25,"normal weight",J2100&lt;30,"overweight",J2100&gt;30,"obesity")</f>
        <v>overweight</v>
      </c>
      <c r="L2100">
        <v>11.41</v>
      </c>
      <c r="M2100" t="str" cm="1">
        <f t="array" ref="M2100">_xlfn.IFS(L2100&lt;5.7,"Normal",L2100&lt;6.5,"Prediabetes",L2100&gt;6.5,"Diabetes")</f>
        <v>Diabetes</v>
      </c>
      <c r="N2100">
        <v>2004</v>
      </c>
      <c r="O2100" t="s">
        <v>15</v>
      </c>
      <c r="P2100">
        <v>1</v>
      </c>
      <c r="Q2100" s="10" t="str">
        <f t="shared" si="64"/>
        <v>1-Nov-2004</v>
      </c>
      <c r="R2100">
        <f t="shared" si="65"/>
        <v>18</v>
      </c>
      <c r="S2100" s="12">
        <v>34303.17</v>
      </c>
    </row>
    <row r="2101" spans="1:19" ht="15.6" x14ac:dyDescent="0.3">
      <c r="A2101" s="1" t="s">
        <v>265</v>
      </c>
      <c r="B2101" s="1" t="s">
        <v>4484</v>
      </c>
      <c r="C2101" t="s">
        <v>4723</v>
      </c>
      <c r="D2101" t="s">
        <v>8016</v>
      </c>
      <c r="E2101" t="s">
        <v>8015</v>
      </c>
      <c r="G2101">
        <v>0</v>
      </c>
      <c r="H2101" t="s">
        <v>2382</v>
      </c>
      <c r="I2101" t="s">
        <v>2380</v>
      </c>
      <c r="J2101">
        <v>21.78</v>
      </c>
      <c r="K2101" t="str" cm="1">
        <f t="array" ref="K2101">_xlfn.IFS(J2101&lt;18.5,"underweight",J2101&lt;25,"normal weight",J2101&lt;30,"overweight",J2101&gt;30,"obesity")</f>
        <v>normal weight</v>
      </c>
      <c r="L2101">
        <v>9.31</v>
      </c>
      <c r="M2101" t="str" cm="1">
        <f t="array" ref="M2101">_xlfn.IFS(L2101&lt;5.7,"Normal",L2101&lt;6.5,"Prediabetes",L2101&gt;6.5,"Diabetes")</f>
        <v>Diabetes</v>
      </c>
      <c r="N2101">
        <v>1983</v>
      </c>
      <c r="O2101" t="s">
        <v>37</v>
      </c>
      <c r="P2101">
        <v>2</v>
      </c>
      <c r="Q2101" s="10" t="str">
        <f t="shared" si="64"/>
        <v>2-Oct-1983</v>
      </c>
      <c r="R2101">
        <f t="shared" si="65"/>
        <v>39</v>
      </c>
      <c r="S2101" s="12">
        <v>34307.22</v>
      </c>
    </row>
    <row r="2102" spans="1:19" ht="15.6" x14ac:dyDescent="0.3">
      <c r="A2102" s="1" t="s">
        <v>264</v>
      </c>
      <c r="B2102" s="1" t="s">
        <v>4485</v>
      </c>
      <c r="C2102" t="s">
        <v>4723</v>
      </c>
      <c r="D2102" t="s">
        <v>8018</v>
      </c>
      <c r="E2102" t="s">
        <v>8017</v>
      </c>
      <c r="G2102">
        <v>0</v>
      </c>
      <c r="H2102" t="s">
        <v>2382</v>
      </c>
      <c r="I2102" t="s">
        <v>2380</v>
      </c>
      <c r="J2102">
        <v>33.21</v>
      </c>
      <c r="K2102" t="str" cm="1">
        <f t="array" ref="K2102">_xlfn.IFS(J2102&lt;18.5,"underweight",J2102&lt;25,"normal weight",J2102&lt;30,"overweight",J2102&gt;30,"obesity")</f>
        <v>obesity</v>
      </c>
      <c r="L2102">
        <v>5.07</v>
      </c>
      <c r="M2102" t="str" cm="1">
        <f t="array" ref="M2102">_xlfn.IFS(L2102&lt;5.7,"Normal",L2102&lt;6.5,"Prediabetes",L2102&gt;6.5,"Diabetes")</f>
        <v>Normal</v>
      </c>
      <c r="N2102">
        <v>1984</v>
      </c>
      <c r="O2102" t="s">
        <v>37</v>
      </c>
      <c r="P2102">
        <v>1</v>
      </c>
      <c r="Q2102" s="10" t="str">
        <f t="shared" si="64"/>
        <v>1-Oct-1984</v>
      </c>
      <c r="R2102">
        <f t="shared" si="65"/>
        <v>38</v>
      </c>
      <c r="S2102" s="12">
        <v>34402.22</v>
      </c>
    </row>
    <row r="2103" spans="1:19" ht="15.6" x14ac:dyDescent="0.3">
      <c r="A2103" s="1" t="s">
        <v>263</v>
      </c>
      <c r="B2103" s="1" t="s">
        <v>4486</v>
      </c>
      <c r="C2103" t="s">
        <v>4726</v>
      </c>
      <c r="D2103" t="s">
        <v>5804</v>
      </c>
      <c r="E2103" t="s">
        <v>7393</v>
      </c>
      <c r="G2103">
        <v>2</v>
      </c>
      <c r="H2103" t="s">
        <v>2382</v>
      </c>
      <c r="I2103" t="s">
        <v>2380</v>
      </c>
      <c r="J2103">
        <v>17.7</v>
      </c>
      <c r="K2103" t="str" cm="1">
        <f t="array" ref="K2103">_xlfn.IFS(J2103&lt;18.5,"underweight",J2103&lt;25,"normal weight",J2103&lt;30,"overweight",J2103&gt;30,"obesity")</f>
        <v>underweight</v>
      </c>
      <c r="L2103">
        <v>10.42</v>
      </c>
      <c r="M2103" t="str" cm="1">
        <f t="array" ref="M2103">_xlfn.IFS(L2103&lt;5.7,"Normal",L2103&lt;6.5,"Prediabetes",L2103&gt;6.5,"Diabetes")</f>
        <v>Diabetes</v>
      </c>
      <c r="N2103">
        <v>2003</v>
      </c>
      <c r="O2103" t="s">
        <v>37</v>
      </c>
      <c r="P2103">
        <v>5</v>
      </c>
      <c r="Q2103" s="10" t="str">
        <f t="shared" si="64"/>
        <v>5-Oct-2003</v>
      </c>
      <c r="R2103">
        <f t="shared" si="65"/>
        <v>19</v>
      </c>
      <c r="S2103" s="12">
        <v>34439.86</v>
      </c>
    </row>
    <row r="2104" spans="1:19" ht="15.6" x14ac:dyDescent="0.3">
      <c r="A2104" s="1" t="s">
        <v>262</v>
      </c>
      <c r="B2104" s="1" t="s">
        <v>4487</v>
      </c>
      <c r="C2104" t="s">
        <v>4726</v>
      </c>
      <c r="D2104" t="s">
        <v>8020</v>
      </c>
      <c r="E2104" t="s">
        <v>8019</v>
      </c>
      <c r="G2104">
        <v>2</v>
      </c>
      <c r="H2104" t="s">
        <v>2382</v>
      </c>
      <c r="I2104" t="s">
        <v>2380</v>
      </c>
      <c r="J2104">
        <v>32.5</v>
      </c>
      <c r="K2104" t="str" cm="1">
        <f t="array" ref="K2104">_xlfn.IFS(J2104&lt;18.5,"underweight",J2104&lt;25,"normal weight",J2104&lt;30,"overweight",J2104&gt;30,"obesity")</f>
        <v>obesity</v>
      </c>
      <c r="L2104">
        <v>4.6900000000000004</v>
      </c>
      <c r="M2104" t="str" cm="1">
        <f t="array" ref="M2104">_xlfn.IFS(L2104&lt;5.7,"Normal",L2104&lt;6.5,"Prediabetes",L2104&gt;6.5,"Diabetes")</f>
        <v>Normal</v>
      </c>
      <c r="N2104">
        <v>1990</v>
      </c>
      <c r="O2104" t="s">
        <v>20</v>
      </c>
      <c r="P2104">
        <v>24</v>
      </c>
      <c r="Q2104" s="10" t="str">
        <f t="shared" si="64"/>
        <v>24-Sep-1990</v>
      </c>
      <c r="R2104">
        <f t="shared" si="65"/>
        <v>32</v>
      </c>
      <c r="S2104" s="12">
        <v>34456.269999999997</v>
      </c>
    </row>
    <row r="2105" spans="1:19" ht="15.6" x14ac:dyDescent="0.3">
      <c r="A2105" s="1" t="s">
        <v>261</v>
      </c>
      <c r="B2105" s="1" t="s">
        <v>4488</v>
      </c>
      <c r="C2105" t="s">
        <v>4726</v>
      </c>
      <c r="D2105" t="s">
        <v>5384</v>
      </c>
      <c r="E2105" t="s">
        <v>4740</v>
      </c>
      <c r="G2105">
        <v>1</v>
      </c>
      <c r="H2105" t="s">
        <v>2382</v>
      </c>
      <c r="I2105" t="s">
        <v>2380</v>
      </c>
      <c r="J2105">
        <v>28.024999999999999</v>
      </c>
      <c r="K2105" t="str" cm="1">
        <f t="array" ref="K2105">_xlfn.IFS(J2105&lt;18.5,"underweight",J2105&lt;25,"normal weight",J2105&lt;30,"overweight",J2105&gt;30,"obesity")</f>
        <v>overweight</v>
      </c>
      <c r="L2105">
        <v>5.69</v>
      </c>
      <c r="M2105" t="str" cm="1">
        <f t="array" ref="M2105">_xlfn.IFS(L2105&lt;5.7,"Normal",L2105&lt;6.5,"Prediabetes",L2105&gt;6.5,"Diabetes")</f>
        <v>Normal</v>
      </c>
      <c r="N2105">
        <v>1998</v>
      </c>
      <c r="O2105" t="s">
        <v>18</v>
      </c>
      <c r="P2105">
        <v>24</v>
      </c>
      <c r="Q2105" s="10" t="str">
        <f t="shared" si="64"/>
        <v>24-Jun-1998</v>
      </c>
      <c r="R2105">
        <f t="shared" si="65"/>
        <v>25</v>
      </c>
      <c r="S2105" s="12">
        <v>34472.839999999997</v>
      </c>
    </row>
    <row r="2106" spans="1:19" ht="15.6" x14ac:dyDescent="0.3">
      <c r="A2106" s="1" t="s">
        <v>260</v>
      </c>
      <c r="B2106" s="1" t="s">
        <v>4489</v>
      </c>
      <c r="C2106" t="s">
        <v>4723</v>
      </c>
      <c r="D2106" t="s">
        <v>8022</v>
      </c>
      <c r="E2106" t="s">
        <v>8021</v>
      </c>
      <c r="G2106">
        <v>1</v>
      </c>
      <c r="H2106" t="s">
        <v>2382</v>
      </c>
      <c r="I2106" t="s">
        <v>2380</v>
      </c>
      <c r="J2106">
        <v>24.32</v>
      </c>
      <c r="K2106" t="str" cm="1">
        <f t="array" ref="K2106">_xlfn.IFS(J2106&lt;18.5,"underweight",J2106&lt;25,"normal weight",J2106&lt;30,"overweight",J2106&gt;30,"obesity")</f>
        <v>normal weight</v>
      </c>
      <c r="L2106">
        <v>5.56</v>
      </c>
      <c r="M2106" t="str" cm="1">
        <f t="array" ref="M2106">_xlfn.IFS(L2106&lt;5.7,"Normal",L2106&lt;6.5,"Prediabetes",L2106&gt;6.5,"Diabetes")</f>
        <v>Normal</v>
      </c>
      <c r="N2106">
        <v>1976</v>
      </c>
      <c r="O2106" t="s">
        <v>15</v>
      </c>
      <c r="P2106">
        <v>25</v>
      </c>
      <c r="Q2106" s="10" t="str">
        <f t="shared" si="64"/>
        <v>25-Nov-1976</v>
      </c>
      <c r="R2106">
        <f t="shared" si="65"/>
        <v>46</v>
      </c>
      <c r="S2106" s="12">
        <v>34543.39</v>
      </c>
    </row>
    <row r="2107" spans="1:19" ht="15.6" x14ac:dyDescent="0.3">
      <c r="A2107" s="1" t="s">
        <v>259</v>
      </c>
      <c r="B2107" s="1" t="s">
        <v>4490</v>
      </c>
      <c r="C2107" t="s">
        <v>4723</v>
      </c>
      <c r="D2107" t="s">
        <v>8024</v>
      </c>
      <c r="E2107" t="s">
        <v>8023</v>
      </c>
      <c r="G2107">
        <v>1</v>
      </c>
      <c r="H2107" t="s">
        <v>2382</v>
      </c>
      <c r="I2107" t="s">
        <v>2380</v>
      </c>
      <c r="J2107">
        <v>38</v>
      </c>
      <c r="K2107" t="str" cm="1">
        <f t="array" ref="K2107">_xlfn.IFS(J2107&lt;18.5,"underweight",J2107&lt;25,"normal weight",J2107&lt;30,"overweight",J2107&gt;30,"obesity")</f>
        <v>obesity</v>
      </c>
      <c r="L2107">
        <v>5.41</v>
      </c>
      <c r="M2107" t="str" cm="1">
        <f t="array" ref="M2107">_xlfn.IFS(L2107&lt;5.7,"Normal",L2107&lt;6.5,"Prediabetes",L2107&gt;6.5,"Diabetes")</f>
        <v>Normal</v>
      </c>
      <c r="N2107">
        <v>2004</v>
      </c>
      <c r="O2107" t="s">
        <v>37</v>
      </c>
      <c r="P2107">
        <v>9</v>
      </c>
      <c r="Q2107" s="10" t="str">
        <f t="shared" si="64"/>
        <v>9-Oct-2004</v>
      </c>
      <c r="R2107">
        <f t="shared" si="65"/>
        <v>18</v>
      </c>
      <c r="S2107" s="12">
        <v>34617.839999999997</v>
      </c>
    </row>
    <row r="2108" spans="1:19" ht="15.6" x14ac:dyDescent="0.3">
      <c r="A2108" s="1" t="s">
        <v>258</v>
      </c>
      <c r="B2108" s="1" t="s">
        <v>4491</v>
      </c>
      <c r="C2108" t="s">
        <v>4723</v>
      </c>
      <c r="D2108" t="s">
        <v>8026</v>
      </c>
      <c r="E2108" t="s">
        <v>8025</v>
      </c>
      <c r="G2108">
        <v>1</v>
      </c>
      <c r="H2108" t="s">
        <v>2382</v>
      </c>
      <c r="I2108" t="s">
        <v>2380</v>
      </c>
      <c r="J2108">
        <v>31.6</v>
      </c>
      <c r="K2108" t="str" cm="1">
        <f t="array" ref="K2108">_xlfn.IFS(J2108&lt;18.5,"underweight",J2108&lt;25,"normal weight",J2108&lt;30,"overweight",J2108&gt;30,"obesity")</f>
        <v>obesity</v>
      </c>
      <c r="L2108">
        <v>10.85</v>
      </c>
      <c r="M2108" t="str" cm="1">
        <f t="array" ref="M2108">_xlfn.IFS(L2108&lt;5.7,"Normal",L2108&lt;6.5,"Prediabetes",L2108&gt;6.5,"Diabetes")</f>
        <v>Diabetes</v>
      </c>
      <c r="N2108">
        <v>1994</v>
      </c>
      <c r="O2108" t="s">
        <v>10</v>
      </c>
      <c r="P2108">
        <v>7</v>
      </c>
      <c r="Q2108" s="10" t="str">
        <f t="shared" si="64"/>
        <v>7-Jul-1994</v>
      </c>
      <c r="R2108">
        <f t="shared" si="65"/>
        <v>29</v>
      </c>
      <c r="S2108" s="12">
        <v>34672.15</v>
      </c>
    </row>
    <row r="2109" spans="1:19" ht="15.6" x14ac:dyDescent="0.3">
      <c r="A2109" s="1" t="s">
        <v>257</v>
      </c>
      <c r="B2109" s="1" t="s">
        <v>4492</v>
      </c>
      <c r="C2109" t="s">
        <v>4723</v>
      </c>
      <c r="D2109" t="s">
        <v>8028</v>
      </c>
      <c r="E2109" t="s">
        <v>8027</v>
      </c>
      <c r="G2109">
        <v>0</v>
      </c>
      <c r="H2109" t="s">
        <v>2382</v>
      </c>
      <c r="I2109" t="s">
        <v>2380</v>
      </c>
      <c r="J2109">
        <v>31.02</v>
      </c>
      <c r="K2109" t="str" cm="1">
        <f t="array" ref="K2109">_xlfn.IFS(J2109&lt;18.5,"underweight",J2109&lt;25,"normal weight",J2109&lt;30,"overweight",J2109&gt;30,"obesity")</f>
        <v>obesity</v>
      </c>
      <c r="L2109">
        <v>11.63</v>
      </c>
      <c r="M2109" t="str" cm="1">
        <f t="array" ref="M2109">_xlfn.IFS(L2109&lt;5.7,"Normal",L2109&lt;6.5,"Prediabetes",L2109&gt;6.5,"Diabetes")</f>
        <v>Diabetes</v>
      </c>
      <c r="N2109">
        <v>2003</v>
      </c>
      <c r="O2109" t="s">
        <v>10</v>
      </c>
      <c r="P2109">
        <v>3</v>
      </c>
      <c r="Q2109" s="10" t="str">
        <f t="shared" si="64"/>
        <v>3-Jul-2003</v>
      </c>
      <c r="R2109">
        <f t="shared" si="65"/>
        <v>20</v>
      </c>
      <c r="S2109" s="12">
        <v>34779.620000000003</v>
      </c>
    </row>
    <row r="2110" spans="1:19" ht="15.6" x14ac:dyDescent="0.3">
      <c r="A2110" s="1" t="s">
        <v>256</v>
      </c>
      <c r="B2110" s="1" t="s">
        <v>4493</v>
      </c>
      <c r="C2110" t="s">
        <v>4723</v>
      </c>
      <c r="D2110" t="s">
        <v>8029</v>
      </c>
      <c r="E2110" t="s">
        <v>5571</v>
      </c>
      <c r="G2110">
        <v>1</v>
      </c>
      <c r="H2110" t="s">
        <v>2382</v>
      </c>
      <c r="I2110" t="s">
        <v>2380</v>
      </c>
      <c r="J2110">
        <v>29.26</v>
      </c>
      <c r="K2110" t="str" cm="1">
        <f t="array" ref="K2110">_xlfn.IFS(J2110&lt;18.5,"underweight",J2110&lt;25,"normal weight",J2110&lt;30,"overweight",J2110&gt;30,"obesity")</f>
        <v>overweight</v>
      </c>
      <c r="L2110">
        <v>5.68</v>
      </c>
      <c r="M2110" t="str" cm="1">
        <f t="array" ref="M2110">_xlfn.IFS(L2110&lt;5.7,"Normal",L2110&lt;6.5,"Prediabetes",L2110&gt;6.5,"Diabetes")</f>
        <v>Normal</v>
      </c>
      <c r="N2110">
        <v>1995</v>
      </c>
      <c r="O2110" t="s">
        <v>30</v>
      </c>
      <c r="P2110">
        <v>27</v>
      </c>
      <c r="Q2110" s="10" t="str">
        <f t="shared" si="64"/>
        <v>27-Dec-1995</v>
      </c>
      <c r="R2110">
        <f t="shared" si="65"/>
        <v>27</v>
      </c>
      <c r="S2110" s="12">
        <v>34806.47</v>
      </c>
    </row>
    <row r="2111" spans="1:19" ht="15.6" x14ac:dyDescent="0.3">
      <c r="A2111" s="1" t="s">
        <v>255</v>
      </c>
      <c r="B2111" s="1" t="s">
        <v>4494</v>
      </c>
      <c r="C2111" t="s">
        <v>4723</v>
      </c>
      <c r="D2111" t="s">
        <v>8031</v>
      </c>
      <c r="E2111" t="s">
        <v>8030</v>
      </c>
      <c r="G2111">
        <v>1</v>
      </c>
      <c r="H2111" t="s">
        <v>2382</v>
      </c>
      <c r="I2111" t="s">
        <v>2380</v>
      </c>
      <c r="J2111">
        <v>15.09</v>
      </c>
      <c r="K2111" t="str" cm="1">
        <f t="array" ref="K2111">_xlfn.IFS(J2111&lt;18.5,"underweight",J2111&lt;25,"normal weight",J2111&lt;30,"overweight",J2111&gt;30,"obesity")</f>
        <v>underweight</v>
      </c>
      <c r="L2111">
        <v>7.59</v>
      </c>
      <c r="M2111" t="str" cm="1">
        <f t="array" ref="M2111">_xlfn.IFS(L2111&lt;5.7,"Normal",L2111&lt;6.5,"Prediabetes",L2111&gt;6.5,"Diabetes")</f>
        <v>Diabetes</v>
      </c>
      <c r="N2111">
        <v>2003</v>
      </c>
      <c r="O2111" t="s">
        <v>20</v>
      </c>
      <c r="P2111">
        <v>17</v>
      </c>
      <c r="Q2111" s="10" t="str">
        <f t="shared" si="64"/>
        <v>17-Sep-2003</v>
      </c>
      <c r="R2111">
        <f t="shared" si="65"/>
        <v>19</v>
      </c>
      <c r="S2111" s="12">
        <v>34828.65</v>
      </c>
    </row>
    <row r="2112" spans="1:19" ht="15.6" x14ac:dyDescent="0.3">
      <c r="A2112" s="1" t="s">
        <v>254</v>
      </c>
      <c r="B2112" s="1" t="s">
        <v>4495</v>
      </c>
      <c r="C2112" t="s">
        <v>4723</v>
      </c>
      <c r="D2112" t="s">
        <v>8033</v>
      </c>
      <c r="E2112" t="s">
        <v>8032</v>
      </c>
      <c r="G2112">
        <v>1</v>
      </c>
      <c r="H2112" t="s">
        <v>2382</v>
      </c>
      <c r="I2112" t="s">
        <v>2380</v>
      </c>
      <c r="J2112">
        <v>22.63</v>
      </c>
      <c r="K2112" t="str" cm="1">
        <f t="array" ref="K2112">_xlfn.IFS(J2112&lt;18.5,"underweight",J2112&lt;25,"normal weight",J2112&lt;30,"overweight",J2112&gt;30,"obesity")</f>
        <v>normal weight</v>
      </c>
      <c r="L2112">
        <v>5.09</v>
      </c>
      <c r="M2112" t="str" cm="1">
        <f t="array" ref="M2112">_xlfn.IFS(L2112&lt;5.7,"Normal",L2112&lt;6.5,"Prediabetes",L2112&gt;6.5,"Diabetes")</f>
        <v>Normal</v>
      </c>
      <c r="N2112">
        <v>1995</v>
      </c>
      <c r="O2112" t="s">
        <v>37</v>
      </c>
      <c r="P2112">
        <v>17</v>
      </c>
      <c r="Q2112" s="10" t="str">
        <f t="shared" si="64"/>
        <v>17-Oct-1995</v>
      </c>
      <c r="R2112">
        <f t="shared" si="65"/>
        <v>27</v>
      </c>
      <c r="S2112" s="12">
        <v>34838.870000000003</v>
      </c>
    </row>
    <row r="2113" spans="1:19" ht="15.6" x14ac:dyDescent="0.3">
      <c r="A2113" s="1" t="s">
        <v>253</v>
      </c>
      <c r="B2113" s="1" t="s">
        <v>4496</v>
      </c>
      <c r="C2113" t="s">
        <v>4723</v>
      </c>
      <c r="D2113" t="s">
        <v>8035</v>
      </c>
      <c r="E2113" t="s">
        <v>8034</v>
      </c>
      <c r="G2113">
        <v>1</v>
      </c>
      <c r="H2113" t="s">
        <v>2382</v>
      </c>
      <c r="I2113" t="s">
        <v>2380</v>
      </c>
      <c r="J2113">
        <v>22.56</v>
      </c>
      <c r="K2113" t="str" cm="1">
        <f t="array" ref="K2113">_xlfn.IFS(J2113&lt;18.5,"underweight",J2113&lt;25,"normal weight",J2113&lt;30,"overweight",J2113&gt;30,"obesity")</f>
        <v>normal weight</v>
      </c>
      <c r="L2113">
        <v>4.34</v>
      </c>
      <c r="M2113" t="str" cm="1">
        <f t="array" ref="M2113">_xlfn.IFS(L2113&lt;5.7,"Normal",L2113&lt;6.5,"Prediabetes",L2113&gt;6.5,"Diabetes")</f>
        <v>Normal</v>
      </c>
      <c r="N2113">
        <v>1983</v>
      </c>
      <c r="O2113" t="s">
        <v>10</v>
      </c>
      <c r="P2113">
        <v>29</v>
      </c>
      <c r="Q2113" s="10" t="str">
        <f t="shared" si="64"/>
        <v>29-Jul-1983</v>
      </c>
      <c r="R2113">
        <f t="shared" si="65"/>
        <v>40</v>
      </c>
      <c r="S2113" s="12">
        <v>34940.61</v>
      </c>
    </row>
    <row r="2114" spans="1:19" ht="15.6" x14ac:dyDescent="0.3">
      <c r="A2114" s="1" t="s">
        <v>252</v>
      </c>
      <c r="B2114" s="1" t="s">
        <v>4497</v>
      </c>
      <c r="C2114" t="s">
        <v>4723</v>
      </c>
      <c r="D2114" t="s">
        <v>6188</v>
      </c>
      <c r="E2114" t="s">
        <v>8036</v>
      </c>
      <c r="G2114">
        <v>1</v>
      </c>
      <c r="H2114" t="s">
        <v>2382</v>
      </c>
      <c r="I2114" t="s">
        <v>2380</v>
      </c>
      <c r="J2114">
        <v>15.37</v>
      </c>
      <c r="K2114" t="str" cm="1">
        <f t="array" ref="K2114">_xlfn.IFS(J2114&lt;18.5,"underweight",J2114&lt;25,"normal weight",J2114&lt;30,"overweight",J2114&gt;30,"obesity")</f>
        <v>underweight</v>
      </c>
      <c r="L2114">
        <v>9.61</v>
      </c>
      <c r="M2114" t="str" cm="1">
        <f t="array" ref="M2114">_xlfn.IFS(L2114&lt;5.7,"Normal",L2114&lt;6.5,"Prediabetes",L2114&gt;6.5,"Diabetes")</f>
        <v>Diabetes</v>
      </c>
      <c r="N2114">
        <v>1967</v>
      </c>
      <c r="O2114" t="s">
        <v>37</v>
      </c>
      <c r="P2114">
        <v>7</v>
      </c>
      <c r="Q2114" s="10" t="str">
        <f t="shared" si="64"/>
        <v>7-Oct-1967</v>
      </c>
      <c r="R2114">
        <f t="shared" si="65"/>
        <v>55</v>
      </c>
      <c r="S2114" s="12">
        <v>34975.68</v>
      </c>
    </row>
    <row r="2115" spans="1:19" ht="15.6" x14ac:dyDescent="0.3">
      <c r="A2115" s="1" t="s">
        <v>251</v>
      </c>
      <c r="B2115" s="1" t="s">
        <v>4498</v>
      </c>
      <c r="C2115" t="s">
        <v>4723</v>
      </c>
      <c r="D2115" t="s">
        <v>5358</v>
      </c>
      <c r="E2115" t="s">
        <v>8037</v>
      </c>
      <c r="G2115">
        <v>1</v>
      </c>
      <c r="H2115" t="s">
        <v>2382</v>
      </c>
      <c r="I2115" t="s">
        <v>2380</v>
      </c>
      <c r="J2115">
        <v>18.71</v>
      </c>
      <c r="K2115" t="str" cm="1">
        <f t="array" ref="K2115">_xlfn.IFS(J2115&lt;18.5,"underweight",J2115&lt;25,"normal weight",J2115&lt;30,"overweight",J2115&gt;30,"obesity")</f>
        <v>normal weight</v>
      </c>
      <c r="L2115">
        <v>5.29</v>
      </c>
      <c r="M2115" t="str" cm="1">
        <f t="array" ref="M2115">_xlfn.IFS(L2115&lt;5.7,"Normal",L2115&lt;6.5,"Prediabetes",L2115&gt;6.5,"Diabetes")</f>
        <v>Normal</v>
      </c>
      <c r="N2115">
        <v>1998</v>
      </c>
      <c r="O2115" t="s">
        <v>35</v>
      </c>
      <c r="P2115">
        <v>22</v>
      </c>
      <c r="Q2115" s="10" t="str">
        <f t="shared" ref="Q2115:Q2178" si="66">P2115&amp;"-"&amp;O2115&amp;"-"&amp;N2115</f>
        <v>22-Aug-1998</v>
      </c>
      <c r="R2115">
        <f t="shared" ref="R2115:R2178" si="67">DATEDIF(Q2115,"8-6-2023","y")</f>
        <v>24</v>
      </c>
      <c r="S2115" s="12">
        <v>34976.42</v>
      </c>
    </row>
    <row r="2116" spans="1:19" ht="15.6" x14ac:dyDescent="0.3">
      <c r="A2116" s="1" t="s">
        <v>250</v>
      </c>
      <c r="B2116" s="1" t="s">
        <v>4499</v>
      </c>
      <c r="C2116" t="s">
        <v>4723</v>
      </c>
      <c r="D2116" t="s">
        <v>5662</v>
      </c>
      <c r="E2116" t="s">
        <v>8038</v>
      </c>
      <c r="G2116">
        <v>1</v>
      </c>
      <c r="H2116" t="s">
        <v>2382</v>
      </c>
      <c r="I2116" t="s">
        <v>2380</v>
      </c>
      <c r="J2116">
        <v>15.99</v>
      </c>
      <c r="K2116" t="str" cm="1">
        <f t="array" ref="K2116">_xlfn.IFS(J2116&lt;18.5,"underweight",J2116&lt;25,"normal weight",J2116&lt;30,"overweight",J2116&gt;30,"obesity")</f>
        <v>underweight</v>
      </c>
      <c r="L2116">
        <v>4.57</v>
      </c>
      <c r="M2116" t="str" cm="1">
        <f t="array" ref="M2116">_xlfn.IFS(L2116&lt;5.7,"Normal",L2116&lt;6.5,"Prediabetes",L2116&gt;6.5,"Diabetes")</f>
        <v>Normal</v>
      </c>
      <c r="N2116">
        <v>1997</v>
      </c>
      <c r="O2116" t="s">
        <v>35</v>
      </c>
      <c r="P2116">
        <v>22</v>
      </c>
      <c r="Q2116" s="10" t="str">
        <f t="shared" si="66"/>
        <v>22-Aug-1997</v>
      </c>
      <c r="R2116">
        <f t="shared" si="67"/>
        <v>25</v>
      </c>
      <c r="S2116" s="12">
        <v>34979.86</v>
      </c>
    </row>
    <row r="2117" spans="1:19" ht="15.6" x14ac:dyDescent="0.3">
      <c r="A2117" s="1" t="s">
        <v>248</v>
      </c>
      <c r="B2117" s="1" t="s">
        <v>4500</v>
      </c>
      <c r="C2117" t="s">
        <v>4723</v>
      </c>
      <c r="D2117" t="s">
        <v>8040</v>
      </c>
      <c r="E2117" t="s">
        <v>8039</v>
      </c>
      <c r="G2117">
        <v>1</v>
      </c>
      <c r="H2117" t="s">
        <v>2382</v>
      </c>
      <c r="I2117" t="s">
        <v>2380</v>
      </c>
      <c r="J2117">
        <v>26.22</v>
      </c>
      <c r="K2117" t="str" cm="1">
        <f t="array" ref="K2117">_xlfn.IFS(J2117&lt;18.5,"underweight",J2117&lt;25,"normal weight",J2117&lt;30,"overweight",J2117&gt;30,"obesity")</f>
        <v>overweight</v>
      </c>
      <c r="L2117">
        <v>5.57</v>
      </c>
      <c r="M2117" t="str" cm="1">
        <f t="array" ref="M2117">_xlfn.IFS(L2117&lt;5.7,"Normal",L2117&lt;6.5,"Prediabetes",L2117&gt;6.5,"Diabetes")</f>
        <v>Normal</v>
      </c>
      <c r="N2117">
        <v>1982</v>
      </c>
      <c r="O2117" t="s">
        <v>10</v>
      </c>
      <c r="P2117">
        <v>5</v>
      </c>
      <c r="Q2117" s="10" t="str">
        <f t="shared" si="66"/>
        <v>5-Jul-1982</v>
      </c>
      <c r="R2117">
        <f t="shared" si="67"/>
        <v>41</v>
      </c>
      <c r="S2117" s="12">
        <v>35000.730000000003</v>
      </c>
    </row>
    <row r="2118" spans="1:19" ht="15.6" x14ac:dyDescent="0.3">
      <c r="A2118" s="1" t="s">
        <v>246</v>
      </c>
      <c r="B2118" s="1" t="s">
        <v>4501</v>
      </c>
      <c r="C2118" t="s">
        <v>4723</v>
      </c>
      <c r="D2118" t="s">
        <v>8042</v>
      </c>
      <c r="E2118" t="s">
        <v>8041</v>
      </c>
      <c r="G2118">
        <v>1</v>
      </c>
      <c r="H2118" t="s">
        <v>2382</v>
      </c>
      <c r="I2118" t="s">
        <v>2380</v>
      </c>
      <c r="J2118">
        <v>21.85</v>
      </c>
      <c r="K2118" t="str" cm="1">
        <f t="array" ref="K2118">_xlfn.IFS(J2118&lt;18.5,"underweight",J2118&lt;25,"normal weight",J2118&lt;30,"overweight",J2118&gt;30,"obesity")</f>
        <v>normal weight</v>
      </c>
      <c r="L2118">
        <v>5.26</v>
      </c>
      <c r="M2118" t="str" cm="1">
        <f t="array" ref="M2118">_xlfn.IFS(L2118&lt;5.7,"Normal",L2118&lt;6.5,"Prediabetes",L2118&gt;6.5,"Diabetes")</f>
        <v>Normal</v>
      </c>
      <c r="N2118">
        <v>1975</v>
      </c>
      <c r="O2118" t="s">
        <v>35</v>
      </c>
      <c r="P2118">
        <v>29</v>
      </c>
      <c r="Q2118" s="10" t="str">
        <f t="shared" si="66"/>
        <v>29-Aug-1975</v>
      </c>
      <c r="R2118">
        <f t="shared" si="67"/>
        <v>47</v>
      </c>
      <c r="S2118" s="12">
        <v>35050.620000000003</v>
      </c>
    </row>
    <row r="2119" spans="1:19" ht="15.6" x14ac:dyDescent="0.3">
      <c r="A2119" s="1" t="s">
        <v>245</v>
      </c>
      <c r="B2119" s="1" t="s">
        <v>4502</v>
      </c>
      <c r="C2119" t="s">
        <v>4726</v>
      </c>
      <c r="D2119" t="s">
        <v>8044</v>
      </c>
      <c r="E2119" t="s">
        <v>8043</v>
      </c>
      <c r="G2119">
        <v>0</v>
      </c>
      <c r="H2119" t="s">
        <v>2382</v>
      </c>
      <c r="I2119" t="s">
        <v>2380</v>
      </c>
      <c r="J2119">
        <v>34.104999999999997</v>
      </c>
      <c r="K2119" t="str" cm="1">
        <f t="array" ref="K2119">_xlfn.IFS(J2119&lt;18.5,"underweight",J2119&lt;25,"normal weight",J2119&lt;30,"overweight",J2119&gt;30,"obesity")</f>
        <v>obesity</v>
      </c>
      <c r="L2119">
        <v>5.67</v>
      </c>
      <c r="M2119" t="str" cm="1">
        <f t="array" ref="M2119">_xlfn.IFS(L2119&lt;5.7,"Normal",L2119&lt;6.5,"Prediabetes",L2119&gt;6.5,"Diabetes")</f>
        <v>Normal</v>
      </c>
      <c r="N2119">
        <v>1977</v>
      </c>
      <c r="O2119" t="s">
        <v>18</v>
      </c>
      <c r="P2119">
        <v>29</v>
      </c>
      <c r="Q2119" s="10" t="str">
        <f t="shared" si="66"/>
        <v>29-Jun-1977</v>
      </c>
      <c r="R2119">
        <f t="shared" si="67"/>
        <v>46</v>
      </c>
      <c r="S2119" s="12">
        <v>35069.370000000003</v>
      </c>
    </row>
    <row r="2120" spans="1:19" ht="15.6" x14ac:dyDescent="0.3">
      <c r="A2120" s="1" t="s">
        <v>244</v>
      </c>
      <c r="B2120" s="1" t="s">
        <v>4503</v>
      </c>
      <c r="C2120" t="s">
        <v>4726</v>
      </c>
      <c r="D2120" t="s">
        <v>5023</v>
      </c>
      <c r="E2120" t="s">
        <v>8045</v>
      </c>
      <c r="G2120">
        <v>0</v>
      </c>
      <c r="H2120" t="s">
        <v>2382</v>
      </c>
      <c r="I2120" t="s">
        <v>2380</v>
      </c>
      <c r="J2120">
        <v>32.770000000000003</v>
      </c>
      <c r="K2120" t="str" cm="1">
        <f t="array" ref="K2120">_xlfn.IFS(J2120&lt;18.5,"underweight",J2120&lt;25,"normal weight",J2120&lt;30,"overweight",J2120&gt;30,"obesity")</f>
        <v>obesity</v>
      </c>
      <c r="L2120">
        <v>4.42</v>
      </c>
      <c r="M2120" t="str" cm="1">
        <f t="array" ref="M2120">_xlfn.IFS(L2120&lt;5.7,"Normal",L2120&lt;6.5,"Prediabetes",L2120&gt;6.5,"Diabetes")</f>
        <v>Normal</v>
      </c>
      <c r="N2120">
        <v>1998</v>
      </c>
      <c r="O2120" t="s">
        <v>30</v>
      </c>
      <c r="P2120">
        <v>22</v>
      </c>
      <c r="Q2120" s="10" t="str">
        <f t="shared" si="66"/>
        <v>22-Dec-1998</v>
      </c>
      <c r="R2120">
        <f t="shared" si="67"/>
        <v>24</v>
      </c>
      <c r="S2120" s="12">
        <v>35147.53</v>
      </c>
    </row>
    <row r="2121" spans="1:19" ht="15.6" x14ac:dyDescent="0.3">
      <c r="A2121" s="1" t="s">
        <v>243</v>
      </c>
      <c r="B2121" s="1" t="s">
        <v>4504</v>
      </c>
      <c r="C2121" t="s">
        <v>4723</v>
      </c>
      <c r="D2121" t="s">
        <v>5628</v>
      </c>
      <c r="E2121" t="s">
        <v>8046</v>
      </c>
      <c r="G2121">
        <v>1</v>
      </c>
      <c r="H2121" t="s">
        <v>2382</v>
      </c>
      <c r="I2121" t="s">
        <v>2380</v>
      </c>
      <c r="J2121">
        <v>16.850000000000001</v>
      </c>
      <c r="K2121" t="str" cm="1">
        <f t="array" ref="K2121">_xlfn.IFS(J2121&lt;18.5,"underweight",J2121&lt;25,"normal weight",J2121&lt;30,"overweight",J2121&gt;30,"obesity")</f>
        <v>underweight</v>
      </c>
      <c r="L2121">
        <v>11.75</v>
      </c>
      <c r="M2121" t="str" cm="1">
        <f t="array" ref="M2121">_xlfn.IFS(L2121&lt;5.7,"Normal",L2121&lt;6.5,"Prediabetes",L2121&gt;6.5,"Diabetes")</f>
        <v>Diabetes</v>
      </c>
      <c r="N2121">
        <v>1967</v>
      </c>
      <c r="O2121" t="s">
        <v>30</v>
      </c>
      <c r="P2121">
        <v>30</v>
      </c>
      <c r="Q2121" s="10" t="str">
        <f t="shared" si="66"/>
        <v>30-Dec-1967</v>
      </c>
      <c r="R2121">
        <f t="shared" si="67"/>
        <v>55</v>
      </c>
      <c r="S2121" s="12">
        <v>35160.129999999997</v>
      </c>
    </row>
    <row r="2122" spans="1:19" ht="15.6" x14ac:dyDescent="0.3">
      <c r="A2122" s="1" t="s">
        <v>242</v>
      </c>
      <c r="B2122" s="1" t="s">
        <v>4505</v>
      </c>
      <c r="C2122" t="s">
        <v>4723</v>
      </c>
      <c r="D2122" t="s">
        <v>8048</v>
      </c>
      <c r="E2122" t="s">
        <v>8047</v>
      </c>
      <c r="G2122">
        <v>1</v>
      </c>
      <c r="H2122" t="s">
        <v>2382</v>
      </c>
      <c r="I2122" t="s">
        <v>2380</v>
      </c>
      <c r="J2122">
        <v>34.42</v>
      </c>
      <c r="K2122" t="str" cm="1">
        <f t="array" ref="K2122">_xlfn.IFS(J2122&lt;18.5,"underweight",J2122&lt;25,"normal weight",J2122&lt;30,"overweight",J2122&gt;30,"obesity")</f>
        <v>obesity</v>
      </c>
      <c r="L2122">
        <v>5.21</v>
      </c>
      <c r="M2122" t="str" cm="1">
        <f t="array" ref="M2122">_xlfn.IFS(L2122&lt;5.7,"Normal",L2122&lt;6.5,"Prediabetes",L2122&gt;6.5,"Diabetes")</f>
        <v>Normal</v>
      </c>
      <c r="N2122">
        <v>1997</v>
      </c>
      <c r="O2122" t="s">
        <v>10</v>
      </c>
      <c r="P2122">
        <v>9</v>
      </c>
      <c r="Q2122" s="10" t="str">
        <f t="shared" si="66"/>
        <v>9-Jul-1997</v>
      </c>
      <c r="R2122">
        <f t="shared" si="67"/>
        <v>26</v>
      </c>
      <c r="S2122" s="12">
        <v>35302.089999999997</v>
      </c>
    </row>
    <row r="2123" spans="1:19" ht="15.6" x14ac:dyDescent="0.3">
      <c r="A2123" s="1" t="s">
        <v>241</v>
      </c>
      <c r="B2123" s="1" t="s">
        <v>4506</v>
      </c>
      <c r="C2123" t="s">
        <v>4723</v>
      </c>
      <c r="D2123" t="s">
        <v>8050</v>
      </c>
      <c r="E2123" t="s">
        <v>8049</v>
      </c>
      <c r="G2123">
        <v>1</v>
      </c>
      <c r="H2123" t="s">
        <v>2382</v>
      </c>
      <c r="I2123" t="s">
        <v>2380</v>
      </c>
      <c r="J2123">
        <v>37.335000000000001</v>
      </c>
      <c r="K2123" t="str" cm="1">
        <f t="array" ref="K2123">_xlfn.IFS(J2123&lt;18.5,"underweight",J2123&lt;25,"normal weight",J2123&lt;30,"overweight",J2123&gt;30,"obesity")</f>
        <v>obesity</v>
      </c>
      <c r="L2123">
        <v>6.26</v>
      </c>
      <c r="M2123" t="str" cm="1">
        <f t="array" ref="M2123">_xlfn.IFS(L2123&lt;5.7,"Normal",L2123&lt;6.5,"Prediabetes",L2123&gt;6.5,"Diabetes")</f>
        <v>Prediabetes</v>
      </c>
      <c r="N2123">
        <v>1988</v>
      </c>
      <c r="O2123" t="s">
        <v>20</v>
      </c>
      <c r="P2123">
        <v>19</v>
      </c>
      <c r="Q2123" s="10" t="str">
        <f t="shared" si="66"/>
        <v>19-Sep-1988</v>
      </c>
      <c r="R2123">
        <f t="shared" si="67"/>
        <v>34</v>
      </c>
      <c r="S2123" s="12">
        <v>35315.96</v>
      </c>
    </row>
    <row r="2124" spans="1:19" ht="15.6" x14ac:dyDescent="0.3">
      <c r="A2124" s="1" t="s">
        <v>240</v>
      </c>
      <c r="B2124" s="1" t="s">
        <v>4507</v>
      </c>
      <c r="C2124" t="s">
        <v>4723</v>
      </c>
      <c r="D2124" t="s">
        <v>8052</v>
      </c>
      <c r="E2124" t="s">
        <v>8051</v>
      </c>
      <c r="G2124">
        <v>1</v>
      </c>
      <c r="H2124" t="s">
        <v>2382</v>
      </c>
      <c r="I2124" t="s">
        <v>2380</v>
      </c>
      <c r="J2124">
        <v>16.5</v>
      </c>
      <c r="K2124" t="str" cm="1">
        <f t="array" ref="K2124">_xlfn.IFS(J2124&lt;18.5,"underweight",J2124&lt;25,"normal weight",J2124&lt;30,"overweight",J2124&gt;30,"obesity")</f>
        <v>underweight</v>
      </c>
      <c r="L2124">
        <v>6.9</v>
      </c>
      <c r="M2124" t="str" cm="1">
        <f t="array" ref="M2124">_xlfn.IFS(L2124&lt;5.7,"Normal",L2124&lt;6.5,"Prediabetes",L2124&gt;6.5,"Diabetes")</f>
        <v>Diabetes</v>
      </c>
      <c r="N2124">
        <v>1971</v>
      </c>
      <c r="O2124" t="s">
        <v>20</v>
      </c>
      <c r="P2124">
        <v>22</v>
      </c>
      <c r="Q2124" s="10" t="str">
        <f t="shared" si="66"/>
        <v>22-Sep-1971</v>
      </c>
      <c r="R2124">
        <f t="shared" si="67"/>
        <v>51</v>
      </c>
      <c r="S2124" s="12">
        <v>35345.730000000003</v>
      </c>
    </row>
    <row r="2125" spans="1:19" ht="15.6" x14ac:dyDescent="0.3">
      <c r="A2125" s="1" t="s">
        <v>239</v>
      </c>
      <c r="B2125" s="1" t="s">
        <v>4508</v>
      </c>
      <c r="C2125" t="s">
        <v>4723</v>
      </c>
      <c r="D2125" t="s">
        <v>8053</v>
      </c>
      <c r="E2125" t="s">
        <v>6026</v>
      </c>
      <c r="G2125">
        <v>1</v>
      </c>
      <c r="H2125" t="s">
        <v>2382</v>
      </c>
      <c r="I2125" t="s">
        <v>2380</v>
      </c>
      <c r="J2125">
        <v>23.65</v>
      </c>
      <c r="K2125" t="str" cm="1">
        <f t="array" ref="K2125">_xlfn.IFS(J2125&lt;18.5,"underweight",J2125&lt;25,"normal weight",J2125&lt;30,"overweight",J2125&gt;30,"obesity")</f>
        <v>normal weight</v>
      </c>
      <c r="L2125">
        <v>5.75</v>
      </c>
      <c r="M2125" t="str" cm="1">
        <f t="array" ref="M2125">_xlfn.IFS(L2125&lt;5.7,"Normal",L2125&lt;6.5,"Prediabetes",L2125&gt;6.5,"Diabetes")</f>
        <v>Prediabetes</v>
      </c>
      <c r="N2125">
        <v>1988</v>
      </c>
      <c r="O2125" t="s">
        <v>15</v>
      </c>
      <c r="P2125">
        <v>20</v>
      </c>
      <c r="Q2125" s="10" t="str">
        <f t="shared" si="66"/>
        <v>20-Nov-1988</v>
      </c>
      <c r="R2125">
        <f t="shared" si="67"/>
        <v>34</v>
      </c>
      <c r="S2125" s="12">
        <v>35491.64</v>
      </c>
    </row>
    <row r="2126" spans="1:19" ht="15.6" x14ac:dyDescent="0.3">
      <c r="A2126" s="1" t="s">
        <v>238</v>
      </c>
      <c r="B2126" s="1" t="s">
        <v>4509</v>
      </c>
      <c r="C2126" t="s">
        <v>4723</v>
      </c>
      <c r="D2126" t="s">
        <v>8055</v>
      </c>
      <c r="E2126" t="s">
        <v>8054</v>
      </c>
      <c r="G2126">
        <v>1</v>
      </c>
      <c r="H2126" t="s">
        <v>2382</v>
      </c>
      <c r="I2126" t="s">
        <v>2380</v>
      </c>
      <c r="J2126">
        <v>31.98</v>
      </c>
      <c r="K2126" t="str" cm="1">
        <f t="array" ref="K2126">_xlfn.IFS(J2126&lt;18.5,"underweight",J2126&lt;25,"normal weight",J2126&lt;30,"overweight",J2126&gt;30,"obesity")</f>
        <v>obesity</v>
      </c>
      <c r="L2126">
        <v>4.46</v>
      </c>
      <c r="M2126" t="str" cm="1">
        <f t="array" ref="M2126">_xlfn.IFS(L2126&lt;5.7,"Normal",L2126&lt;6.5,"Prediabetes",L2126&gt;6.5,"Diabetes")</f>
        <v>Normal</v>
      </c>
      <c r="N2126">
        <v>1973</v>
      </c>
      <c r="O2126" t="s">
        <v>30</v>
      </c>
      <c r="P2126">
        <v>16</v>
      </c>
      <c r="Q2126" s="10" t="str">
        <f t="shared" si="66"/>
        <v>16-Dec-1973</v>
      </c>
      <c r="R2126">
        <f t="shared" si="67"/>
        <v>49</v>
      </c>
      <c r="S2126" s="12">
        <v>35517.19</v>
      </c>
    </row>
    <row r="2127" spans="1:19" ht="15.6" x14ac:dyDescent="0.3">
      <c r="A2127" s="1" t="s">
        <v>237</v>
      </c>
      <c r="B2127" s="1" t="s">
        <v>4510</v>
      </c>
      <c r="C2127" t="s">
        <v>4723</v>
      </c>
      <c r="D2127" t="s">
        <v>5067</v>
      </c>
      <c r="E2127" t="s">
        <v>8056</v>
      </c>
      <c r="G2127">
        <v>1</v>
      </c>
      <c r="H2127" t="s">
        <v>2382</v>
      </c>
      <c r="I2127" t="s">
        <v>2380</v>
      </c>
      <c r="J2127">
        <v>42.655000000000001</v>
      </c>
      <c r="K2127" t="str" cm="1">
        <f t="array" ref="K2127">_xlfn.IFS(J2127&lt;18.5,"underweight",J2127&lt;25,"normal weight",J2127&lt;30,"overweight",J2127&gt;30,"obesity")</f>
        <v>obesity</v>
      </c>
      <c r="L2127">
        <v>5.94</v>
      </c>
      <c r="M2127" t="str" cm="1">
        <f t="array" ref="M2127">_xlfn.IFS(L2127&lt;5.7,"Normal",L2127&lt;6.5,"Prediabetes",L2127&gt;6.5,"Diabetes")</f>
        <v>Prediabetes</v>
      </c>
      <c r="N2127">
        <v>1992</v>
      </c>
      <c r="O2127" t="s">
        <v>20</v>
      </c>
      <c r="P2127">
        <v>13</v>
      </c>
      <c r="Q2127" s="10" t="str">
        <f t="shared" si="66"/>
        <v>13-Sep-1992</v>
      </c>
      <c r="R2127">
        <f t="shared" si="67"/>
        <v>30</v>
      </c>
      <c r="S2127" s="12">
        <v>35547.47</v>
      </c>
    </row>
    <row r="2128" spans="1:19" ht="15.6" x14ac:dyDescent="0.3">
      <c r="A2128" s="1" t="s">
        <v>236</v>
      </c>
      <c r="B2128" s="1" t="s">
        <v>4511</v>
      </c>
      <c r="C2128" t="s">
        <v>4726</v>
      </c>
      <c r="D2128" t="s">
        <v>8058</v>
      </c>
      <c r="E2128" t="s">
        <v>8057</v>
      </c>
      <c r="G2128">
        <v>1</v>
      </c>
      <c r="H2128" t="s">
        <v>2382</v>
      </c>
      <c r="I2128" t="s">
        <v>2380</v>
      </c>
      <c r="J2128">
        <v>40.26</v>
      </c>
      <c r="K2128" t="str" cm="1">
        <f t="array" ref="K2128">_xlfn.IFS(J2128&lt;18.5,"underweight",J2128&lt;25,"normal weight",J2128&lt;30,"overweight",J2128&gt;30,"obesity")</f>
        <v>obesity</v>
      </c>
      <c r="L2128">
        <v>9.92</v>
      </c>
      <c r="M2128" t="str" cm="1">
        <f t="array" ref="M2128">_xlfn.IFS(L2128&lt;5.7,"Normal",L2128&lt;6.5,"Prediabetes",L2128&gt;6.5,"Diabetes")</f>
        <v>Diabetes</v>
      </c>
      <c r="N2128">
        <v>1973</v>
      </c>
      <c r="O2128" t="s">
        <v>37</v>
      </c>
      <c r="P2128">
        <v>27</v>
      </c>
      <c r="Q2128" s="10" t="str">
        <f t="shared" si="66"/>
        <v>27-Oct-1973</v>
      </c>
      <c r="R2128">
        <f t="shared" si="67"/>
        <v>49</v>
      </c>
      <c r="S2128" s="12">
        <v>35547.72</v>
      </c>
    </row>
    <row r="2129" spans="1:19" ht="15.6" x14ac:dyDescent="0.3">
      <c r="A2129" s="1" t="s">
        <v>235</v>
      </c>
      <c r="B2129" s="1" t="s">
        <v>4512</v>
      </c>
      <c r="C2129" t="s">
        <v>4723</v>
      </c>
      <c r="D2129" t="s">
        <v>7471</v>
      </c>
      <c r="E2129" t="s">
        <v>8059</v>
      </c>
      <c r="G2129">
        <v>1</v>
      </c>
      <c r="H2129" t="s">
        <v>2382</v>
      </c>
      <c r="I2129" t="s">
        <v>2380</v>
      </c>
      <c r="J2129">
        <v>33.549999999999997</v>
      </c>
      <c r="K2129" t="str" cm="1">
        <f t="array" ref="K2129">_xlfn.IFS(J2129&lt;18.5,"underweight",J2129&lt;25,"normal weight",J2129&lt;30,"overweight",J2129&gt;30,"obesity")</f>
        <v>obesity</v>
      </c>
      <c r="L2129">
        <v>10.9</v>
      </c>
      <c r="M2129" t="str" cm="1">
        <f t="array" ref="M2129">_xlfn.IFS(L2129&lt;5.7,"Normal",L2129&lt;6.5,"Prediabetes",L2129&gt;6.5,"Diabetes")</f>
        <v>Diabetes</v>
      </c>
      <c r="N2129">
        <v>1964</v>
      </c>
      <c r="O2129" t="s">
        <v>35</v>
      </c>
      <c r="P2129">
        <v>29</v>
      </c>
      <c r="Q2129" s="10" t="str">
        <f t="shared" si="66"/>
        <v>29-Aug-1964</v>
      </c>
      <c r="R2129">
        <f t="shared" si="67"/>
        <v>58</v>
      </c>
      <c r="S2129" s="12">
        <v>35573.26</v>
      </c>
    </row>
    <row r="2130" spans="1:19" ht="15.6" x14ac:dyDescent="0.3">
      <c r="A2130" s="1" t="s">
        <v>234</v>
      </c>
      <c r="B2130" s="1" t="s">
        <v>4513</v>
      </c>
      <c r="C2130" t="s">
        <v>4723</v>
      </c>
      <c r="D2130" t="s">
        <v>8061</v>
      </c>
      <c r="E2130" t="s">
        <v>8060</v>
      </c>
      <c r="G2130">
        <v>1</v>
      </c>
      <c r="H2130" t="s">
        <v>2382</v>
      </c>
      <c r="I2130" t="s">
        <v>2380</v>
      </c>
      <c r="J2130">
        <v>41.8</v>
      </c>
      <c r="K2130" t="str" cm="1">
        <f t="array" ref="K2130">_xlfn.IFS(J2130&lt;18.5,"underweight",J2130&lt;25,"normal weight",J2130&lt;30,"overweight",J2130&gt;30,"obesity")</f>
        <v>obesity</v>
      </c>
      <c r="L2130">
        <v>5.82</v>
      </c>
      <c r="M2130" t="str" cm="1">
        <f t="array" ref="M2130">_xlfn.IFS(L2130&lt;5.7,"Normal",L2130&lt;6.5,"Prediabetes",L2130&gt;6.5,"Diabetes")</f>
        <v>Prediabetes</v>
      </c>
      <c r="N2130">
        <v>1971</v>
      </c>
      <c r="O2130" t="s">
        <v>35</v>
      </c>
      <c r="P2130">
        <v>10</v>
      </c>
      <c r="Q2130" s="10" t="str">
        <f t="shared" si="66"/>
        <v>10-Aug-1971</v>
      </c>
      <c r="R2130">
        <f t="shared" si="67"/>
        <v>51</v>
      </c>
      <c r="S2130" s="12">
        <v>35583.17</v>
      </c>
    </row>
    <row r="2131" spans="1:19" ht="15.6" x14ac:dyDescent="0.3">
      <c r="A2131" s="1" t="s">
        <v>233</v>
      </c>
      <c r="B2131" s="1" t="s">
        <v>4514</v>
      </c>
      <c r="C2131" t="s">
        <v>4723</v>
      </c>
      <c r="D2131" t="s">
        <v>7304</v>
      </c>
      <c r="E2131" t="s">
        <v>6130</v>
      </c>
      <c r="G2131">
        <v>1</v>
      </c>
      <c r="H2131" t="s">
        <v>2382</v>
      </c>
      <c r="I2131" t="s">
        <v>2380</v>
      </c>
      <c r="J2131">
        <v>32.799999999999997</v>
      </c>
      <c r="K2131" t="str" cm="1">
        <f t="array" ref="K2131">_xlfn.IFS(J2131&lt;18.5,"underweight",J2131&lt;25,"normal weight",J2131&lt;30,"overweight",J2131&gt;30,"obesity")</f>
        <v>obesity</v>
      </c>
      <c r="L2131">
        <v>6.16</v>
      </c>
      <c r="M2131" t="str" cm="1">
        <f t="array" ref="M2131">_xlfn.IFS(L2131&lt;5.7,"Normal",L2131&lt;6.5,"Prediabetes",L2131&gt;6.5,"Diabetes")</f>
        <v>Prediabetes</v>
      </c>
      <c r="N2131">
        <v>2000</v>
      </c>
      <c r="O2131" t="s">
        <v>37</v>
      </c>
      <c r="P2131">
        <v>13</v>
      </c>
      <c r="Q2131" s="10" t="str">
        <f t="shared" si="66"/>
        <v>13-Oct-2000</v>
      </c>
      <c r="R2131">
        <f t="shared" si="67"/>
        <v>22</v>
      </c>
      <c r="S2131" s="12">
        <v>35585.58</v>
      </c>
    </row>
    <row r="2132" spans="1:19" ht="15.6" x14ac:dyDescent="0.3">
      <c r="A2132" s="1" t="s">
        <v>232</v>
      </c>
      <c r="B2132" s="1" t="s">
        <v>4515</v>
      </c>
      <c r="C2132" t="s">
        <v>4723</v>
      </c>
      <c r="D2132" t="s">
        <v>8062</v>
      </c>
      <c r="E2132" t="s">
        <v>4801</v>
      </c>
      <c r="G2132">
        <v>1</v>
      </c>
      <c r="H2132" t="s">
        <v>2382</v>
      </c>
      <c r="I2132" t="s">
        <v>2380</v>
      </c>
      <c r="J2132">
        <v>33.25</v>
      </c>
      <c r="K2132" t="str" cm="1">
        <f t="array" ref="K2132">_xlfn.IFS(J2132&lt;18.5,"underweight",J2132&lt;25,"normal weight",J2132&lt;30,"overweight",J2132&gt;30,"obesity")</f>
        <v>obesity</v>
      </c>
      <c r="L2132">
        <v>5.62</v>
      </c>
      <c r="M2132" t="str" cm="1">
        <f t="array" ref="M2132">_xlfn.IFS(L2132&lt;5.7,"Normal",L2132&lt;6.5,"Prediabetes",L2132&gt;6.5,"Diabetes")</f>
        <v>Normal</v>
      </c>
      <c r="N2132">
        <v>2000</v>
      </c>
      <c r="O2132" t="s">
        <v>15</v>
      </c>
      <c r="P2132">
        <v>19</v>
      </c>
      <c r="Q2132" s="10" t="str">
        <f t="shared" si="66"/>
        <v>19-Nov-2000</v>
      </c>
      <c r="R2132">
        <f t="shared" si="67"/>
        <v>22</v>
      </c>
      <c r="S2132" s="12">
        <v>35585.58</v>
      </c>
    </row>
    <row r="2133" spans="1:19" ht="15.6" x14ac:dyDescent="0.3">
      <c r="A2133" s="1" t="s">
        <v>231</v>
      </c>
      <c r="B2133" s="1" t="s">
        <v>4516</v>
      </c>
      <c r="C2133" t="s">
        <v>4726</v>
      </c>
      <c r="D2133" t="s">
        <v>8064</v>
      </c>
      <c r="E2133" t="s">
        <v>8063</v>
      </c>
      <c r="G2133">
        <v>1</v>
      </c>
      <c r="H2133" t="s">
        <v>2382</v>
      </c>
      <c r="I2133" t="s">
        <v>2380</v>
      </c>
      <c r="J2133">
        <v>21.37</v>
      </c>
      <c r="K2133" t="str" cm="1">
        <f t="array" ref="K2133">_xlfn.IFS(J2133&lt;18.5,"underweight",J2133&lt;25,"normal weight",J2133&lt;30,"overweight",J2133&gt;30,"obesity")</f>
        <v>normal weight</v>
      </c>
      <c r="L2133">
        <v>4.54</v>
      </c>
      <c r="M2133" t="str" cm="1">
        <f t="array" ref="M2133">_xlfn.IFS(L2133&lt;5.7,"Normal",L2133&lt;6.5,"Prediabetes",L2133&gt;6.5,"Diabetes")</f>
        <v>Normal</v>
      </c>
      <c r="N2133">
        <v>2000</v>
      </c>
      <c r="O2133" t="s">
        <v>30</v>
      </c>
      <c r="P2133">
        <v>17</v>
      </c>
      <c r="Q2133" s="10" t="str">
        <f t="shared" si="66"/>
        <v>17-Dec-2000</v>
      </c>
      <c r="R2133">
        <f t="shared" si="67"/>
        <v>22</v>
      </c>
      <c r="S2133" s="12">
        <v>35595.589999999997</v>
      </c>
    </row>
    <row r="2134" spans="1:19" ht="15.6" x14ac:dyDescent="0.3">
      <c r="A2134" s="1" t="s">
        <v>230</v>
      </c>
      <c r="B2134" s="1" t="s">
        <v>4517</v>
      </c>
      <c r="C2134" t="s">
        <v>4723</v>
      </c>
      <c r="D2134" t="s">
        <v>6061</v>
      </c>
      <c r="E2134" t="s">
        <v>8065</v>
      </c>
      <c r="G2134">
        <v>1</v>
      </c>
      <c r="H2134" t="s">
        <v>2382</v>
      </c>
      <c r="I2134" t="s">
        <v>2380</v>
      </c>
      <c r="J2134">
        <v>34.43</v>
      </c>
      <c r="K2134" t="str" cm="1">
        <f t="array" ref="K2134">_xlfn.IFS(J2134&lt;18.5,"underweight",J2134&lt;25,"normal weight",J2134&lt;30,"overweight",J2134&gt;30,"obesity")</f>
        <v>obesity</v>
      </c>
      <c r="L2134">
        <v>8.6199999999999992</v>
      </c>
      <c r="M2134" t="str" cm="1">
        <f t="array" ref="M2134">_xlfn.IFS(L2134&lt;5.7,"Normal",L2134&lt;6.5,"Prediabetes",L2134&gt;6.5,"Diabetes")</f>
        <v>Diabetes</v>
      </c>
      <c r="N2134">
        <v>1978</v>
      </c>
      <c r="O2134" t="s">
        <v>30</v>
      </c>
      <c r="P2134">
        <v>19</v>
      </c>
      <c r="Q2134" s="10" t="str">
        <f t="shared" si="66"/>
        <v>19-Dec-1978</v>
      </c>
      <c r="R2134">
        <f t="shared" si="67"/>
        <v>44</v>
      </c>
      <c r="S2134" s="12">
        <v>35701.9</v>
      </c>
    </row>
    <row r="2135" spans="1:19" ht="15.6" x14ac:dyDescent="0.3">
      <c r="A2135" s="1" t="s">
        <v>229</v>
      </c>
      <c r="B2135" s="1" t="s">
        <v>4518</v>
      </c>
      <c r="C2135" t="s">
        <v>4726</v>
      </c>
      <c r="D2135" t="s">
        <v>5211</v>
      </c>
      <c r="E2135" t="s">
        <v>8066</v>
      </c>
      <c r="G2135">
        <v>0</v>
      </c>
      <c r="H2135" t="s">
        <v>2382</v>
      </c>
      <c r="I2135" t="s">
        <v>2380</v>
      </c>
      <c r="J2135">
        <v>20.86</v>
      </c>
      <c r="K2135" t="str" cm="1">
        <f t="array" ref="K2135">_xlfn.IFS(J2135&lt;18.5,"underweight",J2135&lt;25,"normal weight",J2135&lt;30,"overweight",J2135&gt;30,"obesity")</f>
        <v>normal weight</v>
      </c>
      <c r="L2135">
        <v>4.3600000000000003</v>
      </c>
      <c r="M2135" t="str" cm="1">
        <f t="array" ref="M2135">_xlfn.IFS(L2135&lt;5.7,"Normal",L2135&lt;6.5,"Prediabetes",L2135&gt;6.5,"Diabetes")</f>
        <v>Normal</v>
      </c>
      <c r="N2135">
        <v>1974</v>
      </c>
      <c r="O2135" t="s">
        <v>10</v>
      </c>
      <c r="P2135">
        <v>15</v>
      </c>
      <c r="Q2135" s="10" t="str">
        <f t="shared" si="66"/>
        <v>15-Jul-1974</v>
      </c>
      <c r="R2135">
        <f t="shared" si="67"/>
        <v>49</v>
      </c>
      <c r="S2135" s="12">
        <v>35711.39</v>
      </c>
    </row>
    <row r="2136" spans="1:19" ht="15.6" x14ac:dyDescent="0.3">
      <c r="A2136" s="1" t="s">
        <v>228</v>
      </c>
      <c r="B2136" s="1" t="s">
        <v>4519</v>
      </c>
      <c r="C2136" t="s">
        <v>4726</v>
      </c>
      <c r="D2136" t="s">
        <v>8068</v>
      </c>
      <c r="E2136" t="s">
        <v>8067</v>
      </c>
      <c r="G2136">
        <v>0</v>
      </c>
      <c r="H2136" t="s">
        <v>2382</v>
      </c>
      <c r="I2136" t="s">
        <v>2380</v>
      </c>
      <c r="J2136">
        <v>22.13</v>
      </c>
      <c r="K2136" t="str" cm="1">
        <f t="array" ref="K2136">_xlfn.IFS(J2136&lt;18.5,"underweight",J2136&lt;25,"normal weight",J2136&lt;30,"overweight",J2136&gt;30,"obesity")</f>
        <v>normal weight</v>
      </c>
      <c r="L2136">
        <v>9.1999999999999993</v>
      </c>
      <c r="M2136" t="str" cm="1">
        <f t="array" ref="M2136">_xlfn.IFS(L2136&lt;5.7,"Normal",L2136&lt;6.5,"Prediabetes",L2136&gt;6.5,"Diabetes")</f>
        <v>Diabetes</v>
      </c>
      <c r="N2136">
        <v>1976</v>
      </c>
      <c r="O2136" t="s">
        <v>37</v>
      </c>
      <c r="P2136">
        <v>4</v>
      </c>
      <c r="Q2136" s="10" t="str">
        <f t="shared" si="66"/>
        <v>4-Oct-1976</v>
      </c>
      <c r="R2136">
        <f t="shared" si="67"/>
        <v>46</v>
      </c>
      <c r="S2136" s="12">
        <v>35733.96</v>
      </c>
    </row>
    <row r="2137" spans="1:19" ht="15.6" x14ac:dyDescent="0.3">
      <c r="A2137" s="1" t="s">
        <v>227</v>
      </c>
      <c r="B2137" s="1" t="s">
        <v>4520</v>
      </c>
      <c r="C2137" t="s">
        <v>4726</v>
      </c>
      <c r="D2137" t="s">
        <v>8069</v>
      </c>
      <c r="E2137" t="s">
        <v>7897</v>
      </c>
      <c r="G2137">
        <v>0</v>
      </c>
      <c r="H2137" t="s">
        <v>2382</v>
      </c>
      <c r="I2137" t="s">
        <v>2380</v>
      </c>
      <c r="J2137">
        <v>22.51</v>
      </c>
      <c r="K2137" t="str" cm="1">
        <f t="array" ref="K2137">_xlfn.IFS(J2137&lt;18.5,"underweight",J2137&lt;25,"normal weight",J2137&lt;30,"overweight",J2137&gt;30,"obesity")</f>
        <v>normal weight</v>
      </c>
      <c r="L2137">
        <v>6.08</v>
      </c>
      <c r="M2137" t="str" cm="1">
        <f t="array" ref="M2137">_xlfn.IFS(L2137&lt;5.7,"Normal",L2137&lt;6.5,"Prediabetes",L2137&gt;6.5,"Diabetes")</f>
        <v>Prediabetes</v>
      </c>
      <c r="N2137">
        <v>1992</v>
      </c>
      <c r="O2137" t="s">
        <v>18</v>
      </c>
      <c r="P2137">
        <v>18</v>
      </c>
      <c r="Q2137" s="10" t="str">
        <f t="shared" si="66"/>
        <v>18-Jun-1992</v>
      </c>
      <c r="R2137">
        <f t="shared" si="67"/>
        <v>31</v>
      </c>
      <c r="S2137" s="12">
        <v>35883.269999999997</v>
      </c>
    </row>
    <row r="2138" spans="1:19" ht="15.6" x14ac:dyDescent="0.3">
      <c r="A2138" s="1" t="s">
        <v>226</v>
      </c>
      <c r="B2138" s="1" t="s">
        <v>4521</v>
      </c>
      <c r="C2138" t="s">
        <v>4726</v>
      </c>
      <c r="D2138" t="s">
        <v>8070</v>
      </c>
      <c r="E2138" t="s">
        <v>7301</v>
      </c>
      <c r="G2138">
        <v>0</v>
      </c>
      <c r="H2138" t="s">
        <v>2382</v>
      </c>
      <c r="I2138" t="s">
        <v>2380</v>
      </c>
      <c r="J2138">
        <v>29.92</v>
      </c>
      <c r="K2138" t="str" cm="1">
        <f t="array" ref="K2138">_xlfn.IFS(J2138&lt;18.5,"underweight",J2138&lt;25,"normal weight",J2138&lt;30,"overweight",J2138&gt;30,"obesity")</f>
        <v>overweight</v>
      </c>
      <c r="L2138">
        <v>9.07</v>
      </c>
      <c r="M2138" t="str" cm="1">
        <f t="array" ref="M2138">_xlfn.IFS(L2138&lt;5.7,"Normal",L2138&lt;6.5,"Prediabetes",L2138&gt;6.5,"Diabetes")</f>
        <v>Diabetes</v>
      </c>
      <c r="N2138">
        <v>1981</v>
      </c>
      <c r="O2138" t="s">
        <v>15</v>
      </c>
      <c r="P2138">
        <v>22</v>
      </c>
      <c r="Q2138" s="10" t="str">
        <f t="shared" si="66"/>
        <v>22-Nov-1981</v>
      </c>
      <c r="R2138">
        <f t="shared" si="67"/>
        <v>41</v>
      </c>
      <c r="S2138" s="12">
        <v>35952.65</v>
      </c>
    </row>
    <row r="2139" spans="1:19" ht="15.6" x14ac:dyDescent="0.3">
      <c r="A2139" s="1" t="s">
        <v>225</v>
      </c>
      <c r="B2139" s="1" t="s">
        <v>4522</v>
      </c>
      <c r="C2139" t="s">
        <v>5598</v>
      </c>
      <c r="D2139" t="s">
        <v>5543</v>
      </c>
      <c r="E2139" t="s">
        <v>8071</v>
      </c>
      <c r="G2139">
        <v>1</v>
      </c>
      <c r="H2139" t="s">
        <v>2382</v>
      </c>
      <c r="I2139" t="s">
        <v>2380</v>
      </c>
      <c r="J2139">
        <v>25.9</v>
      </c>
      <c r="K2139" t="str" cm="1">
        <f t="array" ref="K2139">_xlfn.IFS(J2139&lt;18.5,"underweight",J2139&lt;25,"normal weight",J2139&lt;30,"overweight",J2139&gt;30,"obesity")</f>
        <v>overweight</v>
      </c>
      <c r="L2139">
        <v>9.1199999999999992</v>
      </c>
      <c r="M2139" t="str" cm="1">
        <f t="array" ref="M2139">_xlfn.IFS(L2139&lt;5.7,"Normal",L2139&lt;6.5,"Prediabetes",L2139&gt;6.5,"Diabetes")</f>
        <v>Diabetes</v>
      </c>
      <c r="N2139">
        <v>1999</v>
      </c>
      <c r="O2139" t="s">
        <v>20</v>
      </c>
      <c r="P2139">
        <v>4</v>
      </c>
      <c r="Q2139" s="10" t="str">
        <f t="shared" si="66"/>
        <v>4-Sep-1999</v>
      </c>
      <c r="R2139">
        <f t="shared" si="67"/>
        <v>23</v>
      </c>
      <c r="S2139" s="12">
        <v>36021.01</v>
      </c>
    </row>
    <row r="2140" spans="1:19" ht="15.6" x14ac:dyDescent="0.3">
      <c r="A2140" s="1" t="s">
        <v>224</v>
      </c>
      <c r="B2140" s="1" t="s">
        <v>4523</v>
      </c>
      <c r="C2140" t="s">
        <v>4726</v>
      </c>
      <c r="D2140" t="s">
        <v>8073</v>
      </c>
      <c r="E2140" t="s">
        <v>8072</v>
      </c>
      <c r="G2140">
        <v>2</v>
      </c>
      <c r="H2140" t="s">
        <v>2382</v>
      </c>
      <c r="I2140" t="s">
        <v>2380</v>
      </c>
      <c r="J2140">
        <v>27.74</v>
      </c>
      <c r="K2140" t="str" cm="1">
        <f t="array" ref="K2140">_xlfn.IFS(J2140&lt;18.5,"underweight",J2140&lt;25,"normal weight",J2140&lt;30,"overweight",J2140&gt;30,"obesity")</f>
        <v>overweight</v>
      </c>
      <c r="L2140">
        <v>7.32</v>
      </c>
      <c r="M2140" t="str" cm="1">
        <f t="array" ref="M2140">_xlfn.IFS(L2140&lt;5.7,"Normal",L2140&lt;6.5,"Prediabetes",L2140&gt;6.5,"Diabetes")</f>
        <v>Diabetes</v>
      </c>
      <c r="N2140">
        <v>1963</v>
      </c>
      <c r="O2140" t="s">
        <v>10</v>
      </c>
      <c r="P2140">
        <v>22</v>
      </c>
      <c r="Q2140" s="10" t="str">
        <f t="shared" si="66"/>
        <v>22-Jul-1963</v>
      </c>
      <c r="R2140">
        <f t="shared" si="67"/>
        <v>60</v>
      </c>
      <c r="S2140" s="12">
        <v>36074.339999999997</v>
      </c>
    </row>
    <row r="2141" spans="1:19" ht="15.6" x14ac:dyDescent="0.3">
      <c r="A2141" s="1" t="s">
        <v>223</v>
      </c>
      <c r="B2141" s="1" t="s">
        <v>4524</v>
      </c>
      <c r="C2141" t="s">
        <v>4726</v>
      </c>
      <c r="D2141" t="s">
        <v>4908</v>
      </c>
      <c r="E2141" t="s">
        <v>8074</v>
      </c>
      <c r="G2141">
        <v>2</v>
      </c>
      <c r="H2141" t="s">
        <v>2382</v>
      </c>
      <c r="I2141" t="s">
        <v>2380</v>
      </c>
      <c r="J2141">
        <v>19.855</v>
      </c>
      <c r="K2141" t="str" cm="1">
        <f t="array" ref="K2141">_xlfn.IFS(J2141&lt;18.5,"underweight",J2141&lt;25,"normal weight",J2141&lt;30,"overweight",J2141&gt;30,"obesity")</f>
        <v>normal weight</v>
      </c>
      <c r="L2141">
        <v>6.64</v>
      </c>
      <c r="M2141" t="str" cm="1">
        <f t="array" ref="M2141">_xlfn.IFS(L2141&lt;5.7,"Normal",L2141&lt;6.5,"Prediabetes",L2141&gt;6.5,"Diabetes")</f>
        <v>Diabetes</v>
      </c>
      <c r="N2141">
        <v>1996</v>
      </c>
      <c r="O2141" t="s">
        <v>35</v>
      </c>
      <c r="P2141">
        <v>20</v>
      </c>
      <c r="Q2141" s="10" t="str">
        <f t="shared" si="66"/>
        <v>20-Aug-1996</v>
      </c>
      <c r="R2141">
        <f t="shared" si="67"/>
        <v>26</v>
      </c>
      <c r="S2141" s="12">
        <v>36085.22</v>
      </c>
    </row>
    <row r="2142" spans="1:19" ht="15.6" x14ac:dyDescent="0.3">
      <c r="A2142" s="1" t="s">
        <v>222</v>
      </c>
      <c r="B2142" s="1" t="s">
        <v>4525</v>
      </c>
      <c r="C2142" t="s">
        <v>4723</v>
      </c>
      <c r="D2142" t="s">
        <v>4878</v>
      </c>
      <c r="E2142" t="s">
        <v>8075</v>
      </c>
      <c r="G2142">
        <v>0</v>
      </c>
      <c r="H2142" t="s">
        <v>2382</v>
      </c>
      <c r="I2142" t="s">
        <v>2380</v>
      </c>
      <c r="J2142">
        <v>15.2</v>
      </c>
      <c r="K2142" t="str" cm="1">
        <f t="array" ref="K2142">_xlfn.IFS(J2142&lt;18.5,"underweight",J2142&lt;25,"normal weight",J2142&lt;30,"overweight",J2142&gt;30,"obesity")</f>
        <v>underweight</v>
      </c>
      <c r="L2142">
        <v>7.81</v>
      </c>
      <c r="M2142" t="str" cm="1">
        <f t="array" ref="M2142">_xlfn.IFS(L2142&lt;5.7,"Normal",L2142&lt;6.5,"Prediabetes",L2142&gt;6.5,"Diabetes")</f>
        <v>Diabetes</v>
      </c>
      <c r="N2142">
        <v>1979</v>
      </c>
      <c r="O2142" t="s">
        <v>15</v>
      </c>
      <c r="P2142">
        <v>4</v>
      </c>
      <c r="Q2142" s="10" t="str">
        <f t="shared" si="66"/>
        <v>4-Nov-1979</v>
      </c>
      <c r="R2142">
        <f t="shared" si="67"/>
        <v>43</v>
      </c>
      <c r="S2142" s="12">
        <v>36090.49</v>
      </c>
    </row>
    <row r="2143" spans="1:19" ht="15.6" x14ac:dyDescent="0.3">
      <c r="A2143" s="1" t="s">
        <v>221</v>
      </c>
      <c r="B2143" s="1" t="s">
        <v>4526</v>
      </c>
      <c r="C2143" t="s">
        <v>4723</v>
      </c>
      <c r="D2143" t="s">
        <v>8077</v>
      </c>
      <c r="E2143" t="s">
        <v>8076</v>
      </c>
      <c r="G2143">
        <v>0</v>
      </c>
      <c r="H2143" t="s">
        <v>2382</v>
      </c>
      <c r="I2143" t="s">
        <v>2380</v>
      </c>
      <c r="J2143">
        <v>22.34</v>
      </c>
      <c r="K2143" t="str" cm="1">
        <f t="array" ref="K2143">_xlfn.IFS(J2143&lt;18.5,"underweight",J2143&lt;25,"normal weight",J2143&lt;30,"overweight",J2143&gt;30,"obesity")</f>
        <v>normal weight</v>
      </c>
      <c r="L2143">
        <v>5.19</v>
      </c>
      <c r="M2143" t="str" cm="1">
        <f t="array" ref="M2143">_xlfn.IFS(L2143&lt;5.7,"Normal",L2143&lt;6.5,"Prediabetes",L2143&gt;6.5,"Diabetes")</f>
        <v>Normal</v>
      </c>
      <c r="N2143">
        <v>1997</v>
      </c>
      <c r="O2143" t="s">
        <v>18</v>
      </c>
      <c r="P2143">
        <v>12</v>
      </c>
      <c r="Q2143" s="10" t="str">
        <f t="shared" si="66"/>
        <v>12-Jun-1997</v>
      </c>
      <c r="R2143">
        <f t="shared" si="67"/>
        <v>26</v>
      </c>
      <c r="S2143" s="12">
        <v>36124.57</v>
      </c>
    </row>
    <row r="2144" spans="1:19" ht="15.6" x14ac:dyDescent="0.3">
      <c r="A2144" s="1" t="s">
        <v>220</v>
      </c>
      <c r="B2144" s="1" t="s">
        <v>4527</v>
      </c>
      <c r="C2144" t="s">
        <v>4723</v>
      </c>
      <c r="D2144" t="s">
        <v>8079</v>
      </c>
      <c r="E2144" t="s">
        <v>8078</v>
      </c>
      <c r="G2144">
        <v>0</v>
      </c>
      <c r="H2144" t="s">
        <v>2382</v>
      </c>
      <c r="I2144" t="s">
        <v>2380</v>
      </c>
      <c r="J2144">
        <v>26.41</v>
      </c>
      <c r="K2144" t="str" cm="1">
        <f t="array" ref="K2144">_xlfn.IFS(J2144&lt;18.5,"underweight",J2144&lt;25,"normal weight",J2144&lt;30,"overweight",J2144&gt;30,"obesity")</f>
        <v>overweight</v>
      </c>
      <c r="L2144">
        <v>5.07</v>
      </c>
      <c r="M2144" t="str" cm="1">
        <f t="array" ref="M2144">_xlfn.IFS(L2144&lt;5.7,"Normal",L2144&lt;6.5,"Prediabetes",L2144&gt;6.5,"Diabetes")</f>
        <v>Normal</v>
      </c>
      <c r="N2144">
        <v>2004</v>
      </c>
      <c r="O2144" t="s">
        <v>35</v>
      </c>
      <c r="P2144">
        <v>30</v>
      </c>
      <c r="Q2144" s="10" t="str">
        <f t="shared" si="66"/>
        <v>30-Aug-2004</v>
      </c>
      <c r="R2144">
        <f t="shared" si="67"/>
        <v>18</v>
      </c>
      <c r="S2144" s="12">
        <v>36149.480000000003</v>
      </c>
    </row>
    <row r="2145" spans="1:19" ht="15.6" x14ac:dyDescent="0.3">
      <c r="A2145" s="1" t="s">
        <v>219</v>
      </c>
      <c r="B2145" s="1" t="s">
        <v>4528</v>
      </c>
      <c r="C2145" t="s">
        <v>4723</v>
      </c>
      <c r="D2145" t="s">
        <v>8081</v>
      </c>
      <c r="E2145" t="s">
        <v>8080</v>
      </c>
      <c r="G2145">
        <v>0</v>
      </c>
      <c r="H2145" t="s">
        <v>2382</v>
      </c>
      <c r="I2145" t="s">
        <v>2380</v>
      </c>
      <c r="J2145">
        <v>33.82</v>
      </c>
      <c r="K2145" t="str" cm="1">
        <f t="array" ref="K2145">_xlfn.IFS(J2145&lt;18.5,"underweight",J2145&lt;25,"normal weight",J2145&lt;30,"overweight",J2145&gt;30,"obesity")</f>
        <v>obesity</v>
      </c>
      <c r="L2145">
        <v>8.93</v>
      </c>
      <c r="M2145" t="str" cm="1">
        <f t="array" ref="M2145">_xlfn.IFS(L2145&lt;5.7,"Normal",L2145&lt;6.5,"Prediabetes",L2145&gt;6.5,"Diabetes")</f>
        <v>Diabetes</v>
      </c>
      <c r="N2145">
        <v>1974</v>
      </c>
      <c r="O2145" t="s">
        <v>30</v>
      </c>
      <c r="P2145">
        <v>6</v>
      </c>
      <c r="Q2145" s="10" t="str">
        <f t="shared" si="66"/>
        <v>6-Dec-1974</v>
      </c>
      <c r="R2145">
        <f t="shared" si="67"/>
        <v>48</v>
      </c>
      <c r="S2145" s="12">
        <v>36182.870000000003</v>
      </c>
    </row>
    <row r="2146" spans="1:19" ht="15.6" x14ac:dyDescent="0.3">
      <c r="A2146" s="1" t="s">
        <v>218</v>
      </c>
      <c r="B2146" s="1" t="s">
        <v>4529</v>
      </c>
      <c r="C2146" t="s">
        <v>4726</v>
      </c>
      <c r="D2146" t="s">
        <v>8083</v>
      </c>
      <c r="E2146" t="s">
        <v>8082</v>
      </c>
      <c r="G2146">
        <v>1</v>
      </c>
      <c r="H2146" t="s">
        <v>2382</v>
      </c>
      <c r="I2146" t="s">
        <v>2380</v>
      </c>
      <c r="J2146">
        <v>30.875</v>
      </c>
      <c r="K2146" t="str" cm="1">
        <f t="array" ref="K2146">_xlfn.IFS(J2146&lt;18.5,"underweight",J2146&lt;25,"normal weight",J2146&lt;30,"overweight",J2146&gt;30,"obesity")</f>
        <v>obesity</v>
      </c>
      <c r="L2146">
        <v>9.5399999999999991</v>
      </c>
      <c r="M2146" t="str" cm="1">
        <f t="array" ref="M2146">_xlfn.IFS(L2146&lt;5.7,"Normal",L2146&lt;6.5,"Prediabetes",L2146&gt;6.5,"Diabetes")</f>
        <v>Diabetes</v>
      </c>
      <c r="N2146">
        <v>1999</v>
      </c>
      <c r="O2146" t="s">
        <v>37</v>
      </c>
      <c r="P2146">
        <v>1</v>
      </c>
      <c r="Q2146" s="10" t="str">
        <f t="shared" si="66"/>
        <v>1-Oct-1999</v>
      </c>
      <c r="R2146">
        <f t="shared" si="67"/>
        <v>23</v>
      </c>
      <c r="S2146" s="12">
        <v>36189.1</v>
      </c>
    </row>
    <row r="2147" spans="1:19" ht="15.6" x14ac:dyDescent="0.3">
      <c r="A2147" s="1" t="s">
        <v>217</v>
      </c>
      <c r="B2147" s="1" t="s">
        <v>4530</v>
      </c>
      <c r="C2147" t="s">
        <v>4726</v>
      </c>
      <c r="D2147" t="s">
        <v>8085</v>
      </c>
      <c r="E2147" t="s">
        <v>8084</v>
      </c>
      <c r="G2147">
        <v>0</v>
      </c>
      <c r="H2147" t="s">
        <v>2382</v>
      </c>
      <c r="I2147" t="s">
        <v>2380</v>
      </c>
      <c r="J2147">
        <v>30.02</v>
      </c>
      <c r="K2147" t="str" cm="1">
        <f t="array" ref="K2147">_xlfn.IFS(J2147&lt;18.5,"underweight",J2147&lt;25,"normal weight",J2147&lt;30,"overweight",J2147&gt;30,"obesity")</f>
        <v>obesity</v>
      </c>
      <c r="L2147">
        <v>7.63</v>
      </c>
      <c r="M2147" t="str" cm="1">
        <f t="array" ref="M2147">_xlfn.IFS(L2147&lt;5.7,"Normal",L2147&lt;6.5,"Prediabetes",L2147&gt;6.5,"Diabetes")</f>
        <v>Diabetes</v>
      </c>
      <c r="N2147">
        <v>1993</v>
      </c>
      <c r="O2147" t="s">
        <v>30</v>
      </c>
      <c r="P2147">
        <v>28</v>
      </c>
      <c r="Q2147" s="10" t="str">
        <f t="shared" si="66"/>
        <v>28-Dec-1993</v>
      </c>
      <c r="R2147">
        <f t="shared" si="67"/>
        <v>29</v>
      </c>
      <c r="S2147" s="12">
        <v>36197.699999999997</v>
      </c>
    </row>
    <row r="2148" spans="1:19" ht="15.6" x14ac:dyDescent="0.3">
      <c r="A2148" s="1" t="s">
        <v>216</v>
      </c>
      <c r="B2148" s="1" t="s">
        <v>4531</v>
      </c>
      <c r="C2148" t="s">
        <v>4726</v>
      </c>
      <c r="D2148" t="s">
        <v>8087</v>
      </c>
      <c r="E2148" t="s">
        <v>8086</v>
      </c>
      <c r="G2148">
        <v>1</v>
      </c>
      <c r="H2148" t="s">
        <v>2382</v>
      </c>
      <c r="I2148" t="s">
        <v>2380</v>
      </c>
      <c r="J2148">
        <v>26.885000000000002</v>
      </c>
      <c r="K2148" t="str" cm="1">
        <f t="array" ref="K2148">_xlfn.IFS(J2148&lt;18.5,"underweight",J2148&lt;25,"normal weight",J2148&lt;30,"overweight",J2148&gt;30,"obesity")</f>
        <v>overweight</v>
      </c>
      <c r="L2148">
        <v>8.66</v>
      </c>
      <c r="M2148" t="str" cm="1">
        <f t="array" ref="M2148">_xlfn.IFS(L2148&lt;5.7,"Normal",L2148&lt;6.5,"Prediabetes",L2148&gt;6.5,"Diabetes")</f>
        <v>Diabetes</v>
      </c>
      <c r="N2148">
        <v>2003</v>
      </c>
      <c r="O2148" t="s">
        <v>20</v>
      </c>
      <c r="P2148">
        <v>5</v>
      </c>
      <c r="Q2148" s="10" t="str">
        <f t="shared" si="66"/>
        <v>5-Sep-2003</v>
      </c>
      <c r="R2148">
        <f t="shared" si="67"/>
        <v>19</v>
      </c>
      <c r="S2148" s="12">
        <v>36219.410000000003</v>
      </c>
    </row>
    <row r="2149" spans="1:19" ht="15.6" x14ac:dyDescent="0.3">
      <c r="A2149" s="1" t="s">
        <v>215</v>
      </c>
      <c r="B2149" s="1" t="s">
        <v>4532</v>
      </c>
      <c r="C2149" t="s">
        <v>4726</v>
      </c>
      <c r="D2149" t="s">
        <v>8089</v>
      </c>
      <c r="E2149" t="s">
        <v>8088</v>
      </c>
      <c r="G2149">
        <v>0</v>
      </c>
      <c r="H2149" t="s">
        <v>2382</v>
      </c>
      <c r="I2149" t="s">
        <v>2380</v>
      </c>
      <c r="J2149">
        <v>25.84</v>
      </c>
      <c r="K2149" t="str" cm="1">
        <f t="array" ref="K2149">_xlfn.IFS(J2149&lt;18.5,"underweight",J2149&lt;25,"normal weight",J2149&lt;30,"overweight",J2149&gt;30,"obesity")</f>
        <v>overweight</v>
      </c>
      <c r="L2149">
        <v>8.5500000000000007</v>
      </c>
      <c r="M2149" t="str" cm="1">
        <f t="array" ref="M2149">_xlfn.IFS(L2149&lt;5.7,"Normal",L2149&lt;6.5,"Prediabetes",L2149&gt;6.5,"Diabetes")</f>
        <v>Diabetes</v>
      </c>
      <c r="N2149">
        <v>2004</v>
      </c>
      <c r="O2149" t="s">
        <v>30</v>
      </c>
      <c r="P2149">
        <v>25</v>
      </c>
      <c r="Q2149" s="10" t="str">
        <f t="shared" si="66"/>
        <v>25-Dec-2004</v>
      </c>
      <c r="R2149">
        <f t="shared" si="67"/>
        <v>18</v>
      </c>
      <c r="S2149" s="12">
        <v>36307.800000000003</v>
      </c>
    </row>
    <row r="2150" spans="1:19" ht="15.6" x14ac:dyDescent="0.3">
      <c r="A2150" s="1" t="s">
        <v>214</v>
      </c>
      <c r="B2150" s="1" t="s">
        <v>4533</v>
      </c>
      <c r="C2150" t="s">
        <v>4726</v>
      </c>
      <c r="D2150" t="s">
        <v>4775</v>
      </c>
      <c r="E2150" t="s">
        <v>8090</v>
      </c>
      <c r="G2150">
        <v>1</v>
      </c>
      <c r="H2150" t="s">
        <v>2382</v>
      </c>
      <c r="I2150" t="s">
        <v>2380</v>
      </c>
      <c r="J2150">
        <v>30.13</v>
      </c>
      <c r="K2150" t="str" cm="1">
        <f t="array" ref="K2150">_xlfn.IFS(J2150&lt;18.5,"underweight",J2150&lt;25,"normal weight",J2150&lt;30,"overweight",J2150&gt;30,"obesity")</f>
        <v>obesity</v>
      </c>
      <c r="L2150">
        <v>4.03</v>
      </c>
      <c r="M2150" t="str" cm="1">
        <f t="array" ref="M2150">_xlfn.IFS(L2150&lt;5.7,"Normal",L2150&lt;6.5,"Prediabetes",L2150&gt;6.5,"Diabetes")</f>
        <v>Normal</v>
      </c>
      <c r="N2150">
        <v>1992</v>
      </c>
      <c r="O2150" t="s">
        <v>18</v>
      </c>
      <c r="P2150">
        <v>16</v>
      </c>
      <c r="Q2150" s="10" t="str">
        <f t="shared" si="66"/>
        <v>16-Jun-1992</v>
      </c>
      <c r="R2150">
        <f t="shared" si="67"/>
        <v>31</v>
      </c>
      <c r="S2150" s="12">
        <v>36314.050000000003</v>
      </c>
    </row>
    <row r="2151" spans="1:19" ht="15.6" x14ac:dyDescent="0.3">
      <c r="A2151" s="1" t="s">
        <v>213</v>
      </c>
      <c r="B2151" s="1" t="s">
        <v>4534</v>
      </c>
      <c r="C2151" t="s">
        <v>4726</v>
      </c>
      <c r="D2151" t="s">
        <v>8091</v>
      </c>
      <c r="E2151" t="s">
        <v>7054</v>
      </c>
      <c r="G2151">
        <v>1</v>
      </c>
      <c r="H2151" t="s">
        <v>2382</v>
      </c>
      <c r="I2151" t="s">
        <v>2380</v>
      </c>
      <c r="J2151">
        <v>18.239999999999998</v>
      </c>
      <c r="K2151" t="str" cm="1">
        <f t="array" ref="K2151">_xlfn.IFS(J2151&lt;18.5,"underweight",J2151&lt;25,"normal weight",J2151&lt;30,"overweight",J2151&gt;30,"obesity")</f>
        <v>underweight</v>
      </c>
      <c r="L2151">
        <v>5.31</v>
      </c>
      <c r="M2151" t="str" cm="1">
        <f t="array" ref="M2151">_xlfn.IFS(L2151&lt;5.7,"Normal",L2151&lt;6.5,"Prediabetes",L2151&gt;6.5,"Diabetes")</f>
        <v>Normal</v>
      </c>
      <c r="N2151">
        <v>1967</v>
      </c>
      <c r="O2151" t="s">
        <v>37</v>
      </c>
      <c r="P2151">
        <v>18</v>
      </c>
      <c r="Q2151" s="10" t="str">
        <f t="shared" si="66"/>
        <v>18-Oct-1967</v>
      </c>
      <c r="R2151">
        <f t="shared" si="67"/>
        <v>55</v>
      </c>
      <c r="S2151" s="12">
        <v>36332.449999999997</v>
      </c>
    </row>
    <row r="2152" spans="1:19" ht="15.6" x14ac:dyDescent="0.3">
      <c r="A2152" s="1" t="s">
        <v>212</v>
      </c>
      <c r="B2152" s="1" t="s">
        <v>4535</v>
      </c>
      <c r="C2152" t="s">
        <v>4726</v>
      </c>
      <c r="D2152" t="s">
        <v>8093</v>
      </c>
      <c r="E2152" t="s">
        <v>8092</v>
      </c>
      <c r="G2152">
        <v>1</v>
      </c>
      <c r="H2152" t="s">
        <v>2382</v>
      </c>
      <c r="I2152" t="s">
        <v>2380</v>
      </c>
      <c r="J2152">
        <v>23.44</v>
      </c>
      <c r="K2152" t="str" cm="1">
        <f t="array" ref="K2152">_xlfn.IFS(J2152&lt;18.5,"underweight",J2152&lt;25,"normal weight",J2152&lt;30,"overweight",J2152&gt;30,"obesity")</f>
        <v>normal weight</v>
      </c>
      <c r="L2152">
        <v>4.6500000000000004</v>
      </c>
      <c r="M2152" t="str" cm="1">
        <f t="array" ref="M2152">_xlfn.IFS(L2152&lt;5.7,"Normal",L2152&lt;6.5,"Prediabetes",L2152&gt;6.5,"Diabetes")</f>
        <v>Normal</v>
      </c>
      <c r="N2152">
        <v>1975</v>
      </c>
      <c r="O2152" t="s">
        <v>18</v>
      </c>
      <c r="P2152">
        <v>5</v>
      </c>
      <c r="Q2152" s="10" t="str">
        <f t="shared" si="66"/>
        <v>5-Jun-1975</v>
      </c>
      <c r="R2152">
        <f t="shared" si="67"/>
        <v>48</v>
      </c>
      <c r="S2152" s="12">
        <v>36350.71</v>
      </c>
    </row>
    <row r="2153" spans="1:19" ht="15.6" x14ac:dyDescent="0.3">
      <c r="A2153" s="1" t="s">
        <v>211</v>
      </c>
      <c r="B2153" s="1" t="s">
        <v>4536</v>
      </c>
      <c r="C2153" t="s">
        <v>4726</v>
      </c>
      <c r="D2153" t="s">
        <v>8095</v>
      </c>
      <c r="E2153" t="s">
        <v>8094</v>
      </c>
      <c r="G2153">
        <v>0</v>
      </c>
      <c r="H2153" t="s">
        <v>2382</v>
      </c>
      <c r="I2153" t="s">
        <v>2380</v>
      </c>
      <c r="J2153">
        <v>42.13</v>
      </c>
      <c r="K2153" t="str" cm="1">
        <f t="array" ref="K2153">_xlfn.IFS(J2153&lt;18.5,"underweight",J2153&lt;25,"normal weight",J2153&lt;30,"overweight",J2153&gt;30,"obesity")</f>
        <v>obesity</v>
      </c>
      <c r="L2153">
        <v>4.54</v>
      </c>
      <c r="M2153" t="str" cm="1">
        <f t="array" ref="M2153">_xlfn.IFS(L2153&lt;5.7,"Normal",L2153&lt;6.5,"Prediabetes",L2153&gt;6.5,"Diabetes")</f>
        <v>Normal</v>
      </c>
      <c r="N2153">
        <v>2003</v>
      </c>
      <c r="O2153" t="s">
        <v>30</v>
      </c>
      <c r="P2153">
        <v>9</v>
      </c>
      <c r="Q2153" s="10" t="str">
        <f t="shared" si="66"/>
        <v>9-Dec-2003</v>
      </c>
      <c r="R2153">
        <f t="shared" si="67"/>
        <v>19</v>
      </c>
      <c r="S2153" s="12">
        <v>36397.58</v>
      </c>
    </row>
    <row r="2154" spans="1:19" ht="15.6" x14ac:dyDescent="0.3">
      <c r="A2154" s="1" t="s">
        <v>210</v>
      </c>
      <c r="B2154" s="1" t="s">
        <v>4537</v>
      </c>
      <c r="C2154" t="s">
        <v>4726</v>
      </c>
      <c r="D2154" t="s">
        <v>8097</v>
      </c>
      <c r="E2154" t="s">
        <v>8096</v>
      </c>
      <c r="G2154">
        <v>0</v>
      </c>
      <c r="H2154" t="s">
        <v>2382</v>
      </c>
      <c r="I2154" t="s">
        <v>2380</v>
      </c>
      <c r="J2154">
        <v>23.9</v>
      </c>
      <c r="K2154" t="str" cm="1">
        <f t="array" ref="K2154">_xlfn.IFS(J2154&lt;18.5,"underweight",J2154&lt;25,"normal weight",J2154&lt;30,"overweight",J2154&gt;30,"obesity")</f>
        <v>normal weight</v>
      </c>
      <c r="L2154">
        <v>6.06</v>
      </c>
      <c r="M2154" t="str" cm="1">
        <f t="array" ref="M2154">_xlfn.IFS(L2154&lt;5.7,"Normal",L2154&lt;6.5,"Prediabetes",L2154&gt;6.5,"Diabetes")</f>
        <v>Prediabetes</v>
      </c>
      <c r="N2154">
        <v>1962</v>
      </c>
      <c r="O2154" t="s">
        <v>15</v>
      </c>
      <c r="P2154">
        <v>19</v>
      </c>
      <c r="Q2154" s="10" t="str">
        <f t="shared" si="66"/>
        <v>19-Nov-1962</v>
      </c>
      <c r="R2154">
        <f t="shared" si="67"/>
        <v>60</v>
      </c>
      <c r="S2154" s="12">
        <v>36445.550000000003</v>
      </c>
    </row>
    <row r="2155" spans="1:19" ht="15.6" x14ac:dyDescent="0.3">
      <c r="A2155" s="1" t="s">
        <v>209</v>
      </c>
      <c r="B2155" s="1" t="s">
        <v>4538</v>
      </c>
      <c r="C2155" t="s">
        <v>4726</v>
      </c>
      <c r="D2155" t="s">
        <v>8099</v>
      </c>
      <c r="E2155" t="s">
        <v>8098</v>
      </c>
      <c r="G2155">
        <v>0</v>
      </c>
      <c r="H2155" t="s">
        <v>2382</v>
      </c>
      <c r="I2155" t="s">
        <v>2380</v>
      </c>
      <c r="J2155">
        <v>32.18</v>
      </c>
      <c r="K2155" t="str" cm="1">
        <f t="array" ref="K2155">_xlfn.IFS(J2155&lt;18.5,"underweight",J2155&lt;25,"normal weight",J2155&lt;30,"overweight",J2155&gt;30,"obesity")</f>
        <v>obesity</v>
      </c>
      <c r="L2155">
        <v>6.44</v>
      </c>
      <c r="M2155" t="str" cm="1">
        <f t="array" ref="M2155">_xlfn.IFS(L2155&lt;5.7,"Normal",L2155&lt;6.5,"Prediabetes",L2155&gt;6.5,"Diabetes")</f>
        <v>Prediabetes</v>
      </c>
      <c r="N2155">
        <v>1973</v>
      </c>
      <c r="O2155" t="s">
        <v>35</v>
      </c>
      <c r="P2155">
        <v>9</v>
      </c>
      <c r="Q2155" s="10" t="str">
        <f t="shared" si="66"/>
        <v>9-Aug-1973</v>
      </c>
      <c r="R2155">
        <f t="shared" si="67"/>
        <v>49</v>
      </c>
      <c r="S2155" s="12">
        <v>36541.550000000003</v>
      </c>
    </row>
    <row r="2156" spans="1:19" ht="15.6" x14ac:dyDescent="0.3">
      <c r="A2156" s="1" t="s">
        <v>208</v>
      </c>
      <c r="B2156" s="1" t="s">
        <v>4539</v>
      </c>
      <c r="C2156" t="s">
        <v>4726</v>
      </c>
      <c r="D2156" t="s">
        <v>8100</v>
      </c>
      <c r="E2156" t="s">
        <v>8046</v>
      </c>
      <c r="G2156">
        <v>0</v>
      </c>
      <c r="H2156" t="s">
        <v>2382</v>
      </c>
      <c r="I2156" t="s">
        <v>2380</v>
      </c>
      <c r="J2156">
        <v>37.380000000000003</v>
      </c>
      <c r="K2156" t="str" cm="1">
        <f t="array" ref="K2156">_xlfn.IFS(J2156&lt;18.5,"underweight",J2156&lt;25,"normal weight",J2156&lt;30,"overweight",J2156&gt;30,"obesity")</f>
        <v>obesity</v>
      </c>
      <c r="L2156">
        <v>6.05</v>
      </c>
      <c r="M2156" t="str" cm="1">
        <f t="array" ref="M2156">_xlfn.IFS(L2156&lt;5.7,"Normal",L2156&lt;6.5,"Prediabetes",L2156&gt;6.5,"Diabetes")</f>
        <v>Prediabetes</v>
      </c>
      <c r="N2156">
        <v>1992</v>
      </c>
      <c r="O2156" t="s">
        <v>37</v>
      </c>
      <c r="P2156">
        <v>9</v>
      </c>
      <c r="Q2156" s="10" t="str">
        <f t="shared" si="66"/>
        <v>9-Oct-1992</v>
      </c>
      <c r="R2156">
        <f t="shared" si="67"/>
        <v>30</v>
      </c>
      <c r="S2156" s="12">
        <v>36572.800000000003</v>
      </c>
    </row>
    <row r="2157" spans="1:19" ht="15.6" x14ac:dyDescent="0.3">
      <c r="A2157" s="1" t="s">
        <v>207</v>
      </c>
      <c r="B2157" s="1" t="s">
        <v>4540</v>
      </c>
      <c r="C2157" t="s">
        <v>4726</v>
      </c>
      <c r="D2157" t="s">
        <v>7744</v>
      </c>
      <c r="E2157" t="s">
        <v>8101</v>
      </c>
      <c r="G2157">
        <v>0</v>
      </c>
      <c r="H2157" t="s">
        <v>2382</v>
      </c>
      <c r="I2157" t="s">
        <v>2380</v>
      </c>
      <c r="J2157">
        <v>31.12</v>
      </c>
      <c r="K2157" t="str" cm="1">
        <f t="array" ref="K2157">_xlfn.IFS(J2157&lt;18.5,"underweight",J2157&lt;25,"normal weight",J2157&lt;30,"overweight",J2157&gt;30,"obesity")</f>
        <v>obesity</v>
      </c>
      <c r="L2157">
        <v>4.76</v>
      </c>
      <c r="M2157" t="str" cm="1">
        <f t="array" ref="M2157">_xlfn.IFS(L2157&lt;5.7,"Normal",L2157&lt;6.5,"Prediabetes",L2157&gt;6.5,"Diabetes")</f>
        <v>Normal</v>
      </c>
      <c r="N2157">
        <v>1961</v>
      </c>
      <c r="O2157" t="s">
        <v>10</v>
      </c>
      <c r="P2157">
        <v>29</v>
      </c>
      <c r="Q2157" s="10" t="str">
        <f t="shared" si="66"/>
        <v>29-Jul-1961</v>
      </c>
      <c r="R2157">
        <f t="shared" si="67"/>
        <v>62</v>
      </c>
      <c r="S2157" s="12">
        <v>36580.28</v>
      </c>
    </row>
    <row r="2158" spans="1:19" ht="15.6" x14ac:dyDescent="0.3">
      <c r="A2158" s="1" t="s">
        <v>206</v>
      </c>
      <c r="B2158" s="1" t="s">
        <v>4541</v>
      </c>
      <c r="C2158" t="s">
        <v>4726</v>
      </c>
      <c r="D2158" t="s">
        <v>4739</v>
      </c>
      <c r="E2158" t="s">
        <v>8102</v>
      </c>
      <c r="G2158">
        <v>0</v>
      </c>
      <c r="H2158" t="s">
        <v>2382</v>
      </c>
      <c r="I2158" t="s">
        <v>2380</v>
      </c>
      <c r="J2158">
        <v>22.01</v>
      </c>
      <c r="K2158" t="str" cm="1">
        <f t="array" ref="K2158">_xlfn.IFS(J2158&lt;18.5,"underweight",J2158&lt;25,"normal weight",J2158&lt;30,"overweight",J2158&gt;30,"obesity")</f>
        <v>normal weight</v>
      </c>
      <c r="L2158">
        <v>6.72</v>
      </c>
      <c r="M2158" t="str" cm="1">
        <f t="array" ref="M2158">_xlfn.IFS(L2158&lt;5.7,"Normal",L2158&lt;6.5,"Prediabetes",L2158&gt;6.5,"Diabetes")</f>
        <v>Diabetes</v>
      </c>
      <c r="N2158">
        <v>1970</v>
      </c>
      <c r="O2158" t="s">
        <v>10</v>
      </c>
      <c r="P2158">
        <v>14</v>
      </c>
      <c r="Q2158" s="10" t="str">
        <f t="shared" si="66"/>
        <v>14-Jul-1970</v>
      </c>
      <c r="R2158">
        <f t="shared" si="67"/>
        <v>53</v>
      </c>
      <c r="S2158" s="12">
        <v>36786.370000000003</v>
      </c>
    </row>
    <row r="2159" spans="1:19" ht="15.6" x14ac:dyDescent="0.3">
      <c r="A2159" s="1" t="s">
        <v>205</v>
      </c>
      <c r="B2159" s="1" t="s">
        <v>4542</v>
      </c>
      <c r="C2159" t="s">
        <v>4723</v>
      </c>
      <c r="D2159" t="s">
        <v>8104</v>
      </c>
      <c r="E2159" t="s">
        <v>8103</v>
      </c>
      <c r="G2159">
        <v>0</v>
      </c>
      <c r="H2159" t="s">
        <v>2382</v>
      </c>
      <c r="I2159" t="s">
        <v>2380</v>
      </c>
      <c r="J2159">
        <v>29.64</v>
      </c>
      <c r="K2159" t="str" cm="1">
        <f t="array" ref="K2159">_xlfn.IFS(J2159&lt;18.5,"underweight",J2159&lt;25,"normal weight",J2159&lt;30,"overweight",J2159&gt;30,"obesity")</f>
        <v>overweight</v>
      </c>
      <c r="L2159">
        <v>5.31</v>
      </c>
      <c r="M2159" t="str" cm="1">
        <f t="array" ref="M2159">_xlfn.IFS(L2159&lt;5.7,"Normal",L2159&lt;6.5,"Prediabetes",L2159&gt;6.5,"Diabetes")</f>
        <v>Normal</v>
      </c>
      <c r="N2159">
        <v>1965</v>
      </c>
      <c r="O2159" t="s">
        <v>30</v>
      </c>
      <c r="P2159">
        <v>28</v>
      </c>
      <c r="Q2159" s="10" t="str">
        <f t="shared" si="66"/>
        <v>28-Dec-1965</v>
      </c>
      <c r="R2159">
        <f t="shared" si="67"/>
        <v>57</v>
      </c>
      <c r="S2159" s="12">
        <v>36795.29</v>
      </c>
    </row>
    <row r="2160" spans="1:19" ht="15.6" x14ac:dyDescent="0.3">
      <c r="A2160" s="1" t="s">
        <v>204</v>
      </c>
      <c r="B2160" s="1" t="s">
        <v>4543</v>
      </c>
      <c r="C2160" t="s">
        <v>4723</v>
      </c>
      <c r="D2160" t="s">
        <v>7518</v>
      </c>
      <c r="E2160" t="s">
        <v>8105</v>
      </c>
      <c r="G2160">
        <v>0</v>
      </c>
      <c r="H2160" t="s">
        <v>2382</v>
      </c>
      <c r="I2160" t="s">
        <v>2380</v>
      </c>
      <c r="J2160">
        <v>33.700000000000003</v>
      </c>
      <c r="K2160" t="str" cm="1">
        <f t="array" ref="K2160">_xlfn.IFS(J2160&lt;18.5,"underweight",J2160&lt;25,"normal weight",J2160&lt;30,"overweight",J2160&gt;30,"obesity")</f>
        <v>obesity</v>
      </c>
      <c r="L2160">
        <v>4.32</v>
      </c>
      <c r="M2160" t="str" cm="1">
        <f t="array" ref="M2160">_xlfn.IFS(L2160&lt;5.7,"Normal",L2160&lt;6.5,"Prediabetes",L2160&gt;6.5,"Diabetes")</f>
        <v>Normal</v>
      </c>
      <c r="N2160">
        <v>1992</v>
      </c>
      <c r="O2160" t="s">
        <v>37</v>
      </c>
      <c r="P2160">
        <v>6</v>
      </c>
      <c r="Q2160" s="10" t="str">
        <f t="shared" si="66"/>
        <v>6-Oct-1992</v>
      </c>
      <c r="R2160">
        <f t="shared" si="67"/>
        <v>30</v>
      </c>
      <c r="S2160" s="12">
        <v>36837.47</v>
      </c>
    </row>
    <row r="2161" spans="1:19" ht="15.6" x14ac:dyDescent="0.3">
      <c r="A2161" s="1" t="s">
        <v>203</v>
      </c>
      <c r="B2161" s="1" t="s">
        <v>4544</v>
      </c>
      <c r="C2161" t="s">
        <v>4723</v>
      </c>
      <c r="D2161" t="s">
        <v>8107</v>
      </c>
      <c r="E2161" t="s">
        <v>8106</v>
      </c>
      <c r="G2161">
        <v>0</v>
      </c>
      <c r="H2161" t="s">
        <v>2382</v>
      </c>
      <c r="I2161" t="s">
        <v>2380</v>
      </c>
      <c r="J2161">
        <v>27.5</v>
      </c>
      <c r="K2161" t="str" cm="1">
        <f t="array" ref="K2161">_xlfn.IFS(J2161&lt;18.5,"underweight",J2161&lt;25,"normal weight",J2161&lt;30,"overweight",J2161&gt;30,"obesity")</f>
        <v>overweight</v>
      </c>
      <c r="L2161">
        <v>4.2300000000000004</v>
      </c>
      <c r="M2161" t="str" cm="1">
        <f t="array" ref="M2161">_xlfn.IFS(L2161&lt;5.7,"Normal",L2161&lt;6.5,"Prediabetes",L2161&gt;6.5,"Diabetes")</f>
        <v>Normal</v>
      </c>
      <c r="N2161">
        <v>1992</v>
      </c>
      <c r="O2161" t="s">
        <v>10</v>
      </c>
      <c r="P2161">
        <v>4</v>
      </c>
      <c r="Q2161" s="10" t="str">
        <f t="shared" si="66"/>
        <v>4-Jul-1992</v>
      </c>
      <c r="R2161">
        <f t="shared" si="67"/>
        <v>31</v>
      </c>
      <c r="S2161" s="12">
        <v>36837.47</v>
      </c>
    </row>
    <row r="2162" spans="1:19" ht="15.6" x14ac:dyDescent="0.3">
      <c r="A2162" s="1" t="s">
        <v>202</v>
      </c>
      <c r="B2162" s="1" t="s">
        <v>4545</v>
      </c>
      <c r="C2162" t="s">
        <v>4723</v>
      </c>
      <c r="D2162" t="s">
        <v>6076</v>
      </c>
      <c r="E2162" t="s">
        <v>8108</v>
      </c>
      <c r="G2162">
        <v>0</v>
      </c>
      <c r="H2162" t="s">
        <v>2382</v>
      </c>
      <c r="I2162" t="s">
        <v>2380</v>
      </c>
      <c r="J2162">
        <v>26.73</v>
      </c>
      <c r="K2162" t="str" cm="1">
        <f t="array" ref="K2162">_xlfn.IFS(J2162&lt;18.5,"underweight",J2162&lt;25,"normal weight",J2162&lt;30,"overweight",J2162&gt;30,"obesity")</f>
        <v>overweight</v>
      </c>
      <c r="L2162">
        <v>4.74</v>
      </c>
      <c r="M2162" t="str" cm="1">
        <f t="array" ref="M2162">_xlfn.IFS(L2162&lt;5.7,"Normal",L2162&lt;6.5,"Prediabetes",L2162&gt;6.5,"Diabetes")</f>
        <v>Normal</v>
      </c>
      <c r="N2162">
        <v>1972</v>
      </c>
      <c r="O2162" t="s">
        <v>30</v>
      </c>
      <c r="P2162">
        <v>5</v>
      </c>
      <c r="Q2162" s="10" t="str">
        <f t="shared" si="66"/>
        <v>5-Dec-1972</v>
      </c>
      <c r="R2162">
        <f t="shared" si="67"/>
        <v>50</v>
      </c>
      <c r="S2162" s="12">
        <v>36889.99</v>
      </c>
    </row>
    <row r="2163" spans="1:19" ht="15.6" x14ac:dyDescent="0.3">
      <c r="A2163" s="1" t="s">
        <v>201</v>
      </c>
      <c r="B2163" s="1" t="s">
        <v>4546</v>
      </c>
      <c r="C2163" t="s">
        <v>4723</v>
      </c>
      <c r="D2163" t="s">
        <v>5079</v>
      </c>
      <c r="E2163" t="s">
        <v>8109</v>
      </c>
      <c r="G2163">
        <v>0</v>
      </c>
      <c r="H2163" t="s">
        <v>2382</v>
      </c>
      <c r="I2163" t="s">
        <v>2380</v>
      </c>
      <c r="J2163">
        <v>37.25</v>
      </c>
      <c r="K2163" t="str" cm="1">
        <f t="array" ref="K2163">_xlfn.IFS(J2163&lt;18.5,"underweight",J2163&lt;25,"normal weight",J2163&lt;30,"overweight",J2163&gt;30,"obesity")</f>
        <v>obesity</v>
      </c>
      <c r="L2163">
        <v>6.23</v>
      </c>
      <c r="M2163" t="str" cm="1">
        <f t="array" ref="M2163">_xlfn.IFS(L2163&lt;5.7,"Normal",L2163&lt;6.5,"Prediabetes",L2163&gt;6.5,"Diabetes")</f>
        <v>Prediabetes</v>
      </c>
      <c r="N2163">
        <v>2003</v>
      </c>
      <c r="O2163" t="s">
        <v>18</v>
      </c>
      <c r="P2163">
        <v>21</v>
      </c>
      <c r="Q2163" s="10" t="str">
        <f t="shared" si="66"/>
        <v>21-Jun-2003</v>
      </c>
      <c r="R2163">
        <f t="shared" si="67"/>
        <v>20</v>
      </c>
      <c r="S2163" s="12">
        <v>36898.730000000003</v>
      </c>
    </row>
    <row r="2164" spans="1:19" ht="15.6" x14ac:dyDescent="0.3">
      <c r="A2164" s="1" t="s">
        <v>199</v>
      </c>
      <c r="B2164" s="1" t="s">
        <v>4547</v>
      </c>
      <c r="C2164" t="s">
        <v>5598</v>
      </c>
      <c r="D2164" t="s">
        <v>8111</v>
      </c>
      <c r="E2164" t="s">
        <v>8110</v>
      </c>
      <c r="G2164">
        <v>1</v>
      </c>
      <c r="H2164" t="s">
        <v>2382</v>
      </c>
      <c r="I2164" t="s">
        <v>2380</v>
      </c>
      <c r="J2164">
        <v>23.56</v>
      </c>
      <c r="K2164" t="str" cm="1">
        <f t="array" ref="K2164">_xlfn.IFS(J2164&lt;18.5,"underweight",J2164&lt;25,"normal weight",J2164&lt;30,"overweight",J2164&gt;30,"obesity")</f>
        <v>normal weight</v>
      </c>
      <c r="L2164">
        <v>5.45</v>
      </c>
      <c r="M2164" t="str" cm="1">
        <f t="array" ref="M2164">_xlfn.IFS(L2164&lt;5.7,"Normal",L2164&lt;6.5,"Prediabetes",L2164&gt;6.5,"Diabetes")</f>
        <v>Normal</v>
      </c>
      <c r="N2164">
        <v>1963</v>
      </c>
      <c r="O2164" t="s">
        <v>10</v>
      </c>
      <c r="P2164">
        <v>24</v>
      </c>
      <c r="Q2164" s="10" t="str">
        <f t="shared" si="66"/>
        <v>24-Jul-1963</v>
      </c>
      <c r="R2164">
        <f t="shared" si="67"/>
        <v>60</v>
      </c>
      <c r="S2164" s="12">
        <v>36910.61</v>
      </c>
    </row>
    <row r="2165" spans="1:19" ht="15.6" x14ac:dyDescent="0.3">
      <c r="A2165" s="1" t="s">
        <v>198</v>
      </c>
      <c r="B2165" s="1" t="s">
        <v>4548</v>
      </c>
      <c r="C2165" t="s">
        <v>4723</v>
      </c>
      <c r="D2165" t="s">
        <v>8112</v>
      </c>
      <c r="E2165" t="s">
        <v>4879</v>
      </c>
      <c r="G2165">
        <v>0</v>
      </c>
      <c r="H2165" t="s">
        <v>2382</v>
      </c>
      <c r="I2165" t="s">
        <v>2380</v>
      </c>
      <c r="J2165">
        <v>20.28</v>
      </c>
      <c r="K2165" t="str" cm="1">
        <f t="array" ref="K2165">_xlfn.IFS(J2165&lt;18.5,"underweight",J2165&lt;25,"normal weight",J2165&lt;30,"overweight",J2165&gt;30,"obesity")</f>
        <v>normal weight</v>
      </c>
      <c r="L2165">
        <v>11.07</v>
      </c>
      <c r="M2165" t="str" cm="1">
        <f t="array" ref="M2165">_xlfn.IFS(L2165&lt;5.7,"Normal",L2165&lt;6.5,"Prediabetes",L2165&gt;6.5,"Diabetes")</f>
        <v>Diabetes</v>
      </c>
      <c r="N2165">
        <v>1991</v>
      </c>
      <c r="O2165" t="s">
        <v>18</v>
      </c>
      <c r="P2165">
        <v>10</v>
      </c>
      <c r="Q2165" s="10" t="str">
        <f t="shared" si="66"/>
        <v>10-Jun-1991</v>
      </c>
      <c r="R2165">
        <f t="shared" si="67"/>
        <v>32</v>
      </c>
      <c r="S2165" s="12">
        <v>36911.99</v>
      </c>
    </row>
    <row r="2166" spans="1:19" ht="15.6" x14ac:dyDescent="0.3">
      <c r="A2166" s="1" t="s">
        <v>197</v>
      </c>
      <c r="B2166" s="1" t="s">
        <v>4549</v>
      </c>
      <c r="C2166" t="s">
        <v>4726</v>
      </c>
      <c r="D2166" t="s">
        <v>6006</v>
      </c>
      <c r="E2166" t="s">
        <v>8113</v>
      </c>
      <c r="G2166">
        <v>1</v>
      </c>
      <c r="H2166" t="s">
        <v>2382</v>
      </c>
      <c r="I2166" t="s">
        <v>2380</v>
      </c>
      <c r="J2166">
        <v>25.27</v>
      </c>
      <c r="K2166" t="str" cm="1">
        <f t="array" ref="K2166">_xlfn.IFS(J2166&lt;18.5,"underweight",J2166&lt;25,"normal weight",J2166&lt;30,"overweight",J2166&gt;30,"obesity")</f>
        <v>overweight</v>
      </c>
      <c r="L2166">
        <v>5.7</v>
      </c>
      <c r="M2166" t="str" cm="1">
        <f t="array" ref="M2166">_xlfn.IFS(L2166&lt;5.7,"Normal",L2166&lt;6.5,"Prediabetes",L2166&gt;6.5,"Diabetes")</f>
        <v>Prediabetes</v>
      </c>
      <c r="N2166">
        <v>1968</v>
      </c>
      <c r="O2166" t="s">
        <v>37</v>
      </c>
      <c r="P2166">
        <v>22</v>
      </c>
      <c r="Q2166" s="10" t="str">
        <f t="shared" si="66"/>
        <v>22-Oct-1968</v>
      </c>
      <c r="R2166">
        <f t="shared" si="67"/>
        <v>54</v>
      </c>
      <c r="S2166" s="12">
        <v>36922.61</v>
      </c>
    </row>
    <row r="2167" spans="1:19" ht="15.6" x14ac:dyDescent="0.3">
      <c r="A2167" s="1" t="s">
        <v>196</v>
      </c>
      <c r="B2167" s="1" t="s">
        <v>4550</v>
      </c>
      <c r="C2167" t="s">
        <v>4726</v>
      </c>
      <c r="D2167" t="s">
        <v>8115</v>
      </c>
      <c r="E2167" t="s">
        <v>8114</v>
      </c>
      <c r="G2167">
        <v>0</v>
      </c>
      <c r="H2167" t="s">
        <v>2382</v>
      </c>
      <c r="I2167" t="s">
        <v>2380</v>
      </c>
      <c r="J2167">
        <v>29.92</v>
      </c>
      <c r="K2167" t="str" cm="1">
        <f t="array" ref="K2167">_xlfn.IFS(J2167&lt;18.5,"underweight",J2167&lt;25,"normal weight",J2167&lt;30,"overweight",J2167&gt;30,"obesity")</f>
        <v>overweight</v>
      </c>
      <c r="L2167">
        <v>10.97</v>
      </c>
      <c r="M2167" t="str" cm="1">
        <f t="array" ref="M2167">_xlfn.IFS(L2167&lt;5.7,"Normal",L2167&lt;6.5,"Prediabetes",L2167&gt;6.5,"Diabetes")</f>
        <v>Diabetes</v>
      </c>
      <c r="N2167">
        <v>1977</v>
      </c>
      <c r="O2167" t="s">
        <v>35</v>
      </c>
      <c r="P2167">
        <v>13</v>
      </c>
      <c r="Q2167" s="10" t="str">
        <f t="shared" si="66"/>
        <v>13-Aug-1977</v>
      </c>
      <c r="R2167">
        <f t="shared" si="67"/>
        <v>45</v>
      </c>
      <c r="S2167" s="12">
        <v>36935.64</v>
      </c>
    </row>
    <row r="2168" spans="1:19" ht="15.6" x14ac:dyDescent="0.3">
      <c r="A2168" s="1" t="s">
        <v>195</v>
      </c>
      <c r="B2168" s="1" t="s">
        <v>4551</v>
      </c>
      <c r="C2168" t="s">
        <v>4726</v>
      </c>
      <c r="D2168" t="s">
        <v>8117</v>
      </c>
      <c r="E2168" t="s">
        <v>8116</v>
      </c>
      <c r="G2168">
        <v>1</v>
      </c>
      <c r="H2168" t="s">
        <v>2382</v>
      </c>
      <c r="I2168" t="s">
        <v>2380</v>
      </c>
      <c r="J2168">
        <v>26.2</v>
      </c>
      <c r="K2168" t="str" cm="1">
        <f t="array" ref="K2168">_xlfn.IFS(J2168&lt;18.5,"underweight",J2168&lt;25,"normal weight",J2168&lt;30,"overweight",J2168&gt;30,"obesity")</f>
        <v>overweight</v>
      </c>
      <c r="L2168">
        <v>10.93</v>
      </c>
      <c r="M2168" t="str" cm="1">
        <f t="array" ref="M2168">_xlfn.IFS(L2168&lt;5.7,"Normal",L2168&lt;6.5,"Prediabetes",L2168&gt;6.5,"Diabetes")</f>
        <v>Diabetes</v>
      </c>
      <c r="N2168">
        <v>1992</v>
      </c>
      <c r="O2168" t="s">
        <v>35</v>
      </c>
      <c r="P2168">
        <v>25</v>
      </c>
      <c r="Q2168" s="10" t="str">
        <f t="shared" si="66"/>
        <v>25-Aug-1992</v>
      </c>
      <c r="R2168">
        <f t="shared" si="67"/>
        <v>30</v>
      </c>
      <c r="S2168" s="12">
        <v>36950.26</v>
      </c>
    </row>
    <row r="2169" spans="1:19" ht="15.6" x14ac:dyDescent="0.3">
      <c r="A2169" s="1" t="s">
        <v>194</v>
      </c>
      <c r="B2169" s="1" t="s">
        <v>4552</v>
      </c>
      <c r="C2169" t="s">
        <v>4726</v>
      </c>
      <c r="D2169" t="s">
        <v>5753</v>
      </c>
      <c r="E2169" t="s">
        <v>8118</v>
      </c>
      <c r="G2169">
        <v>1</v>
      </c>
      <c r="H2169" t="s">
        <v>2382</v>
      </c>
      <c r="I2169" t="s">
        <v>2380</v>
      </c>
      <c r="J2169">
        <v>26.695</v>
      </c>
      <c r="K2169" t="str" cm="1">
        <f t="array" ref="K2169">_xlfn.IFS(J2169&lt;18.5,"underweight",J2169&lt;25,"normal weight",J2169&lt;30,"overweight",J2169&gt;30,"obesity")</f>
        <v>overweight</v>
      </c>
      <c r="L2169">
        <v>4.21</v>
      </c>
      <c r="M2169" t="str" cm="1">
        <f t="array" ref="M2169">_xlfn.IFS(L2169&lt;5.7,"Normal",L2169&lt;6.5,"Prediabetes",L2169&gt;6.5,"Diabetes")</f>
        <v>Normal</v>
      </c>
      <c r="N2169">
        <v>1992</v>
      </c>
      <c r="O2169" t="s">
        <v>20</v>
      </c>
      <c r="P2169">
        <v>13</v>
      </c>
      <c r="Q2169" s="10" t="str">
        <f t="shared" si="66"/>
        <v>13-Sep-1992</v>
      </c>
      <c r="R2169">
        <f t="shared" si="67"/>
        <v>30</v>
      </c>
      <c r="S2169" s="12">
        <v>36976.449999999997</v>
      </c>
    </row>
    <row r="2170" spans="1:19" ht="15.6" x14ac:dyDescent="0.3">
      <c r="A2170" s="1" t="s">
        <v>193</v>
      </c>
      <c r="B2170" s="1" t="s">
        <v>4553</v>
      </c>
      <c r="C2170" t="s">
        <v>4726</v>
      </c>
      <c r="D2170" t="s">
        <v>8120</v>
      </c>
      <c r="E2170" t="s">
        <v>8119</v>
      </c>
      <c r="G2170">
        <v>0</v>
      </c>
      <c r="H2170" t="s">
        <v>2382</v>
      </c>
      <c r="I2170" t="s">
        <v>2380</v>
      </c>
      <c r="J2170">
        <v>32.585000000000001</v>
      </c>
      <c r="K2170" t="str" cm="1">
        <f t="array" ref="K2170">_xlfn.IFS(J2170&lt;18.5,"underweight",J2170&lt;25,"normal weight",J2170&lt;30,"overweight",J2170&gt;30,"obesity")</f>
        <v>obesity</v>
      </c>
      <c r="L2170">
        <v>4.93</v>
      </c>
      <c r="M2170" t="str" cm="1">
        <f t="array" ref="M2170">_xlfn.IFS(L2170&lt;5.7,"Normal",L2170&lt;6.5,"Prediabetes",L2170&gt;6.5,"Diabetes")</f>
        <v>Normal</v>
      </c>
      <c r="N2170">
        <v>1991</v>
      </c>
      <c r="O2170" t="s">
        <v>15</v>
      </c>
      <c r="P2170">
        <v>1</v>
      </c>
      <c r="Q2170" s="10" t="str">
        <f t="shared" si="66"/>
        <v>1-Nov-1991</v>
      </c>
      <c r="R2170">
        <f t="shared" si="67"/>
        <v>31</v>
      </c>
      <c r="S2170" s="12">
        <v>37040.879999999997</v>
      </c>
    </row>
    <row r="2171" spans="1:19" ht="15.6" x14ac:dyDescent="0.3">
      <c r="A2171" s="1" t="s">
        <v>192</v>
      </c>
      <c r="B2171" s="1" t="s">
        <v>4554</v>
      </c>
      <c r="C2171" t="s">
        <v>4726</v>
      </c>
      <c r="D2171" t="s">
        <v>5003</v>
      </c>
      <c r="E2171" t="s">
        <v>8121</v>
      </c>
      <c r="G2171">
        <v>0</v>
      </c>
      <c r="H2171" t="s">
        <v>2382</v>
      </c>
      <c r="I2171" t="s">
        <v>2380</v>
      </c>
      <c r="J2171">
        <v>33.97</v>
      </c>
      <c r="K2171" t="str" cm="1">
        <f t="array" ref="K2171">_xlfn.IFS(J2171&lt;18.5,"underweight",J2171&lt;25,"normal weight",J2171&lt;30,"overweight",J2171&gt;30,"obesity")</f>
        <v>obesity</v>
      </c>
      <c r="L2171">
        <v>5.6</v>
      </c>
      <c r="M2171" t="str" cm="1">
        <f t="array" ref="M2171">_xlfn.IFS(L2171&lt;5.7,"Normal",L2171&lt;6.5,"Prediabetes",L2171&gt;6.5,"Diabetes")</f>
        <v>Normal</v>
      </c>
      <c r="N2171">
        <v>1988</v>
      </c>
      <c r="O2171" t="s">
        <v>30</v>
      </c>
      <c r="P2171">
        <v>17</v>
      </c>
      <c r="Q2171" s="10" t="str">
        <f t="shared" si="66"/>
        <v>17-Dec-1988</v>
      </c>
      <c r="R2171">
        <f t="shared" si="67"/>
        <v>34</v>
      </c>
      <c r="S2171" s="12">
        <v>37076.370000000003</v>
      </c>
    </row>
    <row r="2172" spans="1:19" ht="15.6" x14ac:dyDescent="0.3">
      <c r="A2172" s="1" t="s">
        <v>191</v>
      </c>
      <c r="B2172" s="1" t="s">
        <v>4555</v>
      </c>
      <c r="C2172" t="s">
        <v>4723</v>
      </c>
      <c r="D2172" t="s">
        <v>5935</v>
      </c>
      <c r="E2172" t="s">
        <v>8122</v>
      </c>
      <c r="G2172">
        <v>1</v>
      </c>
      <c r="H2172" t="s">
        <v>2382</v>
      </c>
      <c r="I2172" t="s">
        <v>2380</v>
      </c>
      <c r="J2172">
        <v>29.41</v>
      </c>
      <c r="K2172" t="str" cm="1">
        <f t="array" ref="K2172">_xlfn.IFS(J2172&lt;18.5,"underweight",J2172&lt;25,"normal weight",J2172&lt;30,"overweight",J2172&gt;30,"obesity")</f>
        <v>overweight</v>
      </c>
      <c r="L2172">
        <v>6.29</v>
      </c>
      <c r="M2172" t="str" cm="1">
        <f t="array" ref="M2172">_xlfn.IFS(L2172&lt;5.7,"Normal",L2172&lt;6.5,"Prediabetes",L2172&gt;6.5,"Diabetes")</f>
        <v>Prediabetes</v>
      </c>
      <c r="N2172">
        <v>1989</v>
      </c>
      <c r="O2172" t="s">
        <v>18</v>
      </c>
      <c r="P2172">
        <v>10</v>
      </c>
      <c r="Q2172" s="10" t="str">
        <f t="shared" si="66"/>
        <v>10-Jun-1989</v>
      </c>
      <c r="R2172">
        <f t="shared" si="67"/>
        <v>34</v>
      </c>
      <c r="S2172" s="12">
        <v>37079.370000000003</v>
      </c>
    </row>
    <row r="2173" spans="1:19" ht="15.6" x14ac:dyDescent="0.3">
      <c r="A2173" s="1" t="s">
        <v>190</v>
      </c>
      <c r="B2173" s="1" t="s">
        <v>4556</v>
      </c>
      <c r="C2173" t="s">
        <v>4726</v>
      </c>
      <c r="D2173" t="s">
        <v>5017</v>
      </c>
      <c r="E2173" t="s">
        <v>7414</v>
      </c>
      <c r="G2173">
        <v>0</v>
      </c>
      <c r="H2173" t="s">
        <v>2382</v>
      </c>
      <c r="I2173" t="s">
        <v>2380</v>
      </c>
      <c r="J2173">
        <v>18.905000000000001</v>
      </c>
      <c r="K2173" t="str" cm="1">
        <f t="array" ref="K2173">_xlfn.IFS(J2173&lt;18.5,"underweight",J2173&lt;25,"normal weight",J2173&lt;30,"overweight",J2173&gt;30,"obesity")</f>
        <v>normal weight</v>
      </c>
      <c r="L2173">
        <v>4.91</v>
      </c>
      <c r="M2173" t="str" cm="1">
        <f t="array" ref="M2173">_xlfn.IFS(L2173&lt;5.7,"Normal",L2173&lt;6.5,"Prediabetes",L2173&gt;6.5,"Diabetes")</f>
        <v>Normal</v>
      </c>
      <c r="N2173">
        <v>1995</v>
      </c>
      <c r="O2173" t="s">
        <v>37</v>
      </c>
      <c r="P2173">
        <v>30</v>
      </c>
      <c r="Q2173" s="10" t="str">
        <f t="shared" si="66"/>
        <v>30-Oct-1995</v>
      </c>
      <c r="R2173">
        <f t="shared" si="67"/>
        <v>27</v>
      </c>
      <c r="S2173" s="12">
        <v>37133.9</v>
      </c>
    </row>
    <row r="2174" spans="1:19" ht="15.6" x14ac:dyDescent="0.3">
      <c r="A2174" s="1" t="s">
        <v>189</v>
      </c>
      <c r="B2174" s="1" t="s">
        <v>4557</v>
      </c>
      <c r="C2174" t="s">
        <v>4726</v>
      </c>
      <c r="D2174" t="s">
        <v>8124</v>
      </c>
      <c r="E2174" t="s">
        <v>8123</v>
      </c>
      <c r="G2174">
        <v>0</v>
      </c>
      <c r="H2174" t="s">
        <v>2382</v>
      </c>
      <c r="I2174" t="s">
        <v>2380</v>
      </c>
      <c r="J2174">
        <v>20.03</v>
      </c>
      <c r="K2174" t="str" cm="1">
        <f t="array" ref="K2174">_xlfn.IFS(J2174&lt;18.5,"underweight",J2174&lt;25,"normal weight",J2174&lt;30,"overweight",J2174&gt;30,"obesity")</f>
        <v>normal weight</v>
      </c>
      <c r="L2174">
        <v>9.25</v>
      </c>
      <c r="M2174" t="str" cm="1">
        <f t="array" ref="M2174">_xlfn.IFS(L2174&lt;5.7,"Normal",L2174&lt;6.5,"Prediabetes",L2174&gt;6.5,"Diabetes")</f>
        <v>Diabetes</v>
      </c>
      <c r="N2174">
        <v>2000</v>
      </c>
      <c r="O2174" t="s">
        <v>20</v>
      </c>
      <c r="P2174">
        <v>5</v>
      </c>
      <c r="Q2174" s="10" t="str">
        <f t="shared" si="66"/>
        <v>5-Sep-2000</v>
      </c>
      <c r="R2174">
        <f t="shared" si="67"/>
        <v>22</v>
      </c>
      <c r="S2174" s="12">
        <v>37165.160000000003</v>
      </c>
    </row>
    <row r="2175" spans="1:19" ht="15.6" x14ac:dyDescent="0.3">
      <c r="A2175" s="1" t="s">
        <v>188</v>
      </c>
      <c r="B2175" s="1" t="s">
        <v>4558</v>
      </c>
      <c r="C2175" t="s">
        <v>4723</v>
      </c>
      <c r="D2175" t="s">
        <v>8125</v>
      </c>
      <c r="E2175" t="s">
        <v>6613</v>
      </c>
      <c r="G2175">
        <v>1</v>
      </c>
      <c r="H2175" t="s">
        <v>2382</v>
      </c>
      <c r="I2175" t="s">
        <v>2380</v>
      </c>
      <c r="J2175">
        <v>20.74</v>
      </c>
      <c r="K2175" t="str" cm="1">
        <f t="array" ref="K2175">_xlfn.IFS(J2175&lt;18.5,"underweight",J2175&lt;25,"normal weight",J2175&lt;30,"overweight",J2175&gt;30,"obesity")</f>
        <v>normal weight</v>
      </c>
      <c r="L2175">
        <v>11.69</v>
      </c>
      <c r="M2175" t="str" cm="1">
        <f t="array" ref="M2175">_xlfn.IFS(L2175&lt;5.7,"Normal",L2175&lt;6.5,"Prediabetes",L2175&gt;6.5,"Diabetes")</f>
        <v>Diabetes</v>
      </c>
      <c r="N2175">
        <v>1990</v>
      </c>
      <c r="O2175" t="s">
        <v>37</v>
      </c>
      <c r="P2175">
        <v>17</v>
      </c>
      <c r="Q2175" s="10" t="str">
        <f t="shared" si="66"/>
        <v>17-Oct-1990</v>
      </c>
      <c r="R2175">
        <f t="shared" si="67"/>
        <v>32</v>
      </c>
      <c r="S2175" s="12">
        <v>37251.22</v>
      </c>
    </row>
    <row r="2176" spans="1:19" ht="15.6" x14ac:dyDescent="0.3">
      <c r="A2176" s="1" t="s">
        <v>187</v>
      </c>
      <c r="B2176" s="1" t="s">
        <v>4559</v>
      </c>
      <c r="C2176" t="s">
        <v>4726</v>
      </c>
      <c r="D2176" t="s">
        <v>8127</v>
      </c>
      <c r="E2176" t="s">
        <v>8126</v>
      </c>
      <c r="G2176">
        <v>1</v>
      </c>
      <c r="H2176" t="s">
        <v>2382</v>
      </c>
      <c r="I2176" t="s">
        <v>2380</v>
      </c>
      <c r="J2176">
        <v>19.47</v>
      </c>
      <c r="K2176" t="str" cm="1">
        <f t="array" ref="K2176">_xlfn.IFS(J2176&lt;18.5,"underweight",J2176&lt;25,"normal weight",J2176&lt;30,"overweight",J2176&gt;30,"obesity")</f>
        <v>normal weight</v>
      </c>
      <c r="L2176">
        <v>6.6</v>
      </c>
      <c r="M2176" t="str" cm="1">
        <f t="array" ref="M2176">_xlfn.IFS(L2176&lt;5.7,"Normal",L2176&lt;6.5,"Prediabetes",L2176&gt;6.5,"Diabetes")</f>
        <v>Diabetes</v>
      </c>
      <c r="N2176">
        <v>1985</v>
      </c>
      <c r="O2176" t="s">
        <v>15</v>
      </c>
      <c r="P2176">
        <v>17</v>
      </c>
      <c r="Q2176" s="10" t="str">
        <f t="shared" si="66"/>
        <v>17-Nov-1985</v>
      </c>
      <c r="R2176">
        <f t="shared" si="67"/>
        <v>37</v>
      </c>
      <c r="S2176" s="12">
        <v>37270.15</v>
      </c>
    </row>
    <row r="2177" spans="1:19" ht="15.6" x14ac:dyDescent="0.3">
      <c r="A2177" s="1" t="s">
        <v>186</v>
      </c>
      <c r="B2177" s="1" t="s">
        <v>4560</v>
      </c>
      <c r="C2177" t="s">
        <v>4723</v>
      </c>
      <c r="D2177" t="s">
        <v>8128</v>
      </c>
      <c r="E2177" t="s">
        <v>5150</v>
      </c>
      <c r="G2177">
        <v>1</v>
      </c>
      <c r="H2177" t="s">
        <v>2382</v>
      </c>
      <c r="I2177" t="s">
        <v>2380</v>
      </c>
      <c r="J2177">
        <v>27.265000000000001</v>
      </c>
      <c r="K2177" t="str" cm="1">
        <f t="array" ref="K2177">_xlfn.IFS(J2177&lt;18.5,"underweight",J2177&lt;25,"normal weight",J2177&lt;30,"overweight",J2177&gt;30,"obesity")</f>
        <v>overweight</v>
      </c>
      <c r="L2177">
        <v>6.46</v>
      </c>
      <c r="M2177" t="str" cm="1">
        <f t="array" ref="M2177">_xlfn.IFS(L2177&lt;5.7,"Normal",L2177&lt;6.5,"Prediabetes",L2177&gt;6.5,"Diabetes")</f>
        <v>Prediabetes</v>
      </c>
      <c r="N2177">
        <v>1975</v>
      </c>
      <c r="O2177" t="s">
        <v>15</v>
      </c>
      <c r="P2177">
        <v>9</v>
      </c>
      <c r="Q2177" s="10" t="str">
        <f t="shared" si="66"/>
        <v>9-Nov-1975</v>
      </c>
      <c r="R2177">
        <f t="shared" si="67"/>
        <v>47</v>
      </c>
      <c r="S2177" s="12">
        <v>37272.339999999997</v>
      </c>
    </row>
    <row r="2178" spans="1:19" ht="15.6" x14ac:dyDescent="0.3">
      <c r="A2178" s="1" t="s">
        <v>185</v>
      </c>
      <c r="B2178" s="1" t="s">
        <v>4561</v>
      </c>
      <c r="C2178" t="s">
        <v>4723</v>
      </c>
      <c r="D2178" t="s">
        <v>8129</v>
      </c>
      <c r="E2178" t="s">
        <v>5135</v>
      </c>
      <c r="G2178">
        <v>1</v>
      </c>
      <c r="H2178" t="s">
        <v>2382</v>
      </c>
      <c r="I2178" t="s">
        <v>2380</v>
      </c>
      <c r="J2178">
        <v>30.8</v>
      </c>
      <c r="K2178" t="str" cm="1">
        <f t="array" ref="K2178">_xlfn.IFS(J2178&lt;18.5,"underweight",J2178&lt;25,"normal weight",J2178&lt;30,"overweight",J2178&gt;30,"obesity")</f>
        <v>obesity</v>
      </c>
      <c r="L2178">
        <v>4.9000000000000004</v>
      </c>
      <c r="M2178" t="str" cm="1">
        <f t="array" ref="M2178">_xlfn.IFS(L2178&lt;5.7,"Normal",L2178&lt;6.5,"Prediabetes",L2178&gt;6.5,"Diabetes")</f>
        <v>Normal</v>
      </c>
      <c r="N2178">
        <v>1969</v>
      </c>
      <c r="O2178" t="s">
        <v>37</v>
      </c>
      <c r="P2178">
        <v>30</v>
      </c>
      <c r="Q2178" s="10" t="str">
        <f t="shared" si="66"/>
        <v>30-Oct-1969</v>
      </c>
      <c r="R2178">
        <f t="shared" si="67"/>
        <v>53</v>
      </c>
      <c r="S2178" s="12">
        <v>37277.269999999997</v>
      </c>
    </row>
    <row r="2179" spans="1:19" ht="15.6" x14ac:dyDescent="0.3">
      <c r="A2179" s="1" t="s">
        <v>184</v>
      </c>
      <c r="B2179" s="1" t="s">
        <v>4562</v>
      </c>
      <c r="C2179" t="s">
        <v>4723</v>
      </c>
      <c r="D2179" t="s">
        <v>5378</v>
      </c>
      <c r="E2179" t="s">
        <v>5899</v>
      </c>
      <c r="G2179">
        <v>1</v>
      </c>
      <c r="H2179" t="s">
        <v>2382</v>
      </c>
      <c r="I2179" t="s">
        <v>2380</v>
      </c>
      <c r="J2179">
        <v>29.355</v>
      </c>
      <c r="K2179" t="str" cm="1">
        <f t="array" ref="K2179">_xlfn.IFS(J2179&lt;18.5,"underweight",J2179&lt;25,"normal weight",J2179&lt;30,"overweight",J2179&gt;30,"obesity")</f>
        <v>overweight</v>
      </c>
      <c r="L2179">
        <v>4.68</v>
      </c>
      <c r="M2179" t="str" cm="1">
        <f t="array" ref="M2179">_xlfn.IFS(L2179&lt;5.7,"Normal",L2179&lt;6.5,"Prediabetes",L2179&gt;6.5,"Diabetes")</f>
        <v>Normal</v>
      </c>
      <c r="N2179">
        <v>1979</v>
      </c>
      <c r="O2179" t="s">
        <v>35</v>
      </c>
      <c r="P2179">
        <v>3</v>
      </c>
      <c r="Q2179" s="10" t="str">
        <f t="shared" ref="Q2179:Q2242" si="68">P2179&amp;"-"&amp;O2179&amp;"-"&amp;N2179</f>
        <v>3-Aug-1979</v>
      </c>
      <c r="R2179">
        <f t="shared" ref="R2179:R2242" si="69">DATEDIF(Q2179,"8-6-2023","y")</f>
        <v>44</v>
      </c>
      <c r="S2179" s="12">
        <v>37425.94</v>
      </c>
    </row>
    <row r="2180" spans="1:19" ht="15.6" x14ac:dyDescent="0.3">
      <c r="A2180" s="1" t="s">
        <v>183</v>
      </c>
      <c r="B2180" s="1" t="s">
        <v>4563</v>
      </c>
      <c r="C2180" t="s">
        <v>4723</v>
      </c>
      <c r="D2180" t="s">
        <v>8131</v>
      </c>
      <c r="E2180" t="s">
        <v>8130</v>
      </c>
      <c r="G2180">
        <v>1</v>
      </c>
      <c r="H2180" t="s">
        <v>2382</v>
      </c>
      <c r="I2180" t="s">
        <v>2380</v>
      </c>
      <c r="J2180">
        <v>42.9</v>
      </c>
      <c r="K2180" t="str" cm="1">
        <f t="array" ref="K2180">_xlfn.IFS(J2180&lt;18.5,"underweight",J2180&lt;25,"normal weight",J2180&lt;30,"overweight",J2180&gt;30,"obesity")</f>
        <v>obesity</v>
      </c>
      <c r="L2180">
        <v>4.87</v>
      </c>
      <c r="M2180" t="str" cm="1">
        <f t="array" ref="M2180">_xlfn.IFS(L2180&lt;5.7,"Normal",L2180&lt;6.5,"Prediabetes",L2180&gt;6.5,"Diabetes")</f>
        <v>Normal</v>
      </c>
      <c r="N2180">
        <v>2002</v>
      </c>
      <c r="O2180" t="s">
        <v>20</v>
      </c>
      <c r="P2180">
        <v>27</v>
      </c>
      <c r="Q2180" s="10" t="str">
        <f t="shared" si="68"/>
        <v>27-Sep-2002</v>
      </c>
      <c r="R2180">
        <f t="shared" si="69"/>
        <v>20</v>
      </c>
      <c r="S2180" s="12">
        <v>37465.339999999997</v>
      </c>
    </row>
    <row r="2181" spans="1:19" ht="15.6" x14ac:dyDescent="0.3">
      <c r="A2181" s="1" t="s">
        <v>182</v>
      </c>
      <c r="B2181" s="1" t="s">
        <v>4564</v>
      </c>
      <c r="C2181" t="s">
        <v>4723</v>
      </c>
      <c r="D2181" t="s">
        <v>5341</v>
      </c>
      <c r="E2181" t="s">
        <v>6670</v>
      </c>
      <c r="G2181">
        <v>1</v>
      </c>
      <c r="H2181" t="s">
        <v>2382</v>
      </c>
      <c r="I2181" t="s">
        <v>2380</v>
      </c>
      <c r="J2181">
        <v>34.674999999999997</v>
      </c>
      <c r="K2181" t="str" cm="1">
        <f t="array" ref="K2181">_xlfn.IFS(J2181&lt;18.5,"underweight",J2181&lt;25,"normal weight",J2181&lt;30,"overweight",J2181&gt;30,"obesity")</f>
        <v>obesity</v>
      </c>
      <c r="L2181">
        <v>5.71</v>
      </c>
      <c r="M2181" t="str" cm="1">
        <f t="array" ref="M2181">_xlfn.IFS(L2181&lt;5.7,"Normal",L2181&lt;6.5,"Prediabetes",L2181&gt;6.5,"Diabetes")</f>
        <v>Prediabetes</v>
      </c>
      <c r="N2181">
        <v>2000</v>
      </c>
      <c r="O2181" t="s">
        <v>37</v>
      </c>
      <c r="P2181">
        <v>12</v>
      </c>
      <c r="Q2181" s="10" t="str">
        <f t="shared" si="68"/>
        <v>12-Oct-2000</v>
      </c>
      <c r="R2181">
        <f t="shared" si="69"/>
        <v>22</v>
      </c>
      <c r="S2181" s="12">
        <v>37484.449999999997</v>
      </c>
    </row>
    <row r="2182" spans="1:19" ht="15.6" x14ac:dyDescent="0.3">
      <c r="A2182" s="1" t="s">
        <v>181</v>
      </c>
      <c r="B2182" s="1" t="s">
        <v>4565</v>
      </c>
      <c r="C2182" t="s">
        <v>4723</v>
      </c>
      <c r="D2182" t="s">
        <v>8133</v>
      </c>
      <c r="E2182" t="s">
        <v>8132</v>
      </c>
      <c r="G2182">
        <v>1</v>
      </c>
      <c r="H2182" t="s">
        <v>2382</v>
      </c>
      <c r="I2182" t="s">
        <v>2380</v>
      </c>
      <c r="J2182">
        <v>33.659999999999997</v>
      </c>
      <c r="K2182" t="str" cm="1">
        <f t="array" ref="K2182">_xlfn.IFS(J2182&lt;18.5,"underweight",J2182&lt;25,"normal weight",J2182&lt;30,"overweight",J2182&gt;30,"obesity")</f>
        <v>obesity</v>
      </c>
      <c r="L2182">
        <v>4.08</v>
      </c>
      <c r="M2182" t="str" cm="1">
        <f t="array" ref="M2182">_xlfn.IFS(L2182&lt;5.7,"Normal",L2182&lt;6.5,"Prediabetes",L2182&gt;6.5,"Diabetes")</f>
        <v>Normal</v>
      </c>
      <c r="N2182">
        <v>1990</v>
      </c>
      <c r="O2182" t="s">
        <v>15</v>
      </c>
      <c r="P2182">
        <v>16</v>
      </c>
      <c r="Q2182" s="10" t="str">
        <f t="shared" si="68"/>
        <v>16-Nov-1990</v>
      </c>
      <c r="R2182">
        <f t="shared" si="69"/>
        <v>32</v>
      </c>
      <c r="S2182" s="12">
        <v>37607.53</v>
      </c>
    </row>
    <row r="2183" spans="1:19" ht="15.6" x14ac:dyDescent="0.3">
      <c r="A2183" s="1" t="s">
        <v>180</v>
      </c>
      <c r="B2183" s="1" t="s">
        <v>4566</v>
      </c>
      <c r="C2183" t="s">
        <v>4723</v>
      </c>
      <c r="D2183" t="s">
        <v>5374</v>
      </c>
      <c r="E2183" t="s">
        <v>8134</v>
      </c>
      <c r="G2183">
        <v>1</v>
      </c>
      <c r="H2183" t="s">
        <v>2382</v>
      </c>
      <c r="I2183" t="s">
        <v>2380</v>
      </c>
      <c r="J2183">
        <v>21.375</v>
      </c>
      <c r="K2183" t="str" cm="1">
        <f t="array" ref="K2183">_xlfn.IFS(J2183&lt;18.5,"underweight",J2183&lt;25,"normal weight",J2183&lt;30,"overweight",J2183&gt;30,"obesity")</f>
        <v>normal weight</v>
      </c>
      <c r="L2183">
        <v>6.19</v>
      </c>
      <c r="M2183" t="str" cm="1">
        <f t="array" ref="M2183">_xlfn.IFS(L2183&lt;5.7,"Normal",L2183&lt;6.5,"Prediabetes",L2183&gt;6.5,"Diabetes")</f>
        <v>Prediabetes</v>
      </c>
      <c r="N2183">
        <v>1982</v>
      </c>
      <c r="O2183" t="s">
        <v>18</v>
      </c>
      <c r="P2183">
        <v>20</v>
      </c>
      <c r="Q2183" s="10" t="str">
        <f t="shared" si="68"/>
        <v>20-Jun-1982</v>
      </c>
      <c r="R2183">
        <f t="shared" si="69"/>
        <v>41</v>
      </c>
      <c r="S2183" s="12">
        <v>37650.74</v>
      </c>
    </row>
    <row r="2184" spans="1:19" ht="15.6" x14ac:dyDescent="0.3">
      <c r="A2184" s="1" t="s">
        <v>179</v>
      </c>
      <c r="B2184" s="1" t="s">
        <v>4567</v>
      </c>
      <c r="C2184" t="s">
        <v>4726</v>
      </c>
      <c r="D2184" t="s">
        <v>7613</v>
      </c>
      <c r="E2184" t="s">
        <v>5433</v>
      </c>
      <c r="G2184">
        <v>1</v>
      </c>
      <c r="H2184" t="s">
        <v>2382</v>
      </c>
      <c r="I2184" t="s">
        <v>2380</v>
      </c>
      <c r="J2184">
        <v>27.72</v>
      </c>
      <c r="K2184" t="str" cm="1">
        <f t="array" ref="K2184">_xlfn.IFS(J2184&lt;18.5,"underweight",J2184&lt;25,"normal weight",J2184&lt;30,"overweight",J2184&gt;30,"obesity")</f>
        <v>overweight</v>
      </c>
      <c r="L2184">
        <v>5.03</v>
      </c>
      <c r="M2184" t="str" cm="1">
        <f t="array" ref="M2184">_xlfn.IFS(L2184&lt;5.7,"Normal",L2184&lt;6.5,"Prediabetes",L2184&gt;6.5,"Diabetes")</f>
        <v>Normal</v>
      </c>
      <c r="N2184">
        <v>1970</v>
      </c>
      <c r="O2184" t="s">
        <v>37</v>
      </c>
      <c r="P2184">
        <v>28</v>
      </c>
      <c r="Q2184" s="10" t="str">
        <f t="shared" si="68"/>
        <v>28-Oct-1970</v>
      </c>
      <c r="R2184">
        <f t="shared" si="69"/>
        <v>52</v>
      </c>
      <c r="S2184" s="12">
        <v>37675.06</v>
      </c>
    </row>
    <row r="2185" spans="1:19" ht="15.6" x14ac:dyDescent="0.3">
      <c r="A2185" s="1" t="s">
        <v>178</v>
      </c>
      <c r="B2185" s="1" t="s">
        <v>4568</v>
      </c>
      <c r="C2185" t="s">
        <v>4726</v>
      </c>
      <c r="D2185" t="s">
        <v>8136</v>
      </c>
      <c r="E2185" t="s">
        <v>8135</v>
      </c>
      <c r="G2185">
        <v>1</v>
      </c>
      <c r="H2185" t="s">
        <v>2382</v>
      </c>
      <c r="I2185" t="s">
        <v>2380</v>
      </c>
      <c r="J2185">
        <v>31.5</v>
      </c>
      <c r="K2185" t="str" cm="1">
        <f t="array" ref="K2185">_xlfn.IFS(J2185&lt;18.5,"underweight",J2185&lt;25,"normal weight",J2185&lt;30,"overweight",J2185&gt;30,"obesity")</f>
        <v>obesity</v>
      </c>
      <c r="L2185">
        <v>9.6199999999999992</v>
      </c>
      <c r="M2185" t="str" cm="1">
        <f t="array" ref="M2185">_xlfn.IFS(L2185&lt;5.7,"Normal",L2185&lt;6.5,"Prediabetes",L2185&gt;6.5,"Diabetes")</f>
        <v>Diabetes</v>
      </c>
      <c r="N2185">
        <v>1988</v>
      </c>
      <c r="O2185" t="s">
        <v>37</v>
      </c>
      <c r="P2185">
        <v>10</v>
      </c>
      <c r="Q2185" s="10" t="str">
        <f t="shared" si="68"/>
        <v>10-Oct-1988</v>
      </c>
      <c r="R2185">
        <f t="shared" si="69"/>
        <v>34</v>
      </c>
      <c r="S2185" s="12">
        <v>37701.879999999997</v>
      </c>
    </row>
    <row r="2186" spans="1:19" ht="15.6" x14ac:dyDescent="0.3">
      <c r="A2186" s="1" t="s">
        <v>177</v>
      </c>
      <c r="B2186" s="1" t="s">
        <v>4569</v>
      </c>
      <c r="C2186" t="s">
        <v>4726</v>
      </c>
      <c r="D2186" t="s">
        <v>5207</v>
      </c>
      <c r="E2186" t="s">
        <v>8137</v>
      </c>
      <c r="G2186">
        <v>1</v>
      </c>
      <c r="H2186" t="s">
        <v>2382</v>
      </c>
      <c r="I2186" t="s">
        <v>2380</v>
      </c>
      <c r="J2186">
        <v>29.7</v>
      </c>
      <c r="K2186" t="str" cm="1">
        <f t="array" ref="K2186">_xlfn.IFS(J2186&lt;18.5,"underweight",J2186&lt;25,"normal weight",J2186&lt;30,"overweight",J2186&gt;30,"obesity")</f>
        <v>overweight</v>
      </c>
      <c r="L2186">
        <v>6.77</v>
      </c>
      <c r="M2186" t="str" cm="1">
        <f t="array" ref="M2186">_xlfn.IFS(L2186&lt;5.7,"Normal",L2186&lt;6.5,"Prediabetes",L2186&gt;6.5,"Diabetes")</f>
        <v>Diabetes</v>
      </c>
      <c r="N2186">
        <v>1976</v>
      </c>
      <c r="O2186" t="s">
        <v>20</v>
      </c>
      <c r="P2186">
        <v>18</v>
      </c>
      <c r="Q2186" s="10" t="str">
        <f t="shared" si="68"/>
        <v>18-Sep-1976</v>
      </c>
      <c r="R2186">
        <f t="shared" si="69"/>
        <v>46</v>
      </c>
      <c r="S2186" s="12">
        <v>37735.199999999997</v>
      </c>
    </row>
    <row r="2187" spans="1:19" ht="15.6" x14ac:dyDescent="0.3">
      <c r="A2187" s="1" t="s">
        <v>176</v>
      </c>
      <c r="B2187" s="1" t="s">
        <v>4570</v>
      </c>
      <c r="C2187" t="s">
        <v>4726</v>
      </c>
      <c r="D2187" t="s">
        <v>8138</v>
      </c>
      <c r="E2187" t="s">
        <v>5702</v>
      </c>
      <c r="G2187">
        <v>1</v>
      </c>
      <c r="H2187" t="s">
        <v>2382</v>
      </c>
      <c r="I2187" t="s">
        <v>2380</v>
      </c>
      <c r="J2187">
        <v>21.26</v>
      </c>
      <c r="K2187" t="str" cm="1">
        <f t="array" ref="K2187">_xlfn.IFS(J2187&lt;18.5,"underweight",J2187&lt;25,"normal weight",J2187&lt;30,"overweight",J2187&gt;30,"obesity")</f>
        <v>normal weight</v>
      </c>
      <c r="L2187">
        <v>5.36</v>
      </c>
      <c r="M2187" t="str" cm="1">
        <f t="array" ref="M2187">_xlfn.IFS(L2187&lt;5.7,"Normal",L2187&lt;6.5,"Prediabetes",L2187&gt;6.5,"Diabetes")</f>
        <v>Normal</v>
      </c>
      <c r="N2187">
        <v>1986</v>
      </c>
      <c r="O2187" t="s">
        <v>35</v>
      </c>
      <c r="P2187">
        <v>15</v>
      </c>
      <c r="Q2187" s="10" t="str">
        <f t="shared" si="68"/>
        <v>15-Aug-1986</v>
      </c>
      <c r="R2187">
        <f t="shared" si="69"/>
        <v>36</v>
      </c>
      <c r="S2187" s="12">
        <v>37742.58</v>
      </c>
    </row>
    <row r="2188" spans="1:19" ht="15.6" x14ac:dyDescent="0.3">
      <c r="A2188" s="1" t="s">
        <v>175</v>
      </c>
      <c r="B2188" s="1" t="s">
        <v>4571</v>
      </c>
      <c r="C2188" t="s">
        <v>4726</v>
      </c>
      <c r="D2188" t="s">
        <v>4737</v>
      </c>
      <c r="E2188" t="s">
        <v>8139</v>
      </c>
      <c r="G2188">
        <v>1</v>
      </c>
      <c r="H2188" t="s">
        <v>2382</v>
      </c>
      <c r="I2188" t="s">
        <v>2380</v>
      </c>
      <c r="J2188">
        <v>24.3</v>
      </c>
      <c r="K2188" t="str" cm="1">
        <f t="array" ref="K2188">_xlfn.IFS(J2188&lt;18.5,"underweight",J2188&lt;25,"normal weight",J2188&lt;30,"overweight",J2188&gt;30,"obesity")</f>
        <v>normal weight</v>
      </c>
      <c r="L2188">
        <v>4.9000000000000004</v>
      </c>
      <c r="M2188" t="str" cm="1">
        <f t="array" ref="M2188">_xlfn.IFS(L2188&lt;5.7,"Normal",L2188&lt;6.5,"Prediabetes",L2188&gt;6.5,"Diabetes")</f>
        <v>Normal</v>
      </c>
      <c r="N2188">
        <v>1983</v>
      </c>
      <c r="O2188" t="s">
        <v>10</v>
      </c>
      <c r="P2188">
        <v>26</v>
      </c>
      <c r="Q2188" s="10" t="str">
        <f t="shared" si="68"/>
        <v>26-Jul-1983</v>
      </c>
      <c r="R2188">
        <f t="shared" si="69"/>
        <v>40</v>
      </c>
      <c r="S2188" s="12">
        <v>37800.980000000003</v>
      </c>
    </row>
    <row r="2189" spans="1:19" ht="15.6" x14ac:dyDescent="0.3">
      <c r="A2189" s="1" t="s">
        <v>174</v>
      </c>
      <c r="B2189" s="1" t="s">
        <v>4572</v>
      </c>
      <c r="C2189" t="s">
        <v>4726</v>
      </c>
      <c r="D2189" t="s">
        <v>4886</v>
      </c>
      <c r="E2189" t="s">
        <v>8140</v>
      </c>
      <c r="G2189">
        <v>1</v>
      </c>
      <c r="H2189" t="s">
        <v>2382</v>
      </c>
      <c r="I2189" t="s">
        <v>2380</v>
      </c>
      <c r="J2189">
        <v>35.814999999999998</v>
      </c>
      <c r="K2189" t="str" cm="1">
        <f t="array" ref="K2189">_xlfn.IFS(J2189&lt;18.5,"underweight",J2189&lt;25,"normal weight",J2189&lt;30,"overweight",J2189&gt;30,"obesity")</f>
        <v>obesity</v>
      </c>
      <c r="L2189">
        <v>5.1100000000000003</v>
      </c>
      <c r="M2189" t="str" cm="1">
        <f t="array" ref="M2189">_xlfn.IFS(L2189&lt;5.7,"Normal",L2189&lt;6.5,"Prediabetes",L2189&gt;6.5,"Diabetes")</f>
        <v>Normal</v>
      </c>
      <c r="N2189">
        <v>1979</v>
      </c>
      <c r="O2189" t="s">
        <v>20</v>
      </c>
      <c r="P2189">
        <v>9</v>
      </c>
      <c r="Q2189" s="10" t="str">
        <f t="shared" si="68"/>
        <v>9-Sep-1979</v>
      </c>
      <c r="R2189">
        <f t="shared" si="69"/>
        <v>43</v>
      </c>
      <c r="S2189" s="12">
        <v>37829.72</v>
      </c>
    </row>
    <row r="2190" spans="1:19" ht="15.6" x14ac:dyDescent="0.3">
      <c r="A2190" s="1" t="s">
        <v>173</v>
      </c>
      <c r="B2190" s="1" t="s">
        <v>4573</v>
      </c>
      <c r="C2190" t="s">
        <v>4726</v>
      </c>
      <c r="D2190" t="s">
        <v>8141</v>
      </c>
      <c r="E2190" t="s">
        <v>6944</v>
      </c>
      <c r="G2190">
        <v>1</v>
      </c>
      <c r="H2190" t="s">
        <v>2382</v>
      </c>
      <c r="I2190" t="s">
        <v>2380</v>
      </c>
      <c r="J2190">
        <v>15.46</v>
      </c>
      <c r="K2190" t="str" cm="1">
        <f t="array" ref="K2190">_xlfn.IFS(J2190&lt;18.5,"underweight",J2190&lt;25,"normal weight",J2190&lt;30,"overweight",J2190&gt;30,"obesity")</f>
        <v>underweight</v>
      </c>
      <c r="L2190">
        <v>4.99</v>
      </c>
      <c r="M2190" t="str" cm="1">
        <f t="array" ref="M2190">_xlfn.IFS(L2190&lt;5.7,"Normal",L2190&lt;6.5,"Prediabetes",L2190&gt;6.5,"Diabetes")</f>
        <v>Normal</v>
      </c>
      <c r="N2190">
        <v>1998</v>
      </c>
      <c r="O2190" t="s">
        <v>10</v>
      </c>
      <c r="P2190">
        <v>29</v>
      </c>
      <c r="Q2190" s="10" t="str">
        <f t="shared" si="68"/>
        <v>29-Jul-1998</v>
      </c>
      <c r="R2190">
        <f t="shared" si="69"/>
        <v>25</v>
      </c>
      <c r="S2190" s="12">
        <v>38126.25</v>
      </c>
    </row>
    <row r="2191" spans="1:19" ht="15.6" x14ac:dyDescent="0.3">
      <c r="A2191" s="1" t="s">
        <v>172</v>
      </c>
      <c r="B2191" s="1" t="s">
        <v>4574</v>
      </c>
      <c r="C2191" t="s">
        <v>4726</v>
      </c>
      <c r="D2191" t="s">
        <v>8143</v>
      </c>
      <c r="E2191" t="s">
        <v>8142</v>
      </c>
      <c r="G2191">
        <v>1</v>
      </c>
      <c r="H2191" t="s">
        <v>2382</v>
      </c>
      <c r="I2191" t="s">
        <v>2380</v>
      </c>
      <c r="J2191">
        <v>30.3</v>
      </c>
      <c r="K2191" t="str" cm="1">
        <f t="array" ref="K2191">_xlfn.IFS(J2191&lt;18.5,"underweight",J2191&lt;25,"normal weight",J2191&lt;30,"overweight",J2191&gt;30,"obesity")</f>
        <v>obesity</v>
      </c>
      <c r="L2191">
        <v>4.7699999999999996</v>
      </c>
      <c r="M2191" t="str" cm="1">
        <f t="array" ref="M2191">_xlfn.IFS(L2191&lt;5.7,"Normal",L2191&lt;6.5,"Prediabetes",L2191&gt;6.5,"Diabetes")</f>
        <v>Normal</v>
      </c>
      <c r="N2191">
        <v>1972</v>
      </c>
      <c r="O2191" t="s">
        <v>15</v>
      </c>
      <c r="P2191">
        <v>19</v>
      </c>
      <c r="Q2191" s="10" t="str">
        <f t="shared" si="68"/>
        <v>19-Nov-1972</v>
      </c>
      <c r="R2191">
        <f t="shared" si="69"/>
        <v>50</v>
      </c>
      <c r="S2191" s="12">
        <v>38189.1</v>
      </c>
    </row>
    <row r="2192" spans="1:19" ht="15.6" x14ac:dyDescent="0.3">
      <c r="A2192" s="1" t="s">
        <v>171</v>
      </c>
      <c r="B2192" s="1" t="s">
        <v>4575</v>
      </c>
      <c r="C2192" t="s">
        <v>4726</v>
      </c>
      <c r="D2192" t="s">
        <v>8144</v>
      </c>
      <c r="E2192" t="s">
        <v>5132</v>
      </c>
      <c r="G2192">
        <v>1</v>
      </c>
      <c r="H2192" t="s">
        <v>2382</v>
      </c>
      <c r="I2192" t="s">
        <v>2380</v>
      </c>
      <c r="J2192">
        <v>26.79</v>
      </c>
      <c r="K2192" t="str" cm="1">
        <f t="array" ref="K2192">_xlfn.IFS(J2192&lt;18.5,"underweight",J2192&lt;25,"normal weight",J2192&lt;30,"overweight",J2192&gt;30,"obesity")</f>
        <v>overweight</v>
      </c>
      <c r="L2192">
        <v>5</v>
      </c>
      <c r="M2192" t="str" cm="1">
        <f t="array" ref="M2192">_xlfn.IFS(L2192&lt;5.7,"Normal",L2192&lt;6.5,"Prediabetes",L2192&gt;6.5,"Diabetes")</f>
        <v>Normal</v>
      </c>
      <c r="N2192">
        <v>1989</v>
      </c>
      <c r="O2192" t="s">
        <v>20</v>
      </c>
      <c r="P2192">
        <v>8</v>
      </c>
      <c r="Q2192" s="10" t="str">
        <f t="shared" si="68"/>
        <v>8-Sep-1989</v>
      </c>
      <c r="R2192">
        <f t="shared" si="69"/>
        <v>33</v>
      </c>
      <c r="S2192" s="12">
        <v>38237.339999999997</v>
      </c>
    </row>
    <row r="2193" spans="1:19" ht="15.6" x14ac:dyDescent="0.3">
      <c r="A2193" s="1" t="s">
        <v>169</v>
      </c>
      <c r="B2193" s="1" t="s">
        <v>4576</v>
      </c>
      <c r="C2193" t="s">
        <v>4726</v>
      </c>
      <c r="D2193" t="s">
        <v>8146</v>
      </c>
      <c r="E2193" t="s">
        <v>8145</v>
      </c>
      <c r="G2193">
        <v>1</v>
      </c>
      <c r="H2193" t="s">
        <v>2382</v>
      </c>
      <c r="I2193" t="s">
        <v>2380</v>
      </c>
      <c r="J2193">
        <v>27.1</v>
      </c>
      <c r="K2193" t="str" cm="1">
        <f t="array" ref="K2193">_xlfn.IFS(J2193&lt;18.5,"underweight",J2193&lt;25,"normal weight",J2193&lt;30,"overweight",J2193&gt;30,"obesity")</f>
        <v>overweight</v>
      </c>
      <c r="L2193">
        <v>4.01</v>
      </c>
      <c r="M2193" t="str" cm="1">
        <f t="array" ref="M2193">_xlfn.IFS(L2193&lt;5.7,"Normal",L2193&lt;6.5,"Prediabetes",L2193&gt;6.5,"Diabetes")</f>
        <v>Normal</v>
      </c>
      <c r="N2193">
        <v>1964</v>
      </c>
      <c r="O2193" t="s">
        <v>18</v>
      </c>
      <c r="P2193">
        <v>16</v>
      </c>
      <c r="Q2193" s="10" t="str">
        <f t="shared" si="68"/>
        <v>16-Jun-1964</v>
      </c>
      <c r="R2193">
        <f t="shared" si="69"/>
        <v>59</v>
      </c>
      <c r="S2193" s="12">
        <v>38241.74</v>
      </c>
    </row>
    <row r="2194" spans="1:19" ht="15.6" x14ac:dyDescent="0.3">
      <c r="A2194" s="1" t="s">
        <v>167</v>
      </c>
      <c r="B2194" s="1" t="s">
        <v>4577</v>
      </c>
      <c r="C2194" t="s">
        <v>4726</v>
      </c>
      <c r="D2194" t="s">
        <v>6515</v>
      </c>
      <c r="E2194" t="s">
        <v>7521</v>
      </c>
      <c r="G2194">
        <v>1</v>
      </c>
      <c r="H2194" t="s">
        <v>2382</v>
      </c>
      <c r="I2194" t="s">
        <v>2380</v>
      </c>
      <c r="J2194">
        <v>16.510000000000002</v>
      </c>
      <c r="K2194" t="str" cm="1">
        <f t="array" ref="K2194">_xlfn.IFS(J2194&lt;18.5,"underweight",J2194&lt;25,"normal weight",J2194&lt;30,"overweight",J2194&gt;30,"obesity")</f>
        <v>underweight</v>
      </c>
      <c r="L2194">
        <v>4.42</v>
      </c>
      <c r="M2194" t="str" cm="1">
        <f t="array" ref="M2194">_xlfn.IFS(L2194&lt;5.7,"Normal",L2194&lt;6.5,"Prediabetes",L2194&gt;6.5,"Diabetes")</f>
        <v>Normal</v>
      </c>
      <c r="N2194">
        <v>1980</v>
      </c>
      <c r="O2194" t="s">
        <v>35</v>
      </c>
      <c r="P2194">
        <v>16</v>
      </c>
      <c r="Q2194" s="10" t="str">
        <f t="shared" si="68"/>
        <v>16-Aug-1980</v>
      </c>
      <c r="R2194">
        <f t="shared" si="69"/>
        <v>42</v>
      </c>
      <c r="S2194" s="12">
        <v>38245.589999999997</v>
      </c>
    </row>
    <row r="2195" spans="1:19" ht="15.6" x14ac:dyDescent="0.3">
      <c r="A2195" s="1" t="s">
        <v>165</v>
      </c>
      <c r="B2195" s="1" t="s">
        <v>4578</v>
      </c>
      <c r="C2195" t="s">
        <v>4726</v>
      </c>
      <c r="D2195" t="s">
        <v>8147</v>
      </c>
      <c r="E2195" t="s">
        <v>5815</v>
      </c>
      <c r="G2195">
        <v>1</v>
      </c>
      <c r="H2195" t="s">
        <v>2382</v>
      </c>
      <c r="I2195" t="s">
        <v>2380</v>
      </c>
      <c r="J2195">
        <v>33.155000000000001</v>
      </c>
      <c r="K2195" t="str" cm="1">
        <f t="array" ref="K2195">_xlfn.IFS(J2195&lt;18.5,"underweight",J2195&lt;25,"normal weight",J2195&lt;30,"overweight",J2195&gt;30,"obesity")</f>
        <v>obesity</v>
      </c>
      <c r="L2195">
        <v>5.3</v>
      </c>
      <c r="M2195" t="str" cm="1">
        <f t="array" ref="M2195">_xlfn.IFS(L2195&lt;5.7,"Normal",L2195&lt;6.5,"Prediabetes",L2195&gt;6.5,"Diabetes")</f>
        <v>Normal</v>
      </c>
      <c r="N2195">
        <v>1989</v>
      </c>
      <c r="O2195" t="s">
        <v>37</v>
      </c>
      <c r="P2195">
        <v>30</v>
      </c>
      <c r="Q2195" s="10" t="str">
        <f t="shared" si="68"/>
        <v>30-Oct-1989</v>
      </c>
      <c r="R2195">
        <f t="shared" si="69"/>
        <v>33</v>
      </c>
      <c r="S2195" s="12">
        <v>38282.75</v>
      </c>
    </row>
    <row r="2196" spans="1:19" ht="15.6" x14ac:dyDescent="0.3">
      <c r="A2196" s="1" t="s">
        <v>163</v>
      </c>
      <c r="B2196" s="1" t="s">
        <v>4579</v>
      </c>
      <c r="C2196" t="s">
        <v>4726</v>
      </c>
      <c r="D2196" t="s">
        <v>8149</v>
      </c>
      <c r="E2196" t="s">
        <v>8148</v>
      </c>
      <c r="G2196">
        <v>1</v>
      </c>
      <c r="H2196" t="s">
        <v>2382</v>
      </c>
      <c r="I2196" t="s">
        <v>2380</v>
      </c>
      <c r="J2196">
        <v>20.23</v>
      </c>
      <c r="K2196" t="str" cm="1">
        <f t="array" ref="K2196">_xlfn.IFS(J2196&lt;18.5,"underweight",J2196&lt;25,"normal weight",J2196&lt;30,"overweight",J2196&gt;30,"obesity")</f>
        <v>normal weight</v>
      </c>
      <c r="L2196">
        <v>6.16</v>
      </c>
      <c r="M2196" t="str" cm="1">
        <f t="array" ref="M2196">_xlfn.IFS(L2196&lt;5.7,"Normal",L2196&lt;6.5,"Prediabetes",L2196&gt;6.5,"Diabetes")</f>
        <v>Prediabetes</v>
      </c>
      <c r="N2196">
        <v>1980</v>
      </c>
      <c r="O2196" t="s">
        <v>18</v>
      </c>
      <c r="P2196">
        <v>12</v>
      </c>
      <c r="Q2196" s="10" t="str">
        <f t="shared" si="68"/>
        <v>12-Jun-1980</v>
      </c>
      <c r="R2196">
        <f t="shared" si="69"/>
        <v>43</v>
      </c>
      <c r="S2196" s="12">
        <v>38313.129999999997</v>
      </c>
    </row>
    <row r="2197" spans="1:19" ht="15.6" x14ac:dyDescent="0.3">
      <c r="A2197" s="1" t="s">
        <v>162</v>
      </c>
      <c r="B2197" s="1" t="s">
        <v>4580</v>
      </c>
      <c r="C2197" t="s">
        <v>4726</v>
      </c>
      <c r="D2197" t="s">
        <v>8150</v>
      </c>
      <c r="E2197" t="s">
        <v>5646</v>
      </c>
      <c r="G2197">
        <v>1</v>
      </c>
      <c r="H2197" t="s">
        <v>2382</v>
      </c>
      <c r="I2197" t="s">
        <v>2380</v>
      </c>
      <c r="J2197">
        <v>16.420000000000002</v>
      </c>
      <c r="K2197" t="str" cm="1">
        <f t="array" ref="K2197">_xlfn.IFS(J2197&lt;18.5,"underweight",J2197&lt;25,"normal weight",J2197&lt;30,"overweight",J2197&gt;30,"obesity")</f>
        <v>underweight</v>
      </c>
      <c r="L2197">
        <v>5.77</v>
      </c>
      <c r="M2197" t="str" cm="1">
        <f t="array" ref="M2197">_xlfn.IFS(L2197&lt;5.7,"Normal",L2197&lt;6.5,"Prediabetes",L2197&gt;6.5,"Diabetes")</f>
        <v>Prediabetes</v>
      </c>
      <c r="N2197">
        <v>2002</v>
      </c>
      <c r="O2197" t="s">
        <v>20</v>
      </c>
      <c r="P2197">
        <v>17</v>
      </c>
      <c r="Q2197" s="10" t="str">
        <f t="shared" si="68"/>
        <v>17-Sep-2002</v>
      </c>
      <c r="R2197">
        <f t="shared" si="69"/>
        <v>20</v>
      </c>
      <c r="S2197" s="12">
        <v>38344.57</v>
      </c>
    </row>
    <row r="2198" spans="1:19" ht="15.6" x14ac:dyDescent="0.3">
      <c r="A2198" s="1" t="s">
        <v>161</v>
      </c>
      <c r="B2198" s="1" t="s">
        <v>4581</v>
      </c>
      <c r="C2198" t="s">
        <v>4726</v>
      </c>
      <c r="D2198" t="s">
        <v>8152</v>
      </c>
      <c r="E2198" t="s">
        <v>8151</v>
      </c>
      <c r="G2198">
        <v>1</v>
      </c>
      <c r="H2198" t="s">
        <v>2382</v>
      </c>
      <c r="I2198" t="s">
        <v>2380</v>
      </c>
      <c r="J2198">
        <v>34.200000000000003</v>
      </c>
      <c r="K2198" t="str" cm="1">
        <f t="array" ref="K2198">_xlfn.IFS(J2198&lt;18.5,"underweight",J2198&lt;25,"normal weight",J2198&lt;30,"overweight",J2198&gt;30,"obesity")</f>
        <v>obesity</v>
      </c>
      <c r="L2198">
        <v>4.78</v>
      </c>
      <c r="M2198" t="str" cm="1">
        <f t="array" ref="M2198">_xlfn.IFS(L2198&lt;5.7,"Normal",L2198&lt;6.5,"Prediabetes",L2198&gt;6.5,"Diabetes")</f>
        <v>Normal</v>
      </c>
      <c r="N2198">
        <v>1970</v>
      </c>
      <c r="O2198" t="s">
        <v>35</v>
      </c>
      <c r="P2198">
        <v>22</v>
      </c>
      <c r="Q2198" s="10" t="str">
        <f t="shared" si="68"/>
        <v>22-Aug-1970</v>
      </c>
      <c r="R2198">
        <f t="shared" si="69"/>
        <v>52</v>
      </c>
      <c r="S2198" s="12">
        <v>38389.79</v>
      </c>
    </row>
    <row r="2199" spans="1:19" ht="15.6" x14ac:dyDescent="0.3">
      <c r="A2199" s="1" t="s">
        <v>160</v>
      </c>
      <c r="B2199" s="1" t="s">
        <v>4582</v>
      </c>
      <c r="C2199" t="s">
        <v>4726</v>
      </c>
      <c r="D2199" t="s">
        <v>4820</v>
      </c>
      <c r="E2199" t="s">
        <v>8153</v>
      </c>
      <c r="G2199">
        <v>1</v>
      </c>
      <c r="H2199" t="s">
        <v>2382</v>
      </c>
      <c r="I2199" t="s">
        <v>2380</v>
      </c>
      <c r="J2199">
        <v>29.92</v>
      </c>
      <c r="K2199" t="str" cm="1">
        <f t="array" ref="K2199">_xlfn.IFS(J2199&lt;18.5,"underweight",J2199&lt;25,"normal weight",J2199&lt;30,"overweight",J2199&gt;30,"obesity")</f>
        <v>overweight</v>
      </c>
      <c r="L2199">
        <v>6.02</v>
      </c>
      <c r="M2199" t="str" cm="1">
        <f t="array" ref="M2199">_xlfn.IFS(L2199&lt;5.7,"Normal",L2199&lt;6.5,"Prediabetes",L2199&gt;6.5,"Diabetes")</f>
        <v>Prediabetes</v>
      </c>
      <c r="N2199">
        <v>1971</v>
      </c>
      <c r="O2199" t="s">
        <v>30</v>
      </c>
      <c r="P2199">
        <v>23</v>
      </c>
      <c r="Q2199" s="10" t="str">
        <f t="shared" si="68"/>
        <v>23-Dec-1971</v>
      </c>
      <c r="R2199">
        <f t="shared" si="69"/>
        <v>51</v>
      </c>
      <c r="S2199" s="12">
        <v>38405.26</v>
      </c>
    </row>
    <row r="2200" spans="1:19" ht="15.6" x14ac:dyDescent="0.3">
      <c r="A2200" s="1" t="s">
        <v>159</v>
      </c>
      <c r="B2200" s="1" t="s">
        <v>4583</v>
      </c>
      <c r="C2200" t="s">
        <v>4726</v>
      </c>
      <c r="D2200" t="s">
        <v>8155</v>
      </c>
      <c r="E2200" t="s">
        <v>8154</v>
      </c>
      <c r="G2200">
        <v>1</v>
      </c>
      <c r="H2200" t="s">
        <v>2382</v>
      </c>
      <c r="I2200" t="s">
        <v>2380</v>
      </c>
      <c r="J2200">
        <v>31.254999999999999</v>
      </c>
      <c r="K2200" t="str" cm="1">
        <f t="array" ref="K2200">_xlfn.IFS(J2200&lt;18.5,"underweight",J2200&lt;25,"normal weight",J2200&lt;30,"overweight",J2200&gt;30,"obesity")</f>
        <v>obesity</v>
      </c>
      <c r="L2200">
        <v>5.84</v>
      </c>
      <c r="M2200" t="str" cm="1">
        <f t="array" ref="M2200">_xlfn.IFS(L2200&lt;5.7,"Normal",L2200&lt;6.5,"Prediabetes",L2200&gt;6.5,"Diabetes")</f>
        <v>Prediabetes</v>
      </c>
      <c r="N2200">
        <v>1986</v>
      </c>
      <c r="O2200" t="s">
        <v>18</v>
      </c>
      <c r="P2200">
        <v>21</v>
      </c>
      <c r="Q2200" s="10" t="str">
        <f t="shared" si="68"/>
        <v>21-Jun-1986</v>
      </c>
      <c r="R2200">
        <f t="shared" si="69"/>
        <v>37</v>
      </c>
      <c r="S2200" s="12">
        <v>38415.47</v>
      </c>
    </row>
    <row r="2201" spans="1:19" ht="15.6" x14ac:dyDescent="0.3">
      <c r="A2201" s="1" t="s">
        <v>158</v>
      </c>
      <c r="B2201" s="1" t="s">
        <v>4584</v>
      </c>
      <c r="C2201" t="s">
        <v>4726</v>
      </c>
      <c r="D2201" t="s">
        <v>8157</v>
      </c>
      <c r="E2201" t="s">
        <v>8156</v>
      </c>
      <c r="G2201">
        <v>1</v>
      </c>
      <c r="H2201" t="s">
        <v>2382</v>
      </c>
      <c r="I2201" t="s">
        <v>2380</v>
      </c>
      <c r="J2201">
        <v>34.21</v>
      </c>
      <c r="K2201" t="str" cm="1">
        <f t="array" ref="K2201">_xlfn.IFS(J2201&lt;18.5,"underweight",J2201&lt;25,"normal weight",J2201&lt;30,"overweight",J2201&gt;30,"obesity")</f>
        <v>obesity</v>
      </c>
      <c r="L2201">
        <v>4.4800000000000004</v>
      </c>
      <c r="M2201" t="str" cm="1">
        <f t="array" ref="M2201">_xlfn.IFS(L2201&lt;5.7,"Normal",L2201&lt;6.5,"Prediabetes",L2201&gt;6.5,"Diabetes")</f>
        <v>Normal</v>
      </c>
      <c r="N2201">
        <v>1999</v>
      </c>
      <c r="O2201" t="s">
        <v>15</v>
      </c>
      <c r="P2201">
        <v>12</v>
      </c>
      <c r="Q2201" s="10" t="str">
        <f t="shared" si="68"/>
        <v>12-Nov-1999</v>
      </c>
      <c r="R2201">
        <f t="shared" si="69"/>
        <v>23</v>
      </c>
      <c r="S2201" s="12">
        <v>38511.629999999997</v>
      </c>
    </row>
    <row r="2202" spans="1:19" ht="15.6" x14ac:dyDescent="0.3">
      <c r="A2202" s="1" t="s">
        <v>157</v>
      </c>
      <c r="B2202" s="1" t="s">
        <v>4585</v>
      </c>
      <c r="C2202" t="s">
        <v>4726</v>
      </c>
      <c r="D2202" t="s">
        <v>8159</v>
      </c>
      <c r="E2202" t="s">
        <v>8158</v>
      </c>
      <c r="G2202">
        <v>1</v>
      </c>
      <c r="H2202" t="s">
        <v>2382</v>
      </c>
      <c r="I2202" t="s">
        <v>2380</v>
      </c>
      <c r="J2202">
        <v>17.940000000000001</v>
      </c>
      <c r="K2202" t="str" cm="1">
        <f t="array" ref="K2202">_xlfn.IFS(J2202&lt;18.5,"underweight",J2202&lt;25,"normal weight",J2202&lt;30,"overweight",J2202&gt;30,"obesity")</f>
        <v>underweight</v>
      </c>
      <c r="L2202">
        <v>5.17</v>
      </c>
      <c r="M2202" t="str" cm="1">
        <f t="array" ref="M2202">_xlfn.IFS(L2202&lt;5.7,"Normal",L2202&lt;6.5,"Prediabetes",L2202&gt;6.5,"Diabetes")</f>
        <v>Normal</v>
      </c>
      <c r="N2202">
        <v>1990</v>
      </c>
      <c r="O2202" t="s">
        <v>10</v>
      </c>
      <c r="P2202">
        <v>13</v>
      </c>
      <c r="Q2202" s="10" t="str">
        <f t="shared" si="68"/>
        <v>13-Jul-1990</v>
      </c>
      <c r="R2202">
        <f t="shared" si="69"/>
        <v>33</v>
      </c>
      <c r="S2202" s="12">
        <v>38652.089999999997</v>
      </c>
    </row>
    <row r="2203" spans="1:19" ht="15.6" x14ac:dyDescent="0.3">
      <c r="A2203" s="1" t="s">
        <v>156</v>
      </c>
      <c r="B2203" s="1" t="s">
        <v>4586</v>
      </c>
      <c r="C2203" t="s">
        <v>4726</v>
      </c>
      <c r="D2203" t="s">
        <v>5071</v>
      </c>
      <c r="E2203" t="s">
        <v>8160</v>
      </c>
      <c r="G2203">
        <v>1</v>
      </c>
      <c r="H2203" t="s">
        <v>2382</v>
      </c>
      <c r="I2203" t="s">
        <v>2380</v>
      </c>
      <c r="J2203">
        <v>26.8</v>
      </c>
      <c r="K2203" t="str" cm="1">
        <f t="array" ref="K2203">_xlfn.IFS(J2203&lt;18.5,"underweight",J2203&lt;25,"normal weight",J2203&lt;30,"overweight",J2203&gt;30,"obesity")</f>
        <v>overweight</v>
      </c>
      <c r="L2203">
        <v>6.18</v>
      </c>
      <c r="M2203" t="str" cm="1">
        <f t="array" ref="M2203">_xlfn.IFS(L2203&lt;5.7,"Normal",L2203&lt;6.5,"Prediabetes",L2203&gt;6.5,"Diabetes")</f>
        <v>Prediabetes</v>
      </c>
      <c r="N2203">
        <v>1986</v>
      </c>
      <c r="O2203" t="s">
        <v>10</v>
      </c>
      <c r="P2203">
        <v>20</v>
      </c>
      <c r="Q2203" s="10" t="str">
        <f t="shared" si="68"/>
        <v>20-Jul-1986</v>
      </c>
      <c r="R2203">
        <f t="shared" si="69"/>
        <v>37</v>
      </c>
      <c r="S2203" s="12">
        <v>38709.18</v>
      </c>
    </row>
    <row r="2204" spans="1:19" ht="15.6" x14ac:dyDescent="0.3">
      <c r="A2204" s="1" t="s">
        <v>155</v>
      </c>
      <c r="B2204" s="1" t="s">
        <v>4587</v>
      </c>
      <c r="C2204" t="s">
        <v>4723</v>
      </c>
      <c r="D2204" t="s">
        <v>8162</v>
      </c>
      <c r="E2204" t="s">
        <v>8161</v>
      </c>
      <c r="G2204">
        <v>1</v>
      </c>
      <c r="H2204" t="s">
        <v>2382</v>
      </c>
      <c r="I2204" t="s">
        <v>2380</v>
      </c>
      <c r="J2204">
        <v>17.690000000000001</v>
      </c>
      <c r="K2204" t="str" cm="1">
        <f t="array" ref="K2204">_xlfn.IFS(J2204&lt;18.5,"underweight",J2204&lt;25,"normal weight",J2204&lt;30,"overweight",J2204&gt;30,"obesity")</f>
        <v>underweight</v>
      </c>
      <c r="L2204">
        <v>9.07</v>
      </c>
      <c r="M2204" t="str" cm="1">
        <f t="array" ref="M2204">_xlfn.IFS(L2204&lt;5.7,"Normal",L2204&lt;6.5,"Prediabetes",L2204&gt;6.5,"Diabetes")</f>
        <v>Diabetes</v>
      </c>
      <c r="N2204">
        <v>1991</v>
      </c>
      <c r="O2204" t="s">
        <v>15</v>
      </c>
      <c r="P2204">
        <v>22</v>
      </c>
      <c r="Q2204" s="10" t="str">
        <f t="shared" si="68"/>
        <v>22-Nov-1991</v>
      </c>
      <c r="R2204">
        <f t="shared" si="69"/>
        <v>31</v>
      </c>
      <c r="S2204" s="12">
        <v>38711</v>
      </c>
    </row>
    <row r="2205" spans="1:19" ht="15.6" x14ac:dyDescent="0.3">
      <c r="A2205" s="1" t="s">
        <v>154</v>
      </c>
      <c r="B2205" s="1" t="s">
        <v>4588</v>
      </c>
      <c r="C2205" t="s">
        <v>4723</v>
      </c>
      <c r="D2205" t="s">
        <v>7376</v>
      </c>
      <c r="E2205" t="s">
        <v>8163</v>
      </c>
      <c r="G2205">
        <v>1</v>
      </c>
      <c r="H2205" t="s">
        <v>2382</v>
      </c>
      <c r="I2205" t="s">
        <v>2380</v>
      </c>
      <c r="J2205">
        <v>30.875</v>
      </c>
      <c r="K2205" t="str" cm="1">
        <f t="array" ref="K2205">_xlfn.IFS(J2205&lt;18.5,"underweight",J2205&lt;25,"normal weight",J2205&lt;30,"overweight",J2205&gt;30,"obesity")</f>
        <v>obesity</v>
      </c>
      <c r="L2205">
        <v>4.95</v>
      </c>
      <c r="M2205" t="str" cm="1">
        <f t="array" ref="M2205">_xlfn.IFS(L2205&lt;5.7,"Normal",L2205&lt;6.5,"Prediabetes",L2205&gt;6.5,"Diabetes")</f>
        <v>Normal</v>
      </c>
      <c r="N2205">
        <v>1991</v>
      </c>
      <c r="O2205" t="s">
        <v>15</v>
      </c>
      <c r="P2205">
        <v>2</v>
      </c>
      <c r="Q2205" s="10" t="str">
        <f t="shared" si="68"/>
        <v>2-Nov-1991</v>
      </c>
      <c r="R2205">
        <f t="shared" si="69"/>
        <v>31</v>
      </c>
      <c r="S2205" s="12">
        <v>38711</v>
      </c>
    </row>
    <row r="2206" spans="1:19" ht="15.6" x14ac:dyDescent="0.3">
      <c r="A2206" s="1" t="s">
        <v>153</v>
      </c>
      <c r="B2206" s="1" t="s">
        <v>4589</v>
      </c>
      <c r="C2206" t="s">
        <v>4723</v>
      </c>
      <c r="D2206" t="s">
        <v>8165</v>
      </c>
      <c r="E2206" t="s">
        <v>8164</v>
      </c>
      <c r="G2206">
        <v>1</v>
      </c>
      <c r="H2206" t="s">
        <v>2382</v>
      </c>
      <c r="I2206" t="s">
        <v>2380</v>
      </c>
      <c r="J2206">
        <v>20.234999999999999</v>
      </c>
      <c r="K2206" t="str" cm="1">
        <f t="array" ref="K2206">_xlfn.IFS(J2206&lt;18.5,"underweight",J2206&lt;25,"normal weight",J2206&lt;30,"overweight",J2206&gt;30,"obesity")</f>
        <v>normal weight</v>
      </c>
      <c r="L2206">
        <v>5.01</v>
      </c>
      <c r="M2206" t="str" cm="1">
        <f t="array" ref="M2206">_xlfn.IFS(L2206&lt;5.7,"Normal",L2206&lt;6.5,"Prediabetes",L2206&gt;6.5,"Diabetes")</f>
        <v>Normal</v>
      </c>
      <c r="N2206">
        <v>1976</v>
      </c>
      <c r="O2206" t="s">
        <v>18</v>
      </c>
      <c r="P2206">
        <v>15</v>
      </c>
      <c r="Q2206" s="10" t="str">
        <f t="shared" si="68"/>
        <v>15-Jun-1976</v>
      </c>
      <c r="R2206">
        <f t="shared" si="69"/>
        <v>47</v>
      </c>
      <c r="S2206" s="12">
        <v>38740.120000000003</v>
      </c>
    </row>
    <row r="2207" spans="1:19" ht="15.6" x14ac:dyDescent="0.3">
      <c r="A2207" s="1" t="s">
        <v>152</v>
      </c>
      <c r="B2207" s="1" t="s">
        <v>4590</v>
      </c>
      <c r="C2207" t="s">
        <v>4726</v>
      </c>
      <c r="D2207" t="s">
        <v>8167</v>
      </c>
      <c r="E2207" t="s">
        <v>8166</v>
      </c>
      <c r="G2207">
        <v>1</v>
      </c>
      <c r="H2207" t="s">
        <v>2382</v>
      </c>
      <c r="I2207" t="s">
        <v>2380</v>
      </c>
      <c r="J2207">
        <v>30.67</v>
      </c>
      <c r="K2207" t="str" cm="1">
        <f t="array" ref="K2207">_xlfn.IFS(J2207&lt;18.5,"underweight",J2207&lt;25,"normal weight",J2207&lt;30,"overweight",J2207&gt;30,"obesity")</f>
        <v>obesity</v>
      </c>
      <c r="L2207">
        <v>5.09</v>
      </c>
      <c r="M2207" t="str" cm="1">
        <f t="array" ref="M2207">_xlfn.IFS(L2207&lt;5.7,"Normal",L2207&lt;6.5,"Prediabetes",L2207&gt;6.5,"Diabetes")</f>
        <v>Normal</v>
      </c>
      <c r="N2207">
        <v>1991</v>
      </c>
      <c r="O2207" t="s">
        <v>15</v>
      </c>
      <c r="P2207">
        <v>8</v>
      </c>
      <c r="Q2207" s="10" t="str">
        <f t="shared" si="68"/>
        <v>8-Nov-1991</v>
      </c>
      <c r="R2207">
        <f t="shared" si="69"/>
        <v>31</v>
      </c>
      <c r="S2207" s="12">
        <v>38746.36</v>
      </c>
    </row>
    <row r="2208" spans="1:19" ht="15.6" x14ac:dyDescent="0.3">
      <c r="A2208" s="1" t="s">
        <v>151</v>
      </c>
      <c r="B2208" s="1" t="s">
        <v>4591</v>
      </c>
      <c r="C2208" t="s">
        <v>4726</v>
      </c>
      <c r="D2208" t="s">
        <v>7095</v>
      </c>
      <c r="E2208" t="s">
        <v>8168</v>
      </c>
      <c r="G2208">
        <v>1</v>
      </c>
      <c r="H2208" t="s">
        <v>2382</v>
      </c>
      <c r="I2208" t="s">
        <v>2380</v>
      </c>
      <c r="J2208">
        <v>15.37</v>
      </c>
      <c r="K2208" t="str" cm="1">
        <f t="array" ref="K2208">_xlfn.IFS(J2208&lt;18.5,"underweight",J2208&lt;25,"normal weight",J2208&lt;30,"overweight",J2208&gt;30,"obesity")</f>
        <v>underweight</v>
      </c>
      <c r="L2208">
        <v>8.6300000000000008</v>
      </c>
      <c r="M2208" t="str" cm="1">
        <f t="array" ref="M2208">_xlfn.IFS(L2208&lt;5.7,"Normal",L2208&lt;6.5,"Prediabetes",L2208&gt;6.5,"Diabetes")</f>
        <v>Diabetes</v>
      </c>
      <c r="N2208">
        <v>2004</v>
      </c>
      <c r="O2208" t="s">
        <v>30</v>
      </c>
      <c r="P2208">
        <v>5</v>
      </c>
      <c r="Q2208" s="10" t="str">
        <f t="shared" si="68"/>
        <v>5-Dec-2004</v>
      </c>
      <c r="R2208">
        <f t="shared" si="69"/>
        <v>18</v>
      </c>
      <c r="S2208" s="12">
        <v>38792.69</v>
      </c>
    </row>
    <row r="2209" spans="1:19" ht="15.6" x14ac:dyDescent="0.3">
      <c r="A2209" s="1" t="s">
        <v>150</v>
      </c>
      <c r="B2209" s="1" t="s">
        <v>4592</v>
      </c>
      <c r="C2209" t="s">
        <v>4723</v>
      </c>
      <c r="D2209" t="s">
        <v>8170</v>
      </c>
      <c r="E2209" t="s">
        <v>8169</v>
      </c>
      <c r="G2209">
        <v>1</v>
      </c>
      <c r="H2209" t="s">
        <v>2382</v>
      </c>
      <c r="I2209" t="s">
        <v>2380</v>
      </c>
      <c r="J2209">
        <v>19.48</v>
      </c>
      <c r="K2209" t="str" cm="1">
        <f t="array" ref="K2209">_xlfn.IFS(J2209&lt;18.5,"underweight",J2209&lt;25,"normal weight",J2209&lt;30,"overweight",J2209&gt;30,"obesity")</f>
        <v>normal weight</v>
      </c>
      <c r="L2209">
        <v>5.63</v>
      </c>
      <c r="M2209" t="str" cm="1">
        <f t="array" ref="M2209">_xlfn.IFS(L2209&lt;5.7,"Normal",L2209&lt;6.5,"Prediabetes",L2209&gt;6.5,"Diabetes")</f>
        <v>Normal</v>
      </c>
      <c r="N2209">
        <v>1979</v>
      </c>
      <c r="O2209" t="s">
        <v>30</v>
      </c>
      <c r="P2209">
        <v>3</v>
      </c>
      <c r="Q2209" s="10" t="str">
        <f t="shared" si="68"/>
        <v>3-Dec-1979</v>
      </c>
      <c r="R2209">
        <f t="shared" si="69"/>
        <v>43</v>
      </c>
      <c r="S2209" s="12">
        <v>38836.980000000003</v>
      </c>
    </row>
    <row r="2210" spans="1:19" ht="15.6" x14ac:dyDescent="0.3">
      <c r="A2210" s="1" t="s">
        <v>149</v>
      </c>
      <c r="B2210" s="1" t="s">
        <v>4593</v>
      </c>
      <c r="C2210" t="s">
        <v>4723</v>
      </c>
      <c r="D2210" t="s">
        <v>8172</v>
      </c>
      <c r="E2210" t="s">
        <v>8171</v>
      </c>
      <c r="G2210">
        <v>1</v>
      </c>
      <c r="H2210" t="s">
        <v>2382</v>
      </c>
      <c r="I2210" t="s">
        <v>2380</v>
      </c>
      <c r="J2210">
        <v>16.96</v>
      </c>
      <c r="K2210" t="str" cm="1">
        <f t="array" ref="K2210">_xlfn.IFS(J2210&lt;18.5,"underweight",J2210&lt;25,"normal weight",J2210&lt;30,"overweight",J2210&gt;30,"obesity")</f>
        <v>underweight</v>
      </c>
      <c r="L2210">
        <v>11.47</v>
      </c>
      <c r="M2210" t="str" cm="1">
        <f t="array" ref="M2210">_xlfn.IFS(L2210&lt;5.7,"Normal",L2210&lt;6.5,"Prediabetes",L2210&gt;6.5,"Diabetes")</f>
        <v>Diabetes</v>
      </c>
      <c r="N2210">
        <v>1964</v>
      </c>
      <c r="O2210" t="s">
        <v>18</v>
      </c>
      <c r="P2210">
        <v>6</v>
      </c>
      <c r="Q2210" s="10" t="str">
        <f t="shared" si="68"/>
        <v>6-Jun-1964</v>
      </c>
      <c r="R2210">
        <f t="shared" si="69"/>
        <v>59</v>
      </c>
      <c r="S2210" s="12">
        <v>38869.25</v>
      </c>
    </row>
    <row r="2211" spans="1:19" ht="15.6" x14ac:dyDescent="0.3">
      <c r="A2211" s="1" t="s">
        <v>148</v>
      </c>
      <c r="B2211" s="1" t="s">
        <v>4594</v>
      </c>
      <c r="C2211" t="s">
        <v>4723</v>
      </c>
      <c r="D2211" t="s">
        <v>4757</v>
      </c>
      <c r="E2211" t="s">
        <v>8173</v>
      </c>
      <c r="G2211">
        <v>1</v>
      </c>
      <c r="H2211" t="s">
        <v>2382</v>
      </c>
      <c r="I2211" t="s">
        <v>2380</v>
      </c>
      <c r="J2211">
        <v>18.22</v>
      </c>
      <c r="K2211" t="str" cm="1">
        <f t="array" ref="K2211">_xlfn.IFS(J2211&lt;18.5,"underweight",J2211&lt;25,"normal weight",J2211&lt;30,"overweight",J2211&gt;30,"obesity")</f>
        <v>underweight</v>
      </c>
      <c r="L2211">
        <v>10.27</v>
      </c>
      <c r="M2211" t="str" cm="1">
        <f t="array" ref="M2211">_xlfn.IFS(L2211&lt;5.7,"Normal",L2211&lt;6.5,"Prediabetes",L2211&gt;6.5,"Diabetes")</f>
        <v>Diabetes</v>
      </c>
      <c r="N2211">
        <v>1967</v>
      </c>
      <c r="O2211" t="s">
        <v>10</v>
      </c>
      <c r="P2211">
        <v>30</v>
      </c>
      <c r="Q2211" s="10" t="str">
        <f t="shared" si="68"/>
        <v>30-Jul-1967</v>
      </c>
      <c r="R2211">
        <f t="shared" si="69"/>
        <v>56</v>
      </c>
      <c r="S2211" s="12">
        <v>38893.360000000001</v>
      </c>
    </row>
    <row r="2212" spans="1:19" ht="15.6" x14ac:dyDescent="0.3">
      <c r="A2212" s="1" t="s">
        <v>147</v>
      </c>
      <c r="B2212" s="1" t="s">
        <v>4595</v>
      </c>
      <c r="C2212" t="s">
        <v>4726</v>
      </c>
      <c r="D2212" t="s">
        <v>7789</v>
      </c>
      <c r="E2212" t="s">
        <v>8174</v>
      </c>
      <c r="G2212">
        <v>1</v>
      </c>
      <c r="H2212" t="s">
        <v>2382</v>
      </c>
      <c r="I2212" t="s">
        <v>2380</v>
      </c>
      <c r="J2212">
        <v>18.170000000000002</v>
      </c>
      <c r="K2212" t="str" cm="1">
        <f t="array" ref="K2212">_xlfn.IFS(J2212&lt;18.5,"underweight",J2212&lt;25,"normal weight",J2212&lt;30,"overweight",J2212&gt;30,"obesity")</f>
        <v>underweight</v>
      </c>
      <c r="L2212">
        <v>6.91</v>
      </c>
      <c r="M2212" t="str" cm="1">
        <f t="array" ref="M2212">_xlfn.IFS(L2212&lt;5.7,"Normal",L2212&lt;6.5,"Prediabetes",L2212&gt;6.5,"Diabetes")</f>
        <v>Diabetes</v>
      </c>
      <c r="N2212">
        <v>1987</v>
      </c>
      <c r="O2212" t="s">
        <v>18</v>
      </c>
      <c r="P2212">
        <v>16</v>
      </c>
      <c r="Q2212" s="10" t="str">
        <f t="shared" si="68"/>
        <v>16-Jun-1987</v>
      </c>
      <c r="R2212">
        <f t="shared" si="69"/>
        <v>36</v>
      </c>
      <c r="S2212" s="12">
        <v>38924.04</v>
      </c>
    </row>
    <row r="2213" spans="1:19" ht="15.6" x14ac:dyDescent="0.3">
      <c r="A2213" s="1" t="s">
        <v>146</v>
      </c>
      <c r="B2213" s="1" t="s">
        <v>4596</v>
      </c>
      <c r="C2213" t="s">
        <v>4726</v>
      </c>
      <c r="D2213" t="s">
        <v>7095</v>
      </c>
      <c r="E2213" t="s">
        <v>7602</v>
      </c>
      <c r="G2213">
        <v>1</v>
      </c>
      <c r="H2213" t="s">
        <v>2382</v>
      </c>
      <c r="I2213" t="s">
        <v>2380</v>
      </c>
      <c r="J2213">
        <v>19.59</v>
      </c>
      <c r="K2213" t="str" cm="1">
        <f t="array" ref="K2213">_xlfn.IFS(J2213&lt;18.5,"underweight",J2213&lt;25,"normal weight",J2213&lt;30,"overweight",J2213&gt;30,"obesity")</f>
        <v>normal weight</v>
      </c>
      <c r="L2213">
        <v>6.04</v>
      </c>
      <c r="M2213" t="str" cm="1">
        <f t="array" ref="M2213">_xlfn.IFS(L2213&lt;5.7,"Normal",L2213&lt;6.5,"Prediabetes",L2213&gt;6.5,"Diabetes")</f>
        <v>Prediabetes</v>
      </c>
      <c r="N2213">
        <v>1976</v>
      </c>
      <c r="O2213" t="s">
        <v>30</v>
      </c>
      <c r="P2213">
        <v>15</v>
      </c>
      <c r="Q2213" s="10" t="str">
        <f t="shared" si="68"/>
        <v>15-Dec-1976</v>
      </c>
      <c r="R2213">
        <f t="shared" si="69"/>
        <v>46</v>
      </c>
      <c r="S2213" s="12">
        <v>38932.559999999998</v>
      </c>
    </row>
    <row r="2214" spans="1:19" ht="15.6" x14ac:dyDescent="0.3">
      <c r="A2214" s="1" t="s">
        <v>145</v>
      </c>
      <c r="B2214" s="1" t="s">
        <v>4597</v>
      </c>
      <c r="C2214" t="s">
        <v>4726</v>
      </c>
      <c r="D2214" t="s">
        <v>5478</v>
      </c>
      <c r="E2214" t="s">
        <v>8175</v>
      </c>
      <c r="G2214">
        <v>1</v>
      </c>
      <c r="H2214" t="s">
        <v>2382</v>
      </c>
      <c r="I2214" t="s">
        <v>2380</v>
      </c>
      <c r="J2214">
        <v>45.9</v>
      </c>
      <c r="K2214" t="str" cm="1">
        <f t="array" ref="K2214">_xlfn.IFS(J2214&lt;18.5,"underweight",J2214&lt;25,"normal weight",J2214&lt;30,"overweight",J2214&gt;30,"obesity")</f>
        <v>obesity</v>
      </c>
      <c r="L2214">
        <v>4.3</v>
      </c>
      <c r="M2214" t="str" cm="1">
        <f t="array" ref="M2214">_xlfn.IFS(L2214&lt;5.7,"Normal",L2214&lt;6.5,"Prediabetes",L2214&gt;6.5,"Diabetes")</f>
        <v>Normal</v>
      </c>
      <c r="N2214">
        <v>1980</v>
      </c>
      <c r="O2214" t="s">
        <v>20</v>
      </c>
      <c r="P2214">
        <v>24</v>
      </c>
      <c r="Q2214" s="10" t="str">
        <f t="shared" si="68"/>
        <v>24-Sep-1980</v>
      </c>
      <c r="R2214">
        <f t="shared" si="69"/>
        <v>42</v>
      </c>
      <c r="S2214" s="12">
        <v>38947.43</v>
      </c>
    </row>
    <row r="2215" spans="1:19" ht="15.6" x14ac:dyDescent="0.3">
      <c r="A2215" s="1" t="s">
        <v>144</v>
      </c>
      <c r="B2215" s="1" t="s">
        <v>4598</v>
      </c>
      <c r="C2215" t="s">
        <v>4723</v>
      </c>
      <c r="D2215" t="s">
        <v>8177</v>
      </c>
      <c r="E2215" t="s">
        <v>8176</v>
      </c>
      <c r="G2215">
        <v>1</v>
      </c>
      <c r="H2215" t="s">
        <v>2382</v>
      </c>
      <c r="I2215" t="s">
        <v>2380</v>
      </c>
      <c r="J2215">
        <v>17.059999999999999</v>
      </c>
      <c r="K2215" t="str" cm="1">
        <f t="array" ref="K2215">_xlfn.IFS(J2215&lt;18.5,"underweight",J2215&lt;25,"normal weight",J2215&lt;30,"overweight",J2215&gt;30,"obesity")</f>
        <v>underweight</v>
      </c>
      <c r="L2215">
        <v>8.75</v>
      </c>
      <c r="M2215" t="str" cm="1">
        <f t="array" ref="M2215">_xlfn.IFS(L2215&lt;5.7,"Normal",L2215&lt;6.5,"Prediabetes",L2215&gt;6.5,"Diabetes")</f>
        <v>Diabetes</v>
      </c>
      <c r="N2215">
        <v>1978</v>
      </c>
      <c r="O2215" t="s">
        <v>37</v>
      </c>
      <c r="P2215">
        <v>12</v>
      </c>
      <c r="Q2215" s="10" t="str">
        <f t="shared" si="68"/>
        <v>12-Oct-1978</v>
      </c>
      <c r="R2215">
        <f t="shared" si="69"/>
        <v>44</v>
      </c>
      <c r="S2215" s="12">
        <v>38998.550000000003</v>
      </c>
    </row>
    <row r="2216" spans="1:19" ht="15.6" x14ac:dyDescent="0.3">
      <c r="A2216" s="1" t="s">
        <v>143</v>
      </c>
      <c r="B2216" s="1" t="s">
        <v>4599</v>
      </c>
      <c r="C2216" t="s">
        <v>4723</v>
      </c>
      <c r="D2216" t="s">
        <v>5497</v>
      </c>
      <c r="E2216" t="s">
        <v>8178</v>
      </c>
      <c r="G2216">
        <v>1</v>
      </c>
      <c r="H2216" t="s">
        <v>2382</v>
      </c>
      <c r="I2216" t="s">
        <v>2380</v>
      </c>
      <c r="J2216">
        <v>17.09</v>
      </c>
      <c r="K2216" t="str" cm="1">
        <f t="array" ref="K2216">_xlfn.IFS(J2216&lt;18.5,"underweight",J2216&lt;25,"normal weight",J2216&lt;30,"overweight",J2216&gt;30,"obesity")</f>
        <v>underweight</v>
      </c>
      <c r="L2216">
        <v>5.8</v>
      </c>
      <c r="M2216" t="str" cm="1">
        <f t="array" ref="M2216">_xlfn.IFS(L2216&lt;5.7,"Normal",L2216&lt;6.5,"Prediabetes",L2216&gt;6.5,"Diabetes")</f>
        <v>Prediabetes</v>
      </c>
      <c r="N2216">
        <v>1985</v>
      </c>
      <c r="O2216" t="s">
        <v>20</v>
      </c>
      <c r="P2216">
        <v>20</v>
      </c>
      <c r="Q2216" s="10" t="str">
        <f t="shared" si="68"/>
        <v>20-Sep-1985</v>
      </c>
      <c r="R2216">
        <f t="shared" si="69"/>
        <v>37</v>
      </c>
      <c r="S2216" s="12">
        <v>39047.29</v>
      </c>
    </row>
    <row r="2217" spans="1:19" ht="15.6" x14ac:dyDescent="0.3">
      <c r="A2217" s="1" t="s">
        <v>142</v>
      </c>
      <c r="B2217" s="1" t="s">
        <v>4600</v>
      </c>
      <c r="C2217" t="s">
        <v>4726</v>
      </c>
      <c r="D2217" t="s">
        <v>8179</v>
      </c>
      <c r="E2217" t="s">
        <v>6078</v>
      </c>
      <c r="G2217">
        <v>1</v>
      </c>
      <c r="H2217" t="s">
        <v>2382</v>
      </c>
      <c r="I2217" t="s">
        <v>2380</v>
      </c>
      <c r="J2217">
        <v>18.920000000000002</v>
      </c>
      <c r="K2217" t="str" cm="1">
        <f t="array" ref="K2217">_xlfn.IFS(J2217&lt;18.5,"underweight",J2217&lt;25,"normal weight",J2217&lt;30,"overweight",J2217&gt;30,"obesity")</f>
        <v>normal weight</v>
      </c>
      <c r="L2217">
        <v>5.98</v>
      </c>
      <c r="M2217" t="str" cm="1">
        <f t="array" ref="M2217">_xlfn.IFS(L2217&lt;5.7,"Normal",L2217&lt;6.5,"Prediabetes",L2217&gt;6.5,"Diabetes")</f>
        <v>Prediabetes</v>
      </c>
      <c r="N2217">
        <v>1982</v>
      </c>
      <c r="O2217" t="s">
        <v>35</v>
      </c>
      <c r="P2217">
        <v>4</v>
      </c>
      <c r="Q2217" s="10" t="str">
        <f t="shared" si="68"/>
        <v>4-Aug-1982</v>
      </c>
      <c r="R2217">
        <f t="shared" si="69"/>
        <v>41</v>
      </c>
      <c r="S2217" s="12">
        <v>39125.33</v>
      </c>
    </row>
    <row r="2218" spans="1:19" ht="15.6" x14ac:dyDescent="0.3">
      <c r="A2218" s="1" t="s">
        <v>141</v>
      </c>
      <c r="B2218" s="1" t="s">
        <v>4601</v>
      </c>
      <c r="C2218" t="s">
        <v>4723</v>
      </c>
      <c r="D2218" t="s">
        <v>8180</v>
      </c>
      <c r="E2218" t="s">
        <v>4847</v>
      </c>
      <c r="G2218">
        <v>1</v>
      </c>
      <c r="H2218" t="s">
        <v>2382</v>
      </c>
      <c r="I2218" t="s">
        <v>2380</v>
      </c>
      <c r="J2218">
        <v>22.515000000000001</v>
      </c>
      <c r="K2218" t="str" cm="1">
        <f t="array" ref="K2218">_xlfn.IFS(J2218&lt;18.5,"underweight",J2218&lt;25,"normal weight",J2218&lt;30,"overweight",J2218&gt;30,"obesity")</f>
        <v>normal weight</v>
      </c>
      <c r="L2218">
        <v>4.91</v>
      </c>
      <c r="M2218" t="str" cm="1">
        <f t="array" ref="M2218">_xlfn.IFS(L2218&lt;5.7,"Normal",L2218&lt;6.5,"Prediabetes",L2218&gt;6.5,"Diabetes")</f>
        <v>Normal</v>
      </c>
      <c r="N2218">
        <v>1962</v>
      </c>
      <c r="O2218" t="s">
        <v>10</v>
      </c>
      <c r="P2218">
        <v>7</v>
      </c>
      <c r="Q2218" s="10" t="str">
        <f t="shared" si="68"/>
        <v>7-Jul-1962</v>
      </c>
      <c r="R2218">
        <f t="shared" si="69"/>
        <v>61</v>
      </c>
      <c r="S2218" s="12">
        <v>39221.120000000003</v>
      </c>
    </row>
    <row r="2219" spans="1:19" ht="15.6" x14ac:dyDescent="0.3">
      <c r="A2219" s="1" t="s">
        <v>140</v>
      </c>
      <c r="B2219" s="1" t="s">
        <v>4602</v>
      </c>
      <c r="C2219" t="s">
        <v>4723</v>
      </c>
      <c r="D2219" t="s">
        <v>6027</v>
      </c>
      <c r="E2219" t="s">
        <v>8181</v>
      </c>
      <c r="G2219">
        <v>1</v>
      </c>
      <c r="H2219" t="s">
        <v>2382</v>
      </c>
      <c r="I2219" t="s">
        <v>2380</v>
      </c>
      <c r="J2219">
        <v>17.75</v>
      </c>
      <c r="K2219" t="str" cm="1">
        <f t="array" ref="K2219">_xlfn.IFS(J2219&lt;18.5,"underweight",J2219&lt;25,"normal weight",J2219&lt;30,"overweight",J2219&gt;30,"obesity")</f>
        <v>underweight</v>
      </c>
      <c r="L2219">
        <v>6.8</v>
      </c>
      <c r="M2219" t="str" cm="1">
        <f t="array" ref="M2219">_xlfn.IFS(L2219&lt;5.7,"Normal",L2219&lt;6.5,"Prediabetes",L2219&gt;6.5,"Diabetes")</f>
        <v>Diabetes</v>
      </c>
      <c r="N2219">
        <v>1992</v>
      </c>
      <c r="O2219" t="s">
        <v>15</v>
      </c>
      <c r="P2219">
        <v>30</v>
      </c>
      <c r="Q2219" s="10" t="str">
        <f t="shared" si="68"/>
        <v>30-Nov-1992</v>
      </c>
      <c r="R2219">
        <f t="shared" si="69"/>
        <v>30</v>
      </c>
      <c r="S2219" s="12">
        <v>39241.440000000002</v>
      </c>
    </row>
    <row r="2220" spans="1:19" ht="15.6" x14ac:dyDescent="0.3">
      <c r="A2220" s="1" t="s">
        <v>139</v>
      </c>
      <c r="B2220" s="1" t="s">
        <v>4603</v>
      </c>
      <c r="C2220" t="s">
        <v>4723</v>
      </c>
      <c r="D2220" t="s">
        <v>5157</v>
      </c>
      <c r="E2220" t="s">
        <v>8182</v>
      </c>
      <c r="G2220">
        <v>1</v>
      </c>
      <c r="H2220" t="s">
        <v>2382</v>
      </c>
      <c r="I2220" t="s">
        <v>2380</v>
      </c>
      <c r="J2220">
        <v>33.630000000000003</v>
      </c>
      <c r="K2220" t="str" cm="1">
        <f t="array" ref="K2220">_xlfn.IFS(J2220&lt;18.5,"underweight",J2220&lt;25,"normal weight",J2220&lt;30,"overweight",J2220&gt;30,"obesity")</f>
        <v>obesity</v>
      </c>
      <c r="L2220">
        <v>4.47</v>
      </c>
      <c r="M2220" t="str" cm="1">
        <f t="array" ref="M2220">_xlfn.IFS(L2220&lt;5.7,"Normal",L2220&lt;6.5,"Prediabetes",L2220&gt;6.5,"Diabetes")</f>
        <v>Normal</v>
      </c>
      <c r="N2220">
        <v>1982</v>
      </c>
      <c r="O2220" t="s">
        <v>35</v>
      </c>
      <c r="P2220">
        <v>16</v>
      </c>
      <c r="Q2220" s="10" t="str">
        <f t="shared" si="68"/>
        <v>16-Aug-1982</v>
      </c>
      <c r="R2220">
        <f t="shared" si="69"/>
        <v>40</v>
      </c>
      <c r="S2220" s="12">
        <v>39315.279999999999</v>
      </c>
    </row>
    <row r="2221" spans="1:19" ht="15.6" x14ac:dyDescent="0.3">
      <c r="A2221" s="1" t="s">
        <v>138</v>
      </c>
      <c r="B2221" s="1" t="s">
        <v>4604</v>
      </c>
      <c r="C2221" t="s">
        <v>4723</v>
      </c>
      <c r="D2221" t="s">
        <v>7193</v>
      </c>
      <c r="E2221" t="s">
        <v>8183</v>
      </c>
      <c r="G2221">
        <v>1</v>
      </c>
      <c r="H2221" t="s">
        <v>2382</v>
      </c>
      <c r="I2221" t="s">
        <v>2380</v>
      </c>
      <c r="J2221">
        <v>34.799999999999997</v>
      </c>
      <c r="K2221" t="str" cm="1">
        <f t="array" ref="K2221">_xlfn.IFS(J2221&lt;18.5,"underweight",J2221&lt;25,"normal weight",J2221&lt;30,"overweight",J2221&gt;30,"obesity")</f>
        <v>obesity</v>
      </c>
      <c r="L2221">
        <v>4.08</v>
      </c>
      <c r="M2221" t="str" cm="1">
        <f t="array" ref="M2221">_xlfn.IFS(L2221&lt;5.7,"Normal",L2221&lt;6.5,"Prediabetes",L2221&gt;6.5,"Diabetes")</f>
        <v>Normal</v>
      </c>
      <c r="N2221">
        <v>1978</v>
      </c>
      <c r="O2221" t="s">
        <v>35</v>
      </c>
      <c r="P2221">
        <v>5</v>
      </c>
      <c r="Q2221" s="10" t="str">
        <f t="shared" si="68"/>
        <v>5-Aug-1978</v>
      </c>
      <c r="R2221">
        <f t="shared" si="69"/>
        <v>45</v>
      </c>
      <c r="S2221" s="12">
        <v>39352.6</v>
      </c>
    </row>
    <row r="2222" spans="1:19" ht="15.6" x14ac:dyDescent="0.3">
      <c r="A2222" s="1" t="s">
        <v>137</v>
      </c>
      <c r="B2222" s="1" t="s">
        <v>4605</v>
      </c>
      <c r="C2222" t="s">
        <v>4726</v>
      </c>
      <c r="D2222" t="s">
        <v>4995</v>
      </c>
      <c r="E2222" t="s">
        <v>8184</v>
      </c>
      <c r="G2222">
        <v>0</v>
      </c>
      <c r="H2222" t="s">
        <v>2382</v>
      </c>
      <c r="I2222" t="s">
        <v>2380</v>
      </c>
      <c r="J2222">
        <v>16.809999999999999</v>
      </c>
      <c r="K2222" t="str" cm="1">
        <f t="array" ref="K2222">_xlfn.IFS(J2222&lt;18.5,"underweight",J2222&lt;25,"normal weight",J2222&lt;30,"overweight",J2222&gt;30,"obesity")</f>
        <v>underweight</v>
      </c>
      <c r="L2222">
        <v>5.51</v>
      </c>
      <c r="M2222" t="str" cm="1">
        <f t="array" ref="M2222">_xlfn.IFS(L2222&lt;5.7,"Normal",L2222&lt;6.5,"Prediabetes",L2222&gt;6.5,"Diabetes")</f>
        <v>Normal</v>
      </c>
      <c r="N2222">
        <v>1966</v>
      </c>
      <c r="O2222" t="s">
        <v>18</v>
      </c>
      <c r="P2222">
        <v>24</v>
      </c>
      <c r="Q2222" s="10" t="str">
        <f t="shared" si="68"/>
        <v>24-Jun-1966</v>
      </c>
      <c r="R2222">
        <f t="shared" si="69"/>
        <v>57</v>
      </c>
      <c r="S2222" s="12">
        <v>39396.86</v>
      </c>
    </row>
    <row r="2223" spans="1:19" ht="15.6" x14ac:dyDescent="0.3">
      <c r="A2223" s="1" t="s">
        <v>136</v>
      </c>
      <c r="B2223" s="1" t="s">
        <v>4606</v>
      </c>
      <c r="C2223" t="s">
        <v>4726</v>
      </c>
      <c r="D2223" t="s">
        <v>5566</v>
      </c>
      <c r="E2223" t="s">
        <v>8185</v>
      </c>
      <c r="G2223">
        <v>0</v>
      </c>
      <c r="H2223" t="s">
        <v>2382</v>
      </c>
      <c r="I2223" t="s">
        <v>2380</v>
      </c>
      <c r="J2223">
        <v>16.690000000000001</v>
      </c>
      <c r="K2223" t="str" cm="1">
        <f t="array" ref="K2223">_xlfn.IFS(J2223&lt;18.5,"underweight",J2223&lt;25,"normal weight",J2223&lt;30,"overweight",J2223&gt;30,"obesity")</f>
        <v>underweight</v>
      </c>
      <c r="L2223">
        <v>8.4</v>
      </c>
      <c r="M2223" t="str" cm="1">
        <f t="array" ref="M2223">_xlfn.IFS(L2223&lt;5.7,"Normal",L2223&lt;6.5,"Prediabetes",L2223&gt;6.5,"Diabetes")</f>
        <v>Diabetes</v>
      </c>
      <c r="N2223">
        <v>1978</v>
      </c>
      <c r="O2223" t="s">
        <v>10</v>
      </c>
      <c r="P2223">
        <v>12</v>
      </c>
      <c r="Q2223" s="10" t="str">
        <f t="shared" si="68"/>
        <v>12-Jul-1978</v>
      </c>
      <c r="R2223">
        <f t="shared" si="69"/>
        <v>45</v>
      </c>
      <c r="S2223" s="12">
        <v>39556.49</v>
      </c>
    </row>
    <row r="2224" spans="1:19" ht="15.6" x14ac:dyDescent="0.3">
      <c r="A2224" s="1" t="s">
        <v>135</v>
      </c>
      <c r="B2224" s="1" t="s">
        <v>4607</v>
      </c>
      <c r="C2224" t="s">
        <v>4726</v>
      </c>
      <c r="D2224" t="s">
        <v>5415</v>
      </c>
      <c r="E2224" t="s">
        <v>5590</v>
      </c>
      <c r="G2224">
        <v>0</v>
      </c>
      <c r="H2224" t="s">
        <v>2382</v>
      </c>
      <c r="I2224" t="s">
        <v>2380</v>
      </c>
      <c r="J2224">
        <v>23.21</v>
      </c>
      <c r="K2224" t="str" cm="1">
        <f t="array" ref="K2224">_xlfn.IFS(J2224&lt;18.5,"underweight",J2224&lt;25,"normal weight",J2224&lt;30,"overweight",J2224&gt;30,"obesity")</f>
        <v>normal weight</v>
      </c>
      <c r="L2224">
        <v>5.14</v>
      </c>
      <c r="M2224" t="str" cm="1">
        <f t="array" ref="M2224">_xlfn.IFS(L2224&lt;5.7,"Normal",L2224&lt;6.5,"Prediabetes",L2224&gt;6.5,"Diabetes")</f>
        <v>Normal</v>
      </c>
      <c r="N2224">
        <v>1981</v>
      </c>
      <c r="O2224" t="s">
        <v>10</v>
      </c>
      <c r="P2224">
        <v>5</v>
      </c>
      <c r="Q2224" s="10" t="str">
        <f t="shared" si="68"/>
        <v>5-Jul-1981</v>
      </c>
      <c r="R2224">
        <f t="shared" si="69"/>
        <v>42</v>
      </c>
      <c r="S2224" s="12">
        <v>39597.410000000003</v>
      </c>
    </row>
    <row r="2225" spans="1:19" ht="15.6" x14ac:dyDescent="0.3">
      <c r="A2225" s="1" t="s">
        <v>134</v>
      </c>
      <c r="B2225" s="1" t="s">
        <v>4608</v>
      </c>
      <c r="C2225" t="s">
        <v>4726</v>
      </c>
      <c r="D2225" t="s">
        <v>5566</v>
      </c>
      <c r="E2225" t="s">
        <v>8186</v>
      </c>
      <c r="G2225">
        <v>0</v>
      </c>
      <c r="H2225" t="s">
        <v>2382</v>
      </c>
      <c r="I2225" t="s">
        <v>2380</v>
      </c>
      <c r="J2225">
        <v>25.175000000000001</v>
      </c>
      <c r="K2225" t="str" cm="1">
        <f t="array" ref="K2225">_xlfn.IFS(J2225&lt;18.5,"underweight",J2225&lt;25,"normal weight",J2225&lt;30,"overweight",J2225&gt;30,"obesity")</f>
        <v>overweight</v>
      </c>
      <c r="L2225">
        <v>5.21</v>
      </c>
      <c r="M2225" t="str" cm="1">
        <f t="array" ref="M2225">_xlfn.IFS(L2225&lt;5.7,"Normal",L2225&lt;6.5,"Prediabetes",L2225&gt;6.5,"Diabetes")</f>
        <v>Normal</v>
      </c>
      <c r="N2225">
        <v>1995</v>
      </c>
      <c r="O2225" t="s">
        <v>35</v>
      </c>
      <c r="P2225">
        <v>7</v>
      </c>
      <c r="Q2225" s="10" t="str">
        <f t="shared" si="68"/>
        <v>7-Aug-1995</v>
      </c>
      <c r="R2225">
        <f t="shared" si="69"/>
        <v>27</v>
      </c>
      <c r="S2225" s="12">
        <v>39611.760000000002</v>
      </c>
    </row>
    <row r="2226" spans="1:19" ht="15.6" x14ac:dyDescent="0.3">
      <c r="A2226" s="1" t="s">
        <v>133</v>
      </c>
      <c r="B2226" s="1" t="s">
        <v>4609</v>
      </c>
      <c r="C2226" t="s">
        <v>4726</v>
      </c>
      <c r="D2226" t="s">
        <v>8187</v>
      </c>
      <c r="E2226" t="s">
        <v>7606</v>
      </c>
      <c r="G2226">
        <v>1</v>
      </c>
      <c r="H2226" t="s">
        <v>2382</v>
      </c>
      <c r="I2226" t="s">
        <v>2380</v>
      </c>
      <c r="J2226">
        <v>19.12</v>
      </c>
      <c r="K2226" t="str" cm="1">
        <f t="array" ref="K2226">_xlfn.IFS(J2226&lt;18.5,"underweight",J2226&lt;25,"normal weight",J2226&lt;30,"overweight",J2226&gt;30,"obesity")</f>
        <v>normal weight</v>
      </c>
      <c r="L2226">
        <v>4.72</v>
      </c>
      <c r="M2226" t="str" cm="1">
        <f t="array" ref="M2226">_xlfn.IFS(L2226&lt;5.7,"Normal",L2226&lt;6.5,"Prediabetes",L2226&gt;6.5,"Diabetes")</f>
        <v>Normal</v>
      </c>
      <c r="N2226">
        <v>1977</v>
      </c>
      <c r="O2226" t="s">
        <v>30</v>
      </c>
      <c r="P2226">
        <v>17</v>
      </c>
      <c r="Q2226" s="10" t="str">
        <f t="shared" si="68"/>
        <v>17-Dec-1977</v>
      </c>
      <c r="R2226">
        <f t="shared" si="69"/>
        <v>45</v>
      </c>
      <c r="S2226" s="12">
        <v>39670.44</v>
      </c>
    </row>
    <row r="2227" spans="1:19" ht="15.6" x14ac:dyDescent="0.3">
      <c r="A2227" s="1" t="s">
        <v>132</v>
      </c>
      <c r="B2227" s="1" t="s">
        <v>4610</v>
      </c>
      <c r="C2227" t="s">
        <v>4723</v>
      </c>
      <c r="D2227" t="s">
        <v>5193</v>
      </c>
      <c r="E2227" t="s">
        <v>6035</v>
      </c>
      <c r="G2227">
        <v>1</v>
      </c>
      <c r="H2227" t="s">
        <v>2382</v>
      </c>
      <c r="I2227" t="s">
        <v>2380</v>
      </c>
      <c r="J2227">
        <v>32.49</v>
      </c>
      <c r="K2227" t="str" cm="1">
        <f t="array" ref="K2227">_xlfn.IFS(J2227&lt;18.5,"underweight",J2227&lt;25,"normal weight",J2227&lt;30,"overweight",J2227&gt;30,"obesity")</f>
        <v>obesity</v>
      </c>
      <c r="L2227">
        <v>4</v>
      </c>
      <c r="M2227" t="str" cm="1">
        <f t="array" ref="M2227">_xlfn.IFS(L2227&lt;5.7,"Normal",L2227&lt;6.5,"Prediabetes",L2227&gt;6.5,"Diabetes")</f>
        <v>Normal</v>
      </c>
      <c r="N2227">
        <v>1968</v>
      </c>
      <c r="O2227" t="s">
        <v>20</v>
      </c>
      <c r="P2227">
        <v>29</v>
      </c>
      <c r="Q2227" s="10" t="str">
        <f t="shared" si="68"/>
        <v>29-Sep-1968</v>
      </c>
      <c r="R2227">
        <f t="shared" si="69"/>
        <v>54</v>
      </c>
      <c r="S2227" s="12">
        <v>39721.93</v>
      </c>
    </row>
    <row r="2228" spans="1:19" ht="15.6" x14ac:dyDescent="0.3">
      <c r="A2228" s="1" t="s">
        <v>131</v>
      </c>
      <c r="B2228" s="1" t="s">
        <v>4611</v>
      </c>
      <c r="C2228" t="s">
        <v>4723</v>
      </c>
      <c r="D2228" t="s">
        <v>6865</v>
      </c>
      <c r="E2228" t="s">
        <v>6980</v>
      </c>
      <c r="G2228">
        <v>1</v>
      </c>
      <c r="H2228" t="s">
        <v>2382</v>
      </c>
      <c r="I2228" t="s">
        <v>2380</v>
      </c>
      <c r="J2228">
        <v>23.7</v>
      </c>
      <c r="K2228" t="str" cm="1">
        <f t="array" ref="K2228">_xlfn.IFS(J2228&lt;18.5,"underweight",J2228&lt;25,"normal weight",J2228&lt;30,"overweight",J2228&gt;30,"obesity")</f>
        <v>normal weight</v>
      </c>
      <c r="L2228">
        <v>5.55</v>
      </c>
      <c r="M2228" t="str" cm="1">
        <f t="array" ref="M2228">_xlfn.IFS(L2228&lt;5.7,"Normal",L2228&lt;6.5,"Prediabetes",L2228&gt;6.5,"Diabetes")</f>
        <v>Normal</v>
      </c>
      <c r="N2228">
        <v>2003</v>
      </c>
      <c r="O2228" t="s">
        <v>10</v>
      </c>
      <c r="P2228">
        <v>16</v>
      </c>
      <c r="Q2228" s="10" t="str">
        <f t="shared" si="68"/>
        <v>16-Jul-2003</v>
      </c>
      <c r="R2228">
        <f t="shared" si="69"/>
        <v>20</v>
      </c>
      <c r="S2228" s="12">
        <v>39722.75</v>
      </c>
    </row>
    <row r="2229" spans="1:19" ht="15.6" x14ac:dyDescent="0.3">
      <c r="A2229" s="1" t="s">
        <v>130</v>
      </c>
      <c r="B2229" s="1" t="s">
        <v>4612</v>
      </c>
      <c r="C2229" t="s">
        <v>4723</v>
      </c>
      <c r="D2229" t="s">
        <v>8189</v>
      </c>
      <c r="E2229" t="s">
        <v>8188</v>
      </c>
      <c r="G2229">
        <v>1</v>
      </c>
      <c r="H2229" t="s">
        <v>2382</v>
      </c>
      <c r="I2229" t="s">
        <v>2380</v>
      </c>
      <c r="J2229">
        <v>34.799999999999997</v>
      </c>
      <c r="K2229" t="str" cm="1">
        <f t="array" ref="K2229">_xlfn.IFS(J2229&lt;18.5,"underweight",J2229&lt;25,"normal weight",J2229&lt;30,"overweight",J2229&gt;30,"obesity")</f>
        <v>obesity</v>
      </c>
      <c r="L2229">
        <v>4.42</v>
      </c>
      <c r="M2229" t="str" cm="1">
        <f t="array" ref="M2229">_xlfn.IFS(L2229&lt;5.7,"Normal",L2229&lt;6.5,"Prediabetes",L2229&gt;6.5,"Diabetes")</f>
        <v>Normal</v>
      </c>
      <c r="N2229">
        <v>1977</v>
      </c>
      <c r="O2229" t="s">
        <v>35</v>
      </c>
      <c r="P2229">
        <v>12</v>
      </c>
      <c r="Q2229" s="10" t="str">
        <f t="shared" si="68"/>
        <v>12-Aug-1977</v>
      </c>
      <c r="R2229">
        <f t="shared" si="69"/>
        <v>45</v>
      </c>
      <c r="S2229" s="12">
        <v>39725.519999999997</v>
      </c>
    </row>
    <row r="2230" spans="1:19" ht="15.6" x14ac:dyDescent="0.3">
      <c r="A2230" s="1" t="s">
        <v>129</v>
      </c>
      <c r="B2230" s="1" t="s">
        <v>4613</v>
      </c>
      <c r="C2230" t="s">
        <v>4723</v>
      </c>
      <c r="D2230" t="s">
        <v>8191</v>
      </c>
      <c r="E2230" t="s">
        <v>8190</v>
      </c>
      <c r="G2230">
        <v>1</v>
      </c>
      <c r="H2230" t="s">
        <v>2382</v>
      </c>
      <c r="I2230" t="s">
        <v>2380</v>
      </c>
      <c r="J2230">
        <v>17.3</v>
      </c>
      <c r="K2230" t="str" cm="1">
        <f t="array" ref="K2230">_xlfn.IFS(J2230&lt;18.5,"underweight",J2230&lt;25,"normal weight",J2230&lt;30,"overweight",J2230&gt;30,"obesity")</f>
        <v>underweight</v>
      </c>
      <c r="L2230">
        <v>7.66</v>
      </c>
      <c r="M2230" t="str" cm="1">
        <f t="array" ref="M2230">_xlfn.IFS(L2230&lt;5.7,"Normal",L2230&lt;6.5,"Prediabetes",L2230&gt;6.5,"Diabetes")</f>
        <v>Diabetes</v>
      </c>
      <c r="N2230">
        <v>1973</v>
      </c>
      <c r="O2230" t="s">
        <v>30</v>
      </c>
      <c r="P2230">
        <v>17</v>
      </c>
      <c r="Q2230" s="10" t="str">
        <f t="shared" si="68"/>
        <v>17-Dec-1973</v>
      </c>
      <c r="R2230">
        <f t="shared" si="69"/>
        <v>49</v>
      </c>
      <c r="S2230" s="12">
        <v>39727.61</v>
      </c>
    </row>
    <row r="2231" spans="1:19" ht="15.6" x14ac:dyDescent="0.3">
      <c r="A2231" s="1" t="s">
        <v>128</v>
      </c>
      <c r="B2231" s="1" t="s">
        <v>4614</v>
      </c>
      <c r="C2231" t="s">
        <v>4726</v>
      </c>
      <c r="D2231" t="s">
        <v>8193</v>
      </c>
      <c r="E2231" t="s">
        <v>8192</v>
      </c>
      <c r="G2231">
        <v>1</v>
      </c>
      <c r="H2231" t="s">
        <v>2382</v>
      </c>
      <c r="I2231" t="s">
        <v>2380</v>
      </c>
      <c r="J2231">
        <v>32.25</v>
      </c>
      <c r="K2231" t="str" cm="1">
        <f t="array" ref="K2231">_xlfn.IFS(J2231&lt;18.5,"underweight",J2231&lt;25,"normal weight",J2231&lt;30,"overweight",J2231&gt;30,"obesity")</f>
        <v>obesity</v>
      </c>
      <c r="L2231">
        <v>5.2</v>
      </c>
      <c r="M2231" t="str" cm="1">
        <f t="array" ref="M2231">_xlfn.IFS(L2231&lt;5.7,"Normal",L2231&lt;6.5,"Prediabetes",L2231&gt;6.5,"Diabetes")</f>
        <v>Normal</v>
      </c>
      <c r="N2231">
        <v>1987</v>
      </c>
      <c r="O2231" t="s">
        <v>10</v>
      </c>
      <c r="P2231">
        <v>24</v>
      </c>
      <c r="Q2231" s="10" t="str">
        <f t="shared" si="68"/>
        <v>24-Jul-1987</v>
      </c>
      <c r="R2231">
        <f t="shared" si="69"/>
        <v>36</v>
      </c>
      <c r="S2231" s="12">
        <v>39774.28</v>
      </c>
    </row>
    <row r="2232" spans="1:19" ht="15.6" x14ac:dyDescent="0.3">
      <c r="A2232" s="1" t="s">
        <v>127</v>
      </c>
      <c r="B2232" s="1" t="s">
        <v>4615</v>
      </c>
      <c r="C2232" t="s">
        <v>4723</v>
      </c>
      <c r="D2232" t="s">
        <v>8195</v>
      </c>
      <c r="E2232" t="s">
        <v>8194</v>
      </c>
      <c r="G2232">
        <v>1</v>
      </c>
      <c r="H2232" t="s">
        <v>2382</v>
      </c>
      <c r="I2232" t="s">
        <v>2380</v>
      </c>
      <c r="J2232">
        <v>42.4</v>
      </c>
      <c r="K2232" t="str" cm="1">
        <f t="array" ref="K2232">_xlfn.IFS(J2232&lt;18.5,"underweight",J2232&lt;25,"normal weight",J2232&lt;30,"overweight",J2232&gt;30,"obesity")</f>
        <v>obesity</v>
      </c>
      <c r="L2232">
        <v>5.53</v>
      </c>
      <c r="M2232" t="str" cm="1">
        <f t="array" ref="M2232">_xlfn.IFS(L2232&lt;5.7,"Normal",L2232&lt;6.5,"Prediabetes",L2232&gt;6.5,"Diabetes")</f>
        <v>Normal</v>
      </c>
      <c r="N2232">
        <v>1985</v>
      </c>
      <c r="O2232" t="s">
        <v>10</v>
      </c>
      <c r="P2232">
        <v>17</v>
      </c>
      <c r="Q2232" s="10" t="str">
        <f t="shared" si="68"/>
        <v>17-Jul-1985</v>
      </c>
      <c r="R2232">
        <f t="shared" si="69"/>
        <v>38</v>
      </c>
      <c r="S2232" s="12">
        <v>39836.519999999997</v>
      </c>
    </row>
    <row r="2233" spans="1:19" ht="15.6" x14ac:dyDescent="0.3">
      <c r="A2233" s="1" t="s">
        <v>126</v>
      </c>
      <c r="B2233" s="1" t="s">
        <v>4616</v>
      </c>
      <c r="C2233" t="s">
        <v>4723</v>
      </c>
      <c r="D2233" t="s">
        <v>8197</v>
      </c>
      <c r="E2233" t="s">
        <v>8196</v>
      </c>
      <c r="G2233">
        <v>1</v>
      </c>
      <c r="H2233" t="s">
        <v>2382</v>
      </c>
      <c r="I2233" t="s">
        <v>2380</v>
      </c>
      <c r="J2233">
        <v>29.92</v>
      </c>
      <c r="K2233" t="str" cm="1">
        <f t="array" ref="K2233">_xlfn.IFS(J2233&lt;18.5,"underweight",J2233&lt;25,"normal weight",J2233&lt;30,"overweight",J2233&gt;30,"obesity")</f>
        <v>overweight</v>
      </c>
      <c r="L2233">
        <v>5.49</v>
      </c>
      <c r="M2233" t="str" cm="1">
        <f t="array" ref="M2233">_xlfn.IFS(L2233&lt;5.7,"Normal",L2233&lt;6.5,"Prediabetes",L2233&gt;6.5,"Diabetes")</f>
        <v>Normal</v>
      </c>
      <c r="N2233">
        <v>1983</v>
      </c>
      <c r="O2233" t="s">
        <v>18</v>
      </c>
      <c r="P2233">
        <v>1</v>
      </c>
      <c r="Q2233" s="10" t="str">
        <f t="shared" si="68"/>
        <v>1-Jun-1983</v>
      </c>
      <c r="R2233">
        <f t="shared" si="69"/>
        <v>40</v>
      </c>
      <c r="S2233" s="12">
        <v>39865.699999999997</v>
      </c>
    </row>
    <row r="2234" spans="1:19" ht="15.6" x14ac:dyDescent="0.3">
      <c r="A2234" s="1" t="s">
        <v>125</v>
      </c>
      <c r="B2234" s="1" t="s">
        <v>4617</v>
      </c>
      <c r="C2234" t="s">
        <v>4723</v>
      </c>
      <c r="D2234" t="s">
        <v>8199</v>
      </c>
      <c r="E2234" t="s">
        <v>8198</v>
      </c>
      <c r="G2234">
        <v>0</v>
      </c>
      <c r="H2234" t="s">
        <v>2382</v>
      </c>
      <c r="I2234" t="s">
        <v>2380</v>
      </c>
      <c r="J2234">
        <v>29.48</v>
      </c>
      <c r="K2234" t="str" cm="1">
        <f t="array" ref="K2234">_xlfn.IFS(J2234&lt;18.5,"underweight",J2234&lt;25,"normal weight",J2234&lt;30,"overweight",J2234&gt;30,"obesity")</f>
        <v>overweight</v>
      </c>
      <c r="L2234">
        <v>4.09</v>
      </c>
      <c r="M2234" t="str" cm="1">
        <f t="array" ref="M2234">_xlfn.IFS(L2234&lt;5.7,"Normal",L2234&lt;6.5,"Prediabetes",L2234&gt;6.5,"Diabetes")</f>
        <v>Normal</v>
      </c>
      <c r="N2234">
        <v>1985</v>
      </c>
      <c r="O2234" t="s">
        <v>35</v>
      </c>
      <c r="P2234">
        <v>22</v>
      </c>
      <c r="Q2234" s="10" t="str">
        <f t="shared" si="68"/>
        <v>22-Aug-1985</v>
      </c>
      <c r="R2234">
        <f t="shared" si="69"/>
        <v>37</v>
      </c>
      <c r="S2234" s="12">
        <v>39871.699999999997</v>
      </c>
    </row>
    <row r="2235" spans="1:19" ht="15.6" x14ac:dyDescent="0.3">
      <c r="A2235" s="1" t="s">
        <v>124</v>
      </c>
      <c r="B2235" s="1" t="s">
        <v>4618</v>
      </c>
      <c r="C2235" t="s">
        <v>4726</v>
      </c>
      <c r="D2235" t="s">
        <v>4737</v>
      </c>
      <c r="E2235" t="s">
        <v>6560</v>
      </c>
      <c r="G2235">
        <v>0</v>
      </c>
      <c r="H2235" t="s">
        <v>2382</v>
      </c>
      <c r="I2235" t="s">
        <v>2380</v>
      </c>
      <c r="J2235">
        <v>28.785</v>
      </c>
      <c r="K2235" t="str" cm="1">
        <f t="array" ref="K2235">_xlfn.IFS(J2235&lt;18.5,"underweight",J2235&lt;25,"normal weight",J2235&lt;30,"overweight",J2235&gt;30,"obesity")</f>
        <v>overweight</v>
      </c>
      <c r="L2235">
        <v>4.3099999999999996</v>
      </c>
      <c r="M2235" t="str" cm="1">
        <f t="array" ref="M2235">_xlfn.IFS(L2235&lt;5.7,"Normal",L2235&lt;6.5,"Prediabetes",L2235&gt;6.5,"Diabetes")</f>
        <v>Normal</v>
      </c>
      <c r="N2235">
        <v>1975</v>
      </c>
      <c r="O2235" t="s">
        <v>30</v>
      </c>
      <c r="P2235">
        <v>2</v>
      </c>
      <c r="Q2235" s="10" t="str">
        <f t="shared" si="68"/>
        <v>2-Dec-1975</v>
      </c>
      <c r="R2235">
        <f t="shared" si="69"/>
        <v>47</v>
      </c>
      <c r="S2235" s="12">
        <v>39963.120000000003</v>
      </c>
    </row>
    <row r="2236" spans="1:19" ht="15.6" x14ac:dyDescent="0.3">
      <c r="A2236" s="1" t="s">
        <v>123</v>
      </c>
      <c r="B2236" s="1" t="s">
        <v>4619</v>
      </c>
      <c r="C2236" t="s">
        <v>4726</v>
      </c>
      <c r="D2236" t="s">
        <v>4763</v>
      </c>
      <c r="E2236" t="s">
        <v>8200</v>
      </c>
      <c r="G2236">
        <v>1</v>
      </c>
      <c r="H2236" t="s">
        <v>2382</v>
      </c>
      <c r="I2236" t="s">
        <v>2380</v>
      </c>
      <c r="J2236">
        <v>19.8</v>
      </c>
      <c r="K2236" t="str" cm="1">
        <f t="array" ref="K2236">_xlfn.IFS(J2236&lt;18.5,"underweight",J2236&lt;25,"normal weight",J2236&lt;30,"overweight",J2236&gt;30,"obesity")</f>
        <v>normal weight</v>
      </c>
      <c r="L2236">
        <v>4</v>
      </c>
      <c r="M2236" t="str" cm="1">
        <f t="array" ref="M2236">_xlfn.IFS(L2236&lt;5.7,"Normal",L2236&lt;6.5,"Prediabetes",L2236&gt;6.5,"Diabetes")</f>
        <v>Normal</v>
      </c>
      <c r="N2236">
        <v>1987</v>
      </c>
      <c r="O2236" t="s">
        <v>35</v>
      </c>
      <c r="P2236">
        <v>8</v>
      </c>
      <c r="Q2236" s="10" t="str">
        <f t="shared" si="68"/>
        <v>8-Aug-1987</v>
      </c>
      <c r="R2236">
        <f t="shared" si="69"/>
        <v>35</v>
      </c>
      <c r="S2236" s="12">
        <v>39983.43</v>
      </c>
    </row>
    <row r="2237" spans="1:19" ht="15.6" x14ac:dyDescent="0.3">
      <c r="A2237" s="1" t="s">
        <v>122</v>
      </c>
      <c r="B2237" s="1" t="s">
        <v>4620</v>
      </c>
      <c r="C2237" t="s">
        <v>4726</v>
      </c>
      <c r="D2237" t="s">
        <v>8202</v>
      </c>
      <c r="E2237" t="s">
        <v>8201</v>
      </c>
      <c r="G2237">
        <v>1</v>
      </c>
      <c r="H2237" t="s">
        <v>2382</v>
      </c>
      <c r="I2237" t="s">
        <v>2380</v>
      </c>
      <c r="J2237">
        <v>21.47</v>
      </c>
      <c r="K2237" t="str" cm="1">
        <f t="array" ref="K2237">_xlfn.IFS(J2237&lt;18.5,"underweight",J2237&lt;25,"normal weight",J2237&lt;30,"overweight",J2237&gt;30,"obesity")</f>
        <v>normal weight</v>
      </c>
      <c r="L2237">
        <v>4.0199999999999996</v>
      </c>
      <c r="M2237" t="str" cm="1">
        <f t="array" ref="M2237">_xlfn.IFS(L2237&lt;5.7,"Normal",L2237&lt;6.5,"Prediabetes",L2237&gt;6.5,"Diabetes")</f>
        <v>Normal</v>
      </c>
      <c r="N2237">
        <v>1982</v>
      </c>
      <c r="O2237" t="s">
        <v>30</v>
      </c>
      <c r="P2237">
        <v>25</v>
      </c>
      <c r="Q2237" s="10" t="str">
        <f t="shared" si="68"/>
        <v>25-Dec-1982</v>
      </c>
      <c r="R2237">
        <f t="shared" si="69"/>
        <v>40</v>
      </c>
      <c r="S2237" s="12">
        <v>40003.33</v>
      </c>
    </row>
    <row r="2238" spans="1:19" ht="15.6" x14ac:dyDescent="0.3">
      <c r="A2238" s="1" t="s">
        <v>121</v>
      </c>
      <c r="B2238" s="1" t="s">
        <v>4621</v>
      </c>
      <c r="C2238" t="s">
        <v>4726</v>
      </c>
      <c r="D2238" t="s">
        <v>7075</v>
      </c>
      <c r="E2238" t="s">
        <v>8203</v>
      </c>
      <c r="G2238">
        <v>0</v>
      </c>
      <c r="H2238" t="s">
        <v>2382</v>
      </c>
      <c r="I2238" t="s">
        <v>2380</v>
      </c>
      <c r="J2238">
        <v>25.84</v>
      </c>
      <c r="K2238" t="str" cm="1">
        <f t="array" ref="K2238">_xlfn.IFS(J2238&lt;18.5,"underweight",J2238&lt;25,"normal weight",J2238&lt;30,"overweight",J2238&gt;30,"obesity")</f>
        <v>overweight</v>
      </c>
      <c r="L2238">
        <v>5.81</v>
      </c>
      <c r="M2238" t="str" cm="1">
        <f t="array" ref="M2238">_xlfn.IFS(L2238&lt;5.7,"Normal",L2238&lt;6.5,"Prediabetes",L2238&gt;6.5,"Diabetes")</f>
        <v>Prediabetes</v>
      </c>
      <c r="N2238">
        <v>1978</v>
      </c>
      <c r="O2238" t="s">
        <v>30</v>
      </c>
      <c r="P2238">
        <v>20</v>
      </c>
      <c r="Q2238" s="10" t="str">
        <f t="shared" si="68"/>
        <v>20-Dec-1978</v>
      </c>
      <c r="R2238">
        <f t="shared" si="69"/>
        <v>44</v>
      </c>
      <c r="S2238" s="12">
        <v>40054.730000000003</v>
      </c>
    </row>
    <row r="2239" spans="1:19" ht="15.6" x14ac:dyDescent="0.3">
      <c r="A2239" s="1" t="s">
        <v>120</v>
      </c>
      <c r="B2239" s="1" t="s">
        <v>4622</v>
      </c>
      <c r="C2239" t="s">
        <v>4726</v>
      </c>
      <c r="D2239" t="s">
        <v>8205</v>
      </c>
      <c r="E2239" t="s">
        <v>8204</v>
      </c>
      <c r="G2239">
        <v>0</v>
      </c>
      <c r="H2239" t="s">
        <v>2382</v>
      </c>
      <c r="I2239" t="s">
        <v>2380</v>
      </c>
      <c r="J2239">
        <v>33.914999999999999</v>
      </c>
      <c r="K2239" t="str" cm="1">
        <f t="array" ref="K2239">_xlfn.IFS(J2239&lt;18.5,"underweight",J2239&lt;25,"normal weight",J2239&lt;30,"overweight",J2239&gt;30,"obesity")</f>
        <v>obesity</v>
      </c>
      <c r="L2239">
        <v>5.84</v>
      </c>
      <c r="M2239" t="str" cm="1">
        <f t="array" ref="M2239">_xlfn.IFS(L2239&lt;5.7,"Normal",L2239&lt;6.5,"Prediabetes",L2239&gt;6.5,"Diabetes")</f>
        <v>Prediabetes</v>
      </c>
      <c r="N2239">
        <v>1966</v>
      </c>
      <c r="O2239" t="s">
        <v>35</v>
      </c>
      <c r="P2239">
        <v>12</v>
      </c>
      <c r="Q2239" s="10" t="str">
        <f t="shared" si="68"/>
        <v>12-Aug-1966</v>
      </c>
      <c r="R2239">
        <f t="shared" si="69"/>
        <v>56</v>
      </c>
      <c r="S2239" s="12">
        <v>40069.440000000002</v>
      </c>
    </row>
    <row r="2240" spans="1:19" ht="15.6" x14ac:dyDescent="0.3">
      <c r="A2240" s="1" t="s">
        <v>119</v>
      </c>
      <c r="B2240" s="1" t="s">
        <v>4623</v>
      </c>
      <c r="C2240" t="s">
        <v>4726</v>
      </c>
      <c r="D2240" t="s">
        <v>6737</v>
      </c>
      <c r="E2240" t="s">
        <v>4853</v>
      </c>
      <c r="G2240">
        <v>0</v>
      </c>
      <c r="H2240" t="s">
        <v>2382</v>
      </c>
      <c r="I2240" t="s">
        <v>2380</v>
      </c>
      <c r="J2240">
        <v>25.745000000000001</v>
      </c>
      <c r="K2240" t="str" cm="1">
        <f t="array" ref="K2240">_xlfn.IFS(J2240&lt;18.5,"underweight",J2240&lt;25,"normal weight",J2240&lt;30,"overweight",J2240&gt;30,"obesity")</f>
        <v>overweight</v>
      </c>
      <c r="L2240">
        <v>4.62</v>
      </c>
      <c r="M2240" t="str" cm="1">
        <f t="array" ref="M2240">_xlfn.IFS(L2240&lt;5.7,"Normal",L2240&lt;6.5,"Prediabetes",L2240&gt;6.5,"Diabetes")</f>
        <v>Normal</v>
      </c>
      <c r="N2240">
        <v>1983</v>
      </c>
      <c r="O2240" t="s">
        <v>37</v>
      </c>
      <c r="P2240">
        <v>14</v>
      </c>
      <c r="Q2240" s="10" t="str">
        <f t="shared" si="68"/>
        <v>14-Oct-1983</v>
      </c>
      <c r="R2240">
        <f t="shared" si="69"/>
        <v>39</v>
      </c>
      <c r="S2240" s="12">
        <v>40103.89</v>
      </c>
    </row>
    <row r="2241" spans="1:19" ht="15.6" x14ac:dyDescent="0.3">
      <c r="A2241" s="1" t="s">
        <v>118</v>
      </c>
      <c r="B2241" s="1" t="s">
        <v>4624</v>
      </c>
      <c r="C2241" t="s">
        <v>4723</v>
      </c>
      <c r="D2241" t="s">
        <v>8207</v>
      </c>
      <c r="E2241" t="s">
        <v>8206</v>
      </c>
      <c r="G2241">
        <v>0</v>
      </c>
      <c r="H2241" t="s">
        <v>2382</v>
      </c>
      <c r="I2241" t="s">
        <v>2380</v>
      </c>
      <c r="J2241">
        <v>42.13</v>
      </c>
      <c r="K2241" t="str" cm="1">
        <f t="array" ref="K2241">_xlfn.IFS(J2241&lt;18.5,"underweight",J2241&lt;25,"normal weight",J2241&lt;30,"overweight",J2241&gt;30,"obesity")</f>
        <v>obesity</v>
      </c>
      <c r="L2241">
        <v>5.72</v>
      </c>
      <c r="M2241" t="str" cm="1">
        <f t="array" ref="M2241">_xlfn.IFS(L2241&lt;5.7,"Normal",L2241&lt;6.5,"Prediabetes",L2241&gt;6.5,"Diabetes")</f>
        <v>Prediabetes</v>
      </c>
      <c r="N2241">
        <v>1985</v>
      </c>
      <c r="O2241" t="s">
        <v>37</v>
      </c>
      <c r="P2241">
        <v>21</v>
      </c>
      <c r="Q2241" s="10" t="str">
        <f t="shared" si="68"/>
        <v>21-Oct-1985</v>
      </c>
      <c r="R2241">
        <f t="shared" si="69"/>
        <v>37</v>
      </c>
      <c r="S2241" s="12">
        <v>40182.25</v>
      </c>
    </row>
    <row r="2242" spans="1:19" ht="15.6" x14ac:dyDescent="0.3">
      <c r="A2242" s="1" t="s">
        <v>117</v>
      </c>
      <c r="B2242" s="1" t="s">
        <v>4625</v>
      </c>
      <c r="C2242" t="s">
        <v>4723</v>
      </c>
      <c r="D2242" t="s">
        <v>4912</v>
      </c>
      <c r="E2242" t="s">
        <v>8208</v>
      </c>
      <c r="G2242">
        <v>1</v>
      </c>
      <c r="H2242" t="s">
        <v>2382</v>
      </c>
      <c r="I2242" t="s">
        <v>2380</v>
      </c>
      <c r="J2242">
        <v>33.99</v>
      </c>
      <c r="K2242" t="str" cm="1">
        <f t="array" ref="K2242">_xlfn.IFS(J2242&lt;18.5,"underweight",J2242&lt;25,"normal weight",J2242&lt;30,"overweight",J2242&gt;30,"obesity")</f>
        <v>obesity</v>
      </c>
      <c r="L2242">
        <v>4.83</v>
      </c>
      <c r="M2242" t="str" cm="1">
        <f t="array" ref="M2242">_xlfn.IFS(L2242&lt;5.7,"Normal",L2242&lt;6.5,"Prediabetes",L2242&gt;6.5,"Diabetes")</f>
        <v>Normal</v>
      </c>
      <c r="N2242">
        <v>1979</v>
      </c>
      <c r="O2242" t="s">
        <v>35</v>
      </c>
      <c r="P2242">
        <v>18</v>
      </c>
      <c r="Q2242" s="10" t="str">
        <f t="shared" si="68"/>
        <v>18-Aug-1979</v>
      </c>
      <c r="R2242">
        <f t="shared" si="69"/>
        <v>43</v>
      </c>
      <c r="S2242" s="12">
        <v>40204.83</v>
      </c>
    </row>
    <row r="2243" spans="1:19" ht="15.6" x14ac:dyDescent="0.3">
      <c r="A2243" s="1" t="s">
        <v>116</v>
      </c>
      <c r="B2243" s="1" t="s">
        <v>4626</v>
      </c>
      <c r="C2243" t="s">
        <v>4723</v>
      </c>
      <c r="D2243" t="s">
        <v>8210</v>
      </c>
      <c r="E2243" t="s">
        <v>8209</v>
      </c>
      <c r="G2243">
        <v>1</v>
      </c>
      <c r="H2243" t="s">
        <v>2382</v>
      </c>
      <c r="I2243" t="s">
        <v>2380</v>
      </c>
      <c r="J2243">
        <v>28.594999999999999</v>
      </c>
      <c r="K2243" t="str" cm="1">
        <f t="array" ref="K2243">_xlfn.IFS(J2243&lt;18.5,"underweight",J2243&lt;25,"normal weight",J2243&lt;30,"overweight",J2243&gt;30,"obesity")</f>
        <v>overweight</v>
      </c>
      <c r="L2243">
        <v>4.1399999999999997</v>
      </c>
      <c r="M2243" t="str" cm="1">
        <f t="array" ref="M2243">_xlfn.IFS(L2243&lt;5.7,"Normal",L2243&lt;6.5,"Prediabetes",L2243&gt;6.5,"Diabetes")</f>
        <v>Normal</v>
      </c>
      <c r="N2243">
        <v>1981</v>
      </c>
      <c r="O2243" t="s">
        <v>10</v>
      </c>
      <c r="P2243">
        <v>28</v>
      </c>
      <c r="Q2243" s="10" t="str">
        <f t="shared" ref="Q2243:Q2306" si="70">P2243&amp;"-"&amp;O2243&amp;"-"&amp;N2243</f>
        <v>28-Jul-1981</v>
      </c>
      <c r="R2243">
        <f t="shared" ref="R2243:R2306" si="71">DATEDIF(Q2243,"8-6-2023","y")</f>
        <v>42</v>
      </c>
      <c r="S2243" s="12">
        <v>40208.559999999998</v>
      </c>
    </row>
    <row r="2244" spans="1:19" ht="15.6" x14ac:dyDescent="0.3">
      <c r="A2244" s="1" t="s">
        <v>115</v>
      </c>
      <c r="B2244" s="1" t="s">
        <v>4627</v>
      </c>
      <c r="C2244" t="s">
        <v>4726</v>
      </c>
      <c r="D2244" t="s">
        <v>5482</v>
      </c>
      <c r="E2244" t="s">
        <v>6301</v>
      </c>
      <c r="G2244">
        <v>1</v>
      </c>
      <c r="H2244" t="s">
        <v>2382</v>
      </c>
      <c r="I2244" t="s">
        <v>2380</v>
      </c>
      <c r="J2244">
        <v>20.8</v>
      </c>
      <c r="K2244" t="str" cm="1">
        <f t="array" ref="K2244">_xlfn.IFS(J2244&lt;18.5,"underweight",J2244&lt;25,"normal weight",J2244&lt;30,"overweight",J2244&gt;30,"obesity")</f>
        <v>normal weight</v>
      </c>
      <c r="L2244">
        <v>4.07</v>
      </c>
      <c r="M2244" t="str" cm="1">
        <f t="array" ref="M2244">_xlfn.IFS(L2244&lt;5.7,"Normal",L2244&lt;6.5,"Prediabetes",L2244&gt;6.5,"Diabetes")</f>
        <v>Normal</v>
      </c>
      <c r="N2244">
        <v>1981</v>
      </c>
      <c r="O2244" t="s">
        <v>37</v>
      </c>
      <c r="P2244">
        <v>4</v>
      </c>
      <c r="Q2244" s="10" t="str">
        <f t="shared" si="70"/>
        <v>4-Oct-1981</v>
      </c>
      <c r="R2244">
        <f t="shared" si="71"/>
        <v>41</v>
      </c>
      <c r="S2244" s="12">
        <v>40273.65</v>
      </c>
    </row>
    <row r="2245" spans="1:19" ht="15.6" x14ac:dyDescent="0.3">
      <c r="A2245" s="1" t="s">
        <v>114</v>
      </c>
      <c r="B2245" s="1" t="s">
        <v>4628</v>
      </c>
      <c r="C2245" t="s">
        <v>4726</v>
      </c>
      <c r="D2245" t="s">
        <v>4917</v>
      </c>
      <c r="E2245" t="s">
        <v>8211</v>
      </c>
      <c r="G2245">
        <v>1</v>
      </c>
      <c r="H2245" t="s">
        <v>2382</v>
      </c>
      <c r="I2245" t="s">
        <v>2380</v>
      </c>
      <c r="J2245">
        <v>23.465</v>
      </c>
      <c r="K2245" t="str" cm="1">
        <f t="array" ref="K2245">_xlfn.IFS(J2245&lt;18.5,"underweight",J2245&lt;25,"normal weight",J2245&lt;30,"overweight",J2245&gt;30,"obesity")</f>
        <v>normal weight</v>
      </c>
      <c r="L2245">
        <v>6.26</v>
      </c>
      <c r="M2245" t="str" cm="1">
        <f t="array" ref="M2245">_xlfn.IFS(L2245&lt;5.7,"Normal",L2245&lt;6.5,"Prediabetes",L2245&gt;6.5,"Diabetes")</f>
        <v>Prediabetes</v>
      </c>
      <c r="N2245">
        <v>1977</v>
      </c>
      <c r="O2245" t="s">
        <v>18</v>
      </c>
      <c r="P2245">
        <v>27</v>
      </c>
      <c r="Q2245" s="10" t="str">
        <f t="shared" si="70"/>
        <v>27-Jun-1977</v>
      </c>
      <c r="R2245">
        <f t="shared" si="71"/>
        <v>46</v>
      </c>
      <c r="S2245" s="12">
        <v>40284.379999999997</v>
      </c>
    </row>
    <row r="2246" spans="1:19" ht="15.6" x14ac:dyDescent="0.3">
      <c r="A2246" s="1" t="s">
        <v>113</v>
      </c>
      <c r="B2246" s="1" t="s">
        <v>4629</v>
      </c>
      <c r="C2246" t="s">
        <v>4723</v>
      </c>
      <c r="D2246" t="s">
        <v>7093</v>
      </c>
      <c r="E2246" t="s">
        <v>5899</v>
      </c>
      <c r="G2246">
        <v>0</v>
      </c>
      <c r="H2246" t="s">
        <v>2382</v>
      </c>
      <c r="I2246" t="s">
        <v>2380</v>
      </c>
      <c r="J2246">
        <v>40.185000000000002</v>
      </c>
      <c r="K2246" t="str" cm="1">
        <f t="array" ref="K2246">_xlfn.IFS(J2246&lt;18.5,"underweight",J2246&lt;25,"normal weight",J2246&lt;30,"overweight",J2246&gt;30,"obesity")</f>
        <v>obesity</v>
      </c>
      <c r="L2246">
        <v>5.88</v>
      </c>
      <c r="M2246" t="str" cm="1">
        <f t="array" ref="M2246">_xlfn.IFS(L2246&lt;5.7,"Normal",L2246&lt;6.5,"Prediabetes",L2246&gt;6.5,"Diabetes")</f>
        <v>Prediabetes</v>
      </c>
      <c r="N2246">
        <v>1962</v>
      </c>
      <c r="O2246" t="s">
        <v>20</v>
      </c>
      <c r="P2246">
        <v>4</v>
      </c>
      <c r="Q2246" s="10" t="str">
        <f t="shared" si="70"/>
        <v>4-Sep-1962</v>
      </c>
      <c r="R2246">
        <f t="shared" si="71"/>
        <v>60</v>
      </c>
      <c r="S2246" s="12">
        <v>40309.93</v>
      </c>
    </row>
    <row r="2247" spans="1:19" ht="15.6" x14ac:dyDescent="0.3">
      <c r="A2247" s="1" t="s">
        <v>112</v>
      </c>
      <c r="B2247" s="1" t="s">
        <v>4630</v>
      </c>
      <c r="C2247" t="s">
        <v>4723</v>
      </c>
      <c r="D2247" t="s">
        <v>6088</v>
      </c>
      <c r="E2247" t="s">
        <v>8212</v>
      </c>
      <c r="G2247">
        <v>0</v>
      </c>
      <c r="H2247" t="s">
        <v>2382</v>
      </c>
      <c r="I2247" t="s">
        <v>2380</v>
      </c>
      <c r="J2247">
        <v>21.89</v>
      </c>
      <c r="K2247" t="str" cm="1">
        <f t="array" ref="K2247">_xlfn.IFS(J2247&lt;18.5,"underweight",J2247&lt;25,"normal weight",J2247&lt;30,"overweight",J2247&gt;30,"obesity")</f>
        <v>normal weight</v>
      </c>
      <c r="L2247">
        <v>5.72</v>
      </c>
      <c r="M2247" t="str" cm="1">
        <f t="array" ref="M2247">_xlfn.IFS(L2247&lt;5.7,"Normal",L2247&lt;6.5,"Prediabetes",L2247&gt;6.5,"Diabetes")</f>
        <v>Prediabetes</v>
      </c>
      <c r="N2247">
        <v>1966</v>
      </c>
      <c r="O2247" t="s">
        <v>35</v>
      </c>
      <c r="P2247">
        <v>12</v>
      </c>
      <c r="Q2247" s="10" t="str">
        <f t="shared" si="70"/>
        <v>12-Aug-1966</v>
      </c>
      <c r="R2247">
        <f t="shared" si="71"/>
        <v>56</v>
      </c>
      <c r="S2247" s="12">
        <v>40373.74</v>
      </c>
    </row>
    <row r="2248" spans="1:19" ht="15.6" x14ac:dyDescent="0.3">
      <c r="A2248" s="1" t="s">
        <v>111</v>
      </c>
      <c r="B2248" s="1" t="s">
        <v>4631</v>
      </c>
      <c r="C2248" t="s">
        <v>4723</v>
      </c>
      <c r="D2248" t="s">
        <v>4912</v>
      </c>
      <c r="E2248" t="s">
        <v>8213</v>
      </c>
      <c r="G2248">
        <v>0</v>
      </c>
      <c r="H2248" t="s">
        <v>2382</v>
      </c>
      <c r="I2248" t="s">
        <v>2380</v>
      </c>
      <c r="J2248">
        <v>29.34</v>
      </c>
      <c r="K2248" t="str" cm="1">
        <f t="array" ref="K2248">_xlfn.IFS(J2248&lt;18.5,"underweight",J2248&lt;25,"normal weight",J2248&lt;30,"overweight",J2248&gt;30,"obesity")</f>
        <v>overweight</v>
      </c>
      <c r="L2248">
        <v>6.09</v>
      </c>
      <c r="M2248" t="str" cm="1">
        <f t="array" ref="M2248">_xlfn.IFS(L2248&lt;5.7,"Normal",L2248&lt;6.5,"Prediabetes",L2248&gt;6.5,"Diabetes")</f>
        <v>Prediabetes</v>
      </c>
      <c r="N2248">
        <v>1985</v>
      </c>
      <c r="O2248" t="s">
        <v>15</v>
      </c>
      <c r="P2248">
        <v>3</v>
      </c>
      <c r="Q2248" s="10" t="str">
        <f t="shared" si="70"/>
        <v>3-Nov-1985</v>
      </c>
      <c r="R2248">
        <f t="shared" si="71"/>
        <v>37</v>
      </c>
      <c r="S2248" s="12">
        <v>40419.019999999997</v>
      </c>
    </row>
    <row r="2249" spans="1:19" ht="15.6" x14ac:dyDescent="0.3">
      <c r="A2249" s="1" t="s">
        <v>110</v>
      </c>
      <c r="B2249" s="1" t="s">
        <v>4632</v>
      </c>
      <c r="C2249" t="s">
        <v>4726</v>
      </c>
      <c r="D2249" t="s">
        <v>8215</v>
      </c>
      <c r="E2249" t="s">
        <v>8214</v>
      </c>
      <c r="G2249">
        <v>0</v>
      </c>
      <c r="H2249" t="s">
        <v>2382</v>
      </c>
      <c r="I2249" t="s">
        <v>2380</v>
      </c>
      <c r="J2249">
        <v>22.61</v>
      </c>
      <c r="K2249" t="str" cm="1">
        <f t="array" ref="K2249">_xlfn.IFS(J2249&lt;18.5,"underweight",J2249&lt;25,"normal weight",J2249&lt;30,"overweight",J2249&gt;30,"obesity")</f>
        <v>normal weight</v>
      </c>
      <c r="L2249">
        <v>4.25</v>
      </c>
      <c r="M2249" t="str" cm="1">
        <f t="array" ref="M2249">_xlfn.IFS(L2249&lt;5.7,"Normal",L2249&lt;6.5,"Prediabetes",L2249&gt;6.5,"Diabetes")</f>
        <v>Normal</v>
      </c>
      <c r="N2249">
        <v>1975</v>
      </c>
      <c r="O2249" t="s">
        <v>10</v>
      </c>
      <c r="P2249">
        <v>10</v>
      </c>
      <c r="Q2249" s="10" t="str">
        <f t="shared" si="70"/>
        <v>10-Jul-1975</v>
      </c>
      <c r="R2249">
        <f t="shared" si="71"/>
        <v>48</v>
      </c>
      <c r="S2249" s="12">
        <v>40590.550000000003</v>
      </c>
    </row>
    <row r="2250" spans="1:19" ht="15.6" x14ac:dyDescent="0.3">
      <c r="A2250" s="1" t="s">
        <v>109</v>
      </c>
      <c r="B2250" s="1" t="s">
        <v>4633</v>
      </c>
      <c r="C2250" t="s">
        <v>4726</v>
      </c>
      <c r="D2250" t="s">
        <v>5652</v>
      </c>
      <c r="E2250" t="s">
        <v>8216</v>
      </c>
      <c r="G2250">
        <v>0</v>
      </c>
      <c r="H2250" t="s">
        <v>2382</v>
      </c>
      <c r="I2250" t="s">
        <v>2380</v>
      </c>
      <c r="J2250">
        <v>22.23</v>
      </c>
      <c r="K2250" t="str" cm="1">
        <f t="array" ref="K2250">_xlfn.IFS(J2250&lt;18.5,"underweight",J2250&lt;25,"normal weight",J2250&lt;30,"overweight",J2250&gt;30,"obesity")</f>
        <v>normal weight</v>
      </c>
      <c r="L2250">
        <v>6.09</v>
      </c>
      <c r="M2250" t="str" cm="1">
        <f t="array" ref="M2250">_xlfn.IFS(L2250&lt;5.7,"Normal",L2250&lt;6.5,"Prediabetes",L2250&gt;6.5,"Diabetes")</f>
        <v>Prediabetes</v>
      </c>
      <c r="N2250">
        <v>1970</v>
      </c>
      <c r="O2250" t="s">
        <v>20</v>
      </c>
      <c r="P2250">
        <v>25</v>
      </c>
      <c r="Q2250" s="10" t="str">
        <f t="shared" si="70"/>
        <v>25-Sep-1970</v>
      </c>
      <c r="R2250">
        <f t="shared" si="71"/>
        <v>52</v>
      </c>
      <c r="S2250" s="12">
        <v>40692.910000000003</v>
      </c>
    </row>
    <row r="2251" spans="1:19" ht="15.6" x14ac:dyDescent="0.3">
      <c r="A2251" s="1" t="s">
        <v>108</v>
      </c>
      <c r="B2251" s="1" t="s">
        <v>4634</v>
      </c>
      <c r="C2251" t="s">
        <v>4723</v>
      </c>
      <c r="D2251" t="s">
        <v>5769</v>
      </c>
      <c r="E2251" t="s">
        <v>8217</v>
      </c>
      <c r="G2251">
        <v>1</v>
      </c>
      <c r="H2251" t="s">
        <v>2382</v>
      </c>
      <c r="I2251" t="s">
        <v>2380</v>
      </c>
      <c r="J2251">
        <v>16.815000000000001</v>
      </c>
      <c r="K2251" t="str" cm="1">
        <f t="array" ref="K2251">_xlfn.IFS(J2251&lt;18.5,"underweight",J2251&lt;25,"normal weight",J2251&lt;30,"overweight",J2251&gt;30,"obesity")</f>
        <v>underweight</v>
      </c>
      <c r="L2251">
        <v>5.29</v>
      </c>
      <c r="M2251" t="str" cm="1">
        <f t="array" ref="M2251">_xlfn.IFS(L2251&lt;5.7,"Normal",L2251&lt;6.5,"Prediabetes",L2251&gt;6.5,"Diabetes")</f>
        <v>Normal</v>
      </c>
      <c r="N2251">
        <v>1976</v>
      </c>
      <c r="O2251" t="s">
        <v>30</v>
      </c>
      <c r="P2251">
        <v>26</v>
      </c>
      <c r="Q2251" s="10" t="str">
        <f t="shared" si="70"/>
        <v>26-Dec-1976</v>
      </c>
      <c r="R2251">
        <f t="shared" si="71"/>
        <v>46</v>
      </c>
      <c r="S2251" s="12">
        <v>40720.550000000003</v>
      </c>
    </row>
    <row r="2252" spans="1:19" ht="15.6" x14ac:dyDescent="0.3">
      <c r="A2252" s="1" t="s">
        <v>107</v>
      </c>
      <c r="B2252" s="1" t="s">
        <v>4635</v>
      </c>
      <c r="C2252" t="s">
        <v>4723</v>
      </c>
      <c r="D2252" t="s">
        <v>4782</v>
      </c>
      <c r="E2252" t="s">
        <v>8218</v>
      </c>
      <c r="G2252">
        <v>1</v>
      </c>
      <c r="H2252" t="s">
        <v>2382</v>
      </c>
      <c r="I2252" t="s">
        <v>2380</v>
      </c>
      <c r="J2252">
        <v>23.75</v>
      </c>
      <c r="K2252" t="str" cm="1">
        <f t="array" ref="K2252">_xlfn.IFS(J2252&lt;18.5,"underweight",J2252&lt;25,"normal weight",J2252&lt;30,"overweight",J2252&gt;30,"obesity")</f>
        <v>normal weight</v>
      </c>
      <c r="L2252">
        <v>5.49</v>
      </c>
      <c r="M2252" t="str" cm="1">
        <f t="array" ref="M2252">_xlfn.IFS(L2252&lt;5.7,"Normal",L2252&lt;6.5,"Prediabetes",L2252&gt;6.5,"Diabetes")</f>
        <v>Normal</v>
      </c>
      <c r="N2252">
        <v>1972</v>
      </c>
      <c r="O2252" t="s">
        <v>18</v>
      </c>
      <c r="P2252">
        <v>10</v>
      </c>
      <c r="Q2252" s="10" t="str">
        <f t="shared" si="70"/>
        <v>10-Jun-1972</v>
      </c>
      <c r="R2252">
        <f t="shared" si="71"/>
        <v>51</v>
      </c>
      <c r="S2252" s="12">
        <v>40817.85</v>
      </c>
    </row>
    <row r="2253" spans="1:19" ht="15.6" x14ac:dyDescent="0.3">
      <c r="A2253" s="1" t="s">
        <v>106</v>
      </c>
      <c r="B2253" s="1" t="s">
        <v>4636</v>
      </c>
      <c r="C2253" t="s">
        <v>4726</v>
      </c>
      <c r="D2253" t="s">
        <v>5478</v>
      </c>
      <c r="E2253" t="s">
        <v>8219</v>
      </c>
      <c r="G2253">
        <v>1</v>
      </c>
      <c r="H2253" t="s">
        <v>2382</v>
      </c>
      <c r="I2253" t="s">
        <v>2380</v>
      </c>
      <c r="J2253">
        <v>26.03</v>
      </c>
      <c r="K2253" t="str" cm="1">
        <f t="array" ref="K2253">_xlfn.IFS(J2253&lt;18.5,"underweight",J2253&lt;25,"normal weight",J2253&lt;30,"overweight",J2253&gt;30,"obesity")</f>
        <v>overweight</v>
      </c>
      <c r="L2253">
        <v>5.1100000000000003</v>
      </c>
      <c r="M2253" t="str" cm="1">
        <f t="array" ref="M2253">_xlfn.IFS(L2253&lt;5.7,"Normal",L2253&lt;6.5,"Prediabetes",L2253&gt;6.5,"Diabetes")</f>
        <v>Normal</v>
      </c>
      <c r="N2253">
        <v>1999</v>
      </c>
      <c r="O2253" t="s">
        <v>10</v>
      </c>
      <c r="P2253">
        <v>2</v>
      </c>
      <c r="Q2253" s="10" t="str">
        <f t="shared" si="70"/>
        <v>2-Jul-1999</v>
      </c>
      <c r="R2253">
        <f t="shared" si="71"/>
        <v>24</v>
      </c>
      <c r="S2253" s="12">
        <v>40904.199999999997</v>
      </c>
    </row>
    <row r="2254" spans="1:19" ht="15.6" x14ac:dyDescent="0.3">
      <c r="A2254" s="1" t="s">
        <v>105</v>
      </c>
      <c r="B2254" s="1" t="s">
        <v>4637</v>
      </c>
      <c r="C2254" t="s">
        <v>4723</v>
      </c>
      <c r="D2254" t="s">
        <v>8221</v>
      </c>
      <c r="E2254" t="s">
        <v>8220</v>
      </c>
      <c r="G2254">
        <v>1</v>
      </c>
      <c r="H2254" t="s">
        <v>2382</v>
      </c>
      <c r="I2254" t="s">
        <v>2380</v>
      </c>
      <c r="J2254">
        <v>28.48</v>
      </c>
      <c r="K2254" t="str" cm="1">
        <f t="array" ref="K2254">_xlfn.IFS(J2254&lt;18.5,"underweight",J2254&lt;25,"normal weight",J2254&lt;30,"overweight",J2254&gt;30,"obesity")</f>
        <v>overweight</v>
      </c>
      <c r="L2254">
        <v>6.22</v>
      </c>
      <c r="M2254" t="str" cm="1">
        <f t="array" ref="M2254">_xlfn.IFS(L2254&lt;5.7,"Normal",L2254&lt;6.5,"Prediabetes",L2254&gt;6.5,"Diabetes")</f>
        <v>Prediabetes</v>
      </c>
      <c r="N2254">
        <v>1992</v>
      </c>
      <c r="O2254" t="s">
        <v>35</v>
      </c>
      <c r="P2254">
        <v>4</v>
      </c>
      <c r="Q2254" s="10" t="str">
        <f t="shared" si="70"/>
        <v>4-Aug-1992</v>
      </c>
      <c r="R2254">
        <f t="shared" si="71"/>
        <v>31</v>
      </c>
      <c r="S2254" s="12">
        <v>40932.43</v>
      </c>
    </row>
    <row r="2255" spans="1:19" ht="15.6" x14ac:dyDescent="0.3">
      <c r="A2255" s="1" t="s">
        <v>104</v>
      </c>
      <c r="B2255" s="1" t="s">
        <v>4638</v>
      </c>
      <c r="C2255" t="s">
        <v>4723</v>
      </c>
      <c r="D2255" t="s">
        <v>6497</v>
      </c>
      <c r="E2255" t="s">
        <v>8222</v>
      </c>
      <c r="G2255">
        <v>1</v>
      </c>
      <c r="H2255" t="s">
        <v>2382</v>
      </c>
      <c r="I2255" t="s">
        <v>2380</v>
      </c>
      <c r="J2255">
        <v>34.484999999999999</v>
      </c>
      <c r="K2255" t="str" cm="1">
        <f t="array" ref="K2255">_xlfn.IFS(J2255&lt;18.5,"underweight",J2255&lt;25,"normal weight",J2255&lt;30,"overweight",J2255&gt;30,"obesity")</f>
        <v>obesity</v>
      </c>
      <c r="L2255">
        <v>4.7</v>
      </c>
      <c r="M2255" t="str" cm="1">
        <f t="array" ref="M2255">_xlfn.IFS(L2255&lt;5.7,"Normal",L2255&lt;6.5,"Prediabetes",L2255&gt;6.5,"Diabetes")</f>
        <v>Normal</v>
      </c>
      <c r="N2255">
        <v>1979</v>
      </c>
      <c r="O2255" t="s">
        <v>20</v>
      </c>
      <c r="P2255">
        <v>16</v>
      </c>
      <c r="Q2255" s="10" t="str">
        <f t="shared" si="70"/>
        <v>16-Sep-1979</v>
      </c>
      <c r="R2255">
        <f t="shared" si="71"/>
        <v>43</v>
      </c>
      <c r="S2255" s="12">
        <v>40941.29</v>
      </c>
    </row>
    <row r="2256" spans="1:19" ht="15.6" x14ac:dyDescent="0.3">
      <c r="A2256" s="1" t="s">
        <v>103</v>
      </c>
      <c r="B2256" s="1" t="s">
        <v>4639</v>
      </c>
      <c r="C2256" t="s">
        <v>4723</v>
      </c>
      <c r="D2256" t="s">
        <v>8224</v>
      </c>
      <c r="E2256" t="s">
        <v>8223</v>
      </c>
      <c r="G2256">
        <v>0</v>
      </c>
      <c r="H2256" t="s">
        <v>2382</v>
      </c>
      <c r="I2256" t="s">
        <v>2380</v>
      </c>
      <c r="J2256">
        <v>15.57</v>
      </c>
      <c r="K2256" t="str" cm="1">
        <f t="array" ref="K2256">_xlfn.IFS(J2256&lt;18.5,"underweight",J2256&lt;25,"normal weight",J2256&lt;30,"overweight",J2256&gt;30,"obesity")</f>
        <v>underweight</v>
      </c>
      <c r="L2256">
        <v>4.07</v>
      </c>
      <c r="M2256" t="str" cm="1">
        <f t="array" ref="M2256">_xlfn.IFS(L2256&lt;5.7,"Normal",L2256&lt;6.5,"Prediabetes",L2256&gt;6.5,"Diabetes")</f>
        <v>Normal</v>
      </c>
      <c r="N2256">
        <v>1983</v>
      </c>
      <c r="O2256" t="s">
        <v>20</v>
      </c>
      <c r="P2256">
        <v>8</v>
      </c>
      <c r="Q2256" s="10" t="str">
        <f t="shared" si="70"/>
        <v>8-Sep-1983</v>
      </c>
      <c r="R2256">
        <f t="shared" si="71"/>
        <v>39</v>
      </c>
      <c r="S2256" s="12">
        <v>40961.29</v>
      </c>
    </row>
    <row r="2257" spans="1:19" ht="15.6" x14ac:dyDescent="0.3">
      <c r="A2257" s="1" t="s">
        <v>102</v>
      </c>
      <c r="B2257" s="1" t="s">
        <v>4640</v>
      </c>
      <c r="C2257" t="s">
        <v>4726</v>
      </c>
      <c r="D2257" t="s">
        <v>4969</v>
      </c>
      <c r="E2257" t="s">
        <v>4853</v>
      </c>
      <c r="G2257">
        <v>1</v>
      </c>
      <c r="H2257" t="s">
        <v>2382</v>
      </c>
      <c r="I2257" t="s">
        <v>2380</v>
      </c>
      <c r="J2257">
        <v>24.1</v>
      </c>
      <c r="K2257" t="str" cm="1">
        <f t="array" ref="K2257">_xlfn.IFS(J2257&lt;18.5,"underweight",J2257&lt;25,"normal weight",J2257&lt;30,"overweight",J2257&gt;30,"obesity")</f>
        <v>normal weight</v>
      </c>
      <c r="L2257">
        <v>4.4000000000000004</v>
      </c>
      <c r="M2257" t="str" cm="1">
        <f t="array" ref="M2257">_xlfn.IFS(L2257&lt;5.7,"Normal",L2257&lt;6.5,"Prediabetes",L2257&gt;6.5,"Diabetes")</f>
        <v>Normal</v>
      </c>
      <c r="N2257">
        <v>1974</v>
      </c>
      <c r="O2257" t="s">
        <v>18</v>
      </c>
      <c r="P2257">
        <v>5</v>
      </c>
      <c r="Q2257" s="10" t="str">
        <f t="shared" si="70"/>
        <v>5-Jun-1974</v>
      </c>
      <c r="R2257">
        <f t="shared" si="71"/>
        <v>49</v>
      </c>
      <c r="S2257" s="12">
        <v>40974.160000000003</v>
      </c>
    </row>
    <row r="2258" spans="1:19" ht="15.6" x14ac:dyDescent="0.3">
      <c r="A2258" s="1" t="s">
        <v>101</v>
      </c>
      <c r="B2258" s="1" t="s">
        <v>4641</v>
      </c>
      <c r="C2258" t="s">
        <v>4726</v>
      </c>
      <c r="D2258" t="s">
        <v>8226</v>
      </c>
      <c r="E2258" t="s">
        <v>8225</v>
      </c>
      <c r="G2258">
        <v>1</v>
      </c>
      <c r="H2258" t="s">
        <v>2382</v>
      </c>
      <c r="I2258" t="s">
        <v>2380</v>
      </c>
      <c r="J2258">
        <v>46.53</v>
      </c>
      <c r="K2258" t="str" cm="1">
        <f t="array" ref="K2258">_xlfn.IFS(J2258&lt;18.5,"underweight",J2258&lt;25,"normal weight",J2258&lt;30,"overweight",J2258&gt;30,"obesity")</f>
        <v>obesity</v>
      </c>
      <c r="L2258">
        <v>4.84</v>
      </c>
      <c r="M2258" t="str" cm="1">
        <f t="array" ref="M2258">_xlfn.IFS(L2258&lt;5.7,"Normal",L2258&lt;6.5,"Prediabetes",L2258&gt;6.5,"Diabetes")</f>
        <v>Normal</v>
      </c>
      <c r="N2258">
        <v>1979</v>
      </c>
      <c r="O2258" t="s">
        <v>37</v>
      </c>
      <c r="P2258">
        <v>11</v>
      </c>
      <c r="Q2258" s="10" t="str">
        <f t="shared" si="70"/>
        <v>11-Oct-1979</v>
      </c>
      <c r="R2258">
        <f t="shared" si="71"/>
        <v>43</v>
      </c>
      <c r="S2258" s="12">
        <v>41034.22</v>
      </c>
    </row>
    <row r="2259" spans="1:19" ht="15.6" x14ac:dyDescent="0.3">
      <c r="A2259" s="1" t="s">
        <v>100</v>
      </c>
      <c r="B2259" s="1" t="s">
        <v>4642</v>
      </c>
      <c r="C2259" t="s">
        <v>4726</v>
      </c>
      <c r="D2259" t="s">
        <v>8228</v>
      </c>
      <c r="E2259" t="s">
        <v>8227</v>
      </c>
      <c r="G2259">
        <v>1</v>
      </c>
      <c r="H2259" t="s">
        <v>2382</v>
      </c>
      <c r="I2259" t="s">
        <v>2380</v>
      </c>
      <c r="J2259">
        <v>30</v>
      </c>
      <c r="K2259" t="e" cm="1">
        <f t="array" ref="K2259">_xlfn.IFS(J2259&lt;18.5,"underweight",J2259&lt;25,"normal weight",J2259&lt;30,"overweight",J2259&gt;30,"obesity")</f>
        <v>#N/A</v>
      </c>
      <c r="L2259">
        <v>4.33</v>
      </c>
      <c r="M2259" t="str" cm="1">
        <f t="array" ref="M2259">_xlfn.IFS(L2259&lt;5.7,"Normal",L2259&lt;6.5,"Prediabetes",L2259&gt;6.5,"Diabetes")</f>
        <v>Normal</v>
      </c>
      <c r="N2259">
        <v>1972</v>
      </c>
      <c r="O2259" t="s">
        <v>35</v>
      </c>
      <c r="P2259">
        <v>12</v>
      </c>
      <c r="Q2259" s="10" t="str">
        <f t="shared" si="70"/>
        <v>12-Aug-1972</v>
      </c>
      <c r="R2259">
        <f t="shared" si="71"/>
        <v>50</v>
      </c>
      <c r="S2259" s="12">
        <v>41055.29</v>
      </c>
    </row>
    <row r="2260" spans="1:19" ht="15.6" x14ac:dyDescent="0.3">
      <c r="A2260" s="1" t="s">
        <v>99</v>
      </c>
      <c r="B2260" s="1" t="s">
        <v>4643</v>
      </c>
      <c r="C2260" t="s">
        <v>4726</v>
      </c>
      <c r="D2260" t="s">
        <v>8230</v>
      </c>
      <c r="E2260" t="s">
        <v>8229</v>
      </c>
      <c r="G2260">
        <v>1</v>
      </c>
      <c r="H2260" t="s">
        <v>2382</v>
      </c>
      <c r="I2260" t="s">
        <v>2380</v>
      </c>
      <c r="J2260">
        <v>29.15</v>
      </c>
      <c r="K2260" t="str" cm="1">
        <f t="array" ref="K2260">_xlfn.IFS(J2260&lt;18.5,"underweight",J2260&lt;25,"normal weight",J2260&lt;30,"overweight",J2260&gt;30,"obesity")</f>
        <v>overweight</v>
      </c>
      <c r="L2260">
        <v>4.91</v>
      </c>
      <c r="M2260" t="str" cm="1">
        <f t="array" ref="M2260">_xlfn.IFS(L2260&lt;5.7,"Normal",L2260&lt;6.5,"Prediabetes",L2260&gt;6.5,"Diabetes")</f>
        <v>Normal</v>
      </c>
      <c r="N2260">
        <v>1972</v>
      </c>
      <c r="O2260" t="s">
        <v>20</v>
      </c>
      <c r="P2260">
        <v>6</v>
      </c>
      <c r="Q2260" s="10" t="str">
        <f t="shared" si="70"/>
        <v>6-Sep-1972</v>
      </c>
      <c r="R2260">
        <f t="shared" si="71"/>
        <v>50</v>
      </c>
      <c r="S2260" s="12">
        <v>41097.160000000003</v>
      </c>
    </row>
    <row r="2261" spans="1:19" ht="15.6" x14ac:dyDescent="0.3">
      <c r="A2261" s="1" t="s">
        <v>98</v>
      </c>
      <c r="B2261" s="1" t="s">
        <v>4644</v>
      </c>
      <c r="C2261" t="s">
        <v>4726</v>
      </c>
      <c r="D2261" t="s">
        <v>5159</v>
      </c>
      <c r="E2261" t="s">
        <v>8231</v>
      </c>
      <c r="G2261">
        <v>1</v>
      </c>
      <c r="H2261" t="s">
        <v>2382</v>
      </c>
      <c r="I2261" t="s">
        <v>2380</v>
      </c>
      <c r="J2261">
        <v>28.12</v>
      </c>
      <c r="K2261" t="str" cm="1">
        <f t="array" ref="K2261">_xlfn.IFS(J2261&lt;18.5,"underweight",J2261&lt;25,"normal weight",J2261&lt;30,"overweight",J2261&gt;30,"obesity")</f>
        <v>overweight</v>
      </c>
      <c r="L2261">
        <v>5.55</v>
      </c>
      <c r="M2261" t="str" cm="1">
        <f t="array" ref="M2261">_xlfn.IFS(L2261&lt;5.7,"Normal",L2261&lt;6.5,"Prediabetes",L2261&gt;6.5,"Diabetes")</f>
        <v>Normal</v>
      </c>
      <c r="N2261">
        <v>1969</v>
      </c>
      <c r="O2261" t="s">
        <v>35</v>
      </c>
      <c r="P2261">
        <v>8</v>
      </c>
      <c r="Q2261" s="10" t="str">
        <f t="shared" si="70"/>
        <v>8-Aug-1969</v>
      </c>
      <c r="R2261">
        <f t="shared" si="71"/>
        <v>53</v>
      </c>
      <c r="S2261" s="12">
        <v>41191.57</v>
      </c>
    </row>
    <row r="2262" spans="1:19" ht="15.6" x14ac:dyDescent="0.3">
      <c r="A2262" s="1" t="s">
        <v>97</v>
      </c>
      <c r="B2262" s="1" t="s">
        <v>4645</v>
      </c>
      <c r="C2262" t="s">
        <v>4723</v>
      </c>
      <c r="D2262" t="s">
        <v>4874</v>
      </c>
      <c r="E2262" t="s">
        <v>8232</v>
      </c>
      <c r="G2262">
        <v>1</v>
      </c>
      <c r="H2262" t="s">
        <v>2382</v>
      </c>
      <c r="I2262" t="s">
        <v>2380</v>
      </c>
      <c r="J2262">
        <v>29.45</v>
      </c>
      <c r="K2262" t="str" cm="1">
        <f t="array" ref="K2262">_xlfn.IFS(J2262&lt;18.5,"underweight",J2262&lt;25,"normal weight",J2262&lt;30,"overweight",J2262&gt;30,"obesity")</f>
        <v>overweight</v>
      </c>
      <c r="L2262">
        <v>5.24</v>
      </c>
      <c r="M2262" t="str" cm="1">
        <f t="array" ref="M2262">_xlfn.IFS(L2262&lt;5.7,"Normal",L2262&lt;6.5,"Prediabetes",L2262&gt;6.5,"Diabetes")</f>
        <v>Normal</v>
      </c>
      <c r="N2262">
        <v>1964</v>
      </c>
      <c r="O2262" t="s">
        <v>18</v>
      </c>
      <c r="P2262">
        <v>6</v>
      </c>
      <c r="Q2262" s="10" t="str">
        <f t="shared" si="70"/>
        <v>6-Jun-1964</v>
      </c>
      <c r="R2262">
        <f t="shared" si="71"/>
        <v>59</v>
      </c>
      <c r="S2262" s="12">
        <v>41250.39</v>
      </c>
    </row>
    <row r="2263" spans="1:19" ht="15.6" x14ac:dyDescent="0.3">
      <c r="A2263" s="1" t="s">
        <v>96</v>
      </c>
      <c r="B2263" s="1" t="s">
        <v>4646</v>
      </c>
      <c r="C2263" t="s">
        <v>4726</v>
      </c>
      <c r="D2263" t="s">
        <v>4852</v>
      </c>
      <c r="E2263" t="s">
        <v>8233</v>
      </c>
      <c r="G2263">
        <v>1</v>
      </c>
      <c r="H2263" t="s">
        <v>2382</v>
      </c>
      <c r="I2263" t="s">
        <v>2380</v>
      </c>
      <c r="J2263">
        <v>25.44</v>
      </c>
      <c r="K2263" t="str" cm="1">
        <f t="array" ref="K2263">_xlfn.IFS(J2263&lt;18.5,"underweight",J2263&lt;25,"normal weight",J2263&lt;30,"overweight",J2263&gt;30,"obesity")</f>
        <v>overweight</v>
      </c>
      <c r="L2263">
        <v>6.04</v>
      </c>
      <c r="M2263" t="str" cm="1">
        <f t="array" ref="M2263">_xlfn.IFS(L2263&lt;5.7,"Normal",L2263&lt;6.5,"Prediabetes",L2263&gt;6.5,"Diabetes")</f>
        <v>Prediabetes</v>
      </c>
      <c r="N2263">
        <v>1977</v>
      </c>
      <c r="O2263" t="s">
        <v>35</v>
      </c>
      <c r="P2263">
        <v>27</v>
      </c>
      <c r="Q2263" s="10" t="str">
        <f t="shared" si="70"/>
        <v>27-Aug-1977</v>
      </c>
      <c r="R2263">
        <f t="shared" si="71"/>
        <v>45</v>
      </c>
      <c r="S2263" s="12">
        <v>41271.5</v>
      </c>
    </row>
    <row r="2264" spans="1:19" ht="15.6" x14ac:dyDescent="0.3">
      <c r="A2264" s="1" t="s">
        <v>95</v>
      </c>
      <c r="B2264" s="1" t="s">
        <v>4647</v>
      </c>
      <c r="C2264" t="s">
        <v>4726</v>
      </c>
      <c r="D2264" t="s">
        <v>5120</v>
      </c>
      <c r="E2264" t="s">
        <v>8234</v>
      </c>
      <c r="G2264">
        <v>1</v>
      </c>
      <c r="H2264" t="s">
        <v>2382</v>
      </c>
      <c r="I2264" t="s">
        <v>2380</v>
      </c>
      <c r="J2264">
        <v>30.4</v>
      </c>
      <c r="K2264" t="str" cm="1">
        <f t="array" ref="K2264">_xlfn.IFS(J2264&lt;18.5,"underweight",J2264&lt;25,"normal weight",J2264&lt;30,"overweight",J2264&gt;30,"obesity")</f>
        <v>obesity</v>
      </c>
      <c r="L2264">
        <v>5.56</v>
      </c>
      <c r="M2264" t="str" cm="1">
        <f t="array" ref="M2264">_xlfn.IFS(L2264&lt;5.7,"Normal",L2264&lt;6.5,"Prediabetes",L2264&gt;6.5,"Diabetes")</f>
        <v>Normal</v>
      </c>
      <c r="N2264">
        <v>1964</v>
      </c>
      <c r="O2264" t="s">
        <v>37</v>
      </c>
      <c r="P2264">
        <v>7</v>
      </c>
      <c r="Q2264" s="10" t="str">
        <f t="shared" si="70"/>
        <v>7-Oct-1964</v>
      </c>
      <c r="R2264">
        <f t="shared" si="71"/>
        <v>58</v>
      </c>
      <c r="S2264" s="12">
        <v>41331.79</v>
      </c>
    </row>
    <row r="2265" spans="1:19" ht="15.6" x14ac:dyDescent="0.3">
      <c r="A2265" s="1" t="s">
        <v>94</v>
      </c>
      <c r="B2265" s="1" t="s">
        <v>4648</v>
      </c>
      <c r="C2265" t="s">
        <v>4726</v>
      </c>
      <c r="D2265" t="s">
        <v>8236</v>
      </c>
      <c r="E2265" t="s">
        <v>8235</v>
      </c>
      <c r="G2265">
        <v>1</v>
      </c>
      <c r="H2265" t="s">
        <v>2382</v>
      </c>
      <c r="I2265" t="s">
        <v>2380</v>
      </c>
      <c r="J2265">
        <v>30.59</v>
      </c>
      <c r="K2265" t="str" cm="1">
        <f t="array" ref="K2265">_xlfn.IFS(J2265&lt;18.5,"underweight",J2265&lt;25,"normal weight",J2265&lt;30,"overweight",J2265&gt;30,"obesity")</f>
        <v>obesity</v>
      </c>
      <c r="L2265">
        <v>6.3</v>
      </c>
      <c r="M2265" t="str" cm="1">
        <f t="array" ref="M2265">_xlfn.IFS(L2265&lt;5.7,"Normal",L2265&lt;6.5,"Prediabetes",L2265&gt;6.5,"Diabetes")</f>
        <v>Prediabetes</v>
      </c>
      <c r="N2265">
        <v>1971</v>
      </c>
      <c r="O2265" t="s">
        <v>37</v>
      </c>
      <c r="P2265">
        <v>16</v>
      </c>
      <c r="Q2265" s="10" t="str">
        <f t="shared" si="70"/>
        <v>16-Oct-1971</v>
      </c>
      <c r="R2265">
        <f t="shared" si="71"/>
        <v>51</v>
      </c>
      <c r="S2265" s="12">
        <v>41351.879999999997</v>
      </c>
    </row>
    <row r="2266" spans="1:19" ht="15.6" x14ac:dyDescent="0.3">
      <c r="A2266" s="1" t="s">
        <v>93</v>
      </c>
      <c r="B2266" s="1" t="s">
        <v>4649</v>
      </c>
      <c r="C2266" t="s">
        <v>4726</v>
      </c>
      <c r="D2266" t="s">
        <v>5023</v>
      </c>
      <c r="E2266" t="s">
        <v>7383</v>
      </c>
      <c r="G2266">
        <v>1</v>
      </c>
      <c r="H2266" t="s">
        <v>2382</v>
      </c>
      <c r="I2266" t="s">
        <v>2380</v>
      </c>
      <c r="J2266">
        <v>16.72</v>
      </c>
      <c r="K2266" t="str" cm="1">
        <f t="array" ref="K2266">_xlfn.IFS(J2266&lt;18.5,"underweight",J2266&lt;25,"normal weight",J2266&lt;30,"overweight",J2266&gt;30,"obesity")</f>
        <v>underweight</v>
      </c>
      <c r="L2266">
        <v>4.38</v>
      </c>
      <c r="M2266" t="str" cm="1">
        <f t="array" ref="M2266">_xlfn.IFS(L2266&lt;5.7,"Normal",L2266&lt;6.5,"Prediabetes",L2266&gt;6.5,"Diabetes")</f>
        <v>Normal</v>
      </c>
      <c r="N2266">
        <v>1967</v>
      </c>
      <c r="O2266" t="s">
        <v>30</v>
      </c>
      <c r="P2266">
        <v>22</v>
      </c>
      <c r="Q2266" s="10" t="str">
        <f t="shared" si="70"/>
        <v>22-Dec-1967</v>
      </c>
      <c r="R2266">
        <f t="shared" si="71"/>
        <v>55</v>
      </c>
      <c r="S2266" s="12">
        <v>41505.15</v>
      </c>
    </row>
    <row r="2267" spans="1:19" ht="15.6" x14ac:dyDescent="0.3">
      <c r="A2267" s="1" t="s">
        <v>92</v>
      </c>
      <c r="B2267" s="1" t="s">
        <v>4650</v>
      </c>
      <c r="C2267" t="s">
        <v>4723</v>
      </c>
      <c r="D2267" t="s">
        <v>6635</v>
      </c>
      <c r="E2267" t="s">
        <v>8237</v>
      </c>
      <c r="G2267">
        <v>0</v>
      </c>
      <c r="H2267" t="s">
        <v>2382</v>
      </c>
      <c r="I2267" t="s">
        <v>2380</v>
      </c>
      <c r="J2267">
        <v>26.22</v>
      </c>
      <c r="K2267" t="str" cm="1">
        <f t="array" ref="K2267">_xlfn.IFS(J2267&lt;18.5,"underweight",J2267&lt;25,"normal weight",J2267&lt;30,"overweight",J2267&gt;30,"obesity")</f>
        <v>overweight</v>
      </c>
      <c r="L2267">
        <v>4.6500000000000004</v>
      </c>
      <c r="M2267" t="str" cm="1">
        <f t="array" ref="M2267">_xlfn.IFS(L2267&lt;5.7,"Normal",L2267&lt;6.5,"Prediabetes",L2267&gt;6.5,"Diabetes")</f>
        <v>Normal</v>
      </c>
      <c r="N2267">
        <v>1974</v>
      </c>
      <c r="O2267" t="s">
        <v>15</v>
      </c>
      <c r="P2267">
        <v>24</v>
      </c>
      <c r="Q2267" s="10" t="str">
        <f t="shared" si="70"/>
        <v>24-Nov-1974</v>
      </c>
      <c r="R2267">
        <f t="shared" si="71"/>
        <v>48</v>
      </c>
      <c r="S2267" s="12">
        <v>41636.199999999997</v>
      </c>
    </row>
    <row r="2268" spans="1:19" ht="15.6" x14ac:dyDescent="0.3">
      <c r="A2268" s="1" t="s">
        <v>91</v>
      </c>
      <c r="B2268" s="1" t="s">
        <v>4651</v>
      </c>
      <c r="C2268" t="s">
        <v>4723</v>
      </c>
      <c r="D2268" t="s">
        <v>5668</v>
      </c>
      <c r="E2268" t="s">
        <v>8238</v>
      </c>
      <c r="G2268">
        <v>1</v>
      </c>
      <c r="H2268" t="s">
        <v>2382</v>
      </c>
      <c r="I2268" t="s">
        <v>2380</v>
      </c>
      <c r="J2268">
        <v>31.065000000000001</v>
      </c>
      <c r="K2268" t="str" cm="1">
        <f t="array" ref="K2268">_xlfn.IFS(J2268&lt;18.5,"underweight",J2268&lt;25,"normal weight",J2268&lt;30,"overweight",J2268&gt;30,"obesity")</f>
        <v>obesity</v>
      </c>
      <c r="L2268">
        <v>4.57</v>
      </c>
      <c r="M2268" t="str" cm="1">
        <f t="array" ref="M2268">_xlfn.IFS(L2268&lt;5.7,"Normal",L2268&lt;6.5,"Prediabetes",L2268&gt;6.5,"Diabetes")</f>
        <v>Normal</v>
      </c>
      <c r="N2268">
        <v>1976</v>
      </c>
      <c r="O2268" t="s">
        <v>37</v>
      </c>
      <c r="P2268">
        <v>29</v>
      </c>
      <c r="Q2268" s="10" t="str">
        <f t="shared" si="70"/>
        <v>29-Oct-1976</v>
      </c>
      <c r="R2268">
        <f t="shared" si="71"/>
        <v>46</v>
      </c>
      <c r="S2268" s="12">
        <v>41661.599999999999</v>
      </c>
    </row>
    <row r="2269" spans="1:19" ht="15.6" x14ac:dyDescent="0.3">
      <c r="A2269" s="1" t="s">
        <v>90</v>
      </c>
      <c r="B2269" s="1" t="s">
        <v>4652</v>
      </c>
      <c r="C2269" t="s">
        <v>4723</v>
      </c>
      <c r="D2269" t="s">
        <v>8240</v>
      </c>
      <c r="E2269" t="s">
        <v>8239</v>
      </c>
      <c r="G2269">
        <v>0</v>
      </c>
      <c r="H2269" t="s">
        <v>2382</v>
      </c>
      <c r="I2269" t="s">
        <v>2380</v>
      </c>
      <c r="J2269">
        <v>17.670000000000002</v>
      </c>
      <c r="K2269" t="str" cm="1">
        <f t="array" ref="K2269">_xlfn.IFS(J2269&lt;18.5,"underweight",J2269&lt;25,"normal weight",J2269&lt;30,"overweight",J2269&gt;30,"obesity")</f>
        <v>underweight</v>
      </c>
      <c r="L2269">
        <v>5.53</v>
      </c>
      <c r="M2269" t="str" cm="1">
        <f t="array" ref="M2269">_xlfn.IFS(L2269&lt;5.7,"Normal",L2269&lt;6.5,"Prediabetes",L2269&gt;6.5,"Diabetes")</f>
        <v>Normal</v>
      </c>
      <c r="N2269">
        <v>1975</v>
      </c>
      <c r="O2269" t="s">
        <v>15</v>
      </c>
      <c r="P2269">
        <v>14</v>
      </c>
      <c r="Q2269" s="10" t="str">
        <f t="shared" si="70"/>
        <v>14-Nov-1975</v>
      </c>
      <c r="R2269">
        <f t="shared" si="71"/>
        <v>47</v>
      </c>
      <c r="S2269" s="12">
        <v>41676.080000000002</v>
      </c>
    </row>
    <row r="2270" spans="1:19" ht="15.6" x14ac:dyDescent="0.3">
      <c r="A2270" s="1" t="s">
        <v>89</v>
      </c>
      <c r="B2270" s="1" t="s">
        <v>4653</v>
      </c>
      <c r="C2270" t="s">
        <v>4723</v>
      </c>
      <c r="D2270" t="s">
        <v>8241</v>
      </c>
      <c r="E2270" t="s">
        <v>4980</v>
      </c>
      <c r="G2270">
        <v>1</v>
      </c>
      <c r="H2270" t="s">
        <v>2382</v>
      </c>
      <c r="I2270" t="s">
        <v>2380</v>
      </c>
      <c r="J2270">
        <v>30.3</v>
      </c>
      <c r="K2270" t="str" cm="1">
        <f t="array" ref="K2270">_xlfn.IFS(J2270&lt;18.5,"underweight",J2270&lt;25,"normal weight",J2270&lt;30,"overweight",J2270&gt;30,"obesity")</f>
        <v>obesity</v>
      </c>
      <c r="L2270">
        <v>4.7300000000000004</v>
      </c>
      <c r="M2270" t="str" cm="1">
        <f t="array" ref="M2270">_xlfn.IFS(L2270&lt;5.7,"Normal",L2270&lt;6.5,"Prediabetes",L2270&gt;6.5,"Diabetes")</f>
        <v>Normal</v>
      </c>
      <c r="N2270">
        <v>1975</v>
      </c>
      <c r="O2270" t="s">
        <v>20</v>
      </c>
      <c r="P2270">
        <v>29</v>
      </c>
      <c r="Q2270" s="10" t="str">
        <f t="shared" si="70"/>
        <v>29-Sep-1975</v>
      </c>
      <c r="R2270">
        <f t="shared" si="71"/>
        <v>47</v>
      </c>
      <c r="S2270" s="12">
        <v>41681.86</v>
      </c>
    </row>
    <row r="2271" spans="1:19" ht="15.6" x14ac:dyDescent="0.3">
      <c r="A2271" s="1" t="s">
        <v>88</v>
      </c>
      <c r="B2271" s="1" t="s">
        <v>4654</v>
      </c>
      <c r="C2271" t="s">
        <v>4723</v>
      </c>
      <c r="D2271" t="s">
        <v>7098</v>
      </c>
      <c r="E2271" t="s">
        <v>5768</v>
      </c>
      <c r="G2271">
        <v>1</v>
      </c>
      <c r="H2271" t="s">
        <v>2382</v>
      </c>
      <c r="I2271" t="s">
        <v>2380</v>
      </c>
      <c r="J2271">
        <v>26.4</v>
      </c>
      <c r="K2271" t="str" cm="1">
        <f t="array" ref="K2271">_xlfn.IFS(J2271&lt;18.5,"underweight",J2271&lt;25,"normal weight",J2271&lt;30,"overweight",J2271&gt;30,"obesity")</f>
        <v>overweight</v>
      </c>
      <c r="L2271">
        <v>6.22</v>
      </c>
      <c r="M2271" t="str" cm="1">
        <f t="array" ref="M2271">_xlfn.IFS(L2271&lt;5.7,"Normal",L2271&lt;6.5,"Prediabetes",L2271&gt;6.5,"Diabetes")</f>
        <v>Prediabetes</v>
      </c>
      <c r="N2271">
        <v>1962</v>
      </c>
      <c r="O2271" t="s">
        <v>20</v>
      </c>
      <c r="P2271">
        <v>22</v>
      </c>
      <c r="Q2271" s="10" t="str">
        <f t="shared" si="70"/>
        <v>22-Sep-1962</v>
      </c>
      <c r="R2271">
        <f t="shared" si="71"/>
        <v>60</v>
      </c>
      <c r="S2271" s="12">
        <v>41794.629999999997</v>
      </c>
    </row>
    <row r="2272" spans="1:19" ht="15.6" x14ac:dyDescent="0.3">
      <c r="A2272" s="1" t="s">
        <v>87</v>
      </c>
      <c r="B2272" s="1" t="s">
        <v>4655</v>
      </c>
      <c r="C2272" t="s">
        <v>4726</v>
      </c>
      <c r="D2272" t="s">
        <v>8243</v>
      </c>
      <c r="E2272" t="s">
        <v>8242</v>
      </c>
      <c r="G2272">
        <v>1</v>
      </c>
      <c r="H2272" t="s">
        <v>2382</v>
      </c>
      <c r="I2272" t="s">
        <v>2380</v>
      </c>
      <c r="J2272">
        <v>22.135000000000002</v>
      </c>
      <c r="K2272" t="str" cm="1">
        <f t="array" ref="K2272">_xlfn.IFS(J2272&lt;18.5,"underweight",J2272&lt;25,"normal weight",J2272&lt;30,"overweight",J2272&gt;30,"obesity")</f>
        <v>normal weight</v>
      </c>
      <c r="L2272">
        <v>4.46</v>
      </c>
      <c r="M2272" t="str" cm="1">
        <f t="array" ref="M2272">_xlfn.IFS(L2272&lt;5.7,"Normal",L2272&lt;6.5,"Prediabetes",L2272&gt;6.5,"Diabetes")</f>
        <v>Normal</v>
      </c>
      <c r="N2272">
        <v>1966</v>
      </c>
      <c r="O2272" t="s">
        <v>20</v>
      </c>
      <c r="P2272">
        <v>21</v>
      </c>
      <c r="Q2272" s="10" t="str">
        <f t="shared" si="70"/>
        <v>21-Sep-1966</v>
      </c>
      <c r="R2272">
        <f t="shared" si="71"/>
        <v>56</v>
      </c>
      <c r="S2272" s="12">
        <v>41886.54</v>
      </c>
    </row>
    <row r="2273" spans="1:19" ht="15.6" x14ac:dyDescent="0.3">
      <c r="A2273" s="1" t="s">
        <v>86</v>
      </c>
      <c r="B2273" s="1" t="s">
        <v>4656</v>
      </c>
      <c r="C2273" t="s">
        <v>4723</v>
      </c>
      <c r="D2273" t="s">
        <v>8245</v>
      </c>
      <c r="E2273" t="s">
        <v>8244</v>
      </c>
      <c r="G2273">
        <v>0</v>
      </c>
      <c r="H2273" t="s">
        <v>2382</v>
      </c>
      <c r="I2273" t="s">
        <v>2380</v>
      </c>
      <c r="J2273">
        <v>17.399999999999999</v>
      </c>
      <c r="K2273" t="str" cm="1">
        <f t="array" ref="K2273">_xlfn.IFS(J2273&lt;18.5,"underweight",J2273&lt;25,"normal weight",J2273&lt;30,"overweight",J2273&gt;30,"obesity")</f>
        <v>underweight</v>
      </c>
      <c r="L2273">
        <v>4.5</v>
      </c>
      <c r="M2273" t="str" cm="1">
        <f t="array" ref="M2273">_xlfn.IFS(L2273&lt;5.7,"Normal",L2273&lt;6.5,"Prediabetes",L2273&gt;6.5,"Diabetes")</f>
        <v>Normal</v>
      </c>
      <c r="N2273">
        <v>1972</v>
      </c>
      <c r="O2273" t="s">
        <v>18</v>
      </c>
      <c r="P2273">
        <v>8</v>
      </c>
      <c r="Q2273" s="10" t="str">
        <f t="shared" si="70"/>
        <v>8-Jun-1972</v>
      </c>
      <c r="R2273">
        <f t="shared" si="71"/>
        <v>51</v>
      </c>
      <c r="S2273" s="12">
        <v>41919.1</v>
      </c>
    </row>
    <row r="2274" spans="1:19" ht="15.6" x14ac:dyDescent="0.3">
      <c r="A2274" s="1" t="s">
        <v>85</v>
      </c>
      <c r="B2274" s="1" t="s">
        <v>4657</v>
      </c>
      <c r="C2274" t="s">
        <v>4726</v>
      </c>
      <c r="D2274" t="s">
        <v>8246</v>
      </c>
      <c r="E2274" t="s">
        <v>4857</v>
      </c>
      <c r="G2274">
        <v>1</v>
      </c>
      <c r="H2274" t="s">
        <v>2382</v>
      </c>
      <c r="I2274" t="s">
        <v>2380</v>
      </c>
      <c r="J2274">
        <v>35.625</v>
      </c>
      <c r="K2274" t="str" cm="1">
        <f t="array" ref="K2274">_xlfn.IFS(J2274&lt;18.5,"underweight",J2274&lt;25,"normal weight",J2274&lt;30,"overweight",J2274&gt;30,"obesity")</f>
        <v>obesity</v>
      </c>
      <c r="L2274">
        <v>4.68</v>
      </c>
      <c r="M2274" t="str" cm="1">
        <f t="array" ref="M2274">_xlfn.IFS(L2274&lt;5.7,"Normal",L2274&lt;6.5,"Prediabetes",L2274&gt;6.5,"Diabetes")</f>
        <v>Normal</v>
      </c>
      <c r="N2274">
        <v>1984</v>
      </c>
      <c r="O2274" t="s">
        <v>15</v>
      </c>
      <c r="P2274">
        <v>10</v>
      </c>
      <c r="Q2274" s="10" t="str">
        <f t="shared" si="70"/>
        <v>10-Nov-1984</v>
      </c>
      <c r="R2274">
        <f t="shared" si="71"/>
        <v>38</v>
      </c>
      <c r="S2274" s="12">
        <v>41949.24</v>
      </c>
    </row>
    <row r="2275" spans="1:19" ht="15.6" x14ac:dyDescent="0.3">
      <c r="A2275" s="1" t="s">
        <v>84</v>
      </c>
      <c r="B2275" s="1" t="s">
        <v>4658</v>
      </c>
      <c r="C2275" t="s">
        <v>4723</v>
      </c>
      <c r="D2275" t="s">
        <v>8131</v>
      </c>
      <c r="E2275" t="s">
        <v>8247</v>
      </c>
      <c r="G2275">
        <v>1</v>
      </c>
      <c r="H2275" t="s">
        <v>2382</v>
      </c>
      <c r="I2275" t="s">
        <v>2380</v>
      </c>
      <c r="J2275">
        <v>20.234999999999999</v>
      </c>
      <c r="K2275" t="str" cm="1">
        <f t="array" ref="K2275">_xlfn.IFS(J2275&lt;18.5,"underweight",J2275&lt;25,"normal weight",J2275&lt;30,"overweight",J2275&gt;30,"obesity")</f>
        <v>normal weight</v>
      </c>
      <c r="L2275">
        <v>6.17</v>
      </c>
      <c r="M2275" t="str" cm="1">
        <f t="array" ref="M2275">_xlfn.IFS(L2275&lt;5.7,"Normal",L2275&lt;6.5,"Prediabetes",L2275&gt;6.5,"Diabetes")</f>
        <v>Prediabetes</v>
      </c>
      <c r="N2275">
        <v>1968</v>
      </c>
      <c r="O2275" t="s">
        <v>30</v>
      </c>
      <c r="P2275">
        <v>19</v>
      </c>
      <c r="Q2275" s="10" t="str">
        <f t="shared" si="70"/>
        <v>19-Dec-1968</v>
      </c>
      <c r="R2275">
        <f t="shared" si="71"/>
        <v>54</v>
      </c>
      <c r="S2275" s="12">
        <v>41999.519999999997</v>
      </c>
    </row>
    <row r="2276" spans="1:19" ht="15.6" x14ac:dyDescent="0.3">
      <c r="A2276" s="1" t="s">
        <v>83</v>
      </c>
      <c r="B2276" s="1" t="s">
        <v>4659</v>
      </c>
      <c r="C2276" t="s">
        <v>4726</v>
      </c>
      <c r="D2276" t="s">
        <v>5565</v>
      </c>
      <c r="E2276" t="s">
        <v>8248</v>
      </c>
      <c r="G2276">
        <v>0</v>
      </c>
      <c r="H2276" t="s">
        <v>2382</v>
      </c>
      <c r="I2276" t="s">
        <v>2380</v>
      </c>
      <c r="J2276">
        <v>27.55</v>
      </c>
      <c r="K2276" t="str" cm="1">
        <f t="array" ref="K2276">_xlfn.IFS(J2276&lt;18.5,"underweight",J2276&lt;25,"normal weight",J2276&lt;30,"overweight",J2276&gt;30,"obesity")</f>
        <v>overweight</v>
      </c>
      <c r="L2276">
        <v>4.5599999999999996</v>
      </c>
      <c r="M2276" t="str" cm="1">
        <f t="array" ref="M2276">_xlfn.IFS(L2276&lt;5.7,"Normal",L2276&lt;6.5,"Prediabetes",L2276&gt;6.5,"Diabetes")</f>
        <v>Normal</v>
      </c>
      <c r="N2276">
        <v>1976</v>
      </c>
      <c r="O2276" t="s">
        <v>15</v>
      </c>
      <c r="P2276">
        <v>28</v>
      </c>
      <c r="Q2276" s="10" t="str">
        <f t="shared" si="70"/>
        <v>28-Nov-1976</v>
      </c>
      <c r="R2276">
        <f t="shared" si="71"/>
        <v>46</v>
      </c>
      <c r="S2276" s="12">
        <v>42111.66</v>
      </c>
    </row>
    <row r="2277" spans="1:19" ht="15.6" x14ac:dyDescent="0.3">
      <c r="A2277" s="1" t="s">
        <v>82</v>
      </c>
      <c r="B2277" s="1" t="s">
        <v>4660</v>
      </c>
      <c r="C2277" t="s">
        <v>4726</v>
      </c>
      <c r="D2277" t="s">
        <v>6461</v>
      </c>
      <c r="E2277" t="s">
        <v>8249</v>
      </c>
      <c r="G2277">
        <v>0</v>
      </c>
      <c r="H2277" t="s">
        <v>2382</v>
      </c>
      <c r="I2277" t="s">
        <v>2380</v>
      </c>
      <c r="J2277">
        <v>33.659999999999997</v>
      </c>
      <c r="K2277" t="str" cm="1">
        <f t="array" ref="K2277">_xlfn.IFS(J2277&lt;18.5,"underweight",J2277&lt;25,"normal weight",J2277&lt;30,"overweight",J2277&gt;30,"obesity")</f>
        <v>obesity</v>
      </c>
      <c r="L2277">
        <v>4.2</v>
      </c>
      <c r="M2277" t="str" cm="1">
        <f t="array" ref="M2277">_xlfn.IFS(L2277&lt;5.7,"Normal",L2277&lt;6.5,"Prediabetes",L2277&gt;6.5,"Diabetes")</f>
        <v>Normal</v>
      </c>
      <c r="N2277">
        <v>1997</v>
      </c>
      <c r="O2277" t="s">
        <v>30</v>
      </c>
      <c r="P2277">
        <v>9</v>
      </c>
      <c r="Q2277" s="10" t="str">
        <f t="shared" si="70"/>
        <v>9-Dec-1997</v>
      </c>
      <c r="R2277">
        <f t="shared" si="71"/>
        <v>25</v>
      </c>
      <c r="S2277" s="12">
        <v>42112.24</v>
      </c>
    </row>
    <row r="2278" spans="1:19" ht="15.6" x14ac:dyDescent="0.3">
      <c r="A2278" s="1" t="s">
        <v>81</v>
      </c>
      <c r="B2278" s="1" t="s">
        <v>4661</v>
      </c>
      <c r="C2278" t="s">
        <v>4723</v>
      </c>
      <c r="D2278" t="s">
        <v>8251</v>
      </c>
      <c r="E2278" t="s">
        <v>8250</v>
      </c>
      <c r="G2278">
        <v>1</v>
      </c>
      <c r="H2278" t="s">
        <v>2382</v>
      </c>
      <c r="I2278" t="s">
        <v>2380</v>
      </c>
      <c r="J2278">
        <v>32.67</v>
      </c>
      <c r="K2278" t="str" cm="1">
        <f t="array" ref="K2278">_xlfn.IFS(J2278&lt;18.5,"underweight",J2278&lt;25,"normal weight",J2278&lt;30,"overweight",J2278&gt;30,"obesity")</f>
        <v>obesity</v>
      </c>
      <c r="L2278">
        <v>5.61</v>
      </c>
      <c r="M2278" t="str" cm="1">
        <f t="array" ref="M2278">_xlfn.IFS(L2278&lt;5.7,"Normal",L2278&lt;6.5,"Prediabetes",L2278&gt;6.5,"Diabetes")</f>
        <v>Normal</v>
      </c>
      <c r="N2278">
        <v>1979</v>
      </c>
      <c r="O2278" t="s">
        <v>10</v>
      </c>
      <c r="P2278">
        <v>3</v>
      </c>
      <c r="Q2278" s="10" t="str">
        <f t="shared" si="70"/>
        <v>3-Jul-1979</v>
      </c>
      <c r="R2278">
        <f t="shared" si="71"/>
        <v>44</v>
      </c>
      <c r="S2278" s="12">
        <v>42124.52</v>
      </c>
    </row>
    <row r="2279" spans="1:19" ht="15.6" x14ac:dyDescent="0.3">
      <c r="A2279" s="1" t="s">
        <v>80</v>
      </c>
      <c r="B2279" s="1" t="s">
        <v>4662</v>
      </c>
      <c r="C2279" t="s">
        <v>4726</v>
      </c>
      <c r="D2279" t="s">
        <v>4927</v>
      </c>
      <c r="E2279" t="s">
        <v>8252</v>
      </c>
      <c r="G2279">
        <v>0</v>
      </c>
      <c r="H2279" t="s">
        <v>2382</v>
      </c>
      <c r="I2279" t="s">
        <v>2380</v>
      </c>
      <c r="J2279">
        <v>30.5</v>
      </c>
      <c r="K2279" t="str" cm="1">
        <f t="array" ref="K2279">_xlfn.IFS(J2279&lt;18.5,"underweight",J2279&lt;25,"normal weight",J2279&lt;30,"overweight",J2279&gt;30,"obesity")</f>
        <v>obesity</v>
      </c>
      <c r="L2279">
        <v>5.88</v>
      </c>
      <c r="M2279" t="str" cm="1">
        <f t="array" ref="M2279">_xlfn.IFS(L2279&lt;5.7,"Normal",L2279&lt;6.5,"Prediabetes",L2279&gt;6.5,"Diabetes")</f>
        <v>Prediabetes</v>
      </c>
      <c r="N2279">
        <v>1973</v>
      </c>
      <c r="O2279" t="s">
        <v>20</v>
      </c>
      <c r="P2279">
        <v>18</v>
      </c>
      <c r="Q2279" s="10" t="str">
        <f t="shared" si="70"/>
        <v>18-Sep-1973</v>
      </c>
      <c r="R2279">
        <f t="shared" si="71"/>
        <v>49</v>
      </c>
      <c r="S2279" s="12">
        <v>42188.15</v>
      </c>
    </row>
    <row r="2280" spans="1:19" ht="15.6" x14ac:dyDescent="0.3">
      <c r="A2280" s="1" t="s">
        <v>79</v>
      </c>
      <c r="B2280" s="1" t="s">
        <v>4663</v>
      </c>
      <c r="C2280" t="s">
        <v>4726</v>
      </c>
      <c r="D2280" t="s">
        <v>8253</v>
      </c>
      <c r="E2280" t="s">
        <v>5066</v>
      </c>
      <c r="G2280">
        <v>0</v>
      </c>
      <c r="H2280" t="s">
        <v>2382</v>
      </c>
      <c r="I2280" t="s">
        <v>2380</v>
      </c>
      <c r="J2280">
        <v>23.1</v>
      </c>
      <c r="K2280" t="str" cm="1">
        <f t="array" ref="K2280">_xlfn.IFS(J2280&lt;18.5,"underweight",J2280&lt;25,"normal weight",J2280&lt;30,"overweight",J2280&gt;30,"obesity")</f>
        <v>normal weight</v>
      </c>
      <c r="L2280">
        <v>5.92</v>
      </c>
      <c r="M2280" t="str" cm="1">
        <f t="array" ref="M2280">_xlfn.IFS(L2280&lt;5.7,"Normal",L2280&lt;6.5,"Prediabetes",L2280&gt;6.5,"Diabetes")</f>
        <v>Prediabetes</v>
      </c>
      <c r="N2280">
        <v>1975</v>
      </c>
      <c r="O2280" t="s">
        <v>35</v>
      </c>
      <c r="P2280">
        <v>15</v>
      </c>
      <c r="Q2280" s="10" t="str">
        <f t="shared" si="70"/>
        <v>15-Aug-1975</v>
      </c>
      <c r="R2280">
        <f t="shared" si="71"/>
        <v>47</v>
      </c>
      <c r="S2280" s="12">
        <v>42211.14</v>
      </c>
    </row>
    <row r="2281" spans="1:19" ht="15.6" x14ac:dyDescent="0.3">
      <c r="A2281" s="1" t="s">
        <v>78</v>
      </c>
      <c r="B2281" s="1" t="s">
        <v>4664</v>
      </c>
      <c r="C2281" t="s">
        <v>4726</v>
      </c>
      <c r="D2281" t="s">
        <v>4876</v>
      </c>
      <c r="E2281" t="s">
        <v>8254</v>
      </c>
      <c r="G2281">
        <v>0</v>
      </c>
      <c r="H2281" t="s">
        <v>2382</v>
      </c>
      <c r="I2281" t="s">
        <v>2380</v>
      </c>
      <c r="J2281">
        <v>35.72</v>
      </c>
      <c r="K2281" t="str" cm="1">
        <f t="array" ref="K2281">_xlfn.IFS(J2281&lt;18.5,"underweight",J2281&lt;25,"normal weight",J2281&lt;30,"overweight",J2281&gt;30,"obesity")</f>
        <v>obesity</v>
      </c>
      <c r="L2281">
        <v>5.5</v>
      </c>
      <c r="M2281" t="str" cm="1">
        <f t="array" ref="M2281">_xlfn.IFS(L2281&lt;5.7,"Normal",L2281&lt;6.5,"Prediabetes",L2281&gt;6.5,"Diabetes")</f>
        <v>Normal</v>
      </c>
      <c r="N2281">
        <v>1967</v>
      </c>
      <c r="O2281" t="s">
        <v>18</v>
      </c>
      <c r="P2281">
        <v>28</v>
      </c>
      <c r="Q2281" s="10" t="str">
        <f t="shared" si="70"/>
        <v>28-Jun-1967</v>
      </c>
      <c r="R2281">
        <f t="shared" si="71"/>
        <v>56</v>
      </c>
      <c r="S2281" s="12">
        <v>42303.69</v>
      </c>
    </row>
    <row r="2282" spans="1:19" ht="15.6" x14ac:dyDescent="0.3">
      <c r="A2282" s="1" t="s">
        <v>77</v>
      </c>
      <c r="B2282" s="1" t="s">
        <v>4665</v>
      </c>
      <c r="C2282" t="s">
        <v>4726</v>
      </c>
      <c r="D2282" t="s">
        <v>8256</v>
      </c>
      <c r="E2282" t="s">
        <v>8255</v>
      </c>
      <c r="G2282">
        <v>1</v>
      </c>
      <c r="H2282" t="s">
        <v>2382</v>
      </c>
      <c r="I2282" t="s">
        <v>2380</v>
      </c>
      <c r="J2282">
        <v>15.68</v>
      </c>
      <c r="K2282" t="str" cm="1">
        <f t="array" ref="K2282">_xlfn.IFS(J2282&lt;18.5,"underweight",J2282&lt;25,"normal weight",J2282&lt;30,"overweight",J2282&gt;30,"obesity")</f>
        <v>underweight</v>
      </c>
      <c r="L2282">
        <v>6.16</v>
      </c>
      <c r="M2282" t="str" cm="1">
        <f t="array" ref="M2282">_xlfn.IFS(L2282&lt;5.7,"Normal",L2282&lt;6.5,"Prediabetes",L2282&gt;6.5,"Diabetes")</f>
        <v>Prediabetes</v>
      </c>
      <c r="N2282">
        <v>1968</v>
      </c>
      <c r="O2282" t="s">
        <v>35</v>
      </c>
      <c r="P2282">
        <v>3</v>
      </c>
      <c r="Q2282" s="10" t="str">
        <f t="shared" si="70"/>
        <v>3-Aug-1968</v>
      </c>
      <c r="R2282">
        <f t="shared" si="71"/>
        <v>55</v>
      </c>
      <c r="S2282" s="12">
        <v>42478.6</v>
      </c>
    </row>
    <row r="2283" spans="1:19" ht="15.6" x14ac:dyDescent="0.3">
      <c r="A2283" s="1" t="s">
        <v>76</v>
      </c>
      <c r="B2283" s="1" t="s">
        <v>4666</v>
      </c>
      <c r="C2283" t="s">
        <v>4723</v>
      </c>
      <c r="D2283" t="s">
        <v>4884</v>
      </c>
      <c r="E2283" t="s">
        <v>4805</v>
      </c>
      <c r="G2283">
        <v>0</v>
      </c>
      <c r="H2283" t="s">
        <v>2382</v>
      </c>
      <c r="I2283" t="s">
        <v>2380</v>
      </c>
      <c r="J2283">
        <v>35.42</v>
      </c>
      <c r="K2283" t="str" cm="1">
        <f t="array" ref="K2283">_xlfn.IFS(J2283&lt;18.5,"underweight",J2283&lt;25,"normal weight",J2283&lt;30,"overweight",J2283&gt;30,"obesity")</f>
        <v>obesity</v>
      </c>
      <c r="L2283">
        <v>4.6399999999999997</v>
      </c>
      <c r="M2283" t="str" cm="1">
        <f t="array" ref="M2283">_xlfn.IFS(L2283&lt;5.7,"Normal",L2283&lt;6.5,"Prediabetes",L2283&gt;6.5,"Diabetes")</f>
        <v>Normal</v>
      </c>
      <c r="N2283">
        <v>1967</v>
      </c>
      <c r="O2283" t="s">
        <v>18</v>
      </c>
      <c r="P2283">
        <v>27</v>
      </c>
      <c r="Q2283" s="10" t="str">
        <f t="shared" si="70"/>
        <v>27-Jun-1967</v>
      </c>
      <c r="R2283">
        <f t="shared" si="71"/>
        <v>56</v>
      </c>
      <c r="S2283" s="12">
        <v>42538.720000000001</v>
      </c>
    </row>
    <row r="2284" spans="1:19" ht="15.6" x14ac:dyDescent="0.3">
      <c r="A2284" s="1" t="s">
        <v>75</v>
      </c>
      <c r="B2284" s="1" t="s">
        <v>4667</v>
      </c>
      <c r="C2284" t="s">
        <v>4726</v>
      </c>
      <c r="D2284" t="s">
        <v>4747</v>
      </c>
      <c r="E2284" t="s">
        <v>8257</v>
      </c>
      <c r="G2284">
        <v>1</v>
      </c>
      <c r="H2284" t="s">
        <v>2382</v>
      </c>
      <c r="I2284" t="s">
        <v>2380</v>
      </c>
      <c r="J2284">
        <v>20.8</v>
      </c>
      <c r="K2284" t="str" cm="1">
        <f t="array" ref="K2284">_xlfn.IFS(J2284&lt;18.5,"underweight",J2284&lt;25,"normal weight",J2284&lt;30,"overweight",J2284&gt;30,"obesity")</f>
        <v>normal weight</v>
      </c>
      <c r="L2284">
        <v>4.87</v>
      </c>
      <c r="M2284" t="str" cm="1">
        <f t="array" ref="M2284">_xlfn.IFS(L2284&lt;5.7,"Normal",L2284&lt;6.5,"Prediabetes",L2284&gt;6.5,"Diabetes")</f>
        <v>Normal</v>
      </c>
      <c r="N2284">
        <v>1979</v>
      </c>
      <c r="O2284" t="s">
        <v>30</v>
      </c>
      <c r="P2284">
        <v>27</v>
      </c>
      <c r="Q2284" s="10" t="str">
        <f t="shared" si="70"/>
        <v>27-Dec-1979</v>
      </c>
      <c r="R2284">
        <f t="shared" si="71"/>
        <v>43</v>
      </c>
      <c r="S2284" s="12">
        <v>42560.43</v>
      </c>
    </row>
    <row r="2285" spans="1:19" ht="15.6" x14ac:dyDescent="0.3">
      <c r="A2285" s="1" t="s">
        <v>74</v>
      </c>
      <c r="B2285" s="1" t="s">
        <v>4668</v>
      </c>
      <c r="C2285" t="s">
        <v>4723</v>
      </c>
      <c r="D2285" t="s">
        <v>6312</v>
      </c>
      <c r="E2285" t="s">
        <v>8258</v>
      </c>
      <c r="G2285">
        <v>1</v>
      </c>
      <c r="H2285" t="s">
        <v>2382</v>
      </c>
      <c r="I2285" t="s">
        <v>2380</v>
      </c>
      <c r="J2285">
        <v>31.73</v>
      </c>
      <c r="K2285" t="str" cm="1">
        <f t="array" ref="K2285">_xlfn.IFS(J2285&lt;18.5,"underweight",J2285&lt;25,"normal weight",J2285&lt;30,"overweight",J2285&gt;30,"obesity")</f>
        <v>obesity</v>
      </c>
      <c r="L2285">
        <v>4.78</v>
      </c>
      <c r="M2285" t="str" cm="1">
        <f t="array" ref="M2285">_xlfn.IFS(L2285&lt;5.7,"Normal",L2285&lt;6.5,"Prediabetes",L2285&gt;6.5,"Diabetes")</f>
        <v>Normal</v>
      </c>
      <c r="N2285">
        <v>1971</v>
      </c>
      <c r="O2285" t="s">
        <v>15</v>
      </c>
      <c r="P2285">
        <v>3</v>
      </c>
      <c r="Q2285" s="10" t="str">
        <f t="shared" si="70"/>
        <v>3-Nov-1971</v>
      </c>
      <c r="R2285">
        <f t="shared" si="71"/>
        <v>51</v>
      </c>
      <c r="S2285" s="12">
        <v>42644.2</v>
      </c>
    </row>
    <row r="2286" spans="1:19" ht="15.6" x14ac:dyDescent="0.3">
      <c r="A2286" s="1" t="s">
        <v>73</v>
      </c>
      <c r="B2286" s="1" t="s">
        <v>4669</v>
      </c>
      <c r="C2286" t="s">
        <v>4726</v>
      </c>
      <c r="D2286" t="s">
        <v>8260</v>
      </c>
      <c r="E2286" t="s">
        <v>8259</v>
      </c>
      <c r="G2286">
        <v>1</v>
      </c>
      <c r="H2286" t="s">
        <v>2382</v>
      </c>
      <c r="I2286" t="s">
        <v>2380</v>
      </c>
      <c r="J2286">
        <v>28.88</v>
      </c>
      <c r="K2286" t="str" cm="1">
        <f t="array" ref="K2286">_xlfn.IFS(J2286&lt;18.5,"underweight",J2286&lt;25,"normal weight",J2286&lt;30,"overweight",J2286&gt;30,"obesity")</f>
        <v>overweight</v>
      </c>
      <c r="L2286">
        <v>6.09</v>
      </c>
      <c r="M2286" t="str" cm="1">
        <f t="array" ref="M2286">_xlfn.IFS(L2286&lt;5.7,"Normal",L2286&lt;6.5,"Prediabetes",L2286&gt;6.5,"Diabetes")</f>
        <v>Prediabetes</v>
      </c>
      <c r="N2286">
        <v>1977</v>
      </c>
      <c r="O2286" t="s">
        <v>37</v>
      </c>
      <c r="P2286">
        <v>21</v>
      </c>
      <c r="Q2286" s="10" t="str">
        <f t="shared" si="70"/>
        <v>21-Oct-1977</v>
      </c>
      <c r="R2286">
        <f t="shared" si="71"/>
        <v>45</v>
      </c>
      <c r="S2286" s="12">
        <v>42760.5</v>
      </c>
    </row>
    <row r="2287" spans="1:19" ht="15.6" x14ac:dyDescent="0.3">
      <c r="A2287" s="1" t="s">
        <v>72</v>
      </c>
      <c r="B2287" s="1" t="s">
        <v>4670</v>
      </c>
      <c r="C2287" t="s">
        <v>4723</v>
      </c>
      <c r="D2287" t="s">
        <v>4900</v>
      </c>
      <c r="E2287" t="s">
        <v>8219</v>
      </c>
      <c r="G2287">
        <v>0</v>
      </c>
      <c r="H2287" t="s">
        <v>2382</v>
      </c>
      <c r="I2287" t="s">
        <v>2380</v>
      </c>
      <c r="J2287">
        <v>24.3</v>
      </c>
      <c r="K2287" t="str" cm="1">
        <f t="array" ref="K2287">_xlfn.IFS(J2287&lt;18.5,"underweight",J2287&lt;25,"normal weight",J2287&lt;30,"overweight",J2287&gt;30,"obesity")</f>
        <v>normal weight</v>
      </c>
      <c r="L2287">
        <v>6.1</v>
      </c>
      <c r="M2287" t="str" cm="1">
        <f t="array" ref="M2287">_xlfn.IFS(L2287&lt;5.7,"Normal",L2287&lt;6.5,"Prediabetes",L2287&gt;6.5,"Diabetes")</f>
        <v>Prediabetes</v>
      </c>
      <c r="N2287">
        <v>1965</v>
      </c>
      <c r="O2287" t="s">
        <v>37</v>
      </c>
      <c r="P2287">
        <v>29</v>
      </c>
      <c r="Q2287" s="10" t="str">
        <f t="shared" si="70"/>
        <v>29-Oct-1965</v>
      </c>
      <c r="R2287">
        <f t="shared" si="71"/>
        <v>57</v>
      </c>
      <c r="S2287" s="12">
        <v>42764.12</v>
      </c>
    </row>
    <row r="2288" spans="1:19" ht="15.6" x14ac:dyDescent="0.3">
      <c r="A2288" s="1" t="s">
        <v>71</v>
      </c>
      <c r="B2288" s="1" t="s">
        <v>4671</v>
      </c>
      <c r="C2288" t="s">
        <v>4726</v>
      </c>
      <c r="D2288" t="s">
        <v>8262</v>
      </c>
      <c r="E2288" t="s">
        <v>8261</v>
      </c>
      <c r="G2288">
        <v>1</v>
      </c>
      <c r="H2288" t="s">
        <v>2382</v>
      </c>
      <c r="I2288" t="s">
        <v>2380</v>
      </c>
      <c r="J2288">
        <v>25.74</v>
      </c>
      <c r="K2288" t="str" cm="1">
        <f t="array" ref="K2288">_xlfn.IFS(J2288&lt;18.5,"underweight",J2288&lt;25,"normal weight",J2288&lt;30,"overweight",J2288&gt;30,"obesity")</f>
        <v>overweight</v>
      </c>
      <c r="L2288">
        <v>6.41</v>
      </c>
      <c r="M2288" t="str" cm="1">
        <f t="array" ref="M2288">_xlfn.IFS(L2288&lt;5.7,"Normal",L2288&lt;6.5,"Prediabetes",L2288&gt;6.5,"Diabetes")</f>
        <v>Prediabetes</v>
      </c>
      <c r="N2288">
        <v>1972</v>
      </c>
      <c r="O2288" t="s">
        <v>20</v>
      </c>
      <c r="P2288">
        <v>10</v>
      </c>
      <c r="Q2288" s="10" t="str">
        <f t="shared" si="70"/>
        <v>10-Sep-1972</v>
      </c>
      <c r="R2288">
        <f t="shared" si="71"/>
        <v>50</v>
      </c>
      <c r="S2288" s="12">
        <v>42856.84</v>
      </c>
    </row>
    <row r="2289" spans="1:19" ht="15.6" x14ac:dyDescent="0.3">
      <c r="A2289" s="1" t="s">
        <v>70</v>
      </c>
      <c r="B2289" s="1" t="s">
        <v>4672</v>
      </c>
      <c r="C2289" t="s">
        <v>4723</v>
      </c>
      <c r="D2289" t="s">
        <v>7102</v>
      </c>
      <c r="E2289" t="s">
        <v>8263</v>
      </c>
      <c r="G2289">
        <v>0</v>
      </c>
      <c r="H2289" t="s">
        <v>2382</v>
      </c>
      <c r="I2289" t="s">
        <v>2380</v>
      </c>
      <c r="J2289">
        <v>27.36</v>
      </c>
      <c r="K2289" t="str" cm="1">
        <f t="array" ref="K2289">_xlfn.IFS(J2289&lt;18.5,"underweight",J2289&lt;25,"normal weight",J2289&lt;30,"overweight",J2289&gt;30,"obesity")</f>
        <v>overweight</v>
      </c>
      <c r="L2289">
        <v>5.59</v>
      </c>
      <c r="M2289" t="str" cm="1">
        <f t="array" ref="M2289">_xlfn.IFS(L2289&lt;5.7,"Normal",L2289&lt;6.5,"Prediabetes",L2289&gt;6.5,"Diabetes")</f>
        <v>Normal</v>
      </c>
      <c r="N2289">
        <v>1975</v>
      </c>
      <c r="O2289" t="s">
        <v>37</v>
      </c>
      <c r="P2289">
        <v>23</v>
      </c>
      <c r="Q2289" s="10" t="str">
        <f t="shared" si="70"/>
        <v>23-Oct-1975</v>
      </c>
      <c r="R2289">
        <f t="shared" si="71"/>
        <v>47</v>
      </c>
      <c r="S2289" s="12">
        <v>42969.85</v>
      </c>
    </row>
    <row r="2290" spans="1:19" ht="15.6" x14ac:dyDescent="0.3">
      <c r="A2290" s="1" t="s">
        <v>69</v>
      </c>
      <c r="B2290" s="1" t="s">
        <v>4673</v>
      </c>
      <c r="C2290" t="s">
        <v>4726</v>
      </c>
      <c r="D2290" t="s">
        <v>8265</v>
      </c>
      <c r="E2290" t="s">
        <v>8264</v>
      </c>
      <c r="G2290">
        <v>1</v>
      </c>
      <c r="H2290" t="s">
        <v>2382</v>
      </c>
      <c r="I2290" t="s">
        <v>2380</v>
      </c>
      <c r="J2290">
        <v>22.3</v>
      </c>
      <c r="K2290" t="str" cm="1">
        <f t="array" ref="K2290">_xlfn.IFS(J2290&lt;18.5,"underweight",J2290&lt;25,"normal weight",J2290&lt;30,"overweight",J2290&gt;30,"obesity")</f>
        <v>normal weight</v>
      </c>
      <c r="L2290">
        <v>4.8899999999999997</v>
      </c>
      <c r="M2290" t="str" cm="1">
        <f t="array" ref="M2290">_xlfn.IFS(L2290&lt;5.7,"Normal",L2290&lt;6.5,"Prediabetes",L2290&gt;6.5,"Diabetes")</f>
        <v>Normal</v>
      </c>
      <c r="N2290">
        <v>1978</v>
      </c>
      <c r="O2290" t="s">
        <v>15</v>
      </c>
      <c r="P2290">
        <v>4</v>
      </c>
      <c r="Q2290" s="10" t="str">
        <f t="shared" si="70"/>
        <v>4-Nov-1978</v>
      </c>
      <c r="R2290">
        <f t="shared" si="71"/>
        <v>44</v>
      </c>
      <c r="S2290" s="12">
        <v>42983.46</v>
      </c>
    </row>
    <row r="2291" spans="1:19" ht="15.6" x14ac:dyDescent="0.3">
      <c r="A2291" s="1" t="s">
        <v>68</v>
      </c>
      <c r="B2291" s="1" t="s">
        <v>4674</v>
      </c>
      <c r="C2291" t="s">
        <v>4726</v>
      </c>
      <c r="D2291" t="s">
        <v>8267</v>
      </c>
      <c r="E2291" t="s">
        <v>8266</v>
      </c>
      <c r="G2291">
        <v>1</v>
      </c>
      <c r="H2291" t="s">
        <v>2382</v>
      </c>
      <c r="I2291" t="s">
        <v>2380</v>
      </c>
      <c r="J2291">
        <v>26.03</v>
      </c>
      <c r="K2291" t="str" cm="1">
        <f t="array" ref="K2291">_xlfn.IFS(J2291&lt;18.5,"underweight",J2291&lt;25,"normal weight",J2291&lt;30,"overweight",J2291&gt;30,"obesity")</f>
        <v>overweight</v>
      </c>
      <c r="L2291">
        <v>5.81</v>
      </c>
      <c r="M2291" t="str" cm="1">
        <f t="array" ref="M2291">_xlfn.IFS(L2291&lt;5.7,"Normal",L2291&lt;6.5,"Prediabetes",L2291&gt;6.5,"Diabetes")</f>
        <v>Prediabetes</v>
      </c>
      <c r="N2291">
        <v>1965</v>
      </c>
      <c r="O2291" t="s">
        <v>15</v>
      </c>
      <c r="P2291">
        <v>29</v>
      </c>
      <c r="Q2291" s="10" t="str">
        <f t="shared" si="70"/>
        <v>29-Nov-1965</v>
      </c>
      <c r="R2291">
        <f t="shared" si="71"/>
        <v>57</v>
      </c>
      <c r="S2291" s="12">
        <v>43073.760000000002</v>
      </c>
    </row>
    <row r="2292" spans="1:19" ht="15.6" x14ac:dyDescent="0.3">
      <c r="A2292" s="1" t="s">
        <v>67</v>
      </c>
      <c r="B2292" s="1" t="s">
        <v>4675</v>
      </c>
      <c r="C2292" t="s">
        <v>4723</v>
      </c>
      <c r="D2292" t="s">
        <v>5226</v>
      </c>
      <c r="E2292" t="s">
        <v>5066</v>
      </c>
      <c r="G2292">
        <v>0</v>
      </c>
      <c r="H2292" t="s">
        <v>2382</v>
      </c>
      <c r="I2292" t="s">
        <v>2380</v>
      </c>
      <c r="J2292">
        <v>32.11</v>
      </c>
      <c r="K2292" t="str" cm="1">
        <f t="array" ref="K2292">_xlfn.IFS(J2292&lt;18.5,"underweight",J2292&lt;25,"normal weight",J2292&lt;30,"overweight",J2292&gt;30,"obesity")</f>
        <v>obesity</v>
      </c>
      <c r="L2292">
        <v>4.03</v>
      </c>
      <c r="M2292" t="str" cm="1">
        <f t="array" ref="M2292">_xlfn.IFS(L2292&lt;5.7,"Normal",L2292&lt;6.5,"Prediabetes",L2292&gt;6.5,"Diabetes")</f>
        <v>Normal</v>
      </c>
      <c r="N2292">
        <v>1969</v>
      </c>
      <c r="O2292" t="s">
        <v>30</v>
      </c>
      <c r="P2292">
        <v>3</v>
      </c>
      <c r="Q2292" s="10" t="str">
        <f t="shared" si="70"/>
        <v>3-Dec-1969</v>
      </c>
      <c r="R2292">
        <f t="shared" si="71"/>
        <v>53</v>
      </c>
      <c r="S2292" s="12">
        <v>43254.42</v>
      </c>
    </row>
    <row r="2293" spans="1:19" ht="15.6" x14ac:dyDescent="0.3">
      <c r="A2293" s="1" t="s">
        <v>66</v>
      </c>
      <c r="B2293" s="1" t="s">
        <v>4676</v>
      </c>
      <c r="C2293" t="s">
        <v>4726</v>
      </c>
      <c r="D2293" t="s">
        <v>8269</v>
      </c>
      <c r="E2293" t="s">
        <v>8268</v>
      </c>
      <c r="G2293">
        <v>1</v>
      </c>
      <c r="H2293" t="s">
        <v>2382</v>
      </c>
      <c r="I2293" t="s">
        <v>2380</v>
      </c>
      <c r="J2293">
        <v>25.175000000000001</v>
      </c>
      <c r="K2293" t="str" cm="1">
        <f t="array" ref="K2293">_xlfn.IFS(J2293&lt;18.5,"underweight",J2293&lt;25,"normal weight",J2293&lt;30,"overweight",J2293&gt;30,"obesity")</f>
        <v>overweight</v>
      </c>
      <c r="L2293">
        <v>6.29</v>
      </c>
      <c r="M2293" t="str" cm="1">
        <f t="array" ref="M2293">_xlfn.IFS(L2293&lt;5.7,"Normal",L2293&lt;6.5,"Prediabetes",L2293&gt;6.5,"Diabetes")</f>
        <v>Prediabetes</v>
      </c>
      <c r="N2293">
        <v>1965</v>
      </c>
      <c r="O2293" t="s">
        <v>35</v>
      </c>
      <c r="P2293">
        <v>22</v>
      </c>
      <c r="Q2293" s="10" t="str">
        <f t="shared" si="70"/>
        <v>22-Aug-1965</v>
      </c>
      <c r="R2293">
        <f t="shared" si="71"/>
        <v>57</v>
      </c>
      <c r="S2293" s="12">
        <v>43578.94</v>
      </c>
    </row>
    <row r="2294" spans="1:19" ht="15.6" x14ac:dyDescent="0.3">
      <c r="A2294" s="1" t="s">
        <v>65</v>
      </c>
      <c r="B2294" s="1" t="s">
        <v>4677</v>
      </c>
      <c r="C2294" t="s">
        <v>4726</v>
      </c>
      <c r="D2294" t="s">
        <v>4820</v>
      </c>
      <c r="E2294" t="s">
        <v>4889</v>
      </c>
      <c r="G2294">
        <v>1</v>
      </c>
      <c r="H2294" t="s">
        <v>2382</v>
      </c>
      <c r="I2294" t="s">
        <v>2380</v>
      </c>
      <c r="J2294">
        <v>39.49</v>
      </c>
      <c r="K2294" t="str" cm="1">
        <f t="array" ref="K2294">_xlfn.IFS(J2294&lt;18.5,"underweight",J2294&lt;25,"normal weight",J2294&lt;30,"overweight",J2294&gt;30,"obesity")</f>
        <v>obesity</v>
      </c>
      <c r="L2294">
        <v>4.4800000000000004</v>
      </c>
      <c r="M2294" t="str" cm="1">
        <f t="array" ref="M2294">_xlfn.IFS(L2294&lt;5.7,"Normal",L2294&lt;6.5,"Prediabetes",L2294&gt;6.5,"Diabetes")</f>
        <v>Normal</v>
      </c>
      <c r="N2294">
        <v>1986</v>
      </c>
      <c r="O2294" t="s">
        <v>30</v>
      </c>
      <c r="P2294">
        <v>29</v>
      </c>
      <c r="Q2294" s="10" t="str">
        <f t="shared" si="70"/>
        <v>29-Dec-1986</v>
      </c>
      <c r="R2294">
        <f t="shared" si="71"/>
        <v>36</v>
      </c>
      <c r="S2294" s="12">
        <v>43753.34</v>
      </c>
    </row>
    <row r="2295" spans="1:19" ht="15.6" x14ac:dyDescent="0.3">
      <c r="A2295" s="1" t="s">
        <v>64</v>
      </c>
      <c r="B2295" s="1" t="s">
        <v>4678</v>
      </c>
      <c r="C2295" t="s">
        <v>4723</v>
      </c>
      <c r="D2295" t="s">
        <v>4900</v>
      </c>
      <c r="E2295" t="s">
        <v>8270</v>
      </c>
      <c r="G2295">
        <v>1</v>
      </c>
      <c r="H2295" t="s">
        <v>2382</v>
      </c>
      <c r="I2295" t="s">
        <v>2380</v>
      </c>
      <c r="J2295">
        <v>34.869999999999997</v>
      </c>
      <c r="K2295" t="str" cm="1">
        <f t="array" ref="K2295">_xlfn.IFS(J2295&lt;18.5,"underweight",J2295&lt;25,"normal weight",J2295&lt;30,"overweight",J2295&gt;30,"obesity")</f>
        <v>obesity</v>
      </c>
      <c r="L2295">
        <v>5.51</v>
      </c>
      <c r="M2295" t="str" cm="1">
        <f t="array" ref="M2295">_xlfn.IFS(L2295&lt;5.7,"Normal",L2295&lt;6.5,"Prediabetes",L2295&gt;6.5,"Diabetes")</f>
        <v>Normal</v>
      </c>
      <c r="N2295">
        <v>1966</v>
      </c>
      <c r="O2295" t="s">
        <v>37</v>
      </c>
      <c r="P2295">
        <v>25</v>
      </c>
      <c r="Q2295" s="10" t="str">
        <f t="shared" si="70"/>
        <v>25-Oct-1966</v>
      </c>
      <c r="R2295">
        <f t="shared" si="71"/>
        <v>56</v>
      </c>
      <c r="S2295" s="12">
        <v>43813.87</v>
      </c>
    </row>
    <row r="2296" spans="1:19" ht="15.6" x14ac:dyDescent="0.3">
      <c r="A2296" s="1" t="s">
        <v>63</v>
      </c>
      <c r="B2296" s="1" t="s">
        <v>4679</v>
      </c>
      <c r="C2296" t="s">
        <v>4726</v>
      </c>
      <c r="D2296" t="s">
        <v>5988</v>
      </c>
      <c r="E2296" t="s">
        <v>8271</v>
      </c>
      <c r="G2296">
        <v>0</v>
      </c>
      <c r="H2296" t="s">
        <v>2382</v>
      </c>
      <c r="I2296" t="s">
        <v>2380</v>
      </c>
      <c r="J2296">
        <v>34.6</v>
      </c>
      <c r="K2296" t="str" cm="1">
        <f t="array" ref="K2296">_xlfn.IFS(J2296&lt;18.5,"underweight",J2296&lt;25,"normal weight",J2296&lt;30,"overweight",J2296&gt;30,"obesity")</f>
        <v>obesity</v>
      </c>
      <c r="L2296">
        <v>4.5</v>
      </c>
      <c r="M2296" t="str" cm="1">
        <f t="array" ref="M2296">_xlfn.IFS(L2296&lt;5.7,"Normal",L2296&lt;6.5,"Prediabetes",L2296&gt;6.5,"Diabetes")</f>
        <v>Normal</v>
      </c>
      <c r="N2296">
        <v>1966</v>
      </c>
      <c r="O2296" t="s">
        <v>10</v>
      </c>
      <c r="P2296">
        <v>2</v>
      </c>
      <c r="Q2296" s="10" t="str">
        <f t="shared" si="70"/>
        <v>2-Jul-1966</v>
      </c>
      <c r="R2296">
        <f t="shared" si="71"/>
        <v>57</v>
      </c>
      <c r="S2296" s="12">
        <v>43817.45</v>
      </c>
    </row>
    <row r="2297" spans="1:19" ht="15.6" x14ac:dyDescent="0.3">
      <c r="A2297" s="1" t="s">
        <v>62</v>
      </c>
      <c r="B2297" s="1" t="s">
        <v>4680</v>
      </c>
      <c r="C2297" t="s">
        <v>4726</v>
      </c>
      <c r="D2297" t="s">
        <v>8273</v>
      </c>
      <c r="E2297" t="s">
        <v>8272</v>
      </c>
      <c r="G2297">
        <v>1</v>
      </c>
      <c r="H2297" t="s">
        <v>2382</v>
      </c>
      <c r="I2297" t="s">
        <v>2380</v>
      </c>
      <c r="J2297">
        <v>25.8</v>
      </c>
      <c r="K2297" t="str" cm="1">
        <f t="array" ref="K2297">_xlfn.IFS(J2297&lt;18.5,"underweight",J2297&lt;25,"normal weight",J2297&lt;30,"overweight",J2297&gt;30,"obesity")</f>
        <v>overweight</v>
      </c>
      <c r="L2297">
        <v>6.29</v>
      </c>
      <c r="M2297" t="str" cm="1">
        <f t="array" ref="M2297">_xlfn.IFS(L2297&lt;5.7,"Normal",L2297&lt;6.5,"Prediabetes",L2297&gt;6.5,"Diabetes")</f>
        <v>Prediabetes</v>
      </c>
      <c r="N2297">
        <v>1980</v>
      </c>
      <c r="O2297" t="s">
        <v>15</v>
      </c>
      <c r="P2297">
        <v>10</v>
      </c>
      <c r="Q2297" s="10" t="str">
        <f t="shared" si="70"/>
        <v>10-Nov-1980</v>
      </c>
      <c r="R2297">
        <f t="shared" si="71"/>
        <v>42</v>
      </c>
      <c r="S2297" s="12">
        <v>43896.38</v>
      </c>
    </row>
    <row r="2298" spans="1:19" ht="15.6" x14ac:dyDescent="0.3">
      <c r="A2298" s="1" t="s">
        <v>61</v>
      </c>
      <c r="B2298" s="1" t="s">
        <v>4681</v>
      </c>
      <c r="C2298" t="s">
        <v>4726</v>
      </c>
      <c r="D2298" t="s">
        <v>8275</v>
      </c>
      <c r="E2298" t="s">
        <v>8274</v>
      </c>
      <c r="G2298">
        <v>1</v>
      </c>
      <c r="H2298" t="s">
        <v>2382</v>
      </c>
      <c r="I2298" t="s">
        <v>2380</v>
      </c>
      <c r="J2298">
        <v>36.86</v>
      </c>
      <c r="K2298" t="str" cm="1">
        <f t="array" ref="K2298">_xlfn.IFS(J2298&lt;18.5,"underweight",J2298&lt;25,"normal weight",J2298&lt;30,"overweight",J2298&gt;30,"obesity")</f>
        <v>obesity</v>
      </c>
      <c r="L2298">
        <v>4.97</v>
      </c>
      <c r="M2298" t="str" cm="1">
        <f t="array" ref="M2298">_xlfn.IFS(L2298&lt;5.7,"Normal",L2298&lt;6.5,"Prediabetes",L2298&gt;6.5,"Diabetes")</f>
        <v>Normal</v>
      </c>
      <c r="N2298">
        <v>1966</v>
      </c>
      <c r="O2298" t="s">
        <v>37</v>
      </c>
      <c r="P2298">
        <v>5</v>
      </c>
      <c r="Q2298" s="10" t="str">
        <f t="shared" si="70"/>
        <v>5-Oct-1966</v>
      </c>
      <c r="R2298">
        <f t="shared" si="71"/>
        <v>56</v>
      </c>
      <c r="S2298" s="12">
        <v>43921.18</v>
      </c>
    </row>
    <row r="2299" spans="1:19" ht="15.6" x14ac:dyDescent="0.3">
      <c r="A2299" s="1" t="s">
        <v>60</v>
      </c>
      <c r="B2299" s="1" t="s">
        <v>4682</v>
      </c>
      <c r="C2299" t="s">
        <v>4723</v>
      </c>
      <c r="D2299" t="s">
        <v>8277</v>
      </c>
      <c r="E2299" t="s">
        <v>8276</v>
      </c>
      <c r="G2299">
        <v>0</v>
      </c>
      <c r="H2299" t="s">
        <v>2382</v>
      </c>
      <c r="I2299" t="s">
        <v>2380</v>
      </c>
      <c r="J2299">
        <v>31.254999999999999</v>
      </c>
      <c r="K2299" t="str" cm="1">
        <f t="array" ref="K2299">_xlfn.IFS(J2299&lt;18.5,"underweight",J2299&lt;25,"normal weight",J2299&lt;30,"overweight",J2299&gt;30,"obesity")</f>
        <v>obesity</v>
      </c>
      <c r="L2299">
        <v>5.49</v>
      </c>
      <c r="M2299" t="str" cm="1">
        <f t="array" ref="M2299">_xlfn.IFS(L2299&lt;5.7,"Normal",L2299&lt;6.5,"Prediabetes",L2299&gt;6.5,"Diabetes")</f>
        <v>Normal</v>
      </c>
      <c r="N2299">
        <v>1988</v>
      </c>
      <c r="O2299" t="s">
        <v>10</v>
      </c>
      <c r="P2299">
        <v>16</v>
      </c>
      <c r="Q2299" s="10" t="str">
        <f t="shared" si="70"/>
        <v>16-Jul-1988</v>
      </c>
      <c r="R2299">
        <f t="shared" si="71"/>
        <v>35</v>
      </c>
      <c r="S2299" s="12">
        <v>43943.88</v>
      </c>
    </row>
    <row r="2300" spans="1:19" ht="15.6" x14ac:dyDescent="0.3">
      <c r="A2300" s="1" t="s">
        <v>59</v>
      </c>
      <c r="B2300" s="1" t="s">
        <v>4683</v>
      </c>
      <c r="C2300" t="s">
        <v>4726</v>
      </c>
      <c r="D2300" t="s">
        <v>8279</v>
      </c>
      <c r="E2300" t="s">
        <v>8278</v>
      </c>
      <c r="G2300">
        <v>1</v>
      </c>
      <c r="H2300" t="s">
        <v>2382</v>
      </c>
      <c r="I2300" t="s">
        <v>2380</v>
      </c>
      <c r="J2300">
        <v>28.975000000000001</v>
      </c>
      <c r="K2300" t="str" cm="1">
        <f t="array" ref="K2300">_xlfn.IFS(J2300&lt;18.5,"underweight",J2300&lt;25,"normal weight",J2300&lt;30,"overweight",J2300&gt;30,"obesity")</f>
        <v>overweight</v>
      </c>
      <c r="L2300">
        <v>4.34</v>
      </c>
      <c r="M2300" t="str" cm="1">
        <f t="array" ref="M2300">_xlfn.IFS(L2300&lt;5.7,"Normal",L2300&lt;6.5,"Prediabetes",L2300&gt;6.5,"Diabetes")</f>
        <v>Normal</v>
      </c>
      <c r="N2300">
        <v>1975</v>
      </c>
      <c r="O2300" t="s">
        <v>18</v>
      </c>
      <c r="P2300">
        <v>1</v>
      </c>
      <c r="Q2300" s="10" t="str">
        <f t="shared" si="70"/>
        <v>1-Jun-1975</v>
      </c>
      <c r="R2300">
        <f t="shared" si="71"/>
        <v>48</v>
      </c>
      <c r="S2300" s="12">
        <v>44202.65</v>
      </c>
    </row>
    <row r="2301" spans="1:19" ht="15.6" x14ac:dyDescent="0.3">
      <c r="A2301" s="1" t="s">
        <v>58</v>
      </c>
      <c r="B2301" s="1" t="s">
        <v>4684</v>
      </c>
      <c r="C2301" t="s">
        <v>4726</v>
      </c>
      <c r="D2301" t="s">
        <v>4882</v>
      </c>
      <c r="E2301" t="s">
        <v>8280</v>
      </c>
      <c r="G2301">
        <v>1</v>
      </c>
      <c r="H2301" t="s">
        <v>2382</v>
      </c>
      <c r="I2301" t="s">
        <v>2380</v>
      </c>
      <c r="J2301">
        <v>22.05</v>
      </c>
      <c r="K2301" t="str" cm="1">
        <f t="array" ref="K2301">_xlfn.IFS(J2301&lt;18.5,"underweight",J2301&lt;25,"normal weight",J2301&lt;30,"overweight",J2301&gt;30,"obesity")</f>
        <v>normal weight</v>
      </c>
      <c r="L2301">
        <v>4.43</v>
      </c>
      <c r="M2301" t="str" cm="1">
        <f t="array" ref="M2301">_xlfn.IFS(L2301&lt;5.7,"Normal",L2301&lt;6.5,"Prediabetes",L2301&gt;6.5,"Diabetes")</f>
        <v>Normal</v>
      </c>
      <c r="N2301">
        <v>1968</v>
      </c>
      <c r="O2301" t="s">
        <v>15</v>
      </c>
      <c r="P2301">
        <v>24</v>
      </c>
      <c r="Q2301" s="10" t="str">
        <f t="shared" si="70"/>
        <v>24-Nov-1968</v>
      </c>
      <c r="R2301">
        <f t="shared" si="71"/>
        <v>54</v>
      </c>
      <c r="S2301" s="12">
        <v>44260.75</v>
      </c>
    </row>
    <row r="2302" spans="1:19" ht="15.6" x14ac:dyDescent="0.3">
      <c r="A2302" s="1" t="s">
        <v>57</v>
      </c>
      <c r="B2302" s="1" t="s">
        <v>4685</v>
      </c>
      <c r="C2302" t="s">
        <v>4726</v>
      </c>
      <c r="D2302" t="s">
        <v>8282</v>
      </c>
      <c r="E2302" t="s">
        <v>8281</v>
      </c>
      <c r="G2302">
        <v>1</v>
      </c>
      <c r="H2302" t="s">
        <v>2382</v>
      </c>
      <c r="I2302" t="s">
        <v>2380</v>
      </c>
      <c r="J2302">
        <v>26.84</v>
      </c>
      <c r="K2302" t="str" cm="1">
        <f t="array" ref="K2302">_xlfn.IFS(J2302&lt;18.5,"underweight",J2302&lt;25,"normal weight",J2302&lt;30,"overweight",J2302&gt;30,"obesity")</f>
        <v>overweight</v>
      </c>
      <c r="L2302">
        <v>5.99</v>
      </c>
      <c r="M2302" t="str" cm="1">
        <f t="array" ref="M2302">_xlfn.IFS(L2302&lt;5.7,"Normal",L2302&lt;6.5,"Prediabetes",L2302&gt;6.5,"Diabetes")</f>
        <v>Prediabetes</v>
      </c>
      <c r="N2302">
        <v>1971</v>
      </c>
      <c r="O2302" t="s">
        <v>37</v>
      </c>
      <c r="P2302">
        <v>29</v>
      </c>
      <c r="Q2302" s="10" t="str">
        <f t="shared" si="70"/>
        <v>29-Oct-1971</v>
      </c>
      <c r="R2302">
        <f t="shared" si="71"/>
        <v>51</v>
      </c>
      <c r="S2302" s="12">
        <v>44400.41</v>
      </c>
    </row>
    <row r="2303" spans="1:19" ht="15.6" x14ac:dyDescent="0.3">
      <c r="A2303" s="1" t="s">
        <v>56</v>
      </c>
      <c r="B2303" s="1" t="s">
        <v>4686</v>
      </c>
      <c r="C2303" t="s">
        <v>4726</v>
      </c>
      <c r="D2303" t="s">
        <v>4747</v>
      </c>
      <c r="E2303" t="s">
        <v>5239</v>
      </c>
      <c r="G2303">
        <v>1</v>
      </c>
      <c r="H2303" t="s">
        <v>2382</v>
      </c>
      <c r="I2303" t="s">
        <v>2380</v>
      </c>
      <c r="J2303">
        <v>22.57</v>
      </c>
      <c r="K2303" t="str" cm="1">
        <f t="array" ref="K2303">_xlfn.IFS(J2303&lt;18.5,"underweight",J2303&lt;25,"normal weight",J2303&lt;30,"overweight",J2303&gt;30,"obesity")</f>
        <v>normal weight</v>
      </c>
      <c r="L2303">
        <v>5.8</v>
      </c>
      <c r="M2303" t="str" cm="1">
        <f t="array" ref="M2303">_xlfn.IFS(L2303&lt;5.7,"Normal",L2303&lt;6.5,"Prediabetes",L2303&gt;6.5,"Diabetes")</f>
        <v>Prediabetes</v>
      </c>
      <c r="N2303">
        <v>1967</v>
      </c>
      <c r="O2303" t="s">
        <v>20</v>
      </c>
      <c r="P2303">
        <v>14</v>
      </c>
      <c r="Q2303" s="10" t="str">
        <f t="shared" si="70"/>
        <v>14-Sep-1967</v>
      </c>
      <c r="R2303">
        <f t="shared" si="71"/>
        <v>55</v>
      </c>
      <c r="S2303" s="12">
        <v>44423.8</v>
      </c>
    </row>
    <row r="2304" spans="1:19" ht="15.6" x14ac:dyDescent="0.3">
      <c r="A2304" s="1" t="s">
        <v>55</v>
      </c>
      <c r="B2304" s="1" t="s">
        <v>4687</v>
      </c>
      <c r="C2304" t="s">
        <v>4723</v>
      </c>
      <c r="D2304" t="s">
        <v>8284</v>
      </c>
      <c r="E2304" t="s">
        <v>8283</v>
      </c>
      <c r="G2304">
        <v>1</v>
      </c>
      <c r="H2304" t="s">
        <v>2382</v>
      </c>
      <c r="I2304" t="s">
        <v>2380</v>
      </c>
      <c r="J2304">
        <v>36.85</v>
      </c>
      <c r="K2304" t="str" cm="1">
        <f t="array" ref="K2304">_xlfn.IFS(J2304&lt;18.5,"underweight",J2304&lt;25,"normal weight",J2304&lt;30,"overweight",J2304&gt;30,"obesity")</f>
        <v>obesity</v>
      </c>
      <c r="L2304">
        <v>4.3600000000000003</v>
      </c>
      <c r="M2304" t="str" cm="1">
        <f t="array" ref="M2304">_xlfn.IFS(L2304&lt;5.7,"Normal",L2304&lt;6.5,"Prediabetes",L2304&gt;6.5,"Diabetes")</f>
        <v>Normal</v>
      </c>
      <c r="N2304">
        <v>2000</v>
      </c>
      <c r="O2304" t="s">
        <v>35</v>
      </c>
      <c r="P2304">
        <v>2</v>
      </c>
      <c r="Q2304" s="10" t="str">
        <f t="shared" si="70"/>
        <v>2-Aug-2000</v>
      </c>
      <c r="R2304">
        <f t="shared" si="71"/>
        <v>23</v>
      </c>
      <c r="S2304" s="12">
        <v>44501.4</v>
      </c>
    </row>
    <row r="2305" spans="1:19" ht="15.6" x14ac:dyDescent="0.3">
      <c r="A2305" s="1" t="s">
        <v>54</v>
      </c>
      <c r="B2305" s="1" t="s">
        <v>4688</v>
      </c>
      <c r="C2305" t="s">
        <v>4726</v>
      </c>
      <c r="D2305" t="s">
        <v>5565</v>
      </c>
      <c r="E2305" t="s">
        <v>8285</v>
      </c>
      <c r="G2305">
        <v>0</v>
      </c>
      <c r="H2305" t="s">
        <v>2382</v>
      </c>
      <c r="I2305" t="s">
        <v>2380</v>
      </c>
      <c r="J2305">
        <v>35.53</v>
      </c>
      <c r="K2305" t="str" cm="1">
        <f t="array" ref="K2305">_xlfn.IFS(J2305&lt;18.5,"underweight",J2305&lt;25,"normal weight",J2305&lt;30,"overweight",J2305&gt;30,"obesity")</f>
        <v>obesity</v>
      </c>
      <c r="L2305">
        <v>4.55</v>
      </c>
      <c r="M2305" t="str" cm="1">
        <f t="array" ref="M2305">_xlfn.IFS(L2305&lt;5.7,"Normal",L2305&lt;6.5,"Prediabetes",L2305&gt;6.5,"Diabetes")</f>
        <v>Normal</v>
      </c>
      <c r="N2305">
        <v>1993</v>
      </c>
      <c r="O2305" t="s">
        <v>37</v>
      </c>
      <c r="P2305">
        <v>11</v>
      </c>
      <c r="Q2305" s="10" t="str">
        <f t="shared" si="70"/>
        <v>11-Oct-1993</v>
      </c>
      <c r="R2305">
        <f t="shared" si="71"/>
        <v>29</v>
      </c>
      <c r="S2305" s="12">
        <v>44585.46</v>
      </c>
    </row>
    <row r="2306" spans="1:19" ht="15.6" x14ac:dyDescent="0.3">
      <c r="A2306" s="1" t="s">
        <v>53</v>
      </c>
      <c r="B2306" s="1" t="s">
        <v>4689</v>
      </c>
      <c r="C2306" t="s">
        <v>4726</v>
      </c>
      <c r="D2306" t="s">
        <v>5001</v>
      </c>
      <c r="E2306" t="s">
        <v>8286</v>
      </c>
      <c r="G2306">
        <v>0</v>
      </c>
      <c r="H2306" t="s">
        <v>2382</v>
      </c>
      <c r="I2306" t="s">
        <v>2380</v>
      </c>
      <c r="J2306">
        <v>31.1</v>
      </c>
      <c r="K2306" t="str" cm="1">
        <f t="array" ref="K2306">_xlfn.IFS(J2306&lt;18.5,"underweight",J2306&lt;25,"normal weight",J2306&lt;30,"overweight",J2306&gt;30,"obesity")</f>
        <v>obesity</v>
      </c>
      <c r="L2306">
        <v>4.37</v>
      </c>
      <c r="M2306" t="str" cm="1">
        <f t="array" ref="M2306">_xlfn.IFS(L2306&lt;5.7,"Normal",L2306&lt;6.5,"Prediabetes",L2306&gt;6.5,"Diabetes")</f>
        <v>Normal</v>
      </c>
      <c r="N2306">
        <v>1971</v>
      </c>
      <c r="O2306" t="s">
        <v>35</v>
      </c>
      <c r="P2306">
        <v>13</v>
      </c>
      <c r="Q2306" s="10" t="str">
        <f t="shared" si="70"/>
        <v>13-Aug-1971</v>
      </c>
      <c r="R2306">
        <f t="shared" si="71"/>
        <v>51</v>
      </c>
      <c r="S2306" s="12">
        <v>44641.2</v>
      </c>
    </row>
    <row r="2307" spans="1:19" ht="15.6" x14ac:dyDescent="0.3">
      <c r="A2307" s="1" t="s">
        <v>52</v>
      </c>
      <c r="B2307" s="1" t="s">
        <v>4690</v>
      </c>
      <c r="C2307" t="s">
        <v>4726</v>
      </c>
      <c r="D2307" t="s">
        <v>6604</v>
      </c>
      <c r="E2307" t="s">
        <v>8287</v>
      </c>
      <c r="G2307">
        <v>0</v>
      </c>
      <c r="H2307" t="s">
        <v>2382</v>
      </c>
      <c r="I2307" t="s">
        <v>2380</v>
      </c>
      <c r="J2307">
        <v>23.21</v>
      </c>
      <c r="K2307" t="str" cm="1">
        <f t="array" ref="K2307">_xlfn.IFS(J2307&lt;18.5,"underweight",J2307&lt;25,"normal weight",J2307&lt;30,"overweight",J2307&gt;30,"obesity")</f>
        <v>normal weight</v>
      </c>
      <c r="L2307">
        <v>5.24</v>
      </c>
      <c r="M2307" t="str" cm="1">
        <f t="array" ref="M2307">_xlfn.IFS(L2307&lt;5.7,"Normal",L2307&lt;6.5,"Prediabetes",L2307&gt;6.5,"Diabetes")</f>
        <v>Normal</v>
      </c>
      <c r="N2307">
        <v>1962</v>
      </c>
      <c r="O2307" t="s">
        <v>30</v>
      </c>
      <c r="P2307">
        <v>17</v>
      </c>
      <c r="Q2307" s="10" t="str">
        <f t="shared" ref="Q2307:Q2344" si="72">P2307&amp;"-"&amp;O2307&amp;"-"&amp;N2307</f>
        <v>17-Dec-1962</v>
      </c>
      <c r="R2307">
        <f t="shared" ref="R2307:R2344" si="73">DATEDIF(Q2307,"8-6-2023","y")</f>
        <v>60</v>
      </c>
      <c r="S2307" s="12">
        <v>45008.959999999999</v>
      </c>
    </row>
    <row r="2308" spans="1:19" ht="15.6" x14ac:dyDescent="0.3">
      <c r="A2308" s="1" t="s">
        <v>51</v>
      </c>
      <c r="B2308" s="1" t="s">
        <v>4691</v>
      </c>
      <c r="C2308" t="s">
        <v>4723</v>
      </c>
      <c r="D2308" t="s">
        <v>5257</v>
      </c>
      <c r="E2308" t="s">
        <v>8288</v>
      </c>
      <c r="G2308">
        <v>1</v>
      </c>
      <c r="H2308" t="s">
        <v>2382</v>
      </c>
      <c r="I2308" t="s">
        <v>2380</v>
      </c>
      <c r="J2308">
        <v>15.92</v>
      </c>
      <c r="K2308" t="str" cm="1">
        <f t="array" ref="K2308">_xlfn.IFS(J2308&lt;18.5,"underweight",J2308&lt;25,"normal weight",J2308&lt;30,"overweight",J2308&gt;30,"obesity")</f>
        <v>underweight</v>
      </c>
      <c r="L2308">
        <v>4.76</v>
      </c>
      <c r="M2308" t="str" cm="1">
        <f t="array" ref="M2308">_xlfn.IFS(L2308&lt;5.7,"Normal",L2308&lt;6.5,"Prediabetes",L2308&gt;6.5,"Diabetes")</f>
        <v>Normal</v>
      </c>
      <c r="N2308">
        <v>1974</v>
      </c>
      <c r="O2308" t="s">
        <v>35</v>
      </c>
      <c r="P2308">
        <v>9</v>
      </c>
      <c r="Q2308" s="10" t="str">
        <f t="shared" si="72"/>
        <v>9-Aug-1974</v>
      </c>
      <c r="R2308">
        <f t="shared" si="73"/>
        <v>48</v>
      </c>
      <c r="S2308" s="12">
        <v>45702.02</v>
      </c>
    </row>
    <row r="2309" spans="1:19" ht="15.6" x14ac:dyDescent="0.3">
      <c r="A2309" s="1" t="s">
        <v>50</v>
      </c>
      <c r="B2309" s="1" t="s">
        <v>4692</v>
      </c>
      <c r="C2309" t="s">
        <v>4723</v>
      </c>
      <c r="D2309" t="s">
        <v>7504</v>
      </c>
      <c r="E2309" t="s">
        <v>8289</v>
      </c>
      <c r="G2309">
        <v>0</v>
      </c>
      <c r="H2309" t="s">
        <v>2382</v>
      </c>
      <c r="I2309" t="s">
        <v>2380</v>
      </c>
      <c r="J2309">
        <v>15.17</v>
      </c>
      <c r="K2309" t="str" cm="1">
        <f t="array" ref="K2309">_xlfn.IFS(J2309&lt;18.5,"underweight",J2309&lt;25,"normal weight",J2309&lt;30,"overweight",J2309&gt;30,"obesity")</f>
        <v>underweight</v>
      </c>
      <c r="L2309">
        <v>4.3</v>
      </c>
      <c r="M2309" t="str" cm="1">
        <f t="array" ref="M2309">_xlfn.IFS(L2309&lt;5.7,"Normal",L2309&lt;6.5,"Prediabetes",L2309&gt;6.5,"Diabetes")</f>
        <v>Normal</v>
      </c>
      <c r="N2309">
        <v>1960</v>
      </c>
      <c r="O2309" t="s">
        <v>30</v>
      </c>
      <c r="P2309">
        <v>21</v>
      </c>
      <c r="Q2309" s="10" t="str">
        <f t="shared" si="72"/>
        <v>21-Dec-1960</v>
      </c>
      <c r="R2309">
        <f t="shared" si="73"/>
        <v>62</v>
      </c>
      <c r="S2309" s="12">
        <v>45710.21</v>
      </c>
    </row>
    <row r="2310" spans="1:19" ht="15.6" x14ac:dyDescent="0.3">
      <c r="A2310" s="1" t="s">
        <v>49</v>
      </c>
      <c r="B2310" s="1" t="s">
        <v>4693</v>
      </c>
      <c r="C2310" t="s">
        <v>4723</v>
      </c>
      <c r="D2310" t="s">
        <v>7471</v>
      </c>
      <c r="E2310" t="s">
        <v>7641</v>
      </c>
      <c r="G2310">
        <v>1</v>
      </c>
      <c r="H2310" t="s">
        <v>2382</v>
      </c>
      <c r="I2310" t="s">
        <v>2380</v>
      </c>
      <c r="J2310">
        <v>17.34</v>
      </c>
      <c r="K2310" t="str" cm="1">
        <f t="array" ref="K2310">_xlfn.IFS(J2310&lt;18.5,"underweight",J2310&lt;25,"normal weight",J2310&lt;30,"overweight",J2310&gt;30,"obesity")</f>
        <v>underweight</v>
      </c>
      <c r="L2310">
        <v>6.29</v>
      </c>
      <c r="M2310" t="str" cm="1">
        <f t="array" ref="M2310">_xlfn.IFS(L2310&lt;5.7,"Normal",L2310&lt;6.5,"Prediabetes",L2310&gt;6.5,"Diabetes")</f>
        <v>Prediabetes</v>
      </c>
      <c r="N2310">
        <v>1979</v>
      </c>
      <c r="O2310" t="s">
        <v>35</v>
      </c>
      <c r="P2310">
        <v>12</v>
      </c>
      <c r="Q2310" s="10" t="str">
        <f t="shared" si="72"/>
        <v>12-Aug-1979</v>
      </c>
      <c r="R2310">
        <f t="shared" si="73"/>
        <v>43</v>
      </c>
      <c r="S2310" s="12">
        <v>45863.21</v>
      </c>
    </row>
    <row r="2311" spans="1:19" ht="15.6" x14ac:dyDescent="0.3">
      <c r="A2311" s="1" t="s">
        <v>48</v>
      </c>
      <c r="B2311" s="1" t="s">
        <v>4694</v>
      </c>
      <c r="C2311" t="s">
        <v>4726</v>
      </c>
      <c r="D2311" t="s">
        <v>5023</v>
      </c>
      <c r="E2311" t="s">
        <v>4980</v>
      </c>
      <c r="G2311">
        <v>0</v>
      </c>
      <c r="H2311" t="s">
        <v>2382</v>
      </c>
      <c r="I2311" t="s">
        <v>2380</v>
      </c>
      <c r="J2311">
        <v>16.670000000000002</v>
      </c>
      <c r="K2311" t="str" cm="1">
        <f t="array" ref="K2311">_xlfn.IFS(J2311&lt;18.5,"underweight",J2311&lt;25,"normal weight",J2311&lt;30,"overweight",J2311&gt;30,"obesity")</f>
        <v>underweight</v>
      </c>
      <c r="L2311">
        <v>4.7</v>
      </c>
      <c r="M2311" t="str" cm="1">
        <f t="array" ref="M2311">_xlfn.IFS(L2311&lt;5.7,"Normal",L2311&lt;6.5,"Prediabetes",L2311&gt;6.5,"Diabetes")</f>
        <v>Normal</v>
      </c>
      <c r="N2311">
        <v>1985</v>
      </c>
      <c r="O2311" t="s">
        <v>20</v>
      </c>
      <c r="P2311">
        <v>30</v>
      </c>
      <c r="Q2311" s="10" t="str">
        <f t="shared" si="72"/>
        <v>30-Sep-1985</v>
      </c>
      <c r="R2311">
        <f t="shared" si="73"/>
        <v>37</v>
      </c>
      <c r="S2311" s="12">
        <v>46113.51</v>
      </c>
    </row>
    <row r="2312" spans="1:19" ht="15.6" x14ac:dyDescent="0.3">
      <c r="A2312" s="1" t="s">
        <v>47</v>
      </c>
      <c r="B2312" s="1" t="s">
        <v>4695</v>
      </c>
      <c r="C2312" t="s">
        <v>5598</v>
      </c>
      <c r="D2312" t="s">
        <v>5883</v>
      </c>
      <c r="E2312" t="s">
        <v>8290</v>
      </c>
      <c r="G2312">
        <v>0</v>
      </c>
      <c r="H2312" t="s">
        <v>2382</v>
      </c>
      <c r="I2312" t="s">
        <v>2380</v>
      </c>
      <c r="J2312">
        <v>20.58</v>
      </c>
      <c r="K2312" t="str" cm="1">
        <f t="array" ref="K2312">_xlfn.IFS(J2312&lt;18.5,"underweight",J2312&lt;25,"normal weight",J2312&lt;30,"overweight",J2312&gt;30,"obesity")</f>
        <v>normal weight</v>
      </c>
      <c r="L2312">
        <v>5.64</v>
      </c>
      <c r="M2312" t="str" cm="1">
        <f t="array" ref="M2312">_xlfn.IFS(L2312&lt;5.7,"Normal",L2312&lt;6.5,"Prediabetes",L2312&gt;6.5,"Diabetes")</f>
        <v>Normal</v>
      </c>
      <c r="N2312">
        <v>1962</v>
      </c>
      <c r="O2312" t="s">
        <v>30</v>
      </c>
      <c r="P2312">
        <v>4</v>
      </c>
      <c r="Q2312" s="10" t="str">
        <f t="shared" si="72"/>
        <v>4-Dec-1962</v>
      </c>
      <c r="R2312">
        <f t="shared" si="73"/>
        <v>60</v>
      </c>
      <c r="S2312" s="12">
        <v>46130.53</v>
      </c>
    </row>
    <row r="2313" spans="1:19" ht="15.6" x14ac:dyDescent="0.3">
      <c r="A2313" s="1" t="s">
        <v>46</v>
      </c>
      <c r="B2313" s="1" t="s">
        <v>4696</v>
      </c>
      <c r="C2313" t="s">
        <v>4723</v>
      </c>
      <c r="D2313" t="s">
        <v>4835</v>
      </c>
      <c r="E2313" t="s">
        <v>8291</v>
      </c>
      <c r="G2313">
        <v>1</v>
      </c>
      <c r="H2313" t="s">
        <v>2382</v>
      </c>
      <c r="I2313" t="s">
        <v>2380</v>
      </c>
      <c r="J2313">
        <v>16.5</v>
      </c>
      <c r="K2313" t="str" cm="1">
        <f t="array" ref="K2313">_xlfn.IFS(J2313&lt;18.5,"underweight",J2313&lt;25,"normal weight",J2313&lt;30,"overweight",J2313&gt;30,"obesity")</f>
        <v>underweight</v>
      </c>
      <c r="L2313">
        <v>4.1100000000000003</v>
      </c>
      <c r="M2313" t="str" cm="1">
        <f t="array" ref="M2313">_xlfn.IFS(L2313&lt;5.7,"Normal",L2313&lt;6.5,"Prediabetes",L2313&gt;6.5,"Diabetes")</f>
        <v>Normal</v>
      </c>
      <c r="N2313">
        <v>1976</v>
      </c>
      <c r="O2313" t="s">
        <v>30</v>
      </c>
      <c r="P2313">
        <v>2</v>
      </c>
      <c r="Q2313" s="10" t="str">
        <f t="shared" si="72"/>
        <v>2-Dec-1976</v>
      </c>
      <c r="R2313">
        <f t="shared" si="73"/>
        <v>46</v>
      </c>
      <c r="S2313" s="12">
        <v>46151.12</v>
      </c>
    </row>
    <row r="2314" spans="1:19" ht="15.6" x14ac:dyDescent="0.3">
      <c r="A2314" s="1" t="s">
        <v>45</v>
      </c>
      <c r="B2314" s="1" t="s">
        <v>4697</v>
      </c>
      <c r="C2314" t="s">
        <v>4726</v>
      </c>
      <c r="D2314" t="s">
        <v>4802</v>
      </c>
      <c r="E2314" t="s">
        <v>8292</v>
      </c>
      <c r="G2314">
        <v>0</v>
      </c>
      <c r="H2314" t="s">
        <v>2382</v>
      </c>
      <c r="I2314" t="s">
        <v>2380</v>
      </c>
      <c r="J2314">
        <v>15.41</v>
      </c>
      <c r="K2314" t="str" cm="1">
        <f t="array" ref="K2314">_xlfn.IFS(J2314&lt;18.5,"underweight",J2314&lt;25,"normal weight",J2314&lt;30,"overweight",J2314&gt;30,"obesity")</f>
        <v>underweight</v>
      </c>
      <c r="L2314">
        <v>5.43</v>
      </c>
      <c r="M2314" t="str" cm="1">
        <f t="array" ref="M2314">_xlfn.IFS(L2314&lt;5.7,"Normal",L2314&lt;6.5,"Prediabetes",L2314&gt;6.5,"Diabetes")</f>
        <v>Normal</v>
      </c>
      <c r="N2314">
        <v>1978</v>
      </c>
      <c r="O2314" t="s">
        <v>35</v>
      </c>
      <c r="P2314">
        <v>17</v>
      </c>
      <c r="Q2314" s="10" t="str">
        <f t="shared" si="72"/>
        <v>17-Aug-1978</v>
      </c>
      <c r="R2314">
        <f t="shared" si="73"/>
        <v>44</v>
      </c>
      <c r="S2314" s="12">
        <v>46200.99</v>
      </c>
    </row>
    <row r="2315" spans="1:19" ht="15.6" x14ac:dyDescent="0.3">
      <c r="A2315" s="1" t="s">
        <v>44</v>
      </c>
      <c r="B2315" s="1" t="s">
        <v>4698</v>
      </c>
      <c r="C2315" t="s">
        <v>4723</v>
      </c>
      <c r="D2315" t="s">
        <v>5458</v>
      </c>
      <c r="E2315" t="s">
        <v>8293</v>
      </c>
      <c r="G2315">
        <v>1</v>
      </c>
      <c r="H2315" t="s">
        <v>2382</v>
      </c>
      <c r="I2315" t="s">
        <v>2380</v>
      </c>
      <c r="J2315">
        <v>21.26</v>
      </c>
      <c r="K2315" t="str" cm="1">
        <f t="array" ref="K2315">_xlfn.IFS(J2315&lt;18.5,"underweight",J2315&lt;25,"normal weight",J2315&lt;30,"overweight",J2315&gt;30,"obesity")</f>
        <v>normal weight</v>
      </c>
      <c r="L2315">
        <v>5.65</v>
      </c>
      <c r="M2315" t="str" cm="1">
        <f t="array" ref="M2315">_xlfn.IFS(L2315&lt;5.7,"Normal",L2315&lt;6.5,"Prediabetes",L2315&gt;6.5,"Diabetes")</f>
        <v>Normal</v>
      </c>
      <c r="N2315">
        <v>1971</v>
      </c>
      <c r="O2315" t="s">
        <v>30</v>
      </c>
      <c r="P2315">
        <v>6</v>
      </c>
      <c r="Q2315" s="10" t="str">
        <f t="shared" si="72"/>
        <v>6-Dec-1971</v>
      </c>
      <c r="R2315">
        <f t="shared" si="73"/>
        <v>51</v>
      </c>
      <c r="S2315" s="12">
        <v>46255.11</v>
      </c>
    </row>
    <row r="2316" spans="1:19" ht="15.6" x14ac:dyDescent="0.3">
      <c r="A2316" s="1" t="s">
        <v>43</v>
      </c>
      <c r="B2316" s="1" t="s">
        <v>4699</v>
      </c>
      <c r="C2316" t="s">
        <v>4723</v>
      </c>
      <c r="D2316" t="s">
        <v>8294</v>
      </c>
      <c r="E2316" t="s">
        <v>6221</v>
      </c>
      <c r="G2316">
        <v>1</v>
      </c>
      <c r="H2316" t="s">
        <v>2382</v>
      </c>
      <c r="I2316" t="s">
        <v>2380</v>
      </c>
      <c r="J2316">
        <v>15.6</v>
      </c>
      <c r="K2316" t="str" cm="1">
        <f t="array" ref="K2316">_xlfn.IFS(J2316&lt;18.5,"underweight",J2316&lt;25,"normal weight",J2316&lt;30,"overweight",J2316&gt;30,"obesity")</f>
        <v>underweight</v>
      </c>
      <c r="L2316">
        <v>4.12</v>
      </c>
      <c r="M2316" t="str" cm="1">
        <f t="array" ref="M2316">_xlfn.IFS(L2316&lt;5.7,"Normal",L2316&lt;6.5,"Prediabetes",L2316&gt;6.5,"Diabetes")</f>
        <v>Normal</v>
      </c>
      <c r="N2316">
        <v>1961</v>
      </c>
      <c r="O2316" t="s">
        <v>35</v>
      </c>
      <c r="P2316">
        <v>8</v>
      </c>
      <c r="Q2316" s="10" t="str">
        <f t="shared" si="72"/>
        <v>8-Aug-1961</v>
      </c>
      <c r="R2316">
        <f t="shared" si="73"/>
        <v>61</v>
      </c>
      <c r="S2316" s="12">
        <v>46599.11</v>
      </c>
    </row>
    <row r="2317" spans="1:19" ht="15.6" x14ac:dyDescent="0.3">
      <c r="A2317" s="1" t="s">
        <v>41</v>
      </c>
      <c r="B2317" s="1" t="s">
        <v>4700</v>
      </c>
      <c r="C2317" t="s">
        <v>4726</v>
      </c>
      <c r="D2317" t="s">
        <v>8295</v>
      </c>
      <c r="E2317" t="s">
        <v>5272</v>
      </c>
      <c r="G2317">
        <v>1</v>
      </c>
      <c r="H2317" t="s">
        <v>2382</v>
      </c>
      <c r="I2317" t="s">
        <v>2380</v>
      </c>
      <c r="J2317">
        <v>15.12</v>
      </c>
      <c r="K2317" t="str" cm="1">
        <f t="array" ref="K2317">_xlfn.IFS(J2317&lt;18.5,"underweight",J2317&lt;25,"normal weight",J2317&lt;30,"overweight",J2317&gt;30,"obesity")</f>
        <v>underweight</v>
      </c>
      <c r="L2317">
        <v>4.03</v>
      </c>
      <c r="M2317" t="str" cm="1">
        <f t="array" ref="M2317">_xlfn.IFS(L2317&lt;5.7,"Normal",L2317&lt;6.5,"Prediabetes",L2317&gt;6.5,"Diabetes")</f>
        <v>Normal</v>
      </c>
      <c r="N2317">
        <v>1969</v>
      </c>
      <c r="O2317" t="s">
        <v>18</v>
      </c>
      <c r="P2317">
        <v>23</v>
      </c>
      <c r="Q2317" s="10" t="str">
        <f t="shared" si="72"/>
        <v>23-Jun-1969</v>
      </c>
      <c r="R2317">
        <f t="shared" si="73"/>
        <v>54</v>
      </c>
      <c r="S2317" s="12">
        <v>46661.440000000002</v>
      </c>
    </row>
    <row r="2318" spans="1:19" ht="15.6" x14ac:dyDescent="0.3">
      <c r="A2318" s="1" t="s">
        <v>40</v>
      </c>
      <c r="B2318" s="1" t="s">
        <v>4701</v>
      </c>
      <c r="C2318" t="s">
        <v>4726</v>
      </c>
      <c r="D2318" t="s">
        <v>6106</v>
      </c>
      <c r="E2318" t="s">
        <v>8296</v>
      </c>
      <c r="G2318">
        <v>1</v>
      </c>
      <c r="H2318" t="s">
        <v>2382</v>
      </c>
      <c r="I2318" t="s">
        <v>2380</v>
      </c>
      <c r="J2318">
        <v>15.22</v>
      </c>
      <c r="K2318" t="str" cm="1">
        <f t="array" ref="K2318">_xlfn.IFS(J2318&lt;18.5,"underweight",J2318&lt;25,"normal weight",J2318&lt;30,"overweight",J2318&gt;30,"obesity")</f>
        <v>underweight</v>
      </c>
      <c r="L2318">
        <v>4.92</v>
      </c>
      <c r="M2318" t="str" cm="1">
        <f t="array" ref="M2318">_xlfn.IFS(L2318&lt;5.7,"Normal",L2318&lt;6.5,"Prediabetes",L2318&gt;6.5,"Diabetes")</f>
        <v>Normal</v>
      </c>
      <c r="N2318">
        <v>1960</v>
      </c>
      <c r="O2318" t="s">
        <v>15</v>
      </c>
      <c r="P2318">
        <v>17</v>
      </c>
      <c r="Q2318" s="10" t="str">
        <f t="shared" si="72"/>
        <v>17-Nov-1960</v>
      </c>
      <c r="R2318">
        <f t="shared" si="73"/>
        <v>62</v>
      </c>
      <c r="S2318" s="12">
        <v>46718.16</v>
      </c>
    </row>
    <row r="2319" spans="1:19" ht="15.6" x14ac:dyDescent="0.3">
      <c r="A2319" s="1" t="s">
        <v>39</v>
      </c>
      <c r="B2319" s="1" t="s">
        <v>4702</v>
      </c>
      <c r="C2319" t="s">
        <v>4723</v>
      </c>
      <c r="D2319" t="s">
        <v>8297</v>
      </c>
      <c r="E2319" t="s">
        <v>7525</v>
      </c>
      <c r="G2319">
        <v>0</v>
      </c>
      <c r="H2319" t="s">
        <v>2382</v>
      </c>
      <c r="I2319" t="s">
        <v>2380</v>
      </c>
      <c r="J2319">
        <v>17.440000000000001</v>
      </c>
      <c r="K2319" t="str" cm="1">
        <f t="array" ref="K2319">_xlfn.IFS(J2319&lt;18.5,"underweight",J2319&lt;25,"normal weight",J2319&lt;30,"overweight",J2319&gt;30,"obesity")</f>
        <v>underweight</v>
      </c>
      <c r="L2319">
        <v>4.42</v>
      </c>
      <c r="M2319" t="str" cm="1">
        <f t="array" ref="M2319">_xlfn.IFS(L2319&lt;5.7,"Normal",L2319&lt;6.5,"Prediabetes",L2319&gt;6.5,"Diabetes")</f>
        <v>Normal</v>
      </c>
      <c r="N2319">
        <v>1958</v>
      </c>
      <c r="O2319" t="s">
        <v>20</v>
      </c>
      <c r="P2319">
        <v>15</v>
      </c>
      <c r="Q2319" s="10" t="str">
        <f t="shared" si="72"/>
        <v>15-Sep-1958</v>
      </c>
      <c r="R2319">
        <f t="shared" si="73"/>
        <v>64</v>
      </c>
      <c r="S2319" s="12">
        <v>46889.26</v>
      </c>
    </row>
    <row r="2320" spans="1:19" ht="15.6" x14ac:dyDescent="0.3">
      <c r="A2320" s="1" t="s">
        <v>38</v>
      </c>
      <c r="B2320" s="1" t="s">
        <v>4703</v>
      </c>
      <c r="C2320" t="s">
        <v>4726</v>
      </c>
      <c r="D2320" t="s">
        <v>8299</v>
      </c>
      <c r="E2320" t="s">
        <v>8298</v>
      </c>
      <c r="G2320">
        <v>1</v>
      </c>
      <c r="H2320" t="s">
        <v>2382</v>
      </c>
      <c r="I2320" t="s">
        <v>2380</v>
      </c>
      <c r="J2320">
        <v>16.22</v>
      </c>
      <c r="K2320" t="str" cm="1">
        <f t="array" ref="K2320">_xlfn.IFS(J2320&lt;18.5,"underweight",J2320&lt;25,"normal weight",J2320&lt;30,"overweight",J2320&gt;30,"obesity")</f>
        <v>underweight</v>
      </c>
      <c r="L2320">
        <v>6.21</v>
      </c>
      <c r="M2320" t="str" cm="1">
        <f t="array" ref="M2320">_xlfn.IFS(L2320&lt;5.7,"Normal",L2320&lt;6.5,"Prediabetes",L2320&gt;6.5,"Diabetes")</f>
        <v>Prediabetes</v>
      </c>
      <c r="N2320">
        <v>1959</v>
      </c>
      <c r="O2320" t="s">
        <v>10</v>
      </c>
      <c r="P2320">
        <v>14</v>
      </c>
      <c r="Q2320" s="10" t="str">
        <f t="shared" si="72"/>
        <v>14-Jul-1959</v>
      </c>
      <c r="R2320">
        <f t="shared" si="73"/>
        <v>64</v>
      </c>
      <c r="S2320" s="12">
        <v>47055.53</v>
      </c>
    </row>
    <row r="2321" spans="1:19" ht="15.6" x14ac:dyDescent="0.3">
      <c r="A2321" s="1" t="s">
        <v>36</v>
      </c>
      <c r="B2321" s="1" t="s">
        <v>4704</v>
      </c>
      <c r="C2321" t="s">
        <v>4723</v>
      </c>
      <c r="D2321" t="s">
        <v>8301</v>
      </c>
      <c r="E2321" t="s">
        <v>8300</v>
      </c>
      <c r="G2321">
        <v>0</v>
      </c>
      <c r="H2321" t="s">
        <v>2382</v>
      </c>
      <c r="I2321" t="s">
        <v>2380</v>
      </c>
      <c r="J2321">
        <v>22.79</v>
      </c>
      <c r="K2321" t="str" cm="1">
        <f t="array" ref="K2321">_xlfn.IFS(J2321&lt;18.5,"underweight",J2321&lt;25,"normal weight",J2321&lt;30,"overweight",J2321&gt;30,"obesity")</f>
        <v>normal weight</v>
      </c>
      <c r="L2321">
        <v>6.15</v>
      </c>
      <c r="M2321" t="str" cm="1">
        <f t="array" ref="M2321">_xlfn.IFS(L2321&lt;5.7,"Normal",L2321&lt;6.5,"Prediabetes",L2321&gt;6.5,"Diabetes")</f>
        <v>Prediabetes</v>
      </c>
      <c r="N2321">
        <v>1970</v>
      </c>
      <c r="O2321" t="s">
        <v>30</v>
      </c>
      <c r="P2321">
        <v>28</v>
      </c>
      <c r="Q2321" s="10" t="str">
        <f t="shared" si="72"/>
        <v>28-Dec-1970</v>
      </c>
      <c r="R2321">
        <f t="shared" si="73"/>
        <v>52</v>
      </c>
      <c r="S2321" s="12">
        <v>47269.85</v>
      </c>
    </row>
    <row r="2322" spans="1:19" ht="15.6" x14ac:dyDescent="0.3">
      <c r="A2322" s="1" t="s">
        <v>34</v>
      </c>
      <c r="B2322" s="1" t="s">
        <v>4705</v>
      </c>
      <c r="C2322" t="s">
        <v>4726</v>
      </c>
      <c r="D2322" t="s">
        <v>4908</v>
      </c>
      <c r="E2322" t="s">
        <v>8302</v>
      </c>
      <c r="G2322">
        <v>1</v>
      </c>
      <c r="H2322" t="s">
        <v>2382</v>
      </c>
      <c r="I2322" t="s">
        <v>2380</v>
      </c>
      <c r="J2322">
        <v>17.41</v>
      </c>
      <c r="K2322" t="str" cm="1">
        <f t="array" ref="K2322">_xlfn.IFS(J2322&lt;18.5,"underweight",J2322&lt;25,"normal weight",J2322&lt;30,"overweight",J2322&gt;30,"obesity")</f>
        <v>underweight</v>
      </c>
      <c r="L2322">
        <v>5.13</v>
      </c>
      <c r="M2322" t="str" cm="1">
        <f t="array" ref="M2322">_xlfn.IFS(L2322&lt;5.7,"Normal",L2322&lt;6.5,"Prediabetes",L2322&gt;6.5,"Diabetes")</f>
        <v>Normal</v>
      </c>
      <c r="N2322">
        <v>1958</v>
      </c>
      <c r="O2322" t="s">
        <v>20</v>
      </c>
      <c r="P2322">
        <v>3</v>
      </c>
      <c r="Q2322" s="10" t="str">
        <f t="shared" si="72"/>
        <v>3-Sep-1958</v>
      </c>
      <c r="R2322">
        <f t="shared" si="73"/>
        <v>64</v>
      </c>
      <c r="S2322" s="12">
        <v>47291.06</v>
      </c>
    </row>
    <row r="2323" spans="1:19" ht="15.6" x14ac:dyDescent="0.3">
      <c r="A2323" s="1" t="s">
        <v>33</v>
      </c>
      <c r="B2323" s="1" t="s">
        <v>4706</v>
      </c>
      <c r="C2323" t="s">
        <v>4723</v>
      </c>
      <c r="D2323" t="s">
        <v>8304</v>
      </c>
      <c r="E2323" t="s">
        <v>8303</v>
      </c>
      <c r="G2323">
        <v>0</v>
      </c>
      <c r="H2323" t="s">
        <v>2382</v>
      </c>
      <c r="I2323" t="s">
        <v>2380</v>
      </c>
      <c r="J2323">
        <v>19.32</v>
      </c>
      <c r="K2323" t="str" cm="1">
        <f t="array" ref="K2323">_xlfn.IFS(J2323&lt;18.5,"underweight",J2323&lt;25,"normal weight",J2323&lt;30,"overweight",J2323&gt;30,"obesity")</f>
        <v>normal weight</v>
      </c>
      <c r="L2323">
        <v>4.96</v>
      </c>
      <c r="M2323" t="str" cm="1">
        <f t="array" ref="M2323">_xlfn.IFS(L2323&lt;5.7,"Normal",L2323&lt;6.5,"Prediabetes",L2323&gt;6.5,"Diabetes")</f>
        <v>Normal</v>
      </c>
      <c r="N2323">
        <v>1959</v>
      </c>
      <c r="O2323" t="s">
        <v>37</v>
      </c>
      <c r="P2323">
        <v>4</v>
      </c>
      <c r="Q2323" s="10" t="str">
        <f t="shared" si="72"/>
        <v>4-Oct-1959</v>
      </c>
      <c r="R2323">
        <f t="shared" si="73"/>
        <v>63</v>
      </c>
      <c r="S2323" s="12">
        <v>47305.31</v>
      </c>
    </row>
    <row r="2324" spans="1:19" ht="15.6" x14ac:dyDescent="0.3">
      <c r="A2324" s="1" t="s">
        <v>32</v>
      </c>
      <c r="B2324" s="1" t="s">
        <v>4707</v>
      </c>
      <c r="C2324" t="s">
        <v>4726</v>
      </c>
      <c r="D2324" t="s">
        <v>5023</v>
      </c>
      <c r="E2324" t="s">
        <v>8305</v>
      </c>
      <c r="G2324">
        <v>0</v>
      </c>
      <c r="H2324" t="s">
        <v>2382</v>
      </c>
      <c r="I2324" t="s">
        <v>2380</v>
      </c>
      <c r="J2324">
        <v>16.739999999999998</v>
      </c>
      <c r="K2324" t="str" cm="1">
        <f t="array" ref="K2324">_xlfn.IFS(J2324&lt;18.5,"underweight",J2324&lt;25,"normal weight",J2324&lt;30,"overweight",J2324&gt;30,"obesity")</f>
        <v>underweight</v>
      </c>
      <c r="L2324">
        <v>4.08</v>
      </c>
      <c r="M2324" t="str" cm="1">
        <f t="array" ref="M2324">_xlfn.IFS(L2324&lt;5.7,"Normal",L2324&lt;6.5,"Prediabetes",L2324&gt;6.5,"Diabetes")</f>
        <v>Normal</v>
      </c>
      <c r="N2324">
        <v>1961</v>
      </c>
      <c r="O2324" t="s">
        <v>18</v>
      </c>
      <c r="P2324">
        <v>13</v>
      </c>
      <c r="Q2324" s="10" t="str">
        <f t="shared" si="72"/>
        <v>13-Jun-1961</v>
      </c>
      <c r="R2324">
        <f t="shared" si="73"/>
        <v>62</v>
      </c>
      <c r="S2324" s="12">
        <v>47403.88</v>
      </c>
    </row>
    <row r="2325" spans="1:19" ht="15.6" x14ac:dyDescent="0.3">
      <c r="A2325" s="1" t="s">
        <v>29</v>
      </c>
      <c r="B2325" s="1" t="s">
        <v>4708</v>
      </c>
      <c r="C2325" t="s">
        <v>4723</v>
      </c>
      <c r="D2325" t="s">
        <v>8307</v>
      </c>
      <c r="E2325" t="s">
        <v>8306</v>
      </c>
      <c r="G2325">
        <v>0</v>
      </c>
      <c r="H2325" t="s">
        <v>2382</v>
      </c>
      <c r="I2325" t="s">
        <v>2380</v>
      </c>
      <c r="J2325">
        <v>17.98</v>
      </c>
      <c r="K2325" t="str" cm="1">
        <f t="array" ref="K2325">_xlfn.IFS(J2325&lt;18.5,"underweight",J2325&lt;25,"normal weight",J2325&lt;30,"overweight",J2325&gt;30,"obesity")</f>
        <v>underweight</v>
      </c>
      <c r="L2325">
        <v>5.33</v>
      </c>
      <c r="M2325" t="str" cm="1">
        <f t="array" ref="M2325">_xlfn.IFS(L2325&lt;5.7,"Normal",L2325&lt;6.5,"Prediabetes",L2325&gt;6.5,"Diabetes")</f>
        <v>Normal</v>
      </c>
      <c r="N2325">
        <v>1971</v>
      </c>
      <c r="O2325" t="s">
        <v>20</v>
      </c>
      <c r="P2325">
        <v>27</v>
      </c>
      <c r="Q2325" s="10" t="str">
        <f t="shared" si="72"/>
        <v>27-Sep-1971</v>
      </c>
      <c r="R2325">
        <f t="shared" si="73"/>
        <v>51</v>
      </c>
      <c r="S2325" s="12">
        <v>47462.89</v>
      </c>
    </row>
    <row r="2326" spans="1:19" ht="15.6" x14ac:dyDescent="0.3">
      <c r="A2326" s="1" t="s">
        <v>28</v>
      </c>
      <c r="B2326" s="1" t="s">
        <v>4709</v>
      </c>
      <c r="C2326" t="s">
        <v>4726</v>
      </c>
      <c r="D2326" t="s">
        <v>8308</v>
      </c>
      <c r="E2326" t="s">
        <v>6042</v>
      </c>
      <c r="G2326">
        <v>0</v>
      </c>
      <c r="H2326" t="s">
        <v>2382</v>
      </c>
      <c r="I2326" t="s">
        <v>2380</v>
      </c>
      <c r="J2326">
        <v>15.77</v>
      </c>
      <c r="K2326" t="str" cm="1">
        <f t="array" ref="K2326">_xlfn.IFS(J2326&lt;18.5,"underweight",J2326&lt;25,"normal weight",J2326&lt;30,"overweight",J2326&gt;30,"obesity")</f>
        <v>underweight</v>
      </c>
      <c r="L2326">
        <v>6.05</v>
      </c>
      <c r="M2326" t="str" cm="1">
        <f t="array" ref="M2326">_xlfn.IFS(L2326&lt;5.7,"Normal",L2326&lt;6.5,"Prediabetes",L2326&gt;6.5,"Diabetes")</f>
        <v>Prediabetes</v>
      </c>
      <c r="N2326">
        <v>1964</v>
      </c>
      <c r="O2326" t="s">
        <v>15</v>
      </c>
      <c r="P2326">
        <v>7</v>
      </c>
      <c r="Q2326" s="10" t="str">
        <f t="shared" si="72"/>
        <v>7-Nov-1964</v>
      </c>
      <c r="R2326">
        <f t="shared" si="73"/>
        <v>58</v>
      </c>
      <c r="S2326" s="12">
        <v>47496.49</v>
      </c>
    </row>
    <row r="2327" spans="1:19" ht="15.6" x14ac:dyDescent="0.3">
      <c r="A2327" s="1" t="s">
        <v>27</v>
      </c>
      <c r="B2327" s="1" t="s">
        <v>4710</v>
      </c>
      <c r="C2327" t="s">
        <v>4726</v>
      </c>
      <c r="D2327" t="s">
        <v>8310</v>
      </c>
      <c r="E2327" t="s">
        <v>8309</v>
      </c>
      <c r="G2327">
        <v>1</v>
      </c>
      <c r="H2327" t="s">
        <v>2382</v>
      </c>
      <c r="I2327" t="s">
        <v>2380</v>
      </c>
      <c r="J2327">
        <v>20.85</v>
      </c>
      <c r="K2327" t="str" cm="1">
        <f t="array" ref="K2327">_xlfn.IFS(J2327&lt;18.5,"underweight",J2327&lt;25,"normal weight",J2327&lt;30,"overweight",J2327&gt;30,"obesity")</f>
        <v>normal weight</v>
      </c>
      <c r="L2327">
        <v>4.45</v>
      </c>
      <c r="M2327" t="str" cm="1">
        <f t="array" ref="M2327">_xlfn.IFS(L2327&lt;5.7,"Normal",L2327&lt;6.5,"Prediabetes",L2327&gt;6.5,"Diabetes")</f>
        <v>Normal</v>
      </c>
      <c r="N2327">
        <v>1963</v>
      </c>
      <c r="O2327" t="s">
        <v>35</v>
      </c>
      <c r="P2327">
        <v>5</v>
      </c>
      <c r="Q2327" s="10" t="str">
        <f t="shared" si="72"/>
        <v>5-Aug-1963</v>
      </c>
      <c r="R2327">
        <f t="shared" si="73"/>
        <v>60</v>
      </c>
      <c r="S2327" s="12">
        <v>47896.79</v>
      </c>
    </row>
    <row r="2328" spans="1:19" ht="15.6" x14ac:dyDescent="0.3">
      <c r="A2328" s="1" t="s">
        <v>26</v>
      </c>
      <c r="B2328" s="1" t="s">
        <v>4711</v>
      </c>
      <c r="C2328" t="s">
        <v>4723</v>
      </c>
      <c r="D2328" t="s">
        <v>6561</v>
      </c>
      <c r="E2328" t="s">
        <v>5364</v>
      </c>
      <c r="G2328">
        <v>0</v>
      </c>
      <c r="H2328" t="s">
        <v>2382</v>
      </c>
      <c r="I2328" t="s">
        <v>2380</v>
      </c>
      <c r="J2328">
        <v>25.19</v>
      </c>
      <c r="K2328" t="str" cm="1">
        <f t="array" ref="K2328">_xlfn.IFS(J2328&lt;18.5,"underweight",J2328&lt;25,"normal weight",J2328&lt;30,"overweight",J2328&gt;30,"obesity")</f>
        <v>overweight</v>
      </c>
      <c r="L2328">
        <v>5.64</v>
      </c>
      <c r="M2328" t="str" cm="1">
        <f t="array" ref="M2328">_xlfn.IFS(L2328&lt;5.7,"Normal",L2328&lt;6.5,"Prediabetes",L2328&gt;6.5,"Diabetes")</f>
        <v>Normal</v>
      </c>
      <c r="N2328">
        <v>1958</v>
      </c>
      <c r="O2328" t="s">
        <v>15</v>
      </c>
      <c r="P2328">
        <v>16</v>
      </c>
      <c r="Q2328" s="10" t="str">
        <f t="shared" si="72"/>
        <v>16-Nov-1958</v>
      </c>
      <c r="R2328">
        <f t="shared" si="73"/>
        <v>64</v>
      </c>
      <c r="S2328" s="12">
        <v>47928.03</v>
      </c>
    </row>
    <row r="2329" spans="1:19" ht="15.6" x14ac:dyDescent="0.3">
      <c r="A2329" s="1" t="s">
        <v>25</v>
      </c>
      <c r="B2329" s="1" t="s">
        <v>4712</v>
      </c>
      <c r="C2329" t="s">
        <v>4723</v>
      </c>
      <c r="D2329" t="s">
        <v>4769</v>
      </c>
      <c r="E2329" t="s">
        <v>8311</v>
      </c>
      <c r="G2329">
        <v>1</v>
      </c>
      <c r="H2329" t="s">
        <v>2382</v>
      </c>
      <c r="I2329" t="s">
        <v>2380</v>
      </c>
      <c r="J2329">
        <v>20.54</v>
      </c>
      <c r="K2329" t="str" cm="1">
        <f t="array" ref="K2329">_xlfn.IFS(J2329&lt;18.5,"underweight",J2329&lt;25,"normal weight",J2329&lt;30,"overweight",J2329&gt;30,"obesity")</f>
        <v>normal weight</v>
      </c>
      <c r="L2329">
        <v>4.2</v>
      </c>
      <c r="M2329" t="str" cm="1">
        <f t="array" ref="M2329">_xlfn.IFS(L2329&lt;5.7,"Normal",L2329&lt;6.5,"Prediabetes",L2329&gt;6.5,"Diabetes")</f>
        <v>Normal</v>
      </c>
      <c r="N2329">
        <v>1962</v>
      </c>
      <c r="O2329" t="s">
        <v>35</v>
      </c>
      <c r="P2329">
        <v>27</v>
      </c>
      <c r="Q2329" s="10" t="str">
        <f t="shared" si="72"/>
        <v>27-Aug-1962</v>
      </c>
      <c r="R2329">
        <f t="shared" si="73"/>
        <v>60</v>
      </c>
      <c r="S2329" s="12">
        <v>48173.36</v>
      </c>
    </row>
    <row r="2330" spans="1:19" ht="15.6" x14ac:dyDescent="0.3">
      <c r="A2330" s="1" t="s">
        <v>24</v>
      </c>
      <c r="B2330" s="1" t="s">
        <v>4713</v>
      </c>
      <c r="C2330" t="s">
        <v>4723</v>
      </c>
      <c r="D2330" t="s">
        <v>8313</v>
      </c>
      <c r="E2330" t="s">
        <v>8312</v>
      </c>
      <c r="G2330">
        <v>1</v>
      </c>
      <c r="H2330" t="s">
        <v>2382</v>
      </c>
      <c r="I2330" t="s">
        <v>2380</v>
      </c>
      <c r="J2330">
        <v>20.47</v>
      </c>
      <c r="K2330" t="str" cm="1">
        <f t="array" ref="K2330">_xlfn.IFS(J2330&lt;18.5,"underweight",J2330&lt;25,"normal weight",J2330&lt;30,"overweight",J2330&gt;30,"obesity")</f>
        <v>normal weight</v>
      </c>
      <c r="L2330">
        <v>5.81</v>
      </c>
      <c r="M2330" t="str" cm="1">
        <f t="array" ref="M2330">_xlfn.IFS(L2330&lt;5.7,"Normal",L2330&lt;6.5,"Prediabetes",L2330&gt;6.5,"Diabetes")</f>
        <v>Prediabetes</v>
      </c>
      <c r="N2330">
        <v>1961</v>
      </c>
      <c r="O2330" t="s">
        <v>30</v>
      </c>
      <c r="P2330">
        <v>21</v>
      </c>
      <c r="Q2330" s="10" t="str">
        <f t="shared" si="72"/>
        <v>21-Dec-1961</v>
      </c>
      <c r="R2330">
        <f t="shared" si="73"/>
        <v>61</v>
      </c>
      <c r="S2330" s="12">
        <v>48517.56</v>
      </c>
    </row>
    <row r="2331" spans="1:19" ht="15.6" x14ac:dyDescent="0.3">
      <c r="A2331" s="1" t="s">
        <v>22</v>
      </c>
      <c r="B2331" s="1" t="s">
        <v>4714</v>
      </c>
      <c r="C2331" t="s">
        <v>4723</v>
      </c>
      <c r="D2331" t="s">
        <v>8315</v>
      </c>
      <c r="E2331" t="s">
        <v>8314</v>
      </c>
      <c r="G2331">
        <v>0</v>
      </c>
      <c r="H2331" t="s">
        <v>2382</v>
      </c>
      <c r="I2331" t="s">
        <v>2380</v>
      </c>
      <c r="J2331">
        <v>18.82</v>
      </c>
      <c r="K2331" t="str" cm="1">
        <f t="array" ref="K2331">_xlfn.IFS(J2331&lt;18.5,"underweight",J2331&lt;25,"normal weight",J2331&lt;30,"overweight",J2331&gt;30,"obesity")</f>
        <v>normal weight</v>
      </c>
      <c r="L2331">
        <v>5.51</v>
      </c>
      <c r="M2331" t="str" cm="1">
        <f t="array" ref="M2331">_xlfn.IFS(L2331&lt;5.7,"Normal",L2331&lt;6.5,"Prediabetes",L2331&gt;6.5,"Diabetes")</f>
        <v>Normal</v>
      </c>
      <c r="N2331">
        <v>1968</v>
      </c>
      <c r="O2331" t="s">
        <v>30</v>
      </c>
      <c r="P2331">
        <v>1</v>
      </c>
      <c r="Q2331" s="10" t="str">
        <f t="shared" si="72"/>
        <v>1-Dec-1968</v>
      </c>
      <c r="R2331">
        <f t="shared" si="73"/>
        <v>54</v>
      </c>
      <c r="S2331" s="12">
        <v>48549.18</v>
      </c>
    </row>
    <row r="2332" spans="1:19" ht="15.6" x14ac:dyDescent="0.3">
      <c r="A2332" s="1" t="s">
        <v>21</v>
      </c>
      <c r="B2332" s="1" t="s">
        <v>4715</v>
      </c>
      <c r="C2332" t="s">
        <v>4726</v>
      </c>
      <c r="D2332" t="s">
        <v>5482</v>
      </c>
      <c r="E2332" t="s">
        <v>8316</v>
      </c>
      <c r="G2332">
        <v>1</v>
      </c>
      <c r="H2332" t="s">
        <v>2382</v>
      </c>
      <c r="I2332" t="s">
        <v>2380</v>
      </c>
      <c r="J2332">
        <v>19.21</v>
      </c>
      <c r="K2332" t="str" cm="1">
        <f t="array" ref="K2332">_xlfn.IFS(J2332&lt;18.5,"underweight",J2332&lt;25,"normal weight",J2332&lt;30,"overweight",J2332&gt;30,"obesity")</f>
        <v>normal weight</v>
      </c>
      <c r="L2332">
        <v>5.53</v>
      </c>
      <c r="M2332" t="str" cm="1">
        <f t="array" ref="M2332">_xlfn.IFS(L2332&lt;5.7,"Normal",L2332&lt;6.5,"Prediabetes",L2332&gt;6.5,"Diabetes")</f>
        <v>Normal</v>
      </c>
      <c r="N2332">
        <v>1962</v>
      </c>
      <c r="O2332" t="s">
        <v>37</v>
      </c>
      <c r="P2332">
        <v>11</v>
      </c>
      <c r="Q2332" s="10" t="str">
        <f t="shared" si="72"/>
        <v>11-Oct-1962</v>
      </c>
      <c r="R2332">
        <f t="shared" si="73"/>
        <v>60</v>
      </c>
      <c r="S2332" s="12">
        <v>48673.56</v>
      </c>
    </row>
    <row r="2333" spans="1:19" ht="15.6" x14ac:dyDescent="0.3">
      <c r="A2333" s="1" t="s">
        <v>19</v>
      </c>
      <c r="B2333" s="1" t="s">
        <v>4716</v>
      </c>
      <c r="C2333" t="s">
        <v>4726</v>
      </c>
      <c r="D2333" t="s">
        <v>8318</v>
      </c>
      <c r="E2333" t="s">
        <v>8317</v>
      </c>
      <c r="G2333">
        <v>1</v>
      </c>
      <c r="H2333" t="s">
        <v>2382</v>
      </c>
      <c r="I2333" t="s">
        <v>2380</v>
      </c>
      <c r="J2333">
        <v>24.76</v>
      </c>
      <c r="K2333" t="str" cm="1">
        <f t="array" ref="K2333">_xlfn.IFS(J2333&lt;18.5,"underweight",J2333&lt;25,"normal weight",J2333&lt;30,"overweight",J2333&gt;30,"obesity")</f>
        <v>normal weight</v>
      </c>
      <c r="L2333">
        <v>4.54</v>
      </c>
      <c r="M2333" t="str" cm="1">
        <f t="array" ref="M2333">_xlfn.IFS(L2333&lt;5.7,"Normal",L2333&lt;6.5,"Prediabetes",L2333&gt;6.5,"Diabetes")</f>
        <v>Normal</v>
      </c>
      <c r="N2333">
        <v>1965</v>
      </c>
      <c r="O2333" t="s">
        <v>37</v>
      </c>
      <c r="P2333">
        <v>27</v>
      </c>
      <c r="Q2333" s="10" t="str">
        <f t="shared" si="72"/>
        <v>27-Oct-1965</v>
      </c>
      <c r="R2333">
        <f t="shared" si="73"/>
        <v>57</v>
      </c>
      <c r="S2333" s="12">
        <v>48675.519999999997</v>
      </c>
    </row>
    <row r="2334" spans="1:19" ht="15.6" x14ac:dyDescent="0.3">
      <c r="A2334" s="1" t="s">
        <v>17</v>
      </c>
      <c r="B2334" s="1" t="s">
        <v>4717</v>
      </c>
      <c r="C2334" t="s">
        <v>4723</v>
      </c>
      <c r="D2334" t="s">
        <v>7490</v>
      </c>
      <c r="E2334" t="s">
        <v>8319</v>
      </c>
      <c r="G2334">
        <v>1</v>
      </c>
      <c r="H2334" t="s">
        <v>2382</v>
      </c>
      <c r="I2334" t="s">
        <v>2380</v>
      </c>
      <c r="J2334">
        <v>20.100000000000001</v>
      </c>
      <c r="K2334" t="str" cm="1">
        <f t="array" ref="K2334">_xlfn.IFS(J2334&lt;18.5,"underweight",J2334&lt;25,"normal weight",J2334&lt;30,"overweight",J2334&gt;30,"obesity")</f>
        <v>normal weight</v>
      </c>
      <c r="L2334">
        <v>5.6</v>
      </c>
      <c r="M2334" t="str" cm="1">
        <f t="array" ref="M2334">_xlfn.IFS(L2334&lt;5.7,"Normal",L2334&lt;6.5,"Prediabetes",L2334&gt;6.5,"Diabetes")</f>
        <v>Normal</v>
      </c>
      <c r="N2334">
        <v>1959</v>
      </c>
      <c r="O2334" t="s">
        <v>10</v>
      </c>
      <c r="P2334">
        <v>22</v>
      </c>
      <c r="Q2334" s="10" t="str">
        <f t="shared" si="72"/>
        <v>22-Jul-1959</v>
      </c>
      <c r="R2334">
        <f t="shared" si="73"/>
        <v>64</v>
      </c>
      <c r="S2334" s="12">
        <v>48824.45</v>
      </c>
    </row>
    <row r="2335" spans="1:19" ht="15.6" x14ac:dyDescent="0.3">
      <c r="A2335" s="1" t="s">
        <v>14</v>
      </c>
      <c r="B2335" s="1" t="s">
        <v>4718</v>
      </c>
      <c r="C2335" t="s">
        <v>4726</v>
      </c>
      <c r="D2335" t="s">
        <v>8321</v>
      </c>
      <c r="E2335" t="s">
        <v>8320</v>
      </c>
      <c r="G2335">
        <v>1</v>
      </c>
      <c r="H2335" t="s">
        <v>2382</v>
      </c>
      <c r="I2335" t="s">
        <v>2380</v>
      </c>
      <c r="J2335">
        <v>17.82</v>
      </c>
      <c r="K2335" t="str" cm="1">
        <f t="array" ref="K2335">_xlfn.IFS(J2335&lt;18.5,"underweight",J2335&lt;25,"normal weight",J2335&lt;30,"overweight",J2335&gt;30,"obesity")</f>
        <v>underweight</v>
      </c>
      <c r="L2335">
        <v>5.26</v>
      </c>
      <c r="M2335" t="str" cm="1">
        <f t="array" ref="M2335">_xlfn.IFS(L2335&lt;5.7,"Normal",L2335&lt;6.5,"Prediabetes",L2335&gt;6.5,"Diabetes")</f>
        <v>Normal</v>
      </c>
      <c r="N2335">
        <v>1978</v>
      </c>
      <c r="O2335" t="s">
        <v>30</v>
      </c>
      <c r="P2335">
        <v>29</v>
      </c>
      <c r="Q2335" s="10" t="str">
        <f t="shared" si="72"/>
        <v>29-Dec-1978</v>
      </c>
      <c r="R2335">
        <f t="shared" si="73"/>
        <v>44</v>
      </c>
      <c r="S2335" s="12">
        <v>48885.14</v>
      </c>
    </row>
    <row r="2336" spans="1:19" ht="15.6" x14ac:dyDescent="0.3">
      <c r="A2336" s="1" t="s">
        <v>9</v>
      </c>
      <c r="B2336" s="1" t="s">
        <v>4719</v>
      </c>
      <c r="C2336" t="s">
        <v>4726</v>
      </c>
      <c r="D2336" t="s">
        <v>8323</v>
      </c>
      <c r="E2336" t="s">
        <v>8322</v>
      </c>
      <c r="G2336">
        <v>1</v>
      </c>
      <c r="H2336" t="s">
        <v>2382</v>
      </c>
      <c r="I2336" t="s">
        <v>2380</v>
      </c>
      <c r="J2336">
        <v>22.24</v>
      </c>
      <c r="K2336" t="str" cm="1">
        <f t="array" ref="K2336">_xlfn.IFS(J2336&lt;18.5,"underweight",J2336&lt;25,"normal weight",J2336&lt;30,"overweight",J2336&gt;30,"obesity")</f>
        <v>normal weight</v>
      </c>
      <c r="L2336">
        <v>4.29</v>
      </c>
      <c r="M2336" t="str" cm="1">
        <f t="array" ref="M2336">_xlfn.IFS(L2336&lt;5.7,"Normal",L2336&lt;6.5,"Prediabetes",L2336&gt;6.5,"Diabetes")</f>
        <v>Normal</v>
      </c>
      <c r="N2336">
        <v>1963</v>
      </c>
      <c r="O2336" t="s">
        <v>20</v>
      </c>
      <c r="P2336">
        <v>4</v>
      </c>
      <c r="Q2336" s="10" t="str">
        <f t="shared" si="72"/>
        <v>4-Sep-1963</v>
      </c>
      <c r="R2336">
        <f t="shared" si="73"/>
        <v>59</v>
      </c>
      <c r="S2336" s="12">
        <v>48970.25</v>
      </c>
    </row>
    <row r="2337" spans="14:19" x14ac:dyDescent="0.3">
      <c r="N2337">
        <v>1958</v>
      </c>
      <c r="O2337" t="s">
        <v>18</v>
      </c>
      <c r="P2337">
        <v>27</v>
      </c>
      <c r="Q2337" s="10" t="str">
        <f t="shared" si="72"/>
        <v>27-Jun-1958</v>
      </c>
      <c r="R2337">
        <f t="shared" si="73"/>
        <v>65</v>
      </c>
      <c r="S2337" s="12">
        <v>49577.66</v>
      </c>
    </row>
    <row r="2338" spans="14:19" x14ac:dyDescent="0.3">
      <c r="N2338">
        <v>1994</v>
      </c>
      <c r="O2338" t="s">
        <v>37</v>
      </c>
      <c r="P2338">
        <v>27</v>
      </c>
      <c r="Q2338" s="10" t="str">
        <f t="shared" si="72"/>
        <v>27-Oct-1994</v>
      </c>
      <c r="R2338">
        <f t="shared" si="73"/>
        <v>28</v>
      </c>
      <c r="S2338" s="12">
        <v>51194.559999999998</v>
      </c>
    </row>
    <row r="2339" spans="14:19" x14ac:dyDescent="0.3">
      <c r="N2339">
        <v>1962</v>
      </c>
      <c r="O2339" t="s">
        <v>35</v>
      </c>
      <c r="P2339">
        <v>4</v>
      </c>
      <c r="Q2339" s="10" t="str">
        <f t="shared" si="72"/>
        <v>4-Aug-1962</v>
      </c>
      <c r="R2339">
        <f t="shared" si="73"/>
        <v>61</v>
      </c>
      <c r="S2339" s="12">
        <v>52590.83</v>
      </c>
    </row>
    <row r="2340" spans="14:19" x14ac:dyDescent="0.3">
      <c r="N2340">
        <v>1989</v>
      </c>
      <c r="O2340" t="s">
        <v>18</v>
      </c>
      <c r="P2340">
        <v>19</v>
      </c>
      <c r="Q2340" s="10" t="str">
        <f t="shared" si="72"/>
        <v>19-Jun-1989</v>
      </c>
      <c r="R2340">
        <f t="shared" si="73"/>
        <v>34</v>
      </c>
      <c r="S2340" s="12">
        <v>55135.4</v>
      </c>
    </row>
    <row r="2341" spans="14:19" x14ac:dyDescent="0.3">
      <c r="N2341">
        <v>1991</v>
      </c>
      <c r="O2341" t="s">
        <v>18</v>
      </c>
      <c r="P2341">
        <v>6</v>
      </c>
      <c r="Q2341" s="10" t="str">
        <f t="shared" si="72"/>
        <v>6-Jun-1991</v>
      </c>
      <c r="R2341">
        <f t="shared" si="73"/>
        <v>32</v>
      </c>
      <c r="S2341" s="12">
        <v>58571.07</v>
      </c>
    </row>
    <row r="2342" spans="14:19" x14ac:dyDescent="0.3">
      <c r="N2342">
        <v>1970</v>
      </c>
      <c r="O2342" t="s">
        <v>31</v>
      </c>
      <c r="P2342">
        <v>11</v>
      </c>
      <c r="Q2342" s="10" t="str">
        <f t="shared" si="72"/>
        <v>11-?-1970</v>
      </c>
      <c r="R2342" t="e">
        <f t="shared" si="73"/>
        <v>#VALUE!</v>
      </c>
      <c r="S2342" s="12">
        <v>60021.4</v>
      </c>
    </row>
    <row r="2343" spans="14:19" x14ac:dyDescent="0.3">
      <c r="N2343">
        <v>1977</v>
      </c>
      <c r="O2343" t="s">
        <v>18</v>
      </c>
      <c r="P2343">
        <v>8</v>
      </c>
      <c r="Q2343" s="10" t="str">
        <f t="shared" si="72"/>
        <v>8-Jun-1977</v>
      </c>
      <c r="R2343">
        <f t="shared" si="73"/>
        <v>46</v>
      </c>
      <c r="S2343" s="12">
        <v>62592.87</v>
      </c>
    </row>
    <row r="2344" spans="14:19" x14ac:dyDescent="0.3">
      <c r="N2344">
        <v>1968</v>
      </c>
      <c r="O2344" t="s">
        <v>37</v>
      </c>
      <c r="P2344">
        <v>12</v>
      </c>
      <c r="Q2344" s="10" t="str">
        <f t="shared" si="72"/>
        <v>12-Oct-1968</v>
      </c>
      <c r="R2344">
        <f t="shared" si="73"/>
        <v>54</v>
      </c>
      <c r="S2344" s="12">
        <v>63770.43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EB81A-FAA6-4B20-9A22-F14FADCFE082}">
  <dimension ref="A1:Q2336"/>
  <sheetViews>
    <sheetView workbookViewId="0">
      <selection activeCell="H1" sqref="H1"/>
    </sheetView>
  </sheetViews>
  <sheetFormatPr defaultRowHeight="14.4" x14ac:dyDescent="0.3"/>
  <cols>
    <col min="1" max="2" width="15.5546875" customWidth="1"/>
    <col min="5" max="5" width="11" bestFit="1" customWidth="1"/>
  </cols>
  <sheetData>
    <row r="1" spans="1:17" ht="15.6" x14ac:dyDescent="0.3">
      <c r="A1" s="14" t="s">
        <v>0</v>
      </c>
      <c r="B1" s="13" t="s">
        <v>8329</v>
      </c>
      <c r="C1" s="15" t="s">
        <v>2373</v>
      </c>
      <c r="D1" s="15" t="s">
        <v>2374</v>
      </c>
      <c r="E1" s="15" t="s">
        <v>2375</v>
      </c>
      <c r="F1" s="15" t="s">
        <v>2376</v>
      </c>
      <c r="G1" s="15" t="s">
        <v>2377</v>
      </c>
      <c r="H1" s="15" t="s">
        <v>2378</v>
      </c>
      <c r="I1" s="15" t="s">
        <v>2379</v>
      </c>
      <c r="J1" s="16" t="s">
        <v>8324</v>
      </c>
      <c r="K1" s="16" t="s">
        <v>8325</v>
      </c>
      <c r="L1" s="17" t="s">
        <v>8326</v>
      </c>
      <c r="M1" s="18" t="s">
        <v>5</v>
      </c>
      <c r="N1" s="18" t="s">
        <v>6</v>
      </c>
      <c r="O1" s="18" t="s">
        <v>7</v>
      </c>
      <c r="P1" s="18" t="s">
        <v>8</v>
      </c>
      <c r="Q1" s="19" t="s">
        <v>8330</v>
      </c>
    </row>
    <row r="2" spans="1:17" ht="15.6" x14ac:dyDescent="0.3">
      <c r="A2" s="1" t="s">
        <v>2372</v>
      </c>
      <c r="B2" s="1" t="str">
        <f>VLOOKUP($A2,'Data Transformation'!$A$2:$D$2336,4,)</f>
        <v xml:space="preserve">  Kelly</v>
      </c>
      <c r="C2">
        <f>VLOOKUP($A2,'Medical Examinations'!$A$2:$B$2336,2,)</f>
        <v>47.41</v>
      </c>
      <c r="D2">
        <f>VLOOKUP($A2,'Medical Examinations'!$A$2:$C$2336,3,)</f>
        <v>7.47</v>
      </c>
      <c r="E2" t="str">
        <f>VLOOKUP($A2,'Medical Examinations'!$A$2:$D$2336,4,)</f>
        <v>No</v>
      </c>
      <c r="F2" t="str">
        <f>VLOOKUP($A2,'Medical Examinations'!$A$2:$E$2336,5,)</f>
        <v>No</v>
      </c>
      <c r="G2" t="str">
        <f>VLOOKUP($A2,'Medical Examinations'!$A$2:$F$2336,6,)</f>
        <v>No</v>
      </c>
      <c r="H2">
        <f>VLOOKUP($A2,'Data Transformation'!$A$2:$G$2336,7,)</f>
        <v>0</v>
      </c>
      <c r="I2" t="str">
        <f>VLOOKUP($A2,'Medical Examinations'!$A$2:$H$2336,8,)</f>
        <v>yes</v>
      </c>
      <c r="J2" t="str">
        <f>VLOOKUP($A2,'Data Transformation'!$A$2:$K$2336,11,)</f>
        <v>obesity</v>
      </c>
      <c r="K2" t="str">
        <f>VLOOKUP($A2,'Data Transformation'!$A$2:$M$2336,13,)</f>
        <v>Diabetes</v>
      </c>
      <c r="L2" t="str">
        <f>VLOOKUP(A2,'Data Transformation'!A2:Q2336,17,)</f>
        <v>9-Jul-1992</v>
      </c>
      <c r="M2">
        <f>VLOOKUP($A2,'Hospitalisation Details'!$A$2:$I$2344,6,)</f>
        <v>63770.43</v>
      </c>
      <c r="N2" t="str">
        <f>VLOOKUP($A2,'Hospitalisation Details'!$A$2:$I$2344,7,)</f>
        <v>tier - 1</v>
      </c>
      <c r="O2" t="str">
        <f>VLOOKUP($A2,'Hospitalisation Details'!$A$2:$I$2344,8,)</f>
        <v>tier - 3</v>
      </c>
      <c r="P2" t="str">
        <f>VLOOKUP($A2,'Hospitalisation Details'!$A$2:$I$2344,9,)</f>
        <v>R1013</v>
      </c>
      <c r="Q2">
        <f>VLOOKUP(A2,'Data Transformation'!A2:R2336,18,)</f>
        <v>31</v>
      </c>
    </row>
    <row r="3" spans="1:17" ht="15.6" x14ac:dyDescent="0.3">
      <c r="A3" s="1" t="s">
        <v>2371</v>
      </c>
      <c r="B3" s="1" t="str">
        <f>VLOOKUP($A3,'Data Transformation'!$A$2:$D$2336,4,)</f>
        <v xml:space="preserve">  Matthew D</v>
      </c>
      <c r="C3">
        <f>VLOOKUP($A3,'Medical Examinations'!$A$2:$B$2336,2,)</f>
        <v>30.36</v>
      </c>
      <c r="D3">
        <f>VLOOKUP($A3,'Medical Examinations'!$A$2:$C$2336,3,)</f>
        <v>5.77</v>
      </c>
      <c r="E3" t="str">
        <f>VLOOKUP($A3,'Medical Examinations'!$A$2:$D$2336,4,)</f>
        <v>No</v>
      </c>
      <c r="F3" t="str">
        <f>VLOOKUP($A3,'Medical Examinations'!$A$2:$E$2336,5,)</f>
        <v>No</v>
      </c>
      <c r="G3" t="str">
        <f>VLOOKUP($A3,'Medical Examinations'!$A$2:$F$2336,6,)</f>
        <v>No</v>
      </c>
      <c r="H3">
        <f>VLOOKUP($A3,'Data Transformation'!$A$2:$G$2336,7,)</f>
        <v>0</v>
      </c>
      <c r="I3" t="str">
        <f>VLOOKUP($A3,'Medical Examinations'!$A$2:$H$2336,8,)</f>
        <v>yes</v>
      </c>
      <c r="J3" t="str">
        <f>VLOOKUP($A3,'Data Transformation'!$A$2:$K$2336,11,)</f>
        <v>obesity</v>
      </c>
      <c r="K3" t="str">
        <f>VLOOKUP($A3,'Data Transformation'!$A$2:$M$2336,13,)</f>
        <v>Prediabetes</v>
      </c>
      <c r="L3" t="str">
        <f>VLOOKUP(A3,'Data Transformation'!A3:Q2337,17,)</f>
        <v>30-Nov-1992</v>
      </c>
      <c r="M3">
        <f>VLOOKUP($A3,'Hospitalisation Details'!$A$2:$I$2344,6,)</f>
        <v>62592.87</v>
      </c>
      <c r="N3" t="str">
        <f>VLOOKUP($A3,'Hospitalisation Details'!$A$2:$I$2344,7,)</f>
        <v>tier - 2</v>
      </c>
      <c r="O3" t="str">
        <f>VLOOKUP($A3,'Hospitalisation Details'!$A$2:$I$2344,8,)</f>
        <v>tier - 3</v>
      </c>
      <c r="P3" t="str">
        <f>VLOOKUP($A3,'Hospitalisation Details'!$A$2:$I$2344,9,)</f>
        <v>R1013</v>
      </c>
      <c r="Q3">
        <f>VLOOKUP(A3,'Data Transformation'!A3:R2337,18,)</f>
        <v>30</v>
      </c>
    </row>
    <row r="4" spans="1:17" ht="15.6" x14ac:dyDescent="0.3">
      <c r="A4" s="1" t="s">
        <v>2370</v>
      </c>
      <c r="B4" s="1" t="str">
        <f>VLOOKUP($A4,'Data Transformation'!$A$2:$D$2336,4,)</f>
        <v xml:space="preserve">  Phil</v>
      </c>
      <c r="C4">
        <f>VLOOKUP($A4,'Medical Examinations'!$A$2:$B$2336,2,)</f>
        <v>34.484999999999999</v>
      </c>
      <c r="D4">
        <f>VLOOKUP($A4,'Medical Examinations'!$A$2:$C$2336,3,)</f>
        <v>11.87</v>
      </c>
      <c r="E4" t="str">
        <f>VLOOKUP($A4,'Medical Examinations'!$A$2:$D$2336,4,)</f>
        <v>yes</v>
      </c>
      <c r="F4" t="str">
        <f>VLOOKUP($A4,'Medical Examinations'!$A$2:$E$2336,5,)</f>
        <v>No</v>
      </c>
      <c r="G4" t="str">
        <f>VLOOKUP($A4,'Medical Examinations'!$A$2:$F$2336,6,)</f>
        <v>No</v>
      </c>
      <c r="H4">
        <f>VLOOKUP($A4,'Data Transformation'!$A$2:$G$2336,7,)</f>
        <v>2</v>
      </c>
      <c r="I4" t="str">
        <f>VLOOKUP($A4,'Medical Examinations'!$A$2:$H$2336,8,)</f>
        <v>yes</v>
      </c>
      <c r="J4" t="str">
        <f>VLOOKUP($A4,'Data Transformation'!$A$2:$K$2336,11,)</f>
        <v>obesity</v>
      </c>
      <c r="K4" t="str">
        <f>VLOOKUP($A4,'Data Transformation'!$A$2:$M$2336,13,)</f>
        <v>Prediabetes</v>
      </c>
      <c r="L4" t="str">
        <f>VLOOKUP(A4,'Data Transformation'!A4:Q2338,17,)</f>
        <v>30-Jun-1993</v>
      </c>
      <c r="M4">
        <f>VLOOKUP($A4,'Hospitalisation Details'!$A$2:$I$2344,6,)</f>
        <v>60021.4</v>
      </c>
      <c r="N4" t="str">
        <f>VLOOKUP($A4,'Hospitalisation Details'!$A$2:$I$2344,7,)</f>
        <v>tier - 1</v>
      </c>
      <c r="O4" t="str">
        <f>VLOOKUP($A4,'Hospitalisation Details'!$A$2:$I$2344,8,)</f>
        <v>tier - 1</v>
      </c>
      <c r="P4" t="str">
        <f>VLOOKUP($A4,'Hospitalisation Details'!$A$2:$I$2344,9,)</f>
        <v>R1012</v>
      </c>
      <c r="Q4">
        <f>VLOOKUP(A4,'Data Transformation'!A4:R2338,18,)</f>
        <v>30</v>
      </c>
    </row>
    <row r="5" spans="1:17" ht="15.6" x14ac:dyDescent="0.3">
      <c r="A5" s="1" t="s">
        <v>2369</v>
      </c>
      <c r="B5" s="1" t="str">
        <f>VLOOKUP($A5,'Data Transformation'!$A$2:$D$2336,4,)</f>
        <v xml:space="preserve">  Kelsey</v>
      </c>
      <c r="C5">
        <f>VLOOKUP($A5,'Medical Examinations'!$A$2:$B$2336,2,)</f>
        <v>38.094999999999999</v>
      </c>
      <c r="D5">
        <f>VLOOKUP($A5,'Medical Examinations'!$A$2:$C$2336,3,)</f>
        <v>6.05</v>
      </c>
      <c r="E5" t="str">
        <f>VLOOKUP($A5,'Medical Examinations'!$A$2:$D$2336,4,)</f>
        <v>No</v>
      </c>
      <c r="F5" t="str">
        <f>VLOOKUP($A5,'Medical Examinations'!$A$2:$E$2336,5,)</f>
        <v>No</v>
      </c>
      <c r="G5" t="str">
        <f>VLOOKUP($A5,'Medical Examinations'!$A$2:$F$2336,6,)</f>
        <v>No</v>
      </c>
      <c r="H5">
        <f>VLOOKUP($A5,'Data Transformation'!$A$2:$G$2336,7,)</f>
        <v>0</v>
      </c>
      <c r="I5" t="str">
        <f>VLOOKUP($A5,'Medical Examinations'!$A$2:$H$2336,8,)</f>
        <v>yes</v>
      </c>
      <c r="J5" t="str">
        <f>VLOOKUP($A5,'Data Transformation'!$A$2:$K$2336,11,)</f>
        <v>obesity</v>
      </c>
      <c r="K5" t="str">
        <f>VLOOKUP($A5,'Data Transformation'!$A$2:$M$2336,13,)</f>
        <v>Normal</v>
      </c>
      <c r="L5" t="str">
        <f>VLOOKUP(A5,'Data Transformation'!A5:Q2339,17,)</f>
        <v>13-Sep-1992</v>
      </c>
      <c r="M5">
        <f>VLOOKUP($A5,'Hospitalisation Details'!$A$2:$I$2344,6,)</f>
        <v>58571.07</v>
      </c>
      <c r="N5" t="str">
        <f>VLOOKUP($A5,'Hospitalisation Details'!$A$2:$I$2344,7,)</f>
        <v>tier - 1</v>
      </c>
      <c r="O5" t="str">
        <f>VLOOKUP($A5,'Hospitalisation Details'!$A$2:$I$2344,8,)</f>
        <v>tier - 3</v>
      </c>
      <c r="P5" t="str">
        <f>VLOOKUP($A5,'Hospitalisation Details'!$A$2:$I$2344,9,)</f>
        <v>R1024</v>
      </c>
      <c r="Q5">
        <f>VLOOKUP(A5,'Data Transformation'!A5:R2339,18,)</f>
        <v>30</v>
      </c>
    </row>
    <row r="6" spans="1:17" ht="15.6" x14ac:dyDescent="0.3">
      <c r="A6" s="1" t="s">
        <v>2368</v>
      </c>
      <c r="B6" s="1" t="str">
        <f>VLOOKUP($A6,'Data Transformation'!$A$2:$D$2336,4,)</f>
        <v xml:space="preserve">  Kristyn</v>
      </c>
      <c r="C6">
        <f>VLOOKUP($A6,'Medical Examinations'!$A$2:$B$2336,2,)</f>
        <v>35.53</v>
      </c>
      <c r="D6">
        <f>VLOOKUP($A6,'Medical Examinations'!$A$2:$C$2336,3,)</f>
        <v>5.45</v>
      </c>
      <c r="E6" t="str">
        <f>VLOOKUP($A6,'Medical Examinations'!$A$2:$D$2336,4,)</f>
        <v>No</v>
      </c>
      <c r="F6" t="str">
        <f>VLOOKUP($A6,'Medical Examinations'!$A$2:$E$2336,5,)</f>
        <v>No</v>
      </c>
      <c r="G6" t="str">
        <f>VLOOKUP($A6,'Medical Examinations'!$A$2:$F$2336,6,)</f>
        <v>No</v>
      </c>
      <c r="H6">
        <f>VLOOKUP($A6,'Data Transformation'!$A$2:$G$2336,7,)</f>
        <v>0</v>
      </c>
      <c r="I6" t="str">
        <f>VLOOKUP($A6,'Medical Examinations'!$A$2:$H$2336,8,)</f>
        <v>yes</v>
      </c>
      <c r="J6" t="str">
        <f>VLOOKUP($A6,'Data Transformation'!$A$2:$K$2336,11,)</f>
        <v>obesity</v>
      </c>
      <c r="K6" t="str">
        <f>VLOOKUP($A6,'Data Transformation'!$A$2:$M$2336,13,)</f>
        <v>Diabetes</v>
      </c>
      <c r="L6" t="str">
        <f>VLOOKUP(A6,'Data Transformation'!A6:Q2340,17,)</f>
        <v>27-Jul-1998</v>
      </c>
      <c r="M6">
        <f>VLOOKUP($A6,'Hospitalisation Details'!$A$2:$I$2344,6,)</f>
        <v>55135.4</v>
      </c>
      <c r="N6" t="str">
        <f>VLOOKUP($A6,'Hospitalisation Details'!$A$2:$I$2344,7,)</f>
        <v>tier - 1</v>
      </c>
      <c r="O6" t="str">
        <f>VLOOKUP($A6,'Hospitalisation Details'!$A$2:$I$2344,8,)</f>
        <v>tier - 2</v>
      </c>
      <c r="P6" t="str">
        <f>VLOOKUP($A6,'Hospitalisation Details'!$A$2:$I$2344,9,)</f>
        <v>R1012</v>
      </c>
      <c r="Q6">
        <f>VLOOKUP(A6,'Data Transformation'!A6:R2340,18,)</f>
        <v>25</v>
      </c>
    </row>
    <row r="7" spans="1:17" ht="15.6" x14ac:dyDescent="0.3">
      <c r="A7" s="1" t="s">
        <v>2367</v>
      </c>
      <c r="B7" s="1" t="str">
        <f>VLOOKUP($A7,'Data Transformation'!$A$2:$D$2336,4,)</f>
        <v xml:space="preserve">  Russell B</v>
      </c>
      <c r="C7">
        <f>VLOOKUP($A7,'Medical Examinations'!$A$2:$B$2336,2,)</f>
        <v>32.799999999999997</v>
      </c>
      <c r="D7">
        <f>VLOOKUP($A7,'Medical Examinations'!$A$2:$C$2336,3,)</f>
        <v>6.59</v>
      </c>
      <c r="E7" t="str">
        <f>VLOOKUP($A7,'Medical Examinations'!$A$2:$D$2336,4,)</f>
        <v>No</v>
      </c>
      <c r="F7" t="str">
        <f>VLOOKUP($A7,'Medical Examinations'!$A$2:$E$2336,5,)</f>
        <v>No</v>
      </c>
      <c r="G7" t="str">
        <f>VLOOKUP($A7,'Medical Examinations'!$A$2:$F$2336,6,)</f>
        <v>No</v>
      </c>
      <c r="H7">
        <f>VLOOKUP($A7,'Data Transformation'!$A$2:$G$2336,7,)</f>
        <v>0</v>
      </c>
      <c r="I7" t="str">
        <f>VLOOKUP($A7,'Medical Examinations'!$A$2:$H$2336,8,)</f>
        <v>yes</v>
      </c>
      <c r="J7" t="str">
        <f>VLOOKUP($A7,'Data Transformation'!$A$2:$K$2336,11,)</f>
        <v>obesity</v>
      </c>
      <c r="K7" t="str">
        <f>VLOOKUP($A7,'Data Transformation'!$A$2:$M$2336,13,)</f>
        <v>Prediabetes</v>
      </c>
      <c r="L7" t="str">
        <f>VLOOKUP(A7,'Data Transformation'!A7:Q2341,17,)</f>
        <v>20-Nov-2001</v>
      </c>
      <c r="M7">
        <f>VLOOKUP($A7,'Hospitalisation Details'!$A$2:$I$2344,6,)</f>
        <v>52590.83</v>
      </c>
      <c r="N7" t="str">
        <f>VLOOKUP($A7,'Hospitalisation Details'!$A$2:$I$2344,7,)</f>
        <v>tier - 1</v>
      </c>
      <c r="O7" t="str">
        <f>VLOOKUP($A7,'Hospitalisation Details'!$A$2:$I$2344,8,)</f>
        <v>tier - 3</v>
      </c>
      <c r="P7" t="str">
        <f>VLOOKUP($A7,'Hospitalisation Details'!$A$2:$I$2344,9,)</f>
        <v>R1011</v>
      </c>
      <c r="Q7">
        <f>VLOOKUP(A7,'Data Transformation'!A7:R2341,18,)</f>
        <v>21</v>
      </c>
    </row>
    <row r="8" spans="1:17" ht="15.6" x14ac:dyDescent="0.3">
      <c r="A8" s="1" t="s">
        <v>2366</v>
      </c>
      <c r="B8" s="1" t="str">
        <f>VLOOKUP($A8,'Data Transformation'!$A$2:$D$2336,4,)</f>
        <v xml:space="preserve">  Scott</v>
      </c>
      <c r="C8">
        <f>VLOOKUP($A8,'Medical Examinations'!$A$2:$B$2336,2,)</f>
        <v>36.4</v>
      </c>
      <c r="D8">
        <f>VLOOKUP($A8,'Medical Examinations'!$A$2:$C$2336,3,)</f>
        <v>6.07</v>
      </c>
      <c r="E8" t="str">
        <f>VLOOKUP($A8,'Medical Examinations'!$A$2:$D$2336,4,)</f>
        <v>No</v>
      </c>
      <c r="F8" t="str">
        <f>VLOOKUP($A8,'Medical Examinations'!$A$2:$E$2336,5,)</f>
        <v>No</v>
      </c>
      <c r="G8" t="str">
        <f>VLOOKUP($A8,'Medical Examinations'!$A$2:$F$2336,6,)</f>
        <v>No</v>
      </c>
      <c r="H8">
        <f>VLOOKUP($A8,'Data Transformation'!$A$2:$G$2336,7,)</f>
        <v>0</v>
      </c>
      <c r="I8" t="str">
        <f>VLOOKUP($A8,'Medical Examinations'!$A$2:$H$2336,8,)</f>
        <v>yes</v>
      </c>
      <c r="J8" t="str">
        <f>VLOOKUP($A8,'Data Transformation'!$A$2:$K$2336,11,)</f>
        <v>obesity</v>
      </c>
      <c r="K8" t="str">
        <f>VLOOKUP($A8,'Data Transformation'!$A$2:$M$2336,13,)</f>
        <v>Diabetes</v>
      </c>
      <c r="L8" t="str">
        <f>VLOOKUP(A8,'Data Transformation'!A8:Q2342,17,)</f>
        <v>1-Jun-1993</v>
      </c>
      <c r="M8">
        <f>VLOOKUP($A8,'Hospitalisation Details'!$A$2:$I$2344,6,)</f>
        <v>51194.559999999998</v>
      </c>
      <c r="N8" t="str">
        <f>VLOOKUP($A8,'Hospitalisation Details'!$A$2:$I$2344,7,)</f>
        <v>tier - 1</v>
      </c>
      <c r="O8" t="str">
        <f>VLOOKUP($A8,'Hospitalisation Details'!$A$2:$I$2344,8,)</f>
        <v>tier - 3</v>
      </c>
      <c r="P8" t="str">
        <f>VLOOKUP($A8,'Hospitalisation Details'!$A$2:$I$2344,9,)</f>
        <v>R1011</v>
      </c>
      <c r="Q8">
        <f>VLOOKUP(A8,'Data Transformation'!A8:R2342,18,)</f>
        <v>30</v>
      </c>
    </row>
    <row r="9" spans="1:17" ht="15.6" x14ac:dyDescent="0.3">
      <c r="A9" s="1" t="s">
        <v>2365</v>
      </c>
      <c r="B9" s="1" t="str">
        <f>VLOOKUP($A9,'Data Transformation'!$A$2:$D$2336,4,)</f>
        <v xml:space="preserve">  Stephen</v>
      </c>
      <c r="C9">
        <f>VLOOKUP($A9,'Medical Examinations'!$A$2:$B$2336,2,)</f>
        <v>36.96</v>
      </c>
      <c r="D9">
        <f>VLOOKUP($A9,'Medical Examinations'!$A$2:$C$2336,3,)</f>
        <v>7.93</v>
      </c>
      <c r="E9" t="str">
        <f>VLOOKUP($A9,'Medical Examinations'!$A$2:$D$2336,4,)</f>
        <v>No</v>
      </c>
      <c r="F9" t="str">
        <f>VLOOKUP($A9,'Medical Examinations'!$A$2:$E$2336,5,)</f>
        <v>No</v>
      </c>
      <c r="G9" t="str">
        <f>VLOOKUP($A9,'Medical Examinations'!$A$2:$F$2336,6,)</f>
        <v>No</v>
      </c>
      <c r="H9">
        <f>VLOOKUP($A9,'Data Transformation'!$A$2:$G$2336,7,)</f>
        <v>3</v>
      </c>
      <c r="I9" t="str">
        <f>VLOOKUP($A9,'Medical Examinations'!$A$2:$H$2336,8,)</f>
        <v>yes</v>
      </c>
      <c r="J9" t="str">
        <f>VLOOKUP($A9,'Data Transformation'!$A$2:$K$2336,11,)</f>
        <v>obesity</v>
      </c>
      <c r="K9" t="str">
        <f>VLOOKUP($A9,'Data Transformation'!$A$2:$M$2336,13,)</f>
        <v>Diabetes</v>
      </c>
      <c r="L9" t="str">
        <f>VLOOKUP(A9,'Data Transformation'!A9:Q2343,17,)</f>
        <v>4-Jul-1995</v>
      </c>
      <c r="M9">
        <f>VLOOKUP($A9,'Hospitalisation Details'!$A$2:$I$2344,6,)</f>
        <v>49577.66</v>
      </c>
      <c r="N9" t="str">
        <f>VLOOKUP($A9,'Hospitalisation Details'!$A$2:$I$2344,7,)</f>
        <v>tier - 2</v>
      </c>
      <c r="O9" t="str">
        <f>VLOOKUP($A9,'Hospitalisation Details'!$A$2:$I$2344,8,)</f>
        <v>tier - 2</v>
      </c>
      <c r="P9" t="str">
        <f>VLOOKUP($A9,'Hospitalisation Details'!$A$2:$I$2344,9,)</f>
        <v>R1013</v>
      </c>
      <c r="Q9">
        <f>VLOOKUP(A9,'Data Transformation'!A9:R2343,18,)</f>
        <v>28</v>
      </c>
    </row>
    <row r="10" spans="1:17" ht="15.6" x14ac:dyDescent="0.3">
      <c r="A10" s="1" t="s">
        <v>2364</v>
      </c>
      <c r="B10" s="1" t="str">
        <f>VLOOKUP($A10,'Data Transformation'!$A$2:$D$2336,4,)</f>
        <v xml:space="preserve">  Patrick R</v>
      </c>
      <c r="C10">
        <f>VLOOKUP($A10,'Medical Examinations'!$A$2:$B$2336,2,)</f>
        <v>41.14</v>
      </c>
      <c r="D10">
        <f>VLOOKUP($A10,'Medical Examinations'!$A$2:$C$2336,3,)</f>
        <v>9.58</v>
      </c>
      <c r="E10" t="str">
        <f>VLOOKUP($A10,'Medical Examinations'!$A$2:$D$2336,4,)</f>
        <v>yes</v>
      </c>
      <c r="F10" t="str">
        <f>VLOOKUP($A10,'Medical Examinations'!$A$2:$E$2336,5,)</f>
        <v>No</v>
      </c>
      <c r="G10" t="str">
        <f>VLOOKUP($A10,'Medical Examinations'!$A$2:$F$2336,6,)</f>
        <v>Yes</v>
      </c>
      <c r="H10">
        <f>VLOOKUP($A10,'Data Transformation'!$A$2:$G$2336,7,)</f>
        <v>1</v>
      </c>
      <c r="I10" t="str">
        <f>VLOOKUP($A10,'Medical Examinations'!$A$2:$H$2336,8,)</f>
        <v>yes</v>
      </c>
      <c r="J10" t="str">
        <f>VLOOKUP($A10,'Data Transformation'!$A$2:$K$2336,11,)</f>
        <v>obesity</v>
      </c>
      <c r="K10" t="str">
        <f>VLOOKUP($A10,'Data Transformation'!$A$2:$M$2336,13,)</f>
        <v>Diabetes</v>
      </c>
      <c r="L10" t="str">
        <f>VLOOKUP(A10,'Data Transformation'!A10:Q2344,17,)</f>
        <v>29-Nov-2002</v>
      </c>
      <c r="M10">
        <f>VLOOKUP($A10,'Hospitalisation Details'!$A$2:$I$2344,6,)</f>
        <v>48970.25</v>
      </c>
      <c r="N10" t="str">
        <f>VLOOKUP($A10,'Hospitalisation Details'!$A$2:$I$2344,7,)</f>
        <v>tier - 1</v>
      </c>
      <c r="O10" t="str">
        <f>VLOOKUP($A10,'Hospitalisation Details'!$A$2:$I$2344,8,)</f>
        <v>tier - 2</v>
      </c>
      <c r="P10" t="str">
        <f>VLOOKUP($A10,'Hospitalisation Details'!$A$2:$I$2344,9,)</f>
        <v>R1013</v>
      </c>
      <c r="Q10">
        <f>VLOOKUP(A10,'Data Transformation'!A10:R2344,18,)</f>
        <v>20</v>
      </c>
    </row>
    <row r="11" spans="1:17" ht="15.6" x14ac:dyDescent="0.3">
      <c r="A11" s="1" t="s">
        <v>2363</v>
      </c>
      <c r="B11" s="1" t="str">
        <f>VLOOKUP($A11,'Data Transformation'!$A$2:$D$2336,4,)</f>
        <v xml:space="preserve">  Brooke N</v>
      </c>
      <c r="C11">
        <f>VLOOKUP($A11,'Medical Examinations'!$A$2:$B$2336,2,)</f>
        <v>38.06</v>
      </c>
      <c r="D11">
        <f>VLOOKUP($A11,'Medical Examinations'!$A$2:$C$2336,3,)</f>
        <v>10.79</v>
      </c>
      <c r="E11" t="str">
        <f>VLOOKUP($A11,'Medical Examinations'!$A$2:$D$2336,4,)</f>
        <v>No</v>
      </c>
      <c r="F11" t="str">
        <f>VLOOKUP($A11,'Medical Examinations'!$A$2:$E$2336,5,)</f>
        <v>No</v>
      </c>
      <c r="G11" t="str">
        <f>VLOOKUP($A11,'Medical Examinations'!$A$2:$F$2336,6,)</f>
        <v>No</v>
      </c>
      <c r="H11">
        <f>VLOOKUP($A11,'Data Transformation'!$A$2:$G$2336,7,)</f>
        <v>0</v>
      </c>
      <c r="I11" t="str">
        <f>VLOOKUP($A11,'Medical Examinations'!$A$2:$H$2336,8,)</f>
        <v>yes</v>
      </c>
      <c r="J11" t="str">
        <f>VLOOKUP($A11,'Data Transformation'!$A$2:$K$2336,11,)</f>
        <v>obesity</v>
      </c>
      <c r="K11" t="str">
        <f>VLOOKUP($A11,'Data Transformation'!$A$2:$M$2336,13,)</f>
        <v>Diabetes</v>
      </c>
      <c r="L11" t="str">
        <f>VLOOKUP(A11,'Data Transformation'!A11:Q2345,17,)</f>
        <v>9-Nov-1997</v>
      </c>
      <c r="M11">
        <f>VLOOKUP($A11,'Hospitalisation Details'!$A$2:$I$2344,6,)</f>
        <v>48885.14</v>
      </c>
      <c r="N11" t="str">
        <f>VLOOKUP($A11,'Hospitalisation Details'!$A$2:$I$2344,7,)</f>
        <v>tier - 1</v>
      </c>
      <c r="O11" t="str">
        <f>VLOOKUP($A11,'Hospitalisation Details'!$A$2:$I$2344,8,)</f>
        <v>tier - 2</v>
      </c>
      <c r="P11" t="str">
        <f>VLOOKUP($A11,'Hospitalisation Details'!$A$2:$I$2344,9,)</f>
        <v>R1013</v>
      </c>
      <c r="Q11">
        <f>VLOOKUP(A11,'Data Transformation'!A11:R2345,18,)</f>
        <v>25</v>
      </c>
    </row>
    <row r="12" spans="1:17" ht="15.6" x14ac:dyDescent="0.3">
      <c r="A12" s="1" t="s">
        <v>2362</v>
      </c>
      <c r="B12" s="1" t="str">
        <f>VLOOKUP($A12,'Data Transformation'!$A$2:$D$2336,4,)</f>
        <v xml:space="preserve">  Paola Andrea</v>
      </c>
      <c r="C12">
        <f>VLOOKUP($A12,'Medical Examinations'!$A$2:$B$2336,2,)</f>
        <v>37.700000000000003</v>
      </c>
      <c r="D12">
        <f>VLOOKUP($A12,'Medical Examinations'!$A$2:$C$2336,3,)</f>
        <v>5.96</v>
      </c>
      <c r="E12" t="str">
        <f>VLOOKUP($A12,'Medical Examinations'!$A$2:$D$2336,4,)</f>
        <v>yes</v>
      </c>
      <c r="F12" t="str">
        <f>VLOOKUP($A12,'Medical Examinations'!$A$2:$E$2336,5,)</f>
        <v>No</v>
      </c>
      <c r="G12" t="str">
        <f>VLOOKUP($A12,'Medical Examinations'!$A$2:$F$2336,6,)</f>
        <v>No</v>
      </c>
      <c r="H12">
        <f>VLOOKUP($A12,'Data Transformation'!$A$2:$G$2336,7,)</f>
        <v>2</v>
      </c>
      <c r="I12" t="str">
        <f>VLOOKUP($A12,'Medical Examinations'!$A$2:$H$2336,8,)</f>
        <v>yes</v>
      </c>
      <c r="J12" t="str">
        <f>VLOOKUP($A12,'Data Transformation'!$A$2:$K$2336,11,)</f>
        <v>obesity</v>
      </c>
      <c r="K12" t="str">
        <f>VLOOKUP($A12,'Data Transformation'!$A$2:$M$2336,13,)</f>
        <v>Diabetes</v>
      </c>
      <c r="L12" t="str">
        <f>VLOOKUP(A12,'Data Transformation'!A12:Q2346,17,)</f>
        <v>12-Sep-2001</v>
      </c>
      <c r="M12">
        <f>VLOOKUP($A12,'Hospitalisation Details'!$A$2:$I$2344,6,)</f>
        <v>48824.45</v>
      </c>
      <c r="N12" t="str">
        <f>VLOOKUP($A12,'Hospitalisation Details'!$A$2:$I$2344,7,)</f>
        <v>tier - 2</v>
      </c>
      <c r="O12" t="str">
        <f>VLOOKUP($A12,'Hospitalisation Details'!$A$2:$I$2344,8,)</f>
        <v>tier - 1</v>
      </c>
      <c r="P12" t="str">
        <f>VLOOKUP($A12,'Hospitalisation Details'!$A$2:$I$2344,9,)</f>
        <v>R1011</v>
      </c>
      <c r="Q12">
        <f>VLOOKUP(A12,'Data Transformation'!A12:R2346,18,)</f>
        <v>21</v>
      </c>
    </row>
    <row r="13" spans="1:17" ht="15.6" x14ac:dyDescent="0.3">
      <c r="A13" s="1" t="s">
        <v>2361</v>
      </c>
      <c r="B13" s="1" t="str">
        <f>VLOOKUP($A13,'Data Transformation'!$A$2:$D$2336,4,)</f>
        <v xml:space="preserve">  David</v>
      </c>
      <c r="C13">
        <f>VLOOKUP($A13,'Medical Examinations'!$A$2:$B$2336,2,)</f>
        <v>42.13</v>
      </c>
      <c r="D13">
        <f>VLOOKUP($A13,'Medical Examinations'!$A$2:$C$2336,3,)</f>
        <v>11.9</v>
      </c>
      <c r="E13" t="str">
        <f>VLOOKUP($A13,'Medical Examinations'!$A$2:$D$2336,4,)</f>
        <v>No</v>
      </c>
      <c r="F13" t="str">
        <f>VLOOKUP($A13,'Medical Examinations'!$A$2:$E$2336,5,)</f>
        <v>No</v>
      </c>
      <c r="G13" t="str">
        <f>VLOOKUP($A13,'Medical Examinations'!$A$2:$F$2336,6,)</f>
        <v>No</v>
      </c>
      <c r="H13">
        <f>VLOOKUP($A13,'Data Transformation'!$A$2:$G$2336,7,)</f>
        <v>0</v>
      </c>
      <c r="I13" t="str">
        <f>VLOOKUP($A13,'Medical Examinations'!$A$2:$H$2336,8,)</f>
        <v>yes</v>
      </c>
      <c r="J13" t="str">
        <f>VLOOKUP($A13,'Data Transformation'!$A$2:$K$2336,11,)</f>
        <v>obesity</v>
      </c>
      <c r="K13" t="str">
        <f>VLOOKUP($A13,'Data Transformation'!$A$2:$M$2336,13,)</f>
        <v>Diabetes</v>
      </c>
      <c r="L13" t="str">
        <f>VLOOKUP(A13,'Data Transformation'!A13:Q2347,17,)</f>
        <v>26-Dec-1999</v>
      </c>
      <c r="M13">
        <f>VLOOKUP($A13,'Hospitalisation Details'!$A$2:$I$2344,6,)</f>
        <v>48675.519999999997</v>
      </c>
      <c r="N13" t="str">
        <f>VLOOKUP($A13,'Hospitalisation Details'!$A$2:$I$2344,7,)</f>
        <v>tier - 1</v>
      </c>
      <c r="O13" t="str">
        <f>VLOOKUP($A13,'Hospitalisation Details'!$A$2:$I$2344,8,)</f>
        <v>tier - 2</v>
      </c>
      <c r="P13" t="str">
        <f>VLOOKUP($A13,'Hospitalisation Details'!$A$2:$I$2344,9,)</f>
        <v>R1013</v>
      </c>
      <c r="Q13">
        <f>VLOOKUP(A13,'Data Transformation'!A13:R2347,18,)</f>
        <v>23</v>
      </c>
    </row>
    <row r="14" spans="1:17" ht="15.6" x14ac:dyDescent="0.3">
      <c r="A14" s="1" t="s">
        <v>2360</v>
      </c>
      <c r="B14" s="1" t="str">
        <f>VLOOKUP($A14,'Data Transformation'!$A$2:$D$2336,4,)</f>
        <v xml:space="preserve">  Wade</v>
      </c>
      <c r="C14">
        <f>VLOOKUP($A14,'Medical Examinations'!$A$2:$B$2336,2,)</f>
        <v>40.92</v>
      </c>
      <c r="D14">
        <f>VLOOKUP($A14,'Medical Examinations'!$A$2:$C$2336,3,)</f>
        <v>8.41</v>
      </c>
      <c r="E14" t="str">
        <f>VLOOKUP($A14,'Medical Examinations'!$A$2:$D$2336,4,)</f>
        <v>No</v>
      </c>
      <c r="F14" t="str">
        <f>VLOOKUP($A14,'Medical Examinations'!$A$2:$E$2336,5,)</f>
        <v>No</v>
      </c>
      <c r="G14" t="str">
        <f>VLOOKUP($A14,'Medical Examinations'!$A$2:$F$2336,6,)</f>
        <v>No</v>
      </c>
      <c r="H14">
        <f>VLOOKUP($A14,'Data Transformation'!$A$2:$G$2336,7,)</f>
        <v>0</v>
      </c>
      <c r="I14" t="str">
        <f>VLOOKUP($A14,'Medical Examinations'!$A$2:$H$2336,8,)</f>
        <v>yes</v>
      </c>
      <c r="J14" t="str">
        <f>VLOOKUP($A14,'Data Transformation'!$A$2:$K$2336,11,)</f>
        <v>obesity</v>
      </c>
      <c r="K14" t="str">
        <f>VLOOKUP($A14,'Data Transformation'!$A$2:$M$2336,13,)</f>
        <v>Diabetes</v>
      </c>
      <c r="L14" t="str">
        <f>VLOOKUP(A14,'Data Transformation'!A14:Q2348,17,)</f>
        <v>14-Dec-1999</v>
      </c>
      <c r="M14">
        <f>VLOOKUP($A14,'Hospitalisation Details'!$A$2:$I$2344,6,)</f>
        <v>48673.56</v>
      </c>
      <c r="N14" t="str">
        <f>VLOOKUP($A14,'Hospitalisation Details'!$A$2:$I$2344,7,)</f>
        <v>tier - 1</v>
      </c>
      <c r="O14" t="str">
        <f>VLOOKUP($A14,'Hospitalisation Details'!$A$2:$I$2344,8,)</f>
        <v>tier - 2</v>
      </c>
      <c r="P14" t="str">
        <f>VLOOKUP($A14,'Hospitalisation Details'!$A$2:$I$2344,9,)</f>
        <v>R1013</v>
      </c>
      <c r="Q14">
        <f>VLOOKUP(A14,'Data Transformation'!A14:R2348,18,)</f>
        <v>23</v>
      </c>
    </row>
    <row r="15" spans="1:17" ht="15.6" x14ac:dyDescent="0.3">
      <c r="A15" s="1" t="s">
        <v>2359</v>
      </c>
      <c r="B15" s="1" t="str">
        <f>VLOOKUP($A15,'Data Transformation'!$A$2:$D$2336,4,)</f>
        <v xml:space="preserve">  Franklin</v>
      </c>
      <c r="C15">
        <f>VLOOKUP($A15,'Medical Examinations'!$A$2:$B$2336,2,)</f>
        <v>40.564999999999998</v>
      </c>
      <c r="D15">
        <f>VLOOKUP($A15,'Medical Examinations'!$A$2:$C$2336,3,)</f>
        <v>7.02</v>
      </c>
      <c r="E15" t="str">
        <f>VLOOKUP($A15,'Medical Examinations'!$A$2:$D$2336,4,)</f>
        <v>No</v>
      </c>
      <c r="F15" t="str">
        <f>VLOOKUP($A15,'Medical Examinations'!$A$2:$E$2336,5,)</f>
        <v>No</v>
      </c>
      <c r="G15" t="str">
        <f>VLOOKUP($A15,'Medical Examinations'!$A$2:$F$2336,6,)</f>
        <v>No</v>
      </c>
      <c r="H15">
        <f>VLOOKUP($A15,'Data Transformation'!$A$2:$G$2336,7,)</f>
        <v>0</v>
      </c>
      <c r="I15" t="str">
        <f>VLOOKUP($A15,'Medical Examinations'!$A$2:$H$2336,8,)</f>
        <v>yes</v>
      </c>
      <c r="J15" t="str">
        <f>VLOOKUP($A15,'Data Transformation'!$A$2:$K$2336,11,)</f>
        <v>obesity</v>
      </c>
      <c r="K15" t="str">
        <f>VLOOKUP($A15,'Data Transformation'!$A$2:$M$2336,13,)</f>
        <v>Diabetes</v>
      </c>
      <c r="L15" t="str">
        <f>VLOOKUP(A15,'Data Transformation'!A15:Q2349,17,)</f>
        <v>19-unknown-2002</v>
      </c>
      <c r="M15">
        <f>VLOOKUP($A15,'Hospitalisation Details'!$A$2:$I$2344,6,)</f>
        <v>48549.18</v>
      </c>
      <c r="N15" t="str">
        <f>VLOOKUP($A15,'Hospitalisation Details'!$A$2:$I$2344,7,)</f>
        <v>tier - 1</v>
      </c>
      <c r="O15" t="str">
        <f>VLOOKUP($A15,'Hospitalisation Details'!$A$2:$I$2344,8,)</f>
        <v>tier - 3</v>
      </c>
      <c r="P15" t="str">
        <f>VLOOKUP($A15,'Hospitalisation Details'!$A$2:$I$2344,9,)</f>
        <v>R1016</v>
      </c>
      <c r="Q15" t="e">
        <f>VLOOKUP(A15,'Data Transformation'!A15:R2349,18,)</f>
        <v>#VALUE!</v>
      </c>
    </row>
    <row r="16" spans="1:17" ht="15.6" x14ac:dyDescent="0.3">
      <c r="A16" s="1" t="s">
        <v>2358</v>
      </c>
      <c r="B16" s="1" t="str">
        <f>VLOOKUP($A16,'Data Transformation'!$A$2:$D$2336,4,)</f>
        <v xml:space="preserve">  Leilani M</v>
      </c>
      <c r="C16">
        <f>VLOOKUP($A16,'Medical Examinations'!$A$2:$B$2336,2,)</f>
        <v>36.384999999999998</v>
      </c>
      <c r="D16">
        <f>VLOOKUP($A16,'Medical Examinations'!$A$2:$C$2336,3,)</f>
        <v>7.59</v>
      </c>
      <c r="E16" t="str">
        <f>VLOOKUP($A16,'Medical Examinations'!$A$2:$D$2336,4,)</f>
        <v>yes</v>
      </c>
      <c r="F16" t="str">
        <f>VLOOKUP($A16,'Medical Examinations'!$A$2:$E$2336,5,)</f>
        <v>No</v>
      </c>
      <c r="G16" t="str">
        <f>VLOOKUP($A16,'Medical Examinations'!$A$2:$F$2336,6,)</f>
        <v>No</v>
      </c>
      <c r="H16">
        <f>VLOOKUP($A16,'Data Transformation'!$A$2:$G$2336,7,)</f>
        <v>2</v>
      </c>
      <c r="I16" t="str">
        <f>VLOOKUP($A16,'Medical Examinations'!$A$2:$H$2336,8,)</f>
        <v>yes</v>
      </c>
      <c r="J16" t="str">
        <f>VLOOKUP($A16,'Data Transformation'!$A$2:$K$2336,11,)</f>
        <v>obesity</v>
      </c>
      <c r="K16" t="str">
        <f>VLOOKUP($A16,'Data Transformation'!$A$2:$M$2336,13,)</f>
        <v>Diabetes</v>
      </c>
      <c r="L16" t="str">
        <f>VLOOKUP(A16,'Data Transformation'!A16:Q2350,17,)</f>
        <v>9-Aug-1993</v>
      </c>
      <c r="M16">
        <f>VLOOKUP($A16,'Hospitalisation Details'!$A$2:$I$2344,6,)</f>
        <v>48517.56</v>
      </c>
      <c r="N16" t="str">
        <f>VLOOKUP($A16,'Hospitalisation Details'!$A$2:$I$2344,7,)</f>
        <v>tier - 1</v>
      </c>
      <c r="O16" t="str">
        <f>VLOOKUP($A16,'Hospitalisation Details'!$A$2:$I$2344,8,)</f>
        <v>tier - 3</v>
      </c>
      <c r="P16" t="str">
        <f>VLOOKUP($A16,'Hospitalisation Details'!$A$2:$I$2344,9,)</f>
        <v>R1024</v>
      </c>
      <c r="Q16">
        <f>VLOOKUP(A16,'Data Transformation'!A16:R2350,18,)</f>
        <v>29</v>
      </c>
    </row>
    <row r="17" spans="1:17" ht="15.6" x14ac:dyDescent="0.3">
      <c r="A17" s="1" t="s">
        <v>2357</v>
      </c>
      <c r="B17" s="1" t="str">
        <f>VLOOKUP($A17,'Data Transformation'!$A$2:$D$2336,4,)</f>
        <v xml:space="preserve">  Philippe</v>
      </c>
      <c r="C17">
        <f>VLOOKUP($A17,'Medical Examinations'!$A$2:$B$2336,2,)</f>
        <v>39.9</v>
      </c>
      <c r="D17">
        <f>VLOOKUP($A17,'Medical Examinations'!$A$2:$C$2336,3,)</f>
        <v>11.32</v>
      </c>
      <c r="E17" t="str">
        <f>VLOOKUP($A17,'Medical Examinations'!$A$2:$D$2336,4,)</f>
        <v>No</v>
      </c>
      <c r="F17" t="str">
        <f>VLOOKUP($A17,'Medical Examinations'!$A$2:$E$2336,5,)</f>
        <v>No</v>
      </c>
      <c r="G17" t="str">
        <f>VLOOKUP($A17,'Medical Examinations'!$A$2:$F$2336,6,)</f>
        <v>No</v>
      </c>
      <c r="H17">
        <f>VLOOKUP($A17,'Data Transformation'!$A$2:$G$2336,7,)</f>
        <v>0</v>
      </c>
      <c r="I17" t="str">
        <f>VLOOKUP($A17,'Medical Examinations'!$A$2:$H$2336,8,)</f>
        <v>yes</v>
      </c>
      <c r="J17" t="str">
        <f>VLOOKUP($A17,'Data Transformation'!$A$2:$K$2336,11,)</f>
        <v>obesity</v>
      </c>
      <c r="K17" t="str">
        <f>VLOOKUP($A17,'Data Transformation'!$A$2:$M$2336,13,)</f>
        <v>Diabetes</v>
      </c>
      <c r="L17" t="str">
        <f>VLOOKUP(A17,'Data Transformation'!A17:Q2351,17,)</f>
        <v>22-Oct-1996</v>
      </c>
      <c r="M17">
        <f>VLOOKUP($A17,'Hospitalisation Details'!$A$2:$I$2344,6,)</f>
        <v>48173.36</v>
      </c>
      <c r="N17" t="str">
        <f>VLOOKUP($A17,'Hospitalisation Details'!$A$2:$I$2344,7,)</f>
        <v>tier - 1</v>
      </c>
      <c r="O17" t="str">
        <f>VLOOKUP($A17,'Hospitalisation Details'!$A$2:$I$2344,8,)</f>
        <v>tier - 3</v>
      </c>
      <c r="P17" t="str">
        <f>VLOOKUP($A17,'Hospitalisation Details'!$A$2:$I$2344,9,)</f>
        <v>R1011</v>
      </c>
      <c r="Q17">
        <f>VLOOKUP(A17,'Data Transformation'!A17:R2351,18,)</f>
        <v>26</v>
      </c>
    </row>
    <row r="18" spans="1:17" ht="15.6" x14ac:dyDescent="0.3">
      <c r="A18" s="1" t="s">
        <v>2356</v>
      </c>
      <c r="B18" s="1" t="str">
        <f>VLOOKUP($A18,'Data Transformation'!$A$2:$D$2336,4,)</f>
        <v xml:space="preserve">  Jennifer A</v>
      </c>
      <c r="C18">
        <f>VLOOKUP($A18,'Medical Examinations'!$A$2:$B$2336,2,)</f>
        <v>33.799999999999997</v>
      </c>
      <c r="D18">
        <f>VLOOKUP($A18,'Medical Examinations'!$A$2:$C$2336,3,)</f>
        <v>7.67</v>
      </c>
      <c r="E18" t="str">
        <f>VLOOKUP($A18,'Medical Examinations'!$A$2:$D$2336,4,)</f>
        <v>No</v>
      </c>
      <c r="F18" t="str">
        <f>VLOOKUP($A18,'Medical Examinations'!$A$2:$E$2336,5,)</f>
        <v>No</v>
      </c>
      <c r="G18" t="str">
        <f>VLOOKUP($A18,'Medical Examinations'!$A$2:$F$2336,6,)</f>
        <v>No</v>
      </c>
      <c r="H18">
        <f>VLOOKUP($A18,'Data Transformation'!$A$2:$G$2336,7,)</f>
        <v>3</v>
      </c>
      <c r="I18" t="str">
        <f>VLOOKUP($A18,'Medical Examinations'!$A$2:$H$2336,8,)</f>
        <v>yes</v>
      </c>
      <c r="J18" t="str">
        <f>VLOOKUP($A18,'Data Transformation'!$A$2:$K$2336,11,)</f>
        <v>obesity</v>
      </c>
      <c r="K18" t="str">
        <f>VLOOKUP($A18,'Data Transformation'!$A$2:$M$2336,13,)</f>
        <v>Diabetes</v>
      </c>
      <c r="L18" t="str">
        <f>VLOOKUP(A18,'Data Transformation'!A18:Q2352,17,)</f>
        <v>28-Jun-1993</v>
      </c>
      <c r="M18">
        <f>VLOOKUP($A18,'Hospitalisation Details'!$A$2:$I$2344,6,)</f>
        <v>47928.03</v>
      </c>
      <c r="N18" t="str">
        <f>VLOOKUP($A18,'Hospitalisation Details'!$A$2:$I$2344,7,)</f>
        <v>tier - 2</v>
      </c>
      <c r="O18" t="str">
        <f>VLOOKUP($A18,'Hospitalisation Details'!$A$2:$I$2344,8,)</f>
        <v>tier - 3</v>
      </c>
      <c r="P18" t="str">
        <f>VLOOKUP($A18,'Hospitalisation Details'!$A$2:$I$2344,9,)</f>
        <v>R1011</v>
      </c>
      <c r="Q18">
        <f>VLOOKUP(A18,'Data Transformation'!A18:R2352,18,)</f>
        <v>30</v>
      </c>
    </row>
    <row r="19" spans="1:17" ht="15.6" x14ac:dyDescent="0.3">
      <c r="A19" s="1" t="s">
        <v>2355</v>
      </c>
      <c r="B19" s="1" t="str">
        <f>VLOOKUP($A19,'Data Transformation'!$A$2:$D$2336,4,)</f>
        <v xml:space="preserve">  Christina M</v>
      </c>
      <c r="C19">
        <f>VLOOKUP($A19,'Medical Examinations'!$A$2:$B$2336,2,)</f>
        <v>36.765000000000001</v>
      </c>
      <c r="D19">
        <f>VLOOKUP($A19,'Medical Examinations'!$A$2:$C$2336,3,)</f>
        <v>7.29</v>
      </c>
      <c r="E19" t="str">
        <f>VLOOKUP($A19,'Medical Examinations'!$A$2:$D$2336,4,)</f>
        <v>yes</v>
      </c>
      <c r="F19" t="str">
        <f>VLOOKUP($A19,'Medical Examinations'!$A$2:$E$2336,5,)</f>
        <v>No</v>
      </c>
      <c r="G19" t="str">
        <f>VLOOKUP($A19,'Medical Examinations'!$A$2:$F$2336,6,)</f>
        <v>Yes</v>
      </c>
      <c r="H19">
        <f>VLOOKUP($A19,'Data Transformation'!$A$2:$G$2336,7,)</f>
        <v>1</v>
      </c>
      <c r="I19" t="str">
        <f>VLOOKUP($A19,'Medical Examinations'!$A$2:$H$2336,8,)</f>
        <v>yes</v>
      </c>
      <c r="J19" t="str">
        <f>VLOOKUP($A19,'Data Transformation'!$A$2:$K$2336,11,)</f>
        <v>obesity</v>
      </c>
      <c r="K19" t="str">
        <f>VLOOKUP($A19,'Data Transformation'!$A$2:$M$2336,13,)</f>
        <v>Diabetes</v>
      </c>
      <c r="L19" t="str">
        <f>VLOOKUP(A19,'Data Transformation'!A19:Q2353,17,)</f>
        <v>18-unknown-1996</v>
      </c>
      <c r="M19">
        <f>VLOOKUP($A19,'Hospitalisation Details'!$A$2:$I$2344,6,)</f>
        <v>47896.79</v>
      </c>
      <c r="N19" t="str">
        <f>VLOOKUP($A19,'Hospitalisation Details'!$A$2:$I$2344,7,)</f>
        <v>tier - 1</v>
      </c>
      <c r="O19" t="str">
        <f>VLOOKUP($A19,'Hospitalisation Details'!$A$2:$I$2344,8,)</f>
        <v>tier - 3</v>
      </c>
      <c r="P19" t="str">
        <f>VLOOKUP($A19,'Hospitalisation Details'!$A$2:$I$2344,9,)</f>
        <v>R1024</v>
      </c>
      <c r="Q19" t="e">
        <f>VLOOKUP(A19,'Data Transformation'!A19:R2353,18,)</f>
        <v>#VALUE!</v>
      </c>
    </row>
    <row r="20" spans="1:17" ht="15.6" x14ac:dyDescent="0.3">
      <c r="A20" s="1" t="s">
        <v>2354</v>
      </c>
      <c r="B20" s="1" t="str">
        <f>VLOOKUP($A20,'Data Transformation'!$A$2:$D$2336,4,)</f>
        <v xml:space="preserve">  Said Sr</v>
      </c>
      <c r="C20">
        <f>VLOOKUP($A20,'Medical Examinations'!$A$2:$B$2336,2,)</f>
        <v>36.954999999999998</v>
      </c>
      <c r="D20">
        <f>VLOOKUP($A20,'Medical Examinations'!$A$2:$C$2336,3,)</f>
        <v>4.72</v>
      </c>
      <c r="E20" t="str">
        <f>VLOOKUP($A20,'Medical Examinations'!$A$2:$D$2336,4,)</f>
        <v>yes</v>
      </c>
      <c r="F20" t="str">
        <f>VLOOKUP($A20,'Medical Examinations'!$A$2:$E$2336,5,)</f>
        <v>No</v>
      </c>
      <c r="G20" t="str">
        <f>VLOOKUP($A20,'Medical Examinations'!$A$2:$F$2336,6,)</f>
        <v>No</v>
      </c>
      <c r="H20">
        <f>VLOOKUP($A20,'Data Transformation'!$A$2:$G$2336,7,)</f>
        <v>1</v>
      </c>
      <c r="I20" t="str">
        <f>VLOOKUP($A20,'Medical Examinations'!$A$2:$H$2336,8,)</f>
        <v>yes</v>
      </c>
      <c r="J20" t="str">
        <f>VLOOKUP($A20,'Data Transformation'!$A$2:$K$2336,11,)</f>
        <v>obesity</v>
      </c>
      <c r="K20" t="str">
        <f>VLOOKUP($A20,'Data Transformation'!$A$2:$M$2336,13,)</f>
        <v>Diabetes</v>
      </c>
      <c r="L20" t="str">
        <f>VLOOKUP(A20,'Data Transformation'!A20:Q2354,17,)</f>
        <v>7-Dec-1995</v>
      </c>
      <c r="M20">
        <f>VLOOKUP($A20,'Hospitalisation Details'!$A$2:$I$2344,6,)</f>
        <v>47496.49</v>
      </c>
      <c r="N20" t="str">
        <f>VLOOKUP($A20,'Hospitalisation Details'!$A$2:$I$2344,7,)</f>
        <v>tier - 1</v>
      </c>
      <c r="O20" t="str">
        <f>VLOOKUP($A20,'Hospitalisation Details'!$A$2:$I$2344,8,)</f>
        <v>tier - 3</v>
      </c>
      <c r="P20" t="str">
        <f>VLOOKUP($A20,'Hospitalisation Details'!$A$2:$I$2344,9,)</f>
        <v>R1012</v>
      </c>
      <c r="Q20">
        <f>VLOOKUP(A20,'Data Transformation'!A20:R2354,18,)</f>
        <v>27</v>
      </c>
    </row>
    <row r="21" spans="1:17" ht="15.6" x14ac:dyDescent="0.3">
      <c r="A21" s="1" t="s">
        <v>2353</v>
      </c>
      <c r="B21" s="1" t="str">
        <f>VLOOKUP($A21,'Data Transformation'!$A$2:$D$2336,4,)</f>
        <v xml:space="preserve">  John</v>
      </c>
      <c r="C21">
        <f>VLOOKUP($A21,'Medical Examinations'!$A$2:$B$2336,2,)</f>
        <v>42.9</v>
      </c>
      <c r="D21">
        <f>VLOOKUP($A21,'Medical Examinations'!$A$2:$C$2336,3,)</f>
        <v>11.41</v>
      </c>
      <c r="E21" t="str">
        <f>VLOOKUP($A21,'Medical Examinations'!$A$2:$D$2336,4,)</f>
        <v>No</v>
      </c>
      <c r="F21" t="str">
        <f>VLOOKUP($A21,'Medical Examinations'!$A$2:$E$2336,5,)</f>
        <v>No</v>
      </c>
      <c r="G21" t="str">
        <f>VLOOKUP($A21,'Medical Examinations'!$A$2:$F$2336,6,)</f>
        <v>No</v>
      </c>
      <c r="H21">
        <f>VLOOKUP($A21,'Data Transformation'!$A$2:$G$2336,7,)</f>
        <v>0</v>
      </c>
      <c r="I21" t="str">
        <f>VLOOKUP($A21,'Medical Examinations'!$A$2:$H$2336,8,)</f>
        <v>yes</v>
      </c>
      <c r="J21" t="str">
        <f>VLOOKUP($A21,'Data Transformation'!$A$2:$K$2336,11,)</f>
        <v>obesity</v>
      </c>
      <c r="K21" t="str">
        <f>VLOOKUP($A21,'Data Transformation'!$A$2:$M$2336,13,)</f>
        <v>Diabetes</v>
      </c>
      <c r="L21" t="str">
        <f>VLOOKUP(A21,'Data Transformation'!A21:Q2355,17,)</f>
        <v>7-Oct-2004</v>
      </c>
      <c r="M21">
        <f>VLOOKUP($A21,'Hospitalisation Details'!$A$2:$I$2344,6,)</f>
        <v>47462.89</v>
      </c>
      <c r="N21" t="str">
        <f>VLOOKUP($A21,'Hospitalisation Details'!$A$2:$I$2344,7,)</f>
        <v>tier - 1</v>
      </c>
      <c r="O21" t="str">
        <f>VLOOKUP($A21,'Hospitalisation Details'!$A$2:$I$2344,8,)</f>
        <v>tier - 2</v>
      </c>
      <c r="P21" t="str">
        <f>VLOOKUP($A21,'Hospitalisation Details'!$A$2:$I$2344,9,)</f>
        <v>R1013</v>
      </c>
      <c r="Q21">
        <f>VLOOKUP(A21,'Data Transformation'!A21:R2355,18,)</f>
        <v>18</v>
      </c>
    </row>
    <row r="22" spans="1:17" ht="15.6" x14ac:dyDescent="0.3">
      <c r="A22" s="1" t="s">
        <v>2352</v>
      </c>
      <c r="B22" s="1" t="str">
        <f>VLOOKUP($A22,'Data Transformation'!$A$2:$D$2336,4,)</f>
        <v xml:space="preserve">  Myles</v>
      </c>
      <c r="C22">
        <f>VLOOKUP($A22,'Medical Examinations'!$A$2:$B$2336,2,)</f>
        <v>36.299999999999997</v>
      </c>
      <c r="D22">
        <f>VLOOKUP($A22,'Medical Examinations'!$A$2:$C$2336,3,)</f>
        <v>11.5</v>
      </c>
      <c r="E22" t="str">
        <f>VLOOKUP($A22,'Medical Examinations'!$A$2:$D$2336,4,)</f>
        <v>yes</v>
      </c>
      <c r="F22" t="str">
        <f>VLOOKUP($A22,'Medical Examinations'!$A$2:$E$2336,5,)</f>
        <v>No</v>
      </c>
      <c r="G22" t="str">
        <f>VLOOKUP($A22,'Medical Examinations'!$A$2:$F$2336,6,)</f>
        <v>No</v>
      </c>
      <c r="H22">
        <f>VLOOKUP($A22,'Data Transformation'!$A$2:$G$2336,7,)</f>
        <v>2</v>
      </c>
      <c r="I22" t="str">
        <f>VLOOKUP($A22,'Medical Examinations'!$A$2:$H$2336,8,)</f>
        <v>yes</v>
      </c>
      <c r="J22" t="str">
        <f>VLOOKUP($A22,'Data Transformation'!$A$2:$K$2336,11,)</f>
        <v>obesity</v>
      </c>
      <c r="K22" t="str">
        <f>VLOOKUP($A22,'Data Transformation'!$A$2:$M$2336,13,)</f>
        <v>Prediabetes</v>
      </c>
      <c r="L22" t="str">
        <f>VLOOKUP(A22,'Data Transformation'!A22:Q2356,17,)</f>
        <v>18-Nov-2000</v>
      </c>
      <c r="M22">
        <f>VLOOKUP($A22,'Hospitalisation Details'!$A$2:$I$2344,6,)</f>
        <v>47403.88</v>
      </c>
      <c r="N22" t="str">
        <f>VLOOKUP($A22,'Hospitalisation Details'!$A$2:$I$2344,7,)</f>
        <v>tier - 1</v>
      </c>
      <c r="O22" t="str">
        <f>VLOOKUP($A22,'Hospitalisation Details'!$A$2:$I$2344,8,)</f>
        <v>tier - 3</v>
      </c>
      <c r="P22" t="str">
        <f>VLOOKUP($A22,'Hospitalisation Details'!$A$2:$I$2344,9,)</f>
        <v>R1011</v>
      </c>
      <c r="Q22">
        <f>VLOOKUP(A22,'Data Transformation'!A22:R2356,18,)</f>
        <v>22</v>
      </c>
    </row>
    <row r="23" spans="1:17" ht="15.6" x14ac:dyDescent="0.3">
      <c r="A23" s="1" t="s">
        <v>2351</v>
      </c>
      <c r="B23" s="1" t="str">
        <f>VLOOKUP($A23,'Data Transformation'!$A$2:$D$2336,4,)</f>
        <v xml:space="preserve">  Madelyn C</v>
      </c>
      <c r="C23">
        <f>VLOOKUP($A23,'Medical Examinations'!$A$2:$B$2336,2,)</f>
        <v>32.200000000000003</v>
      </c>
      <c r="D23">
        <f>VLOOKUP($A23,'Medical Examinations'!$A$2:$C$2336,3,)</f>
        <v>6.22</v>
      </c>
      <c r="E23" t="str">
        <f>VLOOKUP($A23,'Medical Examinations'!$A$2:$D$2336,4,)</f>
        <v>yes</v>
      </c>
      <c r="F23" t="str">
        <f>VLOOKUP($A23,'Medical Examinations'!$A$2:$E$2336,5,)</f>
        <v>No</v>
      </c>
      <c r="G23" t="str">
        <f>VLOOKUP($A23,'Medical Examinations'!$A$2:$F$2336,6,)</f>
        <v>No</v>
      </c>
      <c r="H23">
        <f>VLOOKUP($A23,'Data Transformation'!$A$2:$G$2336,7,)</f>
        <v>2</v>
      </c>
      <c r="I23" t="str">
        <f>VLOOKUP($A23,'Medical Examinations'!$A$2:$H$2336,8,)</f>
        <v>yes</v>
      </c>
      <c r="J23" t="str">
        <f>VLOOKUP($A23,'Data Transformation'!$A$2:$K$2336,11,)</f>
        <v>obesity</v>
      </c>
      <c r="K23" t="str">
        <f>VLOOKUP($A23,'Data Transformation'!$A$2:$M$2336,13,)</f>
        <v>Diabetes</v>
      </c>
      <c r="L23" t="str">
        <f>VLOOKUP(A23,'Data Transformation'!A23:Q2357,17,)</f>
        <v>27-Nov-1993</v>
      </c>
      <c r="M23">
        <f>VLOOKUP($A23,'Hospitalisation Details'!$A$2:$I$2344,6,)</f>
        <v>47305.31</v>
      </c>
      <c r="N23" t="str">
        <f>VLOOKUP($A23,'Hospitalisation Details'!$A$2:$I$2344,7,)</f>
        <v>tier - 2</v>
      </c>
      <c r="O23" t="str">
        <f>VLOOKUP($A23,'Hospitalisation Details'!$A$2:$I$2344,8,)</f>
        <v>tier - 1</v>
      </c>
      <c r="P23" t="str">
        <f>VLOOKUP($A23,'Hospitalisation Details'!$A$2:$I$2344,9,)</f>
        <v>R1011</v>
      </c>
      <c r="Q23">
        <f>VLOOKUP(A23,'Data Transformation'!A23:R2357,18,)</f>
        <v>29</v>
      </c>
    </row>
    <row r="24" spans="1:17" ht="15.6" x14ac:dyDescent="0.3">
      <c r="A24" s="1" t="s">
        <v>2350</v>
      </c>
      <c r="B24" s="1" t="str">
        <f>VLOOKUP($A24,'Data Transformation'!$A$2:$D$2336,4,)</f>
        <v xml:space="preserve">  Nicole</v>
      </c>
      <c r="C24">
        <f>VLOOKUP($A24,'Medical Examinations'!$A$2:$B$2336,2,)</f>
        <v>31.3</v>
      </c>
      <c r="D24">
        <f>VLOOKUP($A24,'Medical Examinations'!$A$2:$C$2336,3,)</f>
        <v>11.38</v>
      </c>
      <c r="E24" t="str">
        <f>VLOOKUP($A24,'Medical Examinations'!$A$2:$D$2336,4,)</f>
        <v>No</v>
      </c>
      <c r="F24" t="str">
        <f>VLOOKUP($A24,'Medical Examinations'!$A$2:$E$2336,5,)</f>
        <v>No</v>
      </c>
      <c r="G24" t="str">
        <f>VLOOKUP($A24,'Medical Examinations'!$A$2:$F$2336,6,)</f>
        <v>No</v>
      </c>
      <c r="H24">
        <f>VLOOKUP($A24,'Data Transformation'!$A$2:$G$2336,7,)</f>
        <v>3</v>
      </c>
      <c r="I24" t="str">
        <f>VLOOKUP($A24,'Medical Examinations'!$A$2:$H$2336,8,)</f>
        <v>yes</v>
      </c>
      <c r="J24" t="str">
        <f>VLOOKUP($A24,'Data Transformation'!$A$2:$K$2336,11,)</f>
        <v>obesity</v>
      </c>
      <c r="K24" t="str">
        <f>VLOOKUP($A24,'Data Transformation'!$A$2:$M$2336,13,)</f>
        <v>Diabetes</v>
      </c>
      <c r="L24" t="str">
        <f>VLOOKUP(A24,'Data Transformation'!A24:Q2358,17,)</f>
        <v>30-Oct-1994</v>
      </c>
      <c r="M24">
        <f>VLOOKUP($A24,'Hospitalisation Details'!$A$2:$I$2344,6,)</f>
        <v>47291.06</v>
      </c>
      <c r="N24" t="str">
        <f>VLOOKUP($A24,'Hospitalisation Details'!$A$2:$I$2344,7,)</f>
        <v>tier - 2</v>
      </c>
      <c r="O24" t="str">
        <f>VLOOKUP($A24,'Hospitalisation Details'!$A$2:$I$2344,8,)</f>
        <v>tier - 1</v>
      </c>
      <c r="P24" t="str">
        <f>VLOOKUP($A24,'Hospitalisation Details'!$A$2:$I$2344,9,)</f>
        <v>R1011</v>
      </c>
      <c r="Q24">
        <f>VLOOKUP(A24,'Data Transformation'!A24:R2358,18,)</f>
        <v>28</v>
      </c>
    </row>
    <row r="25" spans="1:17" ht="15.6" x14ac:dyDescent="0.3">
      <c r="A25" s="1" t="s">
        <v>2349</v>
      </c>
      <c r="B25" s="1" t="str">
        <f>VLOOKUP($A25,'Data Transformation'!$A$2:$D$2336,4,)</f>
        <v xml:space="preserve">  Eric A</v>
      </c>
      <c r="C25">
        <f>VLOOKUP($A25,'Medical Examinations'!$A$2:$B$2336,2,)</f>
        <v>41.8</v>
      </c>
      <c r="D25">
        <f>VLOOKUP($A25,'Medical Examinations'!$A$2:$C$2336,3,)</f>
        <v>7.89</v>
      </c>
      <c r="E25" t="str">
        <f>VLOOKUP($A25,'Medical Examinations'!$A$2:$D$2336,4,)</f>
        <v>yes</v>
      </c>
      <c r="F25" t="str">
        <f>VLOOKUP($A25,'Medical Examinations'!$A$2:$E$2336,5,)</f>
        <v>No</v>
      </c>
      <c r="G25" t="str">
        <f>VLOOKUP($A25,'Medical Examinations'!$A$2:$F$2336,6,)</f>
        <v>No</v>
      </c>
      <c r="H25">
        <f>VLOOKUP($A25,'Data Transformation'!$A$2:$G$2336,7,)</f>
        <v>2</v>
      </c>
      <c r="I25" t="str">
        <f>VLOOKUP($A25,'Medical Examinations'!$A$2:$H$2336,8,)</f>
        <v>yes</v>
      </c>
      <c r="J25" t="str">
        <f>VLOOKUP($A25,'Data Transformation'!$A$2:$K$2336,11,)</f>
        <v>obesity</v>
      </c>
      <c r="K25" t="str">
        <f>VLOOKUP($A25,'Data Transformation'!$A$2:$M$2336,13,)</f>
        <v>Diabetes</v>
      </c>
      <c r="L25" t="str">
        <f>VLOOKUP(A25,'Data Transformation'!A25:Q2359,17,)</f>
        <v>28-Oct-1995</v>
      </c>
      <c r="M25">
        <f>VLOOKUP($A25,'Hospitalisation Details'!$A$2:$I$2344,6,)</f>
        <v>47269.85</v>
      </c>
      <c r="N25" t="str">
        <f>VLOOKUP($A25,'Hospitalisation Details'!$A$2:$I$2344,7,)</f>
        <v>tier - 1</v>
      </c>
      <c r="O25" t="str">
        <f>VLOOKUP($A25,'Hospitalisation Details'!$A$2:$I$2344,8,)</f>
        <v>tier - 2</v>
      </c>
      <c r="P25" t="str">
        <f>VLOOKUP($A25,'Hospitalisation Details'!$A$2:$I$2344,9,)</f>
        <v>R1013</v>
      </c>
      <c r="Q25">
        <f>VLOOKUP(A25,'Data Transformation'!A25:R2359,18,)</f>
        <v>27</v>
      </c>
    </row>
    <row r="26" spans="1:17" ht="15.6" x14ac:dyDescent="0.3">
      <c r="A26" s="1" t="s">
        <v>2348</v>
      </c>
      <c r="B26" s="1" t="str">
        <f>VLOOKUP($A26,'Data Transformation'!$A$2:$D$2336,4,)</f>
        <v xml:space="preserve">  Emiliano I</v>
      </c>
      <c r="C26">
        <f>VLOOKUP($A26,'Medical Examinations'!$A$2:$B$2336,2,)</f>
        <v>35.090000000000003</v>
      </c>
      <c r="D26">
        <f>VLOOKUP($A26,'Medical Examinations'!$A$2:$C$2336,3,)</f>
        <v>4.38</v>
      </c>
      <c r="E26" t="str">
        <f>VLOOKUP($A26,'Medical Examinations'!$A$2:$D$2336,4,)</f>
        <v>yes</v>
      </c>
      <c r="F26" t="str">
        <f>VLOOKUP($A26,'Medical Examinations'!$A$2:$E$2336,5,)</f>
        <v>No</v>
      </c>
      <c r="G26" t="str">
        <f>VLOOKUP($A26,'Medical Examinations'!$A$2:$F$2336,6,)</f>
        <v>No</v>
      </c>
      <c r="H26">
        <f>VLOOKUP($A26,'Data Transformation'!$A$2:$G$2336,7,)</f>
        <v>2</v>
      </c>
      <c r="I26" t="str">
        <f>VLOOKUP($A26,'Medical Examinations'!$A$2:$H$2336,8,)</f>
        <v>yes</v>
      </c>
      <c r="J26" t="str">
        <f>VLOOKUP($A26,'Data Transformation'!$A$2:$K$2336,11,)</f>
        <v>obesity</v>
      </c>
      <c r="K26" t="str">
        <f>VLOOKUP($A26,'Data Transformation'!$A$2:$M$2336,13,)</f>
        <v>Diabetes</v>
      </c>
      <c r="L26" t="str">
        <f>VLOOKUP(A26,'Data Transformation'!A26:Q2360,17,)</f>
        <v>19-Aug-2001</v>
      </c>
      <c r="M26">
        <f>VLOOKUP($A26,'Hospitalisation Details'!$A$2:$I$2344,6,)</f>
        <v>47055.53</v>
      </c>
      <c r="N26" t="str">
        <f>VLOOKUP($A26,'Hospitalisation Details'!$A$2:$I$2344,7,)</f>
        <v>tier - 2</v>
      </c>
      <c r="O26" t="str">
        <f>VLOOKUP($A26,'Hospitalisation Details'!$A$2:$I$2344,8,)</f>
        <v>tier - 1</v>
      </c>
      <c r="P26" t="str">
        <f>VLOOKUP($A26,'Hospitalisation Details'!$A$2:$I$2344,9,)</f>
        <v>R1013</v>
      </c>
      <c r="Q26">
        <f>VLOOKUP(A26,'Data Transformation'!A26:R2360,18,)</f>
        <v>21</v>
      </c>
    </row>
    <row r="27" spans="1:17" ht="15.6" x14ac:dyDescent="0.3">
      <c r="A27" s="1" t="s">
        <v>2347</v>
      </c>
      <c r="B27" s="1" t="str">
        <f>VLOOKUP($A27,'Data Transformation'!$A$2:$D$2336,4,)</f>
        <v xml:space="preserve">  Adam</v>
      </c>
      <c r="C27">
        <f>VLOOKUP($A27,'Medical Examinations'!$A$2:$B$2336,2,)</f>
        <v>33.880000000000003</v>
      </c>
      <c r="D27">
        <f>VLOOKUP($A27,'Medical Examinations'!$A$2:$C$2336,3,)</f>
        <v>7.01</v>
      </c>
      <c r="E27" t="str">
        <f>VLOOKUP($A27,'Medical Examinations'!$A$2:$D$2336,4,)</f>
        <v>No</v>
      </c>
      <c r="F27" t="str">
        <f>VLOOKUP($A27,'Medical Examinations'!$A$2:$E$2336,5,)</f>
        <v>No</v>
      </c>
      <c r="G27" t="str">
        <f>VLOOKUP($A27,'Medical Examinations'!$A$2:$F$2336,6,)</f>
        <v>No</v>
      </c>
      <c r="H27">
        <f>VLOOKUP($A27,'Data Transformation'!$A$2:$G$2336,7,)</f>
        <v>3</v>
      </c>
      <c r="I27" t="str">
        <f>VLOOKUP($A27,'Medical Examinations'!$A$2:$H$2336,8,)</f>
        <v>yes</v>
      </c>
      <c r="J27" t="str">
        <f>VLOOKUP($A27,'Data Transformation'!$A$2:$K$2336,11,)</f>
        <v>obesity</v>
      </c>
      <c r="K27" t="str">
        <f>VLOOKUP($A27,'Data Transformation'!$A$2:$M$2336,13,)</f>
        <v>Normal</v>
      </c>
      <c r="L27" t="str">
        <f>VLOOKUP(A27,'Data Transformation'!A27:Q2361,17,)</f>
        <v>22-Nov-1994</v>
      </c>
      <c r="M27">
        <f>VLOOKUP($A27,'Hospitalisation Details'!$A$2:$I$2344,6,)</f>
        <v>46889.26</v>
      </c>
      <c r="N27" t="str">
        <f>VLOOKUP($A27,'Hospitalisation Details'!$A$2:$I$2344,7,)</f>
        <v>tier - 2</v>
      </c>
      <c r="O27" t="str">
        <f>VLOOKUP($A27,'Hospitalisation Details'!$A$2:$I$2344,8,)</f>
        <v>tier - 3</v>
      </c>
      <c r="P27" t="str">
        <f>VLOOKUP($A27,'Hospitalisation Details'!$A$2:$I$2344,9,)</f>
        <v>R1013</v>
      </c>
      <c r="Q27">
        <f>VLOOKUP(A27,'Data Transformation'!A27:R2361,18,)</f>
        <v>28</v>
      </c>
    </row>
    <row r="28" spans="1:17" ht="15.6" x14ac:dyDescent="0.3">
      <c r="A28" s="1" t="s">
        <v>2346</v>
      </c>
      <c r="B28" s="1" t="str">
        <f>VLOOKUP($A28,'Data Transformation'!$A$2:$D$2336,4,)</f>
        <v xml:space="preserve">  Zach</v>
      </c>
      <c r="C28">
        <f>VLOOKUP($A28,'Medical Examinations'!$A$2:$B$2336,2,)</f>
        <v>30.875</v>
      </c>
      <c r="D28">
        <f>VLOOKUP($A28,'Medical Examinations'!$A$2:$C$2336,3,)</f>
        <v>11.88</v>
      </c>
      <c r="E28" t="str">
        <f>VLOOKUP($A28,'Medical Examinations'!$A$2:$D$2336,4,)</f>
        <v>No</v>
      </c>
      <c r="F28" t="str">
        <f>VLOOKUP($A28,'Medical Examinations'!$A$2:$E$2336,5,)</f>
        <v>No</v>
      </c>
      <c r="G28" t="str">
        <f>VLOOKUP($A28,'Medical Examinations'!$A$2:$F$2336,6,)</f>
        <v>No</v>
      </c>
      <c r="H28">
        <f>VLOOKUP($A28,'Data Transformation'!$A$2:$G$2336,7,)</f>
        <v>0</v>
      </c>
      <c r="I28" t="str">
        <f>VLOOKUP($A28,'Medical Examinations'!$A$2:$H$2336,8,)</f>
        <v>yes</v>
      </c>
      <c r="J28" t="str">
        <f>VLOOKUP($A28,'Data Transformation'!$A$2:$K$2336,11,)</f>
        <v>obesity</v>
      </c>
      <c r="K28" t="str">
        <f>VLOOKUP($A28,'Data Transformation'!$A$2:$M$2336,13,)</f>
        <v>Normal</v>
      </c>
      <c r="L28" t="str">
        <f>VLOOKUP(A28,'Data Transformation'!A28:Q2362,17,)</f>
        <v>9-Oct-2000</v>
      </c>
      <c r="M28">
        <f>VLOOKUP($A28,'Hospitalisation Details'!$A$2:$I$2344,6,)</f>
        <v>46718.16</v>
      </c>
      <c r="N28" t="str">
        <f>VLOOKUP($A28,'Hospitalisation Details'!$A$2:$I$2344,7,)</f>
        <v>tier - 1</v>
      </c>
      <c r="O28" t="str">
        <f>VLOOKUP($A28,'Hospitalisation Details'!$A$2:$I$2344,8,)</f>
        <v>tier - 1</v>
      </c>
      <c r="P28" t="str">
        <f>VLOOKUP($A28,'Hospitalisation Details'!$A$2:$I$2344,9,)</f>
        <v>R1012</v>
      </c>
      <c r="Q28">
        <f>VLOOKUP(A28,'Data Transformation'!A28:R2362,18,)</f>
        <v>22</v>
      </c>
    </row>
    <row r="29" spans="1:17" ht="15.6" x14ac:dyDescent="0.3">
      <c r="A29" s="1" t="s">
        <v>2345</v>
      </c>
      <c r="B29" s="1" t="str">
        <f>VLOOKUP($A29,'Data Transformation'!$A$2:$D$2336,4,)</f>
        <v xml:space="preserve">  Stephanie W</v>
      </c>
      <c r="C29">
        <f>VLOOKUP($A29,'Medical Examinations'!$A$2:$B$2336,2,)</f>
        <v>36.86</v>
      </c>
      <c r="D29">
        <f>VLOOKUP($A29,'Medical Examinations'!$A$2:$C$2336,3,)</f>
        <v>5.19</v>
      </c>
      <c r="E29" t="str">
        <f>VLOOKUP($A29,'Medical Examinations'!$A$2:$D$2336,4,)</f>
        <v>yes</v>
      </c>
      <c r="F29" t="str">
        <f>VLOOKUP($A29,'Medical Examinations'!$A$2:$E$2336,5,)</f>
        <v>No</v>
      </c>
      <c r="G29" t="str">
        <f>VLOOKUP($A29,'Medical Examinations'!$A$2:$F$2336,6,)</f>
        <v>Yes</v>
      </c>
      <c r="H29">
        <f>VLOOKUP($A29,'Data Transformation'!$A$2:$G$2336,7,)</f>
        <v>1</v>
      </c>
      <c r="I29" t="str">
        <f>VLOOKUP($A29,'Medical Examinations'!$A$2:$H$2336,8,)</f>
        <v>yes</v>
      </c>
      <c r="J29" t="str">
        <f>VLOOKUP($A29,'Data Transformation'!$A$2:$K$2336,11,)</f>
        <v>obesity</v>
      </c>
      <c r="K29" t="str">
        <f>VLOOKUP($A29,'Data Transformation'!$A$2:$M$2336,13,)</f>
        <v>Diabetes</v>
      </c>
      <c r="L29" t="str">
        <f>VLOOKUP(A29,'Data Transformation'!A29:Q2363,17,)</f>
        <v>5-Aug-1999</v>
      </c>
      <c r="M29">
        <f>VLOOKUP($A29,'Hospitalisation Details'!$A$2:$I$2344,6,)</f>
        <v>46661.440000000002</v>
      </c>
      <c r="N29" t="str">
        <f>VLOOKUP($A29,'Hospitalisation Details'!$A$2:$I$2344,7,)</f>
        <v>tier - 1</v>
      </c>
      <c r="O29" t="str">
        <f>VLOOKUP($A29,'Hospitalisation Details'!$A$2:$I$2344,8,)</f>
        <v>tier - 3</v>
      </c>
      <c r="P29" t="str">
        <f>VLOOKUP($A29,'Hospitalisation Details'!$A$2:$I$2344,9,)</f>
        <v>R1012</v>
      </c>
      <c r="Q29">
        <f>VLOOKUP(A29,'Data Transformation'!A29:R2363,18,)</f>
        <v>24</v>
      </c>
    </row>
    <row r="30" spans="1:17" ht="15.6" x14ac:dyDescent="0.3">
      <c r="A30" s="1" t="s">
        <v>2344</v>
      </c>
      <c r="B30" s="1" t="str">
        <f>VLOOKUP($A30,'Data Transformation'!$A$2:$D$2336,4,)</f>
        <v xml:space="preserve">  Stephen</v>
      </c>
      <c r="C30">
        <f>VLOOKUP($A30,'Medical Examinations'!$A$2:$B$2336,2,)</f>
        <v>35.86</v>
      </c>
      <c r="D30">
        <f>VLOOKUP($A30,'Medical Examinations'!$A$2:$C$2336,3,)</f>
        <v>6.74</v>
      </c>
      <c r="E30" t="str">
        <f>VLOOKUP($A30,'Medical Examinations'!$A$2:$D$2336,4,)</f>
        <v>yes</v>
      </c>
      <c r="F30" t="str">
        <f>VLOOKUP($A30,'Medical Examinations'!$A$2:$E$2336,5,)</f>
        <v>No</v>
      </c>
      <c r="G30" t="str">
        <f>VLOOKUP($A30,'Medical Examinations'!$A$2:$F$2336,6,)</f>
        <v>No</v>
      </c>
      <c r="H30">
        <f>VLOOKUP($A30,'Data Transformation'!$A$2:$G$2336,7,)</f>
        <v>2</v>
      </c>
      <c r="I30" t="str">
        <f>VLOOKUP($A30,'Medical Examinations'!$A$2:$H$2336,8,)</f>
        <v>yes</v>
      </c>
      <c r="J30" t="str">
        <f>VLOOKUP($A30,'Data Transformation'!$A$2:$K$2336,11,)</f>
        <v>obesity</v>
      </c>
      <c r="K30" t="str">
        <f>VLOOKUP($A30,'Data Transformation'!$A$2:$M$2336,13,)</f>
        <v>Diabetes</v>
      </c>
      <c r="L30" t="str">
        <f>VLOOKUP(A30,'Data Transformation'!A30:Q2364,17,)</f>
        <v>5-Oct-1995</v>
      </c>
      <c r="M30">
        <f>VLOOKUP($A30,'Hospitalisation Details'!$A$2:$I$2344,6,)</f>
        <v>46599.11</v>
      </c>
      <c r="N30" t="str">
        <f>VLOOKUP($A30,'Hospitalisation Details'!$A$2:$I$2344,7,)</f>
        <v>tier - 1</v>
      </c>
      <c r="O30" t="str">
        <f>VLOOKUP($A30,'Hospitalisation Details'!$A$2:$I$2344,8,)</f>
        <v>tier - 1</v>
      </c>
      <c r="P30" t="str">
        <f>VLOOKUP($A30,'Hospitalisation Details'!$A$2:$I$2344,9,)</f>
        <v>R1013</v>
      </c>
      <c r="Q30">
        <f>VLOOKUP(A30,'Data Transformation'!A30:R2364,18,)</f>
        <v>27</v>
      </c>
    </row>
    <row r="31" spans="1:17" ht="15.6" x14ac:dyDescent="0.3">
      <c r="A31" s="1" t="s">
        <v>2343</v>
      </c>
      <c r="B31" s="1" t="str">
        <f>VLOOKUP($A31,'Data Transformation'!$A$2:$D$2336,4,)</f>
        <v xml:space="preserve">  Natalie</v>
      </c>
      <c r="C31">
        <f>VLOOKUP($A31,'Medical Examinations'!$A$2:$B$2336,2,)</f>
        <v>37.049999999999997</v>
      </c>
      <c r="D31">
        <f>VLOOKUP($A31,'Medical Examinations'!$A$2:$C$2336,3,)</f>
        <v>8.44</v>
      </c>
      <c r="E31" t="str">
        <f>VLOOKUP($A31,'Medical Examinations'!$A$2:$D$2336,4,)</f>
        <v>No</v>
      </c>
      <c r="F31" t="str">
        <f>VLOOKUP($A31,'Medical Examinations'!$A$2:$E$2336,5,)</f>
        <v>No</v>
      </c>
      <c r="G31" t="str">
        <f>VLOOKUP($A31,'Medical Examinations'!$A$2:$F$2336,6,)</f>
        <v>No</v>
      </c>
      <c r="H31">
        <f>VLOOKUP($A31,'Data Transformation'!$A$2:$G$2336,7,)</f>
        <v>0</v>
      </c>
      <c r="I31" t="str">
        <f>VLOOKUP($A31,'Medical Examinations'!$A$2:$H$2336,8,)</f>
        <v>yes</v>
      </c>
      <c r="J31" t="str">
        <f>VLOOKUP($A31,'Data Transformation'!$A$2:$K$2336,11,)</f>
        <v>obesity</v>
      </c>
      <c r="K31" t="str">
        <f>VLOOKUP($A31,'Data Transformation'!$A$2:$M$2336,13,)</f>
        <v>Normal</v>
      </c>
      <c r="L31" t="str">
        <f>VLOOKUP(A31,'Data Transformation'!A31:Q2365,17,)</f>
        <v>17-Nov-1994</v>
      </c>
      <c r="M31">
        <f>VLOOKUP($A31,'Hospitalisation Details'!$A$2:$I$2344,6,)</f>
        <v>46255.11</v>
      </c>
      <c r="N31" t="str">
        <f>VLOOKUP($A31,'Hospitalisation Details'!$A$2:$I$2344,7,)</f>
        <v>tier - 1</v>
      </c>
      <c r="O31" t="str">
        <f>VLOOKUP($A31,'Hospitalisation Details'!$A$2:$I$2344,8,)</f>
        <v>tier - 3</v>
      </c>
      <c r="P31" t="str">
        <f>VLOOKUP($A31,'Hospitalisation Details'!$A$2:$I$2344,9,)</f>
        <v>R1024</v>
      </c>
      <c r="Q31">
        <f>VLOOKUP(A31,'Data Transformation'!A31:R2365,18,)</f>
        <v>28</v>
      </c>
    </row>
    <row r="32" spans="1:17" ht="15.6" x14ac:dyDescent="0.3">
      <c r="A32" s="1" t="s">
        <v>2342</v>
      </c>
      <c r="B32" s="1" t="str">
        <f>VLOOKUP($A32,'Data Transformation'!$A$2:$D$2336,4,)</f>
        <v xml:space="preserve">  Nicole J</v>
      </c>
      <c r="C32">
        <f>VLOOKUP($A32,'Medical Examinations'!$A$2:$B$2336,2,)</f>
        <v>43.89</v>
      </c>
      <c r="D32">
        <f>VLOOKUP($A32,'Medical Examinations'!$A$2:$C$2336,3,)</f>
        <v>8.7100000000000009</v>
      </c>
      <c r="E32" t="str">
        <f>VLOOKUP($A32,'Medical Examinations'!$A$2:$D$2336,4,)</f>
        <v>No</v>
      </c>
      <c r="F32" t="str">
        <f>VLOOKUP($A32,'Medical Examinations'!$A$2:$E$2336,5,)</f>
        <v>No</v>
      </c>
      <c r="G32" t="str">
        <f>VLOOKUP($A32,'Medical Examinations'!$A$2:$F$2336,6,)</f>
        <v>No</v>
      </c>
      <c r="H32">
        <f>VLOOKUP($A32,'Data Transformation'!$A$2:$G$2336,7,)</f>
        <v>0</v>
      </c>
      <c r="I32" t="str">
        <f>VLOOKUP($A32,'Medical Examinations'!$A$2:$H$2336,8,)</f>
        <v>yes</v>
      </c>
      <c r="J32" t="str">
        <f>VLOOKUP($A32,'Data Transformation'!$A$2:$K$2336,11,)</f>
        <v>obesity</v>
      </c>
      <c r="K32" t="str">
        <f>VLOOKUP($A32,'Data Transformation'!$A$2:$M$2336,13,)</f>
        <v>Diabetes</v>
      </c>
      <c r="L32" t="str">
        <f>VLOOKUP(A32,'Data Transformation'!A32:Q2366,17,)</f>
        <v>20-Jul-2002</v>
      </c>
      <c r="M32">
        <f>VLOOKUP($A32,'Hospitalisation Details'!$A$2:$I$2344,6,)</f>
        <v>46200.99</v>
      </c>
      <c r="N32" t="str">
        <f>VLOOKUP($A32,'Hospitalisation Details'!$A$2:$I$2344,7,)</f>
        <v>tier - 1</v>
      </c>
      <c r="O32" t="str">
        <f>VLOOKUP($A32,'Hospitalisation Details'!$A$2:$I$2344,8,)</f>
        <v>tier - 1</v>
      </c>
      <c r="P32" t="str">
        <f>VLOOKUP($A32,'Hospitalisation Details'!$A$2:$I$2344,9,)</f>
        <v>R1013</v>
      </c>
      <c r="Q32">
        <f>VLOOKUP(A32,'Data Transformation'!A32:R2366,18,)</f>
        <v>21</v>
      </c>
    </row>
    <row r="33" spans="1:17" ht="15.6" x14ac:dyDescent="0.3">
      <c r="A33" s="1" t="s">
        <v>2341</v>
      </c>
      <c r="B33" s="1" t="str">
        <f>VLOOKUP($A33,'Data Transformation'!$A$2:$D$2336,4,)</f>
        <v xml:space="preserve">  Jefferson D</v>
      </c>
      <c r="C33">
        <f>VLOOKUP($A33,'Medical Examinations'!$A$2:$B$2336,2,)</f>
        <v>42.35</v>
      </c>
      <c r="D33">
        <f>VLOOKUP($A33,'Medical Examinations'!$A$2:$C$2336,3,)</f>
        <v>5.08</v>
      </c>
      <c r="E33" t="str">
        <f>VLOOKUP($A33,'Medical Examinations'!$A$2:$D$2336,4,)</f>
        <v>yes</v>
      </c>
      <c r="F33" t="str">
        <f>VLOOKUP($A33,'Medical Examinations'!$A$2:$E$2336,5,)</f>
        <v>No</v>
      </c>
      <c r="G33" t="str">
        <f>VLOOKUP($A33,'Medical Examinations'!$A$2:$F$2336,6,)</f>
        <v>No</v>
      </c>
      <c r="H33">
        <f>VLOOKUP($A33,'Data Transformation'!$A$2:$G$2336,7,)</f>
        <v>0</v>
      </c>
      <c r="I33" t="str">
        <f>VLOOKUP($A33,'Medical Examinations'!$A$2:$H$2336,8,)</f>
        <v>yes</v>
      </c>
      <c r="J33" t="str">
        <f>VLOOKUP($A33,'Data Transformation'!$A$2:$K$2336,11,)</f>
        <v>obesity</v>
      </c>
      <c r="K33" t="str">
        <f>VLOOKUP($A33,'Data Transformation'!$A$2:$M$2336,13,)</f>
        <v>Diabetes</v>
      </c>
      <c r="L33" t="str">
        <f>VLOOKUP(A33,'Data Transformation'!A33:Q2367,17,)</f>
        <v>1-Jul-2002</v>
      </c>
      <c r="M33">
        <f>VLOOKUP($A33,'Hospitalisation Details'!$A$2:$I$2344,6,)</f>
        <v>46151.12</v>
      </c>
      <c r="N33" t="str">
        <f>VLOOKUP($A33,'Hospitalisation Details'!$A$2:$I$2344,7,)</f>
        <v>tier - 1</v>
      </c>
      <c r="O33" t="str">
        <f>VLOOKUP($A33,'Hospitalisation Details'!$A$2:$I$2344,8,)</f>
        <v>tier - 3</v>
      </c>
      <c r="P33" t="str">
        <f>VLOOKUP($A33,'Hospitalisation Details'!$A$2:$I$2344,9,)</f>
        <v>R1013</v>
      </c>
      <c r="Q33">
        <f>VLOOKUP(A33,'Data Transformation'!A33:R2367,18,)</f>
        <v>21</v>
      </c>
    </row>
    <row r="34" spans="1:17" ht="15.6" x14ac:dyDescent="0.3">
      <c r="A34" s="1" t="s">
        <v>2340</v>
      </c>
      <c r="B34" s="1" t="str">
        <f>VLOOKUP($A34,'Data Transformation'!$A$2:$D$2336,4,)</f>
        <v xml:space="preserve">  Brendan D</v>
      </c>
      <c r="C34">
        <f>VLOOKUP($A34,'Medical Examinations'!$A$2:$B$2336,2,)</f>
        <v>31.35</v>
      </c>
      <c r="D34">
        <f>VLOOKUP($A34,'Medical Examinations'!$A$2:$C$2336,3,)</f>
        <v>6.86</v>
      </c>
      <c r="E34" t="str">
        <f>VLOOKUP($A34,'Medical Examinations'!$A$2:$D$2336,4,)</f>
        <v>No</v>
      </c>
      <c r="F34" t="str">
        <f>VLOOKUP($A34,'Medical Examinations'!$A$2:$E$2336,5,)</f>
        <v>No</v>
      </c>
      <c r="G34" t="str">
        <f>VLOOKUP($A34,'Medical Examinations'!$A$2:$F$2336,6,)</f>
        <v>No</v>
      </c>
      <c r="H34">
        <f>VLOOKUP($A34,'Data Transformation'!$A$2:$G$2336,7,)</f>
        <v>0</v>
      </c>
      <c r="I34" t="str">
        <f>VLOOKUP($A34,'Medical Examinations'!$A$2:$H$2336,8,)</f>
        <v>yes</v>
      </c>
      <c r="J34" t="str">
        <f>VLOOKUP($A34,'Data Transformation'!$A$2:$K$2336,11,)</f>
        <v>obesity</v>
      </c>
      <c r="K34" t="str">
        <f>VLOOKUP($A34,'Data Transformation'!$A$2:$M$2336,13,)</f>
        <v>Diabetes</v>
      </c>
      <c r="L34" t="str">
        <f>VLOOKUP(A34,'Data Transformation'!A34:Q2368,17,)</f>
        <v>1-Jun-1995</v>
      </c>
      <c r="M34">
        <f>VLOOKUP($A34,'Hospitalisation Details'!$A$2:$I$2344,6,)</f>
        <v>46130.53</v>
      </c>
      <c r="N34" t="str">
        <f>VLOOKUP($A34,'Hospitalisation Details'!$A$2:$I$2344,7,)</f>
        <v>tier - 1</v>
      </c>
      <c r="O34" t="str">
        <f>VLOOKUP($A34,'Hospitalisation Details'!$A$2:$I$2344,8,)</f>
        <v>tier - 1</v>
      </c>
      <c r="P34" t="str">
        <f>VLOOKUP($A34,'Hospitalisation Details'!$A$2:$I$2344,9,)</f>
        <v>R1012</v>
      </c>
      <c r="Q34">
        <f>VLOOKUP(A34,'Data Transformation'!A34:R2368,18,)</f>
        <v>28</v>
      </c>
    </row>
    <row r="35" spans="1:17" ht="15.6" x14ac:dyDescent="0.3">
      <c r="A35" s="1" t="s">
        <v>2339</v>
      </c>
      <c r="B35" s="1" t="str">
        <f>VLOOKUP($A35,'Data Transformation'!$A$2:$D$2336,4,)</f>
        <v xml:space="preserve">  Courtney</v>
      </c>
      <c r="C35">
        <f>VLOOKUP($A35,'Medical Examinations'!$A$2:$B$2336,2,)</f>
        <v>47.6</v>
      </c>
      <c r="D35">
        <f>VLOOKUP($A35,'Medical Examinations'!$A$2:$C$2336,3,)</f>
        <v>5.95</v>
      </c>
      <c r="E35" t="str">
        <f>VLOOKUP($A35,'Medical Examinations'!$A$2:$D$2336,4,)</f>
        <v>yes</v>
      </c>
      <c r="F35" t="str">
        <f>VLOOKUP($A35,'Medical Examinations'!$A$2:$E$2336,5,)</f>
        <v>No</v>
      </c>
      <c r="G35" t="str">
        <f>VLOOKUP($A35,'Medical Examinations'!$A$2:$F$2336,6,)</f>
        <v>No</v>
      </c>
      <c r="H35">
        <f>VLOOKUP($A35,'Data Transformation'!$A$2:$G$2336,7,)</f>
        <v>0</v>
      </c>
      <c r="I35" t="str">
        <f>VLOOKUP($A35,'Medical Examinations'!$A$2:$H$2336,8,)</f>
        <v>yes</v>
      </c>
      <c r="J35" t="str">
        <f>VLOOKUP($A35,'Data Transformation'!$A$2:$K$2336,11,)</f>
        <v>obesity</v>
      </c>
      <c r="K35" t="str">
        <f>VLOOKUP($A35,'Data Transformation'!$A$2:$M$2336,13,)</f>
        <v>Prediabetes</v>
      </c>
      <c r="L35" t="str">
        <f>VLOOKUP(A35,'Data Transformation'!A35:Q2369,17,)</f>
        <v>28-Sep-1993</v>
      </c>
      <c r="M35">
        <f>VLOOKUP($A35,'Hospitalisation Details'!$A$2:$I$2344,6,)</f>
        <v>46113.51</v>
      </c>
      <c r="N35" t="str">
        <f>VLOOKUP($A35,'Hospitalisation Details'!$A$2:$I$2344,7,)</f>
        <v>tier - 2</v>
      </c>
      <c r="O35" t="str">
        <f>VLOOKUP($A35,'Hospitalisation Details'!$A$2:$I$2344,8,)</f>
        <v>tier - 3</v>
      </c>
      <c r="P35" t="str">
        <f>VLOOKUP($A35,'Hospitalisation Details'!$A$2:$I$2344,9,)</f>
        <v>R1011</v>
      </c>
      <c r="Q35">
        <f>VLOOKUP(A35,'Data Transformation'!A35:R2369,18,)</f>
        <v>29</v>
      </c>
    </row>
    <row r="36" spans="1:17" ht="15.6" x14ac:dyDescent="0.3">
      <c r="A36" s="1" t="s">
        <v>2338</v>
      </c>
      <c r="B36" s="1" t="str">
        <f>VLOOKUP($A36,'Data Transformation'!$A$2:$D$2336,4,)</f>
        <v xml:space="preserve">  Sydney L</v>
      </c>
      <c r="C36">
        <f>VLOOKUP($A36,'Medical Examinations'!$A$2:$B$2336,2,)</f>
        <v>46.2</v>
      </c>
      <c r="D36">
        <f>VLOOKUP($A36,'Medical Examinations'!$A$2:$C$2336,3,)</f>
        <v>6.09</v>
      </c>
      <c r="E36" t="str">
        <f>VLOOKUP($A36,'Medical Examinations'!$A$2:$D$2336,4,)</f>
        <v>No</v>
      </c>
      <c r="F36" t="str">
        <f>VLOOKUP($A36,'Medical Examinations'!$A$2:$E$2336,5,)</f>
        <v>No</v>
      </c>
      <c r="G36" t="str">
        <f>VLOOKUP($A36,'Medical Examinations'!$A$2:$F$2336,6,)</f>
        <v>Yes</v>
      </c>
      <c r="H36">
        <f>VLOOKUP($A36,'Data Transformation'!$A$2:$G$2336,7,)</f>
        <v>1</v>
      </c>
      <c r="I36" t="str">
        <f>VLOOKUP($A36,'Medical Examinations'!$A$2:$H$2336,8,)</f>
        <v>yes</v>
      </c>
      <c r="J36" t="str">
        <f>VLOOKUP($A36,'Data Transformation'!$A$2:$K$2336,11,)</f>
        <v>obesity</v>
      </c>
      <c r="K36" t="str">
        <f>VLOOKUP($A36,'Data Transformation'!$A$2:$M$2336,13,)</f>
        <v>Diabetes</v>
      </c>
      <c r="L36" t="str">
        <f>VLOOKUP(A36,'Data Transformation'!A36:Q2370,17,)</f>
        <v>24-Aug-2004</v>
      </c>
      <c r="M36">
        <f>VLOOKUP($A36,'Hospitalisation Details'!$A$2:$I$2344,6,)</f>
        <v>45863.21</v>
      </c>
      <c r="N36" t="str">
        <f>VLOOKUP($A36,'Hospitalisation Details'!$A$2:$I$2344,7,)</f>
        <v>tier - 2</v>
      </c>
      <c r="O36" t="str">
        <f>VLOOKUP($A36,'Hospitalisation Details'!$A$2:$I$2344,8,)</f>
        <v>tier - 1</v>
      </c>
      <c r="P36" t="str">
        <f>VLOOKUP($A36,'Hospitalisation Details'!$A$2:$I$2344,9,)</f>
        <v>R1013</v>
      </c>
      <c r="Q36">
        <f>VLOOKUP(A36,'Data Transformation'!A36:R2370,18,)</f>
        <v>18</v>
      </c>
    </row>
    <row r="37" spans="1:17" ht="15.6" x14ac:dyDescent="0.3">
      <c r="A37" s="1" t="s">
        <v>2337</v>
      </c>
      <c r="B37" s="1" t="str">
        <f>VLOOKUP($A37,'Data Transformation'!$A$2:$D$2336,4,)</f>
        <v xml:space="preserve">  Julien</v>
      </c>
      <c r="C37">
        <f>VLOOKUP($A37,'Medical Examinations'!$A$2:$B$2336,2,)</f>
        <v>32.015000000000001</v>
      </c>
      <c r="D37">
        <f>VLOOKUP($A37,'Medical Examinations'!$A$2:$C$2336,3,)</f>
        <v>11.75</v>
      </c>
      <c r="E37" t="str">
        <f>VLOOKUP($A37,'Medical Examinations'!$A$2:$D$2336,4,)</f>
        <v>No</v>
      </c>
      <c r="F37" t="str">
        <f>VLOOKUP($A37,'Medical Examinations'!$A$2:$E$2336,5,)</f>
        <v>No</v>
      </c>
      <c r="G37" t="str">
        <f>VLOOKUP($A37,'Medical Examinations'!$A$2:$F$2336,6,)</f>
        <v>No</v>
      </c>
      <c r="H37">
        <f>VLOOKUP($A37,'Data Transformation'!$A$2:$G$2336,7,)</f>
        <v>0</v>
      </c>
      <c r="I37" t="str">
        <f>VLOOKUP($A37,'Medical Examinations'!$A$2:$H$2336,8,)</f>
        <v>yes</v>
      </c>
      <c r="J37" t="str">
        <f>VLOOKUP($A37,'Data Transformation'!$A$2:$K$2336,11,)</f>
        <v>obesity</v>
      </c>
      <c r="K37" t="str">
        <f>VLOOKUP($A37,'Data Transformation'!$A$2:$M$2336,13,)</f>
        <v>Prediabetes</v>
      </c>
      <c r="L37" t="str">
        <f>VLOOKUP(A37,'Data Transformation'!A37:Q2371,17,)</f>
        <v>13-Aug-1997</v>
      </c>
      <c r="M37">
        <f>VLOOKUP($A37,'Hospitalisation Details'!$A$2:$I$2344,6,)</f>
        <v>45710.21</v>
      </c>
      <c r="N37" t="str">
        <f>VLOOKUP($A37,'Hospitalisation Details'!$A$2:$I$2344,7,)</f>
        <v>tier - 2</v>
      </c>
      <c r="O37" t="str">
        <f>VLOOKUP($A37,'Hospitalisation Details'!$A$2:$I$2344,8,)</f>
        <v>tier - 2</v>
      </c>
      <c r="P37" t="str">
        <f>VLOOKUP($A37,'Hospitalisation Details'!$A$2:$I$2344,9,)</f>
        <v>R1016</v>
      </c>
      <c r="Q37">
        <f>VLOOKUP(A37,'Data Transformation'!A37:R2371,18,)</f>
        <v>25</v>
      </c>
    </row>
    <row r="38" spans="1:17" ht="15.6" x14ac:dyDescent="0.3">
      <c r="A38" s="1" t="s">
        <v>2336</v>
      </c>
      <c r="B38" s="1" t="str">
        <f>VLOOKUP($A38,'Data Transformation'!$A$2:$D$2336,4,)</f>
        <v xml:space="preserve">  Ryan M</v>
      </c>
      <c r="C38">
        <f>VLOOKUP($A38,'Medical Examinations'!$A$2:$B$2336,2,)</f>
        <v>40.564999999999998</v>
      </c>
      <c r="D38">
        <f>VLOOKUP($A38,'Medical Examinations'!$A$2:$C$2336,3,)</f>
        <v>7.37</v>
      </c>
      <c r="E38" t="str">
        <f>VLOOKUP($A38,'Medical Examinations'!$A$2:$D$2336,4,)</f>
        <v>No</v>
      </c>
      <c r="F38" t="str">
        <f>VLOOKUP($A38,'Medical Examinations'!$A$2:$E$2336,5,)</f>
        <v>No</v>
      </c>
      <c r="G38" t="str">
        <f>VLOOKUP($A38,'Medical Examinations'!$A$2:$F$2336,6,)</f>
        <v>No</v>
      </c>
      <c r="H38">
        <f>VLOOKUP($A38,'Data Transformation'!$A$2:$G$2336,7,)</f>
        <v>0</v>
      </c>
      <c r="I38" t="str">
        <f>VLOOKUP($A38,'Medical Examinations'!$A$2:$H$2336,8,)</f>
        <v>yes</v>
      </c>
      <c r="J38" t="str">
        <f>VLOOKUP($A38,'Data Transformation'!$A$2:$K$2336,11,)</f>
        <v>obesity</v>
      </c>
      <c r="K38" t="str">
        <f>VLOOKUP($A38,'Data Transformation'!$A$2:$M$2336,13,)</f>
        <v>Diabetes</v>
      </c>
      <c r="L38" t="str">
        <f>VLOOKUP(A38,'Data Transformation'!A38:Q2372,17,)</f>
        <v>26-Dec-1998</v>
      </c>
      <c r="M38">
        <f>VLOOKUP($A38,'Hospitalisation Details'!$A$2:$I$2344,6,)</f>
        <v>45702.02</v>
      </c>
      <c r="N38" t="str">
        <f>VLOOKUP($A38,'Hospitalisation Details'!$A$2:$I$2344,7,)</f>
        <v>tier - 2</v>
      </c>
      <c r="O38" t="str">
        <f>VLOOKUP($A38,'Hospitalisation Details'!$A$2:$I$2344,8,)</f>
        <v>tier - 2</v>
      </c>
      <c r="P38" t="str">
        <f>VLOOKUP($A38,'Hospitalisation Details'!$A$2:$I$2344,9,)</f>
        <v>R1012</v>
      </c>
      <c r="Q38">
        <f>VLOOKUP(A38,'Data Transformation'!A38:R2372,18,)</f>
        <v>24</v>
      </c>
    </row>
    <row r="39" spans="1:17" ht="15.6" x14ac:dyDescent="0.3">
      <c r="A39" s="1" t="s">
        <v>2335</v>
      </c>
      <c r="B39" s="1" t="str">
        <f>VLOOKUP($A39,'Data Transformation'!$A$2:$D$2336,4,)</f>
        <v xml:space="preserve">  Anna H</v>
      </c>
      <c r="C39">
        <f>VLOOKUP($A39,'Medical Examinations'!$A$2:$B$2336,2,)</f>
        <v>32.450000000000003</v>
      </c>
      <c r="D39">
        <f>VLOOKUP($A39,'Medical Examinations'!$A$2:$C$2336,3,)</f>
        <v>11.91</v>
      </c>
      <c r="E39" t="str">
        <f>VLOOKUP($A39,'Medical Examinations'!$A$2:$D$2336,4,)</f>
        <v>No</v>
      </c>
      <c r="F39" t="str">
        <f>VLOOKUP($A39,'Medical Examinations'!$A$2:$E$2336,5,)</f>
        <v>No</v>
      </c>
      <c r="G39" t="str">
        <f>VLOOKUP($A39,'Medical Examinations'!$A$2:$F$2336,6,)</f>
        <v>No</v>
      </c>
      <c r="H39">
        <f>VLOOKUP($A39,'Data Transformation'!$A$2:$G$2336,7,)</f>
        <v>0</v>
      </c>
      <c r="I39" t="str">
        <f>VLOOKUP($A39,'Medical Examinations'!$A$2:$H$2336,8,)</f>
        <v>yes</v>
      </c>
      <c r="J39" t="str">
        <f>VLOOKUP($A39,'Data Transformation'!$A$2:$K$2336,11,)</f>
        <v>obesity</v>
      </c>
      <c r="K39" t="str">
        <f>VLOOKUP($A39,'Data Transformation'!$A$2:$M$2336,13,)</f>
        <v>Prediabetes</v>
      </c>
      <c r="L39" t="str">
        <f>VLOOKUP(A39,'Data Transformation'!A39:Q2373,17,)</f>
        <v>13-Aug-2002</v>
      </c>
      <c r="M39">
        <f>VLOOKUP($A39,'Hospitalisation Details'!$A$2:$I$2344,6,)</f>
        <v>45008.959999999999</v>
      </c>
      <c r="N39" t="str">
        <f>VLOOKUP($A39,'Hospitalisation Details'!$A$2:$I$2344,7,)</f>
        <v>tier - 2</v>
      </c>
      <c r="O39" t="str">
        <f>VLOOKUP($A39,'Hospitalisation Details'!$A$2:$I$2344,8,)</f>
        <v>tier - 2</v>
      </c>
      <c r="P39" t="str">
        <f>VLOOKUP($A39,'Hospitalisation Details'!$A$2:$I$2344,9,)</f>
        <v>R1013</v>
      </c>
      <c r="Q39">
        <f>VLOOKUP(A39,'Data Transformation'!A39:R2373,18,)</f>
        <v>20</v>
      </c>
    </row>
    <row r="40" spans="1:17" ht="15.6" x14ac:dyDescent="0.3">
      <c r="A40" s="1" t="s">
        <v>2334</v>
      </c>
      <c r="B40" s="1" t="str">
        <f>VLOOKUP($A40,'Data Transformation'!$A$2:$D$2336,4,)</f>
        <v xml:space="preserve">  Samantha</v>
      </c>
      <c r="C40">
        <f>VLOOKUP($A40,'Medical Examinations'!$A$2:$B$2336,2,)</f>
        <v>34.96</v>
      </c>
      <c r="D40">
        <f>VLOOKUP($A40,'Medical Examinations'!$A$2:$C$2336,3,)</f>
        <v>6.52</v>
      </c>
      <c r="E40" t="str">
        <f>VLOOKUP($A40,'Medical Examinations'!$A$2:$D$2336,4,)</f>
        <v>No</v>
      </c>
      <c r="F40" t="str">
        <f>VLOOKUP($A40,'Medical Examinations'!$A$2:$E$2336,5,)</f>
        <v>No</v>
      </c>
      <c r="G40" t="str">
        <f>VLOOKUP($A40,'Medical Examinations'!$A$2:$F$2336,6,)</f>
        <v>No</v>
      </c>
      <c r="H40">
        <f>VLOOKUP($A40,'Data Transformation'!$A$2:$G$2336,7,)</f>
        <v>0</v>
      </c>
      <c r="I40" t="str">
        <f>VLOOKUP($A40,'Medical Examinations'!$A$2:$H$2336,8,)</f>
        <v>yes</v>
      </c>
      <c r="J40" t="str">
        <f>VLOOKUP($A40,'Data Transformation'!$A$2:$K$2336,11,)</f>
        <v>obesity</v>
      </c>
      <c r="K40" t="str">
        <f>VLOOKUP($A40,'Data Transformation'!$A$2:$M$2336,13,)</f>
        <v>Diabetes</v>
      </c>
      <c r="L40" t="str">
        <f>VLOOKUP(A40,'Data Transformation'!A40:Q2374,17,)</f>
        <v>12-Nov-2004</v>
      </c>
      <c r="M40">
        <f>VLOOKUP($A40,'Hospitalisation Details'!$A$2:$I$2344,6,)</f>
        <v>44641.2</v>
      </c>
      <c r="N40" t="str">
        <f>VLOOKUP($A40,'Hospitalisation Details'!$A$2:$I$2344,7,)</f>
        <v>tier - 2</v>
      </c>
      <c r="O40" t="str">
        <f>VLOOKUP($A40,'Hospitalisation Details'!$A$2:$I$2344,8,)</f>
        <v>tier - 3</v>
      </c>
      <c r="P40" t="str">
        <f>VLOOKUP($A40,'Hospitalisation Details'!$A$2:$I$2344,9,)</f>
        <v>R1024</v>
      </c>
      <c r="Q40">
        <f>VLOOKUP(A40,'Data Transformation'!A40:R2374,18,)</f>
        <v>18</v>
      </c>
    </row>
    <row r="41" spans="1:17" ht="15.6" x14ac:dyDescent="0.3">
      <c r="A41" s="1" t="s">
        <v>2333</v>
      </c>
      <c r="B41" s="1" t="str">
        <f>VLOOKUP($A41,'Data Transformation'!$A$2:$D$2336,4,)</f>
        <v xml:space="preserve">  Robert</v>
      </c>
      <c r="C41">
        <f>VLOOKUP($A41,'Medical Examinations'!$A$2:$B$2336,2,)</f>
        <v>35.5</v>
      </c>
      <c r="D41">
        <f>VLOOKUP($A41,'Medical Examinations'!$A$2:$C$2336,3,)</f>
        <v>5.14</v>
      </c>
      <c r="E41" t="str">
        <f>VLOOKUP($A41,'Medical Examinations'!$A$2:$D$2336,4,)</f>
        <v>No</v>
      </c>
      <c r="F41" t="str">
        <f>VLOOKUP($A41,'Medical Examinations'!$A$2:$E$2336,5,)</f>
        <v>No</v>
      </c>
      <c r="G41" t="str">
        <f>VLOOKUP($A41,'Medical Examinations'!$A$2:$F$2336,6,)</f>
        <v>Yes</v>
      </c>
      <c r="H41">
        <f>VLOOKUP($A41,'Data Transformation'!$A$2:$G$2336,7,)</f>
        <v>1</v>
      </c>
      <c r="I41" t="str">
        <f>VLOOKUP($A41,'Medical Examinations'!$A$2:$H$2336,8,)</f>
        <v>yes</v>
      </c>
      <c r="J41" t="str">
        <f>VLOOKUP($A41,'Data Transformation'!$A$2:$K$2336,11,)</f>
        <v>obesity</v>
      </c>
      <c r="K41" t="str">
        <f>VLOOKUP($A41,'Data Transformation'!$A$2:$M$2336,13,)</f>
        <v>Diabetes</v>
      </c>
      <c r="L41" t="str">
        <f>VLOOKUP(A41,'Data Transformation'!A41:Q2375,17,)</f>
        <v>14-Jun-2004</v>
      </c>
      <c r="M41">
        <f>VLOOKUP($A41,'Hospitalisation Details'!$A$2:$I$2344,6,)</f>
        <v>44585.46</v>
      </c>
      <c r="N41" t="str">
        <f>VLOOKUP($A41,'Hospitalisation Details'!$A$2:$I$2344,7,)</f>
        <v>tier - 2</v>
      </c>
      <c r="O41" t="str">
        <f>VLOOKUP($A41,'Hospitalisation Details'!$A$2:$I$2344,8,)</f>
        <v>tier - 2</v>
      </c>
      <c r="P41" t="str">
        <f>VLOOKUP($A41,'Hospitalisation Details'!$A$2:$I$2344,9,)</f>
        <v>R1011</v>
      </c>
      <c r="Q41">
        <f>VLOOKUP(A41,'Data Transformation'!A41:R2375,18,)</f>
        <v>19</v>
      </c>
    </row>
    <row r="42" spans="1:17" ht="15.6" x14ac:dyDescent="0.3">
      <c r="A42" s="1" t="s">
        <v>2332</v>
      </c>
      <c r="B42" s="1" t="str">
        <f>VLOOKUP($A42,'Data Transformation'!$A$2:$D$2336,4,)</f>
        <v xml:space="preserve">  James R</v>
      </c>
      <c r="C42">
        <f>VLOOKUP($A42,'Medical Examinations'!$A$2:$B$2336,2,)</f>
        <v>52.58</v>
      </c>
      <c r="D42">
        <f>VLOOKUP($A42,'Medical Examinations'!$A$2:$C$2336,3,)</f>
        <v>4.1900000000000004</v>
      </c>
      <c r="E42" t="str">
        <f>VLOOKUP($A42,'Medical Examinations'!$A$2:$D$2336,4,)</f>
        <v>No</v>
      </c>
      <c r="F42" t="str">
        <f>VLOOKUP($A42,'Medical Examinations'!$A$2:$E$2336,5,)</f>
        <v>yes</v>
      </c>
      <c r="G42" t="str">
        <f>VLOOKUP($A42,'Medical Examinations'!$A$2:$F$2336,6,)</f>
        <v>No</v>
      </c>
      <c r="H42">
        <f>VLOOKUP($A42,'Data Transformation'!$A$2:$G$2336,7,)</f>
        <v>1</v>
      </c>
      <c r="I42" t="str">
        <f>VLOOKUP($A42,'Medical Examinations'!$A$2:$H$2336,8,)</f>
        <v>yes</v>
      </c>
      <c r="J42" t="str">
        <f>VLOOKUP($A42,'Data Transformation'!$A$2:$K$2336,11,)</f>
        <v>obesity</v>
      </c>
      <c r="K42" t="str">
        <f>VLOOKUP($A42,'Data Transformation'!$A$2:$M$2336,13,)</f>
        <v>Prediabetes</v>
      </c>
      <c r="L42" t="str">
        <f>VLOOKUP(A42,'Data Transformation'!A42:Q2376,17,)</f>
        <v>19-Jul-2002</v>
      </c>
      <c r="M42">
        <f>VLOOKUP($A42,'Hospitalisation Details'!$A$2:$I$2344,6,)</f>
        <v>44501.4</v>
      </c>
      <c r="N42" t="str">
        <f>VLOOKUP($A42,'Hospitalisation Details'!$A$2:$I$2344,7,)</f>
        <v>tier - 2</v>
      </c>
      <c r="O42" t="str">
        <f>VLOOKUP($A42,'Hospitalisation Details'!$A$2:$I$2344,8,)</f>
        <v>tier - 3</v>
      </c>
      <c r="P42" t="str">
        <f>VLOOKUP($A42,'Hospitalisation Details'!$A$2:$I$2344,9,)</f>
        <v>R1013</v>
      </c>
      <c r="Q42">
        <f>VLOOKUP(A42,'Data Transformation'!A42:R2376,18,)</f>
        <v>21</v>
      </c>
    </row>
    <row r="43" spans="1:17" ht="15.6" x14ac:dyDescent="0.3">
      <c r="A43" s="1" t="s">
        <v>2331</v>
      </c>
      <c r="B43" s="1" t="str">
        <f>VLOOKUP($A43,'Data Transformation'!$A$2:$D$2336,4,)</f>
        <v xml:space="preserve">  Roseann</v>
      </c>
      <c r="C43">
        <f>VLOOKUP($A43,'Medical Examinations'!$A$2:$B$2336,2,)</f>
        <v>35.200000000000003</v>
      </c>
      <c r="D43">
        <f>VLOOKUP($A43,'Medical Examinations'!$A$2:$C$2336,3,)</f>
        <v>11.68</v>
      </c>
      <c r="E43" t="str">
        <f>VLOOKUP($A43,'Medical Examinations'!$A$2:$D$2336,4,)</f>
        <v>yes</v>
      </c>
      <c r="F43" t="str">
        <f>VLOOKUP($A43,'Medical Examinations'!$A$2:$E$2336,5,)</f>
        <v>No</v>
      </c>
      <c r="G43" t="str">
        <f>VLOOKUP($A43,'Medical Examinations'!$A$2:$F$2336,6,)</f>
        <v>No</v>
      </c>
      <c r="H43">
        <f>VLOOKUP($A43,'Data Transformation'!$A$2:$G$2336,7,)</f>
        <v>0</v>
      </c>
      <c r="I43" t="str">
        <f>VLOOKUP($A43,'Medical Examinations'!$A$2:$H$2336,8,)</f>
        <v>yes</v>
      </c>
      <c r="J43" t="str">
        <f>VLOOKUP($A43,'Data Transformation'!$A$2:$K$2336,11,)</f>
        <v>obesity</v>
      </c>
      <c r="K43" t="str">
        <f>VLOOKUP($A43,'Data Transformation'!$A$2:$M$2336,13,)</f>
        <v>Diabetes</v>
      </c>
      <c r="L43" t="str">
        <f>VLOOKUP(A43,'Data Transformation'!A43:Q2377,17,)</f>
        <v>6-Oct-2004</v>
      </c>
      <c r="M43">
        <f>VLOOKUP($A43,'Hospitalisation Details'!$A$2:$I$2344,6,)</f>
        <v>44423.8</v>
      </c>
      <c r="N43" t="str">
        <f>VLOOKUP($A43,'Hospitalisation Details'!$A$2:$I$2344,7,)</f>
        <v>tier - 2</v>
      </c>
      <c r="O43" t="str">
        <f>VLOOKUP($A43,'Hospitalisation Details'!$A$2:$I$2344,8,)</f>
        <v>tier - 3</v>
      </c>
      <c r="P43" t="str">
        <f>VLOOKUP($A43,'Hospitalisation Details'!$A$2:$I$2344,9,)</f>
        <v>R1013</v>
      </c>
      <c r="Q43">
        <f>VLOOKUP(A43,'Data Transformation'!A43:R2377,18,)</f>
        <v>18</v>
      </c>
    </row>
    <row r="44" spans="1:17" ht="15.6" x14ac:dyDescent="0.3">
      <c r="A44" s="1" t="s">
        <v>2330</v>
      </c>
      <c r="B44" s="1" t="str">
        <f>VLOOKUP($A44,'Data Transformation'!$A$2:$D$2336,4,)</f>
        <v xml:space="preserve">  Nicole</v>
      </c>
      <c r="C44">
        <f>VLOOKUP($A44,'Medical Examinations'!$A$2:$B$2336,2,)</f>
        <v>38.06</v>
      </c>
      <c r="D44">
        <f>VLOOKUP($A44,'Medical Examinations'!$A$2:$C$2336,3,)</f>
        <v>6.98</v>
      </c>
      <c r="E44" t="str">
        <f>VLOOKUP($A44,'Medical Examinations'!$A$2:$D$2336,4,)</f>
        <v>No</v>
      </c>
      <c r="F44" t="str">
        <f>VLOOKUP($A44,'Medical Examinations'!$A$2:$E$2336,5,)</f>
        <v>No</v>
      </c>
      <c r="G44" t="str">
        <f>VLOOKUP($A44,'Medical Examinations'!$A$2:$F$2336,6,)</f>
        <v>No</v>
      </c>
      <c r="H44">
        <f>VLOOKUP($A44,'Data Transformation'!$A$2:$G$2336,7,)</f>
        <v>0</v>
      </c>
      <c r="I44" t="str">
        <f>VLOOKUP($A44,'Medical Examinations'!$A$2:$H$2336,8,)</f>
        <v>yes</v>
      </c>
      <c r="J44" t="str">
        <f>VLOOKUP($A44,'Data Transformation'!$A$2:$K$2336,11,)</f>
        <v>obesity</v>
      </c>
      <c r="K44" t="str">
        <f>VLOOKUP($A44,'Data Transformation'!$A$2:$M$2336,13,)</f>
        <v>Normal</v>
      </c>
      <c r="L44" t="str">
        <f>VLOOKUP(A44,'Data Transformation'!A44:Q2378,17,)</f>
        <v>11-Jun-2004</v>
      </c>
      <c r="M44">
        <f>VLOOKUP($A44,'Hospitalisation Details'!$A$2:$I$2344,6,)</f>
        <v>44400.41</v>
      </c>
      <c r="N44" t="str">
        <f>VLOOKUP($A44,'Hospitalisation Details'!$A$2:$I$2344,7,)</f>
        <v>tier - 2</v>
      </c>
      <c r="O44" t="str">
        <f>VLOOKUP($A44,'Hospitalisation Details'!$A$2:$I$2344,8,)</f>
        <v>tier - 2</v>
      </c>
      <c r="P44" t="str">
        <f>VLOOKUP($A44,'Hospitalisation Details'!$A$2:$I$2344,9,)</f>
        <v>R1013</v>
      </c>
      <c r="Q44">
        <f>VLOOKUP(A44,'Data Transformation'!A44:R2378,18,)</f>
        <v>19</v>
      </c>
    </row>
    <row r="45" spans="1:17" ht="15.6" x14ac:dyDescent="0.3">
      <c r="A45" s="1" t="s">
        <v>2329</v>
      </c>
      <c r="B45" s="1" t="str">
        <f>VLOOKUP($A45,'Data Transformation'!$A$2:$D$2336,4,)</f>
        <v xml:space="preserve">  Spencer</v>
      </c>
      <c r="C45">
        <f>VLOOKUP($A45,'Medical Examinations'!$A$2:$B$2336,2,)</f>
        <v>34.21</v>
      </c>
      <c r="D45">
        <f>VLOOKUP($A45,'Medical Examinations'!$A$2:$C$2336,3,)</f>
        <v>8.34</v>
      </c>
      <c r="E45" t="str">
        <f>VLOOKUP($A45,'Medical Examinations'!$A$2:$D$2336,4,)</f>
        <v>No</v>
      </c>
      <c r="F45" t="str">
        <f>VLOOKUP($A45,'Medical Examinations'!$A$2:$E$2336,5,)</f>
        <v>No</v>
      </c>
      <c r="G45" t="str">
        <f>VLOOKUP($A45,'Medical Examinations'!$A$2:$F$2336,6,)</f>
        <v>No</v>
      </c>
      <c r="H45">
        <f>VLOOKUP($A45,'Data Transformation'!$A$2:$G$2336,7,)</f>
        <v>0</v>
      </c>
      <c r="I45" t="str">
        <f>VLOOKUP($A45,'Medical Examinations'!$A$2:$H$2336,8,)</f>
        <v>yes</v>
      </c>
      <c r="J45" t="str">
        <f>VLOOKUP($A45,'Data Transformation'!$A$2:$K$2336,11,)</f>
        <v>obesity</v>
      </c>
      <c r="K45" t="str">
        <f>VLOOKUP($A45,'Data Transformation'!$A$2:$M$2336,13,)</f>
        <v>Normal</v>
      </c>
      <c r="L45" t="str">
        <f>VLOOKUP(A45,'Data Transformation'!A45:Q2379,17,)</f>
        <v>28-Nov-2004</v>
      </c>
      <c r="M45">
        <f>VLOOKUP($A45,'Hospitalisation Details'!$A$2:$I$2344,6,)</f>
        <v>44260.75</v>
      </c>
      <c r="N45" t="str">
        <f>VLOOKUP($A45,'Hospitalisation Details'!$A$2:$I$2344,7,)</f>
        <v>tier - 2</v>
      </c>
      <c r="O45" t="str">
        <f>VLOOKUP($A45,'Hospitalisation Details'!$A$2:$I$2344,8,)</f>
        <v>tier - 1</v>
      </c>
      <c r="P45" t="str">
        <f>VLOOKUP($A45,'Hospitalisation Details'!$A$2:$I$2344,9,)</f>
        <v>R1013</v>
      </c>
      <c r="Q45">
        <f>VLOOKUP(A45,'Data Transformation'!A45:R2379,18,)</f>
        <v>18</v>
      </c>
    </row>
    <row r="46" spans="1:17" ht="15.6" x14ac:dyDescent="0.3">
      <c r="A46" s="1" t="s">
        <v>2328</v>
      </c>
      <c r="B46" s="1" t="str">
        <f>VLOOKUP($A46,'Data Transformation'!$A$2:$D$2336,4,)</f>
        <v xml:space="preserve">  Eric W</v>
      </c>
      <c r="C46">
        <f>VLOOKUP($A46,'Medical Examinations'!$A$2:$B$2336,2,)</f>
        <v>38.94</v>
      </c>
      <c r="D46">
        <f>VLOOKUP($A46,'Medical Examinations'!$A$2:$C$2336,3,)</f>
        <v>8.49</v>
      </c>
      <c r="E46" t="str">
        <f>VLOOKUP($A46,'Medical Examinations'!$A$2:$D$2336,4,)</f>
        <v>yes</v>
      </c>
      <c r="F46" t="str">
        <f>VLOOKUP($A46,'Medical Examinations'!$A$2:$E$2336,5,)</f>
        <v>No</v>
      </c>
      <c r="G46" t="str">
        <f>VLOOKUP($A46,'Medical Examinations'!$A$2:$F$2336,6,)</f>
        <v>No</v>
      </c>
      <c r="H46">
        <f>VLOOKUP($A46,'Data Transformation'!$A$2:$G$2336,7,)</f>
        <v>1</v>
      </c>
      <c r="I46" t="str">
        <f>VLOOKUP($A46,'Medical Examinations'!$A$2:$H$2336,8,)</f>
        <v>yes</v>
      </c>
      <c r="J46" t="str">
        <f>VLOOKUP($A46,'Data Transformation'!$A$2:$K$2336,11,)</f>
        <v>obesity</v>
      </c>
      <c r="K46" t="str">
        <f>VLOOKUP($A46,'Data Transformation'!$A$2:$M$2336,13,)</f>
        <v>Diabetes</v>
      </c>
      <c r="L46" t="str">
        <f>VLOOKUP(A46,'Data Transformation'!A46:Q2380,17,)</f>
        <v>11-Aug-2002</v>
      </c>
      <c r="M46">
        <f>VLOOKUP($A46,'Hospitalisation Details'!$A$2:$I$2344,6,)</f>
        <v>44202.65</v>
      </c>
      <c r="N46" t="str">
        <f>VLOOKUP($A46,'Hospitalisation Details'!$A$2:$I$2344,7,)</f>
        <v>tier - 2</v>
      </c>
      <c r="O46" t="str">
        <f>VLOOKUP($A46,'Hospitalisation Details'!$A$2:$I$2344,8,)</f>
        <v>tier - 2</v>
      </c>
      <c r="P46" t="str">
        <f>VLOOKUP($A46,'Hospitalisation Details'!$A$2:$I$2344,9,)</f>
        <v>R1013</v>
      </c>
      <c r="Q46">
        <f>VLOOKUP(A46,'Data Transformation'!A46:R2380,18,)</f>
        <v>20</v>
      </c>
    </row>
    <row r="47" spans="1:17" ht="15.6" x14ac:dyDescent="0.3">
      <c r="A47" s="1" t="s">
        <v>2327</v>
      </c>
      <c r="B47" s="1" t="str">
        <f>VLOOKUP($A47,'Data Transformation'!$A$2:$D$2336,4,)</f>
        <v xml:space="preserve">  Brianna L</v>
      </c>
      <c r="C47">
        <f>VLOOKUP($A47,'Medical Examinations'!$A$2:$B$2336,2,)</f>
        <v>30.21</v>
      </c>
      <c r="D47">
        <f>VLOOKUP($A47,'Medical Examinations'!$A$2:$C$2336,3,)</f>
        <v>5.34</v>
      </c>
      <c r="E47" t="str">
        <f>VLOOKUP($A47,'Medical Examinations'!$A$2:$D$2336,4,)</f>
        <v>yes</v>
      </c>
      <c r="F47" t="str">
        <f>VLOOKUP($A47,'Medical Examinations'!$A$2:$E$2336,5,)</f>
        <v>No</v>
      </c>
      <c r="G47" t="str">
        <f>VLOOKUP($A47,'Medical Examinations'!$A$2:$F$2336,6,)</f>
        <v>No</v>
      </c>
      <c r="H47">
        <f>VLOOKUP($A47,'Data Transformation'!$A$2:$G$2336,7,)</f>
        <v>1</v>
      </c>
      <c r="I47" t="str">
        <f>VLOOKUP($A47,'Medical Examinations'!$A$2:$H$2336,8,)</f>
        <v>yes</v>
      </c>
      <c r="J47" t="str">
        <f>VLOOKUP($A47,'Data Transformation'!$A$2:$K$2336,11,)</f>
        <v>obesity</v>
      </c>
      <c r="K47" t="str">
        <f>VLOOKUP($A47,'Data Transformation'!$A$2:$M$2336,13,)</f>
        <v>Diabetes</v>
      </c>
      <c r="L47" t="str">
        <f>VLOOKUP(A47,'Data Transformation'!A47:Q2381,17,)</f>
        <v>6-Nov-2004</v>
      </c>
      <c r="M47">
        <f>VLOOKUP($A47,'Hospitalisation Details'!$A$2:$I$2344,6,)</f>
        <v>43943.88</v>
      </c>
      <c r="N47" t="str">
        <f>VLOOKUP($A47,'Hospitalisation Details'!$A$2:$I$2344,7,)</f>
        <v>tier - 2</v>
      </c>
      <c r="O47" t="str">
        <f>VLOOKUP($A47,'Hospitalisation Details'!$A$2:$I$2344,8,)</f>
        <v>tier - 1</v>
      </c>
      <c r="P47" t="str">
        <f>VLOOKUP($A47,'Hospitalisation Details'!$A$2:$I$2344,9,)</f>
        <v>R1012</v>
      </c>
      <c r="Q47">
        <f>VLOOKUP(A47,'Data Transformation'!A47:R2381,18,)</f>
        <v>18</v>
      </c>
    </row>
    <row r="48" spans="1:17" ht="15.6" x14ac:dyDescent="0.3">
      <c r="A48" s="1" t="s">
        <v>2326</v>
      </c>
      <c r="B48" s="1" t="str">
        <f>VLOOKUP($A48,'Data Transformation'!$A$2:$D$2336,4,)</f>
        <v xml:space="preserve">  Thomas J</v>
      </c>
      <c r="C48">
        <f>VLOOKUP($A48,'Medical Examinations'!$A$2:$B$2336,2,)</f>
        <v>33.630000000000003</v>
      </c>
      <c r="D48">
        <f>VLOOKUP($A48,'Medical Examinations'!$A$2:$C$2336,3,)</f>
        <v>4.43</v>
      </c>
      <c r="E48" t="str">
        <f>VLOOKUP($A48,'Medical Examinations'!$A$2:$D$2336,4,)</f>
        <v>yes</v>
      </c>
      <c r="F48" t="str">
        <f>VLOOKUP($A48,'Medical Examinations'!$A$2:$E$2336,5,)</f>
        <v>No</v>
      </c>
      <c r="G48" t="str">
        <f>VLOOKUP($A48,'Medical Examinations'!$A$2:$F$2336,6,)</f>
        <v>No</v>
      </c>
      <c r="H48">
        <f>VLOOKUP($A48,'Data Transformation'!$A$2:$G$2336,7,)</f>
        <v>2</v>
      </c>
      <c r="I48" t="str">
        <f>VLOOKUP($A48,'Medical Examinations'!$A$2:$H$2336,8,)</f>
        <v>yes</v>
      </c>
      <c r="J48" t="str">
        <f>VLOOKUP($A48,'Data Transformation'!$A$2:$K$2336,11,)</f>
        <v>obesity</v>
      </c>
      <c r="K48" t="str">
        <f>VLOOKUP($A48,'Data Transformation'!$A$2:$M$2336,13,)</f>
        <v>Diabetes</v>
      </c>
      <c r="L48" t="str">
        <f>VLOOKUP(A48,'Data Transformation'!A48:Q2382,17,)</f>
        <v>15-Oct-2004</v>
      </c>
      <c r="M48">
        <f>VLOOKUP($A48,'Hospitalisation Details'!$A$2:$I$2344,6,)</f>
        <v>43921.18</v>
      </c>
      <c r="N48" t="str">
        <f>VLOOKUP($A48,'Hospitalisation Details'!$A$2:$I$2344,7,)</f>
        <v>tier - 2</v>
      </c>
      <c r="O48" t="str">
        <f>VLOOKUP($A48,'Hospitalisation Details'!$A$2:$I$2344,8,)</f>
        <v>tier - 2</v>
      </c>
      <c r="P48" t="str">
        <f>VLOOKUP($A48,'Hospitalisation Details'!$A$2:$I$2344,9,)</f>
        <v>R1012</v>
      </c>
      <c r="Q48">
        <f>VLOOKUP(A48,'Data Transformation'!A48:R2382,18,)</f>
        <v>18</v>
      </c>
    </row>
    <row r="49" spans="1:17" ht="15.6" x14ac:dyDescent="0.3">
      <c r="A49" s="1" t="s">
        <v>2325</v>
      </c>
      <c r="B49" s="1" t="str">
        <f>VLOOKUP($A49,'Data Transformation'!$A$2:$D$2336,4,)</f>
        <v xml:space="preserve">  Melissa L</v>
      </c>
      <c r="C49">
        <f>VLOOKUP($A49,'Medical Examinations'!$A$2:$B$2336,2,)</f>
        <v>40.369999999999997</v>
      </c>
      <c r="D49">
        <f>VLOOKUP($A49,'Medical Examinations'!$A$2:$C$2336,3,)</f>
        <v>4.47</v>
      </c>
      <c r="E49" t="str">
        <f>VLOOKUP($A49,'Medical Examinations'!$A$2:$D$2336,4,)</f>
        <v>No</v>
      </c>
      <c r="F49" t="str">
        <f>VLOOKUP($A49,'Medical Examinations'!$A$2:$E$2336,5,)</f>
        <v>No</v>
      </c>
      <c r="G49" t="str">
        <f>VLOOKUP($A49,'Medical Examinations'!$A$2:$F$2336,6,)</f>
        <v>No</v>
      </c>
      <c r="H49">
        <f>VLOOKUP($A49,'Data Transformation'!$A$2:$G$2336,7,)</f>
        <v>0</v>
      </c>
      <c r="I49" t="str">
        <f>VLOOKUP($A49,'Medical Examinations'!$A$2:$H$2336,8,)</f>
        <v>yes</v>
      </c>
      <c r="J49" t="str">
        <f>VLOOKUP($A49,'Data Transformation'!$A$2:$K$2336,11,)</f>
        <v>obesity</v>
      </c>
      <c r="K49" t="str">
        <f>VLOOKUP($A49,'Data Transformation'!$A$2:$M$2336,13,)</f>
        <v>Normal</v>
      </c>
      <c r="L49" t="str">
        <f>VLOOKUP(A49,'Data Transformation'!A49:Q2383,17,)</f>
        <v>27-Nov-2004</v>
      </c>
      <c r="M49">
        <f>VLOOKUP($A49,'Hospitalisation Details'!$A$2:$I$2344,6,)</f>
        <v>43896.38</v>
      </c>
      <c r="N49" t="str">
        <f>VLOOKUP($A49,'Hospitalisation Details'!$A$2:$I$2344,7,)</f>
        <v>tier - 2</v>
      </c>
      <c r="O49" t="str">
        <f>VLOOKUP($A49,'Hospitalisation Details'!$A$2:$I$2344,8,)</f>
        <v>tier - 1</v>
      </c>
      <c r="P49" t="str">
        <f>VLOOKUP($A49,'Hospitalisation Details'!$A$2:$I$2344,9,)</f>
        <v>R1013</v>
      </c>
      <c r="Q49">
        <f>VLOOKUP(A49,'Data Transformation'!A49:R2383,18,)</f>
        <v>18</v>
      </c>
    </row>
    <row r="50" spans="1:17" ht="15.6" x14ac:dyDescent="0.3">
      <c r="A50" s="1" t="s">
        <v>2324</v>
      </c>
      <c r="B50" s="1" t="str">
        <f>VLOOKUP($A50,'Data Transformation'!$A$2:$D$2336,4,)</f>
        <v xml:space="preserve">  Flavio</v>
      </c>
      <c r="C50">
        <f>VLOOKUP($A50,'Medical Examinations'!$A$2:$B$2336,2,)</f>
        <v>53.09</v>
      </c>
      <c r="D50">
        <f>VLOOKUP($A50,'Medical Examinations'!$A$2:$C$2336,3,)</f>
        <v>4.82</v>
      </c>
      <c r="E50" t="str">
        <f>VLOOKUP($A50,'Medical Examinations'!$A$2:$D$2336,4,)</f>
        <v>yes</v>
      </c>
      <c r="F50" t="str">
        <f>VLOOKUP($A50,'Medical Examinations'!$A$2:$E$2336,5,)</f>
        <v>No</v>
      </c>
      <c r="G50" t="str">
        <f>VLOOKUP($A50,'Medical Examinations'!$A$2:$F$2336,6,)</f>
        <v>No</v>
      </c>
      <c r="H50">
        <f>VLOOKUP($A50,'Data Transformation'!$A$2:$G$2336,7,)</f>
        <v>2</v>
      </c>
      <c r="I50" t="str">
        <f>VLOOKUP($A50,'Medical Examinations'!$A$2:$H$2336,8,)</f>
        <v>yes</v>
      </c>
      <c r="J50" t="str">
        <f>VLOOKUP($A50,'Data Transformation'!$A$2:$K$2336,11,)</f>
        <v>obesity</v>
      </c>
      <c r="K50" t="str">
        <f>VLOOKUP($A50,'Data Transformation'!$A$2:$M$2336,13,)</f>
        <v>Normal</v>
      </c>
      <c r="L50" t="str">
        <f>VLOOKUP(A50,'Data Transformation'!A50:Q2384,17,)</f>
        <v>25-Oct-2001</v>
      </c>
      <c r="M50">
        <f>VLOOKUP($A50,'Hospitalisation Details'!$A$2:$I$2344,6,)</f>
        <v>43817.45</v>
      </c>
      <c r="N50" t="str">
        <f>VLOOKUP($A50,'Hospitalisation Details'!$A$2:$I$2344,7,)</f>
        <v>tier - 2</v>
      </c>
      <c r="O50" t="str">
        <f>VLOOKUP($A50,'Hospitalisation Details'!$A$2:$I$2344,8,)</f>
        <v>tier - 3</v>
      </c>
      <c r="P50" t="str">
        <f>VLOOKUP($A50,'Hospitalisation Details'!$A$2:$I$2344,9,)</f>
        <v>R1012</v>
      </c>
      <c r="Q50">
        <f>VLOOKUP(A50,'Data Transformation'!A50:R2384,18,)</f>
        <v>21</v>
      </c>
    </row>
    <row r="51" spans="1:17" ht="15.6" x14ac:dyDescent="0.3">
      <c r="A51" s="1" t="s">
        <v>2323</v>
      </c>
      <c r="B51" s="1" t="str">
        <f>VLOOKUP($A51,'Data Transformation'!$A$2:$D$2336,4,)</f>
        <v xml:space="preserve">  Ryan</v>
      </c>
      <c r="C51">
        <f>VLOOKUP($A51,'Medical Examinations'!$A$2:$B$2336,2,)</f>
        <v>31.79</v>
      </c>
      <c r="D51">
        <f>VLOOKUP($A51,'Medical Examinations'!$A$2:$C$2336,3,)</f>
        <v>5.51</v>
      </c>
      <c r="E51" t="str">
        <f>VLOOKUP($A51,'Medical Examinations'!$A$2:$D$2336,4,)</f>
        <v>yes</v>
      </c>
      <c r="F51" t="str">
        <f>VLOOKUP($A51,'Medical Examinations'!$A$2:$E$2336,5,)</f>
        <v>No</v>
      </c>
      <c r="G51" t="str">
        <f>VLOOKUP($A51,'Medical Examinations'!$A$2:$F$2336,6,)</f>
        <v>No</v>
      </c>
      <c r="H51">
        <f>VLOOKUP($A51,'Data Transformation'!$A$2:$G$2336,7,)</f>
        <v>2</v>
      </c>
      <c r="I51" t="str">
        <f>VLOOKUP($A51,'Medical Examinations'!$A$2:$H$2336,8,)</f>
        <v>yes</v>
      </c>
      <c r="J51" t="str">
        <f>VLOOKUP($A51,'Data Transformation'!$A$2:$K$2336,11,)</f>
        <v>obesity</v>
      </c>
      <c r="K51" t="str">
        <f>VLOOKUP($A51,'Data Transformation'!$A$2:$M$2336,13,)</f>
        <v>Normal</v>
      </c>
      <c r="L51" t="str">
        <f>VLOOKUP(A51,'Data Transformation'!A51:Q2385,17,)</f>
        <v>12-Sep-2004</v>
      </c>
      <c r="M51">
        <f>VLOOKUP($A51,'Hospitalisation Details'!$A$2:$I$2344,6,)</f>
        <v>43813.87</v>
      </c>
      <c r="N51" t="str">
        <f>VLOOKUP($A51,'Hospitalisation Details'!$A$2:$I$2344,7,)</f>
        <v>tier - 2</v>
      </c>
      <c r="O51" t="str">
        <f>VLOOKUP($A51,'Hospitalisation Details'!$A$2:$I$2344,8,)</f>
        <v>tier - 2</v>
      </c>
      <c r="P51" t="str">
        <f>VLOOKUP($A51,'Hospitalisation Details'!$A$2:$I$2344,9,)</f>
        <v>R1013</v>
      </c>
      <c r="Q51">
        <f>VLOOKUP(A51,'Data Transformation'!A51:R2385,18,)</f>
        <v>18</v>
      </c>
    </row>
    <row r="52" spans="1:17" ht="15.6" x14ac:dyDescent="0.3">
      <c r="A52" s="1" t="s">
        <v>2322</v>
      </c>
      <c r="B52" s="1" t="str">
        <f>VLOOKUP($A52,'Data Transformation'!$A$2:$D$2336,4,)</f>
        <v xml:space="preserve">  Anthony J</v>
      </c>
      <c r="C52">
        <f>VLOOKUP($A52,'Medical Examinations'!$A$2:$B$2336,2,)</f>
        <v>41.895000000000003</v>
      </c>
      <c r="D52">
        <f>VLOOKUP($A52,'Medical Examinations'!$A$2:$C$2336,3,)</f>
        <v>10.87</v>
      </c>
      <c r="E52" t="str">
        <f>VLOOKUP($A52,'Medical Examinations'!$A$2:$D$2336,4,)</f>
        <v>yes</v>
      </c>
      <c r="F52" t="str">
        <f>VLOOKUP($A52,'Medical Examinations'!$A$2:$E$2336,5,)</f>
        <v>No</v>
      </c>
      <c r="G52" t="str">
        <f>VLOOKUP($A52,'Medical Examinations'!$A$2:$F$2336,6,)</f>
        <v>No</v>
      </c>
      <c r="H52">
        <f>VLOOKUP($A52,'Data Transformation'!$A$2:$G$2336,7,)</f>
        <v>1</v>
      </c>
      <c r="I52" t="str">
        <f>VLOOKUP($A52,'Medical Examinations'!$A$2:$H$2336,8,)</f>
        <v>yes</v>
      </c>
      <c r="J52" t="str">
        <f>VLOOKUP($A52,'Data Transformation'!$A$2:$K$2336,11,)</f>
        <v>obesity</v>
      </c>
      <c r="K52" t="str">
        <f>VLOOKUP($A52,'Data Transformation'!$A$2:$M$2336,13,)</f>
        <v>Normal</v>
      </c>
      <c r="L52" t="str">
        <f>VLOOKUP(A52,'Data Transformation'!A52:Q2386,17,)</f>
        <v>1-Oct-2002</v>
      </c>
      <c r="M52">
        <f>VLOOKUP($A52,'Hospitalisation Details'!$A$2:$I$2344,6,)</f>
        <v>43753.34</v>
      </c>
      <c r="N52" t="str">
        <f>VLOOKUP($A52,'Hospitalisation Details'!$A$2:$I$2344,7,)</f>
        <v>tier - 2</v>
      </c>
      <c r="O52" t="str">
        <f>VLOOKUP($A52,'Hospitalisation Details'!$A$2:$I$2344,8,)</f>
        <v>tier - 1</v>
      </c>
      <c r="P52" t="str">
        <f>VLOOKUP($A52,'Hospitalisation Details'!$A$2:$I$2344,9,)</f>
        <v>R1015</v>
      </c>
      <c r="Q52">
        <f>VLOOKUP(A52,'Data Transformation'!A52:R2386,18,)</f>
        <v>20</v>
      </c>
    </row>
    <row r="53" spans="1:17" ht="15.6" x14ac:dyDescent="0.3">
      <c r="A53" s="1" t="s">
        <v>2321</v>
      </c>
      <c r="B53" s="1" t="str">
        <f>VLOOKUP($A53,'Data Transformation'!$A$2:$D$2336,4,)</f>
        <v xml:space="preserve">  Alex</v>
      </c>
      <c r="C53">
        <f>VLOOKUP($A53,'Medical Examinations'!$A$2:$B$2336,2,)</f>
        <v>31.16</v>
      </c>
      <c r="D53">
        <f>VLOOKUP($A53,'Medical Examinations'!$A$2:$C$2336,3,)</f>
        <v>9.34</v>
      </c>
      <c r="E53" t="str">
        <f>VLOOKUP($A53,'Medical Examinations'!$A$2:$D$2336,4,)</f>
        <v>No</v>
      </c>
      <c r="F53" t="str">
        <f>VLOOKUP($A53,'Medical Examinations'!$A$2:$E$2336,5,)</f>
        <v>No</v>
      </c>
      <c r="G53" t="str">
        <f>VLOOKUP($A53,'Medical Examinations'!$A$2:$F$2336,6,)</f>
        <v>No</v>
      </c>
      <c r="H53">
        <f>VLOOKUP($A53,'Data Transformation'!$A$2:$G$2336,7,)</f>
        <v>0</v>
      </c>
      <c r="I53" t="str">
        <f>VLOOKUP($A53,'Medical Examinations'!$A$2:$H$2336,8,)</f>
        <v>yes</v>
      </c>
      <c r="J53" t="str">
        <f>VLOOKUP($A53,'Data Transformation'!$A$2:$K$2336,11,)</f>
        <v>obesity</v>
      </c>
      <c r="K53" t="str">
        <f>VLOOKUP($A53,'Data Transformation'!$A$2:$M$2336,13,)</f>
        <v>Diabetes</v>
      </c>
      <c r="L53" t="str">
        <f>VLOOKUP(A53,'Data Transformation'!A53:Q2387,17,)</f>
        <v>10-Jun-2004</v>
      </c>
      <c r="M53">
        <f>VLOOKUP($A53,'Hospitalisation Details'!$A$2:$I$2344,6,)</f>
        <v>43578.94</v>
      </c>
      <c r="N53" t="str">
        <f>VLOOKUP($A53,'Hospitalisation Details'!$A$2:$I$2344,7,)</f>
        <v>tier - 2</v>
      </c>
      <c r="O53" t="str">
        <f>VLOOKUP($A53,'Hospitalisation Details'!$A$2:$I$2344,8,)</f>
        <v>tier - 2</v>
      </c>
      <c r="P53" t="str">
        <f>VLOOKUP($A53,'Hospitalisation Details'!$A$2:$I$2344,9,)</f>
        <v>R1012</v>
      </c>
      <c r="Q53">
        <f>VLOOKUP(A53,'Data Transformation'!A53:R2387,18,)</f>
        <v>19</v>
      </c>
    </row>
    <row r="54" spans="1:17" ht="15.6" x14ac:dyDescent="0.3">
      <c r="A54" s="1" t="s">
        <v>2320</v>
      </c>
      <c r="B54" s="1" t="str">
        <f>VLOOKUP($A54,'Data Transformation'!$A$2:$D$2336,4,)</f>
        <v xml:space="preserve">  David</v>
      </c>
      <c r="C54">
        <f>VLOOKUP($A54,'Medical Examinations'!$A$2:$B$2336,2,)</f>
        <v>34.104999999999997</v>
      </c>
      <c r="D54">
        <f>VLOOKUP($A54,'Medical Examinations'!$A$2:$C$2336,3,)</f>
        <v>5.03</v>
      </c>
      <c r="E54" t="str">
        <f>VLOOKUP($A54,'Medical Examinations'!$A$2:$D$2336,4,)</f>
        <v>yes</v>
      </c>
      <c r="F54" t="str">
        <f>VLOOKUP($A54,'Medical Examinations'!$A$2:$E$2336,5,)</f>
        <v>No</v>
      </c>
      <c r="G54" t="str">
        <f>VLOOKUP($A54,'Medical Examinations'!$A$2:$F$2336,6,)</f>
        <v>Yes</v>
      </c>
      <c r="H54">
        <f>VLOOKUP($A54,'Data Transformation'!$A$2:$G$2336,7,)</f>
        <v>1</v>
      </c>
      <c r="I54" t="str">
        <f>VLOOKUP($A54,'Medical Examinations'!$A$2:$H$2336,8,)</f>
        <v>yes</v>
      </c>
      <c r="J54" t="str">
        <f>VLOOKUP($A54,'Data Transformation'!$A$2:$K$2336,11,)</f>
        <v>obesity</v>
      </c>
      <c r="K54" t="str">
        <f>VLOOKUP($A54,'Data Transformation'!$A$2:$M$2336,13,)</f>
        <v>Normal</v>
      </c>
      <c r="L54" t="str">
        <f>VLOOKUP(A54,'Data Transformation'!A54:Q2388,17,)</f>
        <v>12-Jun-2003</v>
      </c>
      <c r="M54">
        <f>VLOOKUP($A54,'Hospitalisation Details'!$A$2:$I$2344,6,)</f>
        <v>43254.42</v>
      </c>
      <c r="N54" t="str">
        <f>VLOOKUP($A54,'Hospitalisation Details'!$A$2:$I$2344,7,)</f>
        <v>tier - 2</v>
      </c>
      <c r="O54" t="str">
        <f>VLOOKUP($A54,'Hospitalisation Details'!$A$2:$I$2344,8,)</f>
        <v>tier - 2</v>
      </c>
      <c r="P54" t="str">
        <f>VLOOKUP($A54,'Hospitalisation Details'!$A$2:$I$2344,9,)</f>
        <v>R1016</v>
      </c>
      <c r="Q54">
        <f>VLOOKUP(A54,'Data Transformation'!A54:R2388,18,)</f>
        <v>20</v>
      </c>
    </row>
    <row r="55" spans="1:17" ht="15.6" x14ac:dyDescent="0.3">
      <c r="A55" s="1" t="s">
        <v>2319</v>
      </c>
      <c r="B55" s="1" t="str">
        <f>VLOOKUP($A55,'Data Transformation'!$A$2:$D$2336,4,)</f>
        <v xml:space="preserve">  Andrew B</v>
      </c>
      <c r="C55">
        <f>VLOOKUP($A55,'Medical Examinations'!$A$2:$B$2336,2,)</f>
        <v>51.93</v>
      </c>
      <c r="D55">
        <f>VLOOKUP($A55,'Medical Examinations'!$A$2:$C$2336,3,)</f>
        <v>11.05</v>
      </c>
      <c r="E55" t="str">
        <f>VLOOKUP($A55,'Medical Examinations'!$A$2:$D$2336,4,)</f>
        <v>No</v>
      </c>
      <c r="F55" t="str">
        <f>VLOOKUP($A55,'Medical Examinations'!$A$2:$E$2336,5,)</f>
        <v>No</v>
      </c>
      <c r="G55" t="str">
        <f>VLOOKUP($A55,'Medical Examinations'!$A$2:$F$2336,6,)</f>
        <v>No</v>
      </c>
      <c r="H55">
        <f>VLOOKUP($A55,'Data Transformation'!$A$2:$G$2336,7,)</f>
        <v>0</v>
      </c>
      <c r="I55" t="str">
        <f>VLOOKUP($A55,'Medical Examinations'!$A$2:$H$2336,8,)</f>
        <v>yes</v>
      </c>
      <c r="J55" t="str">
        <f>VLOOKUP($A55,'Data Transformation'!$A$2:$K$2336,11,)</f>
        <v>obesity</v>
      </c>
      <c r="K55" t="str">
        <f>VLOOKUP($A55,'Data Transformation'!$A$2:$M$2336,13,)</f>
        <v>Prediabetes</v>
      </c>
      <c r="L55" t="str">
        <f>VLOOKUP(A55,'Data Transformation'!A55:Q2389,17,)</f>
        <v>18-Jul-2004</v>
      </c>
      <c r="M55">
        <f>VLOOKUP($A55,'Hospitalisation Details'!$A$2:$I$2344,6,)</f>
        <v>43073.760000000002</v>
      </c>
      <c r="N55" t="str">
        <f>VLOOKUP($A55,'Hospitalisation Details'!$A$2:$I$2344,7,)</f>
        <v>tier - 2</v>
      </c>
      <c r="O55" t="str">
        <f>VLOOKUP($A55,'Hospitalisation Details'!$A$2:$I$2344,8,)</f>
        <v>tier - 2</v>
      </c>
      <c r="P55" t="str">
        <f>VLOOKUP($A55,'Hospitalisation Details'!$A$2:$I$2344,9,)</f>
        <v>R1011</v>
      </c>
      <c r="Q55">
        <f>VLOOKUP(A55,'Data Transformation'!A55:R2389,18,)</f>
        <v>19</v>
      </c>
    </row>
    <row r="56" spans="1:17" ht="15.6" x14ac:dyDescent="0.3">
      <c r="A56" s="1" t="s">
        <v>2318</v>
      </c>
      <c r="B56" s="1" t="str">
        <f>VLOOKUP($A56,'Data Transformation'!$A$2:$D$2336,4,)</f>
        <v xml:space="preserve">  Dara E</v>
      </c>
      <c r="C56">
        <f>VLOOKUP($A56,'Medical Examinations'!$A$2:$B$2336,2,)</f>
        <v>38.950000000000003</v>
      </c>
      <c r="D56">
        <f>VLOOKUP($A56,'Medical Examinations'!$A$2:$C$2336,3,)</f>
        <v>11.95</v>
      </c>
      <c r="E56" t="str">
        <f>VLOOKUP($A56,'Medical Examinations'!$A$2:$D$2336,4,)</f>
        <v>No</v>
      </c>
      <c r="F56" t="str">
        <f>VLOOKUP($A56,'Medical Examinations'!$A$2:$E$2336,5,)</f>
        <v>No</v>
      </c>
      <c r="G56" t="str">
        <f>VLOOKUP($A56,'Medical Examinations'!$A$2:$F$2336,6,)</f>
        <v>No</v>
      </c>
      <c r="H56">
        <f>VLOOKUP($A56,'Data Transformation'!$A$2:$G$2336,7,)</f>
        <v>0</v>
      </c>
      <c r="I56" t="str">
        <f>VLOOKUP($A56,'Medical Examinations'!$A$2:$H$2336,8,)</f>
        <v>yes</v>
      </c>
      <c r="J56" t="str">
        <f>VLOOKUP($A56,'Data Transformation'!$A$2:$K$2336,11,)</f>
        <v>obesity</v>
      </c>
      <c r="K56" t="str">
        <f>VLOOKUP($A56,'Data Transformation'!$A$2:$M$2336,13,)</f>
        <v>Normal</v>
      </c>
      <c r="L56" t="str">
        <f>VLOOKUP(A56,'Data Transformation'!A56:Q2390,17,)</f>
        <v>26-Jul-1994</v>
      </c>
      <c r="M56">
        <f>VLOOKUP($A56,'Hospitalisation Details'!$A$2:$I$2344,6,)</f>
        <v>42983.46</v>
      </c>
      <c r="N56" t="str">
        <f>VLOOKUP($A56,'Hospitalisation Details'!$A$2:$I$2344,7,)</f>
        <v>tier - 1</v>
      </c>
      <c r="O56" t="str">
        <f>VLOOKUP($A56,'Hospitalisation Details'!$A$2:$I$2344,8,)</f>
        <v>tier - 2</v>
      </c>
      <c r="P56" t="str">
        <f>VLOOKUP($A56,'Hospitalisation Details'!$A$2:$I$2344,9,)</f>
        <v>R1012</v>
      </c>
      <c r="Q56">
        <f>VLOOKUP(A56,'Data Transformation'!A56:R2390,18,)</f>
        <v>29</v>
      </c>
    </row>
    <row r="57" spans="1:17" ht="15.6" x14ac:dyDescent="0.3">
      <c r="A57" s="1" t="s">
        <v>2317</v>
      </c>
      <c r="B57" s="1" t="str">
        <f>VLOOKUP($A57,'Data Transformation'!$A$2:$D$2336,4,)</f>
        <v xml:space="preserve">  Inna</v>
      </c>
      <c r="C57">
        <f>VLOOKUP($A57,'Medical Examinations'!$A$2:$B$2336,2,)</f>
        <v>36.630000000000003</v>
      </c>
      <c r="D57">
        <f>VLOOKUP($A57,'Medical Examinations'!$A$2:$C$2336,3,)</f>
        <v>7.72</v>
      </c>
      <c r="E57" t="str">
        <f>VLOOKUP($A57,'Medical Examinations'!$A$2:$D$2336,4,)</f>
        <v>yes</v>
      </c>
      <c r="F57" t="str">
        <f>VLOOKUP($A57,'Medical Examinations'!$A$2:$E$2336,5,)</f>
        <v>No</v>
      </c>
      <c r="G57" t="str">
        <f>VLOOKUP($A57,'Medical Examinations'!$A$2:$F$2336,6,)</f>
        <v>No</v>
      </c>
      <c r="H57">
        <f>VLOOKUP($A57,'Data Transformation'!$A$2:$G$2336,7,)</f>
        <v>1</v>
      </c>
      <c r="I57" t="str">
        <f>VLOOKUP($A57,'Medical Examinations'!$A$2:$H$2336,8,)</f>
        <v>yes</v>
      </c>
      <c r="J57" t="str">
        <f>VLOOKUP($A57,'Data Transformation'!$A$2:$K$2336,11,)</f>
        <v>obesity</v>
      </c>
      <c r="K57" t="str">
        <f>VLOOKUP($A57,'Data Transformation'!$A$2:$M$2336,13,)</f>
        <v>Normal</v>
      </c>
      <c r="L57" t="str">
        <f>VLOOKUP(A57,'Data Transformation'!A57:Q2391,17,)</f>
        <v>11-Nov-2004</v>
      </c>
      <c r="M57">
        <f>VLOOKUP($A57,'Hospitalisation Details'!$A$2:$I$2344,6,)</f>
        <v>42969.85</v>
      </c>
      <c r="N57" t="str">
        <f>VLOOKUP($A57,'Hospitalisation Details'!$A$2:$I$2344,7,)</f>
        <v>tier - 1</v>
      </c>
      <c r="O57" t="str">
        <f>VLOOKUP($A57,'Hospitalisation Details'!$A$2:$I$2344,8,)</f>
        <v>tier - 3</v>
      </c>
      <c r="P57" t="str">
        <f>VLOOKUP($A57,'Hospitalisation Details'!$A$2:$I$2344,9,)</f>
        <v>R1013</v>
      </c>
      <c r="Q57">
        <f>VLOOKUP(A57,'Data Transformation'!A57:R2391,18,)</f>
        <v>18</v>
      </c>
    </row>
    <row r="58" spans="1:17" ht="15.6" x14ac:dyDescent="0.3">
      <c r="A58" s="1" t="s">
        <v>2316</v>
      </c>
      <c r="B58" s="1" t="str">
        <f>VLOOKUP($A58,'Data Transformation'!$A$2:$D$2336,4,)</f>
        <v xml:space="preserve">  Ari</v>
      </c>
      <c r="C58">
        <f>VLOOKUP($A58,'Medical Examinations'!$A$2:$B$2336,2,)</f>
        <v>34.200000000000003</v>
      </c>
      <c r="D58">
        <f>VLOOKUP($A58,'Medical Examinations'!$A$2:$C$2336,3,)</f>
        <v>5.75</v>
      </c>
      <c r="E58" t="str">
        <f>VLOOKUP($A58,'Medical Examinations'!$A$2:$D$2336,4,)</f>
        <v>No</v>
      </c>
      <c r="F58" t="str">
        <f>VLOOKUP($A58,'Medical Examinations'!$A$2:$E$2336,5,)</f>
        <v>No</v>
      </c>
      <c r="G58" t="str">
        <f>VLOOKUP($A58,'Medical Examinations'!$A$2:$F$2336,6,)</f>
        <v>No</v>
      </c>
      <c r="H58">
        <f>VLOOKUP($A58,'Data Transformation'!$A$2:$G$2336,7,)</f>
        <v>2</v>
      </c>
      <c r="I58" t="str">
        <f>VLOOKUP($A58,'Medical Examinations'!$A$2:$H$2336,8,)</f>
        <v>yes</v>
      </c>
      <c r="J58" t="str">
        <f>VLOOKUP($A58,'Data Transformation'!$A$2:$K$2336,11,)</f>
        <v>obesity</v>
      </c>
      <c r="K58" t="str">
        <f>VLOOKUP($A58,'Data Transformation'!$A$2:$M$2336,13,)</f>
        <v>Diabetes</v>
      </c>
      <c r="L58" t="str">
        <f>VLOOKUP(A58,'Data Transformation'!A58:Q2392,17,)</f>
        <v>11-Jun-2002</v>
      </c>
      <c r="M58">
        <f>VLOOKUP($A58,'Hospitalisation Details'!$A$2:$I$2344,6,)</f>
        <v>42856.84</v>
      </c>
      <c r="N58" t="str">
        <f>VLOOKUP($A58,'Hospitalisation Details'!$A$2:$I$2344,7,)</f>
        <v>tier - 1</v>
      </c>
      <c r="O58" t="str">
        <f>VLOOKUP($A58,'Hospitalisation Details'!$A$2:$I$2344,8,)</f>
        <v>tier - 1</v>
      </c>
      <c r="P58" t="str">
        <f>VLOOKUP($A58,'Hospitalisation Details'!$A$2:$I$2344,9,)</f>
        <v>R1011</v>
      </c>
      <c r="Q58">
        <f>VLOOKUP(A58,'Data Transformation'!A58:R2392,18,)</f>
        <v>21</v>
      </c>
    </row>
    <row r="59" spans="1:17" ht="15.6" x14ac:dyDescent="0.3">
      <c r="A59" s="1" t="s">
        <v>2315</v>
      </c>
      <c r="B59" s="1" t="str">
        <f>VLOOKUP($A59,'Data Transformation'!$A$2:$D$2336,4,)</f>
        <v xml:space="preserve">  Lindsey</v>
      </c>
      <c r="C59">
        <f>VLOOKUP($A59,'Medical Examinations'!$A$2:$B$2336,2,)</f>
        <v>50.63</v>
      </c>
      <c r="D59">
        <f>VLOOKUP($A59,'Medical Examinations'!$A$2:$C$2336,3,)</f>
        <v>11.89</v>
      </c>
      <c r="E59" t="str">
        <f>VLOOKUP($A59,'Medical Examinations'!$A$2:$D$2336,4,)</f>
        <v>No</v>
      </c>
      <c r="F59" t="str">
        <f>VLOOKUP($A59,'Medical Examinations'!$A$2:$E$2336,5,)</f>
        <v>No</v>
      </c>
      <c r="G59" t="str">
        <f>VLOOKUP($A59,'Medical Examinations'!$A$2:$F$2336,6,)</f>
        <v>No</v>
      </c>
      <c r="H59">
        <f>VLOOKUP($A59,'Data Transformation'!$A$2:$G$2336,7,)</f>
        <v>0</v>
      </c>
      <c r="I59" t="str">
        <f>VLOOKUP($A59,'Medical Examinations'!$A$2:$H$2336,8,)</f>
        <v>yes</v>
      </c>
      <c r="J59" t="str">
        <f>VLOOKUP($A59,'Data Transformation'!$A$2:$K$2336,11,)</f>
        <v>obesity</v>
      </c>
      <c r="K59" t="str">
        <f>VLOOKUP($A59,'Data Transformation'!$A$2:$M$2336,13,)</f>
        <v>Normal</v>
      </c>
      <c r="L59" t="str">
        <f>VLOOKUP(A59,'Data Transformation'!A59:Q2393,17,)</f>
        <v>12-Nov-2001</v>
      </c>
      <c r="M59">
        <f>VLOOKUP($A59,'Hospitalisation Details'!$A$2:$I$2344,6,)</f>
        <v>42764.12</v>
      </c>
      <c r="N59" t="str">
        <f>VLOOKUP($A59,'Hospitalisation Details'!$A$2:$I$2344,7,)</f>
        <v>tier - 1</v>
      </c>
      <c r="O59" t="str">
        <f>VLOOKUP($A59,'Hospitalisation Details'!$A$2:$I$2344,8,)</f>
        <v>tier - 2</v>
      </c>
      <c r="P59" t="str">
        <f>VLOOKUP($A59,'Hospitalisation Details'!$A$2:$I$2344,9,)</f>
        <v>R1011</v>
      </c>
      <c r="Q59">
        <f>VLOOKUP(A59,'Data Transformation'!A59:R2393,18,)</f>
        <v>21</v>
      </c>
    </row>
    <row r="60" spans="1:17" ht="15.6" x14ac:dyDescent="0.3">
      <c r="A60" s="1" t="s">
        <v>2314</v>
      </c>
      <c r="B60" s="1" t="str">
        <f>VLOOKUP($A60,'Data Transformation'!$A$2:$D$2336,4,)</f>
        <v xml:space="preserve">  Kenny</v>
      </c>
      <c r="C60">
        <f>VLOOKUP($A60,'Medical Examinations'!$A$2:$B$2336,2,)</f>
        <v>36.479999999999997</v>
      </c>
      <c r="D60">
        <f>VLOOKUP($A60,'Medical Examinations'!$A$2:$C$2336,3,)</f>
        <v>6.2</v>
      </c>
      <c r="E60" t="str">
        <f>VLOOKUP($A60,'Medical Examinations'!$A$2:$D$2336,4,)</f>
        <v>No</v>
      </c>
      <c r="F60" t="str">
        <f>VLOOKUP($A60,'Medical Examinations'!$A$2:$E$2336,5,)</f>
        <v>No</v>
      </c>
      <c r="G60" t="str">
        <f>VLOOKUP($A60,'Medical Examinations'!$A$2:$F$2336,6,)</f>
        <v>No</v>
      </c>
      <c r="H60">
        <f>VLOOKUP($A60,'Data Transformation'!$A$2:$G$2336,7,)</f>
        <v>0</v>
      </c>
      <c r="I60" t="str">
        <f>VLOOKUP($A60,'Medical Examinations'!$A$2:$H$2336,8,)</f>
        <v>yes</v>
      </c>
      <c r="J60" t="str">
        <f>VLOOKUP($A60,'Data Transformation'!$A$2:$K$2336,11,)</f>
        <v>obesity</v>
      </c>
      <c r="K60" t="str">
        <f>VLOOKUP($A60,'Data Transformation'!$A$2:$M$2336,13,)</f>
        <v>Normal</v>
      </c>
      <c r="L60" t="str">
        <f>VLOOKUP(A60,'Data Transformation'!A60:Q2394,17,)</f>
        <v>11-Aug-1996</v>
      </c>
      <c r="M60">
        <f>VLOOKUP($A60,'Hospitalisation Details'!$A$2:$I$2344,6,)</f>
        <v>42760.5</v>
      </c>
      <c r="N60" t="str">
        <f>VLOOKUP($A60,'Hospitalisation Details'!$A$2:$I$2344,7,)</f>
        <v>tier - 1</v>
      </c>
      <c r="O60" t="str">
        <f>VLOOKUP($A60,'Hospitalisation Details'!$A$2:$I$2344,8,)</f>
        <v>tier - 2</v>
      </c>
      <c r="P60" t="str">
        <f>VLOOKUP($A60,'Hospitalisation Details'!$A$2:$I$2344,9,)</f>
        <v>R1012</v>
      </c>
      <c r="Q60">
        <f>VLOOKUP(A60,'Data Transformation'!A60:R2394,18,)</f>
        <v>26</v>
      </c>
    </row>
    <row r="61" spans="1:17" ht="15.6" x14ac:dyDescent="0.3">
      <c r="A61" s="1" t="s">
        <v>2313</v>
      </c>
      <c r="B61" s="1" t="str">
        <f>VLOOKUP($A61,'Data Transformation'!$A$2:$D$2336,4,)</f>
        <v xml:space="preserve">  Louise</v>
      </c>
      <c r="C61">
        <f>VLOOKUP($A61,'Medical Examinations'!$A$2:$B$2336,2,)</f>
        <v>54.82</v>
      </c>
      <c r="D61">
        <f>VLOOKUP($A61,'Medical Examinations'!$A$2:$C$2336,3,)</f>
        <v>10.61</v>
      </c>
      <c r="E61" t="str">
        <f>VLOOKUP($A61,'Medical Examinations'!$A$2:$D$2336,4,)</f>
        <v>No</v>
      </c>
      <c r="F61" t="str">
        <f>VLOOKUP($A61,'Medical Examinations'!$A$2:$E$2336,5,)</f>
        <v>No</v>
      </c>
      <c r="G61" t="str">
        <f>VLOOKUP($A61,'Medical Examinations'!$A$2:$F$2336,6,)</f>
        <v>No</v>
      </c>
      <c r="H61">
        <f>VLOOKUP($A61,'Data Transformation'!$A$2:$G$2336,7,)</f>
        <v>0</v>
      </c>
      <c r="I61" t="str">
        <f>VLOOKUP($A61,'Medical Examinations'!$A$2:$H$2336,8,)</f>
        <v>yes</v>
      </c>
      <c r="J61" t="str">
        <f>VLOOKUP($A61,'Data Transformation'!$A$2:$K$2336,11,)</f>
        <v>obesity</v>
      </c>
      <c r="K61" t="str">
        <f>VLOOKUP($A61,'Data Transformation'!$A$2:$M$2336,13,)</f>
        <v>Diabetes</v>
      </c>
      <c r="L61" t="str">
        <f>VLOOKUP(A61,'Data Transformation'!A61:Q2395,17,)</f>
        <v>28-Jun-1997</v>
      </c>
      <c r="M61">
        <f>VLOOKUP($A61,'Hospitalisation Details'!$A$2:$I$2344,6,)</f>
        <v>42644.2</v>
      </c>
      <c r="N61" t="str">
        <f>VLOOKUP($A61,'Hospitalisation Details'!$A$2:$I$2344,7,)</f>
        <v>tier - 1</v>
      </c>
      <c r="O61" t="str">
        <f>VLOOKUP($A61,'Hospitalisation Details'!$A$2:$I$2344,8,)</f>
        <v>tier - 3</v>
      </c>
      <c r="P61" t="str">
        <f>VLOOKUP($A61,'Hospitalisation Details'!$A$2:$I$2344,9,)</f>
        <v>R1011</v>
      </c>
      <c r="Q61">
        <f>VLOOKUP(A61,'Data Transformation'!A61:R2395,18,)</f>
        <v>26</v>
      </c>
    </row>
    <row r="62" spans="1:17" ht="15.6" x14ac:dyDescent="0.3">
      <c r="A62" s="1" t="s">
        <v>2312</v>
      </c>
      <c r="B62" s="1" t="str">
        <f>VLOOKUP($A62,'Data Transformation'!$A$2:$D$2336,4,)</f>
        <v xml:space="preserve">  Cameron</v>
      </c>
      <c r="C62">
        <f>VLOOKUP($A62,'Medical Examinations'!$A$2:$B$2336,2,)</f>
        <v>38.06</v>
      </c>
      <c r="D62">
        <f>VLOOKUP($A62,'Medical Examinations'!$A$2:$C$2336,3,)</f>
        <v>6.04</v>
      </c>
      <c r="E62" t="str">
        <f>VLOOKUP($A62,'Medical Examinations'!$A$2:$D$2336,4,)</f>
        <v>No</v>
      </c>
      <c r="F62" t="str">
        <f>VLOOKUP($A62,'Medical Examinations'!$A$2:$E$2336,5,)</f>
        <v>No</v>
      </c>
      <c r="G62" t="str">
        <f>VLOOKUP($A62,'Medical Examinations'!$A$2:$F$2336,6,)</f>
        <v>Yes</v>
      </c>
      <c r="H62">
        <f>VLOOKUP($A62,'Data Transformation'!$A$2:$G$2336,7,)</f>
        <v>1</v>
      </c>
      <c r="I62" t="str">
        <f>VLOOKUP($A62,'Medical Examinations'!$A$2:$H$2336,8,)</f>
        <v>yes</v>
      </c>
      <c r="J62" t="str">
        <f>VLOOKUP($A62,'Data Transformation'!$A$2:$K$2336,11,)</f>
        <v>obesity</v>
      </c>
      <c r="K62" t="str">
        <f>VLOOKUP($A62,'Data Transformation'!$A$2:$M$2336,13,)</f>
        <v>Normal</v>
      </c>
      <c r="L62" t="str">
        <f>VLOOKUP(A62,'Data Transformation'!A62:Q2396,17,)</f>
        <v>26-Aug-2002</v>
      </c>
      <c r="M62">
        <f>VLOOKUP($A62,'Hospitalisation Details'!$A$2:$I$2344,6,)</f>
        <v>42560.43</v>
      </c>
      <c r="N62" t="str">
        <f>VLOOKUP($A62,'Hospitalisation Details'!$A$2:$I$2344,7,)</f>
        <v>tier - 1</v>
      </c>
      <c r="O62" t="str">
        <f>VLOOKUP($A62,'Hospitalisation Details'!$A$2:$I$2344,8,)</f>
        <v>tier - 3</v>
      </c>
      <c r="P62" t="str">
        <f>VLOOKUP($A62,'Hospitalisation Details'!$A$2:$I$2344,9,)</f>
        <v>R1013</v>
      </c>
      <c r="Q62">
        <f>VLOOKUP(A62,'Data Transformation'!A62:R2396,18,)</f>
        <v>20</v>
      </c>
    </row>
    <row r="63" spans="1:17" ht="15.6" x14ac:dyDescent="0.3">
      <c r="A63" s="1" t="s">
        <v>2311</v>
      </c>
      <c r="B63" s="1" t="str">
        <f>VLOOKUP($A63,'Data Transformation'!$A$2:$D$2336,4,)</f>
        <v xml:space="preserve">  Katie T</v>
      </c>
      <c r="C63">
        <f>VLOOKUP($A63,'Medical Examinations'!$A$2:$B$2336,2,)</f>
        <v>51.48</v>
      </c>
      <c r="D63">
        <f>VLOOKUP($A63,'Medical Examinations'!$A$2:$C$2336,3,)</f>
        <v>9.33</v>
      </c>
      <c r="E63" t="str">
        <f>VLOOKUP($A63,'Medical Examinations'!$A$2:$D$2336,4,)</f>
        <v>yes</v>
      </c>
      <c r="F63" t="str">
        <f>VLOOKUP($A63,'Medical Examinations'!$A$2:$E$2336,5,)</f>
        <v>No</v>
      </c>
      <c r="G63" t="str">
        <f>VLOOKUP($A63,'Medical Examinations'!$A$2:$F$2336,6,)</f>
        <v>No</v>
      </c>
      <c r="H63">
        <f>VLOOKUP($A63,'Data Transformation'!$A$2:$G$2336,7,)</f>
        <v>0</v>
      </c>
      <c r="I63" t="str">
        <f>VLOOKUP($A63,'Medical Examinations'!$A$2:$H$2336,8,)</f>
        <v>yes</v>
      </c>
      <c r="J63" t="str">
        <f>VLOOKUP($A63,'Data Transformation'!$A$2:$K$2336,11,)</f>
        <v>obesity</v>
      </c>
      <c r="K63" t="str">
        <f>VLOOKUP($A63,'Data Transformation'!$A$2:$M$2336,13,)</f>
        <v>Normal</v>
      </c>
      <c r="L63" t="str">
        <f>VLOOKUP(A63,'Data Transformation'!A63:Q2397,17,)</f>
        <v>28-Jun-1999</v>
      </c>
      <c r="M63">
        <f>VLOOKUP($A63,'Hospitalisation Details'!$A$2:$I$2344,6,)</f>
        <v>42538.720000000001</v>
      </c>
      <c r="N63" t="str">
        <f>VLOOKUP($A63,'Hospitalisation Details'!$A$2:$I$2344,7,)</f>
        <v>tier - 1</v>
      </c>
      <c r="O63" t="str">
        <f>VLOOKUP($A63,'Hospitalisation Details'!$A$2:$I$2344,8,)</f>
        <v>tier - 3</v>
      </c>
      <c r="P63" t="str">
        <f>VLOOKUP($A63,'Hospitalisation Details'!$A$2:$I$2344,9,)</f>
        <v>R1011</v>
      </c>
      <c r="Q63">
        <f>VLOOKUP(A63,'Data Transformation'!A63:R2397,18,)</f>
        <v>24</v>
      </c>
    </row>
    <row r="64" spans="1:17" ht="15.6" x14ac:dyDescent="0.3">
      <c r="A64" s="1" t="s">
        <v>2310</v>
      </c>
      <c r="B64" s="1" t="str">
        <f>VLOOKUP($A64,'Data Transformation'!$A$2:$D$2336,4,)</f>
        <v xml:space="preserve">  Casey</v>
      </c>
      <c r="C64">
        <f>VLOOKUP($A64,'Medical Examinations'!$A$2:$B$2336,2,)</f>
        <v>52.06</v>
      </c>
      <c r="D64">
        <f>VLOOKUP($A64,'Medical Examinations'!$A$2:$C$2336,3,)</f>
        <v>11.47</v>
      </c>
      <c r="E64" t="str">
        <f>VLOOKUP($A64,'Medical Examinations'!$A$2:$D$2336,4,)</f>
        <v>No</v>
      </c>
      <c r="F64" t="str">
        <f>VLOOKUP($A64,'Medical Examinations'!$A$2:$E$2336,5,)</f>
        <v>No</v>
      </c>
      <c r="G64" t="str">
        <f>VLOOKUP($A64,'Medical Examinations'!$A$2:$F$2336,6,)</f>
        <v>No</v>
      </c>
      <c r="H64">
        <f>VLOOKUP($A64,'Data Transformation'!$A$2:$G$2336,7,)</f>
        <v>0</v>
      </c>
      <c r="I64" t="str">
        <f>VLOOKUP($A64,'Medical Examinations'!$A$2:$H$2336,8,)</f>
        <v>yes</v>
      </c>
      <c r="J64" t="str">
        <f>VLOOKUP($A64,'Data Transformation'!$A$2:$K$2336,11,)</f>
        <v>obesity</v>
      </c>
      <c r="K64" t="str">
        <f>VLOOKUP($A64,'Data Transformation'!$A$2:$M$2336,13,)</f>
        <v>Normal</v>
      </c>
      <c r="L64" t="str">
        <f>VLOOKUP(A64,'Data Transformation'!A64:Q2398,17,)</f>
        <v>6-Oct-1992</v>
      </c>
      <c r="M64">
        <f>VLOOKUP($A64,'Hospitalisation Details'!$A$2:$I$2344,6,)</f>
        <v>42478.6</v>
      </c>
      <c r="N64" t="str">
        <f>VLOOKUP($A64,'Hospitalisation Details'!$A$2:$I$2344,7,)</f>
        <v>tier - 1</v>
      </c>
      <c r="O64" t="str">
        <f>VLOOKUP($A64,'Hospitalisation Details'!$A$2:$I$2344,8,)</f>
        <v>tier - 2</v>
      </c>
      <c r="P64" t="str">
        <f>VLOOKUP($A64,'Hospitalisation Details'!$A$2:$I$2344,9,)</f>
        <v>R1011</v>
      </c>
      <c r="Q64">
        <f>VLOOKUP(A64,'Data Transformation'!A64:R2398,18,)</f>
        <v>30</v>
      </c>
    </row>
    <row r="65" spans="1:17" ht="15.6" x14ac:dyDescent="0.3">
      <c r="A65" s="1" t="s">
        <v>2309</v>
      </c>
      <c r="B65" s="1" t="str">
        <f>VLOOKUP($A65,'Data Transformation'!$A$2:$D$2336,4,)</f>
        <v xml:space="preserve">  David</v>
      </c>
      <c r="C65">
        <f>VLOOKUP($A65,'Medical Examinations'!$A$2:$B$2336,2,)</f>
        <v>30.684999999999999</v>
      </c>
      <c r="D65">
        <f>VLOOKUP($A65,'Medical Examinations'!$A$2:$C$2336,3,)</f>
        <v>7.02</v>
      </c>
      <c r="E65" t="str">
        <f>VLOOKUP($A65,'Medical Examinations'!$A$2:$D$2336,4,)</f>
        <v>yes</v>
      </c>
      <c r="F65" t="str">
        <f>VLOOKUP($A65,'Medical Examinations'!$A$2:$E$2336,5,)</f>
        <v>No</v>
      </c>
      <c r="G65" t="str">
        <f>VLOOKUP($A65,'Medical Examinations'!$A$2:$F$2336,6,)</f>
        <v>No</v>
      </c>
      <c r="H65">
        <f>VLOOKUP($A65,'Data Transformation'!$A$2:$G$2336,7,)</f>
        <v>0</v>
      </c>
      <c r="I65" t="str">
        <f>VLOOKUP($A65,'Medical Examinations'!$A$2:$H$2336,8,)</f>
        <v>yes</v>
      </c>
      <c r="J65" t="str">
        <f>VLOOKUP($A65,'Data Transformation'!$A$2:$K$2336,11,)</f>
        <v>obesity</v>
      </c>
      <c r="K65" t="str">
        <f>VLOOKUP($A65,'Data Transformation'!$A$2:$M$2336,13,)</f>
        <v>Diabetes</v>
      </c>
      <c r="L65" t="str">
        <f>VLOOKUP(A65,'Data Transformation'!A65:Q2399,17,)</f>
        <v>2-Jun-2004</v>
      </c>
      <c r="M65">
        <f>VLOOKUP($A65,'Hospitalisation Details'!$A$2:$I$2344,6,)</f>
        <v>42303.69</v>
      </c>
      <c r="N65" t="str">
        <f>VLOOKUP($A65,'Hospitalisation Details'!$A$2:$I$2344,7,)</f>
        <v>tier - 1</v>
      </c>
      <c r="O65" t="str">
        <f>VLOOKUP($A65,'Hospitalisation Details'!$A$2:$I$2344,8,)</f>
        <v>tier - 2</v>
      </c>
      <c r="P65" t="str">
        <f>VLOOKUP($A65,'Hospitalisation Details'!$A$2:$I$2344,9,)</f>
        <v>R1016</v>
      </c>
      <c r="Q65">
        <f>VLOOKUP(A65,'Data Transformation'!A65:R2399,18,)</f>
        <v>19</v>
      </c>
    </row>
    <row r="66" spans="1:17" ht="15.6" x14ac:dyDescent="0.3">
      <c r="A66" s="1" t="s">
        <v>2308</v>
      </c>
      <c r="B66" s="1" t="str">
        <f>VLOOKUP($A66,'Data Transformation'!$A$2:$D$2336,4,)</f>
        <v xml:space="preserve">  Bryson C</v>
      </c>
      <c r="C66">
        <f>VLOOKUP($A66,'Medical Examinations'!$A$2:$B$2336,2,)</f>
        <v>36.08</v>
      </c>
      <c r="D66">
        <f>VLOOKUP($A66,'Medical Examinations'!$A$2:$C$2336,3,)</f>
        <v>8.8000000000000007</v>
      </c>
      <c r="E66" t="str">
        <f>VLOOKUP($A66,'Medical Examinations'!$A$2:$D$2336,4,)</f>
        <v>yes</v>
      </c>
      <c r="F66" t="str">
        <f>VLOOKUP($A66,'Medical Examinations'!$A$2:$E$2336,5,)</f>
        <v>No</v>
      </c>
      <c r="G66" t="str">
        <f>VLOOKUP($A66,'Medical Examinations'!$A$2:$F$2336,6,)</f>
        <v>No</v>
      </c>
      <c r="H66">
        <f>VLOOKUP($A66,'Data Transformation'!$A$2:$G$2336,7,)</f>
        <v>1</v>
      </c>
      <c r="I66" t="str">
        <f>VLOOKUP($A66,'Medical Examinations'!$A$2:$H$2336,8,)</f>
        <v>yes</v>
      </c>
      <c r="J66" t="str">
        <f>VLOOKUP($A66,'Data Transformation'!$A$2:$K$2336,11,)</f>
        <v>obesity</v>
      </c>
      <c r="K66" t="str">
        <f>VLOOKUP($A66,'Data Transformation'!$A$2:$M$2336,13,)</f>
        <v>Prediabetes</v>
      </c>
      <c r="L66" t="str">
        <f>VLOOKUP(A66,'Data Transformation'!A66:Q2400,17,)</f>
        <v>4-Nov-1996</v>
      </c>
      <c r="M66">
        <f>VLOOKUP($A66,'Hospitalisation Details'!$A$2:$I$2344,6,)</f>
        <v>42211.14</v>
      </c>
      <c r="N66" t="str">
        <f>VLOOKUP($A66,'Hospitalisation Details'!$A$2:$I$2344,7,)</f>
        <v>tier - 1</v>
      </c>
      <c r="O66" t="str">
        <f>VLOOKUP($A66,'Hospitalisation Details'!$A$2:$I$2344,8,)</f>
        <v>tier - 3</v>
      </c>
      <c r="P66" t="str">
        <f>VLOOKUP($A66,'Hospitalisation Details'!$A$2:$I$2344,9,)</f>
        <v>R1013</v>
      </c>
      <c r="Q66">
        <f>VLOOKUP(A66,'Data Transformation'!A66:R2400,18,)</f>
        <v>26</v>
      </c>
    </row>
    <row r="67" spans="1:17" ht="15.6" x14ac:dyDescent="0.3">
      <c r="A67" s="1" t="s">
        <v>2307</v>
      </c>
      <c r="B67" s="1" t="str">
        <f>VLOOKUP($A67,'Data Transformation'!$A$2:$D$2336,4,)</f>
        <v xml:space="preserve">  Megan</v>
      </c>
      <c r="C67">
        <f>VLOOKUP($A67,'Medical Examinations'!$A$2:$B$2336,2,)</f>
        <v>54.99</v>
      </c>
      <c r="D67">
        <f>VLOOKUP($A67,'Medical Examinations'!$A$2:$C$2336,3,)</f>
        <v>8.68</v>
      </c>
      <c r="E67" t="str">
        <f>VLOOKUP($A67,'Medical Examinations'!$A$2:$D$2336,4,)</f>
        <v>No</v>
      </c>
      <c r="F67" t="str">
        <f>VLOOKUP($A67,'Medical Examinations'!$A$2:$E$2336,5,)</f>
        <v>No</v>
      </c>
      <c r="G67" t="str">
        <f>VLOOKUP($A67,'Medical Examinations'!$A$2:$F$2336,6,)</f>
        <v>No</v>
      </c>
      <c r="H67">
        <f>VLOOKUP($A67,'Data Transformation'!$A$2:$G$2336,7,)</f>
        <v>2</v>
      </c>
      <c r="I67" t="str">
        <f>VLOOKUP($A67,'Medical Examinations'!$A$2:$H$2336,8,)</f>
        <v>yes</v>
      </c>
      <c r="J67" t="str">
        <f>VLOOKUP($A67,'Data Transformation'!$A$2:$K$2336,11,)</f>
        <v>obesity</v>
      </c>
      <c r="K67" t="str">
        <f>VLOOKUP($A67,'Data Transformation'!$A$2:$M$2336,13,)</f>
        <v>Prediabetes</v>
      </c>
      <c r="L67" t="str">
        <f>VLOOKUP(A67,'Data Transformation'!A67:Q2401,17,)</f>
        <v>9-Jul-2004</v>
      </c>
      <c r="M67">
        <f>VLOOKUP($A67,'Hospitalisation Details'!$A$2:$I$2344,6,)</f>
        <v>42188.15</v>
      </c>
      <c r="N67" t="str">
        <f>VLOOKUP($A67,'Hospitalisation Details'!$A$2:$I$2344,7,)</f>
        <v>tier - 1</v>
      </c>
      <c r="O67" t="str">
        <f>VLOOKUP($A67,'Hospitalisation Details'!$A$2:$I$2344,8,)</f>
        <v>tier - 1</v>
      </c>
      <c r="P67" t="str">
        <f>VLOOKUP($A67,'Hospitalisation Details'!$A$2:$I$2344,9,)</f>
        <v>R1011</v>
      </c>
      <c r="Q67">
        <f>VLOOKUP(A67,'Data Transformation'!A67:R2401,18,)</f>
        <v>19</v>
      </c>
    </row>
    <row r="68" spans="1:17" ht="15.6" x14ac:dyDescent="0.3">
      <c r="A68" s="1" t="s">
        <v>2306</v>
      </c>
      <c r="B68" s="1" t="str">
        <f>VLOOKUP($A68,'Data Transformation'!$A$2:$D$2336,4,)</f>
        <v xml:space="preserve">  Daniel</v>
      </c>
      <c r="C68">
        <f>VLOOKUP($A68,'Medical Examinations'!$A$2:$B$2336,2,)</f>
        <v>35.97</v>
      </c>
      <c r="D68">
        <f>VLOOKUP($A68,'Medical Examinations'!$A$2:$C$2336,3,)</f>
        <v>6.12</v>
      </c>
      <c r="E68" t="str">
        <f>VLOOKUP($A68,'Medical Examinations'!$A$2:$D$2336,4,)</f>
        <v>No</v>
      </c>
      <c r="F68" t="str">
        <f>VLOOKUP($A68,'Medical Examinations'!$A$2:$E$2336,5,)</f>
        <v>No</v>
      </c>
      <c r="G68" t="str">
        <f>VLOOKUP($A68,'Medical Examinations'!$A$2:$F$2336,6,)</f>
        <v>Yes</v>
      </c>
      <c r="H68">
        <f>VLOOKUP($A68,'Data Transformation'!$A$2:$G$2336,7,)</f>
        <v>1</v>
      </c>
      <c r="I68" t="str">
        <f>VLOOKUP($A68,'Medical Examinations'!$A$2:$H$2336,8,)</f>
        <v>yes</v>
      </c>
      <c r="J68" t="str">
        <f>VLOOKUP($A68,'Data Transformation'!$A$2:$K$2336,11,)</f>
        <v>obesity</v>
      </c>
      <c r="K68" t="str">
        <f>VLOOKUP($A68,'Data Transformation'!$A$2:$M$2336,13,)</f>
        <v>Diabetes</v>
      </c>
      <c r="L68" t="str">
        <f>VLOOKUP(A68,'Data Transformation'!A68:Q2402,17,)</f>
        <v>16-Oct-2004</v>
      </c>
      <c r="M68">
        <f>VLOOKUP($A68,'Hospitalisation Details'!$A$2:$I$2344,6,)</f>
        <v>42124.52</v>
      </c>
      <c r="N68" t="str">
        <f>VLOOKUP($A68,'Hospitalisation Details'!$A$2:$I$2344,7,)</f>
        <v>tier - 1</v>
      </c>
      <c r="O68" t="str">
        <f>VLOOKUP($A68,'Hospitalisation Details'!$A$2:$I$2344,8,)</f>
        <v>tier - 1</v>
      </c>
      <c r="P68" t="str">
        <f>VLOOKUP($A68,'Hospitalisation Details'!$A$2:$I$2344,9,)</f>
        <v>R1013</v>
      </c>
      <c r="Q68">
        <f>VLOOKUP(A68,'Data Transformation'!A68:R2402,18,)</f>
        <v>18</v>
      </c>
    </row>
    <row r="69" spans="1:17" ht="15.6" x14ac:dyDescent="0.3">
      <c r="A69" s="1" t="s">
        <v>2305</v>
      </c>
      <c r="B69" s="1" t="str">
        <f>VLOOKUP($A69,'Data Transformation'!$A$2:$D$2336,4,)</f>
        <v xml:space="preserve">  Steven M</v>
      </c>
      <c r="C69">
        <f>VLOOKUP($A69,'Medical Examinations'!$A$2:$B$2336,2,)</f>
        <v>45.54</v>
      </c>
      <c r="D69">
        <f>VLOOKUP($A69,'Medical Examinations'!$A$2:$C$2336,3,)</f>
        <v>5.4</v>
      </c>
      <c r="E69" t="str">
        <f>VLOOKUP($A69,'Medical Examinations'!$A$2:$D$2336,4,)</f>
        <v>yes</v>
      </c>
      <c r="F69" t="str">
        <f>VLOOKUP($A69,'Medical Examinations'!$A$2:$E$2336,5,)</f>
        <v>No</v>
      </c>
      <c r="G69" t="str">
        <f>VLOOKUP($A69,'Medical Examinations'!$A$2:$F$2336,6,)</f>
        <v>Yes</v>
      </c>
      <c r="H69">
        <f>VLOOKUP($A69,'Data Transformation'!$A$2:$G$2336,7,)</f>
        <v>1</v>
      </c>
      <c r="I69" t="str">
        <f>VLOOKUP($A69,'Medical Examinations'!$A$2:$H$2336,8,)</f>
        <v>yes</v>
      </c>
      <c r="J69" t="str">
        <f>VLOOKUP($A69,'Data Transformation'!$A$2:$K$2336,11,)</f>
        <v>obesity</v>
      </c>
      <c r="K69" t="str">
        <f>VLOOKUP($A69,'Data Transformation'!$A$2:$M$2336,13,)</f>
        <v>Normal</v>
      </c>
      <c r="L69" t="str">
        <f>VLOOKUP(A69,'Data Transformation'!A69:Q2403,17,)</f>
        <v>13-Jul-1998</v>
      </c>
      <c r="M69">
        <f>VLOOKUP($A69,'Hospitalisation Details'!$A$2:$I$2344,6,)</f>
        <v>42112.24</v>
      </c>
      <c r="N69" t="str">
        <f>VLOOKUP($A69,'Hospitalisation Details'!$A$2:$I$2344,7,)</f>
        <v>tier - 1</v>
      </c>
      <c r="O69" t="str">
        <f>VLOOKUP($A69,'Hospitalisation Details'!$A$2:$I$2344,8,)</f>
        <v>tier - 3</v>
      </c>
      <c r="P69" t="str">
        <f>VLOOKUP($A69,'Hospitalisation Details'!$A$2:$I$2344,9,)</f>
        <v>R1013</v>
      </c>
      <c r="Q69">
        <f>VLOOKUP(A69,'Data Transformation'!A69:R2403,18,)</f>
        <v>25</v>
      </c>
    </row>
    <row r="70" spans="1:17" ht="15.6" x14ac:dyDescent="0.3">
      <c r="A70" s="1" t="s">
        <v>2304</v>
      </c>
      <c r="B70" s="1" t="str">
        <f>VLOOKUP($A70,'Data Transformation'!$A$2:$D$2336,4,)</f>
        <v xml:space="preserve">  Jenna L</v>
      </c>
      <c r="C70">
        <f>VLOOKUP($A70,'Medical Examinations'!$A$2:$B$2336,2,)</f>
        <v>35.53</v>
      </c>
      <c r="D70">
        <f>VLOOKUP($A70,'Medical Examinations'!$A$2:$C$2336,3,)</f>
        <v>4.3600000000000003</v>
      </c>
      <c r="E70" t="str">
        <f>VLOOKUP($A70,'Medical Examinations'!$A$2:$D$2336,4,)</f>
        <v>yes</v>
      </c>
      <c r="F70" t="str">
        <f>VLOOKUP($A70,'Medical Examinations'!$A$2:$E$2336,5,)</f>
        <v>No</v>
      </c>
      <c r="G70" t="str">
        <f>VLOOKUP($A70,'Medical Examinations'!$A$2:$F$2336,6,)</f>
        <v>No</v>
      </c>
      <c r="H70">
        <f>VLOOKUP($A70,'Data Transformation'!$A$2:$G$2336,7,)</f>
        <v>0</v>
      </c>
      <c r="I70" t="str">
        <f>VLOOKUP($A70,'Medical Examinations'!$A$2:$H$2336,8,)</f>
        <v>yes</v>
      </c>
      <c r="J70" t="str">
        <f>VLOOKUP($A70,'Data Transformation'!$A$2:$K$2336,11,)</f>
        <v>obesity</v>
      </c>
      <c r="K70" t="str">
        <f>VLOOKUP($A70,'Data Transformation'!$A$2:$M$2336,13,)</f>
        <v>Diabetes</v>
      </c>
      <c r="L70" t="str">
        <f>VLOOKUP(A70,'Data Transformation'!A70:Q2404,17,)</f>
        <v>12-Dec-2002</v>
      </c>
      <c r="M70">
        <f>VLOOKUP($A70,'Hospitalisation Details'!$A$2:$I$2344,6,)</f>
        <v>42111.66</v>
      </c>
      <c r="N70" t="str">
        <f>VLOOKUP($A70,'Hospitalisation Details'!$A$2:$I$2344,7,)</f>
        <v>tier - 1</v>
      </c>
      <c r="O70" t="str">
        <f>VLOOKUP($A70,'Hospitalisation Details'!$A$2:$I$2344,8,)</f>
        <v>tier - 1</v>
      </c>
      <c r="P70" t="str">
        <f>VLOOKUP($A70,'Hospitalisation Details'!$A$2:$I$2344,9,)</f>
        <v>R1024</v>
      </c>
      <c r="Q70">
        <f>VLOOKUP(A70,'Data Transformation'!A70:R2404,18,)</f>
        <v>20</v>
      </c>
    </row>
    <row r="71" spans="1:17" ht="15.6" x14ac:dyDescent="0.3">
      <c r="A71" s="1" t="s">
        <v>2303</v>
      </c>
      <c r="B71" s="1" t="str">
        <f>VLOOKUP($A71,'Data Transformation'!$A$2:$D$2336,4,)</f>
        <v xml:space="preserve">  Freeman</v>
      </c>
      <c r="C71">
        <f>VLOOKUP($A71,'Medical Examinations'!$A$2:$B$2336,2,)</f>
        <v>30.8</v>
      </c>
      <c r="D71">
        <f>VLOOKUP($A71,'Medical Examinations'!$A$2:$C$2336,3,)</f>
        <v>9.77</v>
      </c>
      <c r="E71" t="str">
        <f>VLOOKUP($A71,'Medical Examinations'!$A$2:$D$2336,4,)</f>
        <v>No</v>
      </c>
      <c r="F71" t="str">
        <f>VLOOKUP($A71,'Medical Examinations'!$A$2:$E$2336,5,)</f>
        <v>No</v>
      </c>
      <c r="G71" t="str">
        <f>VLOOKUP($A71,'Medical Examinations'!$A$2:$F$2336,6,)</f>
        <v>No</v>
      </c>
      <c r="H71">
        <f>VLOOKUP($A71,'Data Transformation'!$A$2:$G$2336,7,)</f>
        <v>0</v>
      </c>
      <c r="I71" t="str">
        <f>VLOOKUP($A71,'Medical Examinations'!$A$2:$H$2336,8,)</f>
        <v>yes</v>
      </c>
      <c r="J71" t="str">
        <f>VLOOKUP($A71,'Data Transformation'!$A$2:$K$2336,11,)</f>
        <v>obesity</v>
      </c>
      <c r="K71" t="str">
        <f>VLOOKUP($A71,'Data Transformation'!$A$2:$M$2336,13,)</f>
        <v>Diabetes</v>
      </c>
      <c r="L71" t="str">
        <f>VLOOKUP(A71,'Data Transformation'!A71:Q2405,17,)</f>
        <v>11-Oct-1998</v>
      </c>
      <c r="M71">
        <f>VLOOKUP($A71,'Hospitalisation Details'!$A$2:$I$2344,6,)</f>
        <v>41999.519999999997</v>
      </c>
      <c r="N71" t="str">
        <f>VLOOKUP($A71,'Hospitalisation Details'!$A$2:$I$2344,7,)</f>
        <v>tier - 1</v>
      </c>
      <c r="O71" t="str">
        <f>VLOOKUP($A71,'Hospitalisation Details'!$A$2:$I$2344,8,)</f>
        <v>tier - 3</v>
      </c>
      <c r="P71" t="str">
        <f>VLOOKUP($A71,'Hospitalisation Details'!$A$2:$I$2344,9,)</f>
        <v>R1013</v>
      </c>
      <c r="Q71">
        <f>VLOOKUP(A71,'Data Transformation'!A71:R2405,18,)</f>
        <v>24</v>
      </c>
    </row>
    <row r="72" spans="1:17" ht="15.6" x14ac:dyDescent="0.3">
      <c r="A72" s="1" t="s">
        <v>2302</v>
      </c>
      <c r="B72" s="1" t="str">
        <f>VLOOKUP($A72,'Data Transformation'!$A$2:$D$2336,4,)</f>
        <v xml:space="preserve">  Jeff</v>
      </c>
      <c r="C72">
        <f>VLOOKUP($A72,'Medical Examinations'!$A$2:$B$2336,2,)</f>
        <v>38.39</v>
      </c>
      <c r="D72">
        <f>VLOOKUP($A72,'Medical Examinations'!$A$2:$C$2336,3,)</f>
        <v>4.25</v>
      </c>
      <c r="E72" t="str">
        <f>VLOOKUP($A72,'Medical Examinations'!$A$2:$D$2336,4,)</f>
        <v>No</v>
      </c>
      <c r="F72" t="str">
        <f>VLOOKUP($A72,'Medical Examinations'!$A$2:$E$2336,5,)</f>
        <v>No</v>
      </c>
      <c r="G72" t="str">
        <f>VLOOKUP($A72,'Medical Examinations'!$A$2:$F$2336,6,)</f>
        <v>No</v>
      </c>
      <c r="H72">
        <f>VLOOKUP($A72,'Data Transformation'!$A$2:$G$2336,7,)</f>
        <v>1</v>
      </c>
      <c r="I72" t="str">
        <f>VLOOKUP($A72,'Medical Examinations'!$A$2:$H$2336,8,)</f>
        <v>yes</v>
      </c>
      <c r="J72" t="str">
        <f>VLOOKUP($A72,'Data Transformation'!$A$2:$K$2336,11,)</f>
        <v>obesity</v>
      </c>
      <c r="K72" t="str">
        <f>VLOOKUP($A72,'Data Transformation'!$A$2:$M$2336,13,)</f>
        <v>Normal</v>
      </c>
      <c r="L72" t="str">
        <f>VLOOKUP(A72,'Data Transformation'!A72:Q2406,17,)</f>
        <v>1-Jul-2002</v>
      </c>
      <c r="M72">
        <f>VLOOKUP($A72,'Hospitalisation Details'!$A$2:$I$2344,6,)</f>
        <v>41949.24</v>
      </c>
      <c r="N72" t="str">
        <f>VLOOKUP($A72,'Hospitalisation Details'!$A$2:$I$2344,7,)</f>
        <v>tier - 1</v>
      </c>
      <c r="O72" t="str">
        <f>VLOOKUP($A72,'Hospitalisation Details'!$A$2:$I$2344,8,)</f>
        <v>tier - 1</v>
      </c>
      <c r="P72" t="str">
        <f>VLOOKUP($A72,'Hospitalisation Details'!$A$2:$I$2344,9,)</f>
        <v>R1013</v>
      </c>
      <c r="Q72">
        <f>VLOOKUP(A72,'Data Transformation'!A72:R2406,18,)</f>
        <v>21</v>
      </c>
    </row>
    <row r="73" spans="1:17" ht="15.6" x14ac:dyDescent="0.3">
      <c r="A73" s="1" t="s">
        <v>2301</v>
      </c>
      <c r="B73" s="1" t="str">
        <f>VLOOKUP($A73,'Data Transformation'!$A$2:$D$2336,4,)</f>
        <v xml:space="preserve">  Elenilton V</v>
      </c>
      <c r="C73">
        <f>VLOOKUP($A73,'Medical Examinations'!$A$2:$B$2336,2,)</f>
        <v>32.299999999999997</v>
      </c>
      <c r="D73">
        <f>VLOOKUP($A73,'Medical Examinations'!$A$2:$C$2336,3,)</f>
        <v>4.76</v>
      </c>
      <c r="E73" t="str">
        <f>VLOOKUP($A73,'Medical Examinations'!$A$2:$D$2336,4,)</f>
        <v>No</v>
      </c>
      <c r="F73" t="str">
        <f>VLOOKUP($A73,'Medical Examinations'!$A$2:$E$2336,5,)</f>
        <v>No</v>
      </c>
      <c r="G73" t="str">
        <f>VLOOKUP($A73,'Medical Examinations'!$A$2:$F$2336,6,)</f>
        <v>No</v>
      </c>
      <c r="H73">
        <f>VLOOKUP($A73,'Data Transformation'!$A$2:$G$2336,7,)</f>
        <v>2</v>
      </c>
      <c r="I73" t="str">
        <f>VLOOKUP($A73,'Medical Examinations'!$A$2:$H$2336,8,)</f>
        <v>yes</v>
      </c>
      <c r="J73" t="str">
        <f>VLOOKUP($A73,'Data Transformation'!$A$2:$K$2336,11,)</f>
        <v>obesity</v>
      </c>
      <c r="K73" t="str">
        <f>VLOOKUP($A73,'Data Transformation'!$A$2:$M$2336,13,)</f>
        <v>Prediabetes</v>
      </c>
      <c r="L73" t="str">
        <f>VLOOKUP(A73,'Data Transformation'!A73:Q2407,17,)</f>
        <v>2-Aug-2003</v>
      </c>
      <c r="M73">
        <f>VLOOKUP($A73,'Hospitalisation Details'!$A$2:$I$2344,6,)</f>
        <v>41919.1</v>
      </c>
      <c r="N73" t="str">
        <f>VLOOKUP($A73,'Hospitalisation Details'!$A$2:$I$2344,7,)</f>
        <v>tier - 1</v>
      </c>
      <c r="O73" t="str">
        <f>VLOOKUP($A73,'Hospitalisation Details'!$A$2:$I$2344,8,)</f>
        <v>tier - 1</v>
      </c>
      <c r="P73" t="str">
        <f>VLOOKUP($A73,'Hospitalisation Details'!$A$2:$I$2344,9,)</f>
        <v>R1016</v>
      </c>
      <c r="Q73">
        <f>VLOOKUP(A73,'Data Transformation'!A73:R2407,18,)</f>
        <v>20</v>
      </c>
    </row>
    <row r="74" spans="1:17" ht="15.6" x14ac:dyDescent="0.3">
      <c r="A74" s="1" t="s">
        <v>2300</v>
      </c>
      <c r="B74" s="1" t="str">
        <f>VLOOKUP($A74,'Data Transformation'!$A$2:$D$2336,4,)</f>
        <v xml:space="preserve">  Maurya</v>
      </c>
      <c r="C74">
        <f>VLOOKUP($A74,'Medical Examinations'!$A$2:$B$2336,2,)</f>
        <v>48.8</v>
      </c>
      <c r="D74">
        <f>VLOOKUP($A74,'Medical Examinations'!$A$2:$C$2336,3,)</f>
        <v>6.22</v>
      </c>
      <c r="E74" t="str">
        <f>VLOOKUP($A74,'Medical Examinations'!$A$2:$D$2336,4,)</f>
        <v>yes</v>
      </c>
      <c r="F74" t="str">
        <f>VLOOKUP($A74,'Medical Examinations'!$A$2:$E$2336,5,)</f>
        <v>No</v>
      </c>
      <c r="G74" t="str">
        <f>VLOOKUP($A74,'Medical Examinations'!$A$2:$F$2336,6,)</f>
        <v>No</v>
      </c>
      <c r="H74">
        <f>VLOOKUP($A74,'Data Transformation'!$A$2:$G$2336,7,)</f>
        <v>2</v>
      </c>
      <c r="I74" t="str">
        <f>VLOOKUP($A74,'Medical Examinations'!$A$2:$H$2336,8,)</f>
        <v>yes</v>
      </c>
      <c r="J74" t="str">
        <f>VLOOKUP($A74,'Data Transformation'!$A$2:$K$2336,11,)</f>
        <v>obesity</v>
      </c>
      <c r="K74" t="str">
        <f>VLOOKUP($A74,'Data Transformation'!$A$2:$M$2336,13,)</f>
        <v>Diabetes</v>
      </c>
      <c r="L74" t="str">
        <f>VLOOKUP(A74,'Data Transformation'!A74:Q2408,17,)</f>
        <v>15-Sep-2003</v>
      </c>
      <c r="M74">
        <f>VLOOKUP($A74,'Hospitalisation Details'!$A$2:$I$2344,6,)</f>
        <v>41886.54</v>
      </c>
      <c r="N74" t="str">
        <f>VLOOKUP($A74,'Hospitalisation Details'!$A$2:$I$2344,7,)</f>
        <v>tier - 1</v>
      </c>
      <c r="O74" t="str">
        <f>VLOOKUP($A74,'Hospitalisation Details'!$A$2:$I$2344,8,)</f>
        <v>tier - 3</v>
      </c>
      <c r="P74" t="str">
        <f>VLOOKUP($A74,'Hospitalisation Details'!$A$2:$I$2344,9,)</f>
        <v>R1011</v>
      </c>
      <c r="Q74">
        <f>VLOOKUP(A74,'Data Transformation'!A74:R2408,18,)</f>
        <v>19</v>
      </c>
    </row>
    <row r="75" spans="1:17" ht="15.6" x14ac:dyDescent="0.3">
      <c r="A75" s="1" t="s">
        <v>2299</v>
      </c>
      <c r="B75" s="1" t="str">
        <f>VLOOKUP($A75,'Data Transformation'!$A$2:$D$2336,4,)</f>
        <v xml:space="preserve">  Samantha C</v>
      </c>
      <c r="C75">
        <f>VLOOKUP($A75,'Medical Examinations'!$A$2:$B$2336,2,)</f>
        <v>45.5</v>
      </c>
      <c r="D75">
        <f>VLOOKUP($A75,'Medical Examinations'!$A$2:$C$2336,3,)</f>
        <v>7.96</v>
      </c>
      <c r="E75" t="str">
        <f>VLOOKUP($A75,'Medical Examinations'!$A$2:$D$2336,4,)</f>
        <v>No</v>
      </c>
      <c r="F75" t="str">
        <f>VLOOKUP($A75,'Medical Examinations'!$A$2:$E$2336,5,)</f>
        <v>No</v>
      </c>
      <c r="G75" t="str">
        <f>VLOOKUP($A75,'Medical Examinations'!$A$2:$F$2336,6,)</f>
        <v>No</v>
      </c>
      <c r="H75">
        <f>VLOOKUP($A75,'Data Transformation'!$A$2:$G$2336,7,)</f>
        <v>0</v>
      </c>
      <c r="I75" t="str">
        <f>VLOOKUP($A75,'Medical Examinations'!$A$2:$H$2336,8,)</f>
        <v>yes</v>
      </c>
      <c r="J75" t="str">
        <f>VLOOKUP($A75,'Data Transformation'!$A$2:$K$2336,11,)</f>
        <v>obesity</v>
      </c>
      <c r="K75" t="str">
        <f>VLOOKUP($A75,'Data Transformation'!$A$2:$M$2336,13,)</f>
        <v>Normal</v>
      </c>
      <c r="L75" t="str">
        <f>VLOOKUP(A75,'Data Transformation'!A75:Q2409,17,)</f>
        <v>8-Sep-2003</v>
      </c>
      <c r="M75">
        <f>VLOOKUP($A75,'Hospitalisation Details'!$A$2:$I$2344,6,)</f>
        <v>41794.629999999997</v>
      </c>
      <c r="N75" t="str">
        <f>VLOOKUP($A75,'Hospitalisation Details'!$A$2:$I$2344,7,)</f>
        <v>tier - 1</v>
      </c>
      <c r="O75" t="str">
        <f>VLOOKUP($A75,'Hospitalisation Details'!$A$2:$I$2344,8,)</f>
        <v>tier - 3</v>
      </c>
      <c r="P75" t="str">
        <f>VLOOKUP($A75,'Hospitalisation Details'!$A$2:$I$2344,9,)</f>
        <v>R1011</v>
      </c>
      <c r="Q75">
        <f>VLOOKUP(A75,'Data Transformation'!A75:R2409,18,)</f>
        <v>19</v>
      </c>
    </row>
    <row r="76" spans="1:17" ht="15.6" x14ac:dyDescent="0.3">
      <c r="A76" s="1" t="s">
        <v>2298</v>
      </c>
      <c r="B76" s="1" t="str">
        <f>VLOOKUP($A76,'Data Transformation'!$A$2:$D$2336,4,)</f>
        <v xml:space="preserve">  Bethany A</v>
      </c>
      <c r="C76">
        <f>VLOOKUP($A76,'Medical Examinations'!$A$2:$B$2336,2,)</f>
        <v>53.61</v>
      </c>
      <c r="D76">
        <f>VLOOKUP($A76,'Medical Examinations'!$A$2:$C$2336,3,)</f>
        <v>10.92</v>
      </c>
      <c r="E76" t="str">
        <f>VLOOKUP($A76,'Medical Examinations'!$A$2:$D$2336,4,)</f>
        <v>yes</v>
      </c>
      <c r="F76" t="str">
        <f>VLOOKUP($A76,'Medical Examinations'!$A$2:$E$2336,5,)</f>
        <v>No</v>
      </c>
      <c r="G76" t="str">
        <f>VLOOKUP($A76,'Medical Examinations'!$A$2:$F$2336,6,)</f>
        <v>No</v>
      </c>
      <c r="H76">
        <f>VLOOKUP($A76,'Data Transformation'!$A$2:$G$2336,7,)</f>
        <v>1</v>
      </c>
      <c r="I76" t="str">
        <f>VLOOKUP($A76,'Medical Examinations'!$A$2:$H$2336,8,)</f>
        <v>yes</v>
      </c>
      <c r="J76" t="str">
        <f>VLOOKUP($A76,'Data Transformation'!$A$2:$K$2336,11,)</f>
        <v>obesity</v>
      </c>
      <c r="K76" t="str">
        <f>VLOOKUP($A76,'Data Transformation'!$A$2:$M$2336,13,)</f>
        <v>Diabetes</v>
      </c>
      <c r="L76" t="str">
        <f>VLOOKUP(A76,'Data Transformation'!A76:Q2410,17,)</f>
        <v>15-Sep-2003</v>
      </c>
      <c r="M76">
        <f>VLOOKUP($A76,'Hospitalisation Details'!$A$2:$I$2344,6,)</f>
        <v>41681.86</v>
      </c>
      <c r="N76" t="str">
        <f>VLOOKUP($A76,'Hospitalisation Details'!$A$2:$I$2344,7,)</f>
        <v>tier - 1</v>
      </c>
      <c r="O76" t="str">
        <f>VLOOKUP($A76,'Hospitalisation Details'!$A$2:$I$2344,8,)</f>
        <v>tier - 1</v>
      </c>
      <c r="P76" t="str">
        <f>VLOOKUP($A76,'Hospitalisation Details'!$A$2:$I$2344,9,)</f>
        <v>R1011</v>
      </c>
      <c r="Q76">
        <f>VLOOKUP(A76,'Data Transformation'!A76:R2410,18,)</f>
        <v>19</v>
      </c>
    </row>
    <row r="77" spans="1:17" ht="15.6" x14ac:dyDescent="0.3">
      <c r="A77" s="1" t="s">
        <v>2297</v>
      </c>
      <c r="B77" s="1" t="str">
        <f>VLOOKUP($A77,'Data Transformation'!$A$2:$D$2336,4,)</f>
        <v xml:space="preserve">  Yves</v>
      </c>
      <c r="C77">
        <f>VLOOKUP($A77,'Medical Examinations'!$A$2:$B$2336,2,)</f>
        <v>36.19</v>
      </c>
      <c r="D77">
        <f>VLOOKUP($A77,'Medical Examinations'!$A$2:$C$2336,3,)</f>
        <v>11.51</v>
      </c>
      <c r="E77" t="str">
        <f>VLOOKUP($A77,'Medical Examinations'!$A$2:$D$2336,4,)</f>
        <v>yes</v>
      </c>
      <c r="F77" t="str">
        <f>VLOOKUP($A77,'Medical Examinations'!$A$2:$E$2336,5,)</f>
        <v>No</v>
      </c>
      <c r="G77" t="str">
        <f>VLOOKUP($A77,'Medical Examinations'!$A$2:$F$2336,6,)</f>
        <v>No</v>
      </c>
      <c r="H77">
        <f>VLOOKUP($A77,'Data Transformation'!$A$2:$G$2336,7,)</f>
        <v>1</v>
      </c>
      <c r="I77" t="str">
        <f>VLOOKUP($A77,'Medical Examinations'!$A$2:$H$2336,8,)</f>
        <v>yes</v>
      </c>
      <c r="J77" t="str">
        <f>VLOOKUP($A77,'Data Transformation'!$A$2:$K$2336,11,)</f>
        <v>obesity</v>
      </c>
      <c r="K77" t="str">
        <f>VLOOKUP($A77,'Data Transformation'!$A$2:$M$2336,13,)</f>
        <v>Prediabetes</v>
      </c>
      <c r="L77" t="str">
        <f>VLOOKUP(A77,'Data Transformation'!A77:Q2411,17,)</f>
        <v>4-Nov-1997</v>
      </c>
      <c r="M77">
        <f>VLOOKUP($A77,'Hospitalisation Details'!$A$2:$I$2344,6,)</f>
        <v>41676.080000000002</v>
      </c>
      <c r="N77" t="str">
        <f>VLOOKUP($A77,'Hospitalisation Details'!$A$2:$I$2344,7,)</f>
        <v>tier - 1</v>
      </c>
      <c r="O77" t="str">
        <f>VLOOKUP($A77,'Hospitalisation Details'!$A$2:$I$2344,8,)</f>
        <v>tier - 2</v>
      </c>
      <c r="P77" t="str">
        <f>VLOOKUP($A77,'Hospitalisation Details'!$A$2:$I$2344,9,)</f>
        <v>R1013</v>
      </c>
      <c r="Q77">
        <f>VLOOKUP(A77,'Data Transformation'!A77:R2411,18,)</f>
        <v>25</v>
      </c>
    </row>
    <row r="78" spans="1:17" ht="15.6" x14ac:dyDescent="0.3">
      <c r="A78" s="1" t="s">
        <v>2296</v>
      </c>
      <c r="B78" s="1" t="str">
        <f>VLOOKUP($A78,'Data Transformation'!$A$2:$D$2336,4,)</f>
        <v xml:space="preserve">  Danielle</v>
      </c>
      <c r="C78">
        <f>VLOOKUP($A78,'Medical Examinations'!$A$2:$B$2336,2,)</f>
        <v>34.6</v>
      </c>
      <c r="D78">
        <f>VLOOKUP($A78,'Medical Examinations'!$A$2:$C$2336,3,)</f>
        <v>5.99</v>
      </c>
      <c r="E78" t="str">
        <f>VLOOKUP($A78,'Medical Examinations'!$A$2:$D$2336,4,)</f>
        <v>yes</v>
      </c>
      <c r="F78" t="str">
        <f>VLOOKUP($A78,'Medical Examinations'!$A$2:$E$2336,5,)</f>
        <v>No</v>
      </c>
      <c r="G78" t="str">
        <f>VLOOKUP($A78,'Medical Examinations'!$A$2:$F$2336,6,)</f>
        <v>No</v>
      </c>
      <c r="H78">
        <f>VLOOKUP($A78,'Data Transformation'!$A$2:$G$2336,7,)</f>
        <v>0</v>
      </c>
      <c r="I78" t="str">
        <f>VLOOKUP($A78,'Medical Examinations'!$A$2:$H$2336,8,)</f>
        <v>yes</v>
      </c>
      <c r="J78" t="str">
        <f>VLOOKUP($A78,'Data Transformation'!$A$2:$K$2336,11,)</f>
        <v>obesity</v>
      </c>
      <c r="K78" t="str">
        <f>VLOOKUP($A78,'Data Transformation'!$A$2:$M$2336,13,)</f>
        <v>Normal</v>
      </c>
      <c r="L78" t="str">
        <f>VLOOKUP(A78,'Data Transformation'!A78:Q2412,17,)</f>
        <v>10-Dec-2003</v>
      </c>
      <c r="M78">
        <f>VLOOKUP($A78,'Hospitalisation Details'!$A$2:$I$2344,6,)</f>
        <v>41661.599999999999</v>
      </c>
      <c r="N78" t="str">
        <f>VLOOKUP($A78,'Hospitalisation Details'!$A$2:$I$2344,7,)</f>
        <v>tier - 1</v>
      </c>
      <c r="O78" t="str">
        <f>VLOOKUP($A78,'Hospitalisation Details'!$A$2:$I$2344,8,)</f>
        <v>tier - 3</v>
      </c>
      <c r="P78" t="str">
        <f>VLOOKUP($A78,'Hospitalisation Details'!$A$2:$I$2344,9,)</f>
        <v>R1011</v>
      </c>
      <c r="Q78">
        <f>VLOOKUP(A78,'Data Transformation'!A78:R2412,18,)</f>
        <v>19</v>
      </c>
    </row>
    <row r="79" spans="1:17" ht="15.6" x14ac:dyDescent="0.3">
      <c r="A79" s="1" t="s">
        <v>2295</v>
      </c>
      <c r="B79" s="1" t="str">
        <f>VLOOKUP($A79,'Data Transformation'!$A$2:$D$2336,4,)</f>
        <v xml:space="preserve">  Julia</v>
      </c>
      <c r="C79">
        <f>VLOOKUP($A79,'Medical Examinations'!$A$2:$B$2336,2,)</f>
        <v>54.12</v>
      </c>
      <c r="D79">
        <f>VLOOKUP($A79,'Medical Examinations'!$A$2:$C$2336,3,)</f>
        <v>11.57</v>
      </c>
      <c r="E79" t="str">
        <f>VLOOKUP($A79,'Medical Examinations'!$A$2:$D$2336,4,)</f>
        <v>No</v>
      </c>
      <c r="F79" t="str">
        <f>VLOOKUP($A79,'Medical Examinations'!$A$2:$E$2336,5,)</f>
        <v>No</v>
      </c>
      <c r="G79" t="str">
        <f>VLOOKUP($A79,'Medical Examinations'!$A$2:$F$2336,6,)</f>
        <v>No</v>
      </c>
      <c r="H79">
        <f>VLOOKUP($A79,'Data Transformation'!$A$2:$G$2336,7,)</f>
        <v>0</v>
      </c>
      <c r="I79" t="str">
        <f>VLOOKUP($A79,'Medical Examinations'!$A$2:$H$2336,8,)</f>
        <v>yes</v>
      </c>
      <c r="J79" t="str">
        <f>VLOOKUP($A79,'Data Transformation'!$A$2:$K$2336,11,)</f>
        <v>obesity</v>
      </c>
      <c r="K79" t="str">
        <f>VLOOKUP($A79,'Data Transformation'!$A$2:$M$2336,13,)</f>
        <v>Normal</v>
      </c>
      <c r="L79" t="str">
        <f>VLOOKUP(A79,'Data Transformation'!A79:Q2413,17,)</f>
        <v>13-Oct-2003</v>
      </c>
      <c r="M79">
        <f>VLOOKUP($A79,'Hospitalisation Details'!$A$2:$I$2344,6,)</f>
        <v>41636.199999999997</v>
      </c>
      <c r="N79" t="str">
        <f>VLOOKUP($A79,'Hospitalisation Details'!$A$2:$I$2344,7,)</f>
        <v>tier - 1</v>
      </c>
      <c r="O79" t="str">
        <f>VLOOKUP($A79,'Hospitalisation Details'!$A$2:$I$2344,8,)</f>
        <v>tier - 1</v>
      </c>
      <c r="P79" t="str">
        <f>VLOOKUP($A79,'Hospitalisation Details'!$A$2:$I$2344,9,)</f>
        <v>R1011</v>
      </c>
      <c r="Q79">
        <f>VLOOKUP(A79,'Data Transformation'!A79:R2413,18,)</f>
        <v>19</v>
      </c>
    </row>
    <row r="80" spans="1:17" ht="15.6" x14ac:dyDescent="0.3">
      <c r="A80" s="1" t="s">
        <v>2294</v>
      </c>
      <c r="B80" s="1" t="str">
        <f>VLOOKUP($A80,'Data Transformation'!$A$2:$D$2336,4,)</f>
        <v xml:space="preserve">  Joshua</v>
      </c>
      <c r="C80">
        <f>VLOOKUP($A80,'Medical Examinations'!$A$2:$B$2336,2,)</f>
        <v>48.82</v>
      </c>
      <c r="D80">
        <f>VLOOKUP($A80,'Medical Examinations'!$A$2:$C$2336,3,)</f>
        <v>6.67</v>
      </c>
      <c r="E80" t="str">
        <f>VLOOKUP($A80,'Medical Examinations'!$A$2:$D$2336,4,)</f>
        <v>yes</v>
      </c>
      <c r="F80" t="str">
        <f>VLOOKUP($A80,'Medical Examinations'!$A$2:$E$2336,5,)</f>
        <v>No</v>
      </c>
      <c r="G80" t="str">
        <f>VLOOKUP($A80,'Medical Examinations'!$A$2:$F$2336,6,)</f>
        <v>No</v>
      </c>
      <c r="H80">
        <f>VLOOKUP($A80,'Data Transformation'!$A$2:$G$2336,7,)</f>
        <v>0</v>
      </c>
      <c r="I80" t="str">
        <f>VLOOKUP($A80,'Medical Examinations'!$A$2:$H$2336,8,)</f>
        <v>yes</v>
      </c>
      <c r="J80" t="str">
        <f>VLOOKUP($A80,'Data Transformation'!$A$2:$K$2336,11,)</f>
        <v>obesity</v>
      </c>
      <c r="K80" t="str">
        <f>VLOOKUP($A80,'Data Transformation'!$A$2:$M$2336,13,)</f>
        <v>Normal</v>
      </c>
      <c r="L80" t="str">
        <f>VLOOKUP(A80,'Data Transformation'!A80:Q2414,17,)</f>
        <v>30-Oct-2003</v>
      </c>
      <c r="M80">
        <f>VLOOKUP($A80,'Hospitalisation Details'!$A$2:$I$2344,6,)</f>
        <v>41505.15</v>
      </c>
      <c r="N80" t="str">
        <f>VLOOKUP($A80,'Hospitalisation Details'!$A$2:$I$2344,7,)</f>
        <v>tier - 1</v>
      </c>
      <c r="O80" t="str">
        <f>VLOOKUP($A80,'Hospitalisation Details'!$A$2:$I$2344,8,)</f>
        <v>tier - 2</v>
      </c>
      <c r="P80" t="str">
        <f>VLOOKUP($A80,'Hospitalisation Details'!$A$2:$I$2344,9,)</f>
        <v>R1011</v>
      </c>
      <c r="Q80">
        <f>VLOOKUP(A80,'Data Transformation'!A80:R2414,18,)</f>
        <v>19</v>
      </c>
    </row>
    <row r="81" spans="1:17" ht="15.6" x14ac:dyDescent="0.3">
      <c r="A81" s="1" t="s">
        <v>2293</v>
      </c>
      <c r="B81" s="1" t="str">
        <f>VLOOKUP($A81,'Data Transformation'!$A$2:$D$2336,4,)</f>
        <v xml:space="preserve">  Jennifer</v>
      </c>
      <c r="C81">
        <f>VLOOKUP($A81,'Medical Examinations'!$A$2:$B$2336,2,)</f>
        <v>51.01</v>
      </c>
      <c r="D81">
        <f>VLOOKUP($A81,'Medical Examinations'!$A$2:$C$2336,3,)</f>
        <v>9.1999999999999993</v>
      </c>
      <c r="E81" t="str">
        <f>VLOOKUP($A81,'Medical Examinations'!$A$2:$D$2336,4,)</f>
        <v>No</v>
      </c>
      <c r="F81" t="str">
        <f>VLOOKUP($A81,'Medical Examinations'!$A$2:$E$2336,5,)</f>
        <v>No</v>
      </c>
      <c r="G81" t="str">
        <f>VLOOKUP($A81,'Medical Examinations'!$A$2:$F$2336,6,)</f>
        <v>No</v>
      </c>
      <c r="H81">
        <f>VLOOKUP($A81,'Data Transformation'!$A$2:$G$2336,7,)</f>
        <v>0</v>
      </c>
      <c r="I81" t="str">
        <f>VLOOKUP($A81,'Medical Examinations'!$A$2:$H$2336,8,)</f>
        <v>yes</v>
      </c>
      <c r="J81" t="str">
        <f>VLOOKUP($A81,'Data Transformation'!$A$2:$K$2336,11,)</f>
        <v>obesity</v>
      </c>
      <c r="K81" t="str">
        <f>VLOOKUP($A81,'Data Transformation'!$A$2:$M$2336,13,)</f>
        <v>Prediabetes</v>
      </c>
      <c r="L81" t="str">
        <f>VLOOKUP(A81,'Data Transformation'!A81:Q2415,17,)</f>
        <v>15-Aug-2003</v>
      </c>
      <c r="M81">
        <f>VLOOKUP($A81,'Hospitalisation Details'!$A$2:$I$2344,6,)</f>
        <v>41351.879999999997</v>
      </c>
      <c r="N81" t="str">
        <f>VLOOKUP($A81,'Hospitalisation Details'!$A$2:$I$2344,7,)</f>
        <v>tier - 1</v>
      </c>
      <c r="O81" t="str">
        <f>VLOOKUP($A81,'Hospitalisation Details'!$A$2:$I$2344,8,)</f>
        <v>tier - 2</v>
      </c>
      <c r="P81" t="str">
        <f>VLOOKUP($A81,'Hospitalisation Details'!$A$2:$I$2344,9,)</f>
        <v>R1011</v>
      </c>
      <c r="Q81">
        <f>VLOOKUP(A81,'Data Transformation'!A81:R2415,18,)</f>
        <v>19</v>
      </c>
    </row>
    <row r="82" spans="1:17" ht="15.6" x14ac:dyDescent="0.3">
      <c r="A82" s="1" t="s">
        <v>2292</v>
      </c>
      <c r="B82" s="1" t="str">
        <f>VLOOKUP($A82,'Data Transformation'!$A$2:$D$2336,4,)</f>
        <v xml:space="preserve">  Gwen M</v>
      </c>
      <c r="C82">
        <f>VLOOKUP($A82,'Medical Examinations'!$A$2:$B$2336,2,)</f>
        <v>45.65</v>
      </c>
      <c r="D82">
        <f>VLOOKUP($A82,'Medical Examinations'!$A$2:$C$2336,3,)</f>
        <v>5.1100000000000003</v>
      </c>
      <c r="E82" t="str">
        <f>VLOOKUP($A82,'Medical Examinations'!$A$2:$D$2336,4,)</f>
        <v>yes</v>
      </c>
      <c r="F82" t="str">
        <f>VLOOKUP($A82,'Medical Examinations'!$A$2:$E$2336,5,)</f>
        <v>No</v>
      </c>
      <c r="G82" t="str">
        <f>VLOOKUP($A82,'Medical Examinations'!$A$2:$F$2336,6,)</f>
        <v>No</v>
      </c>
      <c r="H82">
        <f>VLOOKUP($A82,'Data Transformation'!$A$2:$G$2336,7,)</f>
        <v>1</v>
      </c>
      <c r="I82" t="str">
        <f>VLOOKUP($A82,'Medical Examinations'!$A$2:$H$2336,8,)</f>
        <v>yes</v>
      </c>
      <c r="J82" t="str">
        <f>VLOOKUP($A82,'Data Transformation'!$A$2:$K$2336,11,)</f>
        <v>obesity</v>
      </c>
      <c r="K82" t="str">
        <f>VLOOKUP($A82,'Data Transformation'!$A$2:$M$2336,13,)</f>
        <v>Normal</v>
      </c>
      <c r="L82" t="str">
        <f>VLOOKUP(A82,'Data Transformation'!A82:Q2416,17,)</f>
        <v>21-Nov-2003</v>
      </c>
      <c r="M82">
        <f>VLOOKUP($A82,'Hospitalisation Details'!$A$2:$I$2344,6,)</f>
        <v>41331.79</v>
      </c>
      <c r="N82" t="str">
        <f>VLOOKUP($A82,'Hospitalisation Details'!$A$2:$I$2344,7,)</f>
        <v>tier - 1</v>
      </c>
      <c r="O82" t="str">
        <f>VLOOKUP($A82,'Hospitalisation Details'!$A$2:$I$2344,8,)</f>
        <v>tier - 2</v>
      </c>
      <c r="P82" t="str">
        <f>VLOOKUP($A82,'Hospitalisation Details'!$A$2:$I$2344,9,)</f>
        <v>R1011</v>
      </c>
      <c r="Q82">
        <f>VLOOKUP(A82,'Data Transformation'!A82:R2416,18,)</f>
        <v>19</v>
      </c>
    </row>
    <row r="83" spans="1:17" ht="15.6" x14ac:dyDescent="0.3">
      <c r="A83" s="1" t="s">
        <v>2291</v>
      </c>
      <c r="B83" s="1" t="str">
        <f>VLOOKUP($A83,'Data Transformation'!$A$2:$D$2336,4,)</f>
        <v xml:space="preserve">  Patrick</v>
      </c>
      <c r="C83">
        <f>VLOOKUP($A83,'Medical Examinations'!$A$2:$B$2336,2,)</f>
        <v>52.9</v>
      </c>
      <c r="D83">
        <f>VLOOKUP($A83,'Medical Examinations'!$A$2:$C$2336,3,)</f>
        <v>5.34</v>
      </c>
      <c r="E83" t="str">
        <f>VLOOKUP($A83,'Medical Examinations'!$A$2:$D$2336,4,)</f>
        <v>No</v>
      </c>
      <c r="F83" t="str">
        <f>VLOOKUP($A83,'Medical Examinations'!$A$2:$E$2336,5,)</f>
        <v>No</v>
      </c>
      <c r="G83" t="str">
        <f>VLOOKUP($A83,'Medical Examinations'!$A$2:$F$2336,6,)</f>
        <v>No</v>
      </c>
      <c r="H83">
        <f>VLOOKUP($A83,'Data Transformation'!$A$2:$G$2336,7,)</f>
        <v>0</v>
      </c>
      <c r="I83" t="str">
        <f>VLOOKUP($A83,'Medical Examinations'!$A$2:$H$2336,8,)</f>
        <v>yes</v>
      </c>
      <c r="J83" t="str">
        <f>VLOOKUP($A83,'Data Transformation'!$A$2:$K$2336,11,)</f>
        <v>obesity</v>
      </c>
      <c r="K83" t="str">
        <f>VLOOKUP($A83,'Data Transformation'!$A$2:$M$2336,13,)</f>
        <v>Normal</v>
      </c>
      <c r="L83" t="str">
        <f>VLOOKUP(A83,'Data Transformation'!A83:Q2417,17,)</f>
        <v>4-Dec-2002</v>
      </c>
      <c r="M83">
        <f>VLOOKUP($A83,'Hospitalisation Details'!$A$2:$I$2344,6,)</f>
        <v>41271.5</v>
      </c>
      <c r="N83" t="str">
        <f>VLOOKUP($A83,'Hospitalisation Details'!$A$2:$I$2344,7,)</f>
        <v>tier - 1</v>
      </c>
      <c r="O83" t="str">
        <f>VLOOKUP($A83,'Hospitalisation Details'!$A$2:$I$2344,8,)</f>
        <v>tier - 2</v>
      </c>
      <c r="P83" t="str">
        <f>VLOOKUP($A83,'Hospitalisation Details'!$A$2:$I$2344,9,)</f>
        <v>R1011</v>
      </c>
      <c r="Q83">
        <f>VLOOKUP(A83,'Data Transformation'!A83:R2417,18,)</f>
        <v>20</v>
      </c>
    </row>
    <row r="84" spans="1:17" ht="15.6" x14ac:dyDescent="0.3">
      <c r="A84" s="1" t="s">
        <v>2290</v>
      </c>
      <c r="B84" s="1" t="str">
        <f>VLOOKUP($A84,'Data Transformation'!$A$2:$D$2336,4,)</f>
        <v xml:space="preserve">  Kate</v>
      </c>
      <c r="C84">
        <f>VLOOKUP($A84,'Medical Examinations'!$A$2:$B$2336,2,)</f>
        <v>45.41</v>
      </c>
      <c r="D84">
        <f>VLOOKUP($A84,'Medical Examinations'!$A$2:$C$2336,3,)</f>
        <v>4.03</v>
      </c>
      <c r="E84" t="str">
        <f>VLOOKUP($A84,'Medical Examinations'!$A$2:$D$2336,4,)</f>
        <v>yes</v>
      </c>
      <c r="F84" t="str">
        <f>VLOOKUP($A84,'Medical Examinations'!$A$2:$E$2336,5,)</f>
        <v>No</v>
      </c>
      <c r="G84" t="str">
        <f>VLOOKUP($A84,'Medical Examinations'!$A$2:$F$2336,6,)</f>
        <v>No</v>
      </c>
      <c r="H84">
        <f>VLOOKUP($A84,'Data Transformation'!$A$2:$G$2336,7,)</f>
        <v>1</v>
      </c>
      <c r="I84" t="str">
        <f>VLOOKUP($A84,'Medical Examinations'!$A$2:$H$2336,8,)</f>
        <v>yes</v>
      </c>
      <c r="J84" t="str">
        <f>VLOOKUP($A84,'Data Transformation'!$A$2:$K$2336,11,)</f>
        <v>obesity</v>
      </c>
      <c r="K84" t="str">
        <f>VLOOKUP($A84,'Data Transformation'!$A$2:$M$2336,13,)</f>
        <v>Prediabetes</v>
      </c>
      <c r="L84" t="str">
        <f>VLOOKUP(A84,'Data Transformation'!A84:Q2418,17,)</f>
        <v>26-Oct-1997</v>
      </c>
      <c r="M84">
        <f>VLOOKUP($A84,'Hospitalisation Details'!$A$2:$I$2344,6,)</f>
        <v>41250.39</v>
      </c>
      <c r="N84" t="str">
        <f>VLOOKUP($A84,'Hospitalisation Details'!$A$2:$I$2344,7,)</f>
        <v>tier - 1</v>
      </c>
      <c r="O84" t="str">
        <f>VLOOKUP($A84,'Hospitalisation Details'!$A$2:$I$2344,8,)</f>
        <v>tier - 3</v>
      </c>
      <c r="P84" t="str">
        <f>VLOOKUP($A84,'Hospitalisation Details'!$A$2:$I$2344,9,)</f>
        <v>R1011</v>
      </c>
      <c r="Q84">
        <f>VLOOKUP(A84,'Data Transformation'!A84:R2418,18,)</f>
        <v>25</v>
      </c>
    </row>
    <row r="85" spans="1:17" ht="15.6" x14ac:dyDescent="0.3">
      <c r="A85" s="1" t="s">
        <v>2289</v>
      </c>
      <c r="B85" s="1" t="str">
        <f>VLOOKUP($A85,'Data Transformation'!$A$2:$D$2336,4,)</f>
        <v xml:space="preserve">  Kevin</v>
      </c>
      <c r="C85">
        <f>VLOOKUP($A85,'Medical Examinations'!$A$2:$B$2336,2,)</f>
        <v>49.41</v>
      </c>
      <c r="D85">
        <f>VLOOKUP($A85,'Medical Examinations'!$A$2:$C$2336,3,)</f>
        <v>4.2300000000000004</v>
      </c>
      <c r="E85" t="str">
        <f>VLOOKUP($A85,'Medical Examinations'!$A$2:$D$2336,4,)</f>
        <v>yes</v>
      </c>
      <c r="F85" t="str">
        <f>VLOOKUP($A85,'Medical Examinations'!$A$2:$E$2336,5,)</f>
        <v>No</v>
      </c>
      <c r="G85" t="str">
        <f>VLOOKUP($A85,'Medical Examinations'!$A$2:$F$2336,6,)</f>
        <v>Yes</v>
      </c>
      <c r="H85">
        <f>VLOOKUP($A85,'Data Transformation'!$A$2:$G$2336,7,)</f>
        <v>1</v>
      </c>
      <c r="I85" t="str">
        <f>VLOOKUP($A85,'Medical Examinations'!$A$2:$H$2336,8,)</f>
        <v>yes</v>
      </c>
      <c r="J85" t="str">
        <f>VLOOKUP($A85,'Data Transformation'!$A$2:$K$2336,11,)</f>
        <v>obesity</v>
      </c>
      <c r="K85" t="str">
        <f>VLOOKUP($A85,'Data Transformation'!$A$2:$M$2336,13,)</f>
        <v>Diabetes</v>
      </c>
      <c r="L85" t="str">
        <f>VLOOKUP(A85,'Data Transformation'!A85:Q2419,17,)</f>
        <v>30-Sep-2004</v>
      </c>
      <c r="M85">
        <f>VLOOKUP($A85,'Hospitalisation Details'!$A$2:$I$2344,6,)</f>
        <v>41191.57</v>
      </c>
      <c r="N85" t="str">
        <f>VLOOKUP($A85,'Hospitalisation Details'!$A$2:$I$2344,7,)</f>
        <v>tier - 1</v>
      </c>
      <c r="O85" t="str">
        <f>VLOOKUP($A85,'Hospitalisation Details'!$A$2:$I$2344,8,)</f>
        <v>tier - 2</v>
      </c>
      <c r="P85" t="str">
        <f>VLOOKUP($A85,'Hospitalisation Details'!$A$2:$I$2344,9,)</f>
        <v>R1011</v>
      </c>
      <c r="Q85">
        <f>VLOOKUP(A85,'Data Transformation'!A85:R2419,18,)</f>
        <v>18</v>
      </c>
    </row>
    <row r="86" spans="1:17" ht="15.6" x14ac:dyDescent="0.3">
      <c r="A86" s="1" t="s">
        <v>2288</v>
      </c>
      <c r="B86" s="1" t="str">
        <f>VLOOKUP($A86,'Data Transformation'!$A$2:$D$2336,4,)</f>
        <v xml:space="preserve">  Stephen II</v>
      </c>
      <c r="C86">
        <f>VLOOKUP($A86,'Medical Examinations'!$A$2:$B$2336,2,)</f>
        <v>31.824999999999999</v>
      </c>
      <c r="D86">
        <f>VLOOKUP($A86,'Medical Examinations'!$A$2:$C$2336,3,)</f>
        <v>4.0599999999999996</v>
      </c>
      <c r="E86" t="str">
        <f>VLOOKUP($A86,'Medical Examinations'!$A$2:$D$2336,4,)</f>
        <v>No</v>
      </c>
      <c r="F86" t="str">
        <f>VLOOKUP($A86,'Medical Examinations'!$A$2:$E$2336,5,)</f>
        <v>No</v>
      </c>
      <c r="G86" t="str">
        <f>VLOOKUP($A86,'Medical Examinations'!$A$2:$F$2336,6,)</f>
        <v>No</v>
      </c>
      <c r="H86">
        <f>VLOOKUP($A86,'Data Transformation'!$A$2:$G$2336,7,)</f>
        <v>2</v>
      </c>
      <c r="I86" t="str">
        <f>VLOOKUP($A86,'Medical Examinations'!$A$2:$H$2336,8,)</f>
        <v>yes</v>
      </c>
      <c r="J86" t="str">
        <f>VLOOKUP($A86,'Data Transformation'!$A$2:$K$2336,11,)</f>
        <v>obesity</v>
      </c>
      <c r="K86" t="str">
        <f>VLOOKUP($A86,'Data Transformation'!$A$2:$M$2336,13,)</f>
        <v>Diabetes</v>
      </c>
      <c r="L86" t="str">
        <f>VLOOKUP(A86,'Data Transformation'!A86:Q2420,17,)</f>
        <v>28-Jul-2004</v>
      </c>
      <c r="M86">
        <f>VLOOKUP($A86,'Hospitalisation Details'!$A$2:$I$2344,6,)</f>
        <v>41097.160000000003</v>
      </c>
      <c r="N86" t="str">
        <f>VLOOKUP($A86,'Hospitalisation Details'!$A$2:$I$2344,7,)</f>
        <v>tier - 1</v>
      </c>
      <c r="O86" t="str">
        <f>VLOOKUP($A86,'Hospitalisation Details'!$A$2:$I$2344,8,)</f>
        <v>tier - 3</v>
      </c>
      <c r="P86" t="str">
        <f>VLOOKUP($A86,'Hospitalisation Details'!$A$2:$I$2344,9,)</f>
        <v>R1016</v>
      </c>
      <c r="Q86">
        <f>VLOOKUP(A86,'Data Transformation'!A86:R2420,18,)</f>
        <v>19</v>
      </c>
    </row>
    <row r="87" spans="1:17" ht="15.6" x14ac:dyDescent="0.3">
      <c r="A87" s="1" t="s">
        <v>2287</v>
      </c>
      <c r="B87" s="1" t="str">
        <f>VLOOKUP($A87,'Data Transformation'!$A$2:$D$2336,4,)</f>
        <v xml:space="preserve">  Philip</v>
      </c>
      <c r="C87">
        <f>VLOOKUP($A87,'Medical Examinations'!$A$2:$B$2336,2,)</f>
        <v>51.28</v>
      </c>
      <c r="D87">
        <f>VLOOKUP($A87,'Medical Examinations'!$A$2:$C$2336,3,)</f>
        <v>4.68</v>
      </c>
      <c r="E87" t="str">
        <f>VLOOKUP($A87,'Medical Examinations'!$A$2:$D$2336,4,)</f>
        <v>No</v>
      </c>
      <c r="F87" t="str">
        <f>VLOOKUP($A87,'Medical Examinations'!$A$2:$E$2336,5,)</f>
        <v>No</v>
      </c>
      <c r="G87" t="str">
        <f>VLOOKUP($A87,'Medical Examinations'!$A$2:$F$2336,6,)</f>
        <v>No</v>
      </c>
      <c r="H87">
        <f>VLOOKUP($A87,'Data Transformation'!$A$2:$G$2336,7,)</f>
        <v>2</v>
      </c>
      <c r="I87" t="str">
        <f>VLOOKUP($A87,'Medical Examinations'!$A$2:$H$2336,8,)</f>
        <v>yes</v>
      </c>
      <c r="J87" t="str">
        <f>VLOOKUP($A87,'Data Transformation'!$A$2:$K$2336,11,)</f>
        <v>obesity</v>
      </c>
      <c r="K87" t="str">
        <f>VLOOKUP($A87,'Data Transformation'!$A$2:$M$2336,13,)</f>
        <v>Normal</v>
      </c>
      <c r="L87" t="str">
        <f>VLOOKUP(A87,'Data Transformation'!A87:Q2421,17,)</f>
        <v>26-Jun-2000</v>
      </c>
      <c r="M87">
        <f>VLOOKUP($A87,'Hospitalisation Details'!$A$2:$I$2344,6,)</f>
        <v>41055.29</v>
      </c>
      <c r="N87" t="str">
        <f>VLOOKUP($A87,'Hospitalisation Details'!$A$2:$I$2344,7,)</f>
        <v>tier - 1</v>
      </c>
      <c r="O87" t="str">
        <f>VLOOKUP($A87,'Hospitalisation Details'!$A$2:$I$2344,8,)</f>
        <v>tier - 2</v>
      </c>
      <c r="P87" t="str">
        <f>VLOOKUP($A87,'Hospitalisation Details'!$A$2:$I$2344,9,)</f>
        <v>R1011</v>
      </c>
      <c r="Q87">
        <f>VLOOKUP(A87,'Data Transformation'!A87:R2421,18,)</f>
        <v>23</v>
      </c>
    </row>
    <row r="88" spans="1:17" ht="15.6" x14ac:dyDescent="0.3">
      <c r="A88" s="1" t="s">
        <v>2286</v>
      </c>
      <c r="B88" s="1" t="str">
        <f>VLOOKUP($A88,'Data Transformation'!$A$2:$D$2336,4,)</f>
        <v xml:space="preserve">  Brett A</v>
      </c>
      <c r="C88">
        <f>VLOOKUP($A88,'Medical Examinations'!$A$2:$B$2336,2,)</f>
        <v>34.96</v>
      </c>
      <c r="D88">
        <f>VLOOKUP($A88,'Medical Examinations'!$A$2:$C$2336,3,)</f>
        <v>4.34</v>
      </c>
      <c r="E88" t="str">
        <f>VLOOKUP($A88,'Medical Examinations'!$A$2:$D$2336,4,)</f>
        <v>No</v>
      </c>
      <c r="F88" t="str">
        <f>VLOOKUP($A88,'Medical Examinations'!$A$2:$E$2336,5,)</f>
        <v>No</v>
      </c>
      <c r="G88" t="str">
        <f>VLOOKUP($A88,'Medical Examinations'!$A$2:$F$2336,6,)</f>
        <v>Yes</v>
      </c>
      <c r="H88">
        <f>VLOOKUP($A88,'Data Transformation'!$A$2:$G$2336,7,)</f>
        <v>1</v>
      </c>
      <c r="I88" t="str">
        <f>VLOOKUP($A88,'Medical Examinations'!$A$2:$H$2336,8,)</f>
        <v>yes</v>
      </c>
      <c r="J88" t="str">
        <f>VLOOKUP($A88,'Data Transformation'!$A$2:$K$2336,11,)</f>
        <v>obesity</v>
      </c>
      <c r="K88" t="str">
        <f>VLOOKUP($A88,'Data Transformation'!$A$2:$M$2336,13,)</f>
        <v>Normal</v>
      </c>
      <c r="L88" t="str">
        <f>VLOOKUP(A88,'Data Transformation'!A88:Q2422,17,)</f>
        <v>4-Jun-1998</v>
      </c>
      <c r="M88">
        <f>VLOOKUP($A88,'Hospitalisation Details'!$A$2:$I$2344,6,)</f>
        <v>41034.22</v>
      </c>
      <c r="N88" t="str">
        <f>VLOOKUP($A88,'Hospitalisation Details'!$A$2:$I$2344,7,)</f>
        <v>tier - 1</v>
      </c>
      <c r="O88" t="str">
        <f>VLOOKUP($A88,'Hospitalisation Details'!$A$2:$I$2344,8,)</f>
        <v>tier - 3</v>
      </c>
      <c r="P88" t="str">
        <f>VLOOKUP($A88,'Hospitalisation Details'!$A$2:$I$2344,9,)</f>
        <v>R1017</v>
      </c>
      <c r="Q88">
        <f>VLOOKUP(A88,'Data Transformation'!A88:R2422,18,)</f>
        <v>25</v>
      </c>
    </row>
    <row r="89" spans="1:17" ht="15.6" x14ac:dyDescent="0.3">
      <c r="A89" s="1" t="s">
        <v>2285</v>
      </c>
      <c r="B89" s="1" t="str">
        <f>VLOOKUP($A89,'Data Transformation'!$A$2:$D$2336,4,)</f>
        <v xml:space="preserve">  Rebecca</v>
      </c>
      <c r="C89">
        <f>VLOOKUP($A89,'Medical Examinations'!$A$2:$B$2336,2,)</f>
        <v>33.11</v>
      </c>
      <c r="D89">
        <f>VLOOKUP($A89,'Medical Examinations'!$A$2:$C$2336,3,)</f>
        <v>10.51</v>
      </c>
      <c r="E89" t="str">
        <f>VLOOKUP($A89,'Medical Examinations'!$A$2:$D$2336,4,)</f>
        <v>No</v>
      </c>
      <c r="F89" t="str">
        <f>VLOOKUP($A89,'Medical Examinations'!$A$2:$E$2336,5,)</f>
        <v>No</v>
      </c>
      <c r="G89" t="str">
        <f>VLOOKUP($A89,'Medical Examinations'!$A$2:$F$2336,6,)</f>
        <v>No</v>
      </c>
      <c r="H89">
        <f>VLOOKUP($A89,'Data Transformation'!$A$2:$G$2336,7,)</f>
        <v>0</v>
      </c>
      <c r="I89" t="str">
        <f>VLOOKUP($A89,'Medical Examinations'!$A$2:$H$2336,8,)</f>
        <v>yes</v>
      </c>
      <c r="J89" t="str">
        <f>VLOOKUP($A89,'Data Transformation'!$A$2:$K$2336,11,)</f>
        <v>overweight</v>
      </c>
      <c r="K89" t="str">
        <f>VLOOKUP($A89,'Data Transformation'!$A$2:$M$2336,13,)</f>
        <v>Normal</v>
      </c>
      <c r="L89" t="str">
        <f>VLOOKUP(A89,'Data Transformation'!A89:Q2423,17,)</f>
        <v>29-Nov-2001</v>
      </c>
      <c r="M89">
        <f>VLOOKUP($A89,'Hospitalisation Details'!$A$2:$I$2344,6,)</f>
        <v>40974.160000000003</v>
      </c>
      <c r="N89" t="str">
        <f>VLOOKUP($A89,'Hospitalisation Details'!$A$2:$I$2344,7,)</f>
        <v>tier - 1</v>
      </c>
      <c r="O89" t="str">
        <f>VLOOKUP($A89,'Hospitalisation Details'!$A$2:$I$2344,8,)</f>
        <v>tier - 2</v>
      </c>
      <c r="P89" t="str">
        <f>VLOOKUP($A89,'Hospitalisation Details'!$A$2:$I$2344,9,)</f>
        <v>R1013</v>
      </c>
      <c r="Q89">
        <f>VLOOKUP(A89,'Data Transformation'!A89:R2423,18,)</f>
        <v>21</v>
      </c>
    </row>
    <row r="90" spans="1:17" ht="15.6" x14ac:dyDescent="0.3">
      <c r="A90" s="1" t="s">
        <v>2284</v>
      </c>
      <c r="B90" s="1" t="str">
        <f>VLOOKUP($A90,'Data Transformation'!$A$2:$D$2336,4,)</f>
        <v xml:space="preserve">  Kelley</v>
      </c>
      <c r="C90">
        <f>VLOOKUP($A90,'Medical Examinations'!$A$2:$B$2336,2,)</f>
        <v>54.74</v>
      </c>
      <c r="D90">
        <f>VLOOKUP($A90,'Medical Examinations'!$A$2:$C$2336,3,)</f>
        <v>5.84</v>
      </c>
      <c r="E90" t="str">
        <f>VLOOKUP($A90,'Medical Examinations'!$A$2:$D$2336,4,)</f>
        <v>yes</v>
      </c>
      <c r="F90" t="str">
        <f>VLOOKUP($A90,'Medical Examinations'!$A$2:$E$2336,5,)</f>
        <v>No</v>
      </c>
      <c r="G90" t="str">
        <f>VLOOKUP($A90,'Medical Examinations'!$A$2:$F$2336,6,)</f>
        <v>Yes</v>
      </c>
      <c r="H90">
        <f>VLOOKUP($A90,'Data Transformation'!$A$2:$G$2336,7,)</f>
        <v>1</v>
      </c>
      <c r="I90" t="str">
        <f>VLOOKUP($A90,'Medical Examinations'!$A$2:$H$2336,8,)</f>
        <v>yes</v>
      </c>
      <c r="J90" t="str">
        <f>VLOOKUP($A90,'Data Transformation'!$A$2:$K$2336,11,)</f>
        <v>obesity</v>
      </c>
      <c r="K90" t="str">
        <f>VLOOKUP($A90,'Data Transformation'!$A$2:$M$2336,13,)</f>
        <v>Normal</v>
      </c>
      <c r="L90" t="str">
        <f>VLOOKUP(A90,'Data Transformation'!A90:Q2424,17,)</f>
        <v>10-Dec-2002</v>
      </c>
      <c r="M90">
        <f>VLOOKUP($A90,'Hospitalisation Details'!$A$2:$I$2344,6,)</f>
        <v>40961.29</v>
      </c>
      <c r="N90" t="str">
        <f>VLOOKUP($A90,'Hospitalisation Details'!$A$2:$I$2344,7,)</f>
        <v>tier - 1</v>
      </c>
      <c r="O90" t="str">
        <f>VLOOKUP($A90,'Hospitalisation Details'!$A$2:$I$2344,8,)</f>
        <v>tier - 2</v>
      </c>
      <c r="P90" t="str">
        <f>VLOOKUP($A90,'Hospitalisation Details'!$A$2:$I$2344,9,)</f>
        <v>R1011</v>
      </c>
      <c r="Q90">
        <f>VLOOKUP(A90,'Data Transformation'!A90:R2424,18,)</f>
        <v>20</v>
      </c>
    </row>
    <row r="91" spans="1:17" ht="15.6" x14ac:dyDescent="0.3">
      <c r="A91" s="1" t="s">
        <v>2283</v>
      </c>
      <c r="B91" s="1" t="str">
        <f>VLOOKUP($A91,'Data Transformation'!$A$2:$D$2336,4,)</f>
        <v xml:space="preserve">  Abigail K</v>
      </c>
      <c r="C91">
        <f>VLOOKUP($A91,'Medical Examinations'!$A$2:$B$2336,2,)</f>
        <v>32.56</v>
      </c>
      <c r="D91">
        <f>VLOOKUP($A91,'Medical Examinations'!$A$2:$C$2336,3,)</f>
        <v>5.41</v>
      </c>
      <c r="E91" t="str">
        <f>VLOOKUP($A91,'Medical Examinations'!$A$2:$D$2336,4,)</f>
        <v>No</v>
      </c>
      <c r="F91" t="str">
        <f>VLOOKUP($A91,'Medical Examinations'!$A$2:$E$2336,5,)</f>
        <v>No</v>
      </c>
      <c r="G91" t="str">
        <f>VLOOKUP($A91,'Medical Examinations'!$A$2:$F$2336,6,)</f>
        <v>Yes</v>
      </c>
      <c r="H91">
        <f>VLOOKUP($A91,'Data Transformation'!$A$2:$G$2336,7,)</f>
        <v>1</v>
      </c>
      <c r="I91" t="str">
        <f>VLOOKUP($A91,'Medical Examinations'!$A$2:$H$2336,8,)</f>
        <v>yes</v>
      </c>
      <c r="J91" t="str">
        <f>VLOOKUP($A91,'Data Transformation'!$A$2:$K$2336,11,)</f>
        <v>obesity</v>
      </c>
      <c r="K91" t="str">
        <f>VLOOKUP($A91,'Data Transformation'!$A$2:$M$2336,13,)</f>
        <v>Prediabetes</v>
      </c>
      <c r="L91" t="str">
        <f>VLOOKUP(A91,'Data Transformation'!A91:Q2425,17,)</f>
        <v>2-Dec-1999</v>
      </c>
      <c r="M91">
        <f>VLOOKUP($A91,'Hospitalisation Details'!$A$2:$I$2344,6,)</f>
        <v>40941.29</v>
      </c>
      <c r="N91" t="str">
        <f>VLOOKUP($A91,'Hospitalisation Details'!$A$2:$I$2344,7,)</f>
        <v>tier - 1</v>
      </c>
      <c r="O91" t="str">
        <f>VLOOKUP($A91,'Hospitalisation Details'!$A$2:$I$2344,8,)</f>
        <v>tier - 2</v>
      </c>
      <c r="P91" t="str">
        <f>VLOOKUP($A91,'Hospitalisation Details'!$A$2:$I$2344,9,)</f>
        <v>R1013</v>
      </c>
      <c r="Q91">
        <f>VLOOKUP(A91,'Data Transformation'!A91:R2425,18,)</f>
        <v>23</v>
      </c>
    </row>
    <row r="92" spans="1:17" ht="15.6" x14ac:dyDescent="0.3">
      <c r="A92" s="1" t="s">
        <v>2282</v>
      </c>
      <c r="B92" s="1" t="str">
        <f>VLOOKUP($A92,'Data Transformation'!$A$2:$D$2336,4,)</f>
        <v xml:space="preserve">  Hope</v>
      </c>
      <c r="C92">
        <f>VLOOKUP($A92,'Medical Examinations'!$A$2:$B$2336,2,)</f>
        <v>39.049999999999997</v>
      </c>
      <c r="D92">
        <f>VLOOKUP($A92,'Medical Examinations'!$A$2:$C$2336,3,)</f>
        <v>6.06</v>
      </c>
      <c r="E92" t="str">
        <f>VLOOKUP($A92,'Medical Examinations'!$A$2:$D$2336,4,)</f>
        <v>No</v>
      </c>
      <c r="F92" t="str">
        <f>VLOOKUP($A92,'Medical Examinations'!$A$2:$E$2336,5,)</f>
        <v>No</v>
      </c>
      <c r="G92" t="str">
        <f>VLOOKUP($A92,'Medical Examinations'!$A$2:$F$2336,6,)</f>
        <v>No</v>
      </c>
      <c r="H92">
        <f>VLOOKUP($A92,'Data Transformation'!$A$2:$G$2336,7,)</f>
        <v>1</v>
      </c>
      <c r="I92" t="str">
        <f>VLOOKUP($A92,'Medical Examinations'!$A$2:$H$2336,8,)</f>
        <v>yes</v>
      </c>
      <c r="J92" t="str">
        <f>VLOOKUP($A92,'Data Transformation'!$A$2:$K$2336,11,)</f>
        <v>obesity</v>
      </c>
      <c r="K92" t="str">
        <f>VLOOKUP($A92,'Data Transformation'!$A$2:$M$2336,13,)</f>
        <v>Prediabetes</v>
      </c>
      <c r="L92" t="str">
        <f>VLOOKUP(A92,'Data Transformation'!A92:Q2426,17,)</f>
        <v>13-Oct-2002</v>
      </c>
      <c r="M92">
        <f>VLOOKUP($A92,'Hospitalisation Details'!$A$2:$I$2344,6,)</f>
        <v>40932.43</v>
      </c>
      <c r="N92" t="str">
        <f>VLOOKUP($A92,'Hospitalisation Details'!$A$2:$I$2344,7,)</f>
        <v>tier - 1</v>
      </c>
      <c r="O92" t="str">
        <f>VLOOKUP($A92,'Hospitalisation Details'!$A$2:$I$2344,8,)</f>
        <v>tier - 2</v>
      </c>
      <c r="P92" t="str">
        <f>VLOOKUP($A92,'Hospitalisation Details'!$A$2:$I$2344,9,)</f>
        <v>R1013</v>
      </c>
      <c r="Q92">
        <f>VLOOKUP(A92,'Data Transformation'!A92:R2426,18,)</f>
        <v>20</v>
      </c>
    </row>
    <row r="93" spans="1:17" ht="15.6" x14ac:dyDescent="0.3">
      <c r="A93" s="1" t="s">
        <v>2281</v>
      </c>
      <c r="B93" s="1" t="str">
        <f>VLOOKUP($A93,'Data Transformation'!$A$2:$D$2336,4,)</f>
        <v xml:space="preserve">  Elyse M</v>
      </c>
      <c r="C93">
        <f>VLOOKUP($A93,'Medical Examinations'!$A$2:$B$2336,2,)</f>
        <v>42.75</v>
      </c>
      <c r="D93">
        <f>VLOOKUP($A93,'Medical Examinations'!$A$2:$C$2336,3,)</f>
        <v>4.22</v>
      </c>
      <c r="E93" t="str">
        <f>VLOOKUP($A93,'Medical Examinations'!$A$2:$D$2336,4,)</f>
        <v>No</v>
      </c>
      <c r="F93" t="str">
        <f>VLOOKUP($A93,'Medical Examinations'!$A$2:$E$2336,5,)</f>
        <v>No</v>
      </c>
      <c r="G93" t="str">
        <f>VLOOKUP($A93,'Medical Examinations'!$A$2:$F$2336,6,)</f>
        <v>No</v>
      </c>
      <c r="H93">
        <f>VLOOKUP($A93,'Data Transformation'!$A$2:$G$2336,7,)</f>
        <v>0</v>
      </c>
      <c r="I93" t="str">
        <f>VLOOKUP($A93,'Medical Examinations'!$A$2:$H$2336,8,)</f>
        <v>yes</v>
      </c>
      <c r="J93" t="str">
        <f>VLOOKUP($A93,'Data Transformation'!$A$2:$K$2336,11,)</f>
        <v>overweight</v>
      </c>
      <c r="K93" t="str">
        <f>VLOOKUP($A93,'Data Transformation'!$A$2:$M$2336,13,)</f>
        <v>Normal</v>
      </c>
      <c r="L93" t="str">
        <f>VLOOKUP(A93,'Data Transformation'!A93:Q2427,17,)</f>
        <v>14-Oct-1999</v>
      </c>
      <c r="M93">
        <f>VLOOKUP($A93,'Hospitalisation Details'!$A$2:$I$2344,6,)</f>
        <v>40904.199999999997</v>
      </c>
      <c r="N93" t="str">
        <f>VLOOKUP($A93,'Hospitalisation Details'!$A$2:$I$2344,7,)</f>
        <v>tier - 1</v>
      </c>
      <c r="O93" t="str">
        <f>VLOOKUP($A93,'Hospitalisation Details'!$A$2:$I$2344,8,)</f>
        <v>tier - 1</v>
      </c>
      <c r="P93" t="str">
        <f>VLOOKUP($A93,'Hospitalisation Details'!$A$2:$I$2344,9,)</f>
        <v>R1024</v>
      </c>
      <c r="Q93">
        <f>VLOOKUP(A93,'Data Transformation'!A93:R2427,18,)</f>
        <v>23</v>
      </c>
    </row>
    <row r="94" spans="1:17" ht="15.6" x14ac:dyDescent="0.3">
      <c r="A94" s="1" t="s">
        <v>2280</v>
      </c>
      <c r="B94" s="1" t="str">
        <f>VLOOKUP($A94,'Data Transformation'!$A$2:$D$2336,4,)</f>
        <v xml:space="preserve">  Nicholas</v>
      </c>
      <c r="C94">
        <f>VLOOKUP($A94,'Medical Examinations'!$A$2:$B$2336,2,)</f>
        <v>50.58</v>
      </c>
      <c r="D94">
        <f>VLOOKUP($A94,'Medical Examinations'!$A$2:$C$2336,3,)</f>
        <v>5.12</v>
      </c>
      <c r="E94" t="str">
        <f>VLOOKUP($A94,'Medical Examinations'!$A$2:$D$2336,4,)</f>
        <v>No</v>
      </c>
      <c r="F94" t="str">
        <f>VLOOKUP($A94,'Medical Examinations'!$A$2:$E$2336,5,)</f>
        <v>No</v>
      </c>
      <c r="G94" t="str">
        <f>VLOOKUP($A94,'Medical Examinations'!$A$2:$F$2336,6,)</f>
        <v>No</v>
      </c>
      <c r="H94">
        <f>VLOOKUP($A94,'Data Transformation'!$A$2:$G$2336,7,)</f>
        <v>2</v>
      </c>
      <c r="I94" t="str">
        <f>VLOOKUP($A94,'Medical Examinations'!$A$2:$H$2336,8,)</f>
        <v>yes</v>
      </c>
      <c r="J94" t="str">
        <f>VLOOKUP($A94,'Data Transformation'!$A$2:$K$2336,11,)</f>
        <v>obesity</v>
      </c>
      <c r="K94" t="str">
        <f>VLOOKUP($A94,'Data Transformation'!$A$2:$M$2336,13,)</f>
        <v>Normal</v>
      </c>
      <c r="L94" t="str">
        <f>VLOOKUP(A94,'Data Transformation'!A94:Q2428,17,)</f>
        <v>12-Jul-1998</v>
      </c>
      <c r="M94">
        <f>VLOOKUP($A94,'Hospitalisation Details'!$A$2:$I$2344,6,)</f>
        <v>40817.85</v>
      </c>
      <c r="N94" t="str">
        <f>VLOOKUP($A94,'Hospitalisation Details'!$A$2:$I$2344,7,)</f>
        <v>tier - 1</v>
      </c>
      <c r="O94" t="str">
        <f>VLOOKUP($A94,'Hospitalisation Details'!$A$2:$I$2344,8,)</f>
        <v>tier - 3</v>
      </c>
      <c r="P94" t="str">
        <f>VLOOKUP($A94,'Hospitalisation Details'!$A$2:$I$2344,9,)</f>
        <v>R1011</v>
      </c>
      <c r="Q94">
        <f>VLOOKUP(A94,'Data Transformation'!A94:R2428,18,)</f>
        <v>25</v>
      </c>
    </row>
    <row r="95" spans="1:17" ht="15.6" x14ac:dyDescent="0.3">
      <c r="A95" s="1" t="s">
        <v>2279</v>
      </c>
      <c r="B95" s="1" t="str">
        <f>VLOOKUP($A95,'Data Transformation'!$A$2:$D$2336,4,)</f>
        <v xml:space="preserve">  David</v>
      </c>
      <c r="C95">
        <f>VLOOKUP($A95,'Medical Examinations'!$A$2:$B$2336,2,)</f>
        <v>30.495000000000001</v>
      </c>
      <c r="D95">
        <f>VLOOKUP($A95,'Medical Examinations'!$A$2:$C$2336,3,)</f>
        <v>4.57</v>
      </c>
      <c r="E95" t="str">
        <f>VLOOKUP($A95,'Medical Examinations'!$A$2:$D$2336,4,)</f>
        <v>yes</v>
      </c>
      <c r="F95" t="str">
        <f>VLOOKUP($A95,'Medical Examinations'!$A$2:$E$2336,5,)</f>
        <v>No</v>
      </c>
      <c r="G95" t="str">
        <f>VLOOKUP($A95,'Medical Examinations'!$A$2:$F$2336,6,)</f>
        <v>No</v>
      </c>
      <c r="H95">
        <f>VLOOKUP($A95,'Data Transformation'!$A$2:$G$2336,7,)</f>
        <v>0</v>
      </c>
      <c r="I95" t="str">
        <f>VLOOKUP($A95,'Medical Examinations'!$A$2:$H$2336,8,)</f>
        <v>yes</v>
      </c>
      <c r="J95" t="str">
        <f>VLOOKUP($A95,'Data Transformation'!$A$2:$K$2336,11,)</f>
        <v>obesity</v>
      </c>
      <c r="K95" t="str">
        <f>VLOOKUP($A95,'Data Transformation'!$A$2:$M$2336,13,)</f>
        <v>Normal</v>
      </c>
      <c r="L95" t="str">
        <f>VLOOKUP(A95,'Data Transformation'!A95:Q2429,17,)</f>
        <v>30-Jul-1995</v>
      </c>
      <c r="M95">
        <f>VLOOKUP($A95,'Hospitalisation Details'!$A$2:$I$2344,6,)</f>
        <v>40720.550000000003</v>
      </c>
      <c r="N95" t="str">
        <f>VLOOKUP($A95,'Hospitalisation Details'!$A$2:$I$2344,7,)</f>
        <v>tier - 1</v>
      </c>
      <c r="O95" t="str">
        <f>VLOOKUP($A95,'Hospitalisation Details'!$A$2:$I$2344,8,)</f>
        <v>tier - 3</v>
      </c>
      <c r="P95" t="str">
        <f>VLOOKUP($A95,'Hospitalisation Details'!$A$2:$I$2344,9,)</f>
        <v>R1012</v>
      </c>
      <c r="Q95">
        <f>VLOOKUP(A95,'Data Transformation'!A95:R2429,18,)</f>
        <v>28</v>
      </c>
    </row>
    <row r="96" spans="1:17" ht="15.6" x14ac:dyDescent="0.3">
      <c r="A96" s="1" t="s">
        <v>2278</v>
      </c>
      <c r="B96" s="1" t="str">
        <f>VLOOKUP($A96,'Data Transformation'!$A$2:$D$2336,4,)</f>
        <v xml:space="preserve">  Natalie</v>
      </c>
      <c r="C96">
        <f>VLOOKUP($A96,'Medical Examinations'!$A$2:$B$2336,2,)</f>
        <v>48.31</v>
      </c>
      <c r="D96">
        <f>VLOOKUP($A96,'Medical Examinations'!$A$2:$C$2336,3,)</f>
        <v>9.58</v>
      </c>
      <c r="E96" t="str">
        <f>VLOOKUP($A96,'Medical Examinations'!$A$2:$D$2336,4,)</f>
        <v>yes</v>
      </c>
      <c r="F96" t="str">
        <f>VLOOKUP($A96,'Medical Examinations'!$A$2:$E$2336,5,)</f>
        <v>No</v>
      </c>
      <c r="G96" t="str">
        <f>VLOOKUP($A96,'Medical Examinations'!$A$2:$F$2336,6,)</f>
        <v>No</v>
      </c>
      <c r="H96">
        <f>VLOOKUP($A96,'Data Transformation'!$A$2:$G$2336,7,)</f>
        <v>2</v>
      </c>
      <c r="I96" t="str">
        <f>VLOOKUP($A96,'Medical Examinations'!$A$2:$H$2336,8,)</f>
        <v>yes</v>
      </c>
      <c r="J96" t="str">
        <f>VLOOKUP($A96,'Data Transformation'!$A$2:$K$2336,11,)</f>
        <v>obesity</v>
      </c>
      <c r="K96" t="str">
        <f>VLOOKUP($A96,'Data Transformation'!$A$2:$M$2336,13,)</f>
        <v>Normal</v>
      </c>
      <c r="L96" t="str">
        <f>VLOOKUP(A96,'Data Transformation'!A96:Q2430,17,)</f>
        <v>7-Nov-1997</v>
      </c>
      <c r="M96">
        <f>VLOOKUP($A96,'Hospitalisation Details'!$A$2:$I$2344,6,)</f>
        <v>40692.910000000003</v>
      </c>
      <c r="N96" t="str">
        <f>VLOOKUP($A96,'Hospitalisation Details'!$A$2:$I$2344,7,)</f>
        <v>tier - 1</v>
      </c>
      <c r="O96" t="str">
        <f>VLOOKUP($A96,'Hospitalisation Details'!$A$2:$I$2344,8,)</f>
        <v>tier - 1</v>
      </c>
      <c r="P96" t="str">
        <f>VLOOKUP($A96,'Hospitalisation Details'!$A$2:$I$2344,9,)</f>
        <v>R1011</v>
      </c>
      <c r="Q96">
        <f>VLOOKUP(A96,'Data Transformation'!A96:R2430,18,)</f>
        <v>25</v>
      </c>
    </row>
    <row r="97" spans="1:17" ht="15.6" x14ac:dyDescent="0.3">
      <c r="A97" s="1" t="s">
        <v>2277</v>
      </c>
      <c r="B97" s="1" t="str">
        <f>VLOOKUP($A97,'Data Transformation'!$A$2:$D$2336,4,)</f>
        <v xml:space="preserve">  Thomas</v>
      </c>
      <c r="C97">
        <f>VLOOKUP($A97,'Medical Examinations'!$A$2:$B$2336,2,)</f>
        <v>48.99</v>
      </c>
      <c r="D97">
        <f>VLOOKUP($A97,'Medical Examinations'!$A$2:$C$2336,3,)</f>
        <v>9.7799999999999994</v>
      </c>
      <c r="E97" t="str">
        <f>VLOOKUP($A97,'Medical Examinations'!$A$2:$D$2336,4,)</f>
        <v>yes</v>
      </c>
      <c r="F97" t="str">
        <f>VLOOKUP($A97,'Medical Examinations'!$A$2:$E$2336,5,)</f>
        <v>No</v>
      </c>
      <c r="G97" t="str">
        <f>VLOOKUP($A97,'Medical Examinations'!$A$2:$F$2336,6,)</f>
        <v>No</v>
      </c>
      <c r="H97">
        <f>VLOOKUP($A97,'Data Transformation'!$A$2:$G$2336,7,)</f>
        <v>1</v>
      </c>
      <c r="I97" t="str">
        <f>VLOOKUP($A97,'Medical Examinations'!$A$2:$H$2336,8,)</f>
        <v>yes</v>
      </c>
      <c r="J97" t="str">
        <f>VLOOKUP($A97,'Data Transformation'!$A$2:$K$2336,11,)</f>
        <v>obesity</v>
      </c>
      <c r="K97" t="str">
        <f>VLOOKUP($A97,'Data Transformation'!$A$2:$M$2336,13,)</f>
        <v>Diabetes</v>
      </c>
      <c r="L97" t="str">
        <f>VLOOKUP(A97,'Data Transformation'!A97:Q2431,17,)</f>
        <v>3-Dec-1998</v>
      </c>
      <c r="M97">
        <f>VLOOKUP($A97,'Hospitalisation Details'!$A$2:$I$2344,6,)</f>
        <v>40590.550000000003</v>
      </c>
      <c r="N97" t="str">
        <f>VLOOKUP($A97,'Hospitalisation Details'!$A$2:$I$2344,7,)</f>
        <v>tier - 1</v>
      </c>
      <c r="O97" t="str">
        <f>VLOOKUP($A97,'Hospitalisation Details'!$A$2:$I$2344,8,)</f>
        <v>tier - 3</v>
      </c>
      <c r="P97" t="str">
        <f>VLOOKUP($A97,'Hospitalisation Details'!$A$2:$I$2344,9,)</f>
        <v>R1012</v>
      </c>
      <c r="Q97">
        <f>VLOOKUP(A97,'Data Transformation'!A97:R2431,18,)</f>
        <v>24</v>
      </c>
    </row>
    <row r="98" spans="1:17" ht="15.6" x14ac:dyDescent="0.3">
      <c r="A98" s="1" t="s">
        <v>2276</v>
      </c>
      <c r="B98" s="1" t="str">
        <f>VLOOKUP($A98,'Data Transformation'!$A$2:$D$2336,4,)</f>
        <v xml:space="preserve">  Pamela J</v>
      </c>
      <c r="C98">
        <f>VLOOKUP($A98,'Medical Examinations'!$A$2:$B$2336,2,)</f>
        <v>38.39</v>
      </c>
      <c r="D98">
        <f>VLOOKUP($A98,'Medical Examinations'!$A$2:$C$2336,3,)</f>
        <v>4.1100000000000003</v>
      </c>
      <c r="E98" t="str">
        <f>VLOOKUP($A98,'Medical Examinations'!$A$2:$D$2336,4,)</f>
        <v>yes</v>
      </c>
      <c r="F98" t="str">
        <f>VLOOKUP($A98,'Medical Examinations'!$A$2:$E$2336,5,)</f>
        <v>No</v>
      </c>
      <c r="G98" t="str">
        <f>VLOOKUP($A98,'Medical Examinations'!$A$2:$F$2336,6,)</f>
        <v>No</v>
      </c>
      <c r="H98">
        <f>VLOOKUP($A98,'Data Transformation'!$A$2:$G$2336,7,)</f>
        <v>0</v>
      </c>
      <c r="I98" t="str">
        <f>VLOOKUP($A98,'Medical Examinations'!$A$2:$H$2336,8,)</f>
        <v>yes</v>
      </c>
      <c r="J98" t="str">
        <f>VLOOKUP($A98,'Data Transformation'!$A$2:$K$2336,11,)</f>
        <v>obesity</v>
      </c>
      <c r="K98" t="str">
        <f>VLOOKUP($A98,'Data Transformation'!$A$2:$M$2336,13,)</f>
        <v>Normal</v>
      </c>
      <c r="L98" t="str">
        <f>VLOOKUP(A98,'Data Transformation'!A98:Q2432,17,)</f>
        <v>15-Aug-2002</v>
      </c>
      <c r="M98">
        <f>VLOOKUP($A98,'Hospitalisation Details'!$A$2:$I$2344,6,)</f>
        <v>40419.019999999997</v>
      </c>
      <c r="N98" t="str">
        <f>VLOOKUP($A98,'Hospitalisation Details'!$A$2:$I$2344,7,)</f>
        <v>tier - 1</v>
      </c>
      <c r="O98" t="str">
        <f>VLOOKUP($A98,'Hospitalisation Details'!$A$2:$I$2344,8,)</f>
        <v>tier - 2</v>
      </c>
      <c r="P98" t="str">
        <f>VLOOKUP($A98,'Hospitalisation Details'!$A$2:$I$2344,9,)</f>
        <v>R1013</v>
      </c>
      <c r="Q98">
        <f>VLOOKUP(A98,'Data Transformation'!A98:R2432,18,)</f>
        <v>20</v>
      </c>
    </row>
    <row r="99" spans="1:17" ht="15.6" x14ac:dyDescent="0.3">
      <c r="A99" s="1" t="s">
        <v>2275</v>
      </c>
      <c r="B99" s="1" t="str">
        <f>VLOOKUP($A99,'Data Transformation'!$A$2:$D$2336,4,)</f>
        <v xml:space="preserve">  Jessica</v>
      </c>
      <c r="C99">
        <f>VLOOKUP($A99,'Medical Examinations'!$A$2:$B$2336,2,)</f>
        <v>44.34</v>
      </c>
      <c r="D99">
        <f>VLOOKUP($A99,'Medical Examinations'!$A$2:$C$2336,3,)</f>
        <v>4.0199999999999996</v>
      </c>
      <c r="E99" t="str">
        <f>VLOOKUP($A99,'Medical Examinations'!$A$2:$D$2336,4,)</f>
        <v>yes</v>
      </c>
      <c r="F99" t="str">
        <f>VLOOKUP($A99,'Medical Examinations'!$A$2:$E$2336,5,)</f>
        <v>No</v>
      </c>
      <c r="G99" t="str">
        <f>VLOOKUP($A99,'Medical Examinations'!$A$2:$F$2336,6,)</f>
        <v>No</v>
      </c>
      <c r="H99">
        <f>VLOOKUP($A99,'Data Transformation'!$A$2:$G$2336,7,)</f>
        <v>2</v>
      </c>
      <c r="I99" t="str">
        <f>VLOOKUP($A99,'Medical Examinations'!$A$2:$H$2336,8,)</f>
        <v>yes</v>
      </c>
      <c r="J99" t="str">
        <f>VLOOKUP($A99,'Data Transformation'!$A$2:$K$2336,11,)</f>
        <v>obesity</v>
      </c>
      <c r="K99" t="str">
        <f>VLOOKUP($A99,'Data Transformation'!$A$2:$M$2336,13,)</f>
        <v>Normal</v>
      </c>
      <c r="L99" t="str">
        <f>VLOOKUP(A99,'Data Transformation'!A99:Q2433,17,)</f>
        <v>6-Jul-1999</v>
      </c>
      <c r="M99">
        <f>VLOOKUP($A99,'Hospitalisation Details'!$A$2:$I$2344,6,)</f>
        <v>40373.74</v>
      </c>
      <c r="N99" t="str">
        <f>VLOOKUP($A99,'Hospitalisation Details'!$A$2:$I$2344,7,)</f>
        <v>tier - 1</v>
      </c>
      <c r="O99" t="str">
        <f>VLOOKUP($A99,'Hospitalisation Details'!$A$2:$I$2344,8,)</f>
        <v>tier - 3</v>
      </c>
      <c r="P99" t="str">
        <f>VLOOKUP($A99,'Hospitalisation Details'!$A$2:$I$2344,9,)</f>
        <v>R1011</v>
      </c>
      <c r="Q99">
        <f>VLOOKUP(A99,'Data Transformation'!A99:R2433,18,)</f>
        <v>24</v>
      </c>
    </row>
    <row r="100" spans="1:17" ht="15.6" x14ac:dyDescent="0.3">
      <c r="A100" s="1" t="s">
        <v>2274</v>
      </c>
      <c r="B100" s="1" t="str">
        <f>VLOOKUP($A100,'Data Transformation'!$A$2:$D$2336,4,)</f>
        <v xml:space="preserve">  Ron N</v>
      </c>
      <c r="C100">
        <f>VLOOKUP($A100,'Medical Examinations'!$A$2:$B$2336,2,)</f>
        <v>41.51</v>
      </c>
      <c r="D100">
        <f>VLOOKUP($A100,'Medical Examinations'!$A$2:$C$2336,3,)</f>
        <v>6.92</v>
      </c>
      <c r="E100" t="str">
        <f>VLOOKUP($A100,'Medical Examinations'!$A$2:$D$2336,4,)</f>
        <v>No</v>
      </c>
      <c r="F100" t="str">
        <f>VLOOKUP($A100,'Medical Examinations'!$A$2:$E$2336,5,)</f>
        <v>No</v>
      </c>
      <c r="G100" t="str">
        <f>VLOOKUP($A100,'Medical Examinations'!$A$2:$F$2336,6,)</f>
        <v>No</v>
      </c>
      <c r="H100">
        <f>VLOOKUP($A100,'Data Transformation'!$A$2:$G$2336,7,)</f>
        <v>0</v>
      </c>
      <c r="I100" t="str">
        <f>VLOOKUP($A100,'Medical Examinations'!$A$2:$H$2336,8,)</f>
        <v>yes</v>
      </c>
      <c r="J100" t="str">
        <f>VLOOKUP($A100,'Data Transformation'!$A$2:$K$2336,11,)</f>
        <v>obesity</v>
      </c>
      <c r="K100" t="str">
        <f>VLOOKUP($A100,'Data Transformation'!$A$2:$M$2336,13,)</f>
        <v>Normal</v>
      </c>
      <c r="L100" t="str">
        <f>VLOOKUP(A100,'Data Transformation'!A100:Q2434,17,)</f>
        <v>14-Nov-2002</v>
      </c>
      <c r="M100">
        <f>VLOOKUP($A100,'Hospitalisation Details'!$A$2:$I$2344,6,)</f>
        <v>40309.93</v>
      </c>
      <c r="N100" t="str">
        <f>VLOOKUP($A100,'Hospitalisation Details'!$A$2:$I$2344,7,)</f>
        <v>tier - 1</v>
      </c>
      <c r="O100" t="str">
        <f>VLOOKUP($A100,'Hospitalisation Details'!$A$2:$I$2344,8,)</f>
        <v>tier - 3</v>
      </c>
      <c r="P100" t="str">
        <f>VLOOKUP($A100,'Hospitalisation Details'!$A$2:$I$2344,9,)</f>
        <v>R1011</v>
      </c>
      <c r="Q100">
        <f>VLOOKUP(A100,'Data Transformation'!A100:R2434,18,)</f>
        <v>20</v>
      </c>
    </row>
    <row r="101" spans="1:17" ht="15.6" x14ac:dyDescent="0.3">
      <c r="A101" s="1" t="s">
        <v>2273</v>
      </c>
      <c r="B101" s="1" t="str">
        <f>VLOOKUP($A101,'Data Transformation'!$A$2:$D$2336,4,)</f>
        <v xml:space="preserve">  Daniel</v>
      </c>
      <c r="C101">
        <f>VLOOKUP($A101,'Medical Examinations'!$A$2:$B$2336,2,)</f>
        <v>48.2</v>
      </c>
      <c r="D101">
        <f>VLOOKUP($A101,'Medical Examinations'!$A$2:$C$2336,3,)</f>
        <v>4.84</v>
      </c>
      <c r="E101" t="str">
        <f>VLOOKUP($A101,'Medical Examinations'!$A$2:$D$2336,4,)</f>
        <v>No</v>
      </c>
      <c r="F101" t="str">
        <f>VLOOKUP($A101,'Medical Examinations'!$A$2:$E$2336,5,)</f>
        <v>No</v>
      </c>
      <c r="G101" t="str">
        <f>VLOOKUP($A101,'Medical Examinations'!$A$2:$F$2336,6,)</f>
        <v>No</v>
      </c>
      <c r="H101">
        <f>VLOOKUP($A101,'Data Transformation'!$A$2:$G$2336,7,)</f>
        <v>0</v>
      </c>
      <c r="I101" t="str">
        <f>VLOOKUP($A101,'Medical Examinations'!$A$2:$H$2336,8,)</f>
        <v>yes</v>
      </c>
      <c r="J101" t="str">
        <f>VLOOKUP($A101,'Data Transformation'!$A$2:$K$2336,11,)</f>
        <v>obesity</v>
      </c>
      <c r="K101" t="str">
        <f>VLOOKUP($A101,'Data Transformation'!$A$2:$M$2336,13,)</f>
        <v>Normal</v>
      </c>
      <c r="L101" t="str">
        <f>VLOOKUP(A101,'Data Transformation'!A101:Q2435,17,)</f>
        <v>22-Dec-2002</v>
      </c>
      <c r="M101">
        <f>VLOOKUP($A101,'Hospitalisation Details'!$A$2:$I$2344,6,)</f>
        <v>40284.379999999997</v>
      </c>
      <c r="N101" t="str">
        <f>VLOOKUP($A101,'Hospitalisation Details'!$A$2:$I$2344,7,)</f>
        <v>tier - 1</v>
      </c>
      <c r="O101" t="str">
        <f>VLOOKUP($A101,'Hospitalisation Details'!$A$2:$I$2344,8,)</f>
        <v>tier - 3</v>
      </c>
      <c r="P101" t="str">
        <f>VLOOKUP($A101,'Hospitalisation Details'!$A$2:$I$2344,9,)</f>
        <v>R1012</v>
      </c>
      <c r="Q101">
        <f>VLOOKUP(A101,'Data Transformation'!A101:R2435,18,)</f>
        <v>20</v>
      </c>
    </row>
    <row r="102" spans="1:17" ht="15.6" x14ac:dyDescent="0.3">
      <c r="A102" s="1" t="s">
        <v>2272</v>
      </c>
      <c r="B102" s="1" t="str">
        <f>VLOOKUP($A102,'Data Transformation'!$A$2:$D$2336,4,)</f>
        <v xml:space="preserve">  Brian</v>
      </c>
      <c r="C102">
        <f>VLOOKUP($A102,'Medical Examinations'!$A$2:$B$2336,2,)</f>
        <v>35.75</v>
      </c>
      <c r="D102">
        <f>VLOOKUP($A102,'Medical Examinations'!$A$2:$C$2336,3,)</f>
        <v>8</v>
      </c>
      <c r="E102" t="str">
        <f>VLOOKUP($A102,'Medical Examinations'!$A$2:$D$2336,4,)</f>
        <v>yes</v>
      </c>
      <c r="F102" t="str">
        <f>VLOOKUP($A102,'Medical Examinations'!$A$2:$E$2336,5,)</f>
        <v>No</v>
      </c>
      <c r="G102" t="str">
        <f>VLOOKUP($A102,'Medical Examinations'!$A$2:$F$2336,6,)</f>
        <v>No</v>
      </c>
      <c r="H102">
        <f>VLOOKUP($A102,'Data Transformation'!$A$2:$G$2336,7,)</f>
        <v>0</v>
      </c>
      <c r="I102" t="str">
        <f>VLOOKUP($A102,'Medical Examinations'!$A$2:$H$2336,8,)</f>
        <v>yes</v>
      </c>
      <c r="J102" t="str">
        <f>VLOOKUP($A102,'Data Transformation'!$A$2:$K$2336,11,)</f>
        <v>obesity</v>
      </c>
      <c r="K102" t="str">
        <f>VLOOKUP($A102,'Data Transformation'!$A$2:$M$2336,13,)</f>
        <v>Normal</v>
      </c>
      <c r="L102" t="str">
        <f>VLOOKUP(A102,'Data Transformation'!A102:Q2436,17,)</f>
        <v>5-Sep-1998</v>
      </c>
      <c r="M102">
        <f>VLOOKUP($A102,'Hospitalisation Details'!$A$2:$I$2344,6,)</f>
        <v>40273.65</v>
      </c>
      <c r="N102" t="str">
        <f>VLOOKUP($A102,'Hospitalisation Details'!$A$2:$I$2344,7,)</f>
        <v>tier - 1</v>
      </c>
      <c r="O102" t="str">
        <f>VLOOKUP($A102,'Hospitalisation Details'!$A$2:$I$2344,8,)</f>
        <v>tier - 3</v>
      </c>
      <c r="P102" t="str">
        <f>VLOOKUP($A102,'Hospitalisation Details'!$A$2:$I$2344,9,)</f>
        <v>R1013</v>
      </c>
      <c r="Q102">
        <f>VLOOKUP(A102,'Data Transformation'!A102:R2436,18,)</f>
        <v>24</v>
      </c>
    </row>
    <row r="103" spans="1:17" ht="15.6" x14ac:dyDescent="0.3">
      <c r="A103" s="1" t="s">
        <v>2271</v>
      </c>
      <c r="B103" s="1" t="str">
        <f>VLOOKUP($A103,'Data Transformation'!$A$2:$D$2336,4,)</f>
        <v xml:space="preserve">  Sari</v>
      </c>
      <c r="C103">
        <f>VLOOKUP($A103,'Medical Examinations'!$A$2:$B$2336,2,)</f>
        <v>53.81</v>
      </c>
      <c r="D103">
        <f>VLOOKUP($A103,'Medical Examinations'!$A$2:$C$2336,3,)</f>
        <v>8.77</v>
      </c>
      <c r="E103" t="str">
        <f>VLOOKUP($A103,'Medical Examinations'!$A$2:$D$2336,4,)</f>
        <v>yes</v>
      </c>
      <c r="F103" t="str">
        <f>VLOOKUP($A103,'Medical Examinations'!$A$2:$E$2336,5,)</f>
        <v>No</v>
      </c>
      <c r="G103" t="str">
        <f>VLOOKUP($A103,'Medical Examinations'!$A$2:$F$2336,6,)</f>
        <v>No</v>
      </c>
      <c r="H103">
        <f>VLOOKUP($A103,'Data Transformation'!$A$2:$G$2336,7,)</f>
        <v>0</v>
      </c>
      <c r="I103" t="str">
        <f>VLOOKUP($A103,'Medical Examinations'!$A$2:$H$2336,8,)</f>
        <v>yes</v>
      </c>
      <c r="J103" t="str">
        <f>VLOOKUP($A103,'Data Transformation'!$A$2:$K$2336,11,)</f>
        <v>obesity</v>
      </c>
      <c r="K103" t="str">
        <f>VLOOKUP($A103,'Data Transformation'!$A$2:$M$2336,13,)</f>
        <v>Normal</v>
      </c>
      <c r="L103" t="str">
        <f>VLOOKUP(A103,'Data Transformation'!A103:Q2437,17,)</f>
        <v>27-Oct-1997</v>
      </c>
      <c r="M103">
        <f>VLOOKUP($A103,'Hospitalisation Details'!$A$2:$I$2344,6,)</f>
        <v>40208.559999999998</v>
      </c>
      <c r="N103" t="str">
        <f>VLOOKUP($A103,'Hospitalisation Details'!$A$2:$I$2344,7,)</f>
        <v>tier - 1</v>
      </c>
      <c r="O103" t="str">
        <f>VLOOKUP($A103,'Hospitalisation Details'!$A$2:$I$2344,8,)</f>
        <v>tier - 2</v>
      </c>
      <c r="P103" t="str">
        <f>VLOOKUP($A103,'Hospitalisation Details'!$A$2:$I$2344,9,)</f>
        <v>R1011</v>
      </c>
      <c r="Q103">
        <f>VLOOKUP(A103,'Data Transformation'!A103:R2437,18,)</f>
        <v>25</v>
      </c>
    </row>
    <row r="104" spans="1:17" ht="15.6" x14ac:dyDescent="0.3">
      <c r="A104" s="1" t="s">
        <v>2270</v>
      </c>
      <c r="B104" s="1" t="str">
        <f>VLOOKUP($A104,'Data Transformation'!$A$2:$D$2336,4,)</f>
        <v xml:space="preserve">  Robert M</v>
      </c>
      <c r="C104">
        <f>VLOOKUP($A104,'Medical Examinations'!$A$2:$B$2336,2,)</f>
        <v>49.48</v>
      </c>
      <c r="D104">
        <f>VLOOKUP($A104,'Medical Examinations'!$A$2:$C$2336,3,)</f>
        <v>4.96</v>
      </c>
      <c r="E104" t="str">
        <f>VLOOKUP($A104,'Medical Examinations'!$A$2:$D$2336,4,)</f>
        <v>No</v>
      </c>
      <c r="F104" t="str">
        <f>VLOOKUP($A104,'Medical Examinations'!$A$2:$E$2336,5,)</f>
        <v>No</v>
      </c>
      <c r="G104" t="str">
        <f>VLOOKUP($A104,'Medical Examinations'!$A$2:$F$2336,6,)</f>
        <v>Yes</v>
      </c>
      <c r="H104">
        <f>VLOOKUP($A104,'Data Transformation'!$A$2:$G$2336,7,)</f>
        <v>1</v>
      </c>
      <c r="I104" t="str">
        <f>VLOOKUP($A104,'Medical Examinations'!$A$2:$H$2336,8,)</f>
        <v>yes</v>
      </c>
      <c r="J104" t="str">
        <f>VLOOKUP($A104,'Data Transformation'!$A$2:$K$2336,11,)</f>
        <v>obesity</v>
      </c>
      <c r="K104" t="str">
        <f>VLOOKUP($A104,'Data Transformation'!$A$2:$M$2336,13,)</f>
        <v>Prediabetes</v>
      </c>
      <c r="L104" t="str">
        <f>VLOOKUP(A104,'Data Transformation'!A104:Q2438,17,)</f>
        <v>23-Jun-1996</v>
      </c>
      <c r="M104">
        <f>VLOOKUP($A104,'Hospitalisation Details'!$A$2:$I$2344,6,)</f>
        <v>40204.83</v>
      </c>
      <c r="N104" t="str">
        <f>VLOOKUP($A104,'Hospitalisation Details'!$A$2:$I$2344,7,)</f>
        <v>tier - 1</v>
      </c>
      <c r="O104" t="str">
        <f>VLOOKUP($A104,'Hospitalisation Details'!$A$2:$I$2344,8,)</f>
        <v>tier - 3</v>
      </c>
      <c r="P104" t="str">
        <f>VLOOKUP($A104,'Hospitalisation Details'!$A$2:$I$2344,9,)</f>
        <v>R1012</v>
      </c>
      <c r="Q104">
        <f>VLOOKUP(A104,'Data Transformation'!A104:R2438,18,)</f>
        <v>27</v>
      </c>
    </row>
    <row r="105" spans="1:17" ht="15.6" x14ac:dyDescent="0.3">
      <c r="A105" s="1" t="s">
        <v>2269</v>
      </c>
      <c r="B105" s="1" t="str">
        <f>VLOOKUP($A105,'Data Transformation'!$A$2:$D$2336,4,)</f>
        <v xml:space="preserve">  Ricardo</v>
      </c>
      <c r="C105">
        <f>VLOOKUP($A105,'Medical Examinations'!$A$2:$B$2336,2,)</f>
        <v>34.1</v>
      </c>
      <c r="D105">
        <f>VLOOKUP($A105,'Medical Examinations'!$A$2:$C$2336,3,)</f>
        <v>4.43</v>
      </c>
      <c r="E105" t="str">
        <f>VLOOKUP($A105,'Medical Examinations'!$A$2:$D$2336,4,)</f>
        <v>yes</v>
      </c>
      <c r="F105" t="str">
        <f>VLOOKUP($A105,'Medical Examinations'!$A$2:$E$2336,5,)</f>
        <v>No</v>
      </c>
      <c r="G105" t="str">
        <f>VLOOKUP($A105,'Medical Examinations'!$A$2:$F$2336,6,)</f>
        <v>No</v>
      </c>
      <c r="H105">
        <f>VLOOKUP($A105,'Data Transformation'!$A$2:$G$2336,7,)</f>
        <v>0</v>
      </c>
      <c r="I105" t="str">
        <f>VLOOKUP($A105,'Medical Examinations'!$A$2:$H$2336,8,)</f>
        <v>yes</v>
      </c>
      <c r="J105" t="str">
        <f>VLOOKUP($A105,'Data Transformation'!$A$2:$K$2336,11,)</f>
        <v>obesity</v>
      </c>
      <c r="K105" t="str">
        <f>VLOOKUP($A105,'Data Transformation'!$A$2:$M$2336,13,)</f>
        <v>Diabetes</v>
      </c>
      <c r="L105" t="str">
        <f>VLOOKUP(A105,'Data Transformation'!A105:Q2439,17,)</f>
        <v>23-Aug-2001</v>
      </c>
      <c r="M105">
        <f>VLOOKUP($A105,'Hospitalisation Details'!$A$2:$I$2344,6,)</f>
        <v>40182.25</v>
      </c>
      <c r="N105" t="str">
        <f>VLOOKUP($A105,'Hospitalisation Details'!$A$2:$I$2344,7,)</f>
        <v>tier - 1</v>
      </c>
      <c r="O105" t="str">
        <f>VLOOKUP($A105,'Hospitalisation Details'!$A$2:$I$2344,8,)</f>
        <v>tier - 2</v>
      </c>
      <c r="P105" t="str">
        <f>VLOOKUP($A105,'Hospitalisation Details'!$A$2:$I$2344,9,)</f>
        <v>R1011</v>
      </c>
      <c r="Q105">
        <f>VLOOKUP(A105,'Data Transformation'!A105:R2439,18,)</f>
        <v>21</v>
      </c>
    </row>
    <row r="106" spans="1:17" ht="15.6" x14ac:dyDescent="0.3">
      <c r="A106" s="1" t="s">
        <v>2268</v>
      </c>
      <c r="B106" s="1" t="str">
        <f>VLOOKUP($A106,'Data Transformation'!$A$2:$D$2336,4,)</f>
        <v xml:space="preserve">  Gedion</v>
      </c>
      <c r="C106">
        <f>VLOOKUP($A106,'Medical Examinations'!$A$2:$B$2336,2,)</f>
        <v>35.299999999999997</v>
      </c>
      <c r="D106">
        <f>VLOOKUP($A106,'Medical Examinations'!$A$2:$C$2336,3,)</f>
        <v>5.82</v>
      </c>
      <c r="E106" t="str">
        <f>VLOOKUP($A106,'Medical Examinations'!$A$2:$D$2336,4,)</f>
        <v>yes</v>
      </c>
      <c r="F106" t="str">
        <f>VLOOKUP($A106,'Medical Examinations'!$A$2:$E$2336,5,)</f>
        <v>No</v>
      </c>
      <c r="G106" t="str">
        <f>VLOOKUP($A106,'Medical Examinations'!$A$2:$F$2336,6,)</f>
        <v>Yes</v>
      </c>
      <c r="H106">
        <f>VLOOKUP($A106,'Data Transformation'!$A$2:$G$2336,7,)</f>
        <v>1</v>
      </c>
      <c r="I106" t="str">
        <f>VLOOKUP($A106,'Medical Examinations'!$A$2:$H$2336,8,)</f>
        <v>yes</v>
      </c>
      <c r="J106" t="str">
        <f>VLOOKUP($A106,'Data Transformation'!$A$2:$K$2336,11,)</f>
        <v>obesity</v>
      </c>
      <c r="K106" t="str">
        <f>VLOOKUP($A106,'Data Transformation'!$A$2:$M$2336,13,)</f>
        <v>Prediabetes</v>
      </c>
      <c r="L106" t="str">
        <f>VLOOKUP(A106,'Data Transformation'!A106:Q2440,17,)</f>
        <v>5-Dec-1997</v>
      </c>
      <c r="M106">
        <f>VLOOKUP($A106,'Hospitalisation Details'!$A$2:$I$2344,6,)</f>
        <v>40103.89</v>
      </c>
      <c r="N106" t="str">
        <f>VLOOKUP($A106,'Hospitalisation Details'!$A$2:$I$2344,7,)</f>
        <v>tier - 1</v>
      </c>
      <c r="O106" t="str">
        <f>VLOOKUP($A106,'Hospitalisation Details'!$A$2:$I$2344,8,)</f>
        <v>tier - 2</v>
      </c>
      <c r="P106" t="str">
        <f>VLOOKUP($A106,'Hospitalisation Details'!$A$2:$I$2344,9,)</f>
        <v>R1011</v>
      </c>
      <c r="Q106">
        <f>VLOOKUP(A106,'Data Transformation'!A106:R2440,18,)</f>
        <v>25</v>
      </c>
    </row>
    <row r="107" spans="1:17" ht="15.6" x14ac:dyDescent="0.3">
      <c r="A107" s="1" t="s">
        <v>2267</v>
      </c>
      <c r="B107" s="1" t="str">
        <f>VLOOKUP($A107,'Data Transformation'!$A$2:$D$2336,4,)</f>
        <v xml:space="preserve">  Mark</v>
      </c>
      <c r="C107">
        <f>VLOOKUP($A107,'Medical Examinations'!$A$2:$B$2336,2,)</f>
        <v>43.83</v>
      </c>
      <c r="D107">
        <f>VLOOKUP($A107,'Medical Examinations'!$A$2:$C$2336,3,)</f>
        <v>6.03</v>
      </c>
      <c r="E107" t="str">
        <f>VLOOKUP($A107,'Medical Examinations'!$A$2:$D$2336,4,)</f>
        <v>yes</v>
      </c>
      <c r="F107" t="str">
        <f>VLOOKUP($A107,'Medical Examinations'!$A$2:$E$2336,5,)</f>
        <v>No</v>
      </c>
      <c r="G107" t="str">
        <f>VLOOKUP($A107,'Medical Examinations'!$A$2:$F$2336,6,)</f>
        <v>No</v>
      </c>
      <c r="H107">
        <f>VLOOKUP($A107,'Data Transformation'!$A$2:$G$2336,7,)</f>
        <v>2</v>
      </c>
      <c r="I107" t="str">
        <f>VLOOKUP($A107,'Medical Examinations'!$A$2:$H$2336,8,)</f>
        <v>yes</v>
      </c>
      <c r="J107" t="str">
        <f>VLOOKUP($A107,'Data Transformation'!$A$2:$K$2336,11,)</f>
        <v>obesity</v>
      </c>
      <c r="K107" t="str">
        <f>VLOOKUP($A107,'Data Transformation'!$A$2:$M$2336,13,)</f>
        <v>Normal</v>
      </c>
      <c r="L107" t="str">
        <f>VLOOKUP(A107,'Data Transformation'!A107:Q2441,17,)</f>
        <v>1-Sep-2000</v>
      </c>
      <c r="M107">
        <f>VLOOKUP($A107,'Hospitalisation Details'!$A$2:$I$2344,6,)</f>
        <v>40069.440000000002</v>
      </c>
      <c r="N107" t="str">
        <f>VLOOKUP($A107,'Hospitalisation Details'!$A$2:$I$2344,7,)</f>
        <v>tier - 1</v>
      </c>
      <c r="O107" t="str">
        <f>VLOOKUP($A107,'Hospitalisation Details'!$A$2:$I$2344,8,)</f>
        <v>tier - 3</v>
      </c>
      <c r="P107" t="str">
        <f>VLOOKUP($A107,'Hospitalisation Details'!$A$2:$I$2344,9,)</f>
        <v>R1011</v>
      </c>
      <c r="Q107">
        <f>VLOOKUP(A107,'Data Transformation'!A107:R2441,18,)</f>
        <v>22</v>
      </c>
    </row>
    <row r="108" spans="1:17" ht="15.6" x14ac:dyDescent="0.3">
      <c r="A108" s="1" t="s">
        <v>2266</v>
      </c>
      <c r="B108" s="1" t="str">
        <f>VLOOKUP($A108,'Data Transformation'!$A$2:$D$2336,4,)</f>
        <v xml:space="preserve">  Gamini P</v>
      </c>
      <c r="C108">
        <f>VLOOKUP($A108,'Medical Examinations'!$A$2:$B$2336,2,)</f>
        <v>50.07</v>
      </c>
      <c r="D108">
        <f>VLOOKUP($A108,'Medical Examinations'!$A$2:$C$2336,3,)</f>
        <v>9.27</v>
      </c>
      <c r="E108" t="str">
        <f>VLOOKUP($A108,'Medical Examinations'!$A$2:$D$2336,4,)</f>
        <v>No</v>
      </c>
      <c r="F108" t="str">
        <f>VLOOKUP($A108,'Medical Examinations'!$A$2:$E$2336,5,)</f>
        <v>No</v>
      </c>
      <c r="G108" t="str">
        <f>VLOOKUP($A108,'Medical Examinations'!$A$2:$F$2336,6,)</f>
        <v>No</v>
      </c>
      <c r="H108">
        <f>VLOOKUP($A108,'Data Transformation'!$A$2:$G$2336,7,)</f>
        <v>0</v>
      </c>
      <c r="I108" t="str">
        <f>VLOOKUP($A108,'Medical Examinations'!$A$2:$H$2336,8,)</f>
        <v>yes</v>
      </c>
      <c r="J108" t="str">
        <f>VLOOKUP($A108,'Data Transformation'!$A$2:$K$2336,11,)</f>
        <v>obesity</v>
      </c>
      <c r="K108" t="str">
        <f>VLOOKUP($A108,'Data Transformation'!$A$2:$M$2336,13,)</f>
        <v>Prediabetes</v>
      </c>
      <c r="L108" t="str">
        <f>VLOOKUP(A108,'Data Transformation'!A108:Q2442,17,)</f>
        <v>19-Jun-1997</v>
      </c>
      <c r="M108">
        <f>VLOOKUP($A108,'Hospitalisation Details'!$A$2:$I$2344,6,)</f>
        <v>40054.730000000003</v>
      </c>
      <c r="N108" t="str">
        <f>VLOOKUP($A108,'Hospitalisation Details'!$A$2:$I$2344,7,)</f>
        <v>tier - 1</v>
      </c>
      <c r="O108" t="str">
        <f>VLOOKUP($A108,'Hospitalisation Details'!$A$2:$I$2344,8,)</f>
        <v>tier - 3</v>
      </c>
      <c r="P108" t="str">
        <f>VLOOKUP($A108,'Hospitalisation Details'!$A$2:$I$2344,9,)</f>
        <v>R1011</v>
      </c>
      <c r="Q108">
        <f>VLOOKUP(A108,'Data Transformation'!A108:R2442,18,)</f>
        <v>26</v>
      </c>
    </row>
    <row r="109" spans="1:17" ht="15.6" x14ac:dyDescent="0.3">
      <c r="A109" s="1" t="s">
        <v>2265</v>
      </c>
      <c r="B109" s="1" t="str">
        <f>VLOOKUP($A109,'Data Transformation'!$A$2:$D$2336,4,)</f>
        <v xml:space="preserve">  Emily J</v>
      </c>
      <c r="C109">
        <f>VLOOKUP($A109,'Medical Examinations'!$A$2:$B$2336,2,)</f>
        <v>32.774999999999999</v>
      </c>
      <c r="D109">
        <f>VLOOKUP($A109,'Medical Examinations'!$A$2:$C$2336,3,)</f>
        <v>5.53</v>
      </c>
      <c r="E109" t="str">
        <f>VLOOKUP($A109,'Medical Examinations'!$A$2:$D$2336,4,)</f>
        <v>No</v>
      </c>
      <c r="F109" t="str">
        <f>VLOOKUP($A109,'Medical Examinations'!$A$2:$E$2336,5,)</f>
        <v>No</v>
      </c>
      <c r="G109" t="str">
        <f>VLOOKUP($A109,'Medical Examinations'!$A$2:$F$2336,6,)</f>
        <v>No</v>
      </c>
      <c r="H109">
        <f>VLOOKUP($A109,'Data Transformation'!$A$2:$G$2336,7,)</f>
        <v>0</v>
      </c>
      <c r="I109" t="str">
        <f>VLOOKUP($A109,'Medical Examinations'!$A$2:$H$2336,8,)</f>
        <v>yes</v>
      </c>
      <c r="J109" t="str">
        <f>VLOOKUP($A109,'Data Transformation'!$A$2:$K$2336,11,)</f>
        <v>obesity</v>
      </c>
      <c r="K109" t="str">
        <f>VLOOKUP($A109,'Data Transformation'!$A$2:$M$2336,13,)</f>
        <v>Prediabetes</v>
      </c>
      <c r="L109" t="str">
        <f>VLOOKUP(A109,'Data Transformation'!A109:Q2443,17,)</f>
        <v>20-Jun-2003</v>
      </c>
      <c r="M109">
        <f>VLOOKUP($A109,'Hospitalisation Details'!$A$2:$I$2344,6,)</f>
        <v>40003.33</v>
      </c>
      <c r="N109" t="str">
        <f>VLOOKUP($A109,'Hospitalisation Details'!$A$2:$I$2344,7,)</f>
        <v>tier - 1</v>
      </c>
      <c r="O109" t="str">
        <f>VLOOKUP($A109,'Hospitalisation Details'!$A$2:$I$2344,8,)</f>
        <v>tier - 1</v>
      </c>
      <c r="P109" t="str">
        <f>VLOOKUP($A109,'Hospitalisation Details'!$A$2:$I$2344,9,)</f>
        <v>R1012</v>
      </c>
      <c r="Q109">
        <f>VLOOKUP(A109,'Data Transformation'!A109:R2443,18,)</f>
        <v>20</v>
      </c>
    </row>
    <row r="110" spans="1:17" ht="15.6" x14ac:dyDescent="0.3">
      <c r="A110" s="1" t="s">
        <v>2264</v>
      </c>
      <c r="B110" s="1" t="str">
        <f>VLOOKUP($A110,'Data Transformation'!$A$2:$D$2336,4,)</f>
        <v xml:space="preserve">  Amanda</v>
      </c>
      <c r="C110">
        <f>VLOOKUP($A110,'Medical Examinations'!$A$2:$B$2336,2,)</f>
        <v>34.104999999999997</v>
      </c>
      <c r="D110">
        <f>VLOOKUP($A110,'Medical Examinations'!$A$2:$C$2336,3,)</f>
        <v>5.07</v>
      </c>
      <c r="E110" t="str">
        <f>VLOOKUP($A110,'Medical Examinations'!$A$2:$D$2336,4,)</f>
        <v>No</v>
      </c>
      <c r="F110" t="str">
        <f>VLOOKUP($A110,'Medical Examinations'!$A$2:$E$2336,5,)</f>
        <v>No</v>
      </c>
      <c r="G110" t="str">
        <f>VLOOKUP($A110,'Medical Examinations'!$A$2:$F$2336,6,)</f>
        <v>No</v>
      </c>
      <c r="H110">
        <f>VLOOKUP($A110,'Data Transformation'!$A$2:$G$2336,7,)</f>
        <v>1</v>
      </c>
      <c r="I110" t="str">
        <f>VLOOKUP($A110,'Medical Examinations'!$A$2:$H$2336,8,)</f>
        <v>yes</v>
      </c>
      <c r="J110" t="str">
        <f>VLOOKUP($A110,'Data Transformation'!$A$2:$K$2336,11,)</f>
        <v>obesity</v>
      </c>
      <c r="K110" t="str">
        <f>VLOOKUP($A110,'Data Transformation'!$A$2:$M$2336,13,)</f>
        <v>Diabetes</v>
      </c>
      <c r="L110" t="str">
        <f>VLOOKUP(A110,'Data Transformation'!A110:Q2444,17,)</f>
        <v>7-Dec-1998</v>
      </c>
      <c r="M110">
        <f>VLOOKUP($A110,'Hospitalisation Details'!$A$2:$I$2344,6,)</f>
        <v>39983.43</v>
      </c>
      <c r="N110" t="str">
        <f>VLOOKUP($A110,'Hospitalisation Details'!$A$2:$I$2344,7,)</f>
        <v>tier - 2</v>
      </c>
      <c r="O110" t="str">
        <f>VLOOKUP($A110,'Hospitalisation Details'!$A$2:$I$2344,8,)</f>
        <v>tier - 3</v>
      </c>
      <c r="P110" t="str">
        <f>VLOOKUP($A110,'Hospitalisation Details'!$A$2:$I$2344,9,)</f>
        <v>R1012</v>
      </c>
      <c r="Q110">
        <f>VLOOKUP(A110,'Data Transformation'!A110:R2444,18,)</f>
        <v>24</v>
      </c>
    </row>
    <row r="111" spans="1:17" ht="15.6" x14ac:dyDescent="0.3">
      <c r="A111" s="1" t="s">
        <v>2263</v>
      </c>
      <c r="B111" s="1" t="str">
        <f>VLOOKUP($A111,'Data Transformation'!$A$2:$D$2336,4,)</f>
        <v xml:space="preserve">  Nicholas</v>
      </c>
      <c r="C111">
        <f>VLOOKUP($A111,'Medical Examinations'!$A$2:$B$2336,2,)</f>
        <v>48.93</v>
      </c>
      <c r="D111">
        <f>VLOOKUP($A111,'Medical Examinations'!$A$2:$C$2336,3,)</f>
        <v>11.17</v>
      </c>
      <c r="E111" t="str">
        <f>VLOOKUP($A111,'Medical Examinations'!$A$2:$D$2336,4,)</f>
        <v>yes</v>
      </c>
      <c r="F111" t="str">
        <f>VLOOKUP($A111,'Medical Examinations'!$A$2:$E$2336,5,)</f>
        <v>No</v>
      </c>
      <c r="G111" t="str">
        <f>VLOOKUP($A111,'Medical Examinations'!$A$2:$F$2336,6,)</f>
        <v>No</v>
      </c>
      <c r="H111">
        <f>VLOOKUP($A111,'Data Transformation'!$A$2:$G$2336,7,)</f>
        <v>1</v>
      </c>
      <c r="I111" t="str">
        <f>VLOOKUP($A111,'Medical Examinations'!$A$2:$H$2336,8,)</f>
        <v>yes</v>
      </c>
      <c r="J111" t="str">
        <f>VLOOKUP($A111,'Data Transformation'!$A$2:$K$2336,11,)</f>
        <v>obesity</v>
      </c>
      <c r="K111" t="str">
        <f>VLOOKUP($A111,'Data Transformation'!$A$2:$M$2336,13,)</f>
        <v>Normal</v>
      </c>
      <c r="L111" t="str">
        <f>VLOOKUP(A111,'Data Transformation'!A111:Q2445,17,)</f>
        <v>9-Jun-1997</v>
      </c>
      <c r="M111">
        <f>VLOOKUP($A111,'Hospitalisation Details'!$A$2:$I$2344,6,)</f>
        <v>39963.120000000003</v>
      </c>
      <c r="N111" t="str">
        <f>VLOOKUP($A111,'Hospitalisation Details'!$A$2:$I$2344,7,)</f>
        <v>tier - 2</v>
      </c>
      <c r="O111" t="str">
        <f>VLOOKUP($A111,'Hospitalisation Details'!$A$2:$I$2344,8,)</f>
        <v>tier - 2</v>
      </c>
      <c r="P111" t="str">
        <f>VLOOKUP($A111,'Hospitalisation Details'!$A$2:$I$2344,9,)</f>
        <v>R1011</v>
      </c>
      <c r="Q111">
        <f>VLOOKUP(A111,'Data Transformation'!A111:R2445,18,)</f>
        <v>26</v>
      </c>
    </row>
    <row r="112" spans="1:17" ht="15.6" x14ac:dyDescent="0.3">
      <c r="A112" s="1" t="s">
        <v>2262</v>
      </c>
      <c r="B112" s="1" t="str">
        <f>VLOOKUP($A112,'Data Transformation'!$A$2:$D$2336,4,)</f>
        <v xml:space="preserve">  Knox</v>
      </c>
      <c r="C112">
        <f>VLOOKUP($A112,'Medical Examinations'!$A$2:$B$2336,2,)</f>
        <v>37.07</v>
      </c>
      <c r="D112">
        <f>VLOOKUP($A112,'Medical Examinations'!$A$2:$C$2336,3,)</f>
        <v>6.14</v>
      </c>
      <c r="E112" t="str">
        <f>VLOOKUP($A112,'Medical Examinations'!$A$2:$D$2336,4,)</f>
        <v>yes</v>
      </c>
      <c r="F112" t="str">
        <f>VLOOKUP($A112,'Medical Examinations'!$A$2:$E$2336,5,)</f>
        <v>No</v>
      </c>
      <c r="G112" t="str">
        <f>VLOOKUP($A112,'Medical Examinations'!$A$2:$F$2336,6,)</f>
        <v>No</v>
      </c>
      <c r="H112">
        <f>VLOOKUP($A112,'Data Transformation'!$A$2:$G$2336,7,)</f>
        <v>0</v>
      </c>
      <c r="I112" t="str">
        <f>VLOOKUP($A112,'Medical Examinations'!$A$2:$H$2336,8,)</f>
        <v>yes</v>
      </c>
      <c r="J112" t="str">
        <f>VLOOKUP($A112,'Data Transformation'!$A$2:$K$2336,11,)</f>
        <v>obesity</v>
      </c>
      <c r="K112" t="str">
        <f>VLOOKUP($A112,'Data Transformation'!$A$2:$M$2336,13,)</f>
        <v>Diabetes</v>
      </c>
      <c r="L112" t="str">
        <f>VLOOKUP(A112,'Data Transformation'!A112:Q2446,17,)</f>
        <v>7-Oct-1995</v>
      </c>
      <c r="M112">
        <f>VLOOKUP($A112,'Hospitalisation Details'!$A$2:$I$2344,6,)</f>
        <v>39871.699999999997</v>
      </c>
      <c r="N112" t="str">
        <f>VLOOKUP($A112,'Hospitalisation Details'!$A$2:$I$2344,7,)</f>
        <v>tier - 1</v>
      </c>
      <c r="O112" t="str">
        <f>VLOOKUP($A112,'Hospitalisation Details'!$A$2:$I$2344,8,)</f>
        <v>tier - 2</v>
      </c>
      <c r="P112" t="str">
        <f>VLOOKUP($A112,'Hospitalisation Details'!$A$2:$I$2344,9,)</f>
        <v>R1013</v>
      </c>
      <c r="Q112">
        <f>VLOOKUP(A112,'Data Transformation'!A112:R2446,18,)</f>
        <v>27</v>
      </c>
    </row>
    <row r="113" spans="1:17" ht="15.6" x14ac:dyDescent="0.3">
      <c r="A113" s="1" t="s">
        <v>2261</v>
      </c>
      <c r="B113" s="1" t="str">
        <f>VLOOKUP($A113,'Data Transformation'!$A$2:$D$2336,4,)</f>
        <v xml:space="preserve">  Yianna</v>
      </c>
      <c r="C113">
        <f>VLOOKUP($A113,'Medical Examinations'!$A$2:$B$2336,2,)</f>
        <v>51.51</v>
      </c>
      <c r="D113">
        <f>VLOOKUP($A113,'Medical Examinations'!$A$2:$C$2336,3,)</f>
        <v>6.26</v>
      </c>
      <c r="E113" t="str">
        <f>VLOOKUP($A113,'Medical Examinations'!$A$2:$D$2336,4,)</f>
        <v>yes</v>
      </c>
      <c r="F113" t="str">
        <f>VLOOKUP($A113,'Medical Examinations'!$A$2:$E$2336,5,)</f>
        <v>No</v>
      </c>
      <c r="G113" t="str">
        <f>VLOOKUP($A113,'Medical Examinations'!$A$2:$F$2336,6,)</f>
        <v>Yes</v>
      </c>
      <c r="H113">
        <f>VLOOKUP($A113,'Data Transformation'!$A$2:$G$2336,7,)</f>
        <v>1</v>
      </c>
      <c r="I113" t="str">
        <f>VLOOKUP($A113,'Medical Examinations'!$A$2:$H$2336,8,)</f>
        <v>yes</v>
      </c>
      <c r="J113" t="str">
        <f>VLOOKUP($A113,'Data Transformation'!$A$2:$K$2336,11,)</f>
        <v>overweight</v>
      </c>
      <c r="K113" t="str">
        <f>VLOOKUP($A113,'Data Transformation'!$A$2:$M$2336,13,)</f>
        <v>Diabetes</v>
      </c>
      <c r="L113" t="str">
        <f>VLOOKUP(A113,'Data Transformation'!A113:Q2447,17,)</f>
        <v>19-Jun-1998</v>
      </c>
      <c r="M113">
        <f>VLOOKUP($A113,'Hospitalisation Details'!$A$2:$I$2344,6,)</f>
        <v>39865.699999999997</v>
      </c>
      <c r="N113" t="str">
        <f>VLOOKUP($A113,'Hospitalisation Details'!$A$2:$I$2344,7,)</f>
        <v>tier - 2</v>
      </c>
      <c r="O113" t="str">
        <f>VLOOKUP($A113,'Hospitalisation Details'!$A$2:$I$2344,8,)</f>
        <v>tier - 2</v>
      </c>
      <c r="P113" t="str">
        <f>VLOOKUP($A113,'Hospitalisation Details'!$A$2:$I$2344,9,)</f>
        <v>R1011</v>
      </c>
      <c r="Q113">
        <f>VLOOKUP(A113,'Data Transformation'!A113:R2447,18,)</f>
        <v>25</v>
      </c>
    </row>
    <row r="114" spans="1:17" ht="15.6" x14ac:dyDescent="0.3">
      <c r="A114" s="1" t="s">
        <v>2260</v>
      </c>
      <c r="B114" s="1" t="str">
        <f>VLOOKUP($A114,'Data Transformation'!$A$2:$D$2336,4,)</f>
        <v xml:space="preserve">  Roberta</v>
      </c>
      <c r="C114">
        <f>VLOOKUP($A114,'Medical Examinations'!$A$2:$B$2336,2,)</f>
        <v>34.799999999999997</v>
      </c>
      <c r="D114">
        <f>VLOOKUP($A114,'Medical Examinations'!$A$2:$C$2336,3,)</f>
        <v>4.72</v>
      </c>
      <c r="E114" t="str">
        <f>VLOOKUP($A114,'Medical Examinations'!$A$2:$D$2336,4,)</f>
        <v>yes</v>
      </c>
      <c r="F114" t="str">
        <f>VLOOKUP($A114,'Medical Examinations'!$A$2:$E$2336,5,)</f>
        <v>No</v>
      </c>
      <c r="G114" t="str">
        <f>VLOOKUP($A114,'Medical Examinations'!$A$2:$F$2336,6,)</f>
        <v>No</v>
      </c>
      <c r="H114">
        <f>VLOOKUP($A114,'Data Transformation'!$A$2:$G$2336,7,)</f>
        <v>0</v>
      </c>
      <c r="I114" t="str">
        <f>VLOOKUP($A114,'Medical Examinations'!$A$2:$H$2336,8,)</f>
        <v>yes</v>
      </c>
      <c r="J114" t="str">
        <f>VLOOKUP($A114,'Data Transformation'!$A$2:$K$2336,11,)</f>
        <v>obesity</v>
      </c>
      <c r="K114" t="str">
        <f>VLOOKUP($A114,'Data Transformation'!$A$2:$M$2336,13,)</f>
        <v>Normal</v>
      </c>
      <c r="L114" t="str">
        <f>VLOOKUP(A114,'Data Transformation'!A114:Q2448,17,)</f>
        <v>25-Aug-2001</v>
      </c>
      <c r="M114">
        <f>VLOOKUP($A114,'Hospitalisation Details'!$A$2:$I$2344,6,)</f>
        <v>39836.519999999997</v>
      </c>
      <c r="N114" t="str">
        <f>VLOOKUP($A114,'Hospitalisation Details'!$A$2:$I$2344,7,)</f>
        <v>tier - 2</v>
      </c>
      <c r="O114" t="str">
        <f>VLOOKUP($A114,'Hospitalisation Details'!$A$2:$I$2344,8,)</f>
        <v>tier - 1</v>
      </c>
      <c r="P114" t="str">
        <f>VLOOKUP($A114,'Hospitalisation Details'!$A$2:$I$2344,9,)</f>
        <v>R1011</v>
      </c>
      <c r="Q114">
        <f>VLOOKUP(A114,'Data Transformation'!A114:R2448,18,)</f>
        <v>21</v>
      </c>
    </row>
    <row r="115" spans="1:17" ht="15.6" x14ac:dyDescent="0.3">
      <c r="A115" s="1" t="s">
        <v>2259</v>
      </c>
      <c r="B115" s="1" t="str">
        <f>VLOOKUP($A115,'Data Transformation'!$A$2:$D$2336,4,)</f>
        <v xml:space="preserve">  Benjamin P</v>
      </c>
      <c r="C115">
        <f>VLOOKUP($A115,'Medical Examinations'!$A$2:$B$2336,2,)</f>
        <v>36.67</v>
      </c>
      <c r="D115">
        <f>VLOOKUP($A115,'Medical Examinations'!$A$2:$C$2336,3,)</f>
        <v>5.18</v>
      </c>
      <c r="E115" t="str">
        <f>VLOOKUP($A115,'Medical Examinations'!$A$2:$D$2336,4,)</f>
        <v>No</v>
      </c>
      <c r="F115" t="str">
        <f>VLOOKUP($A115,'Medical Examinations'!$A$2:$E$2336,5,)</f>
        <v>No</v>
      </c>
      <c r="G115" t="str">
        <f>VLOOKUP($A115,'Medical Examinations'!$A$2:$F$2336,6,)</f>
        <v>No</v>
      </c>
      <c r="H115">
        <f>VLOOKUP($A115,'Data Transformation'!$A$2:$G$2336,7,)</f>
        <v>1</v>
      </c>
      <c r="I115" t="str">
        <f>VLOOKUP($A115,'Medical Examinations'!$A$2:$H$2336,8,)</f>
        <v>yes</v>
      </c>
      <c r="J115" t="str">
        <f>VLOOKUP($A115,'Data Transformation'!$A$2:$K$2336,11,)</f>
        <v>obesity</v>
      </c>
      <c r="K115" t="str">
        <f>VLOOKUP($A115,'Data Transformation'!$A$2:$M$2336,13,)</f>
        <v>Normal</v>
      </c>
      <c r="L115" t="str">
        <f>VLOOKUP(A115,'Data Transformation'!A115:Q2449,17,)</f>
        <v>7-Jul-2001</v>
      </c>
      <c r="M115">
        <f>VLOOKUP($A115,'Hospitalisation Details'!$A$2:$I$2344,6,)</f>
        <v>39774.28</v>
      </c>
      <c r="N115" t="str">
        <f>VLOOKUP($A115,'Hospitalisation Details'!$A$2:$I$2344,7,)</f>
        <v>tier - 1</v>
      </c>
      <c r="O115" t="str">
        <f>VLOOKUP($A115,'Hospitalisation Details'!$A$2:$I$2344,8,)</f>
        <v>tier - 1</v>
      </c>
      <c r="P115" t="str">
        <f>VLOOKUP($A115,'Hospitalisation Details'!$A$2:$I$2344,9,)</f>
        <v>R1014</v>
      </c>
      <c r="Q115">
        <f>VLOOKUP(A115,'Data Transformation'!A115:R2449,18,)</f>
        <v>22</v>
      </c>
    </row>
    <row r="116" spans="1:17" ht="15.6" x14ac:dyDescent="0.3">
      <c r="A116" s="1" t="s">
        <v>2258</v>
      </c>
      <c r="B116" s="1" t="str">
        <f>VLOOKUP($A116,'Data Transformation'!$A$2:$D$2336,4,)</f>
        <v xml:space="preserve">  Craig</v>
      </c>
      <c r="C116">
        <f>VLOOKUP($A116,'Medical Examinations'!$A$2:$B$2336,2,)</f>
        <v>30.9</v>
      </c>
      <c r="D116">
        <f>VLOOKUP($A116,'Medical Examinations'!$A$2:$C$2336,3,)</f>
        <v>9.4</v>
      </c>
      <c r="E116" t="str">
        <f>VLOOKUP($A116,'Medical Examinations'!$A$2:$D$2336,4,)</f>
        <v>No</v>
      </c>
      <c r="F116" t="str">
        <f>VLOOKUP($A116,'Medical Examinations'!$A$2:$E$2336,5,)</f>
        <v>No</v>
      </c>
      <c r="G116" t="str">
        <f>VLOOKUP($A116,'Medical Examinations'!$A$2:$F$2336,6,)</f>
        <v>No</v>
      </c>
      <c r="H116">
        <f>VLOOKUP($A116,'Data Transformation'!$A$2:$G$2336,7,)</f>
        <v>2</v>
      </c>
      <c r="I116" t="str">
        <f>VLOOKUP($A116,'Medical Examinations'!$A$2:$H$2336,8,)</f>
        <v>yes</v>
      </c>
      <c r="J116" t="str">
        <f>VLOOKUP($A116,'Data Transformation'!$A$2:$K$2336,11,)</f>
        <v>obesity</v>
      </c>
      <c r="K116" t="str">
        <f>VLOOKUP($A116,'Data Transformation'!$A$2:$M$2336,13,)</f>
        <v>Normal</v>
      </c>
      <c r="L116" t="str">
        <f>VLOOKUP(A116,'Data Transformation'!A116:Q2450,17,)</f>
        <v>2-Jun-2001</v>
      </c>
      <c r="M116">
        <f>VLOOKUP($A116,'Hospitalisation Details'!$A$2:$I$2344,6,)</f>
        <v>39727.61</v>
      </c>
      <c r="N116" t="str">
        <f>VLOOKUP($A116,'Hospitalisation Details'!$A$2:$I$2344,7,)</f>
        <v>tier - 1</v>
      </c>
      <c r="O116" t="str">
        <f>VLOOKUP($A116,'Hospitalisation Details'!$A$2:$I$2344,8,)</f>
        <v>tier - 2</v>
      </c>
      <c r="P116" t="str">
        <f>VLOOKUP($A116,'Hospitalisation Details'!$A$2:$I$2344,9,)</f>
        <v>R1011</v>
      </c>
      <c r="Q116">
        <f>VLOOKUP(A116,'Data Transformation'!A116:R2450,18,)</f>
        <v>22</v>
      </c>
    </row>
    <row r="117" spans="1:17" ht="15.6" x14ac:dyDescent="0.3">
      <c r="A117" s="1" t="s">
        <v>2257</v>
      </c>
      <c r="B117" s="1" t="str">
        <f>VLOOKUP($A117,'Data Transformation'!$A$2:$D$2336,4,)</f>
        <v xml:space="preserve">  Ann</v>
      </c>
      <c r="C117">
        <f>VLOOKUP($A117,'Medical Examinations'!$A$2:$B$2336,2,)</f>
        <v>30.495000000000001</v>
      </c>
      <c r="D117">
        <f>VLOOKUP($A117,'Medical Examinations'!$A$2:$C$2336,3,)</f>
        <v>6.29</v>
      </c>
      <c r="E117" t="str">
        <f>VLOOKUP($A117,'Medical Examinations'!$A$2:$D$2336,4,)</f>
        <v>No</v>
      </c>
      <c r="F117" t="str">
        <f>VLOOKUP($A117,'Medical Examinations'!$A$2:$E$2336,5,)</f>
        <v>No</v>
      </c>
      <c r="G117" t="str">
        <f>VLOOKUP($A117,'Medical Examinations'!$A$2:$F$2336,6,)</f>
        <v>No</v>
      </c>
      <c r="H117">
        <f>VLOOKUP($A117,'Data Transformation'!$A$2:$G$2336,7,)</f>
        <v>0</v>
      </c>
      <c r="I117" t="str">
        <f>VLOOKUP($A117,'Medical Examinations'!$A$2:$H$2336,8,)</f>
        <v>yes</v>
      </c>
      <c r="J117" t="str">
        <f>VLOOKUP($A117,'Data Transformation'!$A$2:$K$2336,11,)</f>
        <v>obesity</v>
      </c>
      <c r="K117" t="str">
        <f>VLOOKUP($A117,'Data Transformation'!$A$2:$M$2336,13,)</f>
        <v>Prediabetes</v>
      </c>
      <c r="L117" t="str">
        <f>VLOOKUP(A117,'Data Transformation'!A117:Q2451,17,)</f>
        <v>5-Dec-2001</v>
      </c>
      <c r="M117">
        <f>VLOOKUP($A117,'Hospitalisation Details'!$A$2:$I$2344,6,)</f>
        <v>39725.519999999997</v>
      </c>
      <c r="N117" t="str">
        <f>VLOOKUP($A117,'Hospitalisation Details'!$A$2:$I$2344,7,)</f>
        <v>tier - 2</v>
      </c>
      <c r="O117" t="str">
        <f>VLOOKUP($A117,'Hospitalisation Details'!$A$2:$I$2344,8,)</f>
        <v>tier - 1</v>
      </c>
      <c r="P117" t="str">
        <f>VLOOKUP($A117,'Hospitalisation Details'!$A$2:$I$2344,9,)</f>
        <v>R1012</v>
      </c>
      <c r="Q117">
        <f>VLOOKUP(A117,'Data Transformation'!A117:R2451,18,)</f>
        <v>21</v>
      </c>
    </row>
    <row r="118" spans="1:17" ht="15.6" x14ac:dyDescent="0.3">
      <c r="A118" s="1" t="s">
        <v>2256</v>
      </c>
      <c r="B118" s="1" t="str">
        <f>VLOOKUP($A118,'Data Transformation'!$A$2:$D$2336,4,)</f>
        <v xml:space="preserve">  Jamie P</v>
      </c>
      <c r="C118">
        <f>VLOOKUP($A118,'Medical Examinations'!$A$2:$B$2336,2,)</f>
        <v>44.88</v>
      </c>
      <c r="D118">
        <f>VLOOKUP($A118,'Medical Examinations'!$A$2:$C$2336,3,)</f>
        <v>6.04</v>
      </c>
      <c r="E118" t="str">
        <f>VLOOKUP($A118,'Medical Examinations'!$A$2:$D$2336,4,)</f>
        <v>No</v>
      </c>
      <c r="F118" t="str">
        <f>VLOOKUP($A118,'Medical Examinations'!$A$2:$E$2336,5,)</f>
        <v>No</v>
      </c>
      <c r="G118" t="str">
        <f>VLOOKUP($A118,'Medical Examinations'!$A$2:$F$2336,6,)</f>
        <v>Yes</v>
      </c>
      <c r="H118">
        <f>VLOOKUP($A118,'Data Transformation'!$A$2:$G$2336,7,)</f>
        <v>1</v>
      </c>
      <c r="I118" t="str">
        <f>VLOOKUP($A118,'Medical Examinations'!$A$2:$H$2336,8,)</f>
        <v>yes</v>
      </c>
      <c r="J118" t="str">
        <f>VLOOKUP($A118,'Data Transformation'!$A$2:$K$2336,11,)</f>
        <v>obesity</v>
      </c>
      <c r="K118" t="str">
        <f>VLOOKUP($A118,'Data Transformation'!$A$2:$M$2336,13,)</f>
        <v>Normal</v>
      </c>
      <c r="L118" t="str">
        <f>VLOOKUP(A118,'Data Transformation'!A118:Q2452,17,)</f>
        <v>22-Sep-1992</v>
      </c>
      <c r="M118">
        <f>VLOOKUP($A118,'Hospitalisation Details'!$A$2:$I$2344,6,)</f>
        <v>39722.75</v>
      </c>
      <c r="N118" t="str">
        <f>VLOOKUP($A118,'Hospitalisation Details'!$A$2:$I$2344,7,)</f>
        <v>tier - 1</v>
      </c>
      <c r="O118" t="str">
        <f>VLOOKUP($A118,'Hospitalisation Details'!$A$2:$I$2344,8,)</f>
        <v>tier - 1</v>
      </c>
      <c r="P118" t="str">
        <f>VLOOKUP($A118,'Hospitalisation Details'!$A$2:$I$2344,9,)</f>
        <v>R1013</v>
      </c>
      <c r="Q118">
        <f>VLOOKUP(A118,'Data Transformation'!A118:R2452,18,)</f>
        <v>30</v>
      </c>
    </row>
    <row r="119" spans="1:17" ht="15.6" x14ac:dyDescent="0.3">
      <c r="A119" s="1" t="s">
        <v>2255</v>
      </c>
      <c r="B119" s="1" t="str">
        <f>VLOOKUP($A119,'Data Transformation'!$A$2:$D$2336,4,)</f>
        <v xml:space="preserve">  John</v>
      </c>
      <c r="C119">
        <f>VLOOKUP($A119,'Medical Examinations'!$A$2:$B$2336,2,)</f>
        <v>44.32</v>
      </c>
      <c r="D119">
        <f>VLOOKUP($A119,'Medical Examinations'!$A$2:$C$2336,3,)</f>
        <v>10.55</v>
      </c>
      <c r="E119" t="str">
        <f>VLOOKUP($A119,'Medical Examinations'!$A$2:$D$2336,4,)</f>
        <v>No</v>
      </c>
      <c r="F119" t="str">
        <f>VLOOKUP($A119,'Medical Examinations'!$A$2:$E$2336,5,)</f>
        <v>No</v>
      </c>
      <c r="G119" t="str">
        <f>VLOOKUP($A119,'Medical Examinations'!$A$2:$F$2336,6,)</f>
        <v>No</v>
      </c>
      <c r="H119">
        <f>VLOOKUP($A119,'Data Transformation'!$A$2:$G$2336,7,)</f>
        <v>0</v>
      </c>
      <c r="I119" t="str">
        <f>VLOOKUP($A119,'Medical Examinations'!$A$2:$H$2336,8,)</f>
        <v>yes</v>
      </c>
      <c r="J119" t="str">
        <f>VLOOKUP($A119,'Data Transformation'!$A$2:$K$2336,11,)</f>
        <v>obesity</v>
      </c>
      <c r="K119" t="str">
        <f>VLOOKUP($A119,'Data Transformation'!$A$2:$M$2336,13,)</f>
        <v>Normal</v>
      </c>
      <c r="L119" t="str">
        <f>VLOOKUP(A119,'Data Transformation'!A119:Q2453,17,)</f>
        <v>19-Nov-2004</v>
      </c>
      <c r="M119">
        <f>VLOOKUP($A119,'Hospitalisation Details'!$A$2:$I$2344,6,)</f>
        <v>39721.93</v>
      </c>
      <c r="N119" t="str">
        <f>VLOOKUP($A119,'Hospitalisation Details'!$A$2:$I$2344,7,)</f>
        <v>tier - 2</v>
      </c>
      <c r="O119" t="str">
        <f>VLOOKUP($A119,'Hospitalisation Details'!$A$2:$I$2344,8,)</f>
        <v>tier - 2</v>
      </c>
      <c r="P119" t="str">
        <f>VLOOKUP($A119,'Hospitalisation Details'!$A$2:$I$2344,9,)</f>
        <v>R1011</v>
      </c>
      <c r="Q119">
        <f>VLOOKUP(A119,'Data Transformation'!A119:R2453,18,)</f>
        <v>18</v>
      </c>
    </row>
    <row r="120" spans="1:17" ht="15.6" x14ac:dyDescent="0.3">
      <c r="A120" s="1" t="s">
        <v>2254</v>
      </c>
      <c r="B120" s="1" t="str">
        <f>VLOOKUP($A120,'Data Transformation'!$A$2:$D$2336,4,)</f>
        <v xml:space="preserve">  Charlie</v>
      </c>
      <c r="C120">
        <f>VLOOKUP($A120,'Medical Examinations'!$A$2:$B$2336,2,)</f>
        <v>46.39</v>
      </c>
      <c r="D120">
        <f>VLOOKUP($A120,'Medical Examinations'!$A$2:$C$2336,3,)</f>
        <v>5.09</v>
      </c>
      <c r="E120" t="str">
        <f>VLOOKUP($A120,'Medical Examinations'!$A$2:$D$2336,4,)</f>
        <v>No</v>
      </c>
      <c r="F120" t="str">
        <f>VLOOKUP($A120,'Medical Examinations'!$A$2:$E$2336,5,)</f>
        <v>No</v>
      </c>
      <c r="G120" t="str">
        <f>VLOOKUP($A120,'Medical Examinations'!$A$2:$F$2336,6,)</f>
        <v>No</v>
      </c>
      <c r="H120">
        <f>VLOOKUP($A120,'Data Transformation'!$A$2:$G$2336,7,)</f>
        <v>0</v>
      </c>
      <c r="I120" t="str">
        <f>VLOOKUP($A120,'Medical Examinations'!$A$2:$H$2336,8,)</f>
        <v>yes</v>
      </c>
      <c r="J120" t="str">
        <f>VLOOKUP($A120,'Data Transformation'!$A$2:$K$2336,11,)</f>
        <v>obesity</v>
      </c>
      <c r="K120" t="str">
        <f>VLOOKUP($A120,'Data Transformation'!$A$2:$M$2336,13,)</f>
        <v>Diabetes</v>
      </c>
      <c r="L120" t="str">
        <f>VLOOKUP(A120,'Data Transformation'!A120:Q2454,17,)</f>
        <v>22-Jul-2004</v>
      </c>
      <c r="M120">
        <f>VLOOKUP($A120,'Hospitalisation Details'!$A$2:$I$2344,6,)</f>
        <v>39670.44</v>
      </c>
      <c r="N120" t="str">
        <f>VLOOKUP($A120,'Hospitalisation Details'!$A$2:$I$2344,7,)</f>
        <v>tier - 2</v>
      </c>
      <c r="O120" t="str">
        <f>VLOOKUP($A120,'Hospitalisation Details'!$A$2:$I$2344,8,)</f>
        <v>tier - 1</v>
      </c>
      <c r="P120" t="str">
        <f>VLOOKUP($A120,'Hospitalisation Details'!$A$2:$I$2344,9,)</f>
        <v>R1012</v>
      </c>
      <c r="Q120">
        <f>VLOOKUP(A120,'Data Transformation'!A120:R2454,18,)</f>
        <v>19</v>
      </c>
    </row>
    <row r="121" spans="1:17" ht="15.6" x14ac:dyDescent="0.3">
      <c r="A121" s="1" t="s">
        <v>2253</v>
      </c>
      <c r="B121" s="1" t="str">
        <f>VLOOKUP($A121,'Data Transformation'!$A$2:$D$2336,4,)</f>
        <v xml:space="preserve">  Meb</v>
      </c>
      <c r="C121">
        <f>VLOOKUP($A121,'Medical Examinations'!$A$2:$B$2336,2,)</f>
        <v>42.13</v>
      </c>
      <c r="D121">
        <f>VLOOKUP($A121,'Medical Examinations'!$A$2:$C$2336,3,)</f>
        <v>5.2</v>
      </c>
      <c r="E121" t="str">
        <f>VLOOKUP($A121,'Medical Examinations'!$A$2:$D$2336,4,)</f>
        <v>yes</v>
      </c>
      <c r="F121" t="str">
        <f>VLOOKUP($A121,'Medical Examinations'!$A$2:$E$2336,5,)</f>
        <v>No</v>
      </c>
      <c r="G121" t="str">
        <f>VLOOKUP($A121,'Medical Examinations'!$A$2:$F$2336,6,)</f>
        <v>No</v>
      </c>
      <c r="H121">
        <f>VLOOKUP($A121,'Data Transformation'!$A$2:$G$2336,7,)</f>
        <v>1</v>
      </c>
      <c r="I121" t="str">
        <f>VLOOKUP($A121,'Medical Examinations'!$A$2:$H$2336,8,)</f>
        <v>yes</v>
      </c>
      <c r="J121" t="str">
        <f>VLOOKUP($A121,'Data Transformation'!$A$2:$K$2336,11,)</f>
        <v>obesity</v>
      </c>
      <c r="K121" t="str">
        <f>VLOOKUP($A121,'Data Transformation'!$A$2:$M$2336,13,)</f>
        <v>Prediabetes</v>
      </c>
      <c r="L121" t="str">
        <f>VLOOKUP(A121,'Data Transformation'!A121:Q2455,17,)</f>
        <v>5-Aug-1995</v>
      </c>
      <c r="M121">
        <f>VLOOKUP($A121,'Hospitalisation Details'!$A$2:$I$2344,6,)</f>
        <v>39611.760000000002</v>
      </c>
      <c r="N121" t="str">
        <f>VLOOKUP($A121,'Hospitalisation Details'!$A$2:$I$2344,7,)</f>
        <v>tier - 1</v>
      </c>
      <c r="O121" t="str">
        <f>VLOOKUP($A121,'Hospitalisation Details'!$A$2:$I$2344,8,)</f>
        <v>tier - 3</v>
      </c>
      <c r="P121" t="str">
        <f>VLOOKUP($A121,'Hospitalisation Details'!$A$2:$I$2344,9,)</f>
        <v>R1013</v>
      </c>
      <c r="Q121">
        <f>VLOOKUP(A121,'Data Transformation'!A121:R2455,18,)</f>
        <v>28</v>
      </c>
    </row>
    <row r="122" spans="1:17" ht="15.6" x14ac:dyDescent="0.3">
      <c r="A122" s="1" t="s">
        <v>2252</v>
      </c>
      <c r="B122" s="1" t="str">
        <f>VLOOKUP($A122,'Data Transformation'!$A$2:$D$2336,4,)</f>
        <v xml:space="preserve">  Aaqib L</v>
      </c>
      <c r="C122">
        <f>VLOOKUP($A122,'Medical Examinations'!$A$2:$B$2336,2,)</f>
        <v>30.78</v>
      </c>
      <c r="D122">
        <f>VLOOKUP($A122,'Medical Examinations'!$A$2:$C$2336,3,)</f>
        <v>8.4499999999999993</v>
      </c>
      <c r="E122" t="str">
        <f>VLOOKUP($A122,'Medical Examinations'!$A$2:$D$2336,4,)</f>
        <v>yes</v>
      </c>
      <c r="F122" t="str">
        <f>VLOOKUP($A122,'Medical Examinations'!$A$2:$E$2336,5,)</f>
        <v>No</v>
      </c>
      <c r="G122" t="str">
        <f>VLOOKUP($A122,'Medical Examinations'!$A$2:$F$2336,6,)</f>
        <v>No</v>
      </c>
      <c r="H122">
        <f>VLOOKUP($A122,'Data Transformation'!$A$2:$G$2336,7,)</f>
        <v>0</v>
      </c>
      <c r="I122" t="str">
        <f>VLOOKUP($A122,'Medical Examinations'!$A$2:$H$2336,8,)</f>
        <v>yes</v>
      </c>
      <c r="J122" t="str">
        <f>VLOOKUP($A122,'Data Transformation'!$A$2:$K$2336,11,)</f>
        <v>obesity</v>
      </c>
      <c r="K122" t="str">
        <f>VLOOKUP($A122,'Data Transformation'!$A$2:$M$2336,13,)</f>
        <v>Normal</v>
      </c>
      <c r="L122" t="str">
        <f>VLOOKUP(A122,'Data Transformation'!A122:Q2456,17,)</f>
        <v>14-Sep-2003</v>
      </c>
      <c r="M122">
        <f>VLOOKUP($A122,'Hospitalisation Details'!$A$2:$I$2344,6,)</f>
        <v>39597.410000000003</v>
      </c>
      <c r="N122" t="str">
        <f>VLOOKUP($A122,'Hospitalisation Details'!$A$2:$I$2344,7,)</f>
        <v>tier - 1</v>
      </c>
      <c r="O122" t="str">
        <f>VLOOKUP($A122,'Hospitalisation Details'!$A$2:$I$2344,8,)</f>
        <v>tier - 2</v>
      </c>
      <c r="P122" t="str">
        <f>VLOOKUP($A122,'Hospitalisation Details'!$A$2:$I$2344,9,)</f>
        <v>R1017</v>
      </c>
      <c r="Q122">
        <f>VLOOKUP(A122,'Data Transformation'!A122:R2456,18,)</f>
        <v>19</v>
      </c>
    </row>
    <row r="123" spans="1:17" ht="15.6" x14ac:dyDescent="0.3">
      <c r="A123" s="1" t="s">
        <v>2251</v>
      </c>
      <c r="B123" s="1" t="str">
        <f>VLOOKUP($A123,'Data Transformation'!$A$2:$D$2336,4,)</f>
        <v xml:space="preserve">  Craig A</v>
      </c>
      <c r="C123">
        <f>VLOOKUP($A123,'Medical Examinations'!$A$2:$B$2336,2,)</f>
        <v>31.35</v>
      </c>
      <c r="D123">
        <f>VLOOKUP($A123,'Medical Examinations'!$A$2:$C$2336,3,)</f>
        <v>9.5399999999999991</v>
      </c>
      <c r="E123" t="str">
        <f>VLOOKUP($A123,'Medical Examinations'!$A$2:$D$2336,4,)</f>
        <v>No</v>
      </c>
      <c r="F123" t="str">
        <f>VLOOKUP($A123,'Medical Examinations'!$A$2:$E$2336,5,)</f>
        <v>No</v>
      </c>
      <c r="G123" t="str">
        <f>VLOOKUP($A123,'Medical Examinations'!$A$2:$F$2336,6,)</f>
        <v>No</v>
      </c>
      <c r="H123">
        <f>VLOOKUP($A123,'Data Transformation'!$A$2:$G$2336,7,)</f>
        <v>0</v>
      </c>
      <c r="I123" t="str">
        <f>VLOOKUP($A123,'Medical Examinations'!$A$2:$H$2336,8,)</f>
        <v>yes</v>
      </c>
      <c r="J123" t="str">
        <f>VLOOKUP($A123,'Data Transformation'!$A$2:$K$2336,11,)</f>
        <v>obesity</v>
      </c>
      <c r="K123" t="str">
        <f>VLOOKUP($A123,'Data Transformation'!$A$2:$M$2336,13,)</f>
        <v>Normal</v>
      </c>
      <c r="L123" t="str">
        <f>VLOOKUP(A123,'Data Transformation'!A123:Q2457,17,)</f>
        <v>21-Aug-2004</v>
      </c>
      <c r="M123">
        <f>VLOOKUP($A123,'Hospitalisation Details'!$A$2:$I$2344,6,)</f>
        <v>39556.49</v>
      </c>
      <c r="N123" t="str">
        <f>VLOOKUP($A123,'Hospitalisation Details'!$A$2:$I$2344,7,)</f>
        <v>tier - 1</v>
      </c>
      <c r="O123" t="str">
        <f>VLOOKUP($A123,'Hospitalisation Details'!$A$2:$I$2344,8,)</f>
        <v>tier - 2</v>
      </c>
      <c r="P123" t="str">
        <f>VLOOKUP($A123,'Hospitalisation Details'!$A$2:$I$2344,9,)</f>
        <v>R1015</v>
      </c>
      <c r="Q123">
        <f>VLOOKUP(A123,'Data Transformation'!A123:R2457,18,)</f>
        <v>18</v>
      </c>
    </row>
    <row r="124" spans="1:17" ht="15.6" x14ac:dyDescent="0.3">
      <c r="A124" s="1" t="s">
        <v>2250</v>
      </c>
      <c r="B124" s="1" t="str">
        <f>VLOOKUP($A124,'Data Transformation'!$A$2:$D$2336,4,)</f>
        <v xml:space="preserve">  Meredith</v>
      </c>
      <c r="C124">
        <f>VLOOKUP($A124,'Medical Examinations'!$A$2:$B$2336,2,)</f>
        <v>41.46</v>
      </c>
      <c r="D124">
        <f>VLOOKUP($A124,'Medical Examinations'!$A$2:$C$2336,3,)</f>
        <v>4.99</v>
      </c>
      <c r="E124" t="str">
        <f>VLOOKUP($A124,'Medical Examinations'!$A$2:$D$2336,4,)</f>
        <v>yes</v>
      </c>
      <c r="F124" t="str">
        <f>VLOOKUP($A124,'Medical Examinations'!$A$2:$E$2336,5,)</f>
        <v>No</v>
      </c>
      <c r="G124" t="str">
        <f>VLOOKUP($A124,'Medical Examinations'!$A$2:$F$2336,6,)</f>
        <v>No</v>
      </c>
      <c r="H124">
        <f>VLOOKUP($A124,'Data Transformation'!$A$2:$G$2336,7,)</f>
        <v>2</v>
      </c>
      <c r="I124" t="str">
        <f>VLOOKUP($A124,'Medical Examinations'!$A$2:$H$2336,8,)</f>
        <v>yes</v>
      </c>
      <c r="J124" t="str">
        <f>VLOOKUP($A124,'Data Transformation'!$A$2:$K$2336,11,)</f>
        <v>obesity</v>
      </c>
      <c r="K124" t="str">
        <f>VLOOKUP($A124,'Data Transformation'!$A$2:$M$2336,13,)</f>
        <v>Normal</v>
      </c>
      <c r="L124" t="str">
        <f>VLOOKUP(A124,'Data Transformation'!A124:Q2458,17,)</f>
        <v>25-Jul-2004</v>
      </c>
      <c r="M124">
        <f>VLOOKUP($A124,'Hospitalisation Details'!$A$2:$I$2344,6,)</f>
        <v>39396.86</v>
      </c>
      <c r="N124" t="str">
        <f>VLOOKUP($A124,'Hospitalisation Details'!$A$2:$I$2344,7,)</f>
        <v>tier - 2</v>
      </c>
      <c r="O124" t="str">
        <f>VLOOKUP($A124,'Hospitalisation Details'!$A$2:$I$2344,8,)</f>
        <v>tier - 2</v>
      </c>
      <c r="P124" t="str">
        <f>VLOOKUP($A124,'Hospitalisation Details'!$A$2:$I$2344,9,)</f>
        <v>R1011</v>
      </c>
      <c r="Q124">
        <f>VLOOKUP(A124,'Data Transformation'!A124:R2458,18,)</f>
        <v>19</v>
      </c>
    </row>
    <row r="125" spans="1:17" ht="15.6" x14ac:dyDescent="0.3">
      <c r="A125" s="1" t="s">
        <v>2249</v>
      </c>
      <c r="B125" s="1" t="str">
        <f>VLOOKUP($A125,'Data Transformation'!$A$2:$D$2336,4,)</f>
        <v xml:space="preserve">  Doug</v>
      </c>
      <c r="C125">
        <f>VLOOKUP($A125,'Medical Examinations'!$A$2:$B$2336,2,)</f>
        <v>48</v>
      </c>
      <c r="D125">
        <f>VLOOKUP($A125,'Medical Examinations'!$A$2:$C$2336,3,)</f>
        <v>10.54</v>
      </c>
      <c r="E125" t="str">
        <f>VLOOKUP($A125,'Medical Examinations'!$A$2:$D$2336,4,)</f>
        <v>No</v>
      </c>
      <c r="F125" t="str">
        <f>VLOOKUP($A125,'Medical Examinations'!$A$2:$E$2336,5,)</f>
        <v>No</v>
      </c>
      <c r="G125" t="str">
        <f>VLOOKUP($A125,'Medical Examinations'!$A$2:$F$2336,6,)</f>
        <v>No</v>
      </c>
      <c r="H125">
        <f>VLOOKUP($A125,'Data Transformation'!$A$2:$G$2336,7,)</f>
        <v>0</v>
      </c>
      <c r="I125" t="str">
        <f>VLOOKUP($A125,'Medical Examinations'!$A$2:$H$2336,8,)</f>
        <v>yes</v>
      </c>
      <c r="J125" t="str">
        <f>VLOOKUP($A125,'Data Transformation'!$A$2:$K$2336,11,)</f>
        <v>obesity</v>
      </c>
      <c r="K125" t="str">
        <f>VLOOKUP($A125,'Data Transformation'!$A$2:$M$2336,13,)</f>
        <v>Diabetes</v>
      </c>
      <c r="L125" t="str">
        <f>VLOOKUP(A125,'Data Transformation'!A125:Q2459,17,)</f>
        <v>9-Sep-2003</v>
      </c>
      <c r="M125">
        <f>VLOOKUP($A125,'Hospitalisation Details'!$A$2:$I$2344,6,)</f>
        <v>39352.6</v>
      </c>
      <c r="N125" t="str">
        <f>VLOOKUP($A125,'Hospitalisation Details'!$A$2:$I$2344,7,)</f>
        <v>tier - 2</v>
      </c>
      <c r="O125" t="str">
        <f>VLOOKUP($A125,'Hospitalisation Details'!$A$2:$I$2344,8,)</f>
        <v>tier - 3</v>
      </c>
      <c r="P125" t="str">
        <f>VLOOKUP($A125,'Hospitalisation Details'!$A$2:$I$2344,9,)</f>
        <v>R1011</v>
      </c>
      <c r="Q125">
        <f>VLOOKUP(A125,'Data Transformation'!A125:R2459,18,)</f>
        <v>19</v>
      </c>
    </row>
    <row r="126" spans="1:17" ht="15.6" x14ac:dyDescent="0.3">
      <c r="A126" s="1" t="s">
        <v>2248</v>
      </c>
      <c r="B126" s="1" t="str">
        <f>VLOOKUP($A126,'Data Transformation'!$A$2:$D$2336,4,)</f>
        <v xml:space="preserve">  Elizabeth J</v>
      </c>
      <c r="C126">
        <f>VLOOKUP($A126,'Medical Examinations'!$A$2:$B$2336,2,)</f>
        <v>49.13</v>
      </c>
      <c r="D126">
        <f>VLOOKUP($A126,'Medical Examinations'!$A$2:$C$2336,3,)</f>
        <v>4.54</v>
      </c>
      <c r="E126" t="str">
        <f>VLOOKUP($A126,'Medical Examinations'!$A$2:$D$2336,4,)</f>
        <v>No</v>
      </c>
      <c r="F126" t="str">
        <f>VLOOKUP($A126,'Medical Examinations'!$A$2:$E$2336,5,)</f>
        <v>No</v>
      </c>
      <c r="G126" t="str">
        <f>VLOOKUP($A126,'Medical Examinations'!$A$2:$F$2336,6,)</f>
        <v>No</v>
      </c>
      <c r="H126">
        <f>VLOOKUP($A126,'Data Transformation'!$A$2:$G$2336,7,)</f>
        <v>0</v>
      </c>
      <c r="I126" t="str">
        <f>VLOOKUP($A126,'Medical Examinations'!$A$2:$H$2336,8,)</f>
        <v>yes</v>
      </c>
      <c r="J126" t="str">
        <f>VLOOKUP($A126,'Data Transformation'!$A$2:$K$2336,11,)</f>
        <v>obesity</v>
      </c>
      <c r="K126" t="str">
        <f>VLOOKUP($A126,'Data Transformation'!$A$2:$M$2336,13,)</f>
        <v>Diabetes</v>
      </c>
      <c r="L126" t="str">
        <f>VLOOKUP(A126,'Data Transformation'!A126:Q2460,17,)</f>
        <v>4-Dec-2003</v>
      </c>
      <c r="M126">
        <f>VLOOKUP($A126,'Hospitalisation Details'!$A$2:$I$2344,6,)</f>
        <v>39315.279999999999</v>
      </c>
      <c r="N126" t="str">
        <f>VLOOKUP($A126,'Hospitalisation Details'!$A$2:$I$2344,7,)</f>
        <v>tier - 2</v>
      </c>
      <c r="O126" t="str">
        <f>VLOOKUP($A126,'Hospitalisation Details'!$A$2:$I$2344,8,)</f>
        <v>tier - 3</v>
      </c>
      <c r="P126" t="str">
        <f>VLOOKUP($A126,'Hospitalisation Details'!$A$2:$I$2344,9,)</f>
        <v>R1011</v>
      </c>
      <c r="Q126">
        <f>VLOOKUP(A126,'Data Transformation'!A126:R2460,18,)</f>
        <v>19</v>
      </c>
    </row>
    <row r="127" spans="1:17" ht="15.6" x14ac:dyDescent="0.3">
      <c r="A127" s="1" t="s">
        <v>2247</v>
      </c>
      <c r="B127" s="1" t="str">
        <f>VLOOKUP($A127,'Data Transformation'!$A$2:$D$2336,4,)</f>
        <v xml:space="preserve">  Matthew P</v>
      </c>
      <c r="C127">
        <f>VLOOKUP($A127,'Medical Examinations'!$A$2:$B$2336,2,)</f>
        <v>37.799999999999997</v>
      </c>
      <c r="D127">
        <f>VLOOKUP($A127,'Medical Examinations'!$A$2:$C$2336,3,)</f>
        <v>6.29</v>
      </c>
      <c r="E127" t="str">
        <f>VLOOKUP($A127,'Medical Examinations'!$A$2:$D$2336,4,)</f>
        <v>No</v>
      </c>
      <c r="F127" t="str">
        <f>VLOOKUP($A127,'Medical Examinations'!$A$2:$E$2336,5,)</f>
        <v>No</v>
      </c>
      <c r="G127" t="str">
        <f>VLOOKUP($A127,'Medical Examinations'!$A$2:$F$2336,6,)</f>
        <v>No</v>
      </c>
      <c r="H127">
        <f>VLOOKUP($A127,'Data Transformation'!$A$2:$G$2336,7,)</f>
        <v>1</v>
      </c>
      <c r="I127" t="str">
        <f>VLOOKUP($A127,'Medical Examinations'!$A$2:$H$2336,8,)</f>
        <v>yes</v>
      </c>
      <c r="J127" t="str">
        <f>VLOOKUP($A127,'Data Transformation'!$A$2:$K$2336,11,)</f>
        <v>obesity</v>
      </c>
      <c r="K127" t="str">
        <f>VLOOKUP($A127,'Data Transformation'!$A$2:$M$2336,13,)</f>
        <v>Normal</v>
      </c>
      <c r="L127" t="str">
        <f>VLOOKUP(A127,'Data Transformation'!A127:Q2461,17,)</f>
        <v>17-Jul-2003</v>
      </c>
      <c r="M127">
        <f>VLOOKUP($A127,'Hospitalisation Details'!$A$2:$I$2344,6,)</f>
        <v>39241.440000000002</v>
      </c>
      <c r="N127" t="str">
        <f>VLOOKUP($A127,'Hospitalisation Details'!$A$2:$I$2344,7,)</f>
        <v>tier - 1</v>
      </c>
      <c r="O127" t="str">
        <f>VLOOKUP($A127,'Hospitalisation Details'!$A$2:$I$2344,8,)</f>
        <v>tier - 3</v>
      </c>
      <c r="P127" t="str">
        <f>VLOOKUP($A127,'Hospitalisation Details'!$A$2:$I$2344,9,)</f>
        <v>R1011</v>
      </c>
      <c r="Q127">
        <f>VLOOKUP(A127,'Data Transformation'!A127:R2461,18,)</f>
        <v>20</v>
      </c>
    </row>
    <row r="128" spans="1:17" ht="15.6" x14ac:dyDescent="0.3">
      <c r="A128" s="1" t="s">
        <v>2246</v>
      </c>
      <c r="B128" s="1" t="str">
        <f>VLOOKUP($A128,'Data Transformation'!$A$2:$D$2336,4,)</f>
        <v xml:space="preserve">  Guillermo Sr</v>
      </c>
      <c r="C128">
        <f>VLOOKUP($A128,'Medical Examinations'!$A$2:$B$2336,2,)</f>
        <v>38.299999999999997</v>
      </c>
      <c r="D128">
        <f>VLOOKUP($A128,'Medical Examinations'!$A$2:$C$2336,3,)</f>
        <v>9.51</v>
      </c>
      <c r="E128" t="str">
        <f>VLOOKUP($A128,'Medical Examinations'!$A$2:$D$2336,4,)</f>
        <v>No</v>
      </c>
      <c r="F128" t="str">
        <f>VLOOKUP($A128,'Medical Examinations'!$A$2:$E$2336,5,)</f>
        <v>No</v>
      </c>
      <c r="G128" t="str">
        <f>VLOOKUP($A128,'Medical Examinations'!$A$2:$F$2336,6,)</f>
        <v>No</v>
      </c>
      <c r="H128">
        <f>VLOOKUP($A128,'Data Transformation'!$A$2:$G$2336,7,)</f>
        <v>0</v>
      </c>
      <c r="I128" t="str">
        <f>VLOOKUP($A128,'Medical Examinations'!$A$2:$H$2336,8,)</f>
        <v>yes</v>
      </c>
      <c r="J128" t="str">
        <f>VLOOKUP($A128,'Data Transformation'!$A$2:$K$2336,11,)</f>
        <v>obesity</v>
      </c>
      <c r="K128" t="str">
        <f>VLOOKUP($A128,'Data Transformation'!$A$2:$M$2336,13,)</f>
        <v>Diabetes</v>
      </c>
      <c r="L128" t="str">
        <f>VLOOKUP(A128,'Data Transformation'!A128:Q2462,17,)</f>
        <v>4-Oct-2004</v>
      </c>
      <c r="M128">
        <f>VLOOKUP($A128,'Hospitalisation Details'!$A$2:$I$2344,6,)</f>
        <v>39221.120000000003</v>
      </c>
      <c r="N128" t="str">
        <f>VLOOKUP($A128,'Hospitalisation Details'!$A$2:$I$2344,7,)</f>
        <v>tier - 2</v>
      </c>
      <c r="O128" t="str">
        <f>VLOOKUP($A128,'Hospitalisation Details'!$A$2:$I$2344,8,)</f>
        <v>tier - 1</v>
      </c>
      <c r="P128" t="str">
        <f>VLOOKUP($A128,'Hospitalisation Details'!$A$2:$I$2344,9,)</f>
        <v>R1011</v>
      </c>
      <c r="Q128">
        <f>VLOOKUP(A128,'Data Transformation'!A128:R2462,18,)</f>
        <v>18</v>
      </c>
    </row>
    <row r="129" spans="1:17" ht="15.6" x14ac:dyDescent="0.3">
      <c r="A129" s="1" t="s">
        <v>2245</v>
      </c>
      <c r="B129" s="1" t="str">
        <f>VLOOKUP($A129,'Data Transformation'!$A$2:$D$2336,4,)</f>
        <v xml:space="preserve">  Ryan C</v>
      </c>
      <c r="C129">
        <f>VLOOKUP($A129,'Medical Examinations'!$A$2:$B$2336,2,)</f>
        <v>32.774999999999999</v>
      </c>
      <c r="D129">
        <f>VLOOKUP($A129,'Medical Examinations'!$A$2:$C$2336,3,)</f>
        <v>4.72</v>
      </c>
      <c r="E129" t="str">
        <f>VLOOKUP($A129,'Medical Examinations'!$A$2:$D$2336,4,)</f>
        <v>No</v>
      </c>
      <c r="F129" t="str">
        <f>VLOOKUP($A129,'Medical Examinations'!$A$2:$E$2336,5,)</f>
        <v>No</v>
      </c>
      <c r="G129" t="str">
        <f>VLOOKUP($A129,'Medical Examinations'!$A$2:$F$2336,6,)</f>
        <v>No</v>
      </c>
      <c r="H129">
        <f>VLOOKUP($A129,'Data Transformation'!$A$2:$G$2336,7,)</f>
        <v>0</v>
      </c>
      <c r="I129" t="str">
        <f>VLOOKUP($A129,'Medical Examinations'!$A$2:$H$2336,8,)</f>
        <v>yes</v>
      </c>
      <c r="J129" t="str">
        <f>VLOOKUP($A129,'Data Transformation'!$A$2:$K$2336,11,)</f>
        <v>obesity</v>
      </c>
      <c r="K129" t="str">
        <f>VLOOKUP($A129,'Data Transformation'!$A$2:$M$2336,13,)</f>
        <v>Diabetes</v>
      </c>
      <c r="L129" t="str">
        <f>VLOOKUP(A129,'Data Transformation'!A129:Q2463,17,)</f>
        <v>5-Dec-2004</v>
      </c>
      <c r="M129">
        <f>VLOOKUP($A129,'Hospitalisation Details'!$A$2:$I$2344,6,)</f>
        <v>39125.33</v>
      </c>
      <c r="N129" t="str">
        <f>VLOOKUP($A129,'Hospitalisation Details'!$A$2:$I$2344,7,)</f>
        <v>tier - 1</v>
      </c>
      <c r="O129" t="str">
        <f>VLOOKUP($A129,'Hospitalisation Details'!$A$2:$I$2344,8,)</f>
        <v>tier - 1</v>
      </c>
      <c r="P129" t="str">
        <f>VLOOKUP($A129,'Hospitalisation Details'!$A$2:$I$2344,9,)</f>
        <v>R1016</v>
      </c>
      <c r="Q129">
        <f>VLOOKUP(A129,'Data Transformation'!A129:R2463,18,)</f>
        <v>18</v>
      </c>
    </row>
    <row r="130" spans="1:17" ht="15.6" x14ac:dyDescent="0.3">
      <c r="A130" s="1" t="s">
        <v>2244</v>
      </c>
      <c r="B130" s="1" t="str">
        <f>VLOOKUP($A130,'Data Transformation'!$A$2:$D$2336,4,)</f>
        <v xml:space="preserve">  Dane</v>
      </c>
      <c r="C130">
        <f>VLOOKUP($A130,'Medical Examinations'!$A$2:$B$2336,2,)</f>
        <v>34.200000000000003</v>
      </c>
      <c r="D130">
        <f>VLOOKUP($A130,'Medical Examinations'!$A$2:$C$2336,3,)</f>
        <v>5.91</v>
      </c>
      <c r="E130" t="str">
        <f>VLOOKUP($A130,'Medical Examinations'!$A$2:$D$2336,4,)</f>
        <v>yes</v>
      </c>
      <c r="F130" t="str">
        <f>VLOOKUP($A130,'Medical Examinations'!$A$2:$E$2336,5,)</f>
        <v>No</v>
      </c>
      <c r="G130" t="str">
        <f>VLOOKUP($A130,'Medical Examinations'!$A$2:$F$2336,6,)</f>
        <v>No</v>
      </c>
      <c r="H130">
        <f>VLOOKUP($A130,'Data Transformation'!$A$2:$G$2336,7,)</f>
        <v>0</v>
      </c>
      <c r="I130" t="str">
        <f>VLOOKUP($A130,'Medical Examinations'!$A$2:$H$2336,8,)</f>
        <v>yes</v>
      </c>
      <c r="J130" t="str">
        <f>VLOOKUP($A130,'Data Transformation'!$A$2:$K$2336,11,)</f>
        <v>obesity</v>
      </c>
      <c r="K130" t="str">
        <f>VLOOKUP($A130,'Data Transformation'!$A$2:$M$2336,13,)</f>
        <v>Normal</v>
      </c>
      <c r="L130" t="str">
        <f>VLOOKUP(A130,'Data Transformation'!A130:Q2464,17,)</f>
        <v>9-Jul-2004</v>
      </c>
      <c r="M130">
        <f>VLOOKUP($A130,'Hospitalisation Details'!$A$2:$I$2344,6,)</f>
        <v>39047.29</v>
      </c>
      <c r="N130" t="str">
        <f>VLOOKUP($A130,'Hospitalisation Details'!$A$2:$I$2344,7,)</f>
        <v>tier - 1</v>
      </c>
      <c r="O130" t="str">
        <f>VLOOKUP($A130,'Hospitalisation Details'!$A$2:$I$2344,8,)</f>
        <v>tier - 3</v>
      </c>
      <c r="P130" t="str">
        <f>VLOOKUP($A130,'Hospitalisation Details'!$A$2:$I$2344,9,)</f>
        <v>R1017</v>
      </c>
      <c r="Q130">
        <f>VLOOKUP(A130,'Data Transformation'!A130:R2464,18,)</f>
        <v>19</v>
      </c>
    </row>
    <row r="131" spans="1:17" ht="15.6" x14ac:dyDescent="0.3">
      <c r="A131" s="1" t="s">
        <v>2243</v>
      </c>
      <c r="B131" s="1" t="str">
        <f>VLOOKUP($A131,'Data Transformation'!$A$2:$D$2336,4,)</f>
        <v xml:space="preserve">  Jonas</v>
      </c>
      <c r="C131">
        <f>VLOOKUP($A131,'Medical Examinations'!$A$2:$B$2336,2,)</f>
        <v>30.2</v>
      </c>
      <c r="D131">
        <f>VLOOKUP($A131,'Medical Examinations'!$A$2:$C$2336,3,)</f>
        <v>9.58</v>
      </c>
      <c r="E131" t="str">
        <f>VLOOKUP($A131,'Medical Examinations'!$A$2:$D$2336,4,)</f>
        <v>No</v>
      </c>
      <c r="F131" t="str">
        <f>VLOOKUP($A131,'Medical Examinations'!$A$2:$E$2336,5,)</f>
        <v>No</v>
      </c>
      <c r="G131" t="str">
        <f>VLOOKUP($A131,'Medical Examinations'!$A$2:$F$2336,6,)</f>
        <v>No</v>
      </c>
      <c r="H131">
        <f>VLOOKUP($A131,'Data Transformation'!$A$2:$G$2336,7,)</f>
        <v>0</v>
      </c>
      <c r="I131" t="str">
        <f>VLOOKUP($A131,'Medical Examinations'!$A$2:$H$2336,8,)</f>
        <v>yes</v>
      </c>
      <c r="J131" t="str">
        <f>VLOOKUP($A131,'Data Transformation'!$A$2:$K$2336,11,)</f>
        <v>obesity</v>
      </c>
      <c r="K131" t="str">
        <f>VLOOKUP($A131,'Data Transformation'!$A$2:$M$2336,13,)</f>
        <v>Diabetes</v>
      </c>
      <c r="L131" t="str">
        <f>VLOOKUP(A131,'Data Transformation'!A131:Q2465,17,)</f>
        <v>3-Oct-2003</v>
      </c>
      <c r="M131">
        <f>VLOOKUP($A131,'Hospitalisation Details'!$A$2:$I$2344,6,)</f>
        <v>38998.550000000003</v>
      </c>
      <c r="N131" t="str">
        <f>VLOOKUP($A131,'Hospitalisation Details'!$A$2:$I$2344,7,)</f>
        <v>tier - 1</v>
      </c>
      <c r="O131" t="str">
        <f>VLOOKUP($A131,'Hospitalisation Details'!$A$2:$I$2344,8,)</f>
        <v>tier - 1</v>
      </c>
      <c r="P131" t="str">
        <f>VLOOKUP($A131,'Hospitalisation Details'!$A$2:$I$2344,9,)</f>
        <v>R1011</v>
      </c>
      <c r="Q131">
        <f>VLOOKUP(A131,'Data Transformation'!A131:R2465,18,)</f>
        <v>19</v>
      </c>
    </row>
    <row r="132" spans="1:17" ht="15.6" x14ac:dyDescent="0.3">
      <c r="A132" s="1" t="s">
        <v>2242</v>
      </c>
      <c r="B132" s="1" t="str">
        <f>VLOOKUP($A132,'Data Transformation'!$A$2:$D$2336,4,)</f>
        <v xml:space="preserve">  George E</v>
      </c>
      <c r="C132">
        <f>VLOOKUP($A132,'Medical Examinations'!$A$2:$B$2336,2,)</f>
        <v>48.32</v>
      </c>
      <c r="D132">
        <f>VLOOKUP($A132,'Medical Examinations'!$A$2:$C$2336,3,)</f>
        <v>5.77</v>
      </c>
      <c r="E132" t="str">
        <f>VLOOKUP($A132,'Medical Examinations'!$A$2:$D$2336,4,)</f>
        <v>No</v>
      </c>
      <c r="F132" t="str">
        <f>VLOOKUP($A132,'Medical Examinations'!$A$2:$E$2336,5,)</f>
        <v>No</v>
      </c>
      <c r="G132" t="str">
        <f>VLOOKUP($A132,'Medical Examinations'!$A$2:$F$2336,6,)</f>
        <v>No</v>
      </c>
      <c r="H132">
        <f>VLOOKUP($A132,'Data Transformation'!$A$2:$G$2336,7,)</f>
        <v>0</v>
      </c>
      <c r="I132" t="str">
        <f>VLOOKUP($A132,'Medical Examinations'!$A$2:$H$2336,8,)</f>
        <v>yes</v>
      </c>
      <c r="J132" t="str">
        <f>VLOOKUP($A132,'Data Transformation'!$A$2:$K$2336,11,)</f>
        <v>obesity</v>
      </c>
      <c r="K132" t="str">
        <f>VLOOKUP($A132,'Data Transformation'!$A$2:$M$2336,13,)</f>
        <v>Diabetes</v>
      </c>
      <c r="L132" t="str">
        <f>VLOOKUP(A132,'Data Transformation'!A132:Q2466,17,)</f>
        <v>16-Sep-2003</v>
      </c>
      <c r="M132">
        <f>VLOOKUP($A132,'Hospitalisation Details'!$A$2:$I$2344,6,)</f>
        <v>38947.43</v>
      </c>
      <c r="N132" t="str">
        <f>VLOOKUP($A132,'Hospitalisation Details'!$A$2:$I$2344,7,)</f>
        <v>tier - 2</v>
      </c>
      <c r="O132" t="str">
        <f>VLOOKUP($A132,'Hospitalisation Details'!$A$2:$I$2344,8,)</f>
        <v>tier - 3</v>
      </c>
      <c r="P132" t="str">
        <f>VLOOKUP($A132,'Hospitalisation Details'!$A$2:$I$2344,9,)</f>
        <v>R1011</v>
      </c>
      <c r="Q132">
        <f>VLOOKUP(A132,'Data Transformation'!A132:R2466,18,)</f>
        <v>19</v>
      </c>
    </row>
    <row r="133" spans="1:17" ht="15.6" x14ac:dyDescent="0.3">
      <c r="A133" s="1" t="s">
        <v>2241</v>
      </c>
      <c r="B133" s="1" t="str">
        <f>VLOOKUP($A133,'Data Transformation'!$A$2:$D$2336,4,)</f>
        <v xml:space="preserve">  Sara S</v>
      </c>
      <c r="C133">
        <f>VLOOKUP($A133,'Medical Examinations'!$A$2:$B$2336,2,)</f>
        <v>44.86</v>
      </c>
      <c r="D133">
        <f>VLOOKUP($A133,'Medical Examinations'!$A$2:$C$2336,3,)</f>
        <v>4.38</v>
      </c>
      <c r="E133" t="str">
        <f>VLOOKUP($A133,'Medical Examinations'!$A$2:$D$2336,4,)</f>
        <v>yes</v>
      </c>
      <c r="F133" t="str">
        <f>VLOOKUP($A133,'Medical Examinations'!$A$2:$E$2336,5,)</f>
        <v>No</v>
      </c>
      <c r="G133" t="str">
        <f>VLOOKUP($A133,'Medical Examinations'!$A$2:$F$2336,6,)</f>
        <v>No</v>
      </c>
      <c r="H133">
        <f>VLOOKUP($A133,'Data Transformation'!$A$2:$G$2336,7,)</f>
        <v>0</v>
      </c>
      <c r="I133" t="str">
        <f>VLOOKUP($A133,'Medical Examinations'!$A$2:$H$2336,8,)</f>
        <v>yes</v>
      </c>
      <c r="J133" t="str">
        <f>VLOOKUP($A133,'Data Transformation'!$A$2:$K$2336,11,)</f>
        <v>overweight</v>
      </c>
      <c r="K133" t="str">
        <f>VLOOKUP($A133,'Data Transformation'!$A$2:$M$2336,13,)</f>
        <v>Normal</v>
      </c>
      <c r="L133" t="str">
        <f>VLOOKUP(A133,'Data Transformation'!A133:Q2467,17,)</f>
        <v>13-Dec-2004</v>
      </c>
      <c r="M133">
        <f>VLOOKUP($A133,'Hospitalisation Details'!$A$2:$I$2344,6,)</f>
        <v>38932.559999999998</v>
      </c>
      <c r="N133" t="str">
        <f>VLOOKUP($A133,'Hospitalisation Details'!$A$2:$I$2344,7,)</f>
        <v>tier - 2</v>
      </c>
      <c r="O133" t="str">
        <f>VLOOKUP($A133,'Hospitalisation Details'!$A$2:$I$2344,8,)</f>
        <v>tier - 3</v>
      </c>
      <c r="P133" t="str">
        <f>VLOOKUP($A133,'Hospitalisation Details'!$A$2:$I$2344,9,)</f>
        <v>R1011</v>
      </c>
      <c r="Q133">
        <f>VLOOKUP(A133,'Data Transformation'!A133:R2467,18,)</f>
        <v>18</v>
      </c>
    </row>
    <row r="134" spans="1:17" ht="15.6" x14ac:dyDescent="0.3">
      <c r="A134" s="1" t="s">
        <v>2240</v>
      </c>
      <c r="B134" s="1" t="str">
        <f>VLOOKUP($A134,'Data Transformation'!$A$2:$D$2336,4,)</f>
        <v xml:space="preserve">  Nick</v>
      </c>
      <c r="C134">
        <f>VLOOKUP($A134,'Medical Examinations'!$A$2:$B$2336,2,)</f>
        <v>52.15</v>
      </c>
      <c r="D134">
        <f>VLOOKUP($A134,'Medical Examinations'!$A$2:$C$2336,3,)</f>
        <v>5.65</v>
      </c>
      <c r="E134" t="str">
        <f>VLOOKUP($A134,'Medical Examinations'!$A$2:$D$2336,4,)</f>
        <v>No</v>
      </c>
      <c r="F134" t="str">
        <f>VLOOKUP($A134,'Medical Examinations'!$A$2:$E$2336,5,)</f>
        <v>No</v>
      </c>
      <c r="G134" t="str">
        <f>VLOOKUP($A134,'Medical Examinations'!$A$2:$F$2336,6,)</f>
        <v>No</v>
      </c>
      <c r="H134">
        <f>VLOOKUP($A134,'Data Transformation'!$A$2:$G$2336,7,)</f>
        <v>1</v>
      </c>
      <c r="I134" t="str">
        <f>VLOOKUP($A134,'Medical Examinations'!$A$2:$H$2336,8,)</f>
        <v>yes</v>
      </c>
      <c r="J134" t="str">
        <f>VLOOKUP($A134,'Data Transformation'!$A$2:$K$2336,11,)</f>
        <v>normal weight</v>
      </c>
      <c r="K134" t="str">
        <f>VLOOKUP($A134,'Data Transformation'!$A$2:$M$2336,13,)</f>
        <v>Prediabetes</v>
      </c>
      <c r="L134" t="str">
        <f>VLOOKUP(A134,'Data Transformation'!A134:Q2468,17,)</f>
        <v>8-Aug-2004</v>
      </c>
      <c r="M134">
        <f>VLOOKUP($A134,'Hospitalisation Details'!$A$2:$I$2344,6,)</f>
        <v>38924.04</v>
      </c>
      <c r="N134" t="str">
        <f>VLOOKUP($A134,'Hospitalisation Details'!$A$2:$I$2344,7,)</f>
        <v>tier - 2</v>
      </c>
      <c r="O134" t="str">
        <f>VLOOKUP($A134,'Hospitalisation Details'!$A$2:$I$2344,8,)</f>
        <v>tier - 2</v>
      </c>
      <c r="P134" t="str">
        <f>VLOOKUP($A134,'Hospitalisation Details'!$A$2:$I$2344,9,)</f>
        <v>R1011</v>
      </c>
      <c r="Q134">
        <f>VLOOKUP(A134,'Data Transformation'!A134:R2468,18,)</f>
        <v>18</v>
      </c>
    </row>
    <row r="135" spans="1:17" ht="15.6" x14ac:dyDescent="0.3">
      <c r="A135" s="1" t="s">
        <v>2239</v>
      </c>
      <c r="B135" s="1" t="str">
        <f>VLOOKUP($A135,'Data Transformation'!$A$2:$D$2336,4,)</f>
        <v xml:space="preserve">  Timothy</v>
      </c>
      <c r="C135">
        <f>VLOOKUP($A135,'Medical Examinations'!$A$2:$B$2336,2,)</f>
        <v>41.12</v>
      </c>
      <c r="D135">
        <f>VLOOKUP($A135,'Medical Examinations'!$A$2:$C$2336,3,)</f>
        <v>7.54</v>
      </c>
      <c r="E135" t="str">
        <f>VLOOKUP($A135,'Medical Examinations'!$A$2:$D$2336,4,)</f>
        <v>yes</v>
      </c>
      <c r="F135" t="str">
        <f>VLOOKUP($A135,'Medical Examinations'!$A$2:$E$2336,5,)</f>
        <v>No</v>
      </c>
      <c r="G135" t="str">
        <f>VLOOKUP($A135,'Medical Examinations'!$A$2:$F$2336,6,)</f>
        <v>No</v>
      </c>
      <c r="H135">
        <f>VLOOKUP($A135,'Data Transformation'!$A$2:$G$2336,7,)</f>
        <v>0</v>
      </c>
      <c r="I135" t="str">
        <f>VLOOKUP($A135,'Medical Examinations'!$A$2:$H$2336,8,)</f>
        <v>yes</v>
      </c>
      <c r="J135" t="str">
        <f>VLOOKUP($A135,'Data Transformation'!$A$2:$K$2336,11,)</f>
        <v>obesity</v>
      </c>
      <c r="K135" t="str">
        <f>VLOOKUP($A135,'Data Transformation'!$A$2:$M$2336,13,)</f>
        <v>Normal</v>
      </c>
      <c r="L135" t="str">
        <f>VLOOKUP(A135,'Data Transformation'!A135:Q2469,17,)</f>
        <v>13-Jun-2004</v>
      </c>
      <c r="M135">
        <f>VLOOKUP($A135,'Hospitalisation Details'!$A$2:$I$2344,6,)</f>
        <v>38893.360000000001</v>
      </c>
      <c r="N135" t="str">
        <f>VLOOKUP($A135,'Hospitalisation Details'!$A$2:$I$2344,7,)</f>
        <v>tier - 1</v>
      </c>
      <c r="O135" t="str">
        <f>VLOOKUP($A135,'Hospitalisation Details'!$A$2:$I$2344,8,)</f>
        <v>tier - 2</v>
      </c>
      <c r="P135" t="str">
        <f>VLOOKUP($A135,'Hospitalisation Details'!$A$2:$I$2344,9,)</f>
        <v>R1011</v>
      </c>
      <c r="Q135">
        <f>VLOOKUP(A135,'Data Transformation'!A135:R2469,18,)</f>
        <v>19</v>
      </c>
    </row>
    <row r="136" spans="1:17" ht="15.6" x14ac:dyDescent="0.3">
      <c r="A136" s="1" t="s">
        <v>2238</v>
      </c>
      <c r="B136" s="1" t="str">
        <f>VLOOKUP($A136,'Data Transformation'!$A$2:$D$2336,4,)</f>
        <v xml:space="preserve">  Becky L</v>
      </c>
      <c r="C136">
        <f>VLOOKUP($A136,'Medical Examinations'!$A$2:$B$2336,2,)</f>
        <v>38.39</v>
      </c>
      <c r="D136">
        <f>VLOOKUP($A136,'Medical Examinations'!$A$2:$C$2336,3,)</f>
        <v>5.1100000000000003</v>
      </c>
      <c r="E136" t="str">
        <f>VLOOKUP($A136,'Medical Examinations'!$A$2:$D$2336,4,)</f>
        <v>yes</v>
      </c>
      <c r="F136" t="str">
        <f>VLOOKUP($A136,'Medical Examinations'!$A$2:$E$2336,5,)</f>
        <v>No</v>
      </c>
      <c r="G136" t="str">
        <f>VLOOKUP($A136,'Medical Examinations'!$A$2:$F$2336,6,)</f>
        <v>No</v>
      </c>
      <c r="H136">
        <f>VLOOKUP($A136,'Data Transformation'!$A$2:$G$2336,7,)</f>
        <v>1</v>
      </c>
      <c r="I136" t="str">
        <f>VLOOKUP($A136,'Medical Examinations'!$A$2:$H$2336,8,)</f>
        <v>yes</v>
      </c>
      <c r="J136" t="str">
        <f>VLOOKUP($A136,'Data Transformation'!$A$2:$K$2336,11,)</f>
        <v>obesity</v>
      </c>
      <c r="K136" t="str">
        <f>VLOOKUP($A136,'Data Transformation'!$A$2:$M$2336,13,)</f>
        <v>Normal</v>
      </c>
      <c r="L136" t="str">
        <f>VLOOKUP(A136,'Data Transformation'!A136:Q2470,17,)</f>
        <v>30-Dec-2003</v>
      </c>
      <c r="M136">
        <f>VLOOKUP($A136,'Hospitalisation Details'!$A$2:$I$2344,6,)</f>
        <v>38869.25</v>
      </c>
      <c r="N136" t="str">
        <f>VLOOKUP($A136,'Hospitalisation Details'!$A$2:$I$2344,7,)</f>
        <v>tier - 2</v>
      </c>
      <c r="O136" t="str">
        <f>VLOOKUP($A136,'Hospitalisation Details'!$A$2:$I$2344,8,)</f>
        <v>tier - 2</v>
      </c>
      <c r="P136" t="str">
        <f>VLOOKUP($A136,'Hospitalisation Details'!$A$2:$I$2344,9,)</f>
        <v>R1011</v>
      </c>
      <c r="Q136">
        <f>VLOOKUP(A136,'Data Transformation'!A136:R2470,18,)</f>
        <v>19</v>
      </c>
    </row>
    <row r="137" spans="1:17" ht="15.6" x14ac:dyDescent="0.3">
      <c r="A137" s="1" t="s">
        <v>2237</v>
      </c>
      <c r="B137" s="1" t="str">
        <f>VLOOKUP($A137,'Data Transformation'!$A$2:$D$2336,4,)</f>
        <v xml:space="preserve">  Steph K</v>
      </c>
      <c r="C137">
        <f>VLOOKUP($A137,'Medical Examinations'!$A$2:$B$2336,2,)</f>
        <v>46.85</v>
      </c>
      <c r="D137">
        <f>VLOOKUP($A137,'Medical Examinations'!$A$2:$C$2336,3,)</f>
        <v>4.25</v>
      </c>
      <c r="E137" t="str">
        <f>VLOOKUP($A137,'Medical Examinations'!$A$2:$D$2336,4,)</f>
        <v>No</v>
      </c>
      <c r="F137" t="str">
        <f>VLOOKUP($A137,'Medical Examinations'!$A$2:$E$2336,5,)</f>
        <v>No</v>
      </c>
      <c r="G137" t="str">
        <f>VLOOKUP($A137,'Medical Examinations'!$A$2:$F$2336,6,)</f>
        <v>Yes</v>
      </c>
      <c r="H137">
        <f>VLOOKUP($A137,'Data Transformation'!$A$2:$G$2336,7,)</f>
        <v>1</v>
      </c>
      <c r="I137" t="str">
        <f>VLOOKUP($A137,'Medical Examinations'!$A$2:$H$2336,8,)</f>
        <v>yes</v>
      </c>
      <c r="J137" t="str">
        <f>VLOOKUP($A137,'Data Transformation'!$A$2:$K$2336,11,)</f>
        <v>obesity</v>
      </c>
      <c r="K137" t="str">
        <f>VLOOKUP($A137,'Data Transformation'!$A$2:$M$2336,13,)</f>
        <v>Prediabetes</v>
      </c>
      <c r="L137" t="str">
        <f>VLOOKUP(A137,'Data Transformation'!A137:Q2471,17,)</f>
        <v>16-Sep-2003</v>
      </c>
      <c r="M137">
        <f>VLOOKUP($A137,'Hospitalisation Details'!$A$2:$I$2344,6,)</f>
        <v>38836.980000000003</v>
      </c>
      <c r="N137" t="str">
        <f>VLOOKUP($A137,'Hospitalisation Details'!$A$2:$I$2344,7,)</f>
        <v>tier - 2</v>
      </c>
      <c r="O137" t="str">
        <f>VLOOKUP($A137,'Hospitalisation Details'!$A$2:$I$2344,8,)</f>
        <v>tier - 1</v>
      </c>
      <c r="P137" t="str">
        <f>VLOOKUP($A137,'Hospitalisation Details'!$A$2:$I$2344,9,)</f>
        <v>R1011</v>
      </c>
      <c r="Q137">
        <f>VLOOKUP(A137,'Data Transformation'!A137:R2471,18,)</f>
        <v>19</v>
      </c>
    </row>
    <row r="138" spans="1:17" ht="15.6" x14ac:dyDescent="0.3">
      <c r="A138" s="1" t="s">
        <v>2236</v>
      </c>
      <c r="B138" s="1" t="str">
        <f>VLOOKUP($A138,'Data Transformation'!$A$2:$D$2336,4,)</f>
        <v xml:space="preserve">  Kristine B</v>
      </c>
      <c r="C138">
        <f>VLOOKUP($A138,'Medical Examinations'!$A$2:$B$2336,2,)</f>
        <v>42.24</v>
      </c>
      <c r="D138">
        <f>VLOOKUP($A138,'Medical Examinations'!$A$2:$C$2336,3,)</f>
        <v>5.55</v>
      </c>
      <c r="E138" t="str">
        <f>VLOOKUP($A138,'Medical Examinations'!$A$2:$D$2336,4,)</f>
        <v>No</v>
      </c>
      <c r="F138" t="str">
        <f>VLOOKUP($A138,'Medical Examinations'!$A$2:$E$2336,5,)</f>
        <v>yes</v>
      </c>
      <c r="G138" t="str">
        <f>VLOOKUP($A138,'Medical Examinations'!$A$2:$F$2336,6,)</f>
        <v>No</v>
      </c>
      <c r="H138">
        <f>VLOOKUP($A138,'Data Transformation'!$A$2:$G$2336,7,)</f>
        <v>1</v>
      </c>
      <c r="I138" t="str">
        <f>VLOOKUP($A138,'Medical Examinations'!$A$2:$H$2336,8,)</f>
        <v>yes</v>
      </c>
      <c r="J138" t="str">
        <f>VLOOKUP($A138,'Data Transformation'!$A$2:$K$2336,11,)</f>
        <v>obesity</v>
      </c>
      <c r="K138" t="str">
        <f>VLOOKUP($A138,'Data Transformation'!$A$2:$M$2336,13,)</f>
        <v>Prediabetes</v>
      </c>
      <c r="L138" t="str">
        <f>VLOOKUP(A138,'Data Transformation'!A138:Q2472,17,)</f>
        <v>21-Aug-2003</v>
      </c>
      <c r="M138">
        <f>VLOOKUP($A138,'Hospitalisation Details'!$A$2:$I$2344,6,)</f>
        <v>38792.69</v>
      </c>
      <c r="N138" t="str">
        <f>VLOOKUP($A138,'Hospitalisation Details'!$A$2:$I$2344,7,)</f>
        <v>tier - 2</v>
      </c>
      <c r="O138" t="str">
        <f>VLOOKUP($A138,'Hospitalisation Details'!$A$2:$I$2344,8,)</f>
        <v>tier - 2</v>
      </c>
      <c r="P138" t="str">
        <f>VLOOKUP($A138,'Hospitalisation Details'!$A$2:$I$2344,9,)</f>
        <v>R1013</v>
      </c>
      <c r="Q138">
        <f>VLOOKUP(A138,'Data Transformation'!A138:R2472,18,)</f>
        <v>19</v>
      </c>
    </row>
    <row r="139" spans="1:17" ht="15.6" x14ac:dyDescent="0.3">
      <c r="A139" s="1" t="s">
        <v>2235</v>
      </c>
      <c r="B139" s="1" t="str">
        <f>VLOOKUP($A139,'Data Transformation'!$A$2:$D$2336,4,)</f>
        <v xml:space="preserve">  Taylor B</v>
      </c>
      <c r="C139">
        <f>VLOOKUP($A139,'Medical Examinations'!$A$2:$B$2336,2,)</f>
        <v>34.39</v>
      </c>
      <c r="D139">
        <f>VLOOKUP($A139,'Medical Examinations'!$A$2:$C$2336,3,)</f>
        <v>5.78</v>
      </c>
      <c r="E139" t="str">
        <f>VLOOKUP($A139,'Medical Examinations'!$A$2:$D$2336,4,)</f>
        <v>No</v>
      </c>
      <c r="F139" t="str">
        <f>VLOOKUP($A139,'Medical Examinations'!$A$2:$E$2336,5,)</f>
        <v>No</v>
      </c>
      <c r="G139" t="str">
        <f>VLOOKUP($A139,'Medical Examinations'!$A$2:$F$2336,6,)</f>
        <v>No</v>
      </c>
      <c r="H139">
        <f>VLOOKUP($A139,'Data Transformation'!$A$2:$G$2336,7,)</f>
        <v>0</v>
      </c>
      <c r="I139" t="str">
        <f>VLOOKUP($A139,'Medical Examinations'!$A$2:$H$2336,8,)</f>
        <v>yes</v>
      </c>
      <c r="J139" t="str">
        <f>VLOOKUP($A139,'Data Transformation'!$A$2:$K$2336,11,)</f>
        <v>obesity</v>
      </c>
      <c r="K139" t="str">
        <f>VLOOKUP($A139,'Data Transformation'!$A$2:$M$2336,13,)</f>
        <v>Normal</v>
      </c>
      <c r="L139" t="str">
        <f>VLOOKUP(A139,'Data Transformation'!A139:Q2473,17,)</f>
        <v>30-Dec-2003</v>
      </c>
      <c r="M139">
        <f>VLOOKUP($A139,'Hospitalisation Details'!$A$2:$I$2344,6,)</f>
        <v>38746.36</v>
      </c>
      <c r="N139" t="str">
        <f>VLOOKUP($A139,'Hospitalisation Details'!$A$2:$I$2344,7,)</f>
        <v>tier - 1</v>
      </c>
      <c r="O139" t="str">
        <f>VLOOKUP($A139,'Hospitalisation Details'!$A$2:$I$2344,8,)</f>
        <v>tier - 2</v>
      </c>
      <c r="P139" t="str">
        <f>VLOOKUP($A139,'Hospitalisation Details'!$A$2:$I$2344,9,)</f>
        <v>R1012</v>
      </c>
      <c r="Q139">
        <f>VLOOKUP(A139,'Data Transformation'!A139:R2473,18,)</f>
        <v>19</v>
      </c>
    </row>
    <row r="140" spans="1:17" ht="15.6" x14ac:dyDescent="0.3">
      <c r="A140" s="1" t="s">
        <v>2234</v>
      </c>
      <c r="B140" s="1" t="str">
        <f>VLOOKUP($A140,'Data Transformation'!$A$2:$D$2336,4,)</f>
        <v xml:space="preserve">  William</v>
      </c>
      <c r="C140">
        <f>VLOOKUP($A140,'Medical Examinations'!$A$2:$B$2336,2,)</f>
        <v>42.89</v>
      </c>
      <c r="D140">
        <f>VLOOKUP($A140,'Medical Examinations'!$A$2:$C$2336,3,)</f>
        <v>5.28</v>
      </c>
      <c r="E140" t="str">
        <f>VLOOKUP($A140,'Medical Examinations'!$A$2:$D$2336,4,)</f>
        <v>yes</v>
      </c>
      <c r="F140" t="str">
        <f>VLOOKUP($A140,'Medical Examinations'!$A$2:$E$2336,5,)</f>
        <v>No</v>
      </c>
      <c r="G140" t="str">
        <f>VLOOKUP($A140,'Medical Examinations'!$A$2:$F$2336,6,)</f>
        <v>No</v>
      </c>
      <c r="H140">
        <f>VLOOKUP($A140,'Data Transformation'!$A$2:$G$2336,7,)</f>
        <v>0</v>
      </c>
      <c r="I140" t="str">
        <f>VLOOKUP($A140,'Medical Examinations'!$A$2:$H$2336,8,)</f>
        <v>yes</v>
      </c>
      <c r="J140" t="str">
        <f>VLOOKUP($A140,'Data Transformation'!$A$2:$K$2336,11,)</f>
        <v>obesity</v>
      </c>
      <c r="K140" t="str">
        <f>VLOOKUP($A140,'Data Transformation'!$A$2:$M$2336,13,)</f>
        <v>Prediabetes</v>
      </c>
      <c r="L140" t="str">
        <f>VLOOKUP(A140,'Data Transformation'!A140:Q2474,17,)</f>
        <v>23-Oct-2000</v>
      </c>
      <c r="M140">
        <f>VLOOKUP($A140,'Hospitalisation Details'!$A$2:$I$2344,6,)</f>
        <v>38740.120000000003</v>
      </c>
      <c r="N140" t="str">
        <f>VLOOKUP($A140,'Hospitalisation Details'!$A$2:$I$2344,7,)</f>
        <v>tier - 2</v>
      </c>
      <c r="O140" t="str">
        <f>VLOOKUP($A140,'Hospitalisation Details'!$A$2:$I$2344,8,)</f>
        <v>tier - 2</v>
      </c>
      <c r="P140" t="str">
        <f>VLOOKUP($A140,'Hospitalisation Details'!$A$2:$I$2344,9,)</f>
        <v>R1012</v>
      </c>
      <c r="Q140">
        <f>VLOOKUP(A140,'Data Transformation'!A140:R2474,18,)</f>
        <v>22</v>
      </c>
    </row>
    <row r="141" spans="1:17" ht="15.6" x14ac:dyDescent="0.3">
      <c r="A141" s="1" t="s">
        <v>2233</v>
      </c>
      <c r="B141" s="1" t="str">
        <f>VLOOKUP($A141,'Data Transformation'!$A$2:$D$2336,4,)</f>
        <v xml:space="preserve">  Sage</v>
      </c>
      <c r="C141">
        <f>VLOOKUP($A141,'Medical Examinations'!$A$2:$B$2336,2,)</f>
        <v>36.299999999999997</v>
      </c>
      <c r="D141">
        <f>VLOOKUP($A141,'Medical Examinations'!$A$2:$C$2336,3,)</f>
        <v>5.39</v>
      </c>
      <c r="E141" t="str">
        <f>VLOOKUP($A141,'Medical Examinations'!$A$2:$D$2336,4,)</f>
        <v>No</v>
      </c>
      <c r="F141" t="str">
        <f>VLOOKUP($A141,'Medical Examinations'!$A$2:$E$2336,5,)</f>
        <v>No</v>
      </c>
      <c r="G141" t="str">
        <f>VLOOKUP($A141,'Medical Examinations'!$A$2:$F$2336,6,)</f>
        <v>No</v>
      </c>
      <c r="H141">
        <f>VLOOKUP($A141,'Data Transformation'!$A$2:$G$2336,7,)</f>
        <v>0</v>
      </c>
      <c r="I141" t="str">
        <f>VLOOKUP($A141,'Medical Examinations'!$A$2:$H$2336,8,)</f>
        <v>yes</v>
      </c>
      <c r="J141" t="str">
        <f>VLOOKUP($A141,'Data Transformation'!$A$2:$K$2336,11,)</f>
        <v>obesity</v>
      </c>
      <c r="K141" t="str">
        <f>VLOOKUP($A141,'Data Transformation'!$A$2:$M$2336,13,)</f>
        <v>Normal</v>
      </c>
      <c r="L141" t="str">
        <f>VLOOKUP(A141,'Data Transformation'!A141:Q2475,17,)</f>
        <v>10-Jun-2000</v>
      </c>
      <c r="M141">
        <f>VLOOKUP($A141,'Hospitalisation Details'!$A$2:$I$2344,6,)</f>
        <v>38711</v>
      </c>
      <c r="N141" t="str">
        <f>VLOOKUP($A141,'Hospitalisation Details'!$A$2:$I$2344,7,)</f>
        <v>tier - 2</v>
      </c>
      <c r="O141" t="str">
        <f>VLOOKUP($A141,'Hospitalisation Details'!$A$2:$I$2344,8,)</f>
        <v>tier - 2</v>
      </c>
      <c r="P141" t="str">
        <f>VLOOKUP($A141,'Hospitalisation Details'!$A$2:$I$2344,9,)</f>
        <v>R1011</v>
      </c>
      <c r="Q141">
        <f>VLOOKUP(A141,'Data Transformation'!A141:R2475,18,)</f>
        <v>23</v>
      </c>
    </row>
    <row r="142" spans="1:17" ht="15.6" x14ac:dyDescent="0.3">
      <c r="A142" s="1" t="s">
        <v>2232</v>
      </c>
      <c r="B142" s="1" t="str">
        <f>VLOOKUP($A142,'Data Transformation'!$A$2:$D$2336,4,)</f>
        <v xml:space="preserve">  Cole</v>
      </c>
      <c r="C142">
        <f>VLOOKUP($A142,'Medical Examinations'!$A$2:$B$2336,2,)</f>
        <v>35.200000000000003</v>
      </c>
      <c r="D142">
        <f>VLOOKUP($A142,'Medical Examinations'!$A$2:$C$2336,3,)</f>
        <v>8.01</v>
      </c>
      <c r="E142" t="str">
        <f>VLOOKUP($A142,'Medical Examinations'!$A$2:$D$2336,4,)</f>
        <v>yes</v>
      </c>
      <c r="F142" t="str">
        <f>VLOOKUP($A142,'Medical Examinations'!$A$2:$E$2336,5,)</f>
        <v>No</v>
      </c>
      <c r="G142" t="str">
        <f>VLOOKUP($A142,'Medical Examinations'!$A$2:$F$2336,6,)</f>
        <v>No</v>
      </c>
      <c r="H142">
        <f>VLOOKUP($A142,'Data Transformation'!$A$2:$G$2336,7,)</f>
        <v>1</v>
      </c>
      <c r="I142" t="str">
        <f>VLOOKUP($A142,'Medical Examinations'!$A$2:$H$2336,8,)</f>
        <v>yes</v>
      </c>
      <c r="J142" t="str">
        <f>VLOOKUP($A142,'Data Transformation'!$A$2:$K$2336,11,)</f>
        <v>obesity</v>
      </c>
      <c r="K142" t="str">
        <f>VLOOKUP($A142,'Data Transformation'!$A$2:$M$2336,13,)</f>
        <v>Normal</v>
      </c>
      <c r="L142" t="str">
        <f>VLOOKUP(A142,'Data Transformation'!A142:Q2476,17,)</f>
        <v>21-Oct-2000</v>
      </c>
      <c r="M142">
        <f>VLOOKUP($A142,'Hospitalisation Details'!$A$2:$I$2344,6,)</f>
        <v>38709.18</v>
      </c>
      <c r="N142" t="str">
        <f>VLOOKUP($A142,'Hospitalisation Details'!$A$2:$I$2344,7,)</f>
        <v>tier - 1</v>
      </c>
      <c r="O142" t="str">
        <f>VLOOKUP($A142,'Hospitalisation Details'!$A$2:$I$2344,8,)</f>
        <v>tier - 3</v>
      </c>
      <c r="P142" t="str">
        <f>VLOOKUP($A142,'Hospitalisation Details'!$A$2:$I$2344,9,)</f>
        <v>R1013</v>
      </c>
      <c r="Q142">
        <f>VLOOKUP(A142,'Data Transformation'!A142:R2476,18,)</f>
        <v>22</v>
      </c>
    </row>
    <row r="143" spans="1:17" ht="15.6" x14ac:dyDescent="0.3">
      <c r="A143" s="1" t="s">
        <v>2231</v>
      </c>
      <c r="B143" s="1" t="str">
        <f>VLOOKUP($A143,'Data Transformation'!$A$2:$D$2336,4,)</f>
        <v xml:space="preserve">  Jesse</v>
      </c>
      <c r="C143">
        <f>VLOOKUP($A143,'Medical Examinations'!$A$2:$B$2336,2,)</f>
        <v>53.62</v>
      </c>
      <c r="D143">
        <f>VLOOKUP($A143,'Medical Examinations'!$A$2:$C$2336,3,)</f>
        <v>5.21</v>
      </c>
      <c r="E143" t="str">
        <f>VLOOKUP($A143,'Medical Examinations'!$A$2:$D$2336,4,)</f>
        <v>No</v>
      </c>
      <c r="F143" t="str">
        <f>VLOOKUP($A143,'Medical Examinations'!$A$2:$E$2336,5,)</f>
        <v>No</v>
      </c>
      <c r="G143" t="str">
        <f>VLOOKUP($A143,'Medical Examinations'!$A$2:$F$2336,6,)</f>
        <v>No</v>
      </c>
      <c r="H143">
        <f>VLOOKUP($A143,'Data Transformation'!$A$2:$G$2336,7,)</f>
        <v>0</v>
      </c>
      <c r="I143" t="str">
        <f>VLOOKUP($A143,'Medical Examinations'!$A$2:$H$2336,8,)</f>
        <v>yes</v>
      </c>
      <c r="J143" t="str">
        <f>VLOOKUP($A143,'Data Transformation'!$A$2:$K$2336,11,)</f>
        <v>obesity</v>
      </c>
      <c r="K143" t="str">
        <f>VLOOKUP($A143,'Data Transformation'!$A$2:$M$2336,13,)</f>
        <v>Normal</v>
      </c>
      <c r="L143" t="str">
        <f>VLOOKUP(A143,'Data Transformation'!A143:Q2477,17,)</f>
        <v>17-Nov-2004</v>
      </c>
      <c r="M143">
        <f>VLOOKUP($A143,'Hospitalisation Details'!$A$2:$I$2344,6,)</f>
        <v>38652.089999999997</v>
      </c>
      <c r="N143" t="str">
        <f>VLOOKUP($A143,'Hospitalisation Details'!$A$2:$I$2344,7,)</f>
        <v>tier - 2</v>
      </c>
      <c r="O143" t="str">
        <f>VLOOKUP($A143,'Hospitalisation Details'!$A$2:$I$2344,8,)</f>
        <v>tier - 2</v>
      </c>
      <c r="P143" t="str">
        <f>VLOOKUP($A143,'Hospitalisation Details'!$A$2:$I$2344,9,)</f>
        <v>R1011</v>
      </c>
      <c r="Q143">
        <f>VLOOKUP(A143,'Data Transformation'!A143:R2477,18,)</f>
        <v>18</v>
      </c>
    </row>
    <row r="144" spans="1:17" ht="15.6" x14ac:dyDescent="0.3">
      <c r="A144" s="1" t="s">
        <v>2230</v>
      </c>
      <c r="B144" s="1" t="str">
        <f>VLOOKUP($A144,'Data Transformation'!$A$2:$D$2336,4,)</f>
        <v xml:space="preserve">  Tammi J</v>
      </c>
      <c r="C144">
        <f>VLOOKUP($A144,'Medical Examinations'!$A$2:$B$2336,2,)</f>
        <v>36.67</v>
      </c>
      <c r="D144">
        <f>VLOOKUP($A144,'Medical Examinations'!$A$2:$C$2336,3,)</f>
        <v>6.27</v>
      </c>
      <c r="E144" t="str">
        <f>VLOOKUP($A144,'Medical Examinations'!$A$2:$D$2336,4,)</f>
        <v>No</v>
      </c>
      <c r="F144" t="str">
        <f>VLOOKUP($A144,'Medical Examinations'!$A$2:$E$2336,5,)</f>
        <v>No</v>
      </c>
      <c r="G144" t="str">
        <f>VLOOKUP($A144,'Medical Examinations'!$A$2:$F$2336,6,)</f>
        <v>No</v>
      </c>
      <c r="H144">
        <f>VLOOKUP($A144,'Data Transformation'!$A$2:$G$2336,7,)</f>
        <v>0</v>
      </c>
      <c r="I144" t="str">
        <f>VLOOKUP($A144,'Medical Examinations'!$A$2:$H$2336,8,)</f>
        <v>yes</v>
      </c>
      <c r="J144" t="str">
        <f>VLOOKUP($A144,'Data Transformation'!$A$2:$K$2336,11,)</f>
        <v>obesity</v>
      </c>
      <c r="K144" t="str">
        <f>VLOOKUP($A144,'Data Transformation'!$A$2:$M$2336,13,)</f>
        <v>Normal</v>
      </c>
      <c r="L144" t="str">
        <f>VLOOKUP(A144,'Data Transformation'!A144:Q2478,17,)</f>
        <v>10-Dec-2004</v>
      </c>
      <c r="M144">
        <f>VLOOKUP($A144,'Hospitalisation Details'!$A$2:$I$2344,6,)</f>
        <v>38511.629999999997</v>
      </c>
      <c r="N144" t="str">
        <f>VLOOKUP($A144,'Hospitalisation Details'!$A$2:$I$2344,7,)</f>
        <v>tier - 2</v>
      </c>
      <c r="O144" t="str">
        <f>VLOOKUP($A144,'Hospitalisation Details'!$A$2:$I$2344,8,)</f>
        <v>tier - 2</v>
      </c>
      <c r="P144" t="str">
        <f>VLOOKUP($A144,'Hospitalisation Details'!$A$2:$I$2344,9,)</f>
        <v>R1024</v>
      </c>
      <c r="Q144">
        <f>VLOOKUP(A144,'Data Transformation'!A144:R2478,18,)</f>
        <v>18</v>
      </c>
    </row>
    <row r="145" spans="1:17" ht="15.6" x14ac:dyDescent="0.3">
      <c r="A145" s="1" t="s">
        <v>2229</v>
      </c>
      <c r="B145" s="1" t="str">
        <f>VLOOKUP($A145,'Data Transformation'!$A$2:$D$2336,4,)</f>
        <v xml:space="preserve">  Matthew S</v>
      </c>
      <c r="C145">
        <f>VLOOKUP($A145,'Medical Examinations'!$A$2:$B$2336,2,)</f>
        <v>33.4</v>
      </c>
      <c r="D145">
        <f>VLOOKUP($A145,'Medical Examinations'!$A$2:$C$2336,3,)</f>
        <v>10.73</v>
      </c>
      <c r="E145" t="str">
        <f>VLOOKUP($A145,'Medical Examinations'!$A$2:$D$2336,4,)</f>
        <v>yes</v>
      </c>
      <c r="F145" t="str">
        <f>VLOOKUP($A145,'Medical Examinations'!$A$2:$E$2336,5,)</f>
        <v>No</v>
      </c>
      <c r="G145" t="str">
        <f>VLOOKUP($A145,'Medical Examinations'!$A$2:$F$2336,6,)</f>
        <v>No</v>
      </c>
      <c r="H145">
        <f>VLOOKUP($A145,'Data Transformation'!$A$2:$G$2336,7,)</f>
        <v>1</v>
      </c>
      <c r="I145" t="str">
        <f>VLOOKUP($A145,'Medical Examinations'!$A$2:$H$2336,8,)</f>
        <v>yes</v>
      </c>
      <c r="J145" t="str">
        <f>VLOOKUP($A145,'Data Transformation'!$A$2:$K$2336,11,)</f>
        <v>obesity</v>
      </c>
      <c r="K145" t="str">
        <f>VLOOKUP($A145,'Data Transformation'!$A$2:$M$2336,13,)</f>
        <v>Normal</v>
      </c>
      <c r="L145" t="str">
        <f>VLOOKUP(A145,'Data Transformation'!A145:Q2479,17,)</f>
        <v>7-Nov-2004</v>
      </c>
      <c r="M145">
        <f>VLOOKUP($A145,'Hospitalisation Details'!$A$2:$I$2344,6,)</f>
        <v>38415.47</v>
      </c>
      <c r="N145" t="str">
        <f>VLOOKUP($A145,'Hospitalisation Details'!$A$2:$I$2344,7,)</f>
        <v>tier - 1</v>
      </c>
      <c r="O145" t="str">
        <f>VLOOKUP($A145,'Hospitalisation Details'!$A$2:$I$2344,8,)</f>
        <v>tier - 2</v>
      </c>
      <c r="P145" t="str">
        <f>VLOOKUP($A145,'Hospitalisation Details'!$A$2:$I$2344,9,)</f>
        <v>R1011</v>
      </c>
      <c r="Q145">
        <f>VLOOKUP(A145,'Data Transformation'!A145:R2479,18,)</f>
        <v>18</v>
      </c>
    </row>
    <row r="146" spans="1:17" ht="15.6" x14ac:dyDescent="0.3">
      <c r="A146" s="1" t="s">
        <v>2228</v>
      </c>
      <c r="B146" s="1" t="str">
        <f>VLOOKUP($A146,'Data Transformation'!$A$2:$D$2336,4,)</f>
        <v xml:space="preserve">  Eric</v>
      </c>
      <c r="C146">
        <f>VLOOKUP($A146,'Medical Examinations'!$A$2:$B$2336,2,)</f>
        <v>42.71</v>
      </c>
      <c r="D146">
        <f>VLOOKUP($A146,'Medical Examinations'!$A$2:$C$2336,3,)</f>
        <v>10.52</v>
      </c>
      <c r="E146" t="str">
        <f>VLOOKUP($A146,'Medical Examinations'!$A$2:$D$2336,4,)</f>
        <v>No</v>
      </c>
      <c r="F146" t="str">
        <f>VLOOKUP($A146,'Medical Examinations'!$A$2:$E$2336,5,)</f>
        <v>No</v>
      </c>
      <c r="G146" t="str">
        <f>VLOOKUP($A146,'Medical Examinations'!$A$2:$F$2336,6,)</f>
        <v>No</v>
      </c>
      <c r="H146">
        <f>VLOOKUP($A146,'Data Transformation'!$A$2:$G$2336,7,)</f>
        <v>0</v>
      </c>
      <c r="I146" t="str">
        <f>VLOOKUP($A146,'Medical Examinations'!$A$2:$H$2336,8,)</f>
        <v>yes</v>
      </c>
      <c r="J146" t="str">
        <f>VLOOKUP($A146,'Data Transformation'!$A$2:$K$2336,11,)</f>
        <v>normal weight</v>
      </c>
      <c r="K146" t="str">
        <f>VLOOKUP($A146,'Data Transformation'!$A$2:$M$2336,13,)</f>
        <v>Diabetes</v>
      </c>
      <c r="L146" t="str">
        <f>VLOOKUP(A146,'Data Transformation'!A146:Q2480,17,)</f>
        <v>14-Dec-2004</v>
      </c>
      <c r="M146">
        <f>VLOOKUP($A146,'Hospitalisation Details'!$A$2:$I$2344,6,)</f>
        <v>38405.26</v>
      </c>
      <c r="N146" t="str">
        <f>VLOOKUP($A146,'Hospitalisation Details'!$A$2:$I$2344,7,)</f>
        <v>tier - 2</v>
      </c>
      <c r="O146" t="str">
        <f>VLOOKUP($A146,'Hospitalisation Details'!$A$2:$I$2344,8,)</f>
        <v>tier - 1</v>
      </c>
      <c r="P146" t="str">
        <f>VLOOKUP($A146,'Hospitalisation Details'!$A$2:$I$2344,9,)</f>
        <v>R1011</v>
      </c>
      <c r="Q146">
        <f>VLOOKUP(A146,'Data Transformation'!A146:R2480,18,)</f>
        <v>18</v>
      </c>
    </row>
    <row r="147" spans="1:17" ht="15.6" x14ac:dyDescent="0.3">
      <c r="A147" s="1" t="s">
        <v>2227</v>
      </c>
      <c r="B147" s="1" t="str">
        <f>VLOOKUP($A147,'Data Transformation'!$A$2:$D$2336,4,)</f>
        <v xml:space="preserve">  Valeria R</v>
      </c>
      <c r="C147">
        <f>VLOOKUP($A147,'Medical Examinations'!$A$2:$B$2336,2,)</f>
        <v>41.52</v>
      </c>
      <c r="D147">
        <f>VLOOKUP($A147,'Medical Examinations'!$A$2:$C$2336,3,)</f>
        <v>11.82</v>
      </c>
      <c r="E147" t="str">
        <f>VLOOKUP($A147,'Medical Examinations'!$A$2:$D$2336,4,)</f>
        <v>yes</v>
      </c>
      <c r="F147" t="str">
        <f>VLOOKUP($A147,'Medical Examinations'!$A$2:$E$2336,5,)</f>
        <v>No</v>
      </c>
      <c r="G147" t="str">
        <f>VLOOKUP($A147,'Medical Examinations'!$A$2:$F$2336,6,)</f>
        <v>No</v>
      </c>
      <c r="H147">
        <f>VLOOKUP($A147,'Data Transformation'!$A$2:$G$2336,7,)</f>
        <v>2</v>
      </c>
      <c r="I147" t="str">
        <f>VLOOKUP($A147,'Medical Examinations'!$A$2:$H$2336,8,)</f>
        <v>yes</v>
      </c>
      <c r="J147" t="str">
        <f>VLOOKUP($A147,'Data Transformation'!$A$2:$K$2336,11,)</f>
        <v>overweight</v>
      </c>
      <c r="K147" t="str">
        <f>VLOOKUP($A147,'Data Transformation'!$A$2:$M$2336,13,)</f>
        <v>Diabetes</v>
      </c>
      <c r="L147" t="str">
        <f>VLOOKUP(A147,'Data Transformation'!A147:Q2481,17,)</f>
        <v>6-Dec-2004</v>
      </c>
      <c r="M147">
        <f>VLOOKUP($A147,'Hospitalisation Details'!$A$2:$I$2344,6,)</f>
        <v>38389.79</v>
      </c>
      <c r="N147" t="str">
        <f>VLOOKUP($A147,'Hospitalisation Details'!$A$2:$I$2344,7,)</f>
        <v>tier - 2</v>
      </c>
      <c r="O147" t="str">
        <f>VLOOKUP($A147,'Hospitalisation Details'!$A$2:$I$2344,8,)</f>
        <v>tier - 3</v>
      </c>
      <c r="P147" t="str">
        <f>VLOOKUP($A147,'Hospitalisation Details'!$A$2:$I$2344,9,)</f>
        <v>R1011</v>
      </c>
      <c r="Q147">
        <f>VLOOKUP(A147,'Data Transformation'!A147:R2481,18,)</f>
        <v>18</v>
      </c>
    </row>
    <row r="148" spans="1:17" ht="15.6" x14ac:dyDescent="0.3">
      <c r="A148" s="1" t="s">
        <v>2226</v>
      </c>
      <c r="B148" s="1" t="str">
        <f>VLOOKUP($A148,'Data Transformation'!$A$2:$D$2336,4,)</f>
        <v xml:space="preserve">  Michael P</v>
      </c>
      <c r="C148">
        <f>VLOOKUP($A148,'Medical Examinations'!$A$2:$B$2336,2,)</f>
        <v>39.4</v>
      </c>
      <c r="D148">
        <f>VLOOKUP($A148,'Medical Examinations'!$A$2:$C$2336,3,)</f>
        <v>6.76</v>
      </c>
      <c r="E148" t="str">
        <f>VLOOKUP($A148,'Medical Examinations'!$A$2:$D$2336,4,)</f>
        <v>No</v>
      </c>
      <c r="F148" t="str">
        <f>VLOOKUP($A148,'Medical Examinations'!$A$2:$E$2336,5,)</f>
        <v>No</v>
      </c>
      <c r="G148" t="str">
        <f>VLOOKUP($A148,'Medical Examinations'!$A$2:$F$2336,6,)</f>
        <v>No</v>
      </c>
      <c r="H148">
        <f>VLOOKUP($A148,'Data Transformation'!$A$2:$G$2336,7,)</f>
        <v>0</v>
      </c>
      <c r="I148" t="str">
        <f>VLOOKUP($A148,'Medical Examinations'!$A$2:$H$2336,8,)</f>
        <v>yes</v>
      </c>
      <c r="J148" t="str">
        <f>VLOOKUP($A148,'Data Transformation'!$A$2:$K$2336,11,)</f>
        <v>obesity</v>
      </c>
      <c r="K148" t="str">
        <f>VLOOKUP($A148,'Data Transformation'!$A$2:$M$2336,13,)</f>
        <v>Normal</v>
      </c>
      <c r="L148" t="str">
        <f>VLOOKUP(A148,'Data Transformation'!A148:Q2482,17,)</f>
        <v>17-Oct-2004</v>
      </c>
      <c r="M148">
        <f>VLOOKUP($A148,'Hospitalisation Details'!$A$2:$I$2344,6,)</f>
        <v>38344.57</v>
      </c>
      <c r="N148" t="str">
        <f>VLOOKUP($A148,'Hospitalisation Details'!$A$2:$I$2344,7,)</f>
        <v>tier - 1</v>
      </c>
      <c r="O148" t="str">
        <f>VLOOKUP($A148,'Hospitalisation Details'!$A$2:$I$2344,8,)</f>
        <v>tier - 3</v>
      </c>
      <c r="P148" t="str">
        <f>VLOOKUP($A148,'Hospitalisation Details'!$A$2:$I$2344,9,)</f>
        <v>R1011</v>
      </c>
      <c r="Q148">
        <f>VLOOKUP(A148,'Data Transformation'!A148:R2482,18,)</f>
        <v>18</v>
      </c>
    </row>
    <row r="149" spans="1:17" ht="15.6" x14ac:dyDescent="0.3">
      <c r="A149" s="1" t="s">
        <v>2225</v>
      </c>
      <c r="B149" s="1" t="str">
        <f>VLOOKUP($A149,'Data Transformation'!$A$2:$D$2336,4,)</f>
        <v xml:space="preserve">  Rami</v>
      </c>
      <c r="C149">
        <f>VLOOKUP($A149,'Medical Examinations'!$A$2:$B$2336,2,)</f>
        <v>46.45</v>
      </c>
      <c r="D149">
        <f>VLOOKUP($A149,'Medical Examinations'!$A$2:$C$2336,3,)</f>
        <v>5.62</v>
      </c>
      <c r="E149" t="str">
        <f>VLOOKUP($A149,'Medical Examinations'!$A$2:$D$2336,4,)</f>
        <v>No</v>
      </c>
      <c r="F149" t="str">
        <f>VLOOKUP($A149,'Medical Examinations'!$A$2:$E$2336,5,)</f>
        <v>No</v>
      </c>
      <c r="G149" t="str">
        <f>VLOOKUP($A149,'Medical Examinations'!$A$2:$F$2336,6,)</f>
        <v>No</v>
      </c>
      <c r="H149">
        <f>VLOOKUP($A149,'Data Transformation'!$A$2:$G$2336,7,)</f>
        <v>0</v>
      </c>
      <c r="I149" t="str">
        <f>VLOOKUP($A149,'Medical Examinations'!$A$2:$H$2336,8,)</f>
        <v>yes</v>
      </c>
      <c r="J149" t="str">
        <f>VLOOKUP($A149,'Data Transformation'!$A$2:$K$2336,11,)</f>
        <v>obesity</v>
      </c>
      <c r="K149" t="str">
        <f>VLOOKUP($A149,'Data Transformation'!$A$2:$M$2336,13,)</f>
        <v>Diabetes</v>
      </c>
      <c r="L149" t="str">
        <f>VLOOKUP(A149,'Data Transformation'!A149:Q2483,17,)</f>
        <v>12-Dec-2004</v>
      </c>
      <c r="M149">
        <f>VLOOKUP($A149,'Hospitalisation Details'!$A$2:$I$2344,6,)</f>
        <v>38313.129999999997</v>
      </c>
      <c r="N149" t="str">
        <f>VLOOKUP($A149,'Hospitalisation Details'!$A$2:$I$2344,7,)</f>
        <v>tier - 1</v>
      </c>
      <c r="O149" t="str">
        <f>VLOOKUP($A149,'Hospitalisation Details'!$A$2:$I$2344,8,)</f>
        <v>tier - 3</v>
      </c>
      <c r="P149" t="str">
        <f>VLOOKUP($A149,'Hospitalisation Details'!$A$2:$I$2344,9,)</f>
        <v>R1011</v>
      </c>
      <c r="Q149">
        <f>VLOOKUP(A149,'Data Transformation'!A149:R2483,18,)</f>
        <v>18</v>
      </c>
    </row>
    <row r="150" spans="1:17" ht="15.6" x14ac:dyDescent="0.3">
      <c r="A150" s="1" t="s">
        <v>2224</v>
      </c>
      <c r="B150" s="1" t="str">
        <f>VLOOKUP($A150,'Data Transformation'!$A$2:$D$2336,4,)</f>
        <v xml:space="preserve">  Denis</v>
      </c>
      <c r="C150">
        <f>VLOOKUP($A150,'Medical Examinations'!$A$2:$B$2336,2,)</f>
        <v>35.75</v>
      </c>
      <c r="D150">
        <f>VLOOKUP($A150,'Medical Examinations'!$A$2:$C$2336,3,)</f>
        <v>4.1900000000000004</v>
      </c>
      <c r="E150" t="str">
        <f>VLOOKUP($A150,'Medical Examinations'!$A$2:$D$2336,4,)</f>
        <v>No</v>
      </c>
      <c r="F150" t="str">
        <f>VLOOKUP($A150,'Medical Examinations'!$A$2:$E$2336,5,)</f>
        <v>No</v>
      </c>
      <c r="G150" t="str">
        <f>VLOOKUP($A150,'Medical Examinations'!$A$2:$F$2336,6,)</f>
        <v>No</v>
      </c>
      <c r="H150">
        <f>VLOOKUP($A150,'Data Transformation'!$A$2:$G$2336,7,)</f>
        <v>0</v>
      </c>
      <c r="I150" t="str">
        <f>VLOOKUP($A150,'Medical Examinations'!$A$2:$H$2336,8,)</f>
        <v>yes</v>
      </c>
      <c r="J150" t="str">
        <f>VLOOKUP($A150,'Data Transformation'!$A$2:$K$2336,11,)</f>
        <v>obesity</v>
      </c>
      <c r="K150" t="str">
        <f>VLOOKUP($A150,'Data Transformation'!$A$2:$M$2336,13,)</f>
        <v>Normal</v>
      </c>
      <c r="L150" t="str">
        <f>VLOOKUP(A150,'Data Transformation'!A150:Q2484,17,)</f>
        <v>19-Sep-2004</v>
      </c>
      <c r="M150">
        <f>VLOOKUP($A150,'Hospitalisation Details'!$A$2:$I$2344,6,)</f>
        <v>38282.75</v>
      </c>
      <c r="N150" t="str">
        <f>VLOOKUP($A150,'Hospitalisation Details'!$A$2:$I$2344,7,)</f>
        <v>tier - 1</v>
      </c>
      <c r="O150" t="str">
        <f>VLOOKUP($A150,'Hospitalisation Details'!$A$2:$I$2344,8,)</f>
        <v>tier - 2</v>
      </c>
      <c r="P150" t="str">
        <f>VLOOKUP($A150,'Hospitalisation Details'!$A$2:$I$2344,9,)</f>
        <v>R1013</v>
      </c>
      <c r="Q150">
        <f>VLOOKUP(A150,'Data Transformation'!A150:R2484,18,)</f>
        <v>18</v>
      </c>
    </row>
    <row r="151" spans="1:17" ht="15.6" x14ac:dyDescent="0.3">
      <c r="A151" s="1" t="s">
        <v>2223</v>
      </c>
      <c r="B151" s="1" t="str">
        <f>VLOOKUP($A151,'Data Transformation'!$A$2:$D$2336,4,)</f>
        <v xml:space="preserve">  Brian E</v>
      </c>
      <c r="C151">
        <f>VLOOKUP($A151,'Medical Examinations'!$A$2:$B$2336,2,)</f>
        <v>26.07</v>
      </c>
      <c r="D151">
        <f>VLOOKUP($A151,'Medical Examinations'!$A$2:$C$2336,3,)</f>
        <v>5.32</v>
      </c>
      <c r="E151" t="str">
        <f>VLOOKUP($A151,'Medical Examinations'!$A$2:$D$2336,4,)</f>
        <v>No</v>
      </c>
      <c r="F151" t="str">
        <f>VLOOKUP($A151,'Medical Examinations'!$A$2:$E$2336,5,)</f>
        <v>No</v>
      </c>
      <c r="G151" t="str">
        <f>VLOOKUP($A151,'Medical Examinations'!$A$2:$F$2336,6,)</f>
        <v>No</v>
      </c>
      <c r="H151">
        <f>VLOOKUP($A151,'Data Transformation'!$A$2:$G$2336,7,)</f>
        <v>0</v>
      </c>
      <c r="I151" t="str">
        <f>VLOOKUP($A151,'Medical Examinations'!$A$2:$H$2336,8,)</f>
        <v>yes</v>
      </c>
      <c r="J151" t="str">
        <f>VLOOKUP($A151,'Data Transformation'!$A$2:$K$2336,11,)</f>
        <v>obesity</v>
      </c>
      <c r="K151" t="str">
        <f>VLOOKUP($A151,'Data Transformation'!$A$2:$M$2336,13,)</f>
        <v>Normal</v>
      </c>
      <c r="L151" t="str">
        <f>VLOOKUP(A151,'Data Transformation'!A151:Q2485,17,)</f>
        <v>21-Sep-2004</v>
      </c>
      <c r="M151">
        <f>VLOOKUP($A151,'Hospitalisation Details'!$A$2:$I$2344,6,)</f>
        <v>38245.589999999997</v>
      </c>
      <c r="N151" t="str">
        <f>VLOOKUP($A151,'Hospitalisation Details'!$A$2:$I$2344,7,)</f>
        <v>tier - 1</v>
      </c>
      <c r="O151" t="str">
        <f>VLOOKUP($A151,'Hospitalisation Details'!$A$2:$I$2344,8,)</f>
        <v>tier - 2</v>
      </c>
      <c r="P151" t="str">
        <f>VLOOKUP($A151,'Hospitalisation Details'!$A$2:$I$2344,9,)</f>
        <v>R1013</v>
      </c>
      <c r="Q151">
        <f>VLOOKUP(A151,'Data Transformation'!A151:R2485,18,)</f>
        <v>18</v>
      </c>
    </row>
    <row r="152" spans="1:17" ht="15.6" x14ac:dyDescent="0.3">
      <c r="A152" s="1" t="s">
        <v>2222</v>
      </c>
      <c r="B152" s="1" t="str">
        <f>VLOOKUP($A152,'Data Transformation'!$A$2:$D$2336,4,)</f>
        <v xml:space="preserve">  Bonnie</v>
      </c>
      <c r="C152">
        <f>VLOOKUP($A152,'Medical Examinations'!$A$2:$B$2336,2,)</f>
        <v>36.54</v>
      </c>
      <c r="D152">
        <f>VLOOKUP($A152,'Medical Examinations'!$A$2:$C$2336,3,)</f>
        <v>4.46</v>
      </c>
      <c r="E152" t="str">
        <f>VLOOKUP($A152,'Medical Examinations'!$A$2:$D$2336,4,)</f>
        <v>yes</v>
      </c>
      <c r="F152" t="str">
        <f>VLOOKUP($A152,'Medical Examinations'!$A$2:$E$2336,5,)</f>
        <v>No</v>
      </c>
      <c r="G152" t="str">
        <f>VLOOKUP($A152,'Medical Examinations'!$A$2:$F$2336,6,)</f>
        <v>No</v>
      </c>
      <c r="H152">
        <f>VLOOKUP($A152,'Data Transformation'!$A$2:$G$2336,7,)</f>
        <v>1</v>
      </c>
      <c r="I152" t="str">
        <f>VLOOKUP($A152,'Medical Examinations'!$A$2:$H$2336,8,)</f>
        <v>yes</v>
      </c>
      <c r="J152" t="str">
        <f>VLOOKUP($A152,'Data Transformation'!$A$2:$K$2336,11,)</f>
        <v>obesity</v>
      </c>
      <c r="K152" t="str">
        <f>VLOOKUP($A152,'Data Transformation'!$A$2:$M$2336,13,)</f>
        <v>Prediabetes</v>
      </c>
      <c r="L152" t="str">
        <f>VLOOKUP(A152,'Data Transformation'!A152:Q2486,17,)</f>
        <v>10-Jun-2004</v>
      </c>
      <c r="M152">
        <f>VLOOKUP($A152,'Hospitalisation Details'!$A$2:$I$2344,6,)</f>
        <v>38241.74</v>
      </c>
      <c r="N152" t="str">
        <f>VLOOKUP($A152,'Hospitalisation Details'!$A$2:$I$2344,7,)</f>
        <v>tier - 2</v>
      </c>
      <c r="O152" t="str">
        <f>VLOOKUP($A152,'Hospitalisation Details'!$A$2:$I$2344,8,)</f>
        <v>tier - 3</v>
      </c>
      <c r="P152" t="str">
        <f>VLOOKUP($A152,'Hospitalisation Details'!$A$2:$I$2344,9,)</f>
        <v>R1011</v>
      </c>
      <c r="Q152">
        <f>VLOOKUP(A152,'Data Transformation'!A152:R2486,18,)</f>
        <v>19</v>
      </c>
    </row>
    <row r="153" spans="1:17" ht="15.6" x14ac:dyDescent="0.3">
      <c r="A153" s="1" t="s">
        <v>2221</v>
      </c>
      <c r="B153" s="1" t="str">
        <f>VLOOKUP($A153,'Data Transformation'!$A$2:$D$2336,4,)</f>
        <v xml:space="preserve">  Michael P</v>
      </c>
      <c r="C153">
        <f>VLOOKUP($A153,'Medical Examinations'!$A$2:$B$2336,2,)</f>
        <v>51.64</v>
      </c>
      <c r="D153">
        <f>VLOOKUP($A153,'Medical Examinations'!$A$2:$C$2336,3,)</f>
        <v>5.65</v>
      </c>
      <c r="E153" t="str">
        <f>VLOOKUP($A153,'Medical Examinations'!$A$2:$D$2336,4,)</f>
        <v>No</v>
      </c>
      <c r="F153" t="str">
        <f>VLOOKUP($A153,'Medical Examinations'!$A$2:$E$2336,5,)</f>
        <v>No</v>
      </c>
      <c r="G153" t="str">
        <f>VLOOKUP($A153,'Medical Examinations'!$A$2:$F$2336,6,)</f>
        <v>No</v>
      </c>
      <c r="H153">
        <f>VLOOKUP($A153,'Data Transformation'!$A$2:$G$2336,7,)</f>
        <v>0</v>
      </c>
      <c r="I153" t="str">
        <f>VLOOKUP($A153,'Medical Examinations'!$A$2:$H$2336,8,)</f>
        <v>yes</v>
      </c>
      <c r="J153" t="str">
        <f>VLOOKUP($A153,'Data Transformation'!$A$2:$K$2336,11,)</f>
        <v>normal weight</v>
      </c>
      <c r="K153" t="str">
        <f>VLOOKUP($A153,'Data Transformation'!$A$2:$M$2336,13,)</f>
        <v>Diabetes</v>
      </c>
      <c r="L153" t="str">
        <f>VLOOKUP(A153,'Data Transformation'!A153:Q2487,17,)</f>
        <v>11-Sep-2004</v>
      </c>
      <c r="M153">
        <f>VLOOKUP($A153,'Hospitalisation Details'!$A$2:$I$2344,6,)</f>
        <v>38237.339999999997</v>
      </c>
      <c r="N153" t="str">
        <f>VLOOKUP($A153,'Hospitalisation Details'!$A$2:$I$2344,7,)</f>
        <v>tier - 2</v>
      </c>
      <c r="O153" t="str">
        <f>VLOOKUP($A153,'Hospitalisation Details'!$A$2:$I$2344,8,)</f>
        <v>tier - 3</v>
      </c>
      <c r="P153" t="str">
        <f>VLOOKUP($A153,'Hospitalisation Details'!$A$2:$I$2344,9,)</f>
        <v>R1011</v>
      </c>
      <c r="Q153">
        <f>VLOOKUP(A153,'Data Transformation'!A153:R2487,18,)</f>
        <v>18</v>
      </c>
    </row>
    <row r="154" spans="1:17" ht="15.6" x14ac:dyDescent="0.3">
      <c r="A154" s="1" t="s">
        <v>2220</v>
      </c>
      <c r="B154" s="1" t="str">
        <f>VLOOKUP($A154,'Data Transformation'!$A$2:$D$2336,4,)</f>
        <v xml:space="preserve">  Paul</v>
      </c>
      <c r="C154">
        <f>VLOOKUP($A154,'Medical Examinations'!$A$2:$B$2336,2,)</f>
        <v>42.83</v>
      </c>
      <c r="D154">
        <f>VLOOKUP($A154,'Medical Examinations'!$A$2:$C$2336,3,)</f>
        <v>6.04</v>
      </c>
      <c r="E154" t="str">
        <f>VLOOKUP($A154,'Medical Examinations'!$A$2:$D$2336,4,)</f>
        <v>No</v>
      </c>
      <c r="F154" t="str">
        <f>VLOOKUP($A154,'Medical Examinations'!$A$2:$E$2336,5,)</f>
        <v>No</v>
      </c>
      <c r="G154" t="str">
        <f>VLOOKUP($A154,'Medical Examinations'!$A$2:$F$2336,6,)</f>
        <v>No</v>
      </c>
      <c r="H154">
        <f>VLOOKUP($A154,'Data Transformation'!$A$2:$G$2336,7,)</f>
        <v>2</v>
      </c>
      <c r="I154" t="str">
        <f>VLOOKUP($A154,'Medical Examinations'!$A$2:$H$2336,8,)</f>
        <v>yes</v>
      </c>
      <c r="J154" t="str">
        <f>VLOOKUP($A154,'Data Transformation'!$A$2:$K$2336,11,)</f>
        <v>obesity</v>
      </c>
      <c r="K154" t="str">
        <f>VLOOKUP($A154,'Data Transformation'!$A$2:$M$2336,13,)</f>
        <v>Normal</v>
      </c>
      <c r="L154" t="str">
        <f>VLOOKUP(A154,'Data Transformation'!A154:Q2488,17,)</f>
        <v>21-Oct-2004</v>
      </c>
      <c r="M154">
        <f>VLOOKUP($A154,'Hospitalisation Details'!$A$2:$I$2344,6,)</f>
        <v>38189.1</v>
      </c>
      <c r="N154" t="str">
        <f>VLOOKUP($A154,'Hospitalisation Details'!$A$2:$I$2344,7,)</f>
        <v>tier - 2</v>
      </c>
      <c r="O154" t="str">
        <f>VLOOKUP($A154,'Hospitalisation Details'!$A$2:$I$2344,8,)</f>
        <v>tier - 2</v>
      </c>
      <c r="P154" t="str">
        <f>VLOOKUP($A154,'Hospitalisation Details'!$A$2:$I$2344,9,)</f>
        <v>R1011</v>
      </c>
      <c r="Q154">
        <f>VLOOKUP(A154,'Data Transformation'!A154:R2488,18,)</f>
        <v>18</v>
      </c>
    </row>
    <row r="155" spans="1:17" ht="15.6" x14ac:dyDescent="0.3">
      <c r="A155" s="1" t="s">
        <v>2219</v>
      </c>
      <c r="B155" s="1" t="str">
        <f>VLOOKUP($A155,'Data Transformation'!$A$2:$D$2336,4,)</f>
        <v xml:space="preserve">  Michael</v>
      </c>
      <c r="C155">
        <f>VLOOKUP($A155,'Medical Examinations'!$A$2:$B$2336,2,)</f>
        <v>40.15</v>
      </c>
      <c r="D155">
        <f>VLOOKUP($A155,'Medical Examinations'!$A$2:$C$2336,3,)</f>
        <v>5.76</v>
      </c>
      <c r="E155" t="str">
        <f>VLOOKUP($A155,'Medical Examinations'!$A$2:$D$2336,4,)</f>
        <v>No</v>
      </c>
      <c r="F155" t="str">
        <f>VLOOKUP($A155,'Medical Examinations'!$A$2:$E$2336,5,)</f>
        <v>No</v>
      </c>
      <c r="G155" t="str">
        <f>VLOOKUP($A155,'Medical Examinations'!$A$2:$F$2336,6,)</f>
        <v>No</v>
      </c>
      <c r="H155">
        <f>VLOOKUP($A155,'Data Transformation'!$A$2:$G$2336,7,)</f>
        <v>1</v>
      </c>
      <c r="I155" t="str">
        <f>VLOOKUP($A155,'Medical Examinations'!$A$2:$H$2336,8,)</f>
        <v>yes</v>
      </c>
      <c r="J155" t="str">
        <f>VLOOKUP($A155,'Data Transformation'!$A$2:$K$2336,11,)</f>
        <v>obesity</v>
      </c>
      <c r="K155" t="str">
        <f>VLOOKUP($A155,'Data Transformation'!$A$2:$M$2336,13,)</f>
        <v>Prediabetes</v>
      </c>
      <c r="L155" t="str">
        <f>VLOOKUP(A155,'Data Transformation'!A155:Q2489,17,)</f>
        <v>9-Sep-2004</v>
      </c>
      <c r="M155">
        <f>VLOOKUP($A155,'Hospitalisation Details'!$A$2:$I$2344,6,)</f>
        <v>38126.25</v>
      </c>
      <c r="N155" t="str">
        <f>VLOOKUP($A155,'Hospitalisation Details'!$A$2:$I$2344,7,)</f>
        <v>tier - 1</v>
      </c>
      <c r="O155" t="str">
        <f>VLOOKUP($A155,'Hospitalisation Details'!$A$2:$I$2344,8,)</f>
        <v>tier - 3</v>
      </c>
      <c r="P155" t="str">
        <f>VLOOKUP($A155,'Hospitalisation Details'!$A$2:$I$2344,9,)</f>
        <v>R1013</v>
      </c>
      <c r="Q155">
        <f>VLOOKUP(A155,'Data Transformation'!A155:R2489,18,)</f>
        <v>18</v>
      </c>
    </row>
    <row r="156" spans="1:17" ht="15.6" x14ac:dyDescent="0.3">
      <c r="A156" s="1" t="s">
        <v>2218</v>
      </c>
      <c r="B156" s="1" t="str">
        <f>VLOOKUP($A156,'Data Transformation'!$A$2:$D$2336,4,)</f>
        <v xml:space="preserve">  Samuel</v>
      </c>
      <c r="C156">
        <f>VLOOKUP($A156,'Medical Examinations'!$A$2:$B$2336,2,)</f>
        <v>27.8</v>
      </c>
      <c r="D156">
        <f>VLOOKUP($A156,'Medical Examinations'!$A$2:$C$2336,3,)</f>
        <v>4.3600000000000003</v>
      </c>
      <c r="E156" t="str">
        <f>VLOOKUP($A156,'Medical Examinations'!$A$2:$D$2336,4,)</f>
        <v>No</v>
      </c>
      <c r="F156" t="str">
        <f>VLOOKUP($A156,'Medical Examinations'!$A$2:$E$2336,5,)</f>
        <v>No</v>
      </c>
      <c r="G156" t="str">
        <f>VLOOKUP($A156,'Medical Examinations'!$A$2:$F$2336,6,)</f>
        <v>Yes</v>
      </c>
      <c r="H156">
        <f>VLOOKUP($A156,'Data Transformation'!$A$2:$G$2336,7,)</f>
        <v>1</v>
      </c>
      <c r="I156" t="str">
        <f>VLOOKUP($A156,'Medical Examinations'!$A$2:$H$2336,8,)</f>
        <v>yes</v>
      </c>
      <c r="J156" t="str">
        <f>VLOOKUP($A156,'Data Transformation'!$A$2:$K$2336,11,)</f>
        <v>obesity</v>
      </c>
      <c r="K156" t="str">
        <f>VLOOKUP($A156,'Data Transformation'!$A$2:$M$2336,13,)</f>
        <v>Prediabetes</v>
      </c>
      <c r="L156" t="str">
        <f>VLOOKUP(A156,'Data Transformation'!A156:Q2490,17,)</f>
        <v>21-Nov-2003</v>
      </c>
      <c r="M156">
        <f>VLOOKUP($A156,'Hospitalisation Details'!$A$2:$I$2344,6,)</f>
        <v>37829.72</v>
      </c>
      <c r="N156" t="str">
        <f>VLOOKUP($A156,'Hospitalisation Details'!$A$2:$I$2344,7,)</f>
        <v>tier - 1</v>
      </c>
      <c r="O156" t="str">
        <f>VLOOKUP($A156,'Hospitalisation Details'!$A$2:$I$2344,8,)</f>
        <v>tier - 2</v>
      </c>
      <c r="P156" t="str">
        <f>VLOOKUP($A156,'Hospitalisation Details'!$A$2:$I$2344,9,)</f>
        <v>R1011</v>
      </c>
      <c r="Q156">
        <f>VLOOKUP(A156,'Data Transformation'!A156:R2490,18,)</f>
        <v>19</v>
      </c>
    </row>
    <row r="157" spans="1:17" ht="15.6" x14ac:dyDescent="0.3">
      <c r="A157" s="1" t="s">
        <v>2217</v>
      </c>
      <c r="B157" s="1" t="str">
        <f>VLOOKUP($A157,'Data Transformation'!$A$2:$D$2336,4,)</f>
        <v xml:space="preserve">  Matthew</v>
      </c>
      <c r="C157">
        <f>VLOOKUP($A157,'Medical Examinations'!$A$2:$B$2336,2,)</f>
        <v>45.81</v>
      </c>
      <c r="D157">
        <f>VLOOKUP($A157,'Medical Examinations'!$A$2:$C$2336,3,)</f>
        <v>4.76</v>
      </c>
      <c r="E157" t="str">
        <f>VLOOKUP($A157,'Medical Examinations'!$A$2:$D$2336,4,)</f>
        <v>yes</v>
      </c>
      <c r="F157" t="str">
        <f>VLOOKUP($A157,'Medical Examinations'!$A$2:$E$2336,5,)</f>
        <v>No</v>
      </c>
      <c r="G157" t="str">
        <f>VLOOKUP($A157,'Medical Examinations'!$A$2:$F$2336,6,)</f>
        <v>Yes</v>
      </c>
      <c r="H157">
        <f>VLOOKUP($A157,'Data Transformation'!$A$2:$G$2336,7,)</f>
        <v>1</v>
      </c>
      <c r="I157" t="str">
        <f>VLOOKUP($A157,'Medical Examinations'!$A$2:$H$2336,8,)</f>
        <v>yes</v>
      </c>
      <c r="J157" t="str">
        <f>VLOOKUP($A157,'Data Transformation'!$A$2:$K$2336,11,)</f>
        <v>obesity</v>
      </c>
      <c r="K157" t="str">
        <f>VLOOKUP($A157,'Data Transformation'!$A$2:$M$2336,13,)</f>
        <v>Normal</v>
      </c>
      <c r="L157" t="str">
        <f>VLOOKUP(A157,'Data Transformation'!A157:Q2491,17,)</f>
        <v>1-Sep-2003</v>
      </c>
      <c r="M157">
        <f>VLOOKUP($A157,'Hospitalisation Details'!$A$2:$I$2344,6,)</f>
        <v>37800.980000000003</v>
      </c>
      <c r="N157" t="str">
        <f>VLOOKUP($A157,'Hospitalisation Details'!$A$2:$I$2344,7,)</f>
        <v>tier - 2</v>
      </c>
      <c r="O157" t="str">
        <f>VLOOKUP($A157,'Hospitalisation Details'!$A$2:$I$2344,8,)</f>
        <v>tier - 2</v>
      </c>
      <c r="P157" t="str">
        <f>VLOOKUP($A157,'Hospitalisation Details'!$A$2:$I$2344,9,)</f>
        <v>R1011</v>
      </c>
      <c r="Q157">
        <f>VLOOKUP(A157,'Data Transformation'!A157:R2491,18,)</f>
        <v>19</v>
      </c>
    </row>
    <row r="158" spans="1:17" ht="15.6" x14ac:dyDescent="0.3">
      <c r="A158" s="1" t="s">
        <v>2216</v>
      </c>
      <c r="B158" s="1" t="str">
        <f>VLOOKUP($A158,'Data Transformation'!$A$2:$D$2336,4,)</f>
        <v xml:space="preserve">  Daniel</v>
      </c>
      <c r="C158">
        <f>VLOOKUP($A158,'Medical Examinations'!$A$2:$B$2336,2,)</f>
        <v>34.43</v>
      </c>
      <c r="D158">
        <f>VLOOKUP($A158,'Medical Examinations'!$A$2:$C$2336,3,)</f>
        <v>10.82</v>
      </c>
      <c r="E158" t="str">
        <f>VLOOKUP($A158,'Medical Examinations'!$A$2:$D$2336,4,)</f>
        <v>yes</v>
      </c>
      <c r="F158" t="str">
        <f>VLOOKUP($A158,'Medical Examinations'!$A$2:$E$2336,5,)</f>
        <v>No</v>
      </c>
      <c r="G158" t="str">
        <f>VLOOKUP($A158,'Medical Examinations'!$A$2:$F$2336,6,)</f>
        <v>No</v>
      </c>
      <c r="H158">
        <f>VLOOKUP($A158,'Data Transformation'!$A$2:$G$2336,7,)</f>
        <v>1</v>
      </c>
      <c r="I158" t="str">
        <f>VLOOKUP($A158,'Medical Examinations'!$A$2:$H$2336,8,)</f>
        <v>yes</v>
      </c>
      <c r="J158" t="str">
        <f>VLOOKUP($A158,'Data Transformation'!$A$2:$K$2336,11,)</f>
        <v>obesity</v>
      </c>
      <c r="K158" t="str">
        <f>VLOOKUP($A158,'Data Transformation'!$A$2:$M$2336,13,)</f>
        <v>Normal</v>
      </c>
      <c r="L158" t="str">
        <f>VLOOKUP(A158,'Data Transformation'!A158:Q2492,17,)</f>
        <v>9-Nov-2003</v>
      </c>
      <c r="M158">
        <f>VLOOKUP($A158,'Hospitalisation Details'!$A$2:$I$2344,6,)</f>
        <v>37742.58</v>
      </c>
      <c r="N158" t="str">
        <f>VLOOKUP($A158,'Hospitalisation Details'!$A$2:$I$2344,7,)</f>
        <v>tier - 1</v>
      </c>
      <c r="O158" t="str">
        <f>VLOOKUP($A158,'Hospitalisation Details'!$A$2:$I$2344,8,)</f>
        <v>tier - 1</v>
      </c>
      <c r="P158" t="str">
        <f>VLOOKUP($A158,'Hospitalisation Details'!$A$2:$I$2344,9,)</f>
        <v>R1013</v>
      </c>
      <c r="Q158">
        <f>VLOOKUP(A158,'Data Transformation'!A158:R2492,18,)</f>
        <v>19</v>
      </c>
    </row>
    <row r="159" spans="1:17" ht="15.6" x14ac:dyDescent="0.3">
      <c r="A159" s="1" t="s">
        <v>2215</v>
      </c>
      <c r="B159" s="1" t="str">
        <f>VLOOKUP($A159,'Data Transformation'!$A$2:$D$2336,4,)</f>
        <v xml:space="preserve">  Syndy</v>
      </c>
      <c r="C159">
        <f>VLOOKUP($A159,'Medical Examinations'!$A$2:$B$2336,2,)</f>
        <v>41.33</v>
      </c>
      <c r="D159">
        <f>VLOOKUP($A159,'Medical Examinations'!$A$2:$C$2336,3,)</f>
        <v>4.01</v>
      </c>
      <c r="E159" t="str">
        <f>VLOOKUP($A159,'Medical Examinations'!$A$2:$D$2336,4,)</f>
        <v>yes</v>
      </c>
      <c r="F159" t="str">
        <f>VLOOKUP($A159,'Medical Examinations'!$A$2:$E$2336,5,)</f>
        <v>No</v>
      </c>
      <c r="G159" t="str">
        <f>VLOOKUP($A159,'Medical Examinations'!$A$2:$F$2336,6,)</f>
        <v>No</v>
      </c>
      <c r="H159">
        <f>VLOOKUP($A159,'Data Transformation'!$A$2:$G$2336,7,)</f>
        <v>0</v>
      </c>
      <c r="I159" t="str">
        <f>VLOOKUP($A159,'Medical Examinations'!$A$2:$H$2336,8,)</f>
        <v>yes</v>
      </c>
      <c r="J159" t="str">
        <f>VLOOKUP($A159,'Data Transformation'!$A$2:$K$2336,11,)</f>
        <v>obesity</v>
      </c>
      <c r="K159" t="str">
        <f>VLOOKUP($A159,'Data Transformation'!$A$2:$M$2336,13,)</f>
        <v>Diabetes</v>
      </c>
      <c r="L159" t="str">
        <f>VLOOKUP(A159,'Data Transformation'!A159:Q2493,17,)</f>
        <v>14-Nov-2003</v>
      </c>
      <c r="M159">
        <f>VLOOKUP($A159,'Hospitalisation Details'!$A$2:$I$2344,6,)</f>
        <v>37735.199999999997</v>
      </c>
      <c r="N159" t="str">
        <f>VLOOKUP($A159,'Hospitalisation Details'!$A$2:$I$2344,7,)</f>
        <v>tier - 2</v>
      </c>
      <c r="O159" t="str">
        <f>VLOOKUP($A159,'Hospitalisation Details'!$A$2:$I$2344,8,)</f>
        <v>tier - 2</v>
      </c>
      <c r="P159" t="str">
        <f>VLOOKUP($A159,'Hospitalisation Details'!$A$2:$I$2344,9,)</f>
        <v>R1011</v>
      </c>
      <c r="Q159">
        <f>VLOOKUP(A159,'Data Transformation'!A159:R2493,18,)</f>
        <v>19</v>
      </c>
    </row>
    <row r="160" spans="1:17" ht="15.6" x14ac:dyDescent="0.3">
      <c r="A160" s="1" t="s">
        <v>2214</v>
      </c>
      <c r="B160" s="1" t="str">
        <f>VLOOKUP($A160,'Data Transformation'!$A$2:$D$2336,4,)</f>
        <v xml:space="preserve">  Aleksandra</v>
      </c>
      <c r="C160">
        <f>VLOOKUP($A160,'Medical Examinations'!$A$2:$B$2336,2,)</f>
        <v>31.92</v>
      </c>
      <c r="D160">
        <f>VLOOKUP($A160,'Medical Examinations'!$A$2:$C$2336,3,)</f>
        <v>5.12</v>
      </c>
      <c r="E160" t="str">
        <f>VLOOKUP($A160,'Medical Examinations'!$A$2:$D$2336,4,)</f>
        <v>yes</v>
      </c>
      <c r="F160" t="str">
        <f>VLOOKUP($A160,'Medical Examinations'!$A$2:$E$2336,5,)</f>
        <v>No</v>
      </c>
      <c r="G160" t="str">
        <f>VLOOKUP($A160,'Medical Examinations'!$A$2:$F$2336,6,)</f>
        <v>No</v>
      </c>
      <c r="H160">
        <f>VLOOKUP($A160,'Data Transformation'!$A$2:$G$2336,7,)</f>
        <v>1</v>
      </c>
      <c r="I160" t="str">
        <f>VLOOKUP($A160,'Medical Examinations'!$A$2:$H$2336,8,)</f>
        <v>yes</v>
      </c>
      <c r="J160" t="str">
        <f>VLOOKUP($A160,'Data Transformation'!$A$2:$K$2336,11,)</f>
        <v>overweight</v>
      </c>
      <c r="K160" t="str">
        <f>VLOOKUP($A160,'Data Transformation'!$A$2:$M$2336,13,)</f>
        <v>Prediabetes</v>
      </c>
      <c r="L160" t="str">
        <f>VLOOKUP(A160,'Data Transformation'!A160:Q2494,17,)</f>
        <v>25-Jul-2003</v>
      </c>
      <c r="M160">
        <f>VLOOKUP($A160,'Hospitalisation Details'!$A$2:$I$2344,6,)</f>
        <v>37701.879999999997</v>
      </c>
      <c r="N160" t="str">
        <f>VLOOKUP($A160,'Hospitalisation Details'!$A$2:$I$2344,7,)</f>
        <v>tier - 2</v>
      </c>
      <c r="O160" t="str">
        <f>VLOOKUP($A160,'Hospitalisation Details'!$A$2:$I$2344,8,)</f>
        <v>tier - 3</v>
      </c>
      <c r="P160" t="str">
        <f>VLOOKUP($A160,'Hospitalisation Details'!$A$2:$I$2344,9,)</f>
        <v>R1023</v>
      </c>
      <c r="Q160">
        <f>VLOOKUP(A160,'Data Transformation'!A160:R2494,18,)</f>
        <v>20</v>
      </c>
    </row>
    <row r="161" spans="1:17" ht="15.6" x14ac:dyDescent="0.3">
      <c r="A161" s="1" t="s">
        <v>2213</v>
      </c>
      <c r="B161" s="1" t="str">
        <f>VLOOKUP($A161,'Data Transformation'!$A$2:$D$2336,4,)</f>
        <v xml:space="preserve">  Steeve T Sr</v>
      </c>
      <c r="C161">
        <f>VLOOKUP($A161,'Medical Examinations'!$A$2:$B$2336,2,)</f>
        <v>39.799999999999997</v>
      </c>
      <c r="D161">
        <f>VLOOKUP($A161,'Medical Examinations'!$A$2:$C$2336,3,)</f>
        <v>10.54</v>
      </c>
      <c r="E161" t="str">
        <f>VLOOKUP($A161,'Medical Examinations'!$A$2:$D$2336,4,)</f>
        <v>yes</v>
      </c>
      <c r="F161" t="str">
        <f>VLOOKUP($A161,'Medical Examinations'!$A$2:$E$2336,5,)</f>
        <v>No</v>
      </c>
      <c r="G161" t="str">
        <f>VLOOKUP($A161,'Medical Examinations'!$A$2:$F$2336,6,)</f>
        <v>No</v>
      </c>
      <c r="H161">
        <f>VLOOKUP($A161,'Data Transformation'!$A$2:$G$2336,7,)</f>
        <v>2</v>
      </c>
      <c r="I161" t="str">
        <f>VLOOKUP($A161,'Medical Examinations'!$A$2:$H$2336,8,)</f>
        <v>yes</v>
      </c>
      <c r="J161" t="str">
        <f>VLOOKUP($A161,'Data Transformation'!$A$2:$K$2336,11,)</f>
        <v>obesity</v>
      </c>
      <c r="K161" t="str">
        <f>VLOOKUP($A161,'Data Transformation'!$A$2:$M$2336,13,)</f>
        <v>Prediabetes</v>
      </c>
      <c r="L161" t="str">
        <f>VLOOKUP(A161,'Data Transformation'!A161:Q2495,17,)</f>
        <v>28-Jul-2003</v>
      </c>
      <c r="M161">
        <f>VLOOKUP($A161,'Hospitalisation Details'!$A$2:$I$2344,6,)</f>
        <v>37675.06</v>
      </c>
      <c r="N161" t="str">
        <f>VLOOKUP($A161,'Hospitalisation Details'!$A$2:$I$2344,7,)</f>
        <v>tier - 2</v>
      </c>
      <c r="O161" t="str">
        <f>VLOOKUP($A161,'Hospitalisation Details'!$A$2:$I$2344,8,)</f>
        <v>tier - 3</v>
      </c>
      <c r="P161" t="str">
        <f>VLOOKUP($A161,'Hospitalisation Details'!$A$2:$I$2344,9,)</f>
        <v>R1011</v>
      </c>
      <c r="Q161">
        <f>VLOOKUP(A161,'Data Transformation'!A161:R2495,18,)</f>
        <v>20</v>
      </c>
    </row>
    <row r="162" spans="1:17" ht="15.6" x14ac:dyDescent="0.3">
      <c r="A162" s="1" t="s">
        <v>2212</v>
      </c>
      <c r="B162" s="1" t="str">
        <f>VLOOKUP($A162,'Data Transformation'!$A$2:$D$2336,4,)</f>
        <v xml:space="preserve">  Richard</v>
      </c>
      <c r="C162">
        <f>VLOOKUP($A162,'Medical Examinations'!$A$2:$B$2336,2,)</f>
        <v>42.82</v>
      </c>
      <c r="D162">
        <f>VLOOKUP($A162,'Medical Examinations'!$A$2:$C$2336,3,)</f>
        <v>4.21</v>
      </c>
      <c r="E162" t="str">
        <f>VLOOKUP($A162,'Medical Examinations'!$A$2:$D$2336,4,)</f>
        <v>No</v>
      </c>
      <c r="F162" t="str">
        <f>VLOOKUP($A162,'Medical Examinations'!$A$2:$E$2336,5,)</f>
        <v>No</v>
      </c>
      <c r="G162" t="str">
        <f>VLOOKUP($A162,'Medical Examinations'!$A$2:$F$2336,6,)</f>
        <v>No</v>
      </c>
      <c r="H162">
        <f>VLOOKUP($A162,'Data Transformation'!$A$2:$G$2336,7,)</f>
        <v>0</v>
      </c>
      <c r="I162" t="str">
        <f>VLOOKUP($A162,'Medical Examinations'!$A$2:$H$2336,8,)</f>
        <v>yes</v>
      </c>
      <c r="J162" t="str">
        <f>VLOOKUP($A162,'Data Transformation'!$A$2:$K$2336,11,)</f>
        <v>obesity</v>
      </c>
      <c r="K162" t="str">
        <f>VLOOKUP($A162,'Data Transformation'!$A$2:$M$2336,13,)</f>
        <v>Prediabetes</v>
      </c>
      <c r="L162" t="str">
        <f>VLOOKUP(A162,'Data Transformation'!A162:Q2496,17,)</f>
        <v>26-Sep-2003</v>
      </c>
      <c r="M162">
        <f>VLOOKUP($A162,'Hospitalisation Details'!$A$2:$I$2344,6,)</f>
        <v>37650.74</v>
      </c>
      <c r="N162" t="str">
        <f>VLOOKUP($A162,'Hospitalisation Details'!$A$2:$I$2344,7,)</f>
        <v>tier - 2</v>
      </c>
      <c r="O162" t="str">
        <f>VLOOKUP($A162,'Hospitalisation Details'!$A$2:$I$2344,8,)</f>
        <v>tier - 2</v>
      </c>
      <c r="P162" t="str">
        <f>VLOOKUP($A162,'Hospitalisation Details'!$A$2:$I$2344,9,)</f>
        <v>R1012</v>
      </c>
      <c r="Q162">
        <f>VLOOKUP(A162,'Data Transformation'!A162:R2496,18,)</f>
        <v>19</v>
      </c>
    </row>
    <row r="163" spans="1:17" ht="15.6" x14ac:dyDescent="0.3">
      <c r="A163" s="1" t="s">
        <v>2211</v>
      </c>
      <c r="B163" s="1" t="str">
        <f>VLOOKUP($A163,'Data Transformation'!$A$2:$D$2336,4,)</f>
        <v xml:space="preserve">  Aaron T</v>
      </c>
      <c r="C163">
        <f>VLOOKUP($A163,'Medical Examinations'!$A$2:$B$2336,2,)</f>
        <v>33.630000000000003</v>
      </c>
      <c r="D163">
        <f>VLOOKUP($A163,'Medical Examinations'!$A$2:$C$2336,3,)</f>
        <v>5.42</v>
      </c>
      <c r="E163" t="str">
        <f>VLOOKUP($A163,'Medical Examinations'!$A$2:$D$2336,4,)</f>
        <v>No</v>
      </c>
      <c r="F163" t="str">
        <f>VLOOKUP($A163,'Medical Examinations'!$A$2:$E$2336,5,)</f>
        <v>No</v>
      </c>
      <c r="G163" t="str">
        <f>VLOOKUP($A163,'Medical Examinations'!$A$2:$F$2336,6,)</f>
        <v>No</v>
      </c>
      <c r="H163">
        <f>VLOOKUP($A163,'Data Transformation'!$A$2:$G$2336,7,)</f>
        <v>0</v>
      </c>
      <c r="I163" t="str">
        <f>VLOOKUP($A163,'Medical Examinations'!$A$2:$H$2336,8,)</f>
        <v>yes</v>
      </c>
      <c r="J163" t="str">
        <f>VLOOKUP($A163,'Data Transformation'!$A$2:$K$2336,11,)</f>
        <v>normal weight</v>
      </c>
      <c r="K163" t="str">
        <f>VLOOKUP($A163,'Data Transformation'!$A$2:$M$2336,13,)</f>
        <v>Diabetes</v>
      </c>
      <c r="L163" t="str">
        <f>VLOOKUP(A163,'Data Transformation'!A163:Q2497,17,)</f>
        <v>7-Oct-1998</v>
      </c>
      <c r="M163">
        <f>VLOOKUP($A163,'Hospitalisation Details'!$A$2:$I$2344,6,)</f>
        <v>37607.53</v>
      </c>
      <c r="N163" t="str">
        <f>VLOOKUP($A163,'Hospitalisation Details'!$A$2:$I$2344,7,)</f>
        <v>tier - 1</v>
      </c>
      <c r="O163" t="str">
        <f>VLOOKUP($A163,'Hospitalisation Details'!$A$2:$I$2344,8,)</f>
        <v>tier - 2</v>
      </c>
      <c r="P163" t="str">
        <f>VLOOKUP($A163,'Hospitalisation Details'!$A$2:$I$2344,9,)</f>
        <v>R1019</v>
      </c>
      <c r="Q163">
        <f>VLOOKUP(A163,'Data Transformation'!A163:R2497,18,)</f>
        <v>24</v>
      </c>
    </row>
    <row r="164" spans="1:17" ht="15.6" x14ac:dyDescent="0.3">
      <c r="A164" s="1" t="s">
        <v>2210</v>
      </c>
      <c r="B164" s="1" t="str">
        <f>VLOOKUP($A164,'Data Transformation'!$A$2:$D$2336,4,)</f>
        <v xml:space="preserve">  Akira</v>
      </c>
      <c r="C164">
        <f>VLOOKUP($A164,'Medical Examinations'!$A$2:$B$2336,2,)</f>
        <v>37.07</v>
      </c>
      <c r="D164">
        <f>VLOOKUP($A164,'Medical Examinations'!$A$2:$C$2336,3,)</f>
        <v>4.28</v>
      </c>
      <c r="E164" t="str">
        <f>VLOOKUP($A164,'Medical Examinations'!$A$2:$D$2336,4,)</f>
        <v>No</v>
      </c>
      <c r="F164" t="str">
        <f>VLOOKUP($A164,'Medical Examinations'!$A$2:$E$2336,5,)</f>
        <v>yes</v>
      </c>
      <c r="G164" t="str">
        <f>VLOOKUP($A164,'Medical Examinations'!$A$2:$F$2336,6,)</f>
        <v>No</v>
      </c>
      <c r="H164">
        <f>VLOOKUP($A164,'Data Transformation'!$A$2:$G$2336,7,)</f>
        <v>1</v>
      </c>
      <c r="I164" t="str">
        <f>VLOOKUP($A164,'Medical Examinations'!$A$2:$H$2336,8,)</f>
        <v>yes</v>
      </c>
      <c r="J164" t="str">
        <f>VLOOKUP($A164,'Data Transformation'!$A$2:$K$2336,11,)</f>
        <v>obesity</v>
      </c>
      <c r="K164" t="str">
        <f>VLOOKUP($A164,'Data Transformation'!$A$2:$M$2336,13,)</f>
        <v>Normal</v>
      </c>
      <c r="L164" t="str">
        <f>VLOOKUP(A164,'Data Transformation'!A164:Q2498,17,)</f>
        <v>19-Nov-2003</v>
      </c>
      <c r="M164">
        <f>VLOOKUP($A164,'Hospitalisation Details'!$A$2:$I$2344,6,)</f>
        <v>37484.449999999997</v>
      </c>
      <c r="N164" t="str">
        <f>VLOOKUP($A164,'Hospitalisation Details'!$A$2:$I$2344,7,)</f>
        <v>tier - 1</v>
      </c>
      <c r="O164" t="str">
        <f>VLOOKUP($A164,'Hospitalisation Details'!$A$2:$I$2344,8,)</f>
        <v>tier - 1</v>
      </c>
      <c r="P164" t="str">
        <f>VLOOKUP($A164,'Hospitalisation Details'!$A$2:$I$2344,9,)</f>
        <v>R1013</v>
      </c>
      <c r="Q164">
        <f>VLOOKUP(A164,'Data Transformation'!A164:R2498,18,)</f>
        <v>19</v>
      </c>
    </row>
    <row r="165" spans="1:17" ht="15.6" x14ac:dyDescent="0.3">
      <c r="A165" s="1" t="s">
        <v>2209</v>
      </c>
      <c r="B165" s="1" t="str">
        <f>VLOOKUP($A165,'Data Transformation'!$A$2:$D$2336,4,)</f>
        <v xml:space="preserve">  Ben</v>
      </c>
      <c r="C165">
        <f>VLOOKUP($A165,'Medical Examinations'!$A$2:$B$2336,2,)</f>
        <v>35.625</v>
      </c>
      <c r="D165">
        <f>VLOOKUP($A165,'Medical Examinations'!$A$2:$C$2336,3,)</f>
        <v>8.9</v>
      </c>
      <c r="E165" t="str">
        <f>VLOOKUP($A165,'Medical Examinations'!$A$2:$D$2336,4,)</f>
        <v>No</v>
      </c>
      <c r="F165" t="str">
        <f>VLOOKUP($A165,'Medical Examinations'!$A$2:$E$2336,5,)</f>
        <v>No</v>
      </c>
      <c r="G165" t="str">
        <f>VLOOKUP($A165,'Medical Examinations'!$A$2:$F$2336,6,)</f>
        <v>No</v>
      </c>
      <c r="H165">
        <f>VLOOKUP($A165,'Data Transformation'!$A$2:$G$2336,7,)</f>
        <v>0</v>
      </c>
      <c r="I165" t="str">
        <f>VLOOKUP($A165,'Medical Examinations'!$A$2:$H$2336,8,)</f>
        <v>yes</v>
      </c>
      <c r="J165" t="str">
        <f>VLOOKUP($A165,'Data Transformation'!$A$2:$K$2336,11,)</f>
        <v>overweight</v>
      </c>
      <c r="K165" t="str">
        <f>VLOOKUP($A165,'Data Transformation'!$A$2:$M$2336,13,)</f>
        <v>Diabetes</v>
      </c>
      <c r="L165" t="str">
        <f>VLOOKUP(A165,'Data Transformation'!A165:Q2499,17,)</f>
        <v>13-Dec-2002</v>
      </c>
      <c r="M165">
        <f>VLOOKUP($A165,'Hospitalisation Details'!$A$2:$I$2344,6,)</f>
        <v>37465.339999999997</v>
      </c>
      <c r="N165" t="str">
        <f>VLOOKUP($A165,'Hospitalisation Details'!$A$2:$I$2344,7,)</f>
        <v>tier - 1</v>
      </c>
      <c r="O165" t="str">
        <f>VLOOKUP($A165,'Hospitalisation Details'!$A$2:$I$2344,8,)</f>
        <v>tier - 2</v>
      </c>
      <c r="P165" t="str">
        <f>VLOOKUP($A165,'Hospitalisation Details'!$A$2:$I$2344,9,)</f>
        <v>R1012</v>
      </c>
      <c r="Q165">
        <f>VLOOKUP(A165,'Data Transformation'!A165:R2499,18,)</f>
        <v>20</v>
      </c>
    </row>
    <row r="166" spans="1:17" ht="15.6" x14ac:dyDescent="0.3">
      <c r="A166" s="1" t="s">
        <v>2208</v>
      </c>
      <c r="B166" s="1" t="str">
        <f>VLOOKUP($A166,'Data Transformation'!$A$2:$D$2336,4,)</f>
        <v xml:space="preserve">  Jana</v>
      </c>
      <c r="C166">
        <f>VLOOKUP($A166,'Medical Examinations'!$A$2:$B$2336,2,)</f>
        <v>42.69</v>
      </c>
      <c r="D166">
        <f>VLOOKUP($A166,'Medical Examinations'!$A$2:$C$2336,3,)</f>
        <v>4.8899999999999997</v>
      </c>
      <c r="E166" t="str">
        <f>VLOOKUP($A166,'Medical Examinations'!$A$2:$D$2336,4,)</f>
        <v>No</v>
      </c>
      <c r="F166" t="str">
        <f>VLOOKUP($A166,'Medical Examinations'!$A$2:$E$2336,5,)</f>
        <v>No</v>
      </c>
      <c r="G166" t="str">
        <f>VLOOKUP($A166,'Medical Examinations'!$A$2:$F$2336,6,)</f>
        <v>Yes</v>
      </c>
      <c r="H166">
        <f>VLOOKUP($A166,'Data Transformation'!$A$2:$G$2336,7,)</f>
        <v>1</v>
      </c>
      <c r="I166" t="str">
        <f>VLOOKUP($A166,'Medical Examinations'!$A$2:$H$2336,8,)</f>
        <v>yes</v>
      </c>
      <c r="J166" t="str">
        <f>VLOOKUP($A166,'Data Transformation'!$A$2:$K$2336,11,)</f>
        <v>overweight</v>
      </c>
      <c r="K166" t="str">
        <f>VLOOKUP($A166,'Data Transformation'!$A$2:$M$2336,13,)</f>
        <v>Normal</v>
      </c>
      <c r="L166" t="str">
        <f>VLOOKUP(A166,'Data Transformation'!A166:Q2500,17,)</f>
        <v>25-Sep-1999</v>
      </c>
      <c r="M166">
        <f>VLOOKUP($A166,'Hospitalisation Details'!$A$2:$I$2344,6,)</f>
        <v>37425.94</v>
      </c>
      <c r="N166" t="str">
        <f>VLOOKUP($A166,'Hospitalisation Details'!$A$2:$I$2344,7,)</f>
        <v>tier - 2</v>
      </c>
      <c r="O166" t="str">
        <f>VLOOKUP($A166,'Hospitalisation Details'!$A$2:$I$2344,8,)</f>
        <v>tier - 1</v>
      </c>
      <c r="P166" t="str">
        <f>VLOOKUP($A166,'Hospitalisation Details'!$A$2:$I$2344,9,)</f>
        <v>R1011</v>
      </c>
      <c r="Q166">
        <f>VLOOKUP(A166,'Data Transformation'!A166:R2500,18,)</f>
        <v>23</v>
      </c>
    </row>
    <row r="167" spans="1:17" ht="15.6" x14ac:dyDescent="0.3">
      <c r="A167" s="1" t="s">
        <v>2207</v>
      </c>
      <c r="B167" s="1" t="str">
        <f>VLOOKUP($A167,'Data Transformation'!$A$2:$D$2336,4,)</f>
        <v xml:space="preserve">  Jay T</v>
      </c>
      <c r="C167">
        <f>VLOOKUP($A167,'Medical Examinations'!$A$2:$B$2336,2,)</f>
        <v>37.869999999999997</v>
      </c>
      <c r="D167">
        <f>VLOOKUP($A167,'Medical Examinations'!$A$2:$C$2336,3,)</f>
        <v>4.29</v>
      </c>
      <c r="E167" t="str">
        <f>VLOOKUP($A167,'Medical Examinations'!$A$2:$D$2336,4,)</f>
        <v>yes</v>
      </c>
      <c r="F167" t="str">
        <f>VLOOKUP($A167,'Medical Examinations'!$A$2:$E$2336,5,)</f>
        <v>No</v>
      </c>
      <c r="G167" t="str">
        <f>VLOOKUP($A167,'Medical Examinations'!$A$2:$F$2336,6,)</f>
        <v>Yes</v>
      </c>
      <c r="H167">
        <f>VLOOKUP($A167,'Data Transformation'!$A$2:$G$2336,7,)</f>
        <v>1</v>
      </c>
      <c r="I167" t="str">
        <f>VLOOKUP($A167,'Medical Examinations'!$A$2:$H$2336,8,)</f>
        <v>yes</v>
      </c>
      <c r="J167" t="str">
        <f>VLOOKUP($A167,'Data Transformation'!$A$2:$K$2336,11,)</f>
        <v>overweight</v>
      </c>
      <c r="K167" t="str">
        <f>VLOOKUP($A167,'Data Transformation'!$A$2:$M$2336,13,)</f>
        <v>Normal</v>
      </c>
      <c r="L167" t="str">
        <f>VLOOKUP(A167,'Data Transformation'!A167:Q2501,17,)</f>
        <v>19-Aug-2004</v>
      </c>
      <c r="M167">
        <f>VLOOKUP($A167,'Hospitalisation Details'!$A$2:$I$2344,6,)</f>
        <v>37277.269999999997</v>
      </c>
      <c r="N167" t="str">
        <f>VLOOKUP($A167,'Hospitalisation Details'!$A$2:$I$2344,7,)</f>
        <v>tier - 1</v>
      </c>
      <c r="O167" t="str">
        <f>VLOOKUP($A167,'Hospitalisation Details'!$A$2:$I$2344,8,)</f>
        <v>tier - 3</v>
      </c>
      <c r="P167" t="str">
        <f>VLOOKUP($A167,'Hospitalisation Details'!$A$2:$I$2344,9,)</f>
        <v>R1011</v>
      </c>
      <c r="Q167">
        <f>VLOOKUP(A167,'Data Transformation'!A167:R2501,18,)</f>
        <v>18</v>
      </c>
    </row>
    <row r="168" spans="1:17" ht="15.6" x14ac:dyDescent="0.3">
      <c r="A168" s="1" t="s">
        <v>2206</v>
      </c>
      <c r="B168" s="1" t="str">
        <f>VLOOKUP($A168,'Data Transformation'!$A$2:$D$2336,4,)</f>
        <v xml:space="preserve">  Marie-Helene</v>
      </c>
      <c r="C168">
        <f>VLOOKUP($A168,'Medical Examinations'!$A$2:$B$2336,2,)</f>
        <v>40.61</v>
      </c>
      <c r="D168">
        <f>VLOOKUP($A168,'Medical Examinations'!$A$2:$C$2336,3,)</f>
        <v>8</v>
      </c>
      <c r="E168" t="str">
        <f>VLOOKUP($A168,'Medical Examinations'!$A$2:$D$2336,4,)</f>
        <v>yes</v>
      </c>
      <c r="F168" t="str">
        <f>VLOOKUP($A168,'Medical Examinations'!$A$2:$E$2336,5,)</f>
        <v>No</v>
      </c>
      <c r="G168" t="str">
        <f>VLOOKUP($A168,'Medical Examinations'!$A$2:$F$2336,6,)</f>
        <v>No</v>
      </c>
      <c r="H168">
        <f>VLOOKUP($A168,'Data Transformation'!$A$2:$G$2336,7,)</f>
        <v>1</v>
      </c>
      <c r="I168" t="str">
        <f>VLOOKUP($A168,'Medical Examinations'!$A$2:$H$2336,8,)</f>
        <v>yes</v>
      </c>
      <c r="J168" t="str">
        <f>VLOOKUP($A168,'Data Transformation'!$A$2:$K$2336,11,)</f>
        <v>overweight</v>
      </c>
      <c r="K168" t="str">
        <f>VLOOKUP($A168,'Data Transformation'!$A$2:$M$2336,13,)</f>
        <v>Diabetes</v>
      </c>
      <c r="L168" t="str">
        <f>VLOOKUP(A168,'Data Transformation'!A168:Q2502,17,)</f>
        <v>17-Nov-1999</v>
      </c>
      <c r="M168">
        <f>VLOOKUP($A168,'Hospitalisation Details'!$A$2:$I$2344,6,)</f>
        <v>37272.339999999997</v>
      </c>
      <c r="N168" t="str">
        <f>VLOOKUP($A168,'Hospitalisation Details'!$A$2:$I$2344,7,)</f>
        <v>tier - 2</v>
      </c>
      <c r="O168" t="str">
        <f>VLOOKUP($A168,'Hospitalisation Details'!$A$2:$I$2344,8,)</f>
        <v>tier - 3</v>
      </c>
      <c r="P168" t="str">
        <f>VLOOKUP($A168,'Hospitalisation Details'!$A$2:$I$2344,9,)</f>
        <v>R1011</v>
      </c>
      <c r="Q168">
        <f>VLOOKUP(A168,'Data Transformation'!A168:R2502,18,)</f>
        <v>23</v>
      </c>
    </row>
    <row r="169" spans="1:17" ht="15.6" x14ac:dyDescent="0.3">
      <c r="A169" s="1" t="s">
        <v>2205</v>
      </c>
      <c r="B169" s="1" t="str">
        <f>VLOOKUP($A169,'Data Transformation'!$A$2:$D$2336,4,)</f>
        <v xml:space="preserve">  Bret R</v>
      </c>
      <c r="C169">
        <f>VLOOKUP($A169,'Medical Examinations'!$A$2:$B$2336,2,)</f>
        <v>30.78</v>
      </c>
      <c r="D169">
        <f>VLOOKUP($A169,'Medical Examinations'!$A$2:$C$2336,3,)</f>
        <v>4.67</v>
      </c>
      <c r="E169" t="str">
        <f>VLOOKUP($A169,'Medical Examinations'!$A$2:$D$2336,4,)</f>
        <v>yes</v>
      </c>
      <c r="F169" t="str">
        <f>VLOOKUP($A169,'Medical Examinations'!$A$2:$E$2336,5,)</f>
        <v>No</v>
      </c>
      <c r="G169" t="str">
        <f>VLOOKUP($A169,'Medical Examinations'!$A$2:$F$2336,6,)</f>
        <v>No</v>
      </c>
      <c r="H169">
        <f>VLOOKUP($A169,'Data Transformation'!$A$2:$G$2336,7,)</f>
        <v>0</v>
      </c>
      <c r="I169" t="str">
        <f>VLOOKUP($A169,'Medical Examinations'!$A$2:$H$2336,8,)</f>
        <v>yes</v>
      </c>
      <c r="J169" t="str">
        <f>VLOOKUP($A169,'Data Transformation'!$A$2:$K$2336,11,)</f>
        <v>underweight</v>
      </c>
      <c r="K169" t="str">
        <f>VLOOKUP($A169,'Data Transformation'!$A$2:$M$2336,13,)</f>
        <v>Normal</v>
      </c>
      <c r="L169" t="str">
        <f>VLOOKUP(A169,'Data Transformation'!A169:Q2503,17,)</f>
        <v>1-Oct-1999</v>
      </c>
      <c r="M169">
        <f>VLOOKUP($A169,'Hospitalisation Details'!$A$2:$I$2344,6,)</f>
        <v>37270.15</v>
      </c>
      <c r="N169" t="str">
        <f>VLOOKUP($A169,'Hospitalisation Details'!$A$2:$I$2344,7,)</f>
        <v>tier - 2</v>
      </c>
      <c r="O169" t="str">
        <f>VLOOKUP($A169,'Hospitalisation Details'!$A$2:$I$2344,8,)</f>
        <v>tier - 1</v>
      </c>
      <c r="P169" t="str">
        <f>VLOOKUP($A169,'Hospitalisation Details'!$A$2:$I$2344,9,)</f>
        <v>R1024</v>
      </c>
      <c r="Q169">
        <f>VLOOKUP(A169,'Data Transformation'!A169:R2503,18,)</f>
        <v>23</v>
      </c>
    </row>
    <row r="170" spans="1:17" ht="15.6" x14ac:dyDescent="0.3">
      <c r="A170" s="1" t="s">
        <v>2204</v>
      </c>
      <c r="B170" s="1" t="str">
        <f>VLOOKUP($A170,'Data Transformation'!$A$2:$D$2336,4,)</f>
        <v xml:space="preserve">  Gardner L</v>
      </c>
      <c r="C170">
        <f>VLOOKUP($A170,'Medical Examinations'!$A$2:$B$2336,2,)</f>
        <v>49.49</v>
      </c>
      <c r="D170">
        <f>VLOOKUP($A170,'Medical Examinations'!$A$2:$C$2336,3,)</f>
        <v>4.5</v>
      </c>
      <c r="E170" t="str">
        <f>VLOOKUP($A170,'Medical Examinations'!$A$2:$D$2336,4,)</f>
        <v>No</v>
      </c>
      <c r="F170" t="str">
        <f>VLOOKUP($A170,'Medical Examinations'!$A$2:$E$2336,5,)</f>
        <v>No</v>
      </c>
      <c r="G170" t="str">
        <f>VLOOKUP($A170,'Medical Examinations'!$A$2:$F$2336,6,)</f>
        <v>No</v>
      </c>
      <c r="H170">
        <f>VLOOKUP($A170,'Data Transformation'!$A$2:$G$2336,7,)</f>
        <v>0</v>
      </c>
      <c r="I170" t="str">
        <f>VLOOKUP($A170,'Medical Examinations'!$A$2:$H$2336,8,)</f>
        <v>yes</v>
      </c>
      <c r="J170" t="str">
        <f>VLOOKUP($A170,'Data Transformation'!$A$2:$K$2336,11,)</f>
        <v>obesity</v>
      </c>
      <c r="K170" t="str">
        <f>VLOOKUP($A170,'Data Transformation'!$A$2:$M$2336,13,)</f>
        <v>Prediabetes</v>
      </c>
      <c r="L170" t="str">
        <f>VLOOKUP(A170,'Data Transformation'!A170:Q2504,17,)</f>
        <v>11-Aug-2003</v>
      </c>
      <c r="M170">
        <f>VLOOKUP($A170,'Hospitalisation Details'!$A$2:$I$2344,6,)</f>
        <v>37251.22</v>
      </c>
      <c r="N170" t="str">
        <f>VLOOKUP($A170,'Hospitalisation Details'!$A$2:$I$2344,7,)</f>
        <v>tier - 2</v>
      </c>
      <c r="O170" t="str">
        <f>VLOOKUP($A170,'Hospitalisation Details'!$A$2:$I$2344,8,)</f>
        <v>tier - 2</v>
      </c>
      <c r="P170" t="str">
        <f>VLOOKUP($A170,'Hospitalisation Details'!$A$2:$I$2344,9,)</f>
        <v>R1011</v>
      </c>
      <c r="Q170">
        <f>VLOOKUP(A170,'Data Transformation'!A170:R2504,18,)</f>
        <v>19</v>
      </c>
    </row>
    <row r="171" spans="1:17" ht="15.6" x14ac:dyDescent="0.3">
      <c r="A171" s="1" t="s">
        <v>2203</v>
      </c>
      <c r="B171" s="1" t="str">
        <f>VLOOKUP($A171,'Data Transformation'!$A$2:$D$2336,4,)</f>
        <v xml:space="preserve">  Bobby</v>
      </c>
      <c r="C171">
        <f>VLOOKUP($A171,'Medical Examinations'!$A$2:$B$2336,2,)</f>
        <v>37.619999999999997</v>
      </c>
      <c r="D171">
        <f>VLOOKUP($A171,'Medical Examinations'!$A$2:$C$2336,3,)</f>
        <v>6.32</v>
      </c>
      <c r="E171" t="str">
        <f>VLOOKUP($A171,'Medical Examinations'!$A$2:$D$2336,4,)</f>
        <v>yes</v>
      </c>
      <c r="F171" t="str">
        <f>VLOOKUP($A171,'Medical Examinations'!$A$2:$E$2336,5,)</f>
        <v>yes</v>
      </c>
      <c r="G171" t="str">
        <f>VLOOKUP($A171,'Medical Examinations'!$A$2:$F$2336,6,)</f>
        <v>No</v>
      </c>
      <c r="H171">
        <f>VLOOKUP($A171,'Data Transformation'!$A$2:$G$2336,7,)</f>
        <v>2</v>
      </c>
      <c r="I171" t="str">
        <f>VLOOKUP($A171,'Medical Examinations'!$A$2:$H$2336,8,)</f>
        <v>yes</v>
      </c>
      <c r="J171" t="str">
        <f>VLOOKUP($A171,'Data Transformation'!$A$2:$K$2336,11,)</f>
        <v>normal weight</v>
      </c>
      <c r="K171" t="str">
        <f>VLOOKUP($A171,'Data Transformation'!$A$2:$M$2336,13,)</f>
        <v>Diabetes</v>
      </c>
      <c r="L171" t="str">
        <f>VLOOKUP(A171,'Data Transformation'!A171:Q2505,17,)</f>
        <v>4-Aug-2003</v>
      </c>
      <c r="M171">
        <f>VLOOKUP($A171,'Hospitalisation Details'!$A$2:$I$2344,6,)</f>
        <v>37165.160000000003</v>
      </c>
      <c r="N171" t="str">
        <f>VLOOKUP($A171,'Hospitalisation Details'!$A$2:$I$2344,7,)</f>
        <v>tier - 1</v>
      </c>
      <c r="O171" t="str">
        <f>VLOOKUP($A171,'Hospitalisation Details'!$A$2:$I$2344,8,)</f>
        <v>tier - 3</v>
      </c>
      <c r="P171" t="str">
        <f>VLOOKUP($A171,'Hospitalisation Details'!$A$2:$I$2344,9,)</f>
        <v>unknown</v>
      </c>
      <c r="Q171">
        <f>VLOOKUP(A171,'Data Transformation'!A171:R2505,18,)</f>
        <v>20</v>
      </c>
    </row>
    <row r="172" spans="1:17" ht="15.6" x14ac:dyDescent="0.3">
      <c r="A172" s="1" t="s">
        <v>2202</v>
      </c>
      <c r="B172" s="1" t="str">
        <f>VLOOKUP($A172,'Data Transformation'!$A$2:$D$2336,4,)</f>
        <v xml:space="preserve">  Natalie</v>
      </c>
      <c r="C172">
        <f>VLOOKUP($A172,'Medical Examinations'!$A$2:$B$2336,2,)</f>
        <v>36.08</v>
      </c>
      <c r="D172">
        <f>VLOOKUP($A172,'Medical Examinations'!$A$2:$C$2336,3,)</f>
        <v>6.1</v>
      </c>
      <c r="E172" t="str">
        <f>VLOOKUP($A172,'Medical Examinations'!$A$2:$D$2336,4,)</f>
        <v>yes</v>
      </c>
      <c r="F172" t="str">
        <f>VLOOKUP($A172,'Medical Examinations'!$A$2:$E$2336,5,)</f>
        <v>No</v>
      </c>
      <c r="G172" t="str">
        <f>VLOOKUP($A172,'Medical Examinations'!$A$2:$F$2336,6,)</f>
        <v>No</v>
      </c>
      <c r="H172">
        <f>VLOOKUP($A172,'Data Transformation'!$A$2:$G$2336,7,)</f>
        <v>1</v>
      </c>
      <c r="I172" t="str">
        <f>VLOOKUP($A172,'Medical Examinations'!$A$2:$H$2336,8,)</f>
        <v>yes</v>
      </c>
      <c r="J172" t="str">
        <f>VLOOKUP($A172,'Data Transformation'!$A$2:$K$2336,11,)</f>
        <v>obesity</v>
      </c>
      <c r="K172" t="str">
        <f>VLOOKUP($A172,'Data Transformation'!$A$2:$M$2336,13,)</f>
        <v>Normal</v>
      </c>
      <c r="L172" t="str">
        <f>VLOOKUP(A172,'Data Transformation'!A172:Q2506,17,)</f>
        <v>12-Dec-1999</v>
      </c>
      <c r="M172">
        <f>VLOOKUP($A172,'Hospitalisation Details'!$A$2:$I$2344,6,)</f>
        <v>37133.9</v>
      </c>
      <c r="N172" t="str">
        <f>VLOOKUP($A172,'Hospitalisation Details'!$A$2:$I$2344,7,)</f>
        <v>tier - 2</v>
      </c>
      <c r="O172" t="str">
        <f>VLOOKUP($A172,'Hospitalisation Details'!$A$2:$I$2344,8,)</f>
        <v>tier - 2</v>
      </c>
      <c r="P172" t="str">
        <f>VLOOKUP($A172,'Hospitalisation Details'!$A$2:$I$2344,9,)</f>
        <v>R1013</v>
      </c>
      <c r="Q172">
        <f>VLOOKUP(A172,'Data Transformation'!A172:R2506,18,)</f>
        <v>23</v>
      </c>
    </row>
    <row r="173" spans="1:17" ht="15.6" x14ac:dyDescent="0.3">
      <c r="A173" s="1" t="s">
        <v>2201</v>
      </c>
      <c r="B173" s="1" t="str">
        <f>VLOOKUP($A173,'Data Transformation'!$A$2:$D$2336,4,)</f>
        <v xml:space="preserve">  Lina</v>
      </c>
      <c r="C173">
        <f>VLOOKUP($A173,'Medical Examinations'!$A$2:$B$2336,2,)</f>
        <v>33.5</v>
      </c>
      <c r="D173">
        <f>VLOOKUP($A173,'Medical Examinations'!$A$2:$C$2336,3,)</f>
        <v>5.4</v>
      </c>
      <c r="E173" t="str">
        <f>VLOOKUP($A173,'Medical Examinations'!$A$2:$D$2336,4,)</f>
        <v>No</v>
      </c>
      <c r="F173" t="str">
        <f>VLOOKUP($A173,'Medical Examinations'!$A$2:$E$2336,5,)</f>
        <v>No</v>
      </c>
      <c r="G173" t="str">
        <f>VLOOKUP($A173,'Medical Examinations'!$A$2:$F$2336,6,)</f>
        <v>No</v>
      </c>
      <c r="H173">
        <f>VLOOKUP($A173,'Data Transformation'!$A$2:$G$2336,7,)</f>
        <v>0</v>
      </c>
      <c r="I173" t="str">
        <f>VLOOKUP($A173,'Medical Examinations'!$A$2:$H$2336,8,)</f>
        <v>yes</v>
      </c>
      <c r="J173" t="str">
        <f>VLOOKUP($A173,'Data Transformation'!$A$2:$K$2336,11,)</f>
        <v>obesity</v>
      </c>
      <c r="K173" t="str">
        <f>VLOOKUP($A173,'Data Transformation'!$A$2:$M$2336,13,)</f>
        <v>Normal</v>
      </c>
      <c r="L173" t="str">
        <f>VLOOKUP(A173,'Data Transformation'!A173:Q2507,17,)</f>
        <v>20-Jul-2003</v>
      </c>
      <c r="M173">
        <f>VLOOKUP($A173,'Hospitalisation Details'!$A$2:$I$2344,6,)</f>
        <v>37079.370000000003</v>
      </c>
      <c r="N173" t="str">
        <f>VLOOKUP($A173,'Hospitalisation Details'!$A$2:$I$2344,7,)</f>
        <v>tier - 2</v>
      </c>
      <c r="O173" t="str">
        <f>VLOOKUP($A173,'Hospitalisation Details'!$A$2:$I$2344,8,)</f>
        <v>tier - 3</v>
      </c>
      <c r="P173" t="str">
        <f>VLOOKUP($A173,'Hospitalisation Details'!$A$2:$I$2344,9,)</f>
        <v>R1011</v>
      </c>
      <c r="Q173">
        <f>VLOOKUP(A173,'Data Transformation'!A173:R2507,18,)</f>
        <v>20</v>
      </c>
    </row>
    <row r="174" spans="1:17" ht="15.6" x14ac:dyDescent="0.3">
      <c r="A174" s="1" t="s">
        <v>2200</v>
      </c>
      <c r="B174" s="1" t="str">
        <f>VLOOKUP($A174,'Data Transformation'!$A$2:$D$2336,4,)</f>
        <v xml:space="preserve">  Zebulon</v>
      </c>
      <c r="C174">
        <f>VLOOKUP($A174,'Medical Examinations'!$A$2:$B$2336,2,)</f>
        <v>47.46</v>
      </c>
      <c r="D174">
        <f>VLOOKUP($A174,'Medical Examinations'!$A$2:$C$2336,3,)</f>
        <v>6.24</v>
      </c>
      <c r="E174" t="str">
        <f>VLOOKUP($A174,'Medical Examinations'!$A$2:$D$2336,4,)</f>
        <v>yes</v>
      </c>
      <c r="F174" t="str">
        <f>VLOOKUP($A174,'Medical Examinations'!$A$2:$E$2336,5,)</f>
        <v>No</v>
      </c>
      <c r="G174" t="str">
        <f>VLOOKUP($A174,'Medical Examinations'!$A$2:$F$2336,6,)</f>
        <v>No</v>
      </c>
      <c r="H174">
        <f>VLOOKUP($A174,'Data Transformation'!$A$2:$G$2336,7,)</f>
        <v>1</v>
      </c>
      <c r="I174" t="str">
        <f>VLOOKUP($A174,'Medical Examinations'!$A$2:$H$2336,8,)</f>
        <v>yes</v>
      </c>
      <c r="J174" t="str">
        <f>VLOOKUP($A174,'Data Transformation'!$A$2:$K$2336,11,)</f>
        <v>overweight</v>
      </c>
      <c r="K174" t="str">
        <f>VLOOKUP($A174,'Data Transformation'!$A$2:$M$2336,13,)</f>
        <v>Prediabetes</v>
      </c>
      <c r="L174" t="str">
        <f>VLOOKUP(A174,'Data Transformation'!A174:Q2508,17,)</f>
        <v>6-Dec-1994</v>
      </c>
      <c r="M174">
        <f>VLOOKUP($A174,'Hospitalisation Details'!$A$2:$I$2344,6,)</f>
        <v>37076.370000000003</v>
      </c>
      <c r="N174" t="str">
        <f>VLOOKUP($A174,'Hospitalisation Details'!$A$2:$I$2344,7,)</f>
        <v>tier - 2</v>
      </c>
      <c r="O174" t="str">
        <f>VLOOKUP($A174,'Hospitalisation Details'!$A$2:$I$2344,8,)</f>
        <v>tier - 1</v>
      </c>
      <c r="P174" t="str">
        <f>VLOOKUP($A174,'Hospitalisation Details'!$A$2:$I$2344,9,)</f>
        <v>R1011</v>
      </c>
      <c r="Q174">
        <f>VLOOKUP(A174,'Data Transformation'!A174:R2508,18,)</f>
        <v>28</v>
      </c>
    </row>
    <row r="175" spans="1:17" ht="15.6" x14ac:dyDescent="0.3">
      <c r="A175" s="1" t="s">
        <v>2199</v>
      </c>
      <c r="B175" s="1" t="str">
        <f>VLOOKUP($A175,'Data Transformation'!$A$2:$D$2336,4,)</f>
        <v xml:space="preserve">  Amanda</v>
      </c>
      <c r="C175">
        <f>VLOOKUP($A175,'Medical Examinations'!$A$2:$B$2336,2,)</f>
        <v>49.24</v>
      </c>
      <c r="D175">
        <f>VLOOKUP($A175,'Medical Examinations'!$A$2:$C$2336,3,)</f>
        <v>4.45</v>
      </c>
      <c r="E175" t="str">
        <f>VLOOKUP($A175,'Medical Examinations'!$A$2:$D$2336,4,)</f>
        <v>No</v>
      </c>
      <c r="F175" t="str">
        <f>VLOOKUP($A175,'Medical Examinations'!$A$2:$E$2336,5,)</f>
        <v>No</v>
      </c>
      <c r="G175" t="str">
        <f>VLOOKUP($A175,'Medical Examinations'!$A$2:$F$2336,6,)</f>
        <v>No</v>
      </c>
      <c r="H175">
        <f>VLOOKUP($A175,'Data Transformation'!$A$2:$G$2336,7,)</f>
        <v>0</v>
      </c>
      <c r="I175" t="str">
        <f>VLOOKUP($A175,'Medical Examinations'!$A$2:$H$2336,8,)</f>
        <v>yes</v>
      </c>
      <c r="J175" t="str">
        <f>VLOOKUP($A175,'Data Transformation'!$A$2:$K$2336,11,)</f>
        <v>obesity</v>
      </c>
      <c r="K175" t="str">
        <f>VLOOKUP($A175,'Data Transformation'!$A$2:$M$2336,13,)</f>
        <v>Normal</v>
      </c>
      <c r="L175" t="str">
        <f>VLOOKUP(A175,'Data Transformation'!A175:Q2509,17,)</f>
        <v>27-Dec-2004</v>
      </c>
      <c r="M175">
        <f>VLOOKUP($A175,'Hospitalisation Details'!$A$2:$I$2344,6,)</f>
        <v>37040.879999999997</v>
      </c>
      <c r="N175" t="str">
        <f>VLOOKUP($A175,'Hospitalisation Details'!$A$2:$I$2344,7,)</f>
        <v>tier - 2</v>
      </c>
      <c r="O175" t="str">
        <f>VLOOKUP($A175,'Hospitalisation Details'!$A$2:$I$2344,8,)</f>
        <v>tier - 2</v>
      </c>
      <c r="P175" t="str">
        <f>VLOOKUP($A175,'Hospitalisation Details'!$A$2:$I$2344,9,)</f>
        <v>R1011</v>
      </c>
      <c r="Q175">
        <f>VLOOKUP(A175,'Data Transformation'!A175:R2509,18,)</f>
        <v>18</v>
      </c>
    </row>
    <row r="176" spans="1:17" ht="15.6" x14ac:dyDescent="0.3">
      <c r="A176" s="1" t="s">
        <v>2198</v>
      </c>
      <c r="B176" s="1" t="str">
        <f>VLOOKUP($A176,'Data Transformation'!$A$2:$D$2336,4,)</f>
        <v xml:space="preserve">  Greg</v>
      </c>
      <c r="C176">
        <f>VLOOKUP($A176,'Medical Examinations'!$A$2:$B$2336,2,)</f>
        <v>54.4</v>
      </c>
      <c r="D176">
        <f>VLOOKUP($A176,'Medical Examinations'!$A$2:$C$2336,3,)</f>
        <v>5.22</v>
      </c>
      <c r="E176" t="str">
        <f>VLOOKUP($A176,'Medical Examinations'!$A$2:$D$2336,4,)</f>
        <v>No</v>
      </c>
      <c r="F176" t="str">
        <f>VLOOKUP($A176,'Medical Examinations'!$A$2:$E$2336,5,)</f>
        <v>No</v>
      </c>
      <c r="G176" t="str">
        <f>VLOOKUP($A176,'Medical Examinations'!$A$2:$F$2336,6,)</f>
        <v>No</v>
      </c>
      <c r="H176">
        <f>VLOOKUP($A176,'Data Transformation'!$A$2:$G$2336,7,)</f>
        <v>1</v>
      </c>
      <c r="I176" t="str">
        <f>VLOOKUP($A176,'Medical Examinations'!$A$2:$H$2336,8,)</f>
        <v>yes</v>
      </c>
      <c r="J176" t="str">
        <f>VLOOKUP($A176,'Data Transformation'!$A$2:$K$2336,11,)</f>
        <v>overweight</v>
      </c>
      <c r="K176" t="str">
        <f>VLOOKUP($A176,'Data Transformation'!$A$2:$M$2336,13,)</f>
        <v>Diabetes</v>
      </c>
      <c r="L176" t="str">
        <f>VLOOKUP(A176,'Data Transformation'!A176:Q2510,17,)</f>
        <v>2-Jul-1996</v>
      </c>
      <c r="M176">
        <f>VLOOKUP($A176,'Hospitalisation Details'!$A$2:$I$2344,6,)</f>
        <v>36976.449999999997</v>
      </c>
      <c r="N176" t="str">
        <f>VLOOKUP($A176,'Hospitalisation Details'!$A$2:$I$2344,7,)</f>
        <v>tier - 2</v>
      </c>
      <c r="O176" t="str">
        <f>VLOOKUP($A176,'Hospitalisation Details'!$A$2:$I$2344,8,)</f>
        <v>tier - 3</v>
      </c>
      <c r="P176" t="str">
        <f>VLOOKUP($A176,'Hospitalisation Details'!$A$2:$I$2344,9,)</f>
        <v>R1011</v>
      </c>
      <c r="Q176">
        <f>VLOOKUP(A176,'Data Transformation'!A176:R2510,18,)</f>
        <v>27</v>
      </c>
    </row>
    <row r="177" spans="1:17" ht="15.6" x14ac:dyDescent="0.3">
      <c r="A177" s="1" t="s">
        <v>2197</v>
      </c>
      <c r="B177" s="1" t="str">
        <f>VLOOKUP($A177,'Data Transformation'!$A$2:$D$2336,4,)</f>
        <v xml:space="preserve">  John</v>
      </c>
      <c r="C177">
        <f>VLOOKUP($A177,'Medical Examinations'!$A$2:$B$2336,2,)</f>
        <v>35.53</v>
      </c>
      <c r="D177">
        <f>VLOOKUP($A177,'Medical Examinations'!$A$2:$C$2336,3,)</f>
        <v>4.6100000000000003</v>
      </c>
      <c r="E177" t="str">
        <f>VLOOKUP($A177,'Medical Examinations'!$A$2:$D$2336,4,)</f>
        <v>No</v>
      </c>
      <c r="F177" t="str">
        <f>VLOOKUP($A177,'Medical Examinations'!$A$2:$E$2336,5,)</f>
        <v>No</v>
      </c>
      <c r="G177" t="str">
        <f>VLOOKUP($A177,'Medical Examinations'!$A$2:$F$2336,6,)</f>
        <v>No</v>
      </c>
      <c r="H177">
        <f>VLOOKUP($A177,'Data Transformation'!$A$2:$G$2336,7,)</f>
        <v>1</v>
      </c>
      <c r="I177" t="str">
        <f>VLOOKUP($A177,'Medical Examinations'!$A$2:$H$2336,8,)</f>
        <v>yes</v>
      </c>
      <c r="J177" t="str">
        <f>VLOOKUP($A177,'Data Transformation'!$A$2:$K$2336,11,)</f>
        <v>obesity</v>
      </c>
      <c r="K177" t="str">
        <f>VLOOKUP($A177,'Data Transformation'!$A$2:$M$2336,13,)</f>
        <v>Normal</v>
      </c>
      <c r="L177" t="str">
        <f>VLOOKUP(A177,'Data Transformation'!A177:Q2511,17,)</f>
        <v>22-Sep-2002</v>
      </c>
      <c r="M177">
        <f>VLOOKUP($A177,'Hospitalisation Details'!$A$2:$I$2344,6,)</f>
        <v>36950.26</v>
      </c>
      <c r="N177" t="str">
        <f>VLOOKUP($A177,'Hospitalisation Details'!$A$2:$I$2344,7,)</f>
        <v>tier - 1</v>
      </c>
      <c r="O177" t="str">
        <f>VLOOKUP($A177,'Hospitalisation Details'!$A$2:$I$2344,8,)</f>
        <v>tier - 1</v>
      </c>
      <c r="P177" t="str">
        <f>VLOOKUP($A177,'Hospitalisation Details'!$A$2:$I$2344,9,)</f>
        <v>R1013</v>
      </c>
      <c r="Q177">
        <f>VLOOKUP(A177,'Data Transformation'!A177:R2511,18,)</f>
        <v>20</v>
      </c>
    </row>
    <row r="178" spans="1:17" ht="15.6" x14ac:dyDescent="0.3">
      <c r="A178" s="1" t="s">
        <v>2196</v>
      </c>
      <c r="B178" s="1" t="str">
        <f>VLOOKUP($A178,'Data Transformation'!$A$2:$D$2336,4,)</f>
        <v xml:space="preserve">  Kelsey A</v>
      </c>
      <c r="C178">
        <f>VLOOKUP($A178,'Medical Examinations'!$A$2:$B$2336,2,)</f>
        <v>39.729999999999997</v>
      </c>
      <c r="D178">
        <f>VLOOKUP($A178,'Medical Examinations'!$A$2:$C$2336,3,)</f>
        <v>6.24</v>
      </c>
      <c r="E178" t="str">
        <f>VLOOKUP($A178,'Medical Examinations'!$A$2:$D$2336,4,)</f>
        <v>No</v>
      </c>
      <c r="F178" t="str">
        <f>VLOOKUP($A178,'Medical Examinations'!$A$2:$E$2336,5,)</f>
        <v>No</v>
      </c>
      <c r="G178" t="str">
        <f>VLOOKUP($A178,'Medical Examinations'!$A$2:$F$2336,6,)</f>
        <v>No</v>
      </c>
      <c r="H178">
        <f>VLOOKUP($A178,'Data Transformation'!$A$2:$G$2336,7,)</f>
        <v>0</v>
      </c>
      <c r="I178" t="str">
        <f>VLOOKUP($A178,'Medical Examinations'!$A$2:$H$2336,8,)</f>
        <v>yes</v>
      </c>
      <c r="J178" t="str">
        <f>VLOOKUP($A178,'Data Transformation'!$A$2:$K$2336,11,)</f>
        <v>normal weight</v>
      </c>
      <c r="K178" t="str">
        <f>VLOOKUP($A178,'Data Transformation'!$A$2:$M$2336,13,)</f>
        <v>Prediabetes</v>
      </c>
      <c r="L178" t="str">
        <f>VLOOKUP(A178,'Data Transformation'!A178:Q2512,17,)</f>
        <v>29-Oct-2002</v>
      </c>
      <c r="M178">
        <f>VLOOKUP($A178,'Hospitalisation Details'!$A$2:$I$2344,6,)</f>
        <v>36935.64</v>
      </c>
      <c r="N178" t="str">
        <f>VLOOKUP($A178,'Hospitalisation Details'!$A$2:$I$2344,7,)</f>
        <v>tier - 2</v>
      </c>
      <c r="O178" t="str">
        <f>VLOOKUP($A178,'Hospitalisation Details'!$A$2:$I$2344,8,)</f>
        <v>tier - 1</v>
      </c>
      <c r="P178" t="str">
        <f>VLOOKUP($A178,'Hospitalisation Details'!$A$2:$I$2344,9,)</f>
        <v>R1011</v>
      </c>
      <c r="Q178">
        <f>VLOOKUP(A178,'Data Transformation'!A178:R2512,18,)</f>
        <v>20</v>
      </c>
    </row>
    <row r="179" spans="1:17" ht="15.6" x14ac:dyDescent="0.3">
      <c r="A179" s="1" t="s">
        <v>2195</v>
      </c>
      <c r="B179" s="1" t="str">
        <f>VLOOKUP($A179,'Data Transformation'!$A$2:$D$2336,4,)</f>
        <v xml:space="preserve">  Bronwen L</v>
      </c>
      <c r="C179">
        <f>VLOOKUP($A179,'Medical Examinations'!$A$2:$B$2336,2,)</f>
        <v>35.68</v>
      </c>
      <c r="D179">
        <f>VLOOKUP($A179,'Medical Examinations'!$A$2:$C$2336,3,)</f>
        <v>10.039999999999999</v>
      </c>
      <c r="E179" t="str">
        <f>VLOOKUP($A179,'Medical Examinations'!$A$2:$D$2336,4,)</f>
        <v>No</v>
      </c>
      <c r="F179" t="str">
        <f>VLOOKUP($A179,'Medical Examinations'!$A$2:$E$2336,5,)</f>
        <v>No</v>
      </c>
      <c r="G179" t="str">
        <f>VLOOKUP($A179,'Medical Examinations'!$A$2:$F$2336,6,)</f>
        <v>No</v>
      </c>
      <c r="H179">
        <f>VLOOKUP($A179,'Data Transformation'!$A$2:$G$2336,7,)</f>
        <v>0</v>
      </c>
      <c r="I179" t="str">
        <f>VLOOKUP($A179,'Medical Examinations'!$A$2:$H$2336,8,)</f>
        <v>yes</v>
      </c>
      <c r="J179" t="str">
        <f>VLOOKUP($A179,'Data Transformation'!$A$2:$K$2336,11,)</f>
        <v>overweight</v>
      </c>
      <c r="K179" t="str">
        <f>VLOOKUP($A179,'Data Transformation'!$A$2:$M$2336,13,)</f>
        <v>Normal</v>
      </c>
      <c r="L179" t="str">
        <f>VLOOKUP(A179,'Data Transformation'!A179:Q2513,17,)</f>
        <v>29-Aug-2002</v>
      </c>
      <c r="M179">
        <f>VLOOKUP($A179,'Hospitalisation Details'!$A$2:$I$2344,6,)</f>
        <v>36922.61</v>
      </c>
      <c r="N179" t="str">
        <f>VLOOKUP($A179,'Hospitalisation Details'!$A$2:$I$2344,7,)</f>
        <v>tier - 2</v>
      </c>
      <c r="O179" t="str">
        <f>VLOOKUP($A179,'Hospitalisation Details'!$A$2:$I$2344,8,)</f>
        <v>tier - 1</v>
      </c>
      <c r="P179" t="str">
        <f>VLOOKUP($A179,'Hospitalisation Details'!$A$2:$I$2344,9,)</f>
        <v>R1011</v>
      </c>
      <c r="Q179">
        <f>VLOOKUP(A179,'Data Transformation'!A179:R2513,18,)</f>
        <v>20</v>
      </c>
    </row>
    <row r="180" spans="1:17" ht="15.6" x14ac:dyDescent="0.3">
      <c r="A180" s="1" t="s">
        <v>2194</v>
      </c>
      <c r="B180" s="1" t="str">
        <f>VLOOKUP($A180,'Data Transformation'!$A$2:$D$2336,4,)</f>
        <v xml:space="preserve">  Manuela</v>
      </c>
      <c r="C180">
        <f>VLOOKUP($A180,'Medical Examinations'!$A$2:$B$2336,2,)</f>
        <v>48.86</v>
      </c>
      <c r="D180">
        <f>VLOOKUP($A180,'Medical Examinations'!$A$2:$C$2336,3,)</f>
        <v>6.09</v>
      </c>
      <c r="E180" t="str">
        <f>VLOOKUP($A180,'Medical Examinations'!$A$2:$D$2336,4,)</f>
        <v>No</v>
      </c>
      <c r="F180" t="str">
        <f>VLOOKUP($A180,'Medical Examinations'!$A$2:$E$2336,5,)</f>
        <v>No</v>
      </c>
      <c r="G180" t="str">
        <f>VLOOKUP($A180,'Medical Examinations'!$A$2:$F$2336,6,)</f>
        <v>No</v>
      </c>
      <c r="H180">
        <f>VLOOKUP($A180,'Data Transformation'!$A$2:$G$2336,7,)</f>
        <v>0</v>
      </c>
      <c r="I180" t="str">
        <f>VLOOKUP($A180,'Medical Examinations'!$A$2:$H$2336,8,)</f>
        <v>yes</v>
      </c>
      <c r="J180" t="str">
        <f>VLOOKUP($A180,'Data Transformation'!$A$2:$K$2336,11,)</f>
        <v>normal weight</v>
      </c>
      <c r="K180" t="str">
        <f>VLOOKUP($A180,'Data Transformation'!$A$2:$M$2336,13,)</f>
        <v>Normal</v>
      </c>
      <c r="L180" t="str">
        <f>VLOOKUP(A180,'Data Transformation'!A180:Q2514,17,)</f>
        <v>21-Aug-2002</v>
      </c>
      <c r="M180">
        <f>VLOOKUP($A180,'Hospitalisation Details'!$A$2:$I$2344,6,)</f>
        <v>36911.99</v>
      </c>
      <c r="N180" t="str">
        <f>VLOOKUP($A180,'Hospitalisation Details'!$A$2:$I$2344,7,)</f>
        <v>tier - 2</v>
      </c>
      <c r="O180" t="str">
        <f>VLOOKUP($A180,'Hospitalisation Details'!$A$2:$I$2344,8,)</f>
        <v>tier - 2</v>
      </c>
      <c r="P180" t="str">
        <f>VLOOKUP($A180,'Hospitalisation Details'!$A$2:$I$2344,9,)</f>
        <v>R1011</v>
      </c>
      <c r="Q180">
        <f>VLOOKUP(A180,'Data Transformation'!A180:R2514,18,)</f>
        <v>20</v>
      </c>
    </row>
    <row r="181" spans="1:17" ht="15.6" x14ac:dyDescent="0.3">
      <c r="A181" s="1" t="s">
        <v>2193</v>
      </c>
      <c r="B181" s="1" t="str">
        <f>VLOOKUP($A181,'Data Transformation'!$A$2:$D$2336,4,)</f>
        <v xml:space="preserve">  Jennifer L</v>
      </c>
      <c r="C181">
        <f>VLOOKUP($A181,'Medical Examinations'!$A$2:$B$2336,2,)</f>
        <v>34.799999999999997</v>
      </c>
      <c r="D181">
        <f>VLOOKUP($A181,'Medical Examinations'!$A$2:$C$2336,3,)</f>
        <v>11.4</v>
      </c>
      <c r="E181" t="str">
        <f>VLOOKUP($A181,'Medical Examinations'!$A$2:$D$2336,4,)</f>
        <v>yes</v>
      </c>
      <c r="F181" t="str">
        <f>VLOOKUP($A181,'Medical Examinations'!$A$2:$E$2336,5,)</f>
        <v>No</v>
      </c>
      <c r="G181" t="str">
        <f>VLOOKUP($A181,'Medical Examinations'!$A$2:$F$2336,6,)</f>
        <v>Yes</v>
      </c>
      <c r="H181">
        <f>VLOOKUP($A181,'Data Transformation'!$A$2:$G$2336,7,)</f>
        <v>1</v>
      </c>
      <c r="I181" t="str">
        <f>VLOOKUP($A181,'Medical Examinations'!$A$2:$H$2336,8,)</f>
        <v>No</v>
      </c>
      <c r="J181" t="str">
        <f>VLOOKUP($A181,'Data Transformation'!$A$2:$K$2336,11,)</f>
        <v>obesity</v>
      </c>
      <c r="K181" t="str">
        <f>VLOOKUP($A181,'Data Transformation'!$A$2:$M$2336,13,)</f>
        <v>Diabetes</v>
      </c>
      <c r="L181" t="str">
        <f>VLOOKUP(A181,'Data Transformation'!A181:Q2515,17,)</f>
        <v>10-Aug-2001</v>
      </c>
      <c r="M181">
        <f>VLOOKUP($A181,'Hospitalisation Details'!$A$2:$I$2344,6,)</f>
        <v>36910.61</v>
      </c>
      <c r="N181" t="str">
        <f>VLOOKUP($A181,'Hospitalisation Details'!$A$2:$I$2344,7,)</f>
        <v>tier - 2</v>
      </c>
      <c r="O181" t="str">
        <f>VLOOKUP($A181,'Hospitalisation Details'!$A$2:$I$2344,8,)</f>
        <v>tier - 2</v>
      </c>
      <c r="P181" t="str">
        <f>VLOOKUP($A181,'Hospitalisation Details'!$A$2:$I$2344,9,)</f>
        <v>R1011</v>
      </c>
      <c r="Q181">
        <f>VLOOKUP(A181,'Data Transformation'!A181:R2515,18,)</f>
        <v>21</v>
      </c>
    </row>
    <row r="182" spans="1:17" ht="15.6" x14ac:dyDescent="0.3">
      <c r="A182" s="1" t="s">
        <v>2192</v>
      </c>
      <c r="B182" s="1" t="str">
        <f>VLOOKUP($A182,'Data Transformation'!$A$2:$D$2336,4,)</f>
        <v xml:space="preserve">  Abby W</v>
      </c>
      <c r="C182">
        <f>VLOOKUP($A182,'Medical Examinations'!$A$2:$B$2336,2,)</f>
        <v>32.49</v>
      </c>
      <c r="D182">
        <f>VLOOKUP($A182,'Medical Examinations'!$A$2:$C$2336,3,)</f>
        <v>4.29</v>
      </c>
      <c r="E182" t="str">
        <f>VLOOKUP($A182,'Medical Examinations'!$A$2:$D$2336,4,)</f>
        <v>No</v>
      </c>
      <c r="F182" t="str">
        <f>VLOOKUP($A182,'Medical Examinations'!$A$2:$E$2336,5,)</f>
        <v>No</v>
      </c>
      <c r="G182" t="str">
        <f>VLOOKUP($A182,'Medical Examinations'!$A$2:$F$2336,6,)</f>
        <v>Yes</v>
      </c>
      <c r="H182">
        <f>VLOOKUP($A182,'Data Transformation'!$A$2:$G$2336,7,)</f>
        <v>1</v>
      </c>
      <c r="I182" t="str">
        <f>VLOOKUP($A182,'Medical Examinations'!$A$2:$H$2336,8,)</f>
        <v>yes</v>
      </c>
      <c r="J182" t="str">
        <f>VLOOKUP($A182,'Data Transformation'!$A$2:$K$2336,11,)</f>
        <v>normal weight</v>
      </c>
      <c r="K182" t="str">
        <f>VLOOKUP($A182,'Data Transformation'!$A$2:$M$2336,13,)</f>
        <v>Diabetes</v>
      </c>
      <c r="L182" t="str">
        <f>VLOOKUP(A182,'Data Transformation'!A182:Q2516,17,)</f>
        <v>6-Oct-1994</v>
      </c>
      <c r="M182">
        <f>VLOOKUP($A182,'Hospitalisation Details'!$A$2:$I$2344,6,)</f>
        <v>36898.730000000003</v>
      </c>
      <c r="N182" t="str">
        <f>VLOOKUP($A182,'Hospitalisation Details'!$A$2:$I$2344,7,)</f>
        <v>tier - 2</v>
      </c>
      <c r="O182" t="str">
        <f>VLOOKUP($A182,'Hospitalisation Details'!$A$2:$I$2344,8,)</f>
        <v>tier - 1</v>
      </c>
      <c r="P182" t="str">
        <f>VLOOKUP($A182,'Hospitalisation Details'!$A$2:$I$2344,9,)</f>
        <v>R1012</v>
      </c>
      <c r="Q182">
        <f>VLOOKUP(A182,'Data Transformation'!A182:R2516,18,)</f>
        <v>28</v>
      </c>
    </row>
    <row r="183" spans="1:17" ht="15.6" x14ac:dyDescent="0.3">
      <c r="A183" s="1" t="s">
        <v>2191</v>
      </c>
      <c r="B183" s="1" t="str">
        <f>VLOOKUP($A183,'Data Transformation'!$A$2:$D$2336,4,)</f>
        <v xml:space="preserve">  Tyler</v>
      </c>
      <c r="C183">
        <f>VLOOKUP($A183,'Medical Examinations'!$A$2:$B$2336,2,)</f>
        <v>39</v>
      </c>
      <c r="D183">
        <f>VLOOKUP($A183,'Medical Examinations'!$A$2:$C$2336,3,)</f>
        <v>5.7</v>
      </c>
      <c r="E183" t="str">
        <f>VLOOKUP($A183,'Medical Examinations'!$A$2:$D$2336,4,)</f>
        <v>No</v>
      </c>
      <c r="F183" t="str">
        <f>VLOOKUP($A183,'Medical Examinations'!$A$2:$E$2336,5,)</f>
        <v>No</v>
      </c>
      <c r="G183" t="str">
        <f>VLOOKUP($A183,'Medical Examinations'!$A$2:$F$2336,6,)</f>
        <v>No</v>
      </c>
      <c r="H183">
        <f>VLOOKUP($A183,'Data Transformation'!$A$2:$G$2336,7,)</f>
        <v>2</v>
      </c>
      <c r="I183" t="str">
        <f>VLOOKUP($A183,'Medical Examinations'!$A$2:$H$2336,8,)</f>
        <v>yes</v>
      </c>
      <c r="J183" t="str">
        <f>VLOOKUP($A183,'Data Transformation'!$A$2:$K$2336,11,)</f>
        <v>normal weight</v>
      </c>
      <c r="K183" t="str">
        <f>VLOOKUP($A183,'Data Transformation'!$A$2:$M$2336,13,)</f>
        <v>Diabetes</v>
      </c>
      <c r="L183" t="str">
        <f>VLOOKUP(A183,'Data Transformation'!A183:Q2517,17,)</f>
        <v>3-Aug-2001</v>
      </c>
      <c r="M183">
        <f>VLOOKUP($A183,'Hospitalisation Details'!$A$2:$I$2344,6,)</f>
        <v>36889.99</v>
      </c>
      <c r="N183" t="str">
        <f>VLOOKUP($A183,'Hospitalisation Details'!$A$2:$I$2344,7,)</f>
        <v>tier - 1</v>
      </c>
      <c r="O183" t="str">
        <f>VLOOKUP($A183,'Hospitalisation Details'!$A$2:$I$2344,8,)</f>
        <v>tier - 3</v>
      </c>
      <c r="P183" t="str">
        <f>VLOOKUP($A183,'Hospitalisation Details'!$A$2:$I$2344,9,)</f>
        <v>R1011</v>
      </c>
      <c r="Q183">
        <f>VLOOKUP(A183,'Data Transformation'!A183:R2517,18,)</f>
        <v>22</v>
      </c>
    </row>
    <row r="184" spans="1:17" ht="15.6" x14ac:dyDescent="0.3">
      <c r="A184" s="1" t="s">
        <v>2190</v>
      </c>
      <c r="B184" s="1" t="str">
        <f>VLOOKUP($A184,'Data Transformation'!$A$2:$D$2336,4,)</f>
        <v xml:space="preserve">  Jeffrey</v>
      </c>
      <c r="C184">
        <f>VLOOKUP($A184,'Medical Examinations'!$A$2:$B$2336,2,)</f>
        <v>35.299999999999997</v>
      </c>
      <c r="D184">
        <f>VLOOKUP($A184,'Medical Examinations'!$A$2:$C$2336,3,)</f>
        <v>6.09</v>
      </c>
      <c r="E184" t="str">
        <f>VLOOKUP($A184,'Medical Examinations'!$A$2:$D$2336,4,)</f>
        <v>No</v>
      </c>
      <c r="F184" t="str">
        <f>VLOOKUP($A184,'Medical Examinations'!$A$2:$E$2336,5,)</f>
        <v>No</v>
      </c>
      <c r="G184" t="str">
        <f>VLOOKUP($A184,'Medical Examinations'!$A$2:$F$2336,6,)</f>
        <v>No</v>
      </c>
      <c r="H184">
        <f>VLOOKUP($A184,'Data Transformation'!$A$2:$G$2336,7,)</f>
        <v>1</v>
      </c>
      <c r="I184" t="str">
        <f>VLOOKUP($A184,'Medical Examinations'!$A$2:$H$2336,8,)</f>
        <v>yes</v>
      </c>
      <c r="J184" t="str">
        <f>VLOOKUP($A184,'Data Transformation'!$A$2:$K$2336,11,)</f>
        <v>obesity</v>
      </c>
      <c r="K184" t="str">
        <f>VLOOKUP($A184,'Data Transformation'!$A$2:$M$2336,13,)</f>
        <v>Normal</v>
      </c>
      <c r="L184" t="str">
        <f>VLOOKUP(A184,'Data Transformation'!A184:Q2518,17,)</f>
        <v>9-Dec-2001</v>
      </c>
      <c r="M184">
        <f>VLOOKUP($A184,'Hospitalisation Details'!$A$2:$I$2344,6,)</f>
        <v>36837.47</v>
      </c>
      <c r="N184" t="str">
        <f>VLOOKUP($A184,'Hospitalisation Details'!$A$2:$I$2344,7,)</f>
        <v>tier - 2</v>
      </c>
      <c r="O184" t="str">
        <f>VLOOKUP($A184,'Hospitalisation Details'!$A$2:$I$2344,8,)</f>
        <v>tier - 3</v>
      </c>
      <c r="P184" t="str">
        <f>VLOOKUP($A184,'Hospitalisation Details'!$A$2:$I$2344,9,)</f>
        <v>R1011</v>
      </c>
      <c r="Q184">
        <f>VLOOKUP(A184,'Data Transformation'!A184:R2518,18,)</f>
        <v>21</v>
      </c>
    </row>
    <row r="185" spans="1:17" ht="15.6" x14ac:dyDescent="0.3">
      <c r="A185" s="1" t="s">
        <v>2189</v>
      </c>
      <c r="B185" s="1" t="str">
        <f>VLOOKUP($A185,'Data Transformation'!$A$2:$D$2336,4,)</f>
        <v xml:space="preserve">  Matthew F</v>
      </c>
      <c r="C185">
        <f>VLOOKUP($A185,'Medical Examinations'!$A$2:$B$2336,2,)</f>
        <v>33.42</v>
      </c>
      <c r="D185">
        <f>VLOOKUP($A185,'Medical Examinations'!$A$2:$C$2336,3,)</f>
        <v>10.67</v>
      </c>
      <c r="E185" t="str">
        <f>VLOOKUP($A185,'Medical Examinations'!$A$2:$D$2336,4,)</f>
        <v>No</v>
      </c>
      <c r="F185" t="str">
        <f>VLOOKUP($A185,'Medical Examinations'!$A$2:$E$2336,5,)</f>
        <v>No</v>
      </c>
      <c r="G185" t="str">
        <f>VLOOKUP($A185,'Medical Examinations'!$A$2:$F$2336,6,)</f>
        <v>No</v>
      </c>
      <c r="H185">
        <f>VLOOKUP($A185,'Data Transformation'!$A$2:$G$2336,7,)</f>
        <v>0</v>
      </c>
      <c r="I185" t="str">
        <f>VLOOKUP($A185,'Medical Examinations'!$A$2:$H$2336,8,)</f>
        <v>yes</v>
      </c>
      <c r="J185" t="str">
        <f>VLOOKUP($A185,'Data Transformation'!$A$2:$K$2336,11,)</f>
        <v>obesity</v>
      </c>
      <c r="K185" t="str">
        <f>VLOOKUP($A185,'Data Transformation'!$A$2:$M$2336,13,)</f>
        <v>Prediabetes</v>
      </c>
      <c r="L185" t="str">
        <f>VLOOKUP(A185,'Data Transformation'!A185:Q2519,17,)</f>
        <v>7-Sep-2002</v>
      </c>
      <c r="M185">
        <f>VLOOKUP($A185,'Hospitalisation Details'!$A$2:$I$2344,6,)</f>
        <v>36795.29</v>
      </c>
      <c r="N185" t="str">
        <f>VLOOKUP($A185,'Hospitalisation Details'!$A$2:$I$2344,7,)</f>
        <v>tier - 2</v>
      </c>
      <c r="O185" t="str">
        <f>VLOOKUP($A185,'Hospitalisation Details'!$A$2:$I$2344,8,)</f>
        <v>tier - 1</v>
      </c>
      <c r="P185" t="str">
        <f>VLOOKUP($A185,'Hospitalisation Details'!$A$2:$I$2344,9,)</f>
        <v>R1011</v>
      </c>
      <c r="Q185">
        <f>VLOOKUP(A185,'Data Transformation'!A185:R2519,18,)</f>
        <v>20</v>
      </c>
    </row>
    <row r="186" spans="1:17" ht="15.6" x14ac:dyDescent="0.3">
      <c r="A186" s="1" t="s">
        <v>2188</v>
      </c>
      <c r="B186" s="1" t="str">
        <f>VLOOKUP($A186,'Data Transformation'!$A$2:$D$2336,4,)</f>
        <v xml:space="preserve">  Ryan J</v>
      </c>
      <c r="C186">
        <f>VLOOKUP($A186,'Medical Examinations'!$A$2:$B$2336,2,)</f>
        <v>37.18</v>
      </c>
      <c r="D186">
        <f>VLOOKUP($A186,'Medical Examinations'!$A$2:$C$2336,3,)</f>
        <v>6.75</v>
      </c>
      <c r="E186" t="str">
        <f>VLOOKUP($A186,'Medical Examinations'!$A$2:$D$2336,4,)</f>
        <v>yes</v>
      </c>
      <c r="F186" t="str">
        <f>VLOOKUP($A186,'Medical Examinations'!$A$2:$E$2336,5,)</f>
        <v>No</v>
      </c>
      <c r="G186" t="str">
        <f>VLOOKUP($A186,'Medical Examinations'!$A$2:$F$2336,6,)</f>
        <v>No</v>
      </c>
      <c r="H186">
        <f>VLOOKUP($A186,'Data Transformation'!$A$2:$G$2336,7,)</f>
        <v>2</v>
      </c>
      <c r="I186" t="str">
        <f>VLOOKUP($A186,'Medical Examinations'!$A$2:$H$2336,8,)</f>
        <v>yes</v>
      </c>
      <c r="J186" t="str">
        <f>VLOOKUP($A186,'Data Transformation'!$A$2:$K$2336,11,)</f>
        <v>obesity</v>
      </c>
      <c r="K186" t="str">
        <f>VLOOKUP($A186,'Data Transformation'!$A$2:$M$2336,13,)</f>
        <v>Normal</v>
      </c>
      <c r="L186" t="str">
        <f>VLOOKUP(A186,'Data Transformation'!A186:Q2520,17,)</f>
        <v>29-Jul-2002</v>
      </c>
      <c r="M186">
        <f>VLOOKUP($A186,'Hospitalisation Details'!$A$2:$I$2344,6,)</f>
        <v>36786.370000000003</v>
      </c>
      <c r="N186" t="str">
        <f>VLOOKUP($A186,'Hospitalisation Details'!$A$2:$I$2344,7,)</f>
        <v>tier - 1</v>
      </c>
      <c r="O186" t="str">
        <f>VLOOKUP($A186,'Hospitalisation Details'!$A$2:$I$2344,8,)</f>
        <v>tier - 1</v>
      </c>
      <c r="P186" t="str">
        <f>VLOOKUP($A186,'Hospitalisation Details'!$A$2:$I$2344,9,)</f>
        <v>R1011</v>
      </c>
      <c r="Q186">
        <f>VLOOKUP(A186,'Data Transformation'!A186:R2520,18,)</f>
        <v>21</v>
      </c>
    </row>
    <row r="187" spans="1:17" ht="15.6" x14ac:dyDescent="0.3">
      <c r="A187" s="1" t="s">
        <v>2187</v>
      </c>
      <c r="B187" s="1" t="str">
        <f>VLOOKUP($A187,'Data Transformation'!$A$2:$D$2336,4,)</f>
        <v xml:space="preserve">  Amy</v>
      </c>
      <c r="C187">
        <f>VLOOKUP($A187,'Medical Examinations'!$A$2:$B$2336,2,)</f>
        <v>33.33</v>
      </c>
      <c r="D187">
        <f>VLOOKUP($A187,'Medical Examinations'!$A$2:$C$2336,3,)</f>
        <v>9.26</v>
      </c>
      <c r="E187" t="str">
        <f>VLOOKUP($A187,'Medical Examinations'!$A$2:$D$2336,4,)</f>
        <v>yes</v>
      </c>
      <c r="F187" t="str">
        <f>VLOOKUP($A187,'Medical Examinations'!$A$2:$E$2336,5,)</f>
        <v>No</v>
      </c>
      <c r="G187" t="str">
        <f>VLOOKUP($A187,'Medical Examinations'!$A$2:$F$2336,6,)</f>
        <v>No</v>
      </c>
      <c r="H187">
        <f>VLOOKUP($A187,'Data Transformation'!$A$2:$G$2336,7,)</f>
        <v>2</v>
      </c>
      <c r="I187" t="str">
        <f>VLOOKUP($A187,'Medical Examinations'!$A$2:$H$2336,8,)</f>
        <v>No</v>
      </c>
      <c r="J187" t="str">
        <f>VLOOKUP($A187,'Data Transformation'!$A$2:$K$2336,11,)</f>
        <v>obesity</v>
      </c>
      <c r="K187" t="str">
        <f>VLOOKUP($A187,'Data Transformation'!$A$2:$M$2336,13,)</f>
        <v>Prediabetes</v>
      </c>
      <c r="L187" t="str">
        <f>VLOOKUP(A187,'Data Transformation'!A187:Q2521,17,)</f>
        <v>28-Sep-1998</v>
      </c>
      <c r="M187">
        <f>VLOOKUP($A187,'Hospitalisation Details'!$A$2:$I$2344,6,)</f>
        <v>36580.28</v>
      </c>
      <c r="N187" t="str">
        <f>VLOOKUP($A187,'Hospitalisation Details'!$A$2:$I$2344,7,)</f>
        <v>tier - 2</v>
      </c>
      <c r="O187" t="str">
        <f>VLOOKUP($A187,'Hospitalisation Details'!$A$2:$I$2344,8,)</f>
        <v>tier - 2</v>
      </c>
      <c r="P187" t="str">
        <f>VLOOKUP($A187,'Hospitalisation Details'!$A$2:$I$2344,9,)</f>
        <v>R1013</v>
      </c>
      <c r="Q187">
        <f>VLOOKUP(A187,'Data Transformation'!A187:R2521,18,)</f>
        <v>24</v>
      </c>
    </row>
    <row r="188" spans="1:17" ht="15.6" x14ac:dyDescent="0.3">
      <c r="A188" s="1" t="s">
        <v>2186</v>
      </c>
      <c r="B188" s="1" t="str">
        <f>VLOOKUP($A188,'Data Transformation'!$A$2:$D$2336,4,)</f>
        <v xml:space="preserve">  Andrew P</v>
      </c>
      <c r="C188">
        <f>VLOOKUP($A188,'Medical Examinations'!$A$2:$B$2336,2,)</f>
        <v>53.21</v>
      </c>
      <c r="D188">
        <f>VLOOKUP($A188,'Medical Examinations'!$A$2:$C$2336,3,)</f>
        <v>4.2699999999999996</v>
      </c>
      <c r="E188" t="str">
        <f>VLOOKUP($A188,'Medical Examinations'!$A$2:$D$2336,4,)</f>
        <v>No</v>
      </c>
      <c r="F188" t="str">
        <f>VLOOKUP($A188,'Medical Examinations'!$A$2:$E$2336,5,)</f>
        <v>No</v>
      </c>
      <c r="G188" t="str">
        <f>VLOOKUP($A188,'Medical Examinations'!$A$2:$F$2336,6,)</f>
        <v>No</v>
      </c>
      <c r="H188">
        <f>VLOOKUP($A188,'Data Transformation'!$A$2:$G$2336,7,)</f>
        <v>1</v>
      </c>
      <c r="I188" t="str">
        <f>VLOOKUP($A188,'Medical Examinations'!$A$2:$H$2336,8,)</f>
        <v>yes</v>
      </c>
      <c r="J188" t="str">
        <f>VLOOKUP($A188,'Data Transformation'!$A$2:$K$2336,11,)</f>
        <v>overweight</v>
      </c>
      <c r="K188" t="str">
        <f>VLOOKUP($A188,'Data Transformation'!$A$2:$M$2336,13,)</f>
        <v>Normal</v>
      </c>
      <c r="L188" t="str">
        <f>VLOOKUP(A188,'Data Transformation'!A188:Q2522,17,)</f>
        <v>5-Oct-1998</v>
      </c>
      <c r="M188">
        <f>VLOOKUP($A188,'Hospitalisation Details'!$A$2:$I$2344,6,)</f>
        <v>36572.800000000003</v>
      </c>
      <c r="N188" t="str">
        <f>VLOOKUP($A188,'Hospitalisation Details'!$A$2:$I$2344,7,)</f>
        <v>tier - 1</v>
      </c>
      <c r="O188" t="str">
        <f>VLOOKUP($A188,'Hospitalisation Details'!$A$2:$I$2344,8,)</f>
        <v>tier - 2</v>
      </c>
      <c r="P188" t="str">
        <f>VLOOKUP($A188,'Hospitalisation Details'!$A$2:$I$2344,9,)</f>
        <v>R1011</v>
      </c>
      <c r="Q188">
        <f>VLOOKUP(A188,'Data Transformation'!A188:R2522,18,)</f>
        <v>24</v>
      </c>
    </row>
    <row r="189" spans="1:17" ht="15.6" x14ac:dyDescent="0.3">
      <c r="A189" s="1" t="s">
        <v>2185</v>
      </c>
      <c r="B189" s="1" t="str">
        <f>VLOOKUP($A189,'Data Transformation'!$A$2:$D$2336,4,)</f>
        <v xml:space="preserve">  George M</v>
      </c>
      <c r="C189">
        <f>VLOOKUP($A189,'Medical Examinations'!$A$2:$B$2336,2,)</f>
        <v>38.729999999999997</v>
      </c>
      <c r="D189">
        <f>VLOOKUP($A189,'Medical Examinations'!$A$2:$C$2336,3,)</f>
        <v>11.51</v>
      </c>
      <c r="E189" t="str">
        <f>VLOOKUP($A189,'Medical Examinations'!$A$2:$D$2336,4,)</f>
        <v>No</v>
      </c>
      <c r="F189" t="str">
        <f>VLOOKUP($A189,'Medical Examinations'!$A$2:$E$2336,5,)</f>
        <v>No</v>
      </c>
      <c r="G189" t="str">
        <f>VLOOKUP($A189,'Medical Examinations'!$A$2:$F$2336,6,)</f>
        <v>No</v>
      </c>
      <c r="H189">
        <f>VLOOKUP($A189,'Data Transformation'!$A$2:$G$2336,7,)</f>
        <v>2</v>
      </c>
      <c r="I189" t="str">
        <f>VLOOKUP($A189,'Medical Examinations'!$A$2:$H$2336,8,)</f>
        <v>yes</v>
      </c>
      <c r="J189" t="str">
        <f>VLOOKUP($A189,'Data Transformation'!$A$2:$K$2336,11,)</f>
        <v>overweight</v>
      </c>
      <c r="K189" t="str">
        <f>VLOOKUP($A189,'Data Transformation'!$A$2:$M$2336,13,)</f>
        <v>Diabetes</v>
      </c>
      <c r="L189" t="str">
        <f>VLOOKUP(A189,'Data Transformation'!A189:Q2523,17,)</f>
        <v>29-Sep-1998</v>
      </c>
      <c r="M189">
        <f>VLOOKUP($A189,'Hospitalisation Details'!$A$2:$I$2344,6,)</f>
        <v>36541.550000000003</v>
      </c>
      <c r="N189" t="str">
        <f>VLOOKUP($A189,'Hospitalisation Details'!$A$2:$I$2344,7,)</f>
        <v>tier - 2</v>
      </c>
      <c r="O189" t="str">
        <f>VLOOKUP($A189,'Hospitalisation Details'!$A$2:$I$2344,8,)</f>
        <v>tier - 3</v>
      </c>
      <c r="P189" t="str">
        <f>VLOOKUP($A189,'Hospitalisation Details'!$A$2:$I$2344,9,)</f>
        <v>R1011</v>
      </c>
      <c r="Q189">
        <f>VLOOKUP(A189,'Data Transformation'!A189:R2523,18,)</f>
        <v>24</v>
      </c>
    </row>
    <row r="190" spans="1:17" ht="15.6" x14ac:dyDescent="0.3">
      <c r="A190" s="1" t="s">
        <v>2184</v>
      </c>
      <c r="B190" s="1" t="str">
        <f>VLOOKUP($A190,'Data Transformation'!$A$2:$D$2336,4,)</f>
        <v xml:space="preserve">  Sarah</v>
      </c>
      <c r="C190">
        <f>VLOOKUP($A190,'Medical Examinations'!$A$2:$B$2336,2,)</f>
        <v>29.73</v>
      </c>
      <c r="D190">
        <f>VLOOKUP($A190,'Medical Examinations'!$A$2:$C$2336,3,)</f>
        <v>7.22</v>
      </c>
      <c r="E190" t="str">
        <f>VLOOKUP($A190,'Medical Examinations'!$A$2:$D$2336,4,)</f>
        <v>No</v>
      </c>
      <c r="F190" t="str">
        <f>VLOOKUP($A190,'Medical Examinations'!$A$2:$E$2336,5,)</f>
        <v>No</v>
      </c>
      <c r="G190" t="str">
        <f>VLOOKUP($A190,'Medical Examinations'!$A$2:$F$2336,6,)</f>
        <v>No</v>
      </c>
      <c r="H190">
        <f>VLOOKUP($A190,'Data Transformation'!$A$2:$G$2336,7,)</f>
        <v>0</v>
      </c>
      <c r="I190" t="str">
        <f>VLOOKUP($A190,'Medical Examinations'!$A$2:$H$2336,8,)</f>
        <v>yes</v>
      </c>
      <c r="J190" t="str">
        <f>VLOOKUP($A190,'Data Transformation'!$A$2:$K$2336,11,)</f>
        <v>normal weight</v>
      </c>
      <c r="K190" t="str">
        <f>VLOOKUP($A190,'Data Transformation'!$A$2:$M$2336,13,)</f>
        <v>Diabetes</v>
      </c>
      <c r="L190" t="str">
        <f>VLOOKUP(A190,'Data Transformation'!A190:Q2524,17,)</f>
        <v>16-Jul-2002</v>
      </c>
      <c r="M190">
        <f>VLOOKUP($A190,'Hospitalisation Details'!$A$2:$I$2344,6,)</f>
        <v>36445.550000000003</v>
      </c>
      <c r="N190" t="str">
        <f>VLOOKUP($A190,'Hospitalisation Details'!$A$2:$I$2344,7,)</f>
        <v>tier - 2</v>
      </c>
      <c r="O190" t="str">
        <f>VLOOKUP($A190,'Hospitalisation Details'!$A$2:$I$2344,8,)</f>
        <v>tier - 2</v>
      </c>
      <c r="P190" t="str">
        <f>VLOOKUP($A190,'Hospitalisation Details'!$A$2:$I$2344,9,)</f>
        <v>R1011</v>
      </c>
      <c r="Q190">
        <f>VLOOKUP(A190,'Data Transformation'!A190:R2524,18,)</f>
        <v>21</v>
      </c>
    </row>
    <row r="191" spans="1:17" ht="15.6" x14ac:dyDescent="0.3">
      <c r="A191" s="1" t="s">
        <v>2183</v>
      </c>
      <c r="B191" s="1" t="str">
        <f>VLOOKUP($A191,'Data Transformation'!$A$2:$D$2336,4,)</f>
        <v xml:space="preserve">  Lara</v>
      </c>
      <c r="C191">
        <f>VLOOKUP($A191,'Medical Examinations'!$A$2:$B$2336,2,)</f>
        <v>34.700000000000003</v>
      </c>
      <c r="D191">
        <f>VLOOKUP($A191,'Medical Examinations'!$A$2:$C$2336,3,)</f>
        <v>4.37</v>
      </c>
      <c r="E191" t="str">
        <f>VLOOKUP($A191,'Medical Examinations'!$A$2:$D$2336,4,)</f>
        <v>No</v>
      </c>
      <c r="F191" t="str">
        <f>VLOOKUP($A191,'Medical Examinations'!$A$2:$E$2336,5,)</f>
        <v>No</v>
      </c>
      <c r="G191" t="str">
        <f>VLOOKUP($A191,'Medical Examinations'!$A$2:$F$2336,6,)</f>
        <v>Yes</v>
      </c>
      <c r="H191">
        <f>VLOOKUP($A191,'Data Transformation'!$A$2:$G$2336,7,)</f>
        <v>1</v>
      </c>
      <c r="I191" t="str">
        <f>VLOOKUP($A191,'Medical Examinations'!$A$2:$H$2336,8,)</f>
        <v>yes</v>
      </c>
      <c r="J191" t="str">
        <f>VLOOKUP($A191,'Data Transformation'!$A$2:$K$2336,11,)</f>
        <v>underweight</v>
      </c>
      <c r="K191" t="str">
        <f>VLOOKUP($A191,'Data Transformation'!$A$2:$M$2336,13,)</f>
        <v>Diabetes</v>
      </c>
      <c r="L191" t="str">
        <f>VLOOKUP(A191,'Data Transformation'!A191:Q2525,17,)</f>
        <v>29-Dec-1998</v>
      </c>
      <c r="M191">
        <f>VLOOKUP($A191,'Hospitalisation Details'!$A$2:$I$2344,6,)</f>
        <v>36397.58</v>
      </c>
      <c r="N191" t="str">
        <f>VLOOKUP($A191,'Hospitalisation Details'!$A$2:$I$2344,7,)</f>
        <v>tier - 2</v>
      </c>
      <c r="O191" t="str">
        <f>VLOOKUP($A191,'Hospitalisation Details'!$A$2:$I$2344,8,)</f>
        <v>tier - 3</v>
      </c>
      <c r="P191" t="str">
        <f>VLOOKUP($A191,'Hospitalisation Details'!$A$2:$I$2344,9,)</f>
        <v>R1011</v>
      </c>
      <c r="Q191">
        <f>VLOOKUP(A191,'Data Transformation'!A191:R2525,18,)</f>
        <v>24</v>
      </c>
    </row>
    <row r="192" spans="1:17" ht="15.6" x14ac:dyDescent="0.3">
      <c r="A192" s="1" t="s">
        <v>2182</v>
      </c>
      <c r="B192" s="1" t="str">
        <f>VLOOKUP($A192,'Data Transformation'!$A$2:$D$2336,4,)</f>
        <v xml:space="preserve">  Sebastien</v>
      </c>
      <c r="C192">
        <f>VLOOKUP($A192,'Medical Examinations'!$A$2:$B$2336,2,)</f>
        <v>38.28</v>
      </c>
      <c r="D192">
        <f>VLOOKUP($A192,'Medical Examinations'!$A$2:$C$2336,3,)</f>
        <v>11.56</v>
      </c>
      <c r="E192" t="str">
        <f>VLOOKUP($A192,'Medical Examinations'!$A$2:$D$2336,4,)</f>
        <v>yes</v>
      </c>
      <c r="F192" t="str">
        <f>VLOOKUP($A192,'Medical Examinations'!$A$2:$E$2336,5,)</f>
        <v>No</v>
      </c>
      <c r="G192" t="str">
        <f>VLOOKUP($A192,'Medical Examinations'!$A$2:$F$2336,6,)</f>
        <v>No</v>
      </c>
      <c r="H192">
        <f>VLOOKUP($A192,'Data Transformation'!$A$2:$G$2336,7,)</f>
        <v>1</v>
      </c>
      <c r="I192" t="str">
        <f>VLOOKUP($A192,'Medical Examinations'!$A$2:$H$2336,8,)</f>
        <v>yes</v>
      </c>
      <c r="J192" t="str">
        <f>VLOOKUP($A192,'Data Transformation'!$A$2:$K$2336,11,)</f>
        <v>normal weight</v>
      </c>
      <c r="K192" t="str">
        <f>VLOOKUP($A192,'Data Transformation'!$A$2:$M$2336,13,)</f>
        <v>Normal</v>
      </c>
      <c r="L192" t="str">
        <f>VLOOKUP(A192,'Data Transformation'!A192:Q2526,17,)</f>
        <v>29-Sep-2002</v>
      </c>
      <c r="M192">
        <f>VLOOKUP($A192,'Hospitalisation Details'!$A$2:$I$2344,6,)</f>
        <v>36350.71</v>
      </c>
      <c r="N192" t="str">
        <f>VLOOKUP($A192,'Hospitalisation Details'!$A$2:$I$2344,7,)</f>
        <v>tier - 1</v>
      </c>
      <c r="O192" t="str">
        <f>VLOOKUP($A192,'Hospitalisation Details'!$A$2:$I$2344,8,)</f>
        <v>tier - 2</v>
      </c>
      <c r="P192" t="str">
        <f>VLOOKUP($A192,'Hospitalisation Details'!$A$2:$I$2344,9,)</f>
        <v>R1011</v>
      </c>
      <c r="Q192">
        <f>VLOOKUP(A192,'Data Transformation'!A192:R2526,18,)</f>
        <v>20</v>
      </c>
    </row>
    <row r="193" spans="1:17" ht="15.6" x14ac:dyDescent="0.3">
      <c r="A193" s="1" t="s">
        <v>2181</v>
      </c>
      <c r="B193" s="1" t="str">
        <f>VLOOKUP($A193,'Data Transformation'!$A$2:$D$2336,4,)</f>
        <v xml:space="preserve">  Padraig</v>
      </c>
      <c r="C193">
        <f>VLOOKUP($A193,'Medical Examinations'!$A$2:$B$2336,2,)</f>
        <v>33.57</v>
      </c>
      <c r="D193">
        <f>VLOOKUP($A193,'Medical Examinations'!$A$2:$C$2336,3,)</f>
        <v>8.82</v>
      </c>
      <c r="E193" t="str">
        <f>VLOOKUP($A193,'Medical Examinations'!$A$2:$D$2336,4,)</f>
        <v>yes</v>
      </c>
      <c r="F193" t="str">
        <f>VLOOKUP($A193,'Medical Examinations'!$A$2:$E$2336,5,)</f>
        <v>No</v>
      </c>
      <c r="G193" t="str">
        <f>VLOOKUP($A193,'Medical Examinations'!$A$2:$F$2336,6,)</f>
        <v>No</v>
      </c>
      <c r="H193">
        <f>VLOOKUP($A193,'Data Transformation'!$A$2:$G$2336,7,)</f>
        <v>0</v>
      </c>
      <c r="I193" t="str">
        <f>VLOOKUP($A193,'Medical Examinations'!$A$2:$H$2336,8,)</f>
        <v>yes</v>
      </c>
      <c r="J193" t="str">
        <f>VLOOKUP($A193,'Data Transformation'!$A$2:$K$2336,11,)</f>
        <v>overweight</v>
      </c>
      <c r="K193" t="str">
        <f>VLOOKUP($A193,'Data Transformation'!$A$2:$M$2336,13,)</f>
        <v>Normal</v>
      </c>
      <c r="L193" t="str">
        <f>VLOOKUP(A193,'Data Transformation'!A193:Q2527,17,)</f>
        <v>14-Sep-1998</v>
      </c>
      <c r="M193">
        <f>VLOOKUP($A193,'Hospitalisation Details'!$A$2:$I$2344,6,)</f>
        <v>36332.449999999997</v>
      </c>
      <c r="N193" t="str">
        <f>VLOOKUP($A193,'Hospitalisation Details'!$A$2:$I$2344,7,)</f>
        <v>tier - 1</v>
      </c>
      <c r="O193" t="str">
        <f>VLOOKUP($A193,'Hospitalisation Details'!$A$2:$I$2344,8,)</f>
        <v>tier - 3</v>
      </c>
      <c r="P193" t="str">
        <f>VLOOKUP($A193,'Hospitalisation Details'!$A$2:$I$2344,9,)</f>
        <v>R1011</v>
      </c>
      <c r="Q193">
        <f>VLOOKUP(A193,'Data Transformation'!A193:R2527,18,)</f>
        <v>24</v>
      </c>
    </row>
    <row r="194" spans="1:17" ht="15.6" x14ac:dyDescent="0.3">
      <c r="A194" s="1" t="s">
        <v>2180</v>
      </c>
      <c r="B194" s="1" t="str">
        <f>VLOOKUP($A194,'Data Transformation'!$A$2:$D$2336,4,)</f>
        <v xml:space="preserve">  Heather</v>
      </c>
      <c r="C194">
        <f>VLOOKUP($A194,'Medical Examinations'!$A$2:$B$2336,2,)</f>
        <v>52.06</v>
      </c>
      <c r="D194">
        <f>VLOOKUP($A194,'Medical Examinations'!$A$2:$C$2336,3,)</f>
        <v>4.6900000000000004</v>
      </c>
      <c r="E194" t="str">
        <f>VLOOKUP($A194,'Medical Examinations'!$A$2:$D$2336,4,)</f>
        <v>No</v>
      </c>
      <c r="F194" t="str">
        <f>VLOOKUP($A194,'Medical Examinations'!$A$2:$E$2336,5,)</f>
        <v>No</v>
      </c>
      <c r="G194" t="str">
        <f>VLOOKUP($A194,'Medical Examinations'!$A$2:$F$2336,6,)</f>
        <v>No</v>
      </c>
      <c r="H194">
        <f>VLOOKUP($A194,'Data Transformation'!$A$2:$G$2336,7,)</f>
        <v>1</v>
      </c>
      <c r="I194" t="str">
        <f>VLOOKUP($A194,'Medical Examinations'!$A$2:$H$2336,8,)</f>
        <v>yes</v>
      </c>
      <c r="J194" t="str">
        <f>VLOOKUP($A194,'Data Transformation'!$A$2:$K$2336,11,)</f>
        <v>overweight</v>
      </c>
      <c r="K194" t="str">
        <f>VLOOKUP($A194,'Data Transformation'!$A$2:$M$2336,13,)</f>
        <v>Prediabetes</v>
      </c>
      <c r="L194" t="str">
        <f>VLOOKUP(A194,'Data Transformation'!A194:Q2528,17,)</f>
        <v>14-Aug-2001</v>
      </c>
      <c r="M194">
        <f>VLOOKUP($A194,'Hospitalisation Details'!$A$2:$I$2344,6,)</f>
        <v>36314.050000000003</v>
      </c>
      <c r="N194" t="str">
        <f>VLOOKUP($A194,'Hospitalisation Details'!$A$2:$I$2344,7,)</f>
        <v>tier - 2</v>
      </c>
      <c r="O194" t="str">
        <f>VLOOKUP($A194,'Hospitalisation Details'!$A$2:$I$2344,8,)</f>
        <v>tier - 2</v>
      </c>
      <c r="P194" t="str">
        <f>VLOOKUP($A194,'Hospitalisation Details'!$A$2:$I$2344,9,)</f>
        <v>R1011</v>
      </c>
      <c r="Q194">
        <f>VLOOKUP(A194,'Data Transformation'!A194:R2528,18,)</f>
        <v>21</v>
      </c>
    </row>
    <row r="195" spans="1:17" ht="15.6" x14ac:dyDescent="0.3">
      <c r="A195" s="1" t="s">
        <v>2179</v>
      </c>
      <c r="B195" s="1" t="str">
        <f>VLOOKUP($A195,'Data Transformation'!$A$2:$D$2336,4,)</f>
        <v xml:space="preserve">  Jorge</v>
      </c>
      <c r="C195">
        <f>VLOOKUP($A195,'Medical Examinations'!$A$2:$B$2336,2,)</f>
        <v>38.17</v>
      </c>
      <c r="D195">
        <f>VLOOKUP($A195,'Medical Examinations'!$A$2:$C$2336,3,)</f>
        <v>4.53</v>
      </c>
      <c r="E195" t="str">
        <f>VLOOKUP($A195,'Medical Examinations'!$A$2:$D$2336,4,)</f>
        <v>No</v>
      </c>
      <c r="F195" t="str">
        <f>VLOOKUP($A195,'Medical Examinations'!$A$2:$E$2336,5,)</f>
        <v>yes</v>
      </c>
      <c r="G195" t="str">
        <f>VLOOKUP($A195,'Medical Examinations'!$A$2:$F$2336,6,)</f>
        <v>No</v>
      </c>
      <c r="H195">
        <f>VLOOKUP($A195,'Data Transformation'!$A$2:$G$2336,7,)</f>
        <v>1</v>
      </c>
      <c r="I195" t="str">
        <f>VLOOKUP($A195,'Medical Examinations'!$A$2:$H$2336,8,)</f>
        <v>yes</v>
      </c>
      <c r="J195" t="str">
        <f>VLOOKUP($A195,'Data Transformation'!$A$2:$K$2336,11,)</f>
        <v>normal weight</v>
      </c>
      <c r="K195" t="str">
        <f>VLOOKUP($A195,'Data Transformation'!$A$2:$M$2336,13,)</f>
        <v>Normal</v>
      </c>
      <c r="L195" t="str">
        <f>VLOOKUP(A195,'Data Transformation'!A195:Q2529,17,)</f>
        <v>1-Jul-2001</v>
      </c>
      <c r="M195">
        <f>VLOOKUP($A195,'Hospitalisation Details'!$A$2:$I$2344,6,)</f>
        <v>36307.800000000003</v>
      </c>
      <c r="N195" t="str">
        <f>VLOOKUP($A195,'Hospitalisation Details'!$A$2:$I$2344,7,)</f>
        <v>tier - 1</v>
      </c>
      <c r="O195" t="str">
        <f>VLOOKUP($A195,'Hospitalisation Details'!$A$2:$I$2344,8,)</f>
        <v>tier - 2</v>
      </c>
      <c r="P195" t="str">
        <f>VLOOKUP($A195,'Hospitalisation Details'!$A$2:$I$2344,9,)</f>
        <v>R1013</v>
      </c>
      <c r="Q195">
        <f>VLOOKUP(A195,'Data Transformation'!A195:R2529,18,)</f>
        <v>22</v>
      </c>
    </row>
    <row r="196" spans="1:17" ht="15.6" x14ac:dyDescent="0.3">
      <c r="A196" s="1" t="s">
        <v>2178</v>
      </c>
      <c r="B196" s="1" t="str">
        <f>VLOOKUP($A196,'Data Transformation'!$A$2:$D$2336,4,)</f>
        <v xml:space="preserve">  Jack R</v>
      </c>
      <c r="C196">
        <f>VLOOKUP($A196,'Medical Examinations'!$A$2:$B$2336,2,)</f>
        <v>36.954999999999998</v>
      </c>
      <c r="D196">
        <f>VLOOKUP($A196,'Medical Examinations'!$A$2:$C$2336,3,)</f>
        <v>5.84</v>
      </c>
      <c r="E196" t="str">
        <f>VLOOKUP($A196,'Medical Examinations'!$A$2:$D$2336,4,)</f>
        <v>No</v>
      </c>
      <c r="F196" t="str">
        <f>VLOOKUP($A196,'Medical Examinations'!$A$2:$E$2336,5,)</f>
        <v>No</v>
      </c>
      <c r="G196" t="str">
        <f>VLOOKUP($A196,'Medical Examinations'!$A$2:$F$2336,6,)</f>
        <v>Yes</v>
      </c>
      <c r="H196">
        <f>VLOOKUP($A196,'Data Transformation'!$A$2:$G$2336,7,)</f>
        <v>1</v>
      </c>
      <c r="I196" t="str">
        <f>VLOOKUP($A196,'Medical Examinations'!$A$2:$H$2336,8,)</f>
        <v>yes</v>
      </c>
      <c r="J196" t="str">
        <f>VLOOKUP($A196,'Data Transformation'!$A$2:$K$2336,11,)</f>
        <v>obesity</v>
      </c>
      <c r="K196" t="str">
        <f>VLOOKUP($A196,'Data Transformation'!$A$2:$M$2336,13,)</f>
        <v>Prediabetes</v>
      </c>
      <c r="L196" t="str">
        <f>VLOOKUP(A196,'Data Transformation'!A196:Q2530,17,)</f>
        <v>6-Sep-2001</v>
      </c>
      <c r="M196">
        <f>VLOOKUP($A196,'Hospitalisation Details'!$A$2:$I$2344,6,)</f>
        <v>36219.410000000003</v>
      </c>
      <c r="N196" t="str">
        <f>VLOOKUP($A196,'Hospitalisation Details'!$A$2:$I$2344,7,)</f>
        <v>tier - 1</v>
      </c>
      <c r="O196" t="str">
        <f>VLOOKUP($A196,'Hospitalisation Details'!$A$2:$I$2344,8,)</f>
        <v>tier - 1</v>
      </c>
      <c r="P196" t="str">
        <f>VLOOKUP($A196,'Hospitalisation Details'!$A$2:$I$2344,9,)</f>
        <v>R1012</v>
      </c>
      <c r="Q196">
        <f>VLOOKUP(A196,'Data Transformation'!A196:R2530,18,)</f>
        <v>21</v>
      </c>
    </row>
    <row r="197" spans="1:17" ht="15.6" x14ac:dyDescent="0.3">
      <c r="A197" s="1" t="s">
        <v>2177</v>
      </c>
      <c r="B197" s="1" t="str">
        <f>VLOOKUP($A197,'Data Transformation'!$A$2:$D$2336,4,)</f>
        <v xml:space="preserve">  Felix</v>
      </c>
      <c r="C197">
        <f>VLOOKUP($A197,'Medical Examinations'!$A$2:$B$2336,2,)</f>
        <v>34.4</v>
      </c>
      <c r="D197">
        <f>VLOOKUP($A197,'Medical Examinations'!$A$2:$C$2336,3,)</f>
        <v>4.9000000000000004</v>
      </c>
      <c r="E197" t="str">
        <f>VLOOKUP($A197,'Medical Examinations'!$A$2:$D$2336,4,)</f>
        <v>No</v>
      </c>
      <c r="F197" t="str">
        <f>VLOOKUP($A197,'Medical Examinations'!$A$2:$E$2336,5,)</f>
        <v>No</v>
      </c>
      <c r="G197" t="str">
        <f>VLOOKUP($A197,'Medical Examinations'!$A$2:$F$2336,6,)</f>
        <v>Yes</v>
      </c>
      <c r="H197">
        <f>VLOOKUP($A197,'Data Transformation'!$A$2:$G$2336,7,)</f>
        <v>1</v>
      </c>
      <c r="I197" t="str">
        <f>VLOOKUP($A197,'Medical Examinations'!$A$2:$H$2336,8,)</f>
        <v>yes</v>
      </c>
      <c r="J197" t="str">
        <f>VLOOKUP($A197,'Data Transformation'!$A$2:$K$2336,11,)</f>
        <v>normal weight</v>
      </c>
      <c r="K197" t="str">
        <f>VLOOKUP($A197,'Data Transformation'!$A$2:$M$2336,13,)</f>
        <v>Diabetes</v>
      </c>
      <c r="L197" t="str">
        <f>VLOOKUP(A197,'Data Transformation'!A197:Q2531,17,)</f>
        <v>4-Aug-2001</v>
      </c>
      <c r="M197">
        <f>VLOOKUP($A197,'Hospitalisation Details'!$A$2:$I$2344,6,)</f>
        <v>36197.699999999997</v>
      </c>
      <c r="N197" t="str">
        <f>VLOOKUP($A197,'Hospitalisation Details'!$A$2:$I$2344,7,)</f>
        <v>tier - 1</v>
      </c>
      <c r="O197" t="str">
        <f>VLOOKUP($A197,'Hospitalisation Details'!$A$2:$I$2344,8,)</f>
        <v>tier - 3</v>
      </c>
      <c r="P197" t="str">
        <f>VLOOKUP($A197,'Hospitalisation Details'!$A$2:$I$2344,9,)</f>
        <v>R1011</v>
      </c>
      <c r="Q197">
        <f>VLOOKUP(A197,'Data Transformation'!A197:R2531,18,)</f>
        <v>22</v>
      </c>
    </row>
    <row r="198" spans="1:17" ht="15.6" x14ac:dyDescent="0.3">
      <c r="A198" s="1" t="s">
        <v>2176</v>
      </c>
      <c r="B198" s="1" t="str">
        <f>VLOOKUP($A198,'Data Transformation'!$A$2:$D$2336,4,)</f>
        <v xml:space="preserve">  Christopher C</v>
      </c>
      <c r="C198">
        <f>VLOOKUP($A198,'Medical Examinations'!$A$2:$B$2336,2,)</f>
        <v>31.73</v>
      </c>
      <c r="D198">
        <f>VLOOKUP($A198,'Medical Examinations'!$A$2:$C$2336,3,)</f>
        <v>4.3</v>
      </c>
      <c r="E198" t="str">
        <f>VLOOKUP($A198,'Medical Examinations'!$A$2:$D$2336,4,)</f>
        <v>No</v>
      </c>
      <c r="F198" t="str">
        <f>VLOOKUP($A198,'Medical Examinations'!$A$2:$E$2336,5,)</f>
        <v>No</v>
      </c>
      <c r="G198" t="str">
        <f>VLOOKUP($A198,'Medical Examinations'!$A$2:$F$2336,6,)</f>
        <v>No</v>
      </c>
      <c r="H198">
        <f>VLOOKUP($A198,'Data Transformation'!$A$2:$G$2336,7,)</f>
        <v>0</v>
      </c>
      <c r="I198" t="str">
        <f>VLOOKUP($A198,'Medical Examinations'!$A$2:$H$2336,8,)</f>
        <v>yes</v>
      </c>
      <c r="J198" t="str">
        <f>VLOOKUP($A198,'Data Transformation'!$A$2:$K$2336,11,)</f>
        <v>obesity</v>
      </c>
      <c r="K198" t="str">
        <f>VLOOKUP($A198,'Data Transformation'!$A$2:$M$2336,13,)</f>
        <v>Prediabetes</v>
      </c>
      <c r="L198" t="str">
        <f>VLOOKUP(A198,'Data Transformation'!A198:Q2532,17,)</f>
        <v>2-Sep-2000</v>
      </c>
      <c r="M198">
        <f>VLOOKUP($A198,'Hospitalisation Details'!$A$2:$I$2344,6,)</f>
        <v>36189.1</v>
      </c>
      <c r="N198" t="str">
        <f>VLOOKUP($A198,'Hospitalisation Details'!$A$2:$I$2344,7,)</f>
        <v>tier - 1</v>
      </c>
      <c r="O198" t="str">
        <f>VLOOKUP($A198,'Hospitalisation Details'!$A$2:$I$2344,8,)</f>
        <v>tier - 3</v>
      </c>
      <c r="P198" t="str">
        <f>VLOOKUP($A198,'Hospitalisation Details'!$A$2:$I$2344,9,)</f>
        <v>R1016</v>
      </c>
      <c r="Q198">
        <f>VLOOKUP(A198,'Data Transformation'!A198:R2532,18,)</f>
        <v>22</v>
      </c>
    </row>
    <row r="199" spans="1:17" ht="15.6" x14ac:dyDescent="0.3">
      <c r="A199" s="1" t="s">
        <v>2175</v>
      </c>
      <c r="B199" s="1" t="str">
        <f>VLOOKUP($A199,'Data Transformation'!$A$2:$D$2336,4,)</f>
        <v xml:space="preserve">  Jesse</v>
      </c>
      <c r="C199">
        <f>VLOOKUP($A199,'Medical Examinations'!$A$2:$B$2336,2,)</f>
        <v>36.64</v>
      </c>
      <c r="D199">
        <f>VLOOKUP($A199,'Medical Examinations'!$A$2:$C$2336,3,)</f>
        <v>11.34</v>
      </c>
      <c r="E199" t="str">
        <f>VLOOKUP($A199,'Medical Examinations'!$A$2:$D$2336,4,)</f>
        <v>No</v>
      </c>
      <c r="F199" t="str">
        <f>VLOOKUP($A199,'Medical Examinations'!$A$2:$E$2336,5,)</f>
        <v>No</v>
      </c>
      <c r="G199" t="str">
        <f>VLOOKUP($A199,'Medical Examinations'!$A$2:$F$2336,6,)</f>
        <v>No</v>
      </c>
      <c r="H199">
        <f>VLOOKUP($A199,'Data Transformation'!$A$2:$G$2336,7,)</f>
        <v>0</v>
      </c>
      <c r="I199" t="str">
        <f>VLOOKUP($A199,'Medical Examinations'!$A$2:$H$2336,8,)</f>
        <v>yes</v>
      </c>
      <c r="J199" t="str">
        <f>VLOOKUP($A199,'Data Transformation'!$A$2:$K$2336,11,)</f>
        <v>normal weight</v>
      </c>
      <c r="K199" t="str">
        <f>VLOOKUP($A199,'Data Transformation'!$A$2:$M$2336,13,)</f>
        <v>Prediabetes</v>
      </c>
      <c r="L199" t="str">
        <f>VLOOKUP(A199,'Data Transformation'!A199:Q2533,17,)</f>
        <v>26-Jul-2000</v>
      </c>
      <c r="M199">
        <f>VLOOKUP($A199,'Hospitalisation Details'!$A$2:$I$2344,6,)</f>
        <v>36182.870000000003</v>
      </c>
      <c r="N199" t="str">
        <f>VLOOKUP($A199,'Hospitalisation Details'!$A$2:$I$2344,7,)</f>
        <v>tier - 2</v>
      </c>
      <c r="O199" t="str">
        <f>VLOOKUP($A199,'Hospitalisation Details'!$A$2:$I$2344,8,)</f>
        <v>tier - 3</v>
      </c>
      <c r="P199" t="str">
        <f>VLOOKUP($A199,'Hospitalisation Details'!$A$2:$I$2344,9,)</f>
        <v>R1012</v>
      </c>
      <c r="Q199">
        <f>VLOOKUP(A199,'Data Transformation'!A199:R2533,18,)</f>
        <v>23</v>
      </c>
    </row>
    <row r="200" spans="1:17" ht="15.6" x14ac:dyDescent="0.3">
      <c r="A200" s="1" t="s">
        <v>2174</v>
      </c>
      <c r="B200" s="1" t="str">
        <f>VLOOKUP($A200,'Data Transformation'!$A$2:$D$2336,4,)</f>
        <v xml:space="preserve">  Jill</v>
      </c>
      <c r="C200">
        <f>VLOOKUP($A200,'Medical Examinations'!$A$2:$B$2336,2,)</f>
        <v>36.85</v>
      </c>
      <c r="D200">
        <f>VLOOKUP($A200,'Medical Examinations'!$A$2:$C$2336,3,)</f>
        <v>5.88</v>
      </c>
      <c r="E200" t="str">
        <f>VLOOKUP($A200,'Medical Examinations'!$A$2:$D$2336,4,)</f>
        <v>No</v>
      </c>
      <c r="F200" t="str">
        <f>VLOOKUP($A200,'Medical Examinations'!$A$2:$E$2336,5,)</f>
        <v>yes</v>
      </c>
      <c r="G200" t="str">
        <f>VLOOKUP($A200,'Medical Examinations'!$A$2:$F$2336,6,)</f>
        <v>No</v>
      </c>
      <c r="H200">
        <f>VLOOKUP($A200,'Data Transformation'!$A$2:$G$2336,7,)</f>
        <v>1</v>
      </c>
      <c r="I200" t="str">
        <f>VLOOKUP($A200,'Medical Examinations'!$A$2:$H$2336,8,)</f>
        <v>yes</v>
      </c>
      <c r="J200" t="str">
        <f>VLOOKUP($A200,'Data Transformation'!$A$2:$K$2336,11,)</f>
        <v>overweight</v>
      </c>
      <c r="K200" t="str">
        <f>VLOOKUP($A200,'Data Transformation'!$A$2:$M$2336,13,)</f>
        <v>Diabetes</v>
      </c>
      <c r="L200" t="str">
        <f>VLOOKUP(A200,'Data Transformation'!A200:Q2534,17,)</f>
        <v>12-Jun-2004</v>
      </c>
      <c r="M200">
        <f>VLOOKUP($A200,'Hospitalisation Details'!$A$2:$I$2344,6,)</f>
        <v>36149.480000000003</v>
      </c>
      <c r="N200" t="str">
        <f>VLOOKUP($A200,'Hospitalisation Details'!$A$2:$I$2344,7,)</f>
        <v>tier - 2</v>
      </c>
      <c r="O200" t="str">
        <f>VLOOKUP($A200,'Hospitalisation Details'!$A$2:$I$2344,8,)</f>
        <v>tier - 2</v>
      </c>
      <c r="P200" t="str">
        <f>VLOOKUP($A200,'Hospitalisation Details'!$A$2:$I$2344,9,)</f>
        <v>R1013</v>
      </c>
      <c r="Q200">
        <f>VLOOKUP(A200,'Data Transformation'!A200:R2534,18,)</f>
        <v>19</v>
      </c>
    </row>
    <row r="201" spans="1:17" ht="15.6" x14ac:dyDescent="0.3">
      <c r="A201" s="1" t="s">
        <v>2173</v>
      </c>
      <c r="B201" s="1" t="str">
        <f>VLOOKUP($A201,'Data Transformation'!$A$2:$D$2336,4,)</f>
        <v xml:space="preserve">  William</v>
      </c>
      <c r="C201">
        <f>VLOOKUP($A201,'Medical Examinations'!$A$2:$B$2336,2,)</f>
        <v>33.33</v>
      </c>
      <c r="D201">
        <f>VLOOKUP($A201,'Medical Examinations'!$A$2:$C$2336,3,)</f>
        <v>5.01</v>
      </c>
      <c r="E201" t="str">
        <f>VLOOKUP($A201,'Medical Examinations'!$A$2:$D$2336,4,)</f>
        <v>yes</v>
      </c>
      <c r="F201" t="str">
        <f>VLOOKUP($A201,'Medical Examinations'!$A$2:$E$2336,5,)</f>
        <v>No</v>
      </c>
      <c r="G201" t="str">
        <f>VLOOKUP($A201,'Medical Examinations'!$A$2:$F$2336,6,)</f>
        <v>Yes</v>
      </c>
      <c r="H201">
        <f>VLOOKUP($A201,'Data Transformation'!$A$2:$G$2336,7,)</f>
        <v>1</v>
      </c>
      <c r="I201" t="str">
        <f>VLOOKUP($A201,'Medical Examinations'!$A$2:$H$2336,8,)</f>
        <v>yes</v>
      </c>
      <c r="J201" t="str">
        <f>VLOOKUP($A201,'Data Transformation'!$A$2:$K$2336,11,)</f>
        <v>underweight</v>
      </c>
      <c r="K201" t="str">
        <f>VLOOKUP($A201,'Data Transformation'!$A$2:$M$2336,13,)</f>
        <v>Diabetes</v>
      </c>
      <c r="L201" t="str">
        <f>VLOOKUP(A201,'Data Transformation'!A201:Q2535,17,)</f>
        <v>14-Aug-2001</v>
      </c>
      <c r="M201">
        <f>VLOOKUP($A201,'Hospitalisation Details'!$A$2:$I$2344,6,)</f>
        <v>36124.57</v>
      </c>
      <c r="N201" t="str">
        <f>VLOOKUP($A201,'Hospitalisation Details'!$A$2:$I$2344,7,)</f>
        <v>tier - 1</v>
      </c>
      <c r="O201" t="str">
        <f>VLOOKUP($A201,'Hospitalisation Details'!$A$2:$I$2344,8,)</f>
        <v>tier - 3</v>
      </c>
      <c r="P201" t="str">
        <f>VLOOKUP($A201,'Hospitalisation Details'!$A$2:$I$2344,9,)</f>
        <v>R1013</v>
      </c>
      <c r="Q201">
        <f>VLOOKUP(A201,'Data Transformation'!A201:R2535,18,)</f>
        <v>21</v>
      </c>
    </row>
    <row r="202" spans="1:17" ht="15.6" x14ac:dyDescent="0.3">
      <c r="A202" s="1" t="s">
        <v>2172</v>
      </c>
      <c r="B202" s="1" t="str">
        <f>VLOOKUP($A202,'Data Transformation'!$A$2:$D$2336,4,)</f>
        <v xml:space="preserve">  Alejandro</v>
      </c>
      <c r="C202">
        <f>VLOOKUP($A202,'Medical Examinations'!$A$2:$B$2336,2,)</f>
        <v>39.14</v>
      </c>
      <c r="D202">
        <f>VLOOKUP($A202,'Medical Examinations'!$A$2:$C$2336,3,)</f>
        <v>4.4000000000000004</v>
      </c>
      <c r="E202" t="str">
        <f>VLOOKUP($A202,'Medical Examinations'!$A$2:$D$2336,4,)</f>
        <v>No</v>
      </c>
      <c r="F202" t="str">
        <f>VLOOKUP($A202,'Medical Examinations'!$A$2:$E$2336,5,)</f>
        <v>No</v>
      </c>
      <c r="G202" t="str">
        <f>VLOOKUP($A202,'Medical Examinations'!$A$2:$F$2336,6,)</f>
        <v>Yes</v>
      </c>
      <c r="H202">
        <f>VLOOKUP($A202,'Data Transformation'!$A$2:$G$2336,7,)</f>
        <v>1</v>
      </c>
      <c r="I202" t="str">
        <f>VLOOKUP($A202,'Medical Examinations'!$A$2:$H$2336,8,)</f>
        <v>yes</v>
      </c>
      <c r="J202" t="str">
        <f>VLOOKUP($A202,'Data Transformation'!$A$2:$K$2336,11,)</f>
        <v>underweight</v>
      </c>
      <c r="K202" t="str">
        <f>VLOOKUP($A202,'Data Transformation'!$A$2:$M$2336,13,)</f>
        <v>Diabetes</v>
      </c>
      <c r="L202" t="str">
        <f>VLOOKUP(A202,'Data Transformation'!A202:Q2536,17,)</f>
        <v>22-Jun-2001</v>
      </c>
      <c r="M202">
        <f>VLOOKUP($A202,'Hospitalisation Details'!$A$2:$I$2344,6,)</f>
        <v>36090.49</v>
      </c>
      <c r="N202" t="str">
        <f>VLOOKUP($A202,'Hospitalisation Details'!$A$2:$I$2344,7,)</f>
        <v>tier - 2</v>
      </c>
      <c r="O202" t="str">
        <f>VLOOKUP($A202,'Hospitalisation Details'!$A$2:$I$2344,8,)</f>
        <v>tier - 2</v>
      </c>
      <c r="P202" t="str">
        <f>VLOOKUP($A202,'Hospitalisation Details'!$A$2:$I$2344,9,)</f>
        <v>R1011</v>
      </c>
      <c r="Q202">
        <f>VLOOKUP(A202,'Data Transformation'!A202:R2536,18,)</f>
        <v>22</v>
      </c>
    </row>
    <row r="203" spans="1:17" ht="15.6" x14ac:dyDescent="0.3">
      <c r="A203" s="1" t="s">
        <v>2171</v>
      </c>
      <c r="B203" s="1" t="str">
        <f>VLOOKUP($A203,'Data Transformation'!$A$2:$D$2336,4,)</f>
        <v xml:space="preserve">  Ian E</v>
      </c>
      <c r="C203">
        <f>VLOOKUP($A203,'Medical Examinations'!$A$2:$B$2336,2,)</f>
        <v>32.9</v>
      </c>
      <c r="D203">
        <f>VLOOKUP($A203,'Medical Examinations'!$A$2:$C$2336,3,)</f>
        <v>6.26</v>
      </c>
      <c r="E203" t="str">
        <f>VLOOKUP($A203,'Medical Examinations'!$A$2:$D$2336,4,)</f>
        <v>yes</v>
      </c>
      <c r="F203" t="str">
        <f>VLOOKUP($A203,'Medical Examinations'!$A$2:$E$2336,5,)</f>
        <v>No</v>
      </c>
      <c r="G203" t="str">
        <f>VLOOKUP($A203,'Medical Examinations'!$A$2:$F$2336,6,)</f>
        <v>No</v>
      </c>
      <c r="H203">
        <f>VLOOKUP($A203,'Data Transformation'!$A$2:$G$2336,7,)</f>
        <v>0</v>
      </c>
      <c r="I203" t="str">
        <f>VLOOKUP($A203,'Medical Examinations'!$A$2:$H$2336,8,)</f>
        <v>yes</v>
      </c>
      <c r="J203" t="str">
        <f>VLOOKUP($A203,'Data Transformation'!$A$2:$K$2336,11,)</f>
        <v>normal weight</v>
      </c>
      <c r="K203" t="str">
        <f>VLOOKUP($A203,'Data Transformation'!$A$2:$M$2336,13,)</f>
        <v>Normal</v>
      </c>
      <c r="L203" t="str">
        <f>VLOOKUP(A203,'Data Transformation'!A203:Q2537,17,)</f>
        <v>28-Nov-2001</v>
      </c>
      <c r="M203">
        <f>VLOOKUP($A203,'Hospitalisation Details'!$A$2:$I$2344,6,)</f>
        <v>36085.22</v>
      </c>
      <c r="N203" t="str">
        <f>VLOOKUP($A203,'Hospitalisation Details'!$A$2:$I$2344,7,)</f>
        <v>tier - 1</v>
      </c>
      <c r="O203" t="str">
        <f>VLOOKUP($A203,'Hospitalisation Details'!$A$2:$I$2344,8,)</f>
        <v>tier - 1</v>
      </c>
      <c r="P203" t="str">
        <f>VLOOKUP($A203,'Hospitalisation Details'!$A$2:$I$2344,9,)</f>
        <v>R1011</v>
      </c>
      <c r="Q203">
        <f>VLOOKUP(A203,'Data Transformation'!A203:R2537,18,)</f>
        <v>21</v>
      </c>
    </row>
    <row r="204" spans="1:17" ht="15.6" x14ac:dyDescent="0.3">
      <c r="A204" s="1" t="s">
        <v>2170</v>
      </c>
      <c r="B204" s="1" t="str">
        <f>VLOOKUP($A204,'Data Transformation'!$A$2:$D$2336,4,)</f>
        <v xml:space="preserve">  Hector Sr</v>
      </c>
      <c r="C204">
        <f>VLOOKUP($A204,'Medical Examinations'!$A$2:$B$2336,2,)</f>
        <v>29.78</v>
      </c>
      <c r="D204">
        <f>VLOOKUP($A204,'Medical Examinations'!$A$2:$C$2336,3,)</f>
        <v>10.27</v>
      </c>
      <c r="E204" t="str">
        <f>VLOOKUP($A204,'Medical Examinations'!$A$2:$D$2336,4,)</f>
        <v>yes</v>
      </c>
      <c r="F204" t="str">
        <f>VLOOKUP($A204,'Medical Examinations'!$A$2:$E$2336,5,)</f>
        <v>No</v>
      </c>
      <c r="G204" t="str">
        <f>VLOOKUP($A204,'Medical Examinations'!$A$2:$F$2336,6,)</f>
        <v>Yes</v>
      </c>
      <c r="H204">
        <f>VLOOKUP($A204,'Data Transformation'!$A$2:$G$2336,7,)</f>
        <v>1</v>
      </c>
      <c r="I204" t="str">
        <f>VLOOKUP($A204,'Medical Examinations'!$A$2:$H$2336,8,)</f>
        <v>yes</v>
      </c>
      <c r="J204" t="str">
        <f>VLOOKUP($A204,'Data Transformation'!$A$2:$K$2336,11,)</f>
        <v>obesity</v>
      </c>
      <c r="K204" t="str">
        <f>VLOOKUP($A204,'Data Transformation'!$A$2:$M$2336,13,)</f>
        <v>Normal</v>
      </c>
      <c r="L204" t="str">
        <f>VLOOKUP(A204,'Data Transformation'!A204:Q2538,17,)</f>
        <v>21-Jul-1989</v>
      </c>
      <c r="M204">
        <f>VLOOKUP($A204,'Hospitalisation Details'!$A$2:$I$2344,6,)</f>
        <v>36074.339999999997</v>
      </c>
      <c r="N204" t="str">
        <f>VLOOKUP($A204,'Hospitalisation Details'!$A$2:$I$2344,7,)</f>
        <v>tier - 2</v>
      </c>
      <c r="O204" t="str">
        <f>VLOOKUP($A204,'Hospitalisation Details'!$A$2:$I$2344,8,)</f>
        <v>tier - 1</v>
      </c>
      <c r="P204" t="str">
        <f>VLOOKUP($A204,'Hospitalisation Details'!$A$2:$I$2344,9,)</f>
        <v>R1011</v>
      </c>
      <c r="Q204">
        <f>VLOOKUP(A204,'Data Transformation'!A204:R2538,18,)</f>
        <v>34</v>
      </c>
    </row>
    <row r="205" spans="1:17" ht="15.6" x14ac:dyDescent="0.3">
      <c r="A205" s="1" t="s">
        <v>2169</v>
      </c>
      <c r="B205" s="1" t="str">
        <f>VLOOKUP($A205,'Data Transformation'!$A$2:$D$2336,4,)</f>
        <v xml:space="preserve">  Rebecca</v>
      </c>
      <c r="C205">
        <f>VLOOKUP($A205,'Medical Examinations'!$A$2:$B$2336,2,)</f>
        <v>32.78</v>
      </c>
      <c r="D205">
        <f>VLOOKUP($A205,'Medical Examinations'!$A$2:$C$2336,3,)</f>
        <v>5.27</v>
      </c>
      <c r="E205" t="str">
        <f>VLOOKUP($A205,'Medical Examinations'!$A$2:$D$2336,4,)</f>
        <v>No</v>
      </c>
      <c r="F205" t="str">
        <f>VLOOKUP($A205,'Medical Examinations'!$A$2:$E$2336,5,)</f>
        <v>No</v>
      </c>
      <c r="G205" t="str">
        <f>VLOOKUP($A205,'Medical Examinations'!$A$2:$F$2336,6,)</f>
        <v>No</v>
      </c>
      <c r="H205">
        <f>VLOOKUP($A205,'Data Transformation'!$A$2:$G$2336,7,)</f>
        <v>0</v>
      </c>
      <c r="I205" t="str">
        <f>VLOOKUP($A205,'Medical Examinations'!$A$2:$H$2336,8,)</f>
        <v>yes</v>
      </c>
      <c r="J205" t="str">
        <f>VLOOKUP($A205,'Data Transformation'!$A$2:$K$2336,11,)</f>
        <v>obesity</v>
      </c>
      <c r="K205" t="str">
        <f>VLOOKUP($A205,'Data Transformation'!$A$2:$M$2336,13,)</f>
        <v>Normal</v>
      </c>
      <c r="L205" t="str">
        <f>VLOOKUP(A205,'Data Transformation'!A205:Q2539,17,)</f>
        <v>30-Sep-2003</v>
      </c>
      <c r="M205">
        <f>VLOOKUP($A205,'Hospitalisation Details'!$A$2:$I$2344,6,)</f>
        <v>36021.01</v>
      </c>
      <c r="N205" t="str">
        <f>VLOOKUP($A205,'Hospitalisation Details'!$A$2:$I$2344,7,)</f>
        <v>tier - 2</v>
      </c>
      <c r="O205" t="str">
        <f>VLOOKUP($A205,'Hospitalisation Details'!$A$2:$I$2344,8,)</f>
        <v>tier - 3</v>
      </c>
      <c r="P205" t="str">
        <f>VLOOKUP($A205,'Hospitalisation Details'!$A$2:$I$2344,9,)</f>
        <v>R1013</v>
      </c>
      <c r="Q205">
        <f>VLOOKUP(A205,'Data Transformation'!A205:R2539,18,)</f>
        <v>19</v>
      </c>
    </row>
    <row r="206" spans="1:17" ht="15.6" x14ac:dyDescent="0.3">
      <c r="A206" s="1" t="s">
        <v>2168</v>
      </c>
      <c r="B206" s="1" t="str">
        <f>VLOOKUP($A206,'Data Transformation'!$A$2:$D$2336,4,)</f>
        <v xml:space="preserve">  Matt</v>
      </c>
      <c r="C206">
        <f>VLOOKUP($A206,'Medical Examinations'!$A$2:$B$2336,2,)</f>
        <v>41.65</v>
      </c>
      <c r="D206">
        <f>VLOOKUP($A206,'Medical Examinations'!$A$2:$C$2336,3,)</f>
        <v>10.73</v>
      </c>
      <c r="E206" t="str">
        <f>VLOOKUP($A206,'Medical Examinations'!$A$2:$D$2336,4,)</f>
        <v>yes</v>
      </c>
      <c r="F206" t="str">
        <f>VLOOKUP($A206,'Medical Examinations'!$A$2:$E$2336,5,)</f>
        <v>No</v>
      </c>
      <c r="G206" t="str">
        <f>VLOOKUP($A206,'Medical Examinations'!$A$2:$F$2336,6,)</f>
        <v>No</v>
      </c>
      <c r="H206">
        <f>VLOOKUP($A206,'Data Transformation'!$A$2:$G$2336,7,)</f>
        <v>0</v>
      </c>
      <c r="I206" t="str">
        <f>VLOOKUP($A206,'Medical Examinations'!$A$2:$H$2336,8,)</f>
        <v>yes</v>
      </c>
      <c r="J206" t="str">
        <f>VLOOKUP($A206,'Data Transformation'!$A$2:$K$2336,11,)</f>
        <v>overweight</v>
      </c>
      <c r="K206" t="str">
        <f>VLOOKUP($A206,'Data Transformation'!$A$2:$M$2336,13,)</f>
        <v>Diabetes</v>
      </c>
      <c r="L206" t="str">
        <f>VLOOKUP(A206,'Data Transformation'!A206:Q2540,17,)</f>
        <v>4-Nov-2004</v>
      </c>
      <c r="M206">
        <f>VLOOKUP($A206,'Hospitalisation Details'!$A$2:$I$2344,6,)</f>
        <v>35952.65</v>
      </c>
      <c r="N206" t="str">
        <f>VLOOKUP($A206,'Hospitalisation Details'!$A$2:$I$2344,7,)</f>
        <v>tier - 1</v>
      </c>
      <c r="O206" t="str">
        <f>VLOOKUP($A206,'Hospitalisation Details'!$A$2:$I$2344,8,)</f>
        <v>tier - 3</v>
      </c>
      <c r="P206" t="str">
        <f>VLOOKUP($A206,'Hospitalisation Details'!$A$2:$I$2344,9,)</f>
        <v>R1011</v>
      </c>
      <c r="Q206">
        <f>VLOOKUP(A206,'Data Transformation'!A206:R2540,18,)</f>
        <v>18</v>
      </c>
    </row>
    <row r="207" spans="1:17" ht="15.6" x14ac:dyDescent="0.3">
      <c r="A207" s="1" t="s">
        <v>2167</v>
      </c>
      <c r="B207" s="1" t="str">
        <f>VLOOKUP($A207,'Data Transformation'!$A$2:$D$2336,4,)</f>
        <v xml:space="preserve">  Elizabeth H</v>
      </c>
      <c r="C207">
        <f>VLOOKUP($A207,'Medical Examinations'!$A$2:$B$2336,2,)</f>
        <v>50.79</v>
      </c>
      <c r="D207">
        <f>VLOOKUP($A207,'Medical Examinations'!$A$2:$C$2336,3,)</f>
        <v>4.45</v>
      </c>
      <c r="E207" t="str">
        <f>VLOOKUP($A207,'Medical Examinations'!$A$2:$D$2336,4,)</f>
        <v>No</v>
      </c>
      <c r="F207" t="str">
        <f>VLOOKUP($A207,'Medical Examinations'!$A$2:$E$2336,5,)</f>
        <v>No</v>
      </c>
      <c r="G207" t="str">
        <f>VLOOKUP($A207,'Medical Examinations'!$A$2:$F$2336,6,)</f>
        <v>No</v>
      </c>
      <c r="H207">
        <f>VLOOKUP($A207,'Data Transformation'!$A$2:$G$2336,7,)</f>
        <v>1</v>
      </c>
      <c r="I207" t="str">
        <f>VLOOKUP($A207,'Medical Examinations'!$A$2:$H$2336,8,)</f>
        <v>yes</v>
      </c>
      <c r="J207" t="str">
        <f>VLOOKUP($A207,'Data Transformation'!$A$2:$K$2336,11,)</f>
        <v>normal weight</v>
      </c>
      <c r="K207" t="str">
        <f>VLOOKUP($A207,'Data Transformation'!$A$2:$M$2336,13,)</f>
        <v>Normal</v>
      </c>
      <c r="L207" t="str">
        <f>VLOOKUP(A207,'Data Transformation'!A207:Q2541,17,)</f>
        <v>30-Aug-2003</v>
      </c>
      <c r="M207">
        <f>VLOOKUP($A207,'Hospitalisation Details'!$A$2:$I$2344,6,)</f>
        <v>35883.269999999997</v>
      </c>
      <c r="N207" t="str">
        <f>VLOOKUP($A207,'Hospitalisation Details'!$A$2:$I$2344,7,)</f>
        <v>tier - 2</v>
      </c>
      <c r="O207" t="str">
        <f>VLOOKUP($A207,'Hospitalisation Details'!$A$2:$I$2344,8,)</f>
        <v>tier - 1</v>
      </c>
      <c r="P207" t="str">
        <f>VLOOKUP($A207,'Hospitalisation Details'!$A$2:$I$2344,9,)</f>
        <v>R1011</v>
      </c>
      <c r="Q207">
        <f>VLOOKUP(A207,'Data Transformation'!A207:R2541,18,)</f>
        <v>19</v>
      </c>
    </row>
    <row r="208" spans="1:17" ht="15.6" x14ac:dyDescent="0.3">
      <c r="A208" s="1" t="s">
        <v>2166</v>
      </c>
      <c r="B208" s="1" t="str">
        <f>VLOOKUP($A208,'Data Transformation'!$A$2:$D$2336,4,)</f>
        <v xml:space="preserve">  Grace</v>
      </c>
      <c r="C208">
        <f>VLOOKUP($A208,'Medical Examinations'!$A$2:$B$2336,2,)</f>
        <v>35.43</v>
      </c>
      <c r="D208">
        <f>VLOOKUP($A208,'Medical Examinations'!$A$2:$C$2336,3,)</f>
        <v>5.25</v>
      </c>
      <c r="E208" t="str">
        <f>VLOOKUP($A208,'Medical Examinations'!$A$2:$D$2336,4,)</f>
        <v>yes</v>
      </c>
      <c r="F208" t="str">
        <f>VLOOKUP($A208,'Medical Examinations'!$A$2:$E$2336,5,)</f>
        <v>No</v>
      </c>
      <c r="G208" t="str">
        <f>VLOOKUP($A208,'Medical Examinations'!$A$2:$F$2336,6,)</f>
        <v>No</v>
      </c>
      <c r="H208">
        <f>VLOOKUP($A208,'Data Transformation'!$A$2:$G$2336,7,)</f>
        <v>0</v>
      </c>
      <c r="I208" t="str">
        <f>VLOOKUP($A208,'Medical Examinations'!$A$2:$H$2336,8,)</f>
        <v>yes</v>
      </c>
      <c r="J208" t="str">
        <f>VLOOKUP($A208,'Data Transformation'!$A$2:$K$2336,11,)</f>
        <v>obesity</v>
      </c>
      <c r="K208" t="str">
        <f>VLOOKUP($A208,'Data Transformation'!$A$2:$M$2336,13,)</f>
        <v>Prediabetes</v>
      </c>
      <c r="L208" t="str">
        <f>VLOOKUP(A208,'Data Transformation'!A208:Q2542,17,)</f>
        <v>22-Dec-2003</v>
      </c>
      <c r="M208">
        <f>VLOOKUP($A208,'Hospitalisation Details'!$A$2:$I$2344,6,)</f>
        <v>35733.96</v>
      </c>
      <c r="N208" t="str">
        <f>VLOOKUP($A208,'Hospitalisation Details'!$A$2:$I$2344,7,)</f>
        <v>tier - 2</v>
      </c>
      <c r="O208" t="str">
        <f>VLOOKUP($A208,'Hospitalisation Details'!$A$2:$I$2344,8,)</f>
        <v>tier - 2</v>
      </c>
      <c r="P208" t="str">
        <f>VLOOKUP($A208,'Hospitalisation Details'!$A$2:$I$2344,9,)</f>
        <v>R1011</v>
      </c>
      <c r="Q208">
        <f>VLOOKUP(A208,'Data Transformation'!A208:R2542,18,)</f>
        <v>19</v>
      </c>
    </row>
    <row r="209" spans="1:17" ht="15.6" x14ac:dyDescent="0.3">
      <c r="A209" s="1" t="s">
        <v>2165</v>
      </c>
      <c r="B209" s="1" t="str">
        <f>VLOOKUP($A209,'Data Transformation'!$A$2:$D$2336,4,)</f>
        <v xml:space="preserve">  Jaime</v>
      </c>
      <c r="C209">
        <f>VLOOKUP($A209,'Medical Examinations'!$A$2:$B$2336,2,)</f>
        <v>35.25</v>
      </c>
      <c r="D209">
        <f>VLOOKUP($A209,'Medical Examinations'!$A$2:$C$2336,3,)</f>
        <v>9.51</v>
      </c>
      <c r="E209" t="str">
        <f>VLOOKUP($A209,'Medical Examinations'!$A$2:$D$2336,4,)</f>
        <v>No</v>
      </c>
      <c r="F209" t="str">
        <f>VLOOKUP($A209,'Medical Examinations'!$A$2:$E$2336,5,)</f>
        <v>No</v>
      </c>
      <c r="G209" t="str">
        <f>VLOOKUP($A209,'Medical Examinations'!$A$2:$F$2336,6,)</f>
        <v>No</v>
      </c>
      <c r="H209">
        <f>VLOOKUP($A209,'Data Transformation'!$A$2:$G$2336,7,)</f>
        <v>0</v>
      </c>
      <c r="I209" t="str">
        <f>VLOOKUP($A209,'Medical Examinations'!$A$2:$H$2336,8,)</f>
        <v>yes</v>
      </c>
      <c r="J209" t="str">
        <f>VLOOKUP($A209,'Data Transformation'!$A$2:$K$2336,11,)</f>
        <v>obesity</v>
      </c>
      <c r="K209" t="str">
        <f>VLOOKUP($A209,'Data Transformation'!$A$2:$M$2336,13,)</f>
        <v>Diabetes</v>
      </c>
      <c r="L209" t="str">
        <f>VLOOKUP(A209,'Data Transformation'!A209:Q2543,17,)</f>
        <v>1-Sep-2003</v>
      </c>
      <c r="M209">
        <f>VLOOKUP($A209,'Hospitalisation Details'!$A$2:$I$2344,6,)</f>
        <v>35711.39</v>
      </c>
      <c r="N209" t="str">
        <f>VLOOKUP($A209,'Hospitalisation Details'!$A$2:$I$2344,7,)</f>
        <v>tier - 2</v>
      </c>
      <c r="O209" t="str">
        <f>VLOOKUP($A209,'Hospitalisation Details'!$A$2:$I$2344,8,)</f>
        <v>tier - 3</v>
      </c>
      <c r="P209" t="str">
        <f>VLOOKUP($A209,'Hospitalisation Details'!$A$2:$I$2344,9,)</f>
        <v>R1012</v>
      </c>
      <c r="Q209">
        <f>VLOOKUP(A209,'Data Transformation'!A209:R2543,18,)</f>
        <v>19</v>
      </c>
    </row>
    <row r="210" spans="1:17" ht="15.6" x14ac:dyDescent="0.3">
      <c r="A210" s="1" t="s">
        <v>2164</v>
      </c>
      <c r="B210" s="1" t="str">
        <f>VLOOKUP($A210,'Data Transformation'!$A$2:$D$2336,4,)</f>
        <v xml:space="preserve">  Calesse</v>
      </c>
      <c r="C210">
        <f>VLOOKUP($A210,'Medical Examinations'!$A$2:$B$2336,2,)</f>
        <v>36.85</v>
      </c>
      <c r="D210">
        <f>VLOOKUP($A210,'Medical Examinations'!$A$2:$C$2336,3,)</f>
        <v>11.12</v>
      </c>
      <c r="E210" t="str">
        <f>VLOOKUP($A210,'Medical Examinations'!$A$2:$D$2336,4,)</f>
        <v>No</v>
      </c>
      <c r="F210" t="str">
        <f>VLOOKUP($A210,'Medical Examinations'!$A$2:$E$2336,5,)</f>
        <v>No</v>
      </c>
      <c r="G210" t="str">
        <f>VLOOKUP($A210,'Medical Examinations'!$A$2:$F$2336,6,)</f>
        <v>No</v>
      </c>
      <c r="H210">
        <f>VLOOKUP($A210,'Data Transformation'!$A$2:$G$2336,7,)</f>
        <v>0</v>
      </c>
      <c r="I210" t="str">
        <f>VLOOKUP($A210,'Medical Examinations'!$A$2:$H$2336,8,)</f>
        <v>yes</v>
      </c>
      <c r="J210" t="str">
        <f>VLOOKUP($A210,'Data Transformation'!$A$2:$K$2336,11,)</f>
        <v>overweight</v>
      </c>
      <c r="K210" t="str">
        <f>VLOOKUP($A210,'Data Transformation'!$A$2:$M$2336,13,)</f>
        <v>Normal</v>
      </c>
      <c r="L210" t="str">
        <f>VLOOKUP(A210,'Data Transformation'!A210:Q2544,17,)</f>
        <v>26-Sep-2003</v>
      </c>
      <c r="M210">
        <f>VLOOKUP($A210,'Hospitalisation Details'!$A$2:$I$2344,6,)</f>
        <v>35701.9</v>
      </c>
      <c r="N210" t="str">
        <f>VLOOKUP($A210,'Hospitalisation Details'!$A$2:$I$2344,7,)</f>
        <v>tier - 2</v>
      </c>
      <c r="O210" t="str">
        <f>VLOOKUP($A210,'Hospitalisation Details'!$A$2:$I$2344,8,)</f>
        <v>tier - 1</v>
      </c>
      <c r="P210" t="str">
        <f>VLOOKUP($A210,'Hospitalisation Details'!$A$2:$I$2344,9,)</f>
        <v>R1011</v>
      </c>
      <c r="Q210">
        <f>VLOOKUP(A210,'Data Transformation'!A210:R2544,18,)</f>
        <v>19</v>
      </c>
    </row>
    <row r="211" spans="1:17" ht="15.6" x14ac:dyDescent="0.3">
      <c r="A211" s="1" t="s">
        <v>2163</v>
      </c>
      <c r="B211" s="1" t="str">
        <f>VLOOKUP($A211,'Data Transformation'!$A$2:$D$2336,4,)</f>
        <v xml:space="preserve">  Kate L</v>
      </c>
      <c r="C211">
        <f>VLOOKUP($A211,'Medical Examinations'!$A$2:$B$2336,2,)</f>
        <v>31.02</v>
      </c>
      <c r="D211">
        <f>VLOOKUP($A211,'Medical Examinations'!$A$2:$C$2336,3,)</f>
        <v>4.5599999999999996</v>
      </c>
      <c r="E211" t="str">
        <f>VLOOKUP($A211,'Medical Examinations'!$A$2:$D$2336,4,)</f>
        <v>No</v>
      </c>
      <c r="F211" t="str">
        <f>VLOOKUP($A211,'Medical Examinations'!$A$2:$E$2336,5,)</f>
        <v>yes</v>
      </c>
      <c r="G211" t="str">
        <f>VLOOKUP($A211,'Medical Examinations'!$A$2:$F$2336,6,)</f>
        <v>No</v>
      </c>
      <c r="H211">
        <f>VLOOKUP($A211,'Data Transformation'!$A$2:$G$2336,7,)</f>
        <v>1</v>
      </c>
      <c r="I211" t="str">
        <f>VLOOKUP($A211,'Medical Examinations'!$A$2:$H$2336,8,)</f>
        <v>yes</v>
      </c>
      <c r="J211" t="str">
        <f>VLOOKUP($A211,'Data Transformation'!$A$2:$K$2336,11,)</f>
        <v>normal weight</v>
      </c>
      <c r="K211" t="str">
        <f>VLOOKUP($A211,'Data Transformation'!$A$2:$M$2336,13,)</f>
        <v>Prediabetes</v>
      </c>
      <c r="L211" t="str">
        <f>VLOOKUP(A211,'Data Transformation'!A211:Q2545,17,)</f>
        <v>3-Sep-1997</v>
      </c>
      <c r="M211">
        <f>VLOOKUP($A211,'Hospitalisation Details'!$A$2:$I$2344,6,)</f>
        <v>35595.589999999997</v>
      </c>
      <c r="N211" t="str">
        <f>VLOOKUP($A211,'Hospitalisation Details'!$A$2:$I$2344,7,)</f>
        <v>tier - 2</v>
      </c>
      <c r="O211" t="str">
        <f>VLOOKUP($A211,'Hospitalisation Details'!$A$2:$I$2344,8,)</f>
        <v>tier - 3</v>
      </c>
      <c r="P211" t="str">
        <f>VLOOKUP($A211,'Hospitalisation Details'!$A$2:$I$2344,9,)</f>
        <v>R1013</v>
      </c>
      <c r="Q211">
        <f>VLOOKUP(A211,'Data Transformation'!A211:R2545,18,)</f>
        <v>25</v>
      </c>
    </row>
    <row r="212" spans="1:17" ht="15.6" x14ac:dyDescent="0.3">
      <c r="A212" s="1" t="s">
        <v>2162</v>
      </c>
      <c r="B212" s="1" t="str">
        <f>VLOOKUP($A212,'Data Transformation'!$A$2:$D$2336,4,)</f>
        <v xml:space="preserve">  Sergey</v>
      </c>
      <c r="C212">
        <f>VLOOKUP($A212,'Medical Examinations'!$A$2:$B$2336,2,)</f>
        <v>35.6</v>
      </c>
      <c r="D212">
        <f>VLOOKUP($A212,'Medical Examinations'!$A$2:$C$2336,3,)</f>
        <v>4.0199999999999996</v>
      </c>
      <c r="E212" t="str">
        <f>VLOOKUP($A212,'Medical Examinations'!$A$2:$D$2336,4,)</f>
        <v>yes</v>
      </c>
      <c r="F212" t="str">
        <f>VLOOKUP($A212,'Medical Examinations'!$A$2:$E$2336,5,)</f>
        <v>yes</v>
      </c>
      <c r="G212" t="str">
        <f>VLOOKUP($A212,'Medical Examinations'!$A$2:$F$2336,6,)</f>
        <v>No</v>
      </c>
      <c r="H212">
        <f>VLOOKUP($A212,'Data Transformation'!$A$2:$G$2336,7,)</f>
        <v>2</v>
      </c>
      <c r="I212" t="str">
        <f>VLOOKUP($A212,'Medical Examinations'!$A$2:$H$2336,8,)</f>
        <v>yes</v>
      </c>
      <c r="J212" t="str">
        <f>VLOOKUP($A212,'Data Transformation'!$A$2:$K$2336,11,)</f>
        <v>obesity</v>
      </c>
      <c r="K212" t="str">
        <f>VLOOKUP($A212,'Data Transformation'!$A$2:$M$2336,13,)</f>
        <v>Normal</v>
      </c>
      <c r="L212" t="str">
        <f>VLOOKUP(A212,'Data Transformation'!A212:Q2546,17,)</f>
        <v>19-Aug-2003</v>
      </c>
      <c r="M212">
        <f>VLOOKUP($A212,'Hospitalisation Details'!$A$2:$I$2344,6,)</f>
        <v>35585.58</v>
      </c>
      <c r="N212" t="str">
        <f>VLOOKUP($A212,'Hospitalisation Details'!$A$2:$I$2344,7,)</f>
        <v>tier - 2</v>
      </c>
      <c r="O212" t="str">
        <f>VLOOKUP($A212,'Hospitalisation Details'!$A$2:$I$2344,8,)</f>
        <v>tier - 3</v>
      </c>
      <c r="P212" t="str">
        <f>VLOOKUP($A212,'Hospitalisation Details'!$A$2:$I$2344,9,)</f>
        <v>R1011</v>
      </c>
      <c r="Q212">
        <f>VLOOKUP(A212,'Data Transformation'!A212:R2546,18,)</f>
        <v>19</v>
      </c>
    </row>
    <row r="213" spans="1:17" ht="15.6" x14ac:dyDescent="0.3">
      <c r="A213" s="1" t="s">
        <v>2161</v>
      </c>
      <c r="B213" s="1" t="str">
        <f>VLOOKUP($A213,'Data Transformation'!$A$2:$D$2336,4,)</f>
        <v xml:space="preserve">  Timothy V</v>
      </c>
      <c r="C213">
        <f>VLOOKUP($A213,'Medical Examinations'!$A$2:$B$2336,2,)</f>
        <v>34.39</v>
      </c>
      <c r="D213">
        <f>VLOOKUP($A213,'Medical Examinations'!$A$2:$C$2336,3,)</f>
        <v>8.7200000000000006</v>
      </c>
      <c r="E213" t="str">
        <f>VLOOKUP($A213,'Medical Examinations'!$A$2:$D$2336,4,)</f>
        <v>No</v>
      </c>
      <c r="F213" t="str">
        <f>VLOOKUP($A213,'Medical Examinations'!$A$2:$E$2336,5,)</f>
        <v>No</v>
      </c>
      <c r="G213" t="str">
        <f>VLOOKUP($A213,'Medical Examinations'!$A$2:$F$2336,6,)</f>
        <v>No</v>
      </c>
      <c r="H213">
        <f>VLOOKUP($A213,'Data Transformation'!$A$2:$G$2336,7,)</f>
        <v>0</v>
      </c>
      <c r="I213" t="str">
        <f>VLOOKUP($A213,'Medical Examinations'!$A$2:$H$2336,8,)</f>
        <v>yes</v>
      </c>
      <c r="J213" t="str">
        <f>VLOOKUP($A213,'Data Transformation'!$A$2:$K$2336,11,)</f>
        <v>overweight</v>
      </c>
      <c r="K213" t="str">
        <f>VLOOKUP($A213,'Data Transformation'!$A$2:$M$2336,13,)</f>
        <v>Diabetes</v>
      </c>
      <c r="L213" t="str">
        <f>VLOOKUP(A213,'Data Transformation'!A213:Q2547,17,)</f>
        <v>4-Oct-2004</v>
      </c>
      <c r="M213">
        <f>VLOOKUP($A213,'Hospitalisation Details'!$A$2:$I$2344,6,)</f>
        <v>35583.17</v>
      </c>
      <c r="N213" t="str">
        <f>VLOOKUP($A213,'Hospitalisation Details'!$A$2:$I$2344,7,)</f>
        <v>tier - 1</v>
      </c>
      <c r="O213" t="str">
        <f>VLOOKUP($A213,'Hospitalisation Details'!$A$2:$I$2344,8,)</f>
        <v>tier - 3</v>
      </c>
      <c r="P213" t="str">
        <f>VLOOKUP($A213,'Hospitalisation Details'!$A$2:$I$2344,9,)</f>
        <v>R1011</v>
      </c>
      <c r="Q213">
        <f>VLOOKUP(A213,'Data Transformation'!A213:R2547,18,)</f>
        <v>18</v>
      </c>
    </row>
    <row r="214" spans="1:17" ht="15.6" x14ac:dyDescent="0.3">
      <c r="A214" s="1" t="s">
        <v>2160</v>
      </c>
      <c r="B214" s="1" t="str">
        <f>VLOOKUP($A214,'Data Transformation'!$A$2:$D$2336,4,)</f>
        <v xml:space="preserve">  Andrew S</v>
      </c>
      <c r="C214">
        <f>VLOOKUP($A214,'Medical Examinations'!$A$2:$B$2336,2,)</f>
        <v>29.06</v>
      </c>
      <c r="D214">
        <f>VLOOKUP($A214,'Medical Examinations'!$A$2:$C$2336,3,)</f>
        <v>6.25</v>
      </c>
      <c r="E214" t="str">
        <f>VLOOKUP($A214,'Medical Examinations'!$A$2:$D$2336,4,)</f>
        <v>yes</v>
      </c>
      <c r="F214" t="str">
        <f>VLOOKUP($A214,'Medical Examinations'!$A$2:$E$2336,5,)</f>
        <v>No</v>
      </c>
      <c r="G214" t="str">
        <f>VLOOKUP($A214,'Medical Examinations'!$A$2:$F$2336,6,)</f>
        <v>No</v>
      </c>
      <c r="H214">
        <f>VLOOKUP($A214,'Data Transformation'!$A$2:$G$2336,7,)</f>
        <v>1</v>
      </c>
      <c r="I214" t="str">
        <f>VLOOKUP($A214,'Medical Examinations'!$A$2:$H$2336,8,)</f>
        <v>yes</v>
      </c>
      <c r="J214" t="str">
        <f>VLOOKUP($A214,'Data Transformation'!$A$2:$K$2336,11,)</f>
        <v>obesity</v>
      </c>
      <c r="K214" t="str">
        <f>VLOOKUP($A214,'Data Transformation'!$A$2:$M$2336,13,)</f>
        <v>Normal</v>
      </c>
      <c r="L214" t="str">
        <f>VLOOKUP(A214,'Data Transformation'!A214:Q2548,17,)</f>
        <v>27-Dec-2000</v>
      </c>
      <c r="M214">
        <f>VLOOKUP($A214,'Hospitalisation Details'!$A$2:$I$2344,6,)</f>
        <v>35573.26</v>
      </c>
      <c r="N214" t="str">
        <f>VLOOKUP($A214,'Hospitalisation Details'!$A$2:$I$2344,7,)</f>
        <v>tier - 2</v>
      </c>
      <c r="O214" t="str">
        <f>VLOOKUP($A214,'Hospitalisation Details'!$A$2:$I$2344,8,)</f>
        <v>tier - 1</v>
      </c>
      <c r="P214" t="str">
        <f>VLOOKUP($A214,'Hospitalisation Details'!$A$2:$I$2344,9,)</f>
        <v>R1011</v>
      </c>
      <c r="Q214">
        <f>VLOOKUP(A214,'Data Transformation'!A214:R2548,18,)</f>
        <v>22</v>
      </c>
    </row>
    <row r="215" spans="1:17" ht="15.6" x14ac:dyDescent="0.3">
      <c r="A215" s="1" t="s">
        <v>2159</v>
      </c>
      <c r="B215" s="1" t="str">
        <f>VLOOKUP($A215,'Data Transformation'!$A$2:$D$2336,4,)</f>
        <v xml:space="preserve">  Matthew D</v>
      </c>
      <c r="C215">
        <f>VLOOKUP($A215,'Medical Examinations'!$A$2:$B$2336,2,)</f>
        <v>35.799999999999997</v>
      </c>
      <c r="D215">
        <f>VLOOKUP($A215,'Medical Examinations'!$A$2:$C$2336,3,)</f>
        <v>7.32</v>
      </c>
      <c r="E215" t="str">
        <f>VLOOKUP($A215,'Medical Examinations'!$A$2:$D$2336,4,)</f>
        <v>No</v>
      </c>
      <c r="F215" t="str">
        <f>VLOOKUP($A215,'Medical Examinations'!$A$2:$E$2336,5,)</f>
        <v>No</v>
      </c>
      <c r="G215" t="str">
        <f>VLOOKUP($A215,'Medical Examinations'!$A$2:$F$2336,6,)</f>
        <v>No</v>
      </c>
      <c r="H215">
        <f>VLOOKUP($A215,'Data Transformation'!$A$2:$G$2336,7,)</f>
        <v>2</v>
      </c>
      <c r="I215" t="str">
        <f>VLOOKUP($A215,'Medical Examinations'!$A$2:$H$2336,8,)</f>
        <v>yes</v>
      </c>
      <c r="J215" t="str">
        <f>VLOOKUP($A215,'Data Transformation'!$A$2:$K$2336,11,)</f>
        <v>normal weight</v>
      </c>
      <c r="K215" t="str">
        <f>VLOOKUP($A215,'Data Transformation'!$A$2:$M$2336,13,)</f>
        <v>Prediabetes</v>
      </c>
      <c r="L215" t="str">
        <f>VLOOKUP(A215,'Data Transformation'!A215:Q2549,17,)</f>
        <v>22-Oct-2000</v>
      </c>
      <c r="M215">
        <f>VLOOKUP($A215,'Hospitalisation Details'!$A$2:$I$2344,6,)</f>
        <v>35547.72</v>
      </c>
      <c r="N215" t="str">
        <f>VLOOKUP($A215,'Hospitalisation Details'!$A$2:$I$2344,7,)</f>
        <v>tier - 1</v>
      </c>
      <c r="O215" t="str">
        <f>VLOOKUP($A215,'Hospitalisation Details'!$A$2:$I$2344,8,)</f>
        <v>tier - 1</v>
      </c>
      <c r="P215" t="str">
        <f>VLOOKUP($A215,'Hospitalisation Details'!$A$2:$I$2344,9,)</f>
        <v>R1011</v>
      </c>
      <c r="Q215">
        <f>VLOOKUP(A215,'Data Transformation'!A215:R2549,18,)</f>
        <v>22</v>
      </c>
    </row>
    <row r="216" spans="1:17" ht="15.6" x14ac:dyDescent="0.3">
      <c r="A216" s="1" t="s">
        <v>2158</v>
      </c>
      <c r="B216" s="1" t="str">
        <f>VLOOKUP($A216,'Data Transformation'!$A$2:$D$2336,4,)</f>
        <v xml:space="preserve">  Jessica</v>
      </c>
      <c r="C216">
        <f>VLOOKUP($A216,'Medical Examinations'!$A$2:$B$2336,2,)</f>
        <v>49.8</v>
      </c>
      <c r="D216">
        <f>VLOOKUP($A216,'Medical Examinations'!$A$2:$C$2336,3,)</f>
        <v>4.24</v>
      </c>
      <c r="E216" t="str">
        <f>VLOOKUP($A216,'Medical Examinations'!$A$2:$D$2336,4,)</f>
        <v>No</v>
      </c>
      <c r="F216" t="str">
        <f>VLOOKUP($A216,'Medical Examinations'!$A$2:$E$2336,5,)</f>
        <v>No</v>
      </c>
      <c r="G216" t="str">
        <f>VLOOKUP($A216,'Medical Examinations'!$A$2:$F$2336,6,)</f>
        <v>No</v>
      </c>
      <c r="H216">
        <f>VLOOKUP($A216,'Data Transformation'!$A$2:$G$2336,7,)</f>
        <v>1</v>
      </c>
      <c r="I216" t="str">
        <f>VLOOKUP($A216,'Medical Examinations'!$A$2:$H$2336,8,)</f>
        <v>yes</v>
      </c>
      <c r="J216" t="str">
        <f>VLOOKUP($A216,'Data Transformation'!$A$2:$K$2336,11,)</f>
        <v>normal weight</v>
      </c>
      <c r="K216" t="str">
        <f>VLOOKUP($A216,'Data Transformation'!$A$2:$M$2336,13,)</f>
        <v>Normal</v>
      </c>
      <c r="L216" t="str">
        <f>VLOOKUP(A216,'Data Transformation'!A216:Q2550,17,)</f>
        <v>29-Nov-2000</v>
      </c>
      <c r="M216">
        <f>VLOOKUP($A216,'Hospitalisation Details'!$A$2:$I$2344,6,)</f>
        <v>35547.47</v>
      </c>
      <c r="N216" t="str">
        <f>VLOOKUP($A216,'Hospitalisation Details'!$A$2:$I$2344,7,)</f>
        <v>tier - 2</v>
      </c>
      <c r="O216" t="str">
        <f>VLOOKUP($A216,'Hospitalisation Details'!$A$2:$I$2344,8,)</f>
        <v>tier - 3</v>
      </c>
      <c r="P216" t="str">
        <f>VLOOKUP($A216,'Hospitalisation Details'!$A$2:$I$2344,9,)</f>
        <v>R1011</v>
      </c>
      <c r="Q216">
        <f>VLOOKUP(A216,'Data Transformation'!A216:R2550,18,)</f>
        <v>22</v>
      </c>
    </row>
    <row r="217" spans="1:17" ht="15.6" x14ac:dyDescent="0.3">
      <c r="A217" s="1" t="s">
        <v>2157</v>
      </c>
      <c r="B217" s="1" t="str">
        <f>VLOOKUP($A217,'Data Transformation'!$A$2:$D$2336,4,)</f>
        <v xml:space="preserve">  Lawrence</v>
      </c>
      <c r="C217">
        <f>VLOOKUP($A217,'Medical Examinations'!$A$2:$B$2336,2,)</f>
        <v>35.71</v>
      </c>
      <c r="D217">
        <f>VLOOKUP($A217,'Medical Examinations'!$A$2:$C$2336,3,)</f>
        <v>6.84</v>
      </c>
      <c r="E217" t="str">
        <f>VLOOKUP($A217,'Medical Examinations'!$A$2:$D$2336,4,)</f>
        <v>No</v>
      </c>
      <c r="F217" t="str">
        <f>VLOOKUP($A217,'Medical Examinations'!$A$2:$E$2336,5,)</f>
        <v>No</v>
      </c>
      <c r="G217" t="str">
        <f>VLOOKUP($A217,'Medical Examinations'!$A$2:$F$2336,6,)</f>
        <v>No</v>
      </c>
      <c r="H217">
        <f>VLOOKUP($A217,'Data Transformation'!$A$2:$G$2336,7,)</f>
        <v>2</v>
      </c>
      <c r="I217" t="str">
        <f>VLOOKUP($A217,'Medical Examinations'!$A$2:$H$2336,8,)</f>
        <v>yes</v>
      </c>
      <c r="J217" t="str">
        <f>VLOOKUP($A217,'Data Transformation'!$A$2:$K$2336,11,)</f>
        <v>overweight</v>
      </c>
      <c r="K217" t="str">
        <f>VLOOKUP($A217,'Data Transformation'!$A$2:$M$2336,13,)</f>
        <v>Diabetes</v>
      </c>
      <c r="L217" t="str">
        <f>VLOOKUP(A217,'Data Transformation'!A217:Q2551,17,)</f>
        <v>10-Dec-2000</v>
      </c>
      <c r="M217">
        <f>VLOOKUP($A217,'Hospitalisation Details'!$A$2:$I$2344,6,)</f>
        <v>35517.19</v>
      </c>
      <c r="N217" t="str">
        <f>VLOOKUP($A217,'Hospitalisation Details'!$A$2:$I$2344,7,)</f>
        <v>tier - 2</v>
      </c>
      <c r="O217" t="str">
        <f>VLOOKUP($A217,'Hospitalisation Details'!$A$2:$I$2344,8,)</f>
        <v>tier - 2</v>
      </c>
      <c r="P217" t="str">
        <f>VLOOKUP($A217,'Hospitalisation Details'!$A$2:$I$2344,9,)</f>
        <v>R1011</v>
      </c>
      <c r="Q217">
        <f>VLOOKUP(A217,'Data Transformation'!A217:R2551,18,)</f>
        <v>22</v>
      </c>
    </row>
    <row r="218" spans="1:17" ht="15.6" x14ac:dyDescent="0.3">
      <c r="A218" s="1" t="s">
        <v>2156</v>
      </c>
      <c r="B218" s="1" t="str">
        <f>VLOOKUP($A218,'Data Transformation'!$A$2:$D$2336,4,)</f>
        <v xml:space="preserve">  Alex</v>
      </c>
      <c r="C218">
        <f>VLOOKUP($A218,'Medical Examinations'!$A$2:$B$2336,2,)</f>
        <v>30.8</v>
      </c>
      <c r="D218">
        <f>VLOOKUP($A218,'Medical Examinations'!$A$2:$C$2336,3,)</f>
        <v>5.23</v>
      </c>
      <c r="E218" t="str">
        <f>VLOOKUP($A218,'Medical Examinations'!$A$2:$D$2336,4,)</f>
        <v>yes</v>
      </c>
      <c r="F218" t="str">
        <f>VLOOKUP($A218,'Medical Examinations'!$A$2:$E$2336,5,)</f>
        <v>No</v>
      </c>
      <c r="G218" t="str">
        <f>VLOOKUP($A218,'Medical Examinations'!$A$2:$F$2336,6,)</f>
        <v>No</v>
      </c>
      <c r="H218">
        <f>VLOOKUP($A218,'Data Transformation'!$A$2:$G$2336,7,)</f>
        <v>1</v>
      </c>
      <c r="I218" t="str">
        <f>VLOOKUP($A218,'Medical Examinations'!$A$2:$H$2336,8,)</f>
        <v>yes</v>
      </c>
      <c r="J218" t="str">
        <f>VLOOKUP($A218,'Data Transformation'!$A$2:$K$2336,11,)</f>
        <v>obesity</v>
      </c>
      <c r="K218" t="str">
        <f>VLOOKUP($A218,'Data Transformation'!$A$2:$M$2336,13,)</f>
        <v>Diabetes</v>
      </c>
      <c r="L218" t="str">
        <f>VLOOKUP(A218,'Data Transformation'!A218:Q2552,17,)</f>
        <v>23-Aug-2000</v>
      </c>
      <c r="M218">
        <f>VLOOKUP($A218,'Hospitalisation Details'!$A$2:$I$2344,6,)</f>
        <v>35491.64</v>
      </c>
      <c r="N218" t="str">
        <f>VLOOKUP($A218,'Hospitalisation Details'!$A$2:$I$2344,7,)</f>
        <v>tier - 1</v>
      </c>
      <c r="O218" t="str">
        <f>VLOOKUP($A218,'Hospitalisation Details'!$A$2:$I$2344,8,)</f>
        <v>tier - 2</v>
      </c>
      <c r="P218" t="str">
        <f>VLOOKUP($A218,'Hospitalisation Details'!$A$2:$I$2344,9,)</f>
        <v>R1011</v>
      </c>
      <c r="Q218">
        <f>VLOOKUP(A218,'Data Transformation'!A218:R2552,18,)</f>
        <v>22</v>
      </c>
    </row>
    <row r="219" spans="1:17" ht="15.6" x14ac:dyDescent="0.3">
      <c r="A219" s="1" t="s">
        <v>2155</v>
      </c>
      <c r="B219" s="1" t="str">
        <f>VLOOKUP($A219,'Data Transformation'!$A$2:$D$2336,4,)</f>
        <v xml:space="preserve">  Kevin</v>
      </c>
      <c r="C219">
        <f>VLOOKUP($A219,'Medical Examinations'!$A$2:$B$2336,2,)</f>
        <v>33.69</v>
      </c>
      <c r="D219">
        <f>VLOOKUP($A219,'Medical Examinations'!$A$2:$C$2336,3,)</f>
        <v>9.68</v>
      </c>
      <c r="E219" t="str">
        <f>VLOOKUP($A219,'Medical Examinations'!$A$2:$D$2336,4,)</f>
        <v>No</v>
      </c>
      <c r="F219" t="str">
        <f>VLOOKUP($A219,'Medical Examinations'!$A$2:$E$2336,5,)</f>
        <v>No</v>
      </c>
      <c r="G219" t="str">
        <f>VLOOKUP($A219,'Medical Examinations'!$A$2:$F$2336,6,)</f>
        <v>No</v>
      </c>
      <c r="H219">
        <f>VLOOKUP($A219,'Data Transformation'!$A$2:$G$2336,7,)</f>
        <v>0</v>
      </c>
      <c r="I219" t="str">
        <f>VLOOKUP($A219,'Medical Examinations'!$A$2:$H$2336,8,)</f>
        <v>yes</v>
      </c>
      <c r="J219" t="str">
        <f>VLOOKUP($A219,'Data Transformation'!$A$2:$K$2336,11,)</f>
        <v>overweight</v>
      </c>
      <c r="K219" t="str">
        <f>VLOOKUP($A219,'Data Transformation'!$A$2:$M$2336,13,)</f>
        <v>Normal</v>
      </c>
      <c r="L219" t="str">
        <f>VLOOKUP(A219,'Data Transformation'!A219:Q2553,17,)</f>
        <v>27-Sep-1994</v>
      </c>
      <c r="M219">
        <f>VLOOKUP($A219,'Hospitalisation Details'!$A$2:$I$2344,6,)</f>
        <v>35345.730000000003</v>
      </c>
      <c r="N219" t="str">
        <f>VLOOKUP($A219,'Hospitalisation Details'!$A$2:$I$2344,7,)</f>
        <v>tier - 2</v>
      </c>
      <c r="O219" t="str">
        <f>VLOOKUP($A219,'Hospitalisation Details'!$A$2:$I$2344,8,)</f>
        <v>tier - 3</v>
      </c>
      <c r="P219" t="str">
        <f>VLOOKUP($A219,'Hospitalisation Details'!$A$2:$I$2344,9,)</f>
        <v>R1011</v>
      </c>
      <c r="Q219">
        <f>VLOOKUP(A219,'Data Transformation'!A219:R2553,18,)</f>
        <v>28</v>
      </c>
    </row>
    <row r="220" spans="1:17" ht="15.6" x14ac:dyDescent="0.3">
      <c r="A220" s="1" t="s">
        <v>2154</v>
      </c>
      <c r="B220" s="1" t="str">
        <f>VLOOKUP($A220,'Data Transformation'!$A$2:$D$2336,4,)</f>
        <v xml:space="preserve">  Gavin M</v>
      </c>
      <c r="C220">
        <f>VLOOKUP($A220,'Medical Examinations'!$A$2:$B$2336,2,)</f>
        <v>42.27</v>
      </c>
      <c r="D220">
        <f>VLOOKUP($A220,'Medical Examinations'!$A$2:$C$2336,3,)</f>
        <v>6.05</v>
      </c>
      <c r="E220" t="str">
        <f>VLOOKUP($A220,'Medical Examinations'!$A$2:$D$2336,4,)</f>
        <v>yes</v>
      </c>
      <c r="F220" t="str">
        <f>VLOOKUP($A220,'Medical Examinations'!$A$2:$E$2336,5,)</f>
        <v>No</v>
      </c>
      <c r="G220" t="str">
        <f>VLOOKUP($A220,'Medical Examinations'!$A$2:$F$2336,6,)</f>
        <v>No</v>
      </c>
      <c r="H220">
        <f>VLOOKUP($A220,'Data Transformation'!$A$2:$G$2336,7,)</f>
        <v>1</v>
      </c>
      <c r="I220" t="str">
        <f>VLOOKUP($A220,'Medical Examinations'!$A$2:$H$2336,8,)</f>
        <v>yes</v>
      </c>
      <c r="J220" t="str">
        <f>VLOOKUP($A220,'Data Transformation'!$A$2:$K$2336,11,)</f>
        <v>overweight</v>
      </c>
      <c r="K220" t="str">
        <f>VLOOKUP($A220,'Data Transformation'!$A$2:$M$2336,13,)</f>
        <v>Normal</v>
      </c>
      <c r="L220" t="str">
        <f>VLOOKUP(A220,'Data Transformation'!A220:Q2554,17,)</f>
        <v>16-Dec-1991</v>
      </c>
      <c r="M220">
        <f>VLOOKUP($A220,'Hospitalisation Details'!$A$2:$I$2344,6,)</f>
        <v>35315.96</v>
      </c>
      <c r="N220" t="str">
        <f>VLOOKUP($A220,'Hospitalisation Details'!$A$2:$I$2344,7,)</f>
        <v>tier - 2</v>
      </c>
      <c r="O220" t="str">
        <f>VLOOKUP($A220,'Hospitalisation Details'!$A$2:$I$2344,8,)</f>
        <v>tier - 1</v>
      </c>
      <c r="P220" t="str">
        <f>VLOOKUP($A220,'Hospitalisation Details'!$A$2:$I$2344,9,)</f>
        <v>R1011</v>
      </c>
      <c r="Q220">
        <f>VLOOKUP(A220,'Data Transformation'!A220:R2554,18,)</f>
        <v>31</v>
      </c>
    </row>
    <row r="221" spans="1:17" ht="15.6" x14ac:dyDescent="0.3">
      <c r="A221" s="1" t="s">
        <v>2153</v>
      </c>
      <c r="B221" s="1" t="str">
        <f>VLOOKUP($A221,'Data Transformation'!$A$2:$D$2336,4,)</f>
        <v xml:space="preserve">  Rick E</v>
      </c>
      <c r="C221">
        <f>VLOOKUP($A221,'Medical Examinations'!$A$2:$B$2336,2,)</f>
        <v>53.25</v>
      </c>
      <c r="D221">
        <f>VLOOKUP($A221,'Medical Examinations'!$A$2:$C$2336,3,)</f>
        <v>6.11</v>
      </c>
      <c r="E221" t="str">
        <f>VLOOKUP($A221,'Medical Examinations'!$A$2:$D$2336,4,)</f>
        <v>yes</v>
      </c>
      <c r="F221" t="str">
        <f>VLOOKUP($A221,'Medical Examinations'!$A$2:$E$2336,5,)</f>
        <v>No</v>
      </c>
      <c r="G221" t="str">
        <f>VLOOKUP($A221,'Medical Examinations'!$A$2:$F$2336,6,)</f>
        <v>Yes</v>
      </c>
      <c r="H221">
        <f>VLOOKUP($A221,'Data Transformation'!$A$2:$G$2336,7,)</f>
        <v>1</v>
      </c>
      <c r="I221" t="str">
        <f>VLOOKUP($A221,'Medical Examinations'!$A$2:$H$2336,8,)</f>
        <v>yes</v>
      </c>
      <c r="J221" t="str">
        <f>VLOOKUP($A221,'Data Transformation'!$A$2:$K$2336,11,)</f>
        <v>underweight</v>
      </c>
      <c r="K221" t="str">
        <f>VLOOKUP($A221,'Data Transformation'!$A$2:$M$2336,13,)</f>
        <v>Normal</v>
      </c>
      <c r="L221" t="str">
        <f>VLOOKUP(A221,'Data Transformation'!A221:Q2555,17,)</f>
        <v>7-Dec-2004</v>
      </c>
      <c r="M221">
        <f>VLOOKUP($A221,'Hospitalisation Details'!$A$2:$I$2344,6,)</f>
        <v>35302.089999999997</v>
      </c>
      <c r="N221" t="str">
        <f>VLOOKUP($A221,'Hospitalisation Details'!$A$2:$I$2344,7,)</f>
        <v>tier - 1</v>
      </c>
      <c r="O221" t="str">
        <f>VLOOKUP($A221,'Hospitalisation Details'!$A$2:$I$2344,8,)</f>
        <v>tier - 2</v>
      </c>
      <c r="P221" t="str">
        <f>VLOOKUP($A221,'Hospitalisation Details'!$A$2:$I$2344,9,)</f>
        <v>R1011</v>
      </c>
      <c r="Q221">
        <f>VLOOKUP(A221,'Data Transformation'!A221:R2555,18,)</f>
        <v>18</v>
      </c>
    </row>
    <row r="222" spans="1:17" ht="15.6" x14ac:dyDescent="0.3">
      <c r="A222" s="1" t="s">
        <v>2152</v>
      </c>
      <c r="B222" s="1" t="str">
        <f>VLOOKUP($A222,'Data Transformation'!$A$2:$D$2336,4,)</f>
        <v xml:space="preserve">  Andrea H</v>
      </c>
      <c r="C222">
        <f>VLOOKUP($A222,'Medical Examinations'!$A$2:$B$2336,2,)</f>
        <v>26.8</v>
      </c>
      <c r="D222">
        <f>VLOOKUP($A222,'Medical Examinations'!$A$2:$C$2336,3,)</f>
        <v>10.93</v>
      </c>
      <c r="E222" t="str">
        <f>VLOOKUP($A222,'Medical Examinations'!$A$2:$D$2336,4,)</f>
        <v>yes</v>
      </c>
      <c r="F222" t="str">
        <f>VLOOKUP($A222,'Medical Examinations'!$A$2:$E$2336,5,)</f>
        <v>No</v>
      </c>
      <c r="G222" t="str">
        <f>VLOOKUP($A222,'Medical Examinations'!$A$2:$F$2336,6,)</f>
        <v>No</v>
      </c>
      <c r="H222">
        <f>VLOOKUP($A222,'Data Transformation'!$A$2:$G$2336,7,)</f>
        <v>0</v>
      </c>
      <c r="I222" t="str">
        <f>VLOOKUP($A222,'Medical Examinations'!$A$2:$H$2336,8,)</f>
        <v>No</v>
      </c>
      <c r="J222" t="str">
        <f>VLOOKUP($A222,'Data Transformation'!$A$2:$K$2336,11,)</f>
        <v>overweight</v>
      </c>
      <c r="K222" t="str">
        <f>VLOOKUP($A222,'Data Transformation'!$A$2:$M$2336,13,)</f>
        <v>Diabetes</v>
      </c>
      <c r="L222" t="str">
        <f>VLOOKUP(A222,'Data Transformation'!A222:Q2556,17,)</f>
        <v>3-Sep-2004</v>
      </c>
      <c r="M222">
        <f>VLOOKUP($A222,'Hospitalisation Details'!$A$2:$I$2344,6,)</f>
        <v>35160.129999999997</v>
      </c>
      <c r="N222" t="str">
        <f>VLOOKUP($A222,'Hospitalisation Details'!$A$2:$I$2344,7,)</f>
        <v>tier - 2</v>
      </c>
      <c r="O222" t="str">
        <f>VLOOKUP($A222,'Hospitalisation Details'!$A$2:$I$2344,8,)</f>
        <v>tier - 2</v>
      </c>
      <c r="P222" t="str">
        <f>VLOOKUP($A222,'Hospitalisation Details'!$A$2:$I$2344,9,)</f>
        <v>R1011</v>
      </c>
      <c r="Q222">
        <f>VLOOKUP(A222,'Data Transformation'!A222:R2556,18,)</f>
        <v>18</v>
      </c>
    </row>
    <row r="223" spans="1:17" ht="15.6" x14ac:dyDescent="0.3">
      <c r="A223" s="1" t="s">
        <v>2151</v>
      </c>
      <c r="B223" s="1" t="str">
        <f>VLOOKUP($A223,'Data Transformation'!$A$2:$D$2336,4,)</f>
        <v xml:space="preserve">  Anthony S</v>
      </c>
      <c r="C223">
        <f>VLOOKUP($A223,'Medical Examinations'!$A$2:$B$2336,2,)</f>
        <v>28.5</v>
      </c>
      <c r="D223">
        <f>VLOOKUP($A223,'Medical Examinations'!$A$2:$C$2336,3,)</f>
        <v>5.12</v>
      </c>
      <c r="E223" t="str">
        <f>VLOOKUP($A223,'Medical Examinations'!$A$2:$D$2336,4,)</f>
        <v>No</v>
      </c>
      <c r="F223" t="str">
        <f>VLOOKUP($A223,'Medical Examinations'!$A$2:$E$2336,5,)</f>
        <v>No</v>
      </c>
      <c r="G223" t="str">
        <f>VLOOKUP($A223,'Medical Examinations'!$A$2:$F$2336,6,)</f>
        <v>No</v>
      </c>
      <c r="H223">
        <f>VLOOKUP($A223,'Data Transformation'!$A$2:$G$2336,7,)</f>
        <v>1</v>
      </c>
      <c r="I223" t="str">
        <f>VLOOKUP($A223,'Medical Examinations'!$A$2:$H$2336,8,)</f>
        <v>yes</v>
      </c>
      <c r="J223" t="str">
        <f>VLOOKUP($A223,'Data Transformation'!$A$2:$K$2336,11,)</f>
        <v>obesity</v>
      </c>
      <c r="K223" t="str">
        <f>VLOOKUP($A223,'Data Transformation'!$A$2:$M$2336,13,)</f>
        <v>Diabetes</v>
      </c>
      <c r="L223" t="str">
        <f>VLOOKUP(A223,'Data Transformation'!A223:Q2557,17,)</f>
        <v>12-Sep-2004</v>
      </c>
      <c r="M223">
        <f>VLOOKUP($A223,'Hospitalisation Details'!$A$2:$I$2344,6,)</f>
        <v>35147.53</v>
      </c>
      <c r="N223" t="str">
        <f>VLOOKUP($A223,'Hospitalisation Details'!$A$2:$I$2344,7,)</f>
        <v>tier - 1</v>
      </c>
      <c r="O223" t="str">
        <f>VLOOKUP($A223,'Hospitalisation Details'!$A$2:$I$2344,8,)</f>
        <v>tier - 1</v>
      </c>
      <c r="P223" t="str">
        <f>VLOOKUP($A223,'Hospitalisation Details'!$A$2:$I$2344,9,)</f>
        <v>R1016</v>
      </c>
      <c r="Q223">
        <f>VLOOKUP(A223,'Data Transformation'!A223:R2557,18,)</f>
        <v>18</v>
      </c>
    </row>
    <row r="224" spans="1:17" ht="15.6" x14ac:dyDescent="0.3">
      <c r="A224" s="1" t="s">
        <v>2150</v>
      </c>
      <c r="B224" s="1" t="str">
        <f>VLOOKUP($A224,'Data Transformation'!$A$2:$D$2336,4,)</f>
        <v xml:space="preserve">  Erik</v>
      </c>
      <c r="C224">
        <f>VLOOKUP($A224,'Medical Examinations'!$A$2:$B$2336,2,)</f>
        <v>22.895</v>
      </c>
      <c r="D224">
        <f>VLOOKUP($A224,'Medical Examinations'!$A$2:$C$2336,3,)</f>
        <v>5.72</v>
      </c>
      <c r="E224" t="str">
        <f>VLOOKUP($A224,'Medical Examinations'!$A$2:$D$2336,4,)</f>
        <v>No</v>
      </c>
      <c r="F224" t="str">
        <f>VLOOKUP($A224,'Medical Examinations'!$A$2:$E$2336,5,)</f>
        <v>No</v>
      </c>
      <c r="G224" t="str">
        <f>VLOOKUP($A224,'Medical Examinations'!$A$2:$F$2336,6,)</f>
        <v>No</v>
      </c>
      <c r="H224">
        <f>VLOOKUP($A224,'Data Transformation'!$A$2:$G$2336,7,)</f>
        <v>0</v>
      </c>
      <c r="I224" t="str">
        <f>VLOOKUP($A224,'Medical Examinations'!$A$2:$H$2336,8,)</f>
        <v>yes</v>
      </c>
      <c r="J224" t="str">
        <f>VLOOKUP($A224,'Data Transformation'!$A$2:$K$2336,11,)</f>
        <v>obesity</v>
      </c>
      <c r="K224" t="str">
        <f>VLOOKUP($A224,'Data Transformation'!$A$2:$M$2336,13,)</f>
        <v>Normal</v>
      </c>
      <c r="L224" t="str">
        <f>VLOOKUP(A224,'Data Transformation'!A224:Q2558,17,)</f>
        <v>27-Jul-2004</v>
      </c>
      <c r="M224">
        <f>VLOOKUP($A224,'Hospitalisation Details'!$A$2:$I$2344,6,)</f>
        <v>35069.370000000003</v>
      </c>
      <c r="N224" t="str">
        <f>VLOOKUP($A224,'Hospitalisation Details'!$A$2:$I$2344,7,)</f>
        <v>tier - 1</v>
      </c>
      <c r="O224" t="str">
        <f>VLOOKUP($A224,'Hospitalisation Details'!$A$2:$I$2344,8,)</f>
        <v>tier - 1</v>
      </c>
      <c r="P224" t="str">
        <f>VLOOKUP($A224,'Hospitalisation Details'!$A$2:$I$2344,9,)</f>
        <v>R1017</v>
      </c>
      <c r="Q224">
        <f>VLOOKUP(A224,'Data Transformation'!A224:R2558,18,)</f>
        <v>19</v>
      </c>
    </row>
    <row r="225" spans="1:17" ht="15.6" x14ac:dyDescent="0.3">
      <c r="A225" s="1" t="s">
        <v>2149</v>
      </c>
      <c r="B225" s="1" t="str">
        <f>VLOOKUP($A225,'Data Transformation'!$A$2:$D$2336,4,)</f>
        <v xml:space="preserve">  Kiley D</v>
      </c>
      <c r="C225">
        <f>VLOOKUP($A225,'Medical Examinations'!$A$2:$B$2336,2,)</f>
        <v>34.06</v>
      </c>
      <c r="D225">
        <f>VLOOKUP($A225,'Medical Examinations'!$A$2:$C$2336,3,)</f>
        <v>11.83</v>
      </c>
      <c r="E225" t="str">
        <f>VLOOKUP($A225,'Medical Examinations'!$A$2:$D$2336,4,)</f>
        <v>yes</v>
      </c>
      <c r="F225" t="str">
        <f>VLOOKUP($A225,'Medical Examinations'!$A$2:$E$2336,5,)</f>
        <v>No</v>
      </c>
      <c r="G225" t="str">
        <f>VLOOKUP($A225,'Medical Examinations'!$A$2:$F$2336,6,)</f>
        <v>No</v>
      </c>
      <c r="H225">
        <f>VLOOKUP($A225,'Data Transformation'!$A$2:$G$2336,7,)</f>
        <v>1</v>
      </c>
      <c r="I225" t="str">
        <f>VLOOKUP($A225,'Medical Examinations'!$A$2:$H$2336,8,)</f>
        <v>yes</v>
      </c>
      <c r="J225" t="str">
        <f>VLOOKUP($A225,'Data Transformation'!$A$2:$K$2336,11,)</f>
        <v>overweight</v>
      </c>
      <c r="K225" t="str">
        <f>VLOOKUP($A225,'Data Transformation'!$A$2:$M$2336,13,)</f>
        <v>Diabetes</v>
      </c>
      <c r="L225" t="str">
        <f>VLOOKUP(A225,'Data Transformation'!A225:Q2559,17,)</f>
        <v>6-Aug-2004</v>
      </c>
      <c r="M225">
        <f>VLOOKUP($A225,'Hospitalisation Details'!$A$2:$I$2344,6,)</f>
        <v>35050.620000000003</v>
      </c>
      <c r="N225" t="str">
        <f>VLOOKUP($A225,'Hospitalisation Details'!$A$2:$I$2344,7,)</f>
        <v>tier - 2</v>
      </c>
      <c r="O225" t="str">
        <f>VLOOKUP($A225,'Hospitalisation Details'!$A$2:$I$2344,8,)</f>
        <v>tier - 1</v>
      </c>
      <c r="P225" t="str">
        <f>VLOOKUP($A225,'Hospitalisation Details'!$A$2:$I$2344,9,)</f>
        <v>R1011</v>
      </c>
      <c r="Q225">
        <f>VLOOKUP(A225,'Data Transformation'!A225:R2559,18,)</f>
        <v>19</v>
      </c>
    </row>
    <row r="226" spans="1:17" ht="15.6" x14ac:dyDescent="0.3">
      <c r="A226" s="1" t="s">
        <v>2148</v>
      </c>
      <c r="B226" s="1" t="str">
        <f>VLOOKUP($A226,'Data Transformation'!$A$2:$D$2336,4,)</f>
        <v xml:space="preserve">  Jennifer</v>
      </c>
      <c r="C226">
        <f>VLOOKUP($A226,'Medical Examinations'!$A$2:$B$2336,2,)</f>
        <v>36.409999999999997</v>
      </c>
      <c r="D226">
        <f>VLOOKUP($A226,'Medical Examinations'!$A$2:$C$2336,3,)</f>
        <v>4.55</v>
      </c>
      <c r="E226" t="str">
        <f>VLOOKUP($A226,'Medical Examinations'!$A$2:$D$2336,4,)</f>
        <v>No</v>
      </c>
      <c r="F226" t="str">
        <f>VLOOKUP($A226,'Medical Examinations'!$A$2:$E$2336,5,)</f>
        <v>No</v>
      </c>
      <c r="G226" t="str">
        <f>VLOOKUP($A226,'Medical Examinations'!$A$2:$F$2336,6,)</f>
        <v>No</v>
      </c>
      <c r="H226">
        <f>VLOOKUP($A226,'Data Transformation'!$A$2:$G$2336,7,)</f>
        <v>0</v>
      </c>
      <c r="I226" t="str">
        <f>VLOOKUP($A226,'Medical Examinations'!$A$2:$H$2336,8,)</f>
        <v>yes</v>
      </c>
      <c r="J226" t="str">
        <f>VLOOKUP($A226,'Data Transformation'!$A$2:$K$2336,11,)</f>
        <v>normal weight</v>
      </c>
      <c r="K226" t="str">
        <f>VLOOKUP($A226,'Data Transformation'!$A$2:$M$2336,13,)</f>
        <v>Normal</v>
      </c>
      <c r="L226" t="str">
        <f>VLOOKUP(A226,'Data Transformation'!A226:Q2560,17,)</f>
        <v>28-Oct-2004</v>
      </c>
      <c r="M226">
        <f>VLOOKUP($A226,'Hospitalisation Details'!$A$2:$I$2344,6,)</f>
        <v>35000.730000000003</v>
      </c>
      <c r="N226" t="str">
        <f>VLOOKUP($A226,'Hospitalisation Details'!$A$2:$I$2344,7,)</f>
        <v>tier - 2</v>
      </c>
      <c r="O226" t="str">
        <f>VLOOKUP($A226,'Hospitalisation Details'!$A$2:$I$2344,8,)</f>
        <v>tier - 3</v>
      </c>
      <c r="P226" t="str">
        <f>VLOOKUP($A226,'Hospitalisation Details'!$A$2:$I$2344,9,)</f>
        <v>R1011</v>
      </c>
      <c r="Q226">
        <f>VLOOKUP(A226,'Data Transformation'!A226:R2560,18,)</f>
        <v>18</v>
      </c>
    </row>
    <row r="227" spans="1:17" ht="15.6" x14ac:dyDescent="0.3">
      <c r="A227" s="1" t="s">
        <v>2147</v>
      </c>
      <c r="B227" s="1" t="str">
        <f>VLOOKUP($A227,'Data Transformation'!$A$2:$D$2336,4,)</f>
        <v xml:space="preserve">  Chris</v>
      </c>
      <c r="C227">
        <f>VLOOKUP($A227,'Medical Examinations'!$A$2:$B$2336,2,)</f>
        <v>52.3</v>
      </c>
      <c r="D227">
        <f>VLOOKUP($A227,'Medical Examinations'!$A$2:$C$2336,3,)</f>
        <v>4.87</v>
      </c>
      <c r="E227" t="str">
        <f>VLOOKUP($A227,'Medical Examinations'!$A$2:$D$2336,4,)</f>
        <v>yes</v>
      </c>
      <c r="F227" t="str">
        <f>VLOOKUP($A227,'Medical Examinations'!$A$2:$E$2336,5,)</f>
        <v>No</v>
      </c>
      <c r="G227" t="str">
        <f>VLOOKUP($A227,'Medical Examinations'!$A$2:$F$2336,6,)</f>
        <v>Yes</v>
      </c>
      <c r="H227">
        <f>VLOOKUP($A227,'Data Transformation'!$A$2:$G$2336,7,)</f>
        <v>1</v>
      </c>
      <c r="I227" t="str">
        <f>VLOOKUP($A227,'Medical Examinations'!$A$2:$H$2336,8,)</f>
        <v>yes</v>
      </c>
      <c r="J227" t="str">
        <f>VLOOKUP($A227,'Data Transformation'!$A$2:$K$2336,11,)</f>
        <v>overweight</v>
      </c>
      <c r="K227" t="str">
        <f>VLOOKUP($A227,'Data Transformation'!$A$2:$M$2336,13,)</f>
        <v>Normal</v>
      </c>
      <c r="L227" t="str">
        <f>VLOOKUP(A227,'Data Transformation'!A227:Q2561,17,)</f>
        <v>13-Nov-2004</v>
      </c>
      <c r="M227">
        <f>VLOOKUP($A227,'Hospitalisation Details'!$A$2:$I$2344,6,)</f>
        <v>34979.86</v>
      </c>
      <c r="N227" t="str">
        <f>VLOOKUP($A227,'Hospitalisation Details'!$A$2:$I$2344,7,)</f>
        <v>tier - 2</v>
      </c>
      <c r="O227" t="str">
        <f>VLOOKUP($A227,'Hospitalisation Details'!$A$2:$I$2344,8,)</f>
        <v>tier - 2</v>
      </c>
      <c r="P227" t="str">
        <f>VLOOKUP($A227,'Hospitalisation Details'!$A$2:$I$2344,9,)</f>
        <v>R1011</v>
      </c>
      <c r="Q227">
        <f>VLOOKUP(A227,'Data Transformation'!A227:R2561,18,)</f>
        <v>18</v>
      </c>
    </row>
    <row r="228" spans="1:17" ht="15.6" x14ac:dyDescent="0.3">
      <c r="A228" s="1" t="s">
        <v>2146</v>
      </c>
      <c r="B228" s="1" t="str">
        <f>VLOOKUP($A228,'Data Transformation'!$A$2:$D$2336,4,)</f>
        <v xml:space="preserve">  Marian M</v>
      </c>
      <c r="C228">
        <f>VLOOKUP($A228,'Medical Examinations'!$A$2:$B$2336,2,)</f>
        <v>52.66</v>
      </c>
      <c r="D228">
        <f>VLOOKUP($A228,'Medical Examinations'!$A$2:$C$2336,3,)</f>
        <v>4.45</v>
      </c>
      <c r="E228" t="str">
        <f>VLOOKUP($A228,'Medical Examinations'!$A$2:$D$2336,4,)</f>
        <v>No</v>
      </c>
      <c r="F228" t="str">
        <f>VLOOKUP($A228,'Medical Examinations'!$A$2:$E$2336,5,)</f>
        <v>No</v>
      </c>
      <c r="G228" t="str">
        <f>VLOOKUP($A228,'Medical Examinations'!$A$2:$F$2336,6,)</f>
        <v>No</v>
      </c>
      <c r="H228">
        <f>VLOOKUP($A228,'Data Transformation'!$A$2:$G$2336,7,)</f>
        <v>1</v>
      </c>
      <c r="I228" t="str">
        <f>VLOOKUP($A228,'Medical Examinations'!$A$2:$H$2336,8,)</f>
        <v>yes</v>
      </c>
      <c r="J228" t="str">
        <f>VLOOKUP($A228,'Data Transformation'!$A$2:$K$2336,11,)</f>
        <v>normal weight</v>
      </c>
      <c r="K228" t="str">
        <f>VLOOKUP($A228,'Data Transformation'!$A$2:$M$2336,13,)</f>
        <v>Diabetes</v>
      </c>
      <c r="L228" t="str">
        <f>VLOOKUP(A228,'Data Transformation'!A228:Q2562,17,)</f>
        <v>6-Aug-2004</v>
      </c>
      <c r="M228">
        <f>VLOOKUP($A228,'Hospitalisation Details'!$A$2:$I$2344,6,)</f>
        <v>34976.42</v>
      </c>
      <c r="N228" t="str">
        <f>VLOOKUP($A228,'Hospitalisation Details'!$A$2:$I$2344,7,)</f>
        <v>tier - 2</v>
      </c>
      <c r="O228" t="str">
        <f>VLOOKUP($A228,'Hospitalisation Details'!$A$2:$I$2344,8,)</f>
        <v>tier - 1</v>
      </c>
      <c r="P228" t="str">
        <f>VLOOKUP($A228,'Hospitalisation Details'!$A$2:$I$2344,9,)</f>
        <v>R1011</v>
      </c>
      <c r="Q228">
        <f>VLOOKUP(A228,'Data Transformation'!A228:R2562,18,)</f>
        <v>19</v>
      </c>
    </row>
    <row r="229" spans="1:17" ht="15.6" x14ac:dyDescent="0.3">
      <c r="A229" s="1" t="s">
        <v>2145</v>
      </c>
      <c r="B229" s="1" t="str">
        <f>VLOOKUP($A229,'Data Transformation'!$A$2:$D$2336,4,)</f>
        <v xml:space="preserve">  Jeremy</v>
      </c>
      <c r="C229">
        <f>VLOOKUP($A229,'Medical Examinations'!$A$2:$B$2336,2,)</f>
        <v>29.57</v>
      </c>
      <c r="D229">
        <f>VLOOKUP($A229,'Medical Examinations'!$A$2:$C$2336,3,)</f>
        <v>9.42</v>
      </c>
      <c r="E229" t="str">
        <f>VLOOKUP($A229,'Medical Examinations'!$A$2:$D$2336,4,)</f>
        <v>yes</v>
      </c>
      <c r="F229" t="str">
        <f>VLOOKUP($A229,'Medical Examinations'!$A$2:$E$2336,5,)</f>
        <v>No</v>
      </c>
      <c r="G229" t="str">
        <f>VLOOKUP($A229,'Medical Examinations'!$A$2:$F$2336,6,)</f>
        <v>No</v>
      </c>
      <c r="H229">
        <f>VLOOKUP($A229,'Data Transformation'!$A$2:$G$2336,7,)</f>
        <v>0</v>
      </c>
      <c r="I229" t="str">
        <f>VLOOKUP($A229,'Medical Examinations'!$A$2:$H$2336,8,)</f>
        <v>yes</v>
      </c>
      <c r="J229" t="str">
        <f>VLOOKUP($A229,'Data Transformation'!$A$2:$K$2336,11,)</f>
        <v>obesity</v>
      </c>
      <c r="K229" t="str">
        <f>VLOOKUP($A229,'Data Transformation'!$A$2:$M$2336,13,)</f>
        <v>Diabetes</v>
      </c>
      <c r="L229" t="str">
        <f>VLOOKUP(A229,'Data Transformation'!A229:Q2563,17,)</f>
        <v>27-Jul-2004</v>
      </c>
      <c r="M229">
        <f>VLOOKUP($A229,'Hospitalisation Details'!$A$2:$I$2344,6,)</f>
        <v>34975.68</v>
      </c>
      <c r="N229" t="str">
        <f>VLOOKUP($A229,'Hospitalisation Details'!$A$2:$I$2344,7,)</f>
        <v>tier - 2</v>
      </c>
      <c r="O229" t="str">
        <f>VLOOKUP($A229,'Hospitalisation Details'!$A$2:$I$2344,8,)</f>
        <v>tier - 2</v>
      </c>
      <c r="P229" t="str">
        <f>VLOOKUP($A229,'Hospitalisation Details'!$A$2:$I$2344,9,)</f>
        <v>R1011</v>
      </c>
      <c r="Q229">
        <f>VLOOKUP(A229,'Data Transformation'!A229:R2563,18,)</f>
        <v>19</v>
      </c>
    </row>
    <row r="230" spans="1:17" ht="15.6" x14ac:dyDescent="0.3">
      <c r="A230" s="1" t="s">
        <v>2144</v>
      </c>
      <c r="B230" s="1" t="str">
        <f>VLOOKUP($A230,'Data Transformation'!$A$2:$D$2336,4,)</f>
        <v xml:space="preserve">  Allison H</v>
      </c>
      <c r="C230">
        <f>VLOOKUP($A230,'Medical Examinations'!$A$2:$B$2336,2,)</f>
        <v>36.99</v>
      </c>
      <c r="D230">
        <f>VLOOKUP($A230,'Medical Examinations'!$A$2:$C$2336,3,)</f>
        <v>5.37</v>
      </c>
      <c r="E230" t="str">
        <f>VLOOKUP($A230,'Medical Examinations'!$A$2:$D$2336,4,)</f>
        <v>yes</v>
      </c>
      <c r="F230" t="str">
        <f>VLOOKUP($A230,'Medical Examinations'!$A$2:$E$2336,5,)</f>
        <v>No</v>
      </c>
      <c r="G230" t="str">
        <f>VLOOKUP($A230,'Medical Examinations'!$A$2:$F$2336,6,)</f>
        <v>Yes</v>
      </c>
      <c r="H230">
        <f>VLOOKUP($A230,'Data Transformation'!$A$2:$G$2336,7,)</f>
        <v>1</v>
      </c>
      <c r="I230" t="str">
        <f>VLOOKUP($A230,'Medical Examinations'!$A$2:$H$2336,8,)</f>
        <v>yes</v>
      </c>
      <c r="J230" t="str">
        <f>VLOOKUP($A230,'Data Transformation'!$A$2:$K$2336,11,)</f>
        <v>obesity</v>
      </c>
      <c r="K230" t="str">
        <f>VLOOKUP($A230,'Data Transformation'!$A$2:$M$2336,13,)</f>
        <v>Prediabetes</v>
      </c>
      <c r="L230" t="str">
        <f>VLOOKUP(A230,'Data Transformation'!A230:Q2564,17,)</f>
        <v>17-Nov-1994</v>
      </c>
      <c r="M230">
        <f>VLOOKUP($A230,'Hospitalisation Details'!$A$2:$I$2344,6,)</f>
        <v>34940.61</v>
      </c>
      <c r="N230" t="str">
        <f>VLOOKUP($A230,'Hospitalisation Details'!$A$2:$I$2344,7,)</f>
        <v>tier - 2</v>
      </c>
      <c r="O230" t="str">
        <f>VLOOKUP($A230,'Hospitalisation Details'!$A$2:$I$2344,8,)</f>
        <v>tier - 3</v>
      </c>
      <c r="P230" t="str">
        <f>VLOOKUP($A230,'Hospitalisation Details'!$A$2:$I$2344,9,)</f>
        <v>R1011</v>
      </c>
      <c r="Q230">
        <f>VLOOKUP(A230,'Data Transformation'!A230:R2564,18,)</f>
        <v>28</v>
      </c>
    </row>
    <row r="231" spans="1:17" ht="15.6" x14ac:dyDescent="0.3">
      <c r="A231" s="1" t="s">
        <v>2143</v>
      </c>
      <c r="B231" s="1" t="str">
        <f>VLOOKUP($A231,'Data Transformation'!$A$2:$D$2336,4,)</f>
        <v xml:space="preserve">  Elizabeth</v>
      </c>
      <c r="C231">
        <f>VLOOKUP($A231,'Medical Examinations'!$A$2:$B$2336,2,)</f>
        <v>31.4</v>
      </c>
      <c r="D231">
        <f>VLOOKUP($A231,'Medical Examinations'!$A$2:$C$2336,3,)</f>
        <v>4.5999999999999996</v>
      </c>
      <c r="E231" t="str">
        <f>VLOOKUP($A231,'Medical Examinations'!$A$2:$D$2336,4,)</f>
        <v>yes</v>
      </c>
      <c r="F231" t="str">
        <f>VLOOKUP($A231,'Medical Examinations'!$A$2:$E$2336,5,)</f>
        <v>No</v>
      </c>
      <c r="G231" t="str">
        <f>VLOOKUP($A231,'Medical Examinations'!$A$2:$F$2336,6,)</f>
        <v>No</v>
      </c>
      <c r="H231">
        <f>VLOOKUP($A231,'Data Transformation'!$A$2:$G$2336,7,)</f>
        <v>1</v>
      </c>
      <c r="I231" t="str">
        <f>VLOOKUP($A231,'Medical Examinations'!$A$2:$H$2336,8,)</f>
        <v>yes</v>
      </c>
      <c r="J231" t="str">
        <f>VLOOKUP($A231,'Data Transformation'!$A$2:$K$2336,11,)</f>
        <v>obesity</v>
      </c>
      <c r="K231" t="str">
        <f>VLOOKUP($A231,'Data Transformation'!$A$2:$M$2336,13,)</f>
        <v>Diabetes</v>
      </c>
      <c r="L231" t="str">
        <f>VLOOKUP(A231,'Data Transformation'!A231:Q2565,17,)</f>
        <v>13-Jun-2004</v>
      </c>
      <c r="M231">
        <f>VLOOKUP($A231,'Hospitalisation Details'!$A$2:$I$2344,6,)</f>
        <v>34838.870000000003</v>
      </c>
      <c r="N231" t="str">
        <f>VLOOKUP($A231,'Hospitalisation Details'!$A$2:$I$2344,7,)</f>
        <v>tier - 2</v>
      </c>
      <c r="O231" t="str">
        <f>VLOOKUP($A231,'Hospitalisation Details'!$A$2:$I$2344,8,)</f>
        <v>tier - 3</v>
      </c>
      <c r="P231" t="str">
        <f>VLOOKUP($A231,'Hospitalisation Details'!$A$2:$I$2344,9,)</f>
        <v>R1011</v>
      </c>
      <c r="Q231">
        <f>VLOOKUP(A231,'Data Transformation'!A231:R2565,18,)</f>
        <v>19</v>
      </c>
    </row>
    <row r="232" spans="1:17" ht="15.6" x14ac:dyDescent="0.3">
      <c r="A232" s="1" t="s">
        <v>2142</v>
      </c>
      <c r="B232" s="1" t="str">
        <f>VLOOKUP($A232,'Data Transformation'!$A$2:$D$2336,4,)</f>
        <v xml:space="preserve">  Andrew</v>
      </c>
      <c r="C232">
        <f>VLOOKUP($A232,'Medical Examinations'!$A$2:$B$2336,2,)</f>
        <v>34.9</v>
      </c>
      <c r="D232">
        <f>VLOOKUP($A232,'Medical Examinations'!$A$2:$C$2336,3,)</f>
        <v>6.22</v>
      </c>
      <c r="E232" t="str">
        <f>VLOOKUP($A232,'Medical Examinations'!$A$2:$D$2336,4,)</f>
        <v>No</v>
      </c>
      <c r="F232" t="str">
        <f>VLOOKUP($A232,'Medical Examinations'!$A$2:$E$2336,5,)</f>
        <v>No</v>
      </c>
      <c r="G232" t="str">
        <f>VLOOKUP($A232,'Medical Examinations'!$A$2:$F$2336,6,)</f>
        <v>Yes</v>
      </c>
      <c r="H232">
        <f>VLOOKUP($A232,'Data Transformation'!$A$2:$G$2336,7,)</f>
        <v>1</v>
      </c>
      <c r="I232" t="str">
        <f>VLOOKUP($A232,'Medical Examinations'!$A$2:$H$2336,8,)</f>
        <v>yes</v>
      </c>
      <c r="J232" t="str">
        <f>VLOOKUP($A232,'Data Transformation'!$A$2:$K$2336,11,)</f>
        <v>normal weight</v>
      </c>
      <c r="K232" t="str">
        <f>VLOOKUP($A232,'Data Transformation'!$A$2:$M$2336,13,)</f>
        <v>Diabetes</v>
      </c>
      <c r="L232" t="str">
        <f>VLOOKUP(A232,'Data Transformation'!A232:Q2566,17,)</f>
        <v>25-Sep-2004</v>
      </c>
      <c r="M232">
        <f>VLOOKUP($A232,'Hospitalisation Details'!$A$2:$I$2344,6,)</f>
        <v>34828.65</v>
      </c>
      <c r="N232" t="str">
        <f>VLOOKUP($A232,'Hospitalisation Details'!$A$2:$I$2344,7,)</f>
        <v>tier - 1</v>
      </c>
      <c r="O232" t="str">
        <f>VLOOKUP($A232,'Hospitalisation Details'!$A$2:$I$2344,8,)</f>
        <v>tier - 3</v>
      </c>
      <c r="P232" t="str">
        <f>VLOOKUP($A232,'Hospitalisation Details'!$A$2:$I$2344,9,)</f>
        <v>R1011</v>
      </c>
      <c r="Q232">
        <f>VLOOKUP(A232,'Data Transformation'!A232:R2566,18,)</f>
        <v>18</v>
      </c>
    </row>
    <row r="233" spans="1:17" ht="15.6" x14ac:dyDescent="0.3">
      <c r="A233" s="1" t="s">
        <v>2141</v>
      </c>
      <c r="B233" s="1" t="str">
        <f>VLOOKUP($A233,'Data Transformation'!$A$2:$D$2336,4,)</f>
        <v xml:space="preserve">  Anders J</v>
      </c>
      <c r="C233">
        <f>VLOOKUP($A233,'Medical Examinations'!$A$2:$B$2336,2,)</f>
        <v>31.13</v>
      </c>
      <c r="D233">
        <f>VLOOKUP($A233,'Medical Examinations'!$A$2:$C$2336,3,)</f>
        <v>4.5199999999999996</v>
      </c>
      <c r="E233" t="str">
        <f>VLOOKUP($A233,'Medical Examinations'!$A$2:$D$2336,4,)</f>
        <v>yes</v>
      </c>
      <c r="F233" t="str">
        <f>VLOOKUP($A233,'Medical Examinations'!$A$2:$E$2336,5,)</f>
        <v>No</v>
      </c>
      <c r="G233" t="str">
        <f>VLOOKUP($A233,'Medical Examinations'!$A$2:$F$2336,6,)</f>
        <v>No</v>
      </c>
      <c r="H233">
        <f>VLOOKUP($A233,'Data Transformation'!$A$2:$G$2336,7,)</f>
        <v>1</v>
      </c>
      <c r="I233" t="str">
        <f>VLOOKUP($A233,'Medical Examinations'!$A$2:$H$2336,8,)</f>
        <v>yes</v>
      </c>
      <c r="J233" t="str">
        <f>VLOOKUP($A233,'Data Transformation'!$A$2:$K$2336,11,)</f>
        <v>normal weight</v>
      </c>
      <c r="K233" t="str">
        <f>VLOOKUP($A233,'Data Transformation'!$A$2:$M$2336,13,)</f>
        <v>Prediabetes</v>
      </c>
      <c r="L233" t="str">
        <f>VLOOKUP(A233,'Data Transformation'!A233:Q2567,17,)</f>
        <v>12-Dec-2004</v>
      </c>
      <c r="M233">
        <f>VLOOKUP($A233,'Hospitalisation Details'!$A$2:$I$2344,6,)</f>
        <v>34806.47</v>
      </c>
      <c r="N233" t="str">
        <f>VLOOKUP($A233,'Hospitalisation Details'!$A$2:$I$2344,7,)</f>
        <v>tier - 1</v>
      </c>
      <c r="O233" t="str">
        <f>VLOOKUP($A233,'Hospitalisation Details'!$A$2:$I$2344,8,)</f>
        <v>tier - 2</v>
      </c>
      <c r="P233" t="str">
        <f>VLOOKUP($A233,'Hospitalisation Details'!$A$2:$I$2344,9,)</f>
        <v>R1013</v>
      </c>
      <c r="Q233">
        <f>VLOOKUP(A233,'Data Transformation'!A233:R2567,18,)</f>
        <v>18</v>
      </c>
    </row>
    <row r="234" spans="1:17" ht="15.6" x14ac:dyDescent="0.3">
      <c r="A234" s="1" t="s">
        <v>2140</v>
      </c>
      <c r="B234" s="1" t="str">
        <f>VLOOKUP($A234,'Data Transformation'!$A$2:$D$2336,4,)</f>
        <v xml:space="preserve">  Sean</v>
      </c>
      <c r="C234">
        <f>VLOOKUP($A234,'Medical Examinations'!$A$2:$B$2336,2,)</f>
        <v>34.799999999999997</v>
      </c>
      <c r="D234">
        <f>VLOOKUP($A234,'Medical Examinations'!$A$2:$C$2336,3,)</f>
        <v>6.18</v>
      </c>
      <c r="E234" t="str">
        <f>VLOOKUP($A234,'Medical Examinations'!$A$2:$D$2336,4,)</f>
        <v>No</v>
      </c>
      <c r="F234" t="str">
        <f>VLOOKUP($A234,'Medical Examinations'!$A$2:$E$2336,5,)</f>
        <v>No</v>
      </c>
      <c r="G234" t="str">
        <f>VLOOKUP($A234,'Medical Examinations'!$A$2:$F$2336,6,)</f>
        <v>Yes</v>
      </c>
      <c r="H234">
        <f>VLOOKUP($A234,'Data Transformation'!$A$2:$G$2336,7,)</f>
        <v>1</v>
      </c>
      <c r="I234" t="str">
        <f>VLOOKUP($A234,'Medical Examinations'!$A$2:$H$2336,8,)</f>
        <v>yes</v>
      </c>
      <c r="J234" t="str">
        <f>VLOOKUP($A234,'Data Transformation'!$A$2:$K$2336,11,)</f>
        <v>obesity</v>
      </c>
      <c r="K234" t="str">
        <f>VLOOKUP($A234,'Data Transformation'!$A$2:$M$2336,13,)</f>
        <v>Normal</v>
      </c>
      <c r="L234" t="str">
        <f>VLOOKUP(A234,'Data Transformation'!A234:Q2568,17,)</f>
        <v>10-Dec-2003</v>
      </c>
      <c r="M234">
        <f>VLOOKUP($A234,'Hospitalisation Details'!$A$2:$I$2344,6,)</f>
        <v>34779.620000000003</v>
      </c>
      <c r="N234" t="str">
        <f>VLOOKUP($A234,'Hospitalisation Details'!$A$2:$I$2344,7,)</f>
        <v>tier - 1</v>
      </c>
      <c r="O234" t="str">
        <f>VLOOKUP($A234,'Hospitalisation Details'!$A$2:$I$2344,8,)</f>
        <v>tier - 2</v>
      </c>
      <c r="P234" t="str">
        <f>VLOOKUP($A234,'Hospitalisation Details'!$A$2:$I$2344,9,)</f>
        <v>R1011</v>
      </c>
      <c r="Q234">
        <f>VLOOKUP(A234,'Data Transformation'!A234:R2568,18,)</f>
        <v>19</v>
      </c>
    </row>
    <row r="235" spans="1:17" ht="15.6" x14ac:dyDescent="0.3">
      <c r="A235" s="1" t="s">
        <v>2139</v>
      </c>
      <c r="B235" s="1" t="str">
        <f>VLOOKUP($A235,'Data Transformation'!$A$2:$D$2336,4,)</f>
        <v xml:space="preserve">  Brian M</v>
      </c>
      <c r="C235">
        <f>VLOOKUP($A235,'Medical Examinations'!$A$2:$B$2336,2,)</f>
        <v>31.68</v>
      </c>
      <c r="D235">
        <f>VLOOKUP($A235,'Medical Examinations'!$A$2:$C$2336,3,)</f>
        <v>4.4000000000000004</v>
      </c>
      <c r="E235" t="str">
        <f>VLOOKUP($A235,'Medical Examinations'!$A$2:$D$2336,4,)</f>
        <v>No</v>
      </c>
      <c r="F235" t="str">
        <f>VLOOKUP($A235,'Medical Examinations'!$A$2:$E$2336,5,)</f>
        <v>No</v>
      </c>
      <c r="G235" t="str">
        <f>VLOOKUP($A235,'Medical Examinations'!$A$2:$F$2336,6,)</f>
        <v>No</v>
      </c>
      <c r="H235">
        <f>VLOOKUP($A235,'Data Transformation'!$A$2:$G$2336,7,)</f>
        <v>0</v>
      </c>
      <c r="I235" t="str">
        <f>VLOOKUP($A235,'Medical Examinations'!$A$2:$H$2336,8,)</f>
        <v>yes</v>
      </c>
      <c r="J235" t="str">
        <f>VLOOKUP($A235,'Data Transformation'!$A$2:$K$2336,11,)</f>
        <v>obesity</v>
      </c>
      <c r="K235" t="str">
        <f>VLOOKUP($A235,'Data Transformation'!$A$2:$M$2336,13,)</f>
        <v>Diabetes</v>
      </c>
      <c r="L235" t="str">
        <f>VLOOKUP(A235,'Data Transformation'!A235:Q2569,17,)</f>
        <v>30-Jun-2000</v>
      </c>
      <c r="M235">
        <f>VLOOKUP($A235,'Hospitalisation Details'!$A$2:$I$2344,6,)</f>
        <v>34672.15</v>
      </c>
      <c r="N235" t="str">
        <f>VLOOKUP($A235,'Hospitalisation Details'!$A$2:$I$2344,7,)</f>
        <v>tier - 1</v>
      </c>
      <c r="O235" t="str">
        <f>VLOOKUP($A235,'Hospitalisation Details'!$A$2:$I$2344,8,)</f>
        <v>tier - 3</v>
      </c>
      <c r="P235" t="str">
        <f>VLOOKUP($A235,'Hospitalisation Details'!$A$2:$I$2344,9,)</f>
        <v>R1013</v>
      </c>
      <c r="Q235">
        <f>VLOOKUP(A235,'Data Transformation'!A235:R2569,18,)</f>
        <v>23</v>
      </c>
    </row>
    <row r="236" spans="1:17" ht="15.6" x14ac:dyDescent="0.3">
      <c r="A236" s="1" t="s">
        <v>2138</v>
      </c>
      <c r="B236" s="1" t="str">
        <f>VLOOKUP($A236,'Data Transformation'!$A$2:$D$2336,4,)</f>
        <v xml:space="preserve">  Jeremy</v>
      </c>
      <c r="C236">
        <f>VLOOKUP($A236,'Medical Examinations'!$A$2:$B$2336,2,)</f>
        <v>33.534999999999997</v>
      </c>
      <c r="D236">
        <f>VLOOKUP($A236,'Medical Examinations'!$A$2:$C$2336,3,)</f>
        <v>6.23</v>
      </c>
      <c r="E236" t="str">
        <f>VLOOKUP($A236,'Medical Examinations'!$A$2:$D$2336,4,)</f>
        <v>No</v>
      </c>
      <c r="F236" t="str">
        <f>VLOOKUP($A236,'Medical Examinations'!$A$2:$E$2336,5,)</f>
        <v>yes</v>
      </c>
      <c r="G236" t="str">
        <f>VLOOKUP($A236,'Medical Examinations'!$A$2:$F$2336,6,)</f>
        <v>No</v>
      </c>
      <c r="H236">
        <f>VLOOKUP($A236,'Data Transformation'!$A$2:$G$2336,7,)</f>
        <v>1</v>
      </c>
      <c r="I236" t="str">
        <f>VLOOKUP($A236,'Medical Examinations'!$A$2:$H$2336,8,)</f>
        <v>yes</v>
      </c>
      <c r="J236" t="str">
        <f>VLOOKUP($A236,'Data Transformation'!$A$2:$K$2336,11,)</f>
        <v>obesity</v>
      </c>
      <c r="K236" t="str">
        <f>VLOOKUP($A236,'Data Transformation'!$A$2:$M$2336,13,)</f>
        <v>Normal</v>
      </c>
      <c r="L236" t="str">
        <f>VLOOKUP(A236,'Data Transformation'!A236:Q2570,17,)</f>
        <v>11-Dec-2000</v>
      </c>
      <c r="M236">
        <f>VLOOKUP($A236,'Hospitalisation Details'!$A$2:$I$2344,6,)</f>
        <v>34617.839999999997</v>
      </c>
      <c r="N236" t="str">
        <f>VLOOKUP($A236,'Hospitalisation Details'!$A$2:$I$2344,7,)</f>
        <v>tier - 1</v>
      </c>
      <c r="O236" t="str">
        <f>VLOOKUP($A236,'Hospitalisation Details'!$A$2:$I$2344,8,)</f>
        <v>tier - 3</v>
      </c>
      <c r="P236" t="str">
        <f>VLOOKUP($A236,'Hospitalisation Details'!$A$2:$I$2344,9,)</f>
        <v>R1016</v>
      </c>
      <c r="Q236">
        <f>VLOOKUP(A236,'Data Transformation'!A236:R2570,18,)</f>
        <v>22</v>
      </c>
    </row>
    <row r="237" spans="1:17" ht="15.6" x14ac:dyDescent="0.3">
      <c r="A237" s="1" t="s">
        <v>2137</v>
      </c>
      <c r="B237" s="1" t="str">
        <f>VLOOKUP($A237,'Data Transformation'!$A$2:$D$2336,4,)</f>
        <v xml:space="preserve">  Susannah</v>
      </c>
      <c r="C237">
        <f>VLOOKUP($A237,'Medical Examinations'!$A$2:$B$2336,2,)</f>
        <v>31.92</v>
      </c>
      <c r="D237">
        <f>VLOOKUP($A237,'Medical Examinations'!$A$2:$C$2336,3,)</f>
        <v>5.33</v>
      </c>
      <c r="E237" t="str">
        <f>VLOOKUP($A237,'Medical Examinations'!$A$2:$D$2336,4,)</f>
        <v>yes</v>
      </c>
      <c r="F237" t="str">
        <f>VLOOKUP($A237,'Medical Examinations'!$A$2:$E$2336,5,)</f>
        <v>No</v>
      </c>
      <c r="G237" t="str">
        <f>VLOOKUP($A237,'Medical Examinations'!$A$2:$F$2336,6,)</f>
        <v>No</v>
      </c>
      <c r="H237">
        <f>VLOOKUP($A237,'Data Transformation'!$A$2:$G$2336,7,)</f>
        <v>0</v>
      </c>
      <c r="I237" t="str">
        <f>VLOOKUP($A237,'Medical Examinations'!$A$2:$H$2336,8,)</f>
        <v>yes</v>
      </c>
      <c r="J237" t="str">
        <f>VLOOKUP($A237,'Data Transformation'!$A$2:$K$2336,11,)</f>
        <v>overweight</v>
      </c>
      <c r="K237" t="str">
        <f>VLOOKUP($A237,'Data Transformation'!$A$2:$M$2336,13,)</f>
        <v>Diabetes</v>
      </c>
      <c r="L237" t="str">
        <f>VLOOKUP(A237,'Data Transformation'!A237:Q2571,17,)</f>
        <v>15-Jul-2002</v>
      </c>
      <c r="M237">
        <f>VLOOKUP($A237,'Hospitalisation Details'!$A$2:$I$2344,6,)</f>
        <v>34543.39</v>
      </c>
      <c r="N237" t="str">
        <f>VLOOKUP($A237,'Hospitalisation Details'!$A$2:$I$2344,7,)</f>
        <v>tier - 2</v>
      </c>
      <c r="O237" t="str">
        <f>VLOOKUP($A237,'Hospitalisation Details'!$A$2:$I$2344,8,)</f>
        <v>tier - 3</v>
      </c>
      <c r="P237" t="str">
        <f>VLOOKUP($A237,'Hospitalisation Details'!$A$2:$I$2344,9,)</f>
        <v>R1011</v>
      </c>
      <c r="Q237">
        <f>VLOOKUP(A237,'Data Transformation'!A237:R2571,18,)</f>
        <v>21</v>
      </c>
    </row>
    <row r="238" spans="1:17" ht="15.6" x14ac:dyDescent="0.3">
      <c r="A238" s="1" t="s">
        <v>2136</v>
      </c>
      <c r="B238" s="1" t="str">
        <f>VLOOKUP($A238,'Data Transformation'!$A$2:$D$2336,4,)</f>
        <v xml:space="preserve">  Randy</v>
      </c>
      <c r="C238">
        <f>VLOOKUP($A238,'Medical Examinations'!$A$2:$B$2336,2,)</f>
        <v>32.700000000000003</v>
      </c>
      <c r="D238">
        <f>VLOOKUP($A238,'Medical Examinations'!$A$2:$C$2336,3,)</f>
        <v>4.09</v>
      </c>
      <c r="E238" t="str">
        <f>VLOOKUP($A238,'Medical Examinations'!$A$2:$D$2336,4,)</f>
        <v>No</v>
      </c>
      <c r="F238" t="str">
        <f>VLOOKUP($A238,'Medical Examinations'!$A$2:$E$2336,5,)</f>
        <v>No</v>
      </c>
      <c r="G238" t="str">
        <f>VLOOKUP($A238,'Medical Examinations'!$A$2:$F$2336,6,)</f>
        <v>No</v>
      </c>
      <c r="H238">
        <f>VLOOKUP($A238,'Data Transformation'!$A$2:$G$2336,7,)</f>
        <v>1</v>
      </c>
      <c r="I238" t="str">
        <f>VLOOKUP($A238,'Medical Examinations'!$A$2:$H$2336,8,)</f>
        <v>yes</v>
      </c>
      <c r="J238" t="str">
        <f>VLOOKUP($A238,'Data Transformation'!$A$2:$K$2336,11,)</f>
        <v>normal weight</v>
      </c>
      <c r="K238" t="str">
        <f>VLOOKUP($A238,'Data Transformation'!$A$2:$M$2336,13,)</f>
        <v>Diabetes</v>
      </c>
      <c r="L238" t="str">
        <f>VLOOKUP(A238,'Data Transformation'!A238:Q2572,17,)</f>
        <v>12-Nov-2002</v>
      </c>
      <c r="M238">
        <f>VLOOKUP($A238,'Hospitalisation Details'!$A$2:$I$2344,6,)</f>
        <v>34472.839999999997</v>
      </c>
      <c r="N238" t="str">
        <f>VLOOKUP($A238,'Hospitalisation Details'!$A$2:$I$2344,7,)</f>
        <v>tier - 1</v>
      </c>
      <c r="O238" t="str">
        <f>VLOOKUP($A238,'Hospitalisation Details'!$A$2:$I$2344,8,)</f>
        <v>tier - 3</v>
      </c>
      <c r="P238" t="str">
        <f>VLOOKUP($A238,'Hospitalisation Details'!$A$2:$I$2344,9,)</f>
        <v>R1011</v>
      </c>
      <c r="Q238">
        <f>VLOOKUP(A238,'Data Transformation'!A238:R2572,18,)</f>
        <v>20</v>
      </c>
    </row>
    <row r="239" spans="1:17" ht="15.6" x14ac:dyDescent="0.3">
      <c r="A239" s="1" t="s">
        <v>2135</v>
      </c>
      <c r="B239" s="1" t="str">
        <f>VLOOKUP($A239,'Data Transformation'!$A$2:$D$2336,4,)</f>
        <v xml:space="preserve">  Leslie</v>
      </c>
      <c r="C239">
        <f>VLOOKUP($A239,'Medical Examinations'!$A$2:$B$2336,2,)</f>
        <v>41.25</v>
      </c>
      <c r="D239">
        <f>VLOOKUP($A239,'Medical Examinations'!$A$2:$C$2336,3,)</f>
        <v>5.19</v>
      </c>
      <c r="E239" t="str">
        <f>VLOOKUP($A239,'Medical Examinations'!$A$2:$D$2336,4,)</f>
        <v>No</v>
      </c>
      <c r="F239" t="str">
        <f>VLOOKUP($A239,'Medical Examinations'!$A$2:$E$2336,5,)</f>
        <v>No</v>
      </c>
      <c r="G239" t="str">
        <f>VLOOKUP($A239,'Medical Examinations'!$A$2:$F$2336,6,)</f>
        <v>No</v>
      </c>
      <c r="H239">
        <f>VLOOKUP($A239,'Data Transformation'!$A$2:$G$2336,7,)</f>
        <v>0</v>
      </c>
      <c r="I239" t="str">
        <f>VLOOKUP($A239,'Medical Examinations'!$A$2:$H$2336,8,)</f>
        <v>yes</v>
      </c>
      <c r="J239" t="str">
        <f>VLOOKUP($A239,'Data Transformation'!$A$2:$K$2336,11,)</f>
        <v>overweight</v>
      </c>
      <c r="K239" t="str">
        <f>VLOOKUP($A239,'Data Transformation'!$A$2:$M$2336,13,)</f>
        <v>Prediabetes</v>
      </c>
      <c r="L239" t="str">
        <f>VLOOKUP(A239,'Data Transformation'!A239:Q2573,17,)</f>
        <v>16-Jun-1991</v>
      </c>
      <c r="M239">
        <f>VLOOKUP($A239,'Hospitalisation Details'!$A$2:$I$2344,6,)</f>
        <v>34456.269999999997</v>
      </c>
      <c r="N239" t="str">
        <f>VLOOKUP($A239,'Hospitalisation Details'!$A$2:$I$2344,7,)</f>
        <v>tier - 1</v>
      </c>
      <c r="O239" t="str">
        <f>VLOOKUP($A239,'Hospitalisation Details'!$A$2:$I$2344,8,)</f>
        <v>tier - 2</v>
      </c>
      <c r="P239" t="str">
        <f>VLOOKUP($A239,'Hospitalisation Details'!$A$2:$I$2344,9,)</f>
        <v>R1011</v>
      </c>
      <c r="Q239">
        <f>VLOOKUP(A239,'Data Transformation'!A239:R2573,18,)</f>
        <v>32</v>
      </c>
    </row>
    <row r="240" spans="1:17" ht="15.6" x14ac:dyDescent="0.3">
      <c r="A240" s="1" t="s">
        <v>2134</v>
      </c>
      <c r="B240" s="1" t="str">
        <f>VLOOKUP($A240,'Data Transformation'!$A$2:$D$2336,4,)</f>
        <v xml:space="preserve">  Brittany L</v>
      </c>
      <c r="C240">
        <f>VLOOKUP($A240,'Medical Examinations'!$A$2:$B$2336,2,)</f>
        <v>33.11</v>
      </c>
      <c r="D240">
        <f>VLOOKUP($A240,'Medical Examinations'!$A$2:$C$2336,3,)</f>
        <v>4.12</v>
      </c>
      <c r="E240" t="str">
        <f>VLOOKUP($A240,'Medical Examinations'!$A$2:$D$2336,4,)</f>
        <v>No</v>
      </c>
      <c r="F240" t="str">
        <f>VLOOKUP($A240,'Medical Examinations'!$A$2:$E$2336,5,)</f>
        <v>No</v>
      </c>
      <c r="G240" t="str">
        <f>VLOOKUP($A240,'Medical Examinations'!$A$2:$F$2336,6,)</f>
        <v>Yes</v>
      </c>
      <c r="H240">
        <f>VLOOKUP($A240,'Data Transformation'!$A$2:$G$2336,7,)</f>
        <v>1</v>
      </c>
      <c r="I240" t="str">
        <f>VLOOKUP($A240,'Medical Examinations'!$A$2:$H$2336,8,)</f>
        <v>yes</v>
      </c>
      <c r="J240" t="str">
        <f>VLOOKUP($A240,'Data Transformation'!$A$2:$K$2336,11,)</f>
        <v>overweight</v>
      </c>
      <c r="K240" t="str">
        <f>VLOOKUP($A240,'Data Transformation'!$A$2:$M$2336,13,)</f>
        <v>Diabetes</v>
      </c>
      <c r="L240" t="str">
        <f>VLOOKUP(A240,'Data Transformation'!A240:Q2574,17,)</f>
        <v>5-Oct-1989</v>
      </c>
      <c r="M240">
        <f>VLOOKUP($A240,'Hospitalisation Details'!$A$2:$I$2344,6,)</f>
        <v>34439.86</v>
      </c>
      <c r="N240" t="str">
        <f>VLOOKUP($A240,'Hospitalisation Details'!$A$2:$I$2344,7,)</f>
        <v>tier - 2</v>
      </c>
      <c r="O240" t="str">
        <f>VLOOKUP($A240,'Hospitalisation Details'!$A$2:$I$2344,8,)</f>
        <v>tier - 1</v>
      </c>
      <c r="P240" t="str">
        <f>VLOOKUP($A240,'Hospitalisation Details'!$A$2:$I$2344,9,)</f>
        <v>R1013</v>
      </c>
      <c r="Q240">
        <f>VLOOKUP(A240,'Data Transformation'!A240:R2574,18,)</f>
        <v>33</v>
      </c>
    </row>
    <row r="241" spans="1:17" ht="15.6" x14ac:dyDescent="0.3">
      <c r="A241" s="1" t="s">
        <v>2133</v>
      </c>
      <c r="B241" s="1" t="str">
        <f>VLOOKUP($A241,'Data Transformation'!$A$2:$D$2336,4,)</f>
        <v xml:space="preserve">  Cassie J</v>
      </c>
      <c r="C241">
        <f>VLOOKUP($A241,'Medical Examinations'!$A$2:$B$2336,2,)</f>
        <v>36.159999999999997</v>
      </c>
      <c r="D241">
        <f>VLOOKUP($A241,'Medical Examinations'!$A$2:$C$2336,3,)</f>
        <v>5.0999999999999996</v>
      </c>
      <c r="E241" t="str">
        <f>VLOOKUP($A241,'Medical Examinations'!$A$2:$D$2336,4,)</f>
        <v>No</v>
      </c>
      <c r="F241" t="str">
        <f>VLOOKUP($A241,'Medical Examinations'!$A$2:$E$2336,5,)</f>
        <v>No</v>
      </c>
      <c r="G241" t="str">
        <f>VLOOKUP($A241,'Medical Examinations'!$A$2:$F$2336,6,)</f>
        <v>No</v>
      </c>
      <c r="H241">
        <f>VLOOKUP($A241,'Data Transformation'!$A$2:$G$2336,7,)</f>
        <v>1</v>
      </c>
      <c r="I241" t="str">
        <f>VLOOKUP($A241,'Medical Examinations'!$A$2:$H$2336,8,)</f>
        <v>yes</v>
      </c>
      <c r="J241" t="str">
        <f>VLOOKUP($A241,'Data Transformation'!$A$2:$K$2336,11,)</f>
        <v>overweight</v>
      </c>
      <c r="K241" t="str">
        <f>VLOOKUP($A241,'Data Transformation'!$A$2:$M$2336,13,)</f>
        <v>Diabetes</v>
      </c>
      <c r="L241" t="str">
        <f>VLOOKUP(A241,'Data Transformation'!A241:Q2575,17,)</f>
        <v>28-Nov-1996</v>
      </c>
      <c r="M241">
        <f>VLOOKUP($A241,'Hospitalisation Details'!$A$2:$I$2344,6,)</f>
        <v>34402.22</v>
      </c>
      <c r="N241" t="str">
        <f>VLOOKUP($A241,'Hospitalisation Details'!$A$2:$I$2344,7,)</f>
        <v>tier - 2</v>
      </c>
      <c r="O241" t="str">
        <f>VLOOKUP($A241,'Hospitalisation Details'!$A$2:$I$2344,8,)</f>
        <v>tier - 3</v>
      </c>
      <c r="P241" t="str">
        <f>VLOOKUP($A241,'Hospitalisation Details'!$A$2:$I$2344,9,)</f>
        <v>R1011</v>
      </c>
      <c r="Q241">
        <f>VLOOKUP(A241,'Data Transformation'!A241:R2575,18,)</f>
        <v>26</v>
      </c>
    </row>
    <row r="242" spans="1:17" ht="15.6" x14ac:dyDescent="0.3">
      <c r="A242" s="1" t="s">
        <v>2132</v>
      </c>
      <c r="B242" s="1" t="str">
        <f>VLOOKUP($A242,'Data Transformation'!$A$2:$D$2336,4,)</f>
        <v xml:space="preserve">  Peter W</v>
      </c>
      <c r="C242">
        <f>VLOOKUP($A242,'Medical Examinations'!$A$2:$B$2336,2,)</f>
        <v>33.72</v>
      </c>
      <c r="D242">
        <f>VLOOKUP($A242,'Medical Examinations'!$A$2:$C$2336,3,)</f>
        <v>6.21</v>
      </c>
      <c r="E242" t="str">
        <f>VLOOKUP($A242,'Medical Examinations'!$A$2:$D$2336,4,)</f>
        <v>yes</v>
      </c>
      <c r="F242" t="str">
        <f>VLOOKUP($A242,'Medical Examinations'!$A$2:$E$2336,5,)</f>
        <v>No</v>
      </c>
      <c r="G242" t="str">
        <f>VLOOKUP($A242,'Medical Examinations'!$A$2:$F$2336,6,)</f>
        <v>Yes</v>
      </c>
      <c r="H242">
        <f>VLOOKUP($A242,'Data Transformation'!$A$2:$G$2336,7,)</f>
        <v>1</v>
      </c>
      <c r="I242" t="str">
        <f>VLOOKUP($A242,'Medical Examinations'!$A$2:$H$2336,8,)</f>
        <v>yes</v>
      </c>
      <c r="J242" t="str">
        <f>VLOOKUP($A242,'Data Transformation'!$A$2:$K$2336,11,)</f>
        <v>obesity</v>
      </c>
      <c r="K242" t="str">
        <f>VLOOKUP($A242,'Data Transformation'!$A$2:$M$2336,13,)</f>
        <v>Normal</v>
      </c>
      <c r="L242" t="str">
        <f>VLOOKUP(A242,'Data Transformation'!A242:Q2576,17,)</f>
        <v>6-Sep-2004</v>
      </c>
      <c r="M242">
        <f>VLOOKUP($A242,'Hospitalisation Details'!$A$2:$I$2344,6,)</f>
        <v>34307.22</v>
      </c>
      <c r="N242" t="str">
        <f>VLOOKUP($A242,'Hospitalisation Details'!$A$2:$I$2344,7,)</f>
        <v>tier - 2</v>
      </c>
      <c r="O242" t="str">
        <f>VLOOKUP($A242,'Hospitalisation Details'!$A$2:$I$2344,8,)</f>
        <v>tier - 2</v>
      </c>
      <c r="P242" t="str">
        <f>VLOOKUP($A242,'Hospitalisation Details'!$A$2:$I$2344,9,)</f>
        <v>R1012</v>
      </c>
      <c r="Q242">
        <f>VLOOKUP(A242,'Data Transformation'!A242:R2576,18,)</f>
        <v>18</v>
      </c>
    </row>
    <row r="243" spans="1:17" ht="15.6" x14ac:dyDescent="0.3">
      <c r="A243" s="1" t="s">
        <v>2130</v>
      </c>
      <c r="B243" s="1" t="str">
        <f>VLOOKUP($A243,'Data Transformation'!$A$2:$D$2336,4,)</f>
        <v xml:space="preserve">  Douglas</v>
      </c>
      <c r="C243">
        <f>VLOOKUP($A243,'Medical Examinations'!$A$2:$B$2336,2,)</f>
        <v>37.74</v>
      </c>
      <c r="D243">
        <f>VLOOKUP($A243,'Medical Examinations'!$A$2:$C$2336,3,)</f>
        <v>9.5299999999999994</v>
      </c>
      <c r="E243" t="str">
        <f>VLOOKUP($A243,'Medical Examinations'!$A$2:$D$2336,4,)</f>
        <v>yes</v>
      </c>
      <c r="F243" t="str">
        <f>VLOOKUP($A243,'Medical Examinations'!$A$2:$E$2336,5,)</f>
        <v>No</v>
      </c>
      <c r="G243" t="str">
        <f>VLOOKUP($A243,'Medical Examinations'!$A$2:$F$2336,6,)</f>
        <v>No</v>
      </c>
      <c r="H243">
        <f>VLOOKUP($A243,'Data Transformation'!$A$2:$G$2336,7,)</f>
        <v>1</v>
      </c>
      <c r="I243" t="str">
        <f>VLOOKUP($A243,'Medical Examinations'!$A$2:$H$2336,8,)</f>
        <v>yes</v>
      </c>
      <c r="J243" t="str">
        <f>VLOOKUP($A243,'Data Transformation'!$A$2:$K$2336,11,)</f>
        <v>normal weight</v>
      </c>
      <c r="K243" t="str">
        <f>VLOOKUP($A243,'Data Transformation'!$A$2:$M$2336,13,)</f>
        <v>Normal</v>
      </c>
      <c r="L243" t="str">
        <f>VLOOKUP(A243,'Data Transformation'!A243:Q2577,17,)</f>
        <v>17-Dec-1996</v>
      </c>
      <c r="M243">
        <f>VLOOKUP($A243,'Hospitalisation Details'!$A$2:$I$2344,6,)</f>
        <v>34293.120000000003</v>
      </c>
      <c r="N243" t="str">
        <f>VLOOKUP($A243,'Hospitalisation Details'!$A$2:$I$2344,7,)</f>
        <v>tier - 1</v>
      </c>
      <c r="O243" t="str">
        <f>VLOOKUP($A243,'Hospitalisation Details'!$A$2:$I$2344,8,)</f>
        <v>tier - 2</v>
      </c>
      <c r="P243" t="str">
        <f>VLOOKUP($A243,'Hospitalisation Details'!$A$2:$I$2344,9,)</f>
        <v>R1011</v>
      </c>
      <c r="Q243">
        <f>VLOOKUP(A243,'Data Transformation'!A243:R2577,18,)</f>
        <v>26</v>
      </c>
    </row>
    <row r="244" spans="1:17" ht="15.6" x14ac:dyDescent="0.3">
      <c r="A244" s="1" t="s">
        <v>2129</v>
      </c>
      <c r="B244" s="1" t="str">
        <f>VLOOKUP($A244,'Data Transformation'!$A$2:$D$2336,4,)</f>
        <v xml:space="preserve">  Dan</v>
      </c>
      <c r="C244">
        <f>VLOOKUP($A244,'Medical Examinations'!$A$2:$B$2336,2,)</f>
        <v>48.75</v>
      </c>
      <c r="D244">
        <f>VLOOKUP($A244,'Medical Examinations'!$A$2:$C$2336,3,)</f>
        <v>4.6399999999999997</v>
      </c>
      <c r="E244" t="str">
        <f>VLOOKUP($A244,'Medical Examinations'!$A$2:$D$2336,4,)</f>
        <v>yes</v>
      </c>
      <c r="F244" t="str">
        <f>VLOOKUP($A244,'Medical Examinations'!$A$2:$E$2336,5,)</f>
        <v>No</v>
      </c>
      <c r="G244" t="str">
        <f>VLOOKUP($A244,'Medical Examinations'!$A$2:$F$2336,6,)</f>
        <v>No</v>
      </c>
      <c r="H244">
        <f>VLOOKUP($A244,'Data Transformation'!$A$2:$G$2336,7,)</f>
        <v>1</v>
      </c>
      <c r="I244" t="str">
        <f>VLOOKUP($A244,'Medical Examinations'!$A$2:$H$2336,8,)</f>
        <v>yes</v>
      </c>
      <c r="J244" t="str">
        <f>VLOOKUP($A244,'Data Transformation'!$A$2:$K$2336,11,)</f>
        <v>normal weight</v>
      </c>
      <c r="K244" t="str">
        <f>VLOOKUP($A244,'Data Transformation'!$A$2:$M$2336,13,)</f>
        <v>Prediabetes</v>
      </c>
      <c r="L244" t="str">
        <f>VLOOKUP(A244,'Data Transformation'!A244:Q2578,17,)</f>
        <v>18-Nov-2003</v>
      </c>
      <c r="M244">
        <f>VLOOKUP($A244,'Hospitalisation Details'!$A$2:$I$2344,6,)</f>
        <v>34289.43</v>
      </c>
      <c r="N244" t="str">
        <f>VLOOKUP($A244,'Hospitalisation Details'!$A$2:$I$2344,7,)</f>
        <v>tier - 1</v>
      </c>
      <c r="O244" t="str">
        <f>VLOOKUP($A244,'Hospitalisation Details'!$A$2:$I$2344,8,)</f>
        <v>tier - 1</v>
      </c>
      <c r="P244" t="str">
        <f>VLOOKUP($A244,'Hospitalisation Details'!$A$2:$I$2344,9,)</f>
        <v>R1011</v>
      </c>
      <c r="Q244">
        <f>VLOOKUP(A244,'Data Transformation'!A244:R2578,18,)</f>
        <v>19</v>
      </c>
    </row>
    <row r="245" spans="1:17" ht="15.6" x14ac:dyDescent="0.3">
      <c r="A245" s="1" t="s">
        <v>2128</v>
      </c>
      <c r="B245" s="1" t="str">
        <f>VLOOKUP($A245,'Data Transformation'!$A$2:$D$2336,4,)</f>
        <v xml:space="preserve">  Dan M</v>
      </c>
      <c r="C245">
        <f>VLOOKUP($A245,'Medical Examinations'!$A$2:$B$2336,2,)</f>
        <v>31.065000000000001</v>
      </c>
      <c r="D245">
        <f>VLOOKUP($A245,'Medical Examinations'!$A$2:$C$2336,3,)</f>
        <v>5.05</v>
      </c>
      <c r="E245" t="str">
        <f>VLOOKUP($A245,'Medical Examinations'!$A$2:$D$2336,4,)</f>
        <v>No</v>
      </c>
      <c r="F245" t="str">
        <f>VLOOKUP($A245,'Medical Examinations'!$A$2:$E$2336,5,)</f>
        <v>No</v>
      </c>
      <c r="G245" t="str">
        <f>VLOOKUP($A245,'Medical Examinations'!$A$2:$F$2336,6,)</f>
        <v>No</v>
      </c>
      <c r="H245">
        <f>VLOOKUP($A245,'Data Transformation'!$A$2:$G$2336,7,)</f>
        <v>1</v>
      </c>
      <c r="I245" t="str">
        <f>VLOOKUP($A245,'Medical Examinations'!$A$2:$H$2336,8,)</f>
        <v>yes</v>
      </c>
      <c r="J245" t="str">
        <f>VLOOKUP($A245,'Data Transformation'!$A$2:$K$2336,11,)</f>
        <v>obesity</v>
      </c>
      <c r="K245" t="str">
        <f>VLOOKUP($A245,'Data Transformation'!$A$2:$M$2336,13,)</f>
        <v>Normal</v>
      </c>
      <c r="L245" t="str">
        <f>VLOOKUP(A245,'Data Transformation'!A245:Q2579,17,)</f>
        <v>21-Oct-1998</v>
      </c>
      <c r="M245">
        <f>VLOOKUP($A245,'Hospitalisation Details'!$A$2:$I$2344,6,)</f>
        <v>34254.050000000003</v>
      </c>
      <c r="N245" t="str">
        <f>VLOOKUP($A245,'Hospitalisation Details'!$A$2:$I$2344,7,)</f>
        <v>tier - 1</v>
      </c>
      <c r="O245" t="str">
        <f>VLOOKUP($A245,'Hospitalisation Details'!$A$2:$I$2344,8,)</f>
        <v>tier - 3</v>
      </c>
      <c r="P245" t="str">
        <f>VLOOKUP($A245,'Hospitalisation Details'!$A$2:$I$2344,9,)</f>
        <v>R1019</v>
      </c>
      <c r="Q245">
        <f>VLOOKUP(A245,'Data Transformation'!A245:R2579,18,)</f>
        <v>24</v>
      </c>
    </row>
    <row r="246" spans="1:17" ht="15.6" x14ac:dyDescent="0.3">
      <c r="A246" s="1" t="s">
        <v>2127</v>
      </c>
      <c r="B246" s="1" t="str">
        <f>VLOOKUP($A246,'Data Transformation'!$A$2:$D$2336,4,)</f>
        <v xml:space="preserve">  Eric L</v>
      </c>
      <c r="C246">
        <f>VLOOKUP($A246,'Medical Examinations'!$A$2:$B$2336,2,)</f>
        <v>23.55</v>
      </c>
      <c r="D246">
        <f>VLOOKUP($A246,'Medical Examinations'!$A$2:$C$2336,3,)</f>
        <v>10.38</v>
      </c>
      <c r="E246" t="str">
        <f>VLOOKUP($A246,'Medical Examinations'!$A$2:$D$2336,4,)</f>
        <v>No</v>
      </c>
      <c r="F246" t="str">
        <f>VLOOKUP($A246,'Medical Examinations'!$A$2:$E$2336,5,)</f>
        <v>No</v>
      </c>
      <c r="G246" t="str">
        <f>VLOOKUP($A246,'Medical Examinations'!$A$2:$F$2336,6,)</f>
        <v>No</v>
      </c>
      <c r="H246">
        <f>VLOOKUP($A246,'Data Transformation'!$A$2:$G$2336,7,)</f>
        <v>0</v>
      </c>
      <c r="I246" t="str">
        <f>VLOOKUP($A246,'Medical Examinations'!$A$2:$H$2336,8,)</f>
        <v>yes</v>
      </c>
      <c r="J246" t="str">
        <f>VLOOKUP($A246,'Data Transformation'!$A$2:$K$2336,11,)</f>
        <v>normal weight</v>
      </c>
      <c r="K246" t="str">
        <f>VLOOKUP($A246,'Data Transformation'!$A$2:$M$2336,13,)</f>
        <v>Prediabetes</v>
      </c>
      <c r="L246" t="str">
        <f>VLOOKUP(A246,'Data Transformation'!A246:Q2580,17,)</f>
        <v>5-Nov-2002</v>
      </c>
      <c r="M246">
        <f>VLOOKUP($A246,'Hospitalisation Details'!$A$2:$I$2344,6,)</f>
        <v>34218.019999999997</v>
      </c>
      <c r="N246" t="str">
        <f>VLOOKUP($A246,'Hospitalisation Details'!$A$2:$I$2344,7,)</f>
        <v>tier - 1</v>
      </c>
      <c r="O246" t="str">
        <f>VLOOKUP($A246,'Hospitalisation Details'!$A$2:$I$2344,8,)</f>
        <v>tier - 1</v>
      </c>
      <c r="P246" t="str">
        <f>VLOOKUP($A246,'Hospitalisation Details'!$A$2:$I$2344,9,)</f>
        <v>R1011</v>
      </c>
      <c r="Q246">
        <f>VLOOKUP(A246,'Data Transformation'!A246:R2580,18,)</f>
        <v>20</v>
      </c>
    </row>
    <row r="247" spans="1:17" ht="15.6" x14ac:dyDescent="0.3">
      <c r="A247" s="1" t="s">
        <v>2126</v>
      </c>
      <c r="B247" s="1" t="str">
        <f>VLOOKUP($A247,'Data Transformation'!$A$2:$D$2336,4,)</f>
        <v xml:space="preserve">  Les J</v>
      </c>
      <c r="C247">
        <f>VLOOKUP($A247,'Medical Examinations'!$A$2:$B$2336,2,)</f>
        <v>30.18</v>
      </c>
      <c r="D247">
        <f>VLOOKUP($A247,'Medical Examinations'!$A$2:$C$2336,3,)</f>
        <v>8.31</v>
      </c>
      <c r="E247" t="str">
        <f>VLOOKUP($A247,'Medical Examinations'!$A$2:$D$2336,4,)</f>
        <v>yes</v>
      </c>
      <c r="F247" t="str">
        <f>VLOOKUP($A247,'Medical Examinations'!$A$2:$E$2336,5,)</f>
        <v>No</v>
      </c>
      <c r="G247" t="str">
        <f>VLOOKUP($A247,'Medical Examinations'!$A$2:$F$2336,6,)</f>
        <v>No</v>
      </c>
      <c r="H247">
        <f>VLOOKUP($A247,'Data Transformation'!$A$2:$G$2336,7,)</f>
        <v>1</v>
      </c>
      <c r="I247" t="str">
        <f>VLOOKUP($A247,'Medical Examinations'!$A$2:$H$2336,8,)</f>
        <v>yes</v>
      </c>
      <c r="J247" t="str">
        <f>VLOOKUP($A247,'Data Transformation'!$A$2:$K$2336,11,)</f>
        <v>underweight</v>
      </c>
      <c r="K247" t="str">
        <f>VLOOKUP($A247,'Data Transformation'!$A$2:$M$2336,13,)</f>
        <v>Prediabetes</v>
      </c>
      <c r="L247" t="str">
        <f>VLOOKUP(A247,'Data Transformation'!A247:Q2581,17,)</f>
        <v>12-Dec-1988</v>
      </c>
      <c r="M247">
        <f>VLOOKUP($A247,'Hospitalisation Details'!$A$2:$I$2344,6,)</f>
        <v>34210.33</v>
      </c>
      <c r="N247" t="str">
        <f>VLOOKUP($A247,'Hospitalisation Details'!$A$2:$I$2344,7,)</f>
        <v>tier - 2</v>
      </c>
      <c r="O247" t="str">
        <f>VLOOKUP($A247,'Hospitalisation Details'!$A$2:$I$2344,8,)</f>
        <v>tier - 1</v>
      </c>
      <c r="P247" t="str">
        <f>VLOOKUP($A247,'Hospitalisation Details'!$A$2:$I$2344,9,)</f>
        <v>R1012</v>
      </c>
      <c r="Q247">
        <f>VLOOKUP(A247,'Data Transformation'!A247:R2581,18,)</f>
        <v>34</v>
      </c>
    </row>
    <row r="248" spans="1:17" ht="15.6" x14ac:dyDescent="0.3">
      <c r="A248" s="1" t="s">
        <v>2125</v>
      </c>
      <c r="B248" s="1" t="str">
        <f>VLOOKUP($A248,'Data Transformation'!$A$2:$D$2336,4,)</f>
        <v xml:space="preserve">  Stephanie</v>
      </c>
      <c r="C248">
        <f>VLOOKUP($A248,'Medical Examinations'!$A$2:$B$2336,2,)</f>
        <v>29.94</v>
      </c>
      <c r="D248">
        <f>VLOOKUP($A248,'Medical Examinations'!$A$2:$C$2336,3,)</f>
        <v>7.59</v>
      </c>
      <c r="E248" t="str">
        <f>VLOOKUP($A248,'Medical Examinations'!$A$2:$D$2336,4,)</f>
        <v>No</v>
      </c>
      <c r="F248" t="str">
        <f>VLOOKUP($A248,'Medical Examinations'!$A$2:$E$2336,5,)</f>
        <v>No</v>
      </c>
      <c r="G248" t="str">
        <f>VLOOKUP($A248,'Medical Examinations'!$A$2:$F$2336,6,)</f>
        <v>No</v>
      </c>
      <c r="H248">
        <f>VLOOKUP($A248,'Data Transformation'!$A$2:$G$2336,7,)</f>
        <v>0</v>
      </c>
      <c r="I248" t="str">
        <f>VLOOKUP($A248,'Medical Examinations'!$A$2:$H$2336,8,)</f>
        <v>yes</v>
      </c>
      <c r="J248" t="str">
        <f>VLOOKUP($A248,'Data Transformation'!$A$2:$K$2336,11,)</f>
        <v>overweight</v>
      </c>
      <c r="K248" t="str">
        <f>VLOOKUP($A248,'Data Transformation'!$A$2:$M$2336,13,)</f>
        <v>Normal</v>
      </c>
      <c r="L248" t="str">
        <f>VLOOKUP(A248,'Data Transformation'!A248:Q2582,17,)</f>
        <v>17-Dec-1999</v>
      </c>
      <c r="M248">
        <f>VLOOKUP($A248,'Hospitalisation Details'!$A$2:$I$2344,6,)</f>
        <v>34205.07</v>
      </c>
      <c r="N248" t="str">
        <f>VLOOKUP($A248,'Hospitalisation Details'!$A$2:$I$2344,7,)</f>
        <v>tier - 2</v>
      </c>
      <c r="O248" t="str">
        <f>VLOOKUP($A248,'Hospitalisation Details'!$A$2:$I$2344,8,)</f>
        <v>tier - 2</v>
      </c>
      <c r="P248" t="str">
        <f>VLOOKUP($A248,'Hospitalisation Details'!$A$2:$I$2344,9,)</f>
        <v>R1011</v>
      </c>
      <c r="Q248">
        <f>VLOOKUP(A248,'Data Transformation'!A248:R2582,18,)</f>
        <v>23</v>
      </c>
    </row>
    <row r="249" spans="1:17" ht="15.6" x14ac:dyDescent="0.3">
      <c r="A249" s="1" t="s">
        <v>2124</v>
      </c>
      <c r="B249" s="1" t="str">
        <f>VLOOKUP($A249,'Data Transformation'!$A$2:$D$2336,4,)</f>
        <v xml:space="preserve">  Melissa Y</v>
      </c>
      <c r="C249">
        <f>VLOOKUP($A249,'Medical Examinations'!$A$2:$B$2336,2,)</f>
        <v>31.4</v>
      </c>
      <c r="D249">
        <f>VLOOKUP($A249,'Medical Examinations'!$A$2:$C$2336,3,)</f>
        <v>5.49</v>
      </c>
      <c r="E249" t="str">
        <f>VLOOKUP($A249,'Medical Examinations'!$A$2:$D$2336,4,)</f>
        <v>No</v>
      </c>
      <c r="F249" t="str">
        <f>VLOOKUP($A249,'Medical Examinations'!$A$2:$E$2336,5,)</f>
        <v>No</v>
      </c>
      <c r="G249" t="str">
        <f>VLOOKUP($A249,'Medical Examinations'!$A$2:$F$2336,6,)</f>
        <v>No</v>
      </c>
      <c r="H249">
        <f>VLOOKUP($A249,'Data Transformation'!$A$2:$G$2336,7,)</f>
        <v>0</v>
      </c>
      <c r="I249" t="str">
        <f>VLOOKUP($A249,'Medical Examinations'!$A$2:$H$2336,8,)</f>
        <v>yes</v>
      </c>
      <c r="J249" t="str">
        <f>VLOOKUP($A249,'Data Transformation'!$A$2:$K$2336,11,)</f>
        <v>obesity</v>
      </c>
      <c r="K249" t="str">
        <f>VLOOKUP($A249,'Data Transformation'!$A$2:$M$2336,13,)</f>
        <v>Diabetes</v>
      </c>
      <c r="L249" t="str">
        <f>VLOOKUP(A249,'Data Transformation'!A249:Q2583,17,)</f>
        <v>10-Aug-1999</v>
      </c>
      <c r="M249">
        <f>VLOOKUP($A249,'Hospitalisation Details'!$A$2:$I$2344,6,)</f>
        <v>34166.269999999997</v>
      </c>
      <c r="N249" t="str">
        <f>VLOOKUP($A249,'Hospitalisation Details'!$A$2:$I$2344,7,)</f>
        <v>tier - 2</v>
      </c>
      <c r="O249" t="str">
        <f>VLOOKUP($A249,'Hospitalisation Details'!$A$2:$I$2344,8,)</f>
        <v>tier - 3</v>
      </c>
      <c r="P249" t="str">
        <f>VLOOKUP($A249,'Hospitalisation Details'!$A$2:$I$2344,9,)</f>
        <v>R1011</v>
      </c>
      <c r="Q249">
        <f>VLOOKUP(A249,'Data Transformation'!A249:R2583,18,)</f>
        <v>23</v>
      </c>
    </row>
    <row r="250" spans="1:17" ht="15.6" x14ac:dyDescent="0.3">
      <c r="A250" s="1" t="s">
        <v>2123</v>
      </c>
      <c r="B250" s="1" t="str">
        <f>VLOOKUP($A250,'Data Transformation'!$A$2:$D$2336,4,)</f>
        <v xml:space="preserve">  Ashley</v>
      </c>
      <c r="C250">
        <f>VLOOKUP($A250,'Medical Examinations'!$A$2:$B$2336,2,)</f>
        <v>53.06</v>
      </c>
      <c r="D250">
        <f>VLOOKUP($A250,'Medical Examinations'!$A$2:$C$2336,3,)</f>
        <v>11.68</v>
      </c>
      <c r="E250" t="str">
        <f>VLOOKUP($A250,'Medical Examinations'!$A$2:$D$2336,4,)</f>
        <v>No</v>
      </c>
      <c r="F250" t="str">
        <f>VLOOKUP($A250,'Medical Examinations'!$A$2:$E$2336,5,)</f>
        <v>No</v>
      </c>
      <c r="G250" t="str">
        <f>VLOOKUP($A250,'Medical Examinations'!$A$2:$F$2336,6,)</f>
        <v>No</v>
      </c>
      <c r="H250">
        <f>VLOOKUP($A250,'Data Transformation'!$A$2:$G$2336,7,)</f>
        <v>0</v>
      </c>
      <c r="I250" t="str">
        <f>VLOOKUP($A250,'Medical Examinations'!$A$2:$H$2336,8,)</f>
        <v>yes</v>
      </c>
      <c r="J250" t="str">
        <f>VLOOKUP($A250,'Data Transformation'!$A$2:$K$2336,11,)</f>
        <v>normal weight</v>
      </c>
      <c r="K250" t="str">
        <f>VLOOKUP($A250,'Data Transformation'!$A$2:$M$2336,13,)</f>
        <v>Normal</v>
      </c>
      <c r="L250" t="str">
        <f>VLOOKUP(A250,'Data Transformation'!A250:Q2584,17,)</f>
        <v>3-Jun-2001</v>
      </c>
      <c r="M250">
        <f>VLOOKUP($A250,'Hospitalisation Details'!$A$2:$I$2344,6,)</f>
        <v>34084.68</v>
      </c>
      <c r="N250" t="str">
        <f>VLOOKUP($A250,'Hospitalisation Details'!$A$2:$I$2344,7,)</f>
        <v>tier - 2</v>
      </c>
      <c r="O250" t="str">
        <f>VLOOKUP($A250,'Hospitalisation Details'!$A$2:$I$2344,8,)</f>
        <v>tier - 3</v>
      </c>
      <c r="P250" t="str">
        <f>VLOOKUP($A250,'Hospitalisation Details'!$A$2:$I$2344,9,)</f>
        <v>R1011</v>
      </c>
      <c r="Q250">
        <f>VLOOKUP(A250,'Data Transformation'!A250:R2584,18,)</f>
        <v>22</v>
      </c>
    </row>
    <row r="251" spans="1:17" ht="15.6" x14ac:dyDescent="0.3">
      <c r="A251" s="1" t="s">
        <v>2122</v>
      </c>
      <c r="B251" s="1" t="str">
        <f>VLOOKUP($A251,'Data Transformation'!$A$2:$D$2336,4,)</f>
        <v xml:space="preserve">  Stephanie M</v>
      </c>
      <c r="C251">
        <f>VLOOKUP($A251,'Medical Examinations'!$A$2:$B$2336,2,)</f>
        <v>30.25</v>
      </c>
      <c r="D251">
        <f>VLOOKUP($A251,'Medical Examinations'!$A$2:$C$2336,3,)</f>
        <v>4.1900000000000004</v>
      </c>
      <c r="E251" t="str">
        <f>VLOOKUP($A251,'Medical Examinations'!$A$2:$D$2336,4,)</f>
        <v>No</v>
      </c>
      <c r="F251" t="str">
        <f>VLOOKUP($A251,'Medical Examinations'!$A$2:$E$2336,5,)</f>
        <v>No</v>
      </c>
      <c r="G251" t="str">
        <f>VLOOKUP($A251,'Medical Examinations'!$A$2:$F$2336,6,)</f>
        <v>No</v>
      </c>
      <c r="H251">
        <f>VLOOKUP($A251,'Data Transformation'!$A$2:$G$2336,7,)</f>
        <v>2</v>
      </c>
      <c r="I251" t="str">
        <f>VLOOKUP($A251,'Medical Examinations'!$A$2:$H$2336,8,)</f>
        <v>yes</v>
      </c>
      <c r="J251" t="str">
        <f>VLOOKUP($A251,'Data Transformation'!$A$2:$K$2336,11,)</f>
        <v>overweight</v>
      </c>
      <c r="K251" t="str">
        <f>VLOOKUP($A251,'Data Transformation'!$A$2:$M$2336,13,)</f>
        <v>Normal</v>
      </c>
      <c r="L251" t="str">
        <f>VLOOKUP(A251,'Data Transformation'!A251:Q2585,17,)</f>
        <v>12-Nov-1999</v>
      </c>
      <c r="M251">
        <f>VLOOKUP($A251,'Hospitalisation Details'!$A$2:$I$2344,6,)</f>
        <v>34053.360000000001</v>
      </c>
      <c r="N251" t="str">
        <f>VLOOKUP($A251,'Hospitalisation Details'!$A$2:$I$2344,7,)</f>
        <v>tier - 2</v>
      </c>
      <c r="O251" t="str">
        <f>VLOOKUP($A251,'Hospitalisation Details'!$A$2:$I$2344,8,)</f>
        <v>tier - 2</v>
      </c>
      <c r="P251" t="str">
        <f>VLOOKUP($A251,'Hospitalisation Details'!$A$2:$I$2344,9,)</f>
        <v>R1011</v>
      </c>
      <c r="Q251">
        <f>VLOOKUP(A251,'Data Transformation'!A251:R2585,18,)</f>
        <v>23</v>
      </c>
    </row>
    <row r="252" spans="1:17" ht="15.6" x14ac:dyDescent="0.3">
      <c r="A252" s="1" t="s">
        <v>2121</v>
      </c>
      <c r="B252" s="1" t="str">
        <f>VLOOKUP($A252,'Data Transformation'!$A$2:$D$2336,4,)</f>
        <v xml:space="preserve">  Kylie</v>
      </c>
      <c r="C252">
        <f>VLOOKUP($A252,'Medical Examinations'!$A$2:$B$2336,2,)</f>
        <v>46.68</v>
      </c>
      <c r="D252">
        <f>VLOOKUP($A252,'Medical Examinations'!$A$2:$C$2336,3,)</f>
        <v>4.01</v>
      </c>
      <c r="E252" t="str">
        <f>VLOOKUP($A252,'Medical Examinations'!$A$2:$D$2336,4,)</f>
        <v>No</v>
      </c>
      <c r="F252" t="str">
        <f>VLOOKUP($A252,'Medical Examinations'!$A$2:$E$2336,5,)</f>
        <v>No</v>
      </c>
      <c r="G252" t="str">
        <f>VLOOKUP($A252,'Medical Examinations'!$A$2:$F$2336,6,)</f>
        <v>No</v>
      </c>
      <c r="H252">
        <f>VLOOKUP($A252,'Data Transformation'!$A$2:$G$2336,7,)</f>
        <v>0</v>
      </c>
      <c r="I252" t="str">
        <f>VLOOKUP($A252,'Medical Examinations'!$A$2:$H$2336,8,)</f>
        <v>yes</v>
      </c>
      <c r="J252" t="str">
        <f>VLOOKUP($A252,'Data Transformation'!$A$2:$K$2336,11,)</f>
        <v>overweight</v>
      </c>
      <c r="K252" t="str">
        <f>VLOOKUP($A252,'Data Transformation'!$A$2:$M$2336,13,)</f>
        <v>Diabetes</v>
      </c>
      <c r="L252" t="str">
        <f>VLOOKUP(A252,'Data Transformation'!A252:Q2586,17,)</f>
        <v>21-Nov-1999</v>
      </c>
      <c r="M252">
        <f>VLOOKUP($A252,'Hospitalisation Details'!$A$2:$I$2344,6,)</f>
        <v>33975.47</v>
      </c>
      <c r="N252" t="str">
        <f>VLOOKUP($A252,'Hospitalisation Details'!$A$2:$I$2344,7,)</f>
        <v>tier - 2</v>
      </c>
      <c r="O252" t="str">
        <f>VLOOKUP($A252,'Hospitalisation Details'!$A$2:$I$2344,8,)</f>
        <v>tier - 2</v>
      </c>
      <c r="P252" t="str">
        <f>VLOOKUP($A252,'Hospitalisation Details'!$A$2:$I$2344,9,)</f>
        <v>R1011</v>
      </c>
      <c r="Q252">
        <f>VLOOKUP(A252,'Data Transformation'!A252:R2586,18,)</f>
        <v>23</v>
      </c>
    </row>
    <row r="253" spans="1:17" ht="15.6" x14ac:dyDescent="0.3">
      <c r="A253" s="1" t="s">
        <v>2120</v>
      </c>
      <c r="B253" s="1" t="str">
        <f>VLOOKUP($A253,'Data Transformation'!$A$2:$D$2336,4,)</f>
        <v xml:space="preserve">  Kelly</v>
      </c>
      <c r="C253">
        <f>VLOOKUP($A253,'Medical Examinations'!$A$2:$B$2336,2,)</f>
        <v>30.4</v>
      </c>
      <c r="D253">
        <f>VLOOKUP($A253,'Medical Examinations'!$A$2:$C$2336,3,)</f>
        <v>5.91</v>
      </c>
      <c r="E253" t="str">
        <f>VLOOKUP($A253,'Medical Examinations'!$A$2:$D$2336,4,)</f>
        <v>No</v>
      </c>
      <c r="F253" t="str">
        <f>VLOOKUP($A253,'Medical Examinations'!$A$2:$E$2336,5,)</f>
        <v>yes</v>
      </c>
      <c r="G253" t="str">
        <f>VLOOKUP($A253,'Medical Examinations'!$A$2:$F$2336,6,)</f>
        <v>No</v>
      </c>
      <c r="H253">
        <f>VLOOKUP($A253,'Data Transformation'!$A$2:$G$2336,7,)</f>
        <v>2</v>
      </c>
      <c r="I253" t="str">
        <f>VLOOKUP($A253,'Medical Examinations'!$A$2:$H$2336,8,)</f>
        <v>yes</v>
      </c>
      <c r="J253" t="str">
        <f>VLOOKUP($A253,'Data Transformation'!$A$2:$K$2336,11,)</f>
        <v>normal weight</v>
      </c>
      <c r="K253" t="str">
        <f>VLOOKUP($A253,'Data Transformation'!$A$2:$M$2336,13,)</f>
        <v>Diabetes</v>
      </c>
      <c r="L253" t="str">
        <f>VLOOKUP(A253,'Data Transformation'!A253:Q2587,17,)</f>
        <v>29-Jul-2002</v>
      </c>
      <c r="M253">
        <f>VLOOKUP($A253,'Hospitalisation Details'!$A$2:$I$2344,6,)</f>
        <v>33907.550000000003</v>
      </c>
      <c r="N253" t="str">
        <f>VLOOKUP($A253,'Hospitalisation Details'!$A$2:$I$2344,7,)</f>
        <v>tier - 2</v>
      </c>
      <c r="O253" t="str">
        <f>VLOOKUP($A253,'Hospitalisation Details'!$A$2:$I$2344,8,)</f>
        <v>tier - 2</v>
      </c>
      <c r="P253" t="str">
        <f>VLOOKUP($A253,'Hospitalisation Details'!$A$2:$I$2344,9,)</f>
        <v>R1012</v>
      </c>
      <c r="Q253">
        <f>VLOOKUP(A253,'Data Transformation'!A253:R2587,18,)</f>
        <v>21</v>
      </c>
    </row>
    <row r="254" spans="1:17" ht="15.6" x14ac:dyDescent="0.3">
      <c r="A254" s="1" t="s">
        <v>2119</v>
      </c>
      <c r="B254" s="1" t="str">
        <f>VLOOKUP($A254,'Data Transformation'!$A$2:$D$2336,4,)</f>
        <v xml:space="preserve">  Carrie</v>
      </c>
      <c r="C254">
        <f>VLOOKUP($A254,'Medical Examinations'!$A$2:$B$2336,2,)</f>
        <v>30.2</v>
      </c>
      <c r="D254">
        <f>VLOOKUP($A254,'Medical Examinations'!$A$2:$C$2336,3,)</f>
        <v>4.47</v>
      </c>
      <c r="E254" t="str">
        <f>VLOOKUP($A254,'Medical Examinations'!$A$2:$D$2336,4,)</f>
        <v>yes</v>
      </c>
      <c r="F254" t="str">
        <f>VLOOKUP($A254,'Medical Examinations'!$A$2:$E$2336,5,)</f>
        <v>No</v>
      </c>
      <c r="G254" t="str">
        <f>VLOOKUP($A254,'Medical Examinations'!$A$2:$F$2336,6,)</f>
        <v>Yes</v>
      </c>
      <c r="H254">
        <f>VLOOKUP($A254,'Data Transformation'!$A$2:$G$2336,7,)</f>
        <v>1</v>
      </c>
      <c r="I254" t="str">
        <f>VLOOKUP($A254,'Medical Examinations'!$A$2:$H$2336,8,)</f>
        <v>yes</v>
      </c>
      <c r="J254" t="str">
        <f>VLOOKUP($A254,'Data Transformation'!$A$2:$K$2336,11,)</f>
        <v>obesity</v>
      </c>
      <c r="K254" t="str">
        <f>VLOOKUP($A254,'Data Transformation'!$A$2:$M$2336,13,)</f>
        <v>Normal</v>
      </c>
      <c r="L254" t="str">
        <f>VLOOKUP(A254,'Data Transformation'!A254:Q2588,17,)</f>
        <v>19-Nov-1998</v>
      </c>
      <c r="M254">
        <f>VLOOKUP($A254,'Hospitalisation Details'!$A$2:$I$2344,6,)</f>
        <v>33900.65</v>
      </c>
      <c r="N254" t="str">
        <f>VLOOKUP($A254,'Hospitalisation Details'!$A$2:$I$2344,7,)</f>
        <v>tier - 2</v>
      </c>
      <c r="O254" t="str">
        <f>VLOOKUP($A254,'Hospitalisation Details'!$A$2:$I$2344,8,)</f>
        <v>tier - 3</v>
      </c>
      <c r="P254" t="str">
        <f>VLOOKUP($A254,'Hospitalisation Details'!$A$2:$I$2344,9,)</f>
        <v>R1011</v>
      </c>
      <c r="Q254">
        <f>VLOOKUP(A254,'Data Transformation'!A254:R2588,18,)</f>
        <v>24</v>
      </c>
    </row>
    <row r="255" spans="1:17" ht="15.6" x14ac:dyDescent="0.3">
      <c r="A255" s="1" t="s">
        <v>2118</v>
      </c>
      <c r="B255" s="1" t="str">
        <f>VLOOKUP($A255,'Data Transformation'!$A$2:$D$2336,4,)</f>
        <v xml:space="preserve">  Alex</v>
      </c>
      <c r="C255">
        <f>VLOOKUP($A255,'Medical Examinations'!$A$2:$B$2336,2,)</f>
        <v>51.18</v>
      </c>
      <c r="D255">
        <f>VLOOKUP($A255,'Medical Examinations'!$A$2:$C$2336,3,)</f>
        <v>4.5599999999999996</v>
      </c>
      <c r="E255" t="str">
        <f>VLOOKUP($A255,'Medical Examinations'!$A$2:$D$2336,4,)</f>
        <v>yes</v>
      </c>
      <c r="F255" t="str">
        <f>VLOOKUP($A255,'Medical Examinations'!$A$2:$E$2336,5,)</f>
        <v>yes</v>
      </c>
      <c r="G255" t="str">
        <f>VLOOKUP($A255,'Medical Examinations'!$A$2:$F$2336,6,)</f>
        <v>No</v>
      </c>
      <c r="H255">
        <f>VLOOKUP($A255,'Data Transformation'!$A$2:$G$2336,7,)</f>
        <v>2</v>
      </c>
      <c r="I255" t="str">
        <f>VLOOKUP($A255,'Medical Examinations'!$A$2:$H$2336,8,)</f>
        <v>yes</v>
      </c>
      <c r="J255" t="str">
        <f>VLOOKUP($A255,'Data Transformation'!$A$2:$K$2336,11,)</f>
        <v>normal weight</v>
      </c>
      <c r="K255" t="str">
        <f>VLOOKUP($A255,'Data Transformation'!$A$2:$M$2336,13,)</f>
        <v>Diabetes</v>
      </c>
      <c r="L255" t="str">
        <f>VLOOKUP(A255,'Data Transformation'!A255:Q2589,17,)</f>
        <v>11-Jul-2002</v>
      </c>
      <c r="M255">
        <f>VLOOKUP($A255,'Hospitalisation Details'!$A$2:$I$2344,6,)</f>
        <v>33829.39</v>
      </c>
      <c r="N255" t="str">
        <f>VLOOKUP($A255,'Hospitalisation Details'!$A$2:$I$2344,7,)</f>
        <v>tier - 2</v>
      </c>
      <c r="O255" t="str">
        <f>VLOOKUP($A255,'Hospitalisation Details'!$A$2:$I$2344,8,)</f>
        <v>tier - 3</v>
      </c>
      <c r="P255" t="str">
        <f>VLOOKUP($A255,'Hospitalisation Details'!$A$2:$I$2344,9,)</f>
        <v>R1011</v>
      </c>
      <c r="Q255">
        <f>VLOOKUP(A255,'Data Transformation'!A255:R2589,18,)</f>
        <v>21</v>
      </c>
    </row>
    <row r="256" spans="1:17" ht="15.6" x14ac:dyDescent="0.3">
      <c r="A256" s="1" t="s">
        <v>2117</v>
      </c>
      <c r="B256" s="1" t="str">
        <f>VLOOKUP($A256,'Data Transformation'!$A$2:$D$2336,4,)</f>
        <v xml:space="preserve">  Zach S</v>
      </c>
      <c r="C256">
        <f>VLOOKUP($A256,'Medical Examinations'!$A$2:$B$2336,2,)</f>
        <v>22.18</v>
      </c>
      <c r="D256">
        <f>VLOOKUP($A256,'Medical Examinations'!$A$2:$C$2336,3,)</f>
        <v>9.9</v>
      </c>
      <c r="E256" t="str">
        <f>VLOOKUP($A256,'Medical Examinations'!$A$2:$D$2336,4,)</f>
        <v>No</v>
      </c>
      <c r="F256" t="str">
        <f>VLOOKUP($A256,'Medical Examinations'!$A$2:$E$2336,5,)</f>
        <v>No</v>
      </c>
      <c r="G256" t="str">
        <f>VLOOKUP($A256,'Medical Examinations'!$A$2:$F$2336,6,)</f>
        <v>No</v>
      </c>
      <c r="H256">
        <f>VLOOKUP($A256,'Data Transformation'!$A$2:$G$2336,7,)</f>
        <v>0</v>
      </c>
      <c r="I256" t="str">
        <f>VLOOKUP($A256,'Medical Examinations'!$A$2:$H$2336,8,)</f>
        <v>yes</v>
      </c>
      <c r="J256" t="str">
        <f>VLOOKUP($A256,'Data Transformation'!$A$2:$K$2336,11,)</f>
        <v>overweight</v>
      </c>
      <c r="K256" t="str">
        <f>VLOOKUP($A256,'Data Transformation'!$A$2:$M$2336,13,)</f>
        <v>Diabetes</v>
      </c>
      <c r="L256" t="str">
        <f>VLOOKUP(A256,'Data Transformation'!A256:Q2590,17,)</f>
        <v>17-Aug-1998</v>
      </c>
      <c r="M256">
        <f>VLOOKUP($A256,'Hospitalisation Details'!$A$2:$I$2344,6,)</f>
        <v>33753.32</v>
      </c>
      <c r="N256" t="str">
        <f>VLOOKUP($A256,'Hospitalisation Details'!$A$2:$I$2344,7,)</f>
        <v>tier - 1</v>
      </c>
      <c r="O256" t="str">
        <f>VLOOKUP($A256,'Hospitalisation Details'!$A$2:$I$2344,8,)</f>
        <v>tier - 3</v>
      </c>
      <c r="P256" t="str">
        <f>VLOOKUP($A256,'Hospitalisation Details'!$A$2:$I$2344,9,)</f>
        <v>R1011</v>
      </c>
      <c r="Q256">
        <f>VLOOKUP(A256,'Data Transformation'!A256:R2590,18,)</f>
        <v>24</v>
      </c>
    </row>
    <row r="257" spans="1:17" ht="15.6" x14ac:dyDescent="0.3">
      <c r="A257" s="1" t="s">
        <v>2116</v>
      </c>
      <c r="B257" s="1" t="str">
        <f>VLOOKUP($A257,'Data Transformation'!$A$2:$D$2336,4,)</f>
        <v xml:space="preserve">  Alan</v>
      </c>
      <c r="C257">
        <f>VLOOKUP($A257,'Medical Examinations'!$A$2:$B$2336,2,)</f>
        <v>31.92</v>
      </c>
      <c r="D257">
        <f>VLOOKUP($A257,'Medical Examinations'!$A$2:$C$2336,3,)</f>
        <v>5.1100000000000003</v>
      </c>
      <c r="E257" t="str">
        <f>VLOOKUP($A257,'Medical Examinations'!$A$2:$D$2336,4,)</f>
        <v>No</v>
      </c>
      <c r="F257" t="str">
        <f>VLOOKUP($A257,'Medical Examinations'!$A$2:$E$2336,5,)</f>
        <v>No</v>
      </c>
      <c r="G257" t="str">
        <f>VLOOKUP($A257,'Medical Examinations'!$A$2:$F$2336,6,)</f>
        <v>Yes</v>
      </c>
      <c r="H257">
        <f>VLOOKUP($A257,'Data Transformation'!$A$2:$G$2336,7,)</f>
        <v>1</v>
      </c>
      <c r="I257" t="str">
        <f>VLOOKUP($A257,'Medical Examinations'!$A$2:$H$2336,8,)</f>
        <v>yes</v>
      </c>
      <c r="J257" t="str">
        <f>VLOOKUP($A257,'Data Transformation'!$A$2:$K$2336,11,)</f>
        <v>overweight</v>
      </c>
      <c r="K257" t="str">
        <f>VLOOKUP($A257,'Data Transformation'!$A$2:$M$2336,13,)</f>
        <v>Diabetes</v>
      </c>
      <c r="L257" t="str">
        <f>VLOOKUP(A257,'Data Transformation'!A257:Q2591,17,)</f>
        <v>2-Jul-1998</v>
      </c>
      <c r="M257">
        <f>VLOOKUP($A257,'Hospitalisation Details'!$A$2:$I$2344,6,)</f>
        <v>33750.29</v>
      </c>
      <c r="N257" t="str">
        <f>VLOOKUP($A257,'Hospitalisation Details'!$A$2:$I$2344,7,)</f>
        <v>tier - 1</v>
      </c>
      <c r="O257" t="str">
        <f>VLOOKUP($A257,'Hospitalisation Details'!$A$2:$I$2344,8,)</f>
        <v>tier - 3</v>
      </c>
      <c r="P257" t="str">
        <f>VLOOKUP($A257,'Hospitalisation Details'!$A$2:$I$2344,9,)</f>
        <v>R1012</v>
      </c>
      <c r="Q257">
        <f>VLOOKUP(A257,'Data Transformation'!A257:R2591,18,)</f>
        <v>25</v>
      </c>
    </row>
    <row r="258" spans="1:17" ht="15.6" x14ac:dyDescent="0.3">
      <c r="A258" s="1" t="s">
        <v>2115</v>
      </c>
      <c r="B258" s="1" t="str">
        <f>VLOOKUP($A258,'Data Transformation'!$A$2:$D$2336,4,)</f>
        <v xml:space="preserve">  Nate</v>
      </c>
      <c r="C258">
        <f>VLOOKUP($A258,'Medical Examinations'!$A$2:$B$2336,2,)</f>
        <v>31.73</v>
      </c>
      <c r="D258">
        <f>VLOOKUP($A258,'Medical Examinations'!$A$2:$C$2336,3,)</f>
        <v>5.73</v>
      </c>
      <c r="E258" t="str">
        <f>VLOOKUP($A258,'Medical Examinations'!$A$2:$D$2336,4,)</f>
        <v>No</v>
      </c>
      <c r="F258" t="str">
        <f>VLOOKUP($A258,'Medical Examinations'!$A$2:$E$2336,5,)</f>
        <v>yes</v>
      </c>
      <c r="G258" t="str">
        <f>VLOOKUP($A258,'Medical Examinations'!$A$2:$F$2336,6,)</f>
        <v>No</v>
      </c>
      <c r="H258">
        <f>VLOOKUP($A258,'Data Transformation'!$A$2:$G$2336,7,)</f>
        <v>1</v>
      </c>
      <c r="I258" t="str">
        <f>VLOOKUP($A258,'Medical Examinations'!$A$2:$H$2336,8,)</f>
        <v>yes</v>
      </c>
      <c r="J258" t="str">
        <f>VLOOKUP($A258,'Data Transformation'!$A$2:$K$2336,11,)</f>
        <v>overweight</v>
      </c>
      <c r="K258" t="str">
        <f>VLOOKUP($A258,'Data Transformation'!$A$2:$M$2336,13,)</f>
        <v>Diabetes</v>
      </c>
      <c r="L258" t="str">
        <f>VLOOKUP(A258,'Data Transformation'!A258:Q2592,17,)</f>
        <v>20-Jun-1998</v>
      </c>
      <c r="M258">
        <f>VLOOKUP($A258,'Hospitalisation Details'!$A$2:$I$2344,6,)</f>
        <v>33732.69</v>
      </c>
      <c r="N258" t="str">
        <f>VLOOKUP($A258,'Hospitalisation Details'!$A$2:$I$2344,7,)</f>
        <v>tier - 1</v>
      </c>
      <c r="O258" t="str">
        <f>VLOOKUP($A258,'Hospitalisation Details'!$A$2:$I$2344,8,)</f>
        <v>tier - 1</v>
      </c>
      <c r="P258" t="str">
        <f>VLOOKUP($A258,'Hospitalisation Details'!$A$2:$I$2344,9,)</f>
        <v>R1017</v>
      </c>
      <c r="Q258">
        <f>VLOOKUP(A258,'Data Transformation'!A258:R2592,18,)</f>
        <v>25</v>
      </c>
    </row>
    <row r="259" spans="1:17" ht="15.6" x14ac:dyDescent="0.3">
      <c r="A259" s="1" t="s">
        <v>2114</v>
      </c>
      <c r="B259" s="1" t="str">
        <f>VLOOKUP($A259,'Data Transformation'!$A$2:$D$2336,4,)</f>
        <v xml:space="preserve">  Jesse G</v>
      </c>
      <c r="C259">
        <f>VLOOKUP($A259,'Medical Examinations'!$A$2:$B$2336,2,)</f>
        <v>45.52</v>
      </c>
      <c r="D259">
        <f>VLOOKUP($A259,'Medical Examinations'!$A$2:$C$2336,3,)</f>
        <v>6.04</v>
      </c>
      <c r="E259" t="str">
        <f>VLOOKUP($A259,'Medical Examinations'!$A$2:$D$2336,4,)</f>
        <v>No</v>
      </c>
      <c r="F259" t="str">
        <f>VLOOKUP($A259,'Medical Examinations'!$A$2:$E$2336,5,)</f>
        <v>No</v>
      </c>
      <c r="G259" t="str">
        <f>VLOOKUP($A259,'Medical Examinations'!$A$2:$F$2336,6,)</f>
        <v>Yes</v>
      </c>
      <c r="H259">
        <f>VLOOKUP($A259,'Data Transformation'!$A$2:$G$2336,7,)</f>
        <v>1</v>
      </c>
      <c r="I259" t="str">
        <f>VLOOKUP($A259,'Medical Examinations'!$A$2:$H$2336,8,)</f>
        <v>yes</v>
      </c>
      <c r="J259" t="str">
        <f>VLOOKUP($A259,'Data Transformation'!$A$2:$K$2336,11,)</f>
        <v>normal weight</v>
      </c>
      <c r="K259" t="str">
        <f>VLOOKUP($A259,'Data Transformation'!$A$2:$M$2336,13,)</f>
        <v>Prediabetes</v>
      </c>
      <c r="L259" t="str">
        <f>VLOOKUP(A259,'Data Transformation'!A259:Q2593,17,)</f>
        <v>6-Nov-1995</v>
      </c>
      <c r="M259">
        <f>VLOOKUP($A259,'Hospitalisation Details'!$A$2:$I$2344,6,)</f>
        <v>33707.550000000003</v>
      </c>
      <c r="N259" t="str">
        <f>VLOOKUP($A259,'Hospitalisation Details'!$A$2:$I$2344,7,)</f>
        <v>tier - 2</v>
      </c>
      <c r="O259" t="str">
        <f>VLOOKUP($A259,'Hospitalisation Details'!$A$2:$I$2344,8,)</f>
        <v>tier - 2</v>
      </c>
      <c r="P259" t="str">
        <f>VLOOKUP($A259,'Hospitalisation Details'!$A$2:$I$2344,9,)</f>
        <v>R1011</v>
      </c>
      <c r="Q259">
        <f>VLOOKUP(A259,'Data Transformation'!A259:R2593,18,)</f>
        <v>27</v>
      </c>
    </row>
    <row r="260" spans="1:17" ht="15.6" x14ac:dyDescent="0.3">
      <c r="A260" s="1" t="s">
        <v>2113</v>
      </c>
      <c r="B260" s="1" t="str">
        <f>VLOOKUP($A260,'Data Transformation'!$A$2:$D$2336,4,)</f>
        <v xml:space="preserve">  Jason</v>
      </c>
      <c r="C260">
        <f>VLOOKUP($A260,'Medical Examinations'!$A$2:$B$2336,2,)</f>
        <v>52.81</v>
      </c>
      <c r="D260">
        <f>VLOOKUP($A260,'Medical Examinations'!$A$2:$C$2336,3,)</f>
        <v>5.19</v>
      </c>
      <c r="E260" t="str">
        <f>VLOOKUP($A260,'Medical Examinations'!$A$2:$D$2336,4,)</f>
        <v>No</v>
      </c>
      <c r="F260" t="str">
        <f>VLOOKUP($A260,'Medical Examinations'!$A$2:$E$2336,5,)</f>
        <v>No</v>
      </c>
      <c r="G260" t="str">
        <f>VLOOKUP($A260,'Medical Examinations'!$A$2:$F$2336,6,)</f>
        <v>Yes</v>
      </c>
      <c r="H260">
        <f>VLOOKUP($A260,'Data Transformation'!$A$2:$G$2336,7,)</f>
        <v>1</v>
      </c>
      <c r="I260" t="str">
        <f>VLOOKUP($A260,'Medical Examinations'!$A$2:$H$2336,8,)</f>
        <v>yes</v>
      </c>
      <c r="J260" t="str">
        <f>VLOOKUP($A260,'Data Transformation'!$A$2:$K$2336,11,)</f>
        <v>obesity</v>
      </c>
      <c r="K260" t="str">
        <f>VLOOKUP($A260,'Data Transformation'!$A$2:$M$2336,13,)</f>
        <v>Normal</v>
      </c>
      <c r="L260" t="str">
        <f>VLOOKUP(A260,'Data Transformation'!A260:Q2594,17,)</f>
        <v>14-Oct-1995</v>
      </c>
      <c r="M260">
        <f>VLOOKUP($A260,'Hospitalisation Details'!$A$2:$I$2344,6,)</f>
        <v>33611.71</v>
      </c>
      <c r="N260" t="str">
        <f>VLOOKUP($A260,'Hospitalisation Details'!$A$2:$I$2344,7,)</f>
        <v>tier - 1</v>
      </c>
      <c r="O260" t="str">
        <f>VLOOKUP($A260,'Hospitalisation Details'!$A$2:$I$2344,8,)</f>
        <v>tier - 2</v>
      </c>
      <c r="P260" t="str">
        <f>VLOOKUP($A260,'Hospitalisation Details'!$A$2:$I$2344,9,)</f>
        <v>R1011</v>
      </c>
      <c r="Q260">
        <f>VLOOKUP(A260,'Data Transformation'!A260:R2594,18,)</f>
        <v>27</v>
      </c>
    </row>
    <row r="261" spans="1:17" ht="15.6" x14ac:dyDescent="0.3">
      <c r="A261" s="1" t="s">
        <v>2112</v>
      </c>
      <c r="B261" s="1" t="str">
        <f>VLOOKUP($A261,'Data Transformation'!$A$2:$D$2336,4,)</f>
        <v xml:space="preserve">  Megan A</v>
      </c>
      <c r="C261">
        <f>VLOOKUP($A261,'Medical Examinations'!$A$2:$B$2336,2,)</f>
        <v>33.58</v>
      </c>
      <c r="D261">
        <f>VLOOKUP($A261,'Medical Examinations'!$A$2:$C$2336,3,)</f>
        <v>5.56</v>
      </c>
      <c r="E261" t="str">
        <f>VLOOKUP($A261,'Medical Examinations'!$A$2:$D$2336,4,)</f>
        <v>No</v>
      </c>
      <c r="F261" t="str">
        <f>VLOOKUP($A261,'Medical Examinations'!$A$2:$E$2336,5,)</f>
        <v>No</v>
      </c>
      <c r="G261" t="str">
        <f>VLOOKUP($A261,'Medical Examinations'!$A$2:$F$2336,6,)</f>
        <v>No</v>
      </c>
      <c r="H261">
        <f>VLOOKUP($A261,'Data Transformation'!$A$2:$G$2336,7,)</f>
        <v>1</v>
      </c>
      <c r="I261" t="str">
        <f>VLOOKUP($A261,'Medical Examinations'!$A$2:$H$2336,8,)</f>
        <v>yes</v>
      </c>
      <c r="J261" t="str">
        <f>VLOOKUP($A261,'Data Transformation'!$A$2:$K$2336,11,)</f>
        <v>overweight</v>
      </c>
      <c r="K261" t="str">
        <f>VLOOKUP($A261,'Data Transformation'!$A$2:$M$2336,13,)</f>
        <v>Normal</v>
      </c>
      <c r="L261" t="str">
        <f>VLOOKUP(A261,'Data Transformation'!A261:Q2595,17,)</f>
        <v>9-Jul-1995</v>
      </c>
      <c r="M261">
        <f>VLOOKUP($A261,'Hospitalisation Details'!$A$2:$I$2344,6,)</f>
        <v>33527.1</v>
      </c>
      <c r="N261" t="str">
        <f>VLOOKUP($A261,'Hospitalisation Details'!$A$2:$I$2344,7,)</f>
        <v>tier - 2</v>
      </c>
      <c r="O261" t="str">
        <f>VLOOKUP($A261,'Hospitalisation Details'!$A$2:$I$2344,8,)</f>
        <v>tier - 3</v>
      </c>
      <c r="P261" t="str">
        <f>VLOOKUP($A261,'Hospitalisation Details'!$A$2:$I$2344,9,)</f>
        <v>R1011</v>
      </c>
      <c r="Q261">
        <f>VLOOKUP(A261,'Data Transformation'!A261:R2595,18,)</f>
        <v>28</v>
      </c>
    </row>
    <row r="262" spans="1:17" ht="15.6" x14ac:dyDescent="0.3">
      <c r="A262" s="1" t="s">
        <v>2111</v>
      </c>
      <c r="B262" s="1" t="str">
        <f>VLOOKUP($A262,'Data Transformation'!$A$2:$D$2336,4,)</f>
        <v xml:space="preserve">  Luke M</v>
      </c>
      <c r="C262">
        <f>VLOOKUP($A262,'Medical Examinations'!$A$2:$B$2336,2,)</f>
        <v>30.684999999999999</v>
      </c>
      <c r="D262">
        <f>VLOOKUP($A262,'Medical Examinations'!$A$2:$C$2336,3,)</f>
        <v>8.23</v>
      </c>
      <c r="E262" t="str">
        <f>VLOOKUP($A262,'Medical Examinations'!$A$2:$D$2336,4,)</f>
        <v>No</v>
      </c>
      <c r="F262" t="str">
        <f>VLOOKUP($A262,'Medical Examinations'!$A$2:$E$2336,5,)</f>
        <v>No</v>
      </c>
      <c r="G262" t="str">
        <f>VLOOKUP($A262,'Medical Examinations'!$A$2:$F$2336,6,)</f>
        <v>No</v>
      </c>
      <c r="H262">
        <f>VLOOKUP($A262,'Data Transformation'!$A$2:$G$2336,7,)</f>
        <v>0</v>
      </c>
      <c r="I262" t="str">
        <f>VLOOKUP($A262,'Medical Examinations'!$A$2:$H$2336,8,)</f>
        <v>yes</v>
      </c>
      <c r="J262" t="str">
        <f>VLOOKUP($A262,'Data Transformation'!$A$2:$K$2336,11,)</f>
        <v>overweight</v>
      </c>
      <c r="K262" t="str">
        <f>VLOOKUP($A262,'Data Transformation'!$A$2:$M$2336,13,)</f>
        <v>Normal</v>
      </c>
      <c r="L262" t="str">
        <f>VLOOKUP(A262,'Data Transformation'!A262:Q2596,17,)</f>
        <v>15-Oct-1995</v>
      </c>
      <c r="M262">
        <f>VLOOKUP($A262,'Hospitalisation Details'!$A$2:$I$2344,6,)</f>
        <v>33475.82</v>
      </c>
      <c r="N262" t="str">
        <f>VLOOKUP($A262,'Hospitalisation Details'!$A$2:$I$2344,7,)</f>
        <v>tier - 1</v>
      </c>
      <c r="O262" t="str">
        <f>VLOOKUP($A262,'Hospitalisation Details'!$A$2:$I$2344,8,)</f>
        <v>tier - 1</v>
      </c>
      <c r="P262" t="str">
        <f>VLOOKUP($A262,'Hospitalisation Details'!$A$2:$I$2344,9,)</f>
        <v>R1018</v>
      </c>
      <c r="Q262">
        <f>VLOOKUP(A262,'Data Transformation'!A262:R2596,18,)</f>
        <v>27</v>
      </c>
    </row>
    <row r="263" spans="1:17" ht="15.6" x14ac:dyDescent="0.3">
      <c r="A263" s="1" t="s">
        <v>2110</v>
      </c>
      <c r="B263" s="1" t="str">
        <f>VLOOKUP($A263,'Data Transformation'!$A$2:$D$2336,4,)</f>
        <v xml:space="preserve">  Jacy D</v>
      </c>
      <c r="C263">
        <f>VLOOKUP($A263,'Medical Examinations'!$A$2:$B$2336,2,)</f>
        <v>37.524999999999999</v>
      </c>
      <c r="D263">
        <f>VLOOKUP($A263,'Medical Examinations'!$A$2:$C$2336,3,)</f>
        <v>9.0299999999999994</v>
      </c>
      <c r="E263" t="str">
        <f>VLOOKUP($A263,'Medical Examinations'!$A$2:$D$2336,4,)</f>
        <v>yes</v>
      </c>
      <c r="F263" t="str">
        <f>VLOOKUP($A263,'Medical Examinations'!$A$2:$E$2336,5,)</f>
        <v>No</v>
      </c>
      <c r="G263" t="str">
        <f>VLOOKUP($A263,'Medical Examinations'!$A$2:$F$2336,6,)</f>
        <v>No</v>
      </c>
      <c r="H263">
        <f>VLOOKUP($A263,'Data Transformation'!$A$2:$G$2336,7,)</f>
        <v>2</v>
      </c>
      <c r="I263" t="str">
        <f>VLOOKUP($A263,'Medical Examinations'!$A$2:$H$2336,8,)</f>
        <v>No</v>
      </c>
      <c r="J263" t="str">
        <f>VLOOKUP($A263,'Data Transformation'!$A$2:$K$2336,11,)</f>
        <v>normal weight</v>
      </c>
      <c r="K263" t="str">
        <f>VLOOKUP($A263,'Data Transformation'!$A$2:$M$2336,13,)</f>
        <v>Normal</v>
      </c>
      <c r="L263" t="str">
        <f>VLOOKUP(A263,'Data Transformation'!A263:Q2597,17,)</f>
        <v>6-Sep-2004</v>
      </c>
      <c r="M263">
        <f>VLOOKUP($A263,'Hospitalisation Details'!$A$2:$I$2344,6,)</f>
        <v>33471.97</v>
      </c>
      <c r="N263" t="str">
        <f>VLOOKUP($A263,'Hospitalisation Details'!$A$2:$I$2344,7,)</f>
        <v>tier - 2</v>
      </c>
      <c r="O263" t="str">
        <f>VLOOKUP($A263,'Hospitalisation Details'!$A$2:$I$2344,8,)</f>
        <v>tier - 2</v>
      </c>
      <c r="P263" t="str">
        <f>VLOOKUP($A263,'Hospitalisation Details'!$A$2:$I$2344,9,)</f>
        <v>R1012</v>
      </c>
      <c r="Q263">
        <f>VLOOKUP(A263,'Data Transformation'!A263:R2597,18,)</f>
        <v>18</v>
      </c>
    </row>
    <row r="264" spans="1:17" ht="15.6" x14ac:dyDescent="0.3">
      <c r="A264" s="1" t="s">
        <v>2109</v>
      </c>
      <c r="B264" s="1" t="str">
        <f>VLOOKUP($A264,'Data Transformation'!$A$2:$D$2336,4,)</f>
        <v xml:space="preserve">  Simon G</v>
      </c>
      <c r="C264">
        <f>VLOOKUP($A264,'Medical Examinations'!$A$2:$B$2336,2,)</f>
        <v>34.5</v>
      </c>
      <c r="D264">
        <f>VLOOKUP($A264,'Medical Examinations'!$A$2:$C$2336,3,)</f>
        <v>4.07</v>
      </c>
      <c r="E264" t="str">
        <f>VLOOKUP($A264,'Medical Examinations'!$A$2:$D$2336,4,)</f>
        <v>yes</v>
      </c>
      <c r="F264" t="str">
        <f>VLOOKUP($A264,'Medical Examinations'!$A$2:$E$2336,5,)</f>
        <v>No</v>
      </c>
      <c r="G264" t="str">
        <f>VLOOKUP($A264,'Medical Examinations'!$A$2:$F$2336,6,)</f>
        <v>No</v>
      </c>
      <c r="H264">
        <f>VLOOKUP($A264,'Data Transformation'!$A$2:$G$2336,7,)</f>
        <v>0</v>
      </c>
      <c r="I264" t="str">
        <f>VLOOKUP($A264,'Medical Examinations'!$A$2:$H$2336,8,)</f>
        <v>yes</v>
      </c>
      <c r="J264" t="str">
        <f>VLOOKUP($A264,'Data Transformation'!$A$2:$K$2336,11,)</f>
        <v>overweight</v>
      </c>
      <c r="K264" t="str">
        <f>VLOOKUP($A264,'Data Transformation'!$A$2:$M$2336,13,)</f>
        <v>Normal</v>
      </c>
      <c r="L264" t="str">
        <f>VLOOKUP(A264,'Data Transformation'!A264:Q2598,17,)</f>
        <v>5-Aug-1991</v>
      </c>
      <c r="M264">
        <f>VLOOKUP($A264,'Hospitalisation Details'!$A$2:$I$2344,6,)</f>
        <v>33450.99</v>
      </c>
      <c r="N264" t="str">
        <f>VLOOKUP($A264,'Hospitalisation Details'!$A$2:$I$2344,7,)</f>
        <v>tier - 2</v>
      </c>
      <c r="O264" t="str">
        <f>VLOOKUP($A264,'Hospitalisation Details'!$A$2:$I$2344,8,)</f>
        <v>tier - 2</v>
      </c>
      <c r="P264" t="str">
        <f>VLOOKUP($A264,'Hospitalisation Details'!$A$2:$I$2344,9,)</f>
        <v>R1011</v>
      </c>
      <c r="Q264">
        <f>VLOOKUP(A264,'Data Transformation'!A264:R2598,18,)</f>
        <v>32</v>
      </c>
    </row>
    <row r="265" spans="1:17" ht="15.6" x14ac:dyDescent="0.3">
      <c r="A265" s="1" t="s">
        <v>2108</v>
      </c>
      <c r="B265" s="1" t="str">
        <f>VLOOKUP($A265,'Data Transformation'!$A$2:$D$2336,4,)</f>
        <v xml:space="preserve">  Ainsley E</v>
      </c>
      <c r="C265">
        <f>VLOOKUP($A265,'Medical Examinations'!$A$2:$B$2336,2,)</f>
        <v>28.16</v>
      </c>
      <c r="D265">
        <f>VLOOKUP($A265,'Medical Examinations'!$A$2:$C$2336,3,)</f>
        <v>5.77</v>
      </c>
      <c r="E265" t="str">
        <f>VLOOKUP($A265,'Medical Examinations'!$A$2:$D$2336,4,)</f>
        <v>No</v>
      </c>
      <c r="F265" t="str">
        <f>VLOOKUP($A265,'Medical Examinations'!$A$2:$E$2336,5,)</f>
        <v>No</v>
      </c>
      <c r="G265" t="str">
        <f>VLOOKUP($A265,'Medical Examinations'!$A$2:$F$2336,6,)</f>
        <v>No</v>
      </c>
      <c r="H265">
        <f>VLOOKUP($A265,'Data Transformation'!$A$2:$G$2336,7,)</f>
        <v>2</v>
      </c>
      <c r="I265" t="str">
        <f>VLOOKUP($A265,'Medical Examinations'!$A$2:$H$2336,8,)</f>
        <v>yes</v>
      </c>
      <c r="J265" t="str">
        <f>VLOOKUP($A265,'Data Transformation'!$A$2:$K$2336,11,)</f>
        <v>normal weight</v>
      </c>
      <c r="K265" t="str">
        <f>VLOOKUP($A265,'Data Transformation'!$A$2:$M$2336,13,)</f>
        <v>Diabetes</v>
      </c>
      <c r="L265" t="str">
        <f>VLOOKUP(A265,'Data Transformation'!A265:Q2599,17,)</f>
        <v>2-Nov-1997</v>
      </c>
      <c r="M265">
        <f>VLOOKUP($A265,'Hospitalisation Details'!$A$2:$I$2344,6,)</f>
        <v>33344.449999999997</v>
      </c>
      <c r="N265" t="str">
        <f>VLOOKUP($A265,'Hospitalisation Details'!$A$2:$I$2344,7,)</f>
        <v>tier - 2</v>
      </c>
      <c r="O265" t="str">
        <f>VLOOKUP($A265,'Hospitalisation Details'!$A$2:$I$2344,8,)</f>
        <v>tier - 3</v>
      </c>
      <c r="P265" t="str">
        <f>VLOOKUP($A265,'Hospitalisation Details'!$A$2:$I$2344,9,)</f>
        <v>R1011</v>
      </c>
      <c r="Q265">
        <f>VLOOKUP(A265,'Data Transformation'!A265:R2599,18,)</f>
        <v>25</v>
      </c>
    </row>
    <row r="266" spans="1:17" ht="15.6" x14ac:dyDescent="0.3">
      <c r="A266" s="1" t="s">
        <v>2107</v>
      </c>
      <c r="B266" s="1" t="str">
        <f>VLOOKUP($A266,'Data Transformation'!$A$2:$D$2336,4,)</f>
        <v xml:space="preserve">  Erica A</v>
      </c>
      <c r="C266">
        <f>VLOOKUP($A266,'Medical Examinations'!$A$2:$B$2336,2,)</f>
        <v>30.02</v>
      </c>
      <c r="D266">
        <f>VLOOKUP($A266,'Medical Examinations'!$A$2:$C$2336,3,)</f>
        <v>5.98</v>
      </c>
      <c r="E266" t="str">
        <f>VLOOKUP($A266,'Medical Examinations'!$A$2:$D$2336,4,)</f>
        <v>No</v>
      </c>
      <c r="F266" t="str">
        <f>VLOOKUP($A266,'Medical Examinations'!$A$2:$E$2336,5,)</f>
        <v>No</v>
      </c>
      <c r="G266" t="str">
        <f>VLOOKUP($A266,'Medical Examinations'!$A$2:$F$2336,6,)</f>
        <v>Yes</v>
      </c>
      <c r="H266">
        <f>VLOOKUP($A266,'Data Transformation'!$A$2:$G$2336,7,)</f>
        <v>1</v>
      </c>
      <c r="I266" t="str">
        <f>VLOOKUP($A266,'Medical Examinations'!$A$2:$H$2336,8,)</f>
        <v>yes</v>
      </c>
      <c r="J266" t="str">
        <f>VLOOKUP($A266,'Data Transformation'!$A$2:$K$2336,11,)</f>
        <v>normal weight</v>
      </c>
      <c r="K266" t="str">
        <f>VLOOKUP($A266,'Data Transformation'!$A$2:$M$2336,13,)</f>
        <v>Diabetes</v>
      </c>
      <c r="L266" t="str">
        <f>VLOOKUP(A266,'Data Transformation'!A266:Q2600,17,)</f>
        <v>25-Aug-2000</v>
      </c>
      <c r="M266">
        <f>VLOOKUP($A266,'Hospitalisation Details'!$A$2:$I$2344,6,)</f>
        <v>33307.550000000003</v>
      </c>
      <c r="N266" t="str">
        <f>VLOOKUP($A266,'Hospitalisation Details'!$A$2:$I$2344,7,)</f>
        <v>tier - 2</v>
      </c>
      <c r="O266" t="str">
        <f>VLOOKUP($A266,'Hospitalisation Details'!$A$2:$I$2344,8,)</f>
        <v>tier - 3</v>
      </c>
      <c r="P266" t="str">
        <f>VLOOKUP($A266,'Hospitalisation Details'!$A$2:$I$2344,9,)</f>
        <v>R1012</v>
      </c>
      <c r="Q266">
        <f>VLOOKUP(A266,'Data Transformation'!A266:R2600,18,)</f>
        <v>22</v>
      </c>
    </row>
    <row r="267" spans="1:17" ht="15.6" x14ac:dyDescent="0.3">
      <c r="A267" s="1" t="s">
        <v>2106</v>
      </c>
      <c r="B267" s="1" t="str">
        <f>VLOOKUP($A267,'Data Transformation'!$A$2:$D$2336,4,)</f>
        <v xml:space="preserve">  Erik</v>
      </c>
      <c r="C267">
        <f>VLOOKUP($A267,'Medical Examinations'!$A$2:$B$2336,2,)</f>
        <v>37.82</v>
      </c>
      <c r="D267">
        <f>VLOOKUP($A267,'Medical Examinations'!$A$2:$C$2336,3,)</f>
        <v>6.01</v>
      </c>
      <c r="E267" t="str">
        <f>VLOOKUP($A267,'Medical Examinations'!$A$2:$D$2336,4,)</f>
        <v>No</v>
      </c>
      <c r="F267" t="str">
        <f>VLOOKUP($A267,'Medical Examinations'!$A$2:$E$2336,5,)</f>
        <v>No</v>
      </c>
      <c r="G267" t="str">
        <f>VLOOKUP($A267,'Medical Examinations'!$A$2:$F$2336,6,)</f>
        <v>No</v>
      </c>
      <c r="H267">
        <f>VLOOKUP($A267,'Data Transformation'!$A$2:$G$2336,7,)</f>
        <v>0</v>
      </c>
      <c r="I267" t="str">
        <f>VLOOKUP($A267,'Medical Examinations'!$A$2:$H$2336,8,)</f>
        <v>yes</v>
      </c>
      <c r="J267" t="e">
        <f>VLOOKUP($A267,'Data Transformation'!$A$2:$K$2336,11,)</f>
        <v>#N/A</v>
      </c>
      <c r="K267" t="str">
        <f>VLOOKUP($A267,'Data Transformation'!$A$2:$M$2336,13,)</f>
        <v>Prediabetes</v>
      </c>
      <c r="L267" t="str">
        <f>VLOOKUP(A267,'Data Transformation'!A267:Q2601,17,)</f>
        <v>28-Jul-1997</v>
      </c>
      <c r="M267">
        <f>VLOOKUP($A267,'Hospitalisation Details'!$A$2:$I$2344,6,)</f>
        <v>33292.83</v>
      </c>
      <c r="N267" t="str">
        <f>VLOOKUP($A267,'Hospitalisation Details'!$A$2:$I$2344,7,)</f>
        <v>tier - 2</v>
      </c>
      <c r="O267" t="str">
        <f>VLOOKUP($A267,'Hospitalisation Details'!$A$2:$I$2344,8,)</f>
        <v>tier - 1</v>
      </c>
      <c r="P267" t="str">
        <f>VLOOKUP($A267,'Hospitalisation Details'!$A$2:$I$2344,9,)</f>
        <v>R1011</v>
      </c>
      <c r="Q267">
        <f>VLOOKUP(A267,'Data Transformation'!A267:R2601,18,)</f>
        <v>26</v>
      </c>
    </row>
    <row r="268" spans="1:17" ht="15.6" x14ac:dyDescent="0.3">
      <c r="A268" s="1" t="s">
        <v>2105</v>
      </c>
      <c r="B268" s="1" t="str">
        <f>VLOOKUP($A268,'Data Transformation'!$A$2:$D$2336,4,)</f>
        <v xml:space="preserve">  Erin C</v>
      </c>
      <c r="C268">
        <f>VLOOKUP($A268,'Medical Examinations'!$A$2:$B$2336,2,)</f>
        <v>33.14</v>
      </c>
      <c r="D268">
        <f>VLOOKUP($A268,'Medical Examinations'!$A$2:$C$2336,3,)</f>
        <v>5.67</v>
      </c>
      <c r="E268" t="str">
        <f>VLOOKUP($A268,'Medical Examinations'!$A$2:$D$2336,4,)</f>
        <v>yes</v>
      </c>
      <c r="F268" t="str">
        <f>VLOOKUP($A268,'Medical Examinations'!$A$2:$E$2336,5,)</f>
        <v>No</v>
      </c>
      <c r="G268" t="str">
        <f>VLOOKUP($A268,'Medical Examinations'!$A$2:$F$2336,6,)</f>
        <v>No</v>
      </c>
      <c r="H268">
        <f>VLOOKUP($A268,'Data Transformation'!$A$2:$G$2336,7,)</f>
        <v>0</v>
      </c>
      <c r="I268" t="str">
        <f>VLOOKUP($A268,'Medical Examinations'!$A$2:$H$2336,8,)</f>
        <v>yes</v>
      </c>
      <c r="J268" t="str">
        <f>VLOOKUP($A268,'Data Transformation'!$A$2:$K$2336,11,)</f>
        <v>normal weight</v>
      </c>
      <c r="K268" t="str">
        <f>VLOOKUP($A268,'Data Transformation'!$A$2:$M$2336,13,)</f>
        <v>Normal</v>
      </c>
      <c r="L268" t="str">
        <f>VLOOKUP(A268,'Data Transformation'!A268:Q2602,17,)</f>
        <v>1-Oct-1990</v>
      </c>
      <c r="M268">
        <f>VLOOKUP($A268,'Hospitalisation Details'!$A$2:$I$2344,6,)</f>
        <v>33121</v>
      </c>
      <c r="N268" t="str">
        <f>VLOOKUP($A268,'Hospitalisation Details'!$A$2:$I$2344,7,)</f>
        <v>tier - 2</v>
      </c>
      <c r="O268" t="str">
        <f>VLOOKUP($A268,'Hospitalisation Details'!$A$2:$I$2344,8,)</f>
        <v>tier - 1</v>
      </c>
      <c r="P268" t="str">
        <f>VLOOKUP($A268,'Hospitalisation Details'!$A$2:$I$2344,9,)</f>
        <v>R1011</v>
      </c>
      <c r="Q268">
        <f>VLOOKUP(A268,'Data Transformation'!A268:R2602,18,)</f>
        <v>32</v>
      </c>
    </row>
    <row r="269" spans="1:17" ht="15.6" x14ac:dyDescent="0.3">
      <c r="A269" s="1" t="s">
        <v>2104</v>
      </c>
      <c r="B269" s="1" t="str">
        <f>VLOOKUP($A269,'Data Transformation'!$A$2:$D$2336,4,)</f>
        <v xml:space="preserve">  Adrienne</v>
      </c>
      <c r="C269">
        <f>VLOOKUP($A269,'Medical Examinations'!$A$2:$B$2336,2,)</f>
        <v>25.14</v>
      </c>
      <c r="D269">
        <f>VLOOKUP($A269,'Medical Examinations'!$A$2:$C$2336,3,)</f>
        <v>6.02</v>
      </c>
      <c r="E269" t="str">
        <f>VLOOKUP($A269,'Medical Examinations'!$A$2:$D$2336,4,)</f>
        <v>yes</v>
      </c>
      <c r="F269" t="str">
        <f>VLOOKUP($A269,'Medical Examinations'!$A$2:$E$2336,5,)</f>
        <v>No</v>
      </c>
      <c r="G269" t="str">
        <f>VLOOKUP($A269,'Medical Examinations'!$A$2:$F$2336,6,)</f>
        <v>Yes</v>
      </c>
      <c r="H269">
        <f>VLOOKUP($A269,'Data Transformation'!$A$2:$G$2336,7,)</f>
        <v>1</v>
      </c>
      <c r="I269" t="str">
        <f>VLOOKUP($A269,'Medical Examinations'!$A$2:$H$2336,8,)</f>
        <v>yes</v>
      </c>
      <c r="J269" t="str">
        <f>VLOOKUP($A269,'Data Transformation'!$A$2:$K$2336,11,)</f>
        <v>underweight</v>
      </c>
      <c r="K269" t="str">
        <f>VLOOKUP($A269,'Data Transformation'!$A$2:$M$2336,13,)</f>
        <v>Prediabetes</v>
      </c>
      <c r="L269" t="str">
        <f>VLOOKUP(A269,'Data Transformation'!A269:Q2603,17,)</f>
        <v>17-Nov-1991</v>
      </c>
      <c r="M269">
        <f>VLOOKUP($A269,'Hospitalisation Details'!$A$2:$I$2344,6,)</f>
        <v>33090.660000000003</v>
      </c>
      <c r="N269" t="str">
        <f>VLOOKUP($A269,'Hospitalisation Details'!$A$2:$I$2344,7,)</f>
        <v>tier - 2</v>
      </c>
      <c r="O269" t="str">
        <f>VLOOKUP($A269,'Hospitalisation Details'!$A$2:$I$2344,8,)</f>
        <v>tier - 2</v>
      </c>
      <c r="P269" t="str">
        <f>VLOOKUP($A269,'Hospitalisation Details'!$A$2:$I$2344,9,)</f>
        <v>R1011</v>
      </c>
      <c r="Q269">
        <f>VLOOKUP(A269,'Data Transformation'!A269:R2603,18,)</f>
        <v>31</v>
      </c>
    </row>
    <row r="270" spans="1:17" ht="15.6" x14ac:dyDescent="0.3">
      <c r="A270" s="1" t="s">
        <v>2103</v>
      </c>
      <c r="B270" s="1" t="str">
        <f>VLOOKUP($A270,'Data Transformation'!$A$2:$D$2336,4,)</f>
        <v xml:space="preserve">  Adam</v>
      </c>
      <c r="C270">
        <f>VLOOKUP($A270,'Medical Examinations'!$A$2:$B$2336,2,)</f>
        <v>20.18</v>
      </c>
      <c r="D270">
        <f>VLOOKUP($A270,'Medical Examinations'!$A$2:$C$2336,3,)</f>
        <v>11.19</v>
      </c>
      <c r="E270" t="str">
        <f>VLOOKUP($A270,'Medical Examinations'!$A$2:$D$2336,4,)</f>
        <v>No</v>
      </c>
      <c r="F270" t="str">
        <f>VLOOKUP($A270,'Medical Examinations'!$A$2:$E$2336,5,)</f>
        <v>No</v>
      </c>
      <c r="G270" t="str">
        <f>VLOOKUP($A270,'Medical Examinations'!$A$2:$F$2336,6,)</f>
        <v>No</v>
      </c>
      <c r="H270">
        <f>VLOOKUP($A270,'Data Transformation'!$A$2:$G$2336,7,)</f>
        <v>0</v>
      </c>
      <c r="I270" t="str">
        <f>VLOOKUP($A270,'Medical Examinations'!$A$2:$H$2336,8,)</f>
        <v>yes</v>
      </c>
      <c r="J270" t="str">
        <f>VLOOKUP($A270,'Data Transformation'!$A$2:$K$2336,11,)</f>
        <v>normal weight</v>
      </c>
      <c r="K270" t="str">
        <f>VLOOKUP($A270,'Data Transformation'!$A$2:$M$2336,13,)</f>
        <v>Normal</v>
      </c>
      <c r="L270" t="str">
        <f>VLOOKUP(A270,'Data Transformation'!A270:Q2604,17,)</f>
        <v>11-Oct-2002</v>
      </c>
      <c r="M270">
        <f>VLOOKUP($A270,'Hospitalisation Details'!$A$2:$I$2344,6,)</f>
        <v>33074.94</v>
      </c>
      <c r="N270" t="str">
        <f>VLOOKUP($A270,'Hospitalisation Details'!$A$2:$I$2344,7,)</f>
        <v>tier - 1</v>
      </c>
      <c r="O270" t="str">
        <f>VLOOKUP($A270,'Hospitalisation Details'!$A$2:$I$2344,8,)</f>
        <v>tier - 2</v>
      </c>
      <c r="P270" t="str">
        <f>VLOOKUP($A270,'Hospitalisation Details'!$A$2:$I$2344,9,)</f>
        <v>R1011</v>
      </c>
      <c r="Q270">
        <f>VLOOKUP(A270,'Data Transformation'!A270:R2604,18,)</f>
        <v>20</v>
      </c>
    </row>
    <row r="271" spans="1:17" ht="15.6" x14ac:dyDescent="0.3">
      <c r="A271" s="1" t="s">
        <v>2102</v>
      </c>
      <c r="B271" s="1" t="str">
        <f>VLOOKUP($A271,'Data Transformation'!$A$2:$D$2336,4,)</f>
        <v xml:space="preserve">  Yutaka</v>
      </c>
      <c r="C271">
        <f>VLOOKUP($A271,'Medical Examinations'!$A$2:$B$2336,2,)</f>
        <v>44.36</v>
      </c>
      <c r="D271">
        <f>VLOOKUP($A271,'Medical Examinations'!$A$2:$C$2336,3,)</f>
        <v>5.1100000000000003</v>
      </c>
      <c r="E271" t="str">
        <f>VLOOKUP($A271,'Medical Examinations'!$A$2:$D$2336,4,)</f>
        <v>No</v>
      </c>
      <c r="F271" t="str">
        <f>VLOOKUP($A271,'Medical Examinations'!$A$2:$E$2336,5,)</f>
        <v>No</v>
      </c>
      <c r="G271" t="str">
        <f>VLOOKUP($A271,'Medical Examinations'!$A$2:$F$2336,6,)</f>
        <v>No</v>
      </c>
      <c r="H271">
        <f>VLOOKUP($A271,'Data Transformation'!$A$2:$G$2336,7,)</f>
        <v>0</v>
      </c>
      <c r="I271" t="str">
        <f>VLOOKUP($A271,'Medical Examinations'!$A$2:$H$2336,8,)</f>
        <v>yes</v>
      </c>
      <c r="J271" t="str">
        <f>VLOOKUP($A271,'Data Transformation'!$A$2:$K$2336,11,)</f>
        <v>overweight</v>
      </c>
      <c r="K271" t="str">
        <f>VLOOKUP($A271,'Data Transformation'!$A$2:$M$2336,13,)</f>
        <v>Normal</v>
      </c>
      <c r="L271" t="str">
        <f>VLOOKUP(A271,'Data Transformation'!A271:Q2605,17,)</f>
        <v>20-Jul-2002</v>
      </c>
      <c r="M271">
        <f>VLOOKUP($A271,'Hospitalisation Details'!$A$2:$I$2344,6,)</f>
        <v>33057.230000000003</v>
      </c>
      <c r="N271" t="str">
        <f>VLOOKUP($A271,'Hospitalisation Details'!$A$2:$I$2344,7,)</f>
        <v>tier - 1</v>
      </c>
      <c r="O271" t="str">
        <f>VLOOKUP($A271,'Hospitalisation Details'!$A$2:$I$2344,8,)</f>
        <v>tier - 2</v>
      </c>
      <c r="P271" t="str">
        <f>VLOOKUP($A271,'Hospitalisation Details'!$A$2:$I$2344,9,)</f>
        <v>R1011</v>
      </c>
      <c r="Q271">
        <f>VLOOKUP(A271,'Data Transformation'!A271:R2605,18,)</f>
        <v>21</v>
      </c>
    </row>
    <row r="272" spans="1:17" ht="15.6" x14ac:dyDescent="0.3">
      <c r="A272" s="1" t="s">
        <v>2101</v>
      </c>
      <c r="B272" s="1" t="str">
        <f>VLOOKUP($A272,'Data Transformation'!$A$2:$D$2336,4,)</f>
        <v xml:space="preserve">  Tyler M</v>
      </c>
      <c r="C272">
        <f>VLOOKUP($A272,'Medical Examinations'!$A$2:$B$2336,2,)</f>
        <v>23.82</v>
      </c>
      <c r="D272">
        <f>VLOOKUP($A272,'Medical Examinations'!$A$2:$C$2336,3,)</f>
        <v>10.85</v>
      </c>
      <c r="E272" t="str">
        <f>VLOOKUP($A272,'Medical Examinations'!$A$2:$D$2336,4,)</f>
        <v>yes</v>
      </c>
      <c r="F272" t="str">
        <f>VLOOKUP($A272,'Medical Examinations'!$A$2:$E$2336,5,)</f>
        <v>No</v>
      </c>
      <c r="G272" t="str">
        <f>VLOOKUP($A272,'Medical Examinations'!$A$2:$F$2336,6,)</f>
        <v>No</v>
      </c>
      <c r="H272">
        <f>VLOOKUP($A272,'Data Transformation'!$A$2:$G$2336,7,)</f>
        <v>0</v>
      </c>
      <c r="I272" t="str">
        <f>VLOOKUP($A272,'Medical Examinations'!$A$2:$H$2336,8,)</f>
        <v>yes</v>
      </c>
      <c r="J272" t="str">
        <f>VLOOKUP($A272,'Data Transformation'!$A$2:$K$2336,11,)</f>
        <v>overweight</v>
      </c>
      <c r="K272" t="str">
        <f>VLOOKUP($A272,'Data Transformation'!$A$2:$M$2336,13,)</f>
        <v>Normal</v>
      </c>
      <c r="L272" t="str">
        <f>VLOOKUP(A272,'Data Transformation'!A272:Q2606,17,)</f>
        <v>15-Oct-2001</v>
      </c>
      <c r="M272">
        <f>VLOOKUP($A272,'Hospitalisation Details'!$A$2:$I$2344,6,)</f>
        <v>33025.32</v>
      </c>
      <c r="N272" t="str">
        <f>VLOOKUP($A272,'Hospitalisation Details'!$A$2:$I$2344,7,)</f>
        <v>tier - 2</v>
      </c>
      <c r="O272" t="str">
        <f>VLOOKUP($A272,'Hospitalisation Details'!$A$2:$I$2344,8,)</f>
        <v>tier - 3</v>
      </c>
      <c r="P272" t="str">
        <f>VLOOKUP($A272,'Hospitalisation Details'!$A$2:$I$2344,9,)</f>
        <v>R1011</v>
      </c>
      <c r="Q272">
        <f>VLOOKUP(A272,'Data Transformation'!A272:R2606,18,)</f>
        <v>21</v>
      </c>
    </row>
    <row r="273" spans="1:17" ht="15.6" x14ac:dyDescent="0.3">
      <c r="A273" s="1" t="s">
        <v>2100</v>
      </c>
      <c r="B273" s="1" t="str">
        <f>VLOOKUP($A273,'Data Transformation'!$A$2:$D$2336,4,)</f>
        <v xml:space="preserve">  Stephen</v>
      </c>
      <c r="C273">
        <f>VLOOKUP($A273,'Medical Examinations'!$A$2:$B$2336,2,)</f>
        <v>45</v>
      </c>
      <c r="D273">
        <f>VLOOKUP($A273,'Medical Examinations'!$A$2:$C$2336,3,)</f>
        <v>5.24</v>
      </c>
      <c r="E273" t="str">
        <f>VLOOKUP($A273,'Medical Examinations'!$A$2:$D$2336,4,)</f>
        <v>yes</v>
      </c>
      <c r="F273" t="str">
        <f>VLOOKUP($A273,'Medical Examinations'!$A$2:$E$2336,5,)</f>
        <v>No</v>
      </c>
      <c r="G273" t="str">
        <f>VLOOKUP($A273,'Medical Examinations'!$A$2:$F$2336,6,)</f>
        <v>No</v>
      </c>
      <c r="H273">
        <f>VLOOKUP($A273,'Data Transformation'!$A$2:$G$2336,7,)</f>
        <v>1</v>
      </c>
      <c r="I273" t="str">
        <f>VLOOKUP($A273,'Medical Examinations'!$A$2:$H$2336,8,)</f>
        <v>yes</v>
      </c>
      <c r="J273" t="str">
        <f>VLOOKUP($A273,'Data Transformation'!$A$2:$K$2336,11,)</f>
        <v>obesity</v>
      </c>
      <c r="K273" t="str">
        <f>VLOOKUP($A273,'Data Transformation'!$A$2:$M$2336,13,)</f>
        <v>Diabetes</v>
      </c>
      <c r="L273" t="str">
        <f>VLOOKUP(A273,'Data Transformation'!A273:Q2607,17,)</f>
        <v>28-Jul-2001</v>
      </c>
      <c r="M273">
        <f>VLOOKUP($A273,'Hospitalisation Details'!$A$2:$I$2344,6,)</f>
        <v>33017.46</v>
      </c>
      <c r="N273" t="str">
        <f>VLOOKUP($A273,'Hospitalisation Details'!$A$2:$I$2344,7,)</f>
        <v>tier - 1</v>
      </c>
      <c r="O273" t="str">
        <f>VLOOKUP($A273,'Hospitalisation Details'!$A$2:$I$2344,8,)</f>
        <v>tier - 1</v>
      </c>
      <c r="P273" t="str">
        <f>VLOOKUP($A273,'Hospitalisation Details'!$A$2:$I$2344,9,)</f>
        <v>R1011</v>
      </c>
      <c r="Q273">
        <f>VLOOKUP(A273,'Data Transformation'!A273:R2607,18,)</f>
        <v>22</v>
      </c>
    </row>
    <row r="274" spans="1:17" ht="15.6" x14ac:dyDescent="0.3">
      <c r="A274" s="1" t="s">
        <v>2099</v>
      </c>
      <c r="B274" s="1" t="str">
        <f>VLOOKUP($A274,'Data Transformation'!$A$2:$D$2336,4,)</f>
        <v xml:space="preserve">  Andrew B</v>
      </c>
      <c r="C274">
        <f>VLOOKUP($A274,'Medical Examinations'!$A$2:$B$2336,2,)</f>
        <v>26.62</v>
      </c>
      <c r="D274">
        <f>VLOOKUP($A274,'Medical Examinations'!$A$2:$C$2336,3,)</f>
        <v>10.08</v>
      </c>
      <c r="E274" t="str">
        <f>VLOOKUP($A274,'Medical Examinations'!$A$2:$D$2336,4,)</f>
        <v>No</v>
      </c>
      <c r="F274" t="str">
        <f>VLOOKUP($A274,'Medical Examinations'!$A$2:$E$2336,5,)</f>
        <v>No</v>
      </c>
      <c r="G274" t="str">
        <f>VLOOKUP($A274,'Medical Examinations'!$A$2:$F$2336,6,)</f>
        <v>No</v>
      </c>
      <c r="H274">
        <f>VLOOKUP($A274,'Data Transformation'!$A$2:$G$2336,7,)</f>
        <v>0</v>
      </c>
      <c r="I274" t="str">
        <f>VLOOKUP($A274,'Medical Examinations'!$A$2:$H$2336,8,)</f>
        <v>yes</v>
      </c>
      <c r="J274" t="str">
        <f>VLOOKUP($A274,'Data Transformation'!$A$2:$K$2336,11,)</f>
        <v>normal weight</v>
      </c>
      <c r="K274" t="str">
        <f>VLOOKUP($A274,'Data Transformation'!$A$2:$M$2336,13,)</f>
        <v>Normal</v>
      </c>
      <c r="L274" t="str">
        <f>VLOOKUP(A274,'Data Transformation'!A274:Q2608,17,)</f>
        <v>26-Aug-2001</v>
      </c>
      <c r="M274">
        <f>VLOOKUP($A274,'Hospitalisation Details'!$A$2:$I$2344,6,)</f>
        <v>32947.629999999997</v>
      </c>
      <c r="N274" t="str">
        <f>VLOOKUP($A274,'Hospitalisation Details'!$A$2:$I$2344,7,)</f>
        <v>tier - 2</v>
      </c>
      <c r="O274" t="str">
        <f>VLOOKUP($A274,'Hospitalisation Details'!$A$2:$I$2344,8,)</f>
        <v>tier - 1</v>
      </c>
      <c r="P274" t="str">
        <f>VLOOKUP($A274,'Hospitalisation Details'!$A$2:$I$2344,9,)</f>
        <v>R1011</v>
      </c>
      <c r="Q274">
        <f>VLOOKUP(A274,'Data Transformation'!A274:R2608,18,)</f>
        <v>21</v>
      </c>
    </row>
    <row r="275" spans="1:17" ht="15.6" x14ac:dyDescent="0.3">
      <c r="A275" s="1" t="s">
        <v>2098</v>
      </c>
      <c r="B275" s="1" t="str">
        <f>VLOOKUP($A275,'Data Transformation'!$A$2:$D$2336,4,)</f>
        <v xml:space="preserve">  James</v>
      </c>
      <c r="C275">
        <f>VLOOKUP($A275,'Medical Examinations'!$A$2:$B$2336,2,)</f>
        <v>32.67</v>
      </c>
      <c r="D275">
        <f>VLOOKUP($A275,'Medical Examinations'!$A$2:$C$2336,3,)</f>
        <v>10.97</v>
      </c>
      <c r="E275" t="str">
        <f>VLOOKUP($A275,'Medical Examinations'!$A$2:$D$2336,4,)</f>
        <v>yes</v>
      </c>
      <c r="F275" t="str">
        <f>VLOOKUP($A275,'Medical Examinations'!$A$2:$E$2336,5,)</f>
        <v>No</v>
      </c>
      <c r="G275" t="str">
        <f>VLOOKUP($A275,'Medical Examinations'!$A$2:$F$2336,6,)</f>
        <v>No</v>
      </c>
      <c r="H275">
        <f>VLOOKUP($A275,'Data Transformation'!$A$2:$G$2336,7,)</f>
        <v>0</v>
      </c>
      <c r="I275" t="str">
        <f>VLOOKUP($A275,'Medical Examinations'!$A$2:$H$2336,8,)</f>
        <v>yes</v>
      </c>
      <c r="J275" t="str">
        <f>VLOOKUP($A275,'Data Transformation'!$A$2:$K$2336,11,)</f>
        <v>overweight</v>
      </c>
      <c r="K275" t="str">
        <f>VLOOKUP($A275,'Data Transformation'!$A$2:$M$2336,13,)</f>
        <v>Prediabetes</v>
      </c>
      <c r="L275" t="str">
        <f>VLOOKUP(A275,'Data Transformation'!A275:Q2609,17,)</f>
        <v>26-Aug-1997</v>
      </c>
      <c r="M275">
        <f>VLOOKUP($A275,'Hospitalisation Details'!$A$2:$I$2344,6,)</f>
        <v>32906.69</v>
      </c>
      <c r="N275" t="str">
        <f>VLOOKUP($A275,'Hospitalisation Details'!$A$2:$I$2344,7,)</f>
        <v>tier - 2</v>
      </c>
      <c r="O275" t="str">
        <f>VLOOKUP($A275,'Hospitalisation Details'!$A$2:$I$2344,8,)</f>
        <v>tier - 3</v>
      </c>
      <c r="P275" t="str">
        <f>VLOOKUP($A275,'Hospitalisation Details'!$A$2:$I$2344,9,)</f>
        <v>R1011</v>
      </c>
      <c r="Q275">
        <f>VLOOKUP(A275,'Data Transformation'!A275:R2609,18,)</f>
        <v>25</v>
      </c>
    </row>
    <row r="276" spans="1:17" ht="15.6" x14ac:dyDescent="0.3">
      <c r="A276" s="1" t="s">
        <v>2097</v>
      </c>
      <c r="B276" s="1" t="str">
        <f>VLOOKUP($A276,'Data Transformation'!$A$2:$D$2336,4,)</f>
        <v xml:space="preserve">  Shawn P</v>
      </c>
      <c r="C276">
        <f>VLOOKUP($A276,'Medical Examinations'!$A$2:$B$2336,2,)</f>
        <v>44.44</v>
      </c>
      <c r="D276">
        <f>VLOOKUP($A276,'Medical Examinations'!$A$2:$C$2336,3,)</f>
        <v>4.9000000000000004</v>
      </c>
      <c r="E276" t="str">
        <f>VLOOKUP($A276,'Medical Examinations'!$A$2:$D$2336,4,)</f>
        <v>yes</v>
      </c>
      <c r="F276" t="str">
        <f>VLOOKUP($A276,'Medical Examinations'!$A$2:$E$2336,5,)</f>
        <v>No</v>
      </c>
      <c r="G276" t="str">
        <f>VLOOKUP($A276,'Medical Examinations'!$A$2:$F$2336,6,)</f>
        <v>No</v>
      </c>
      <c r="H276">
        <f>VLOOKUP($A276,'Data Transformation'!$A$2:$G$2336,7,)</f>
        <v>1</v>
      </c>
      <c r="I276" t="str">
        <f>VLOOKUP($A276,'Medical Examinations'!$A$2:$H$2336,8,)</f>
        <v>yes</v>
      </c>
      <c r="J276" t="str">
        <f>VLOOKUP($A276,'Data Transformation'!$A$2:$K$2336,11,)</f>
        <v>overweight</v>
      </c>
      <c r="K276" t="str">
        <f>VLOOKUP($A276,'Data Transformation'!$A$2:$M$2336,13,)</f>
        <v>Normal</v>
      </c>
      <c r="L276" t="str">
        <f>VLOOKUP(A276,'Data Transformation'!A276:Q2610,17,)</f>
        <v>24-Jun-2000</v>
      </c>
      <c r="M276">
        <f>VLOOKUP($A276,'Hospitalisation Details'!$A$2:$I$2344,6,)</f>
        <v>32827.51</v>
      </c>
      <c r="N276" t="str">
        <f>VLOOKUP($A276,'Hospitalisation Details'!$A$2:$I$2344,7,)</f>
        <v>tier - 1</v>
      </c>
      <c r="O276" t="str">
        <f>VLOOKUP($A276,'Hospitalisation Details'!$A$2:$I$2344,8,)</f>
        <v>tier - 2</v>
      </c>
      <c r="P276" t="str">
        <f>VLOOKUP($A276,'Hospitalisation Details'!$A$2:$I$2344,9,)</f>
        <v>R1011</v>
      </c>
      <c r="Q276">
        <f>VLOOKUP(A276,'Data Transformation'!A276:R2610,18,)</f>
        <v>23</v>
      </c>
    </row>
    <row r="277" spans="1:17" ht="15.6" x14ac:dyDescent="0.3">
      <c r="A277" s="1" t="s">
        <v>2096</v>
      </c>
      <c r="B277" s="1" t="str">
        <f>VLOOKUP($A277,'Data Transformation'!$A$2:$D$2336,4,)</f>
        <v xml:space="preserve">  Matt</v>
      </c>
      <c r="C277">
        <f>VLOOKUP($A277,'Medical Examinations'!$A$2:$B$2336,2,)</f>
        <v>28.31</v>
      </c>
      <c r="D277">
        <f>VLOOKUP($A277,'Medical Examinations'!$A$2:$C$2336,3,)</f>
        <v>5.33</v>
      </c>
      <c r="E277" t="str">
        <f>VLOOKUP($A277,'Medical Examinations'!$A$2:$D$2336,4,)</f>
        <v>No</v>
      </c>
      <c r="F277" t="str">
        <f>VLOOKUP($A277,'Medical Examinations'!$A$2:$E$2336,5,)</f>
        <v>No</v>
      </c>
      <c r="G277" t="str">
        <f>VLOOKUP($A277,'Medical Examinations'!$A$2:$F$2336,6,)</f>
        <v>No</v>
      </c>
      <c r="H277">
        <f>VLOOKUP($A277,'Data Transformation'!$A$2:$G$2336,7,)</f>
        <v>0</v>
      </c>
      <c r="I277" t="str">
        <f>VLOOKUP($A277,'Medical Examinations'!$A$2:$H$2336,8,)</f>
        <v>yes</v>
      </c>
      <c r="J277" t="str">
        <f>VLOOKUP($A277,'Data Transformation'!$A$2:$K$2336,11,)</f>
        <v>obesity</v>
      </c>
      <c r="K277" t="str">
        <f>VLOOKUP($A277,'Data Transformation'!$A$2:$M$2336,13,)</f>
        <v>Normal</v>
      </c>
      <c r="L277" t="str">
        <f>VLOOKUP(A277,'Data Transformation'!A277:Q2611,17,)</f>
        <v>9-Dec-2000</v>
      </c>
      <c r="M277">
        <f>VLOOKUP($A277,'Hospitalisation Details'!$A$2:$I$2344,6,)</f>
        <v>32787.46</v>
      </c>
      <c r="N277" t="str">
        <f>VLOOKUP($A277,'Hospitalisation Details'!$A$2:$I$2344,7,)</f>
        <v>tier - 1</v>
      </c>
      <c r="O277" t="str">
        <f>VLOOKUP($A277,'Hospitalisation Details'!$A$2:$I$2344,8,)</f>
        <v>tier - 3</v>
      </c>
      <c r="P277" t="str">
        <f>VLOOKUP($A277,'Hospitalisation Details'!$A$2:$I$2344,9,)</f>
        <v>R1012</v>
      </c>
      <c r="Q277">
        <f>VLOOKUP(A277,'Data Transformation'!A277:R2611,18,)</f>
        <v>22</v>
      </c>
    </row>
    <row r="278" spans="1:17" ht="15.6" x14ac:dyDescent="0.3">
      <c r="A278" s="1" t="s">
        <v>2095</v>
      </c>
      <c r="B278" s="1" t="str">
        <f>VLOOKUP($A278,'Data Transformation'!$A$2:$D$2336,4,)</f>
        <v xml:space="preserve">  Nathaniel</v>
      </c>
      <c r="C278">
        <f>VLOOKUP($A278,'Medical Examinations'!$A$2:$B$2336,2,)</f>
        <v>25.05</v>
      </c>
      <c r="D278">
        <f>VLOOKUP($A278,'Medical Examinations'!$A$2:$C$2336,3,)</f>
        <v>4.6100000000000003</v>
      </c>
      <c r="E278" t="str">
        <f>VLOOKUP($A278,'Medical Examinations'!$A$2:$D$2336,4,)</f>
        <v>No</v>
      </c>
      <c r="F278" t="str">
        <f>VLOOKUP($A278,'Medical Examinations'!$A$2:$E$2336,5,)</f>
        <v>No</v>
      </c>
      <c r="G278" t="str">
        <f>VLOOKUP($A278,'Medical Examinations'!$A$2:$F$2336,6,)</f>
        <v>No</v>
      </c>
      <c r="H278">
        <f>VLOOKUP($A278,'Data Transformation'!$A$2:$G$2336,7,)</f>
        <v>2</v>
      </c>
      <c r="I278" t="str">
        <f>VLOOKUP($A278,'Medical Examinations'!$A$2:$H$2336,8,)</f>
        <v>yes</v>
      </c>
      <c r="J278" t="str">
        <f>VLOOKUP($A278,'Data Transformation'!$A$2:$K$2336,11,)</f>
        <v>normal weight</v>
      </c>
      <c r="K278" t="str">
        <f>VLOOKUP($A278,'Data Transformation'!$A$2:$M$2336,13,)</f>
        <v>Normal</v>
      </c>
      <c r="L278" t="str">
        <f>VLOOKUP(A278,'Data Transformation'!A278:Q2612,17,)</f>
        <v>5-Aug-1996</v>
      </c>
      <c r="M278">
        <f>VLOOKUP($A278,'Hospitalisation Details'!$A$2:$I$2344,6,)</f>
        <v>32765.33</v>
      </c>
      <c r="N278" t="str">
        <f>VLOOKUP($A278,'Hospitalisation Details'!$A$2:$I$2344,7,)</f>
        <v>tier - 2</v>
      </c>
      <c r="O278" t="str">
        <f>VLOOKUP($A278,'Hospitalisation Details'!$A$2:$I$2344,8,)</f>
        <v>tier - 2</v>
      </c>
      <c r="P278" t="str">
        <f>VLOOKUP($A278,'Hospitalisation Details'!$A$2:$I$2344,9,)</f>
        <v>R1012</v>
      </c>
      <c r="Q278">
        <f>VLOOKUP(A278,'Data Transformation'!A278:R2612,18,)</f>
        <v>27</v>
      </c>
    </row>
    <row r="279" spans="1:17" ht="15.6" x14ac:dyDescent="0.3">
      <c r="A279" s="1" t="s">
        <v>2094</v>
      </c>
      <c r="B279" s="1" t="str">
        <f>VLOOKUP($A279,'Data Transformation'!$A$2:$D$2336,4,)</f>
        <v xml:space="preserve">  Kevin D</v>
      </c>
      <c r="C279">
        <f>VLOOKUP($A279,'Medical Examinations'!$A$2:$B$2336,2,)</f>
        <v>28.34</v>
      </c>
      <c r="D279">
        <f>VLOOKUP($A279,'Medical Examinations'!$A$2:$C$2336,3,)</f>
        <v>8.18</v>
      </c>
      <c r="E279" t="str">
        <f>VLOOKUP($A279,'Medical Examinations'!$A$2:$D$2336,4,)</f>
        <v>No</v>
      </c>
      <c r="F279" t="str">
        <f>VLOOKUP($A279,'Medical Examinations'!$A$2:$E$2336,5,)</f>
        <v>No</v>
      </c>
      <c r="G279" t="str">
        <f>VLOOKUP($A279,'Medical Examinations'!$A$2:$F$2336,6,)</f>
        <v>No</v>
      </c>
      <c r="H279">
        <f>VLOOKUP($A279,'Data Transformation'!$A$2:$G$2336,7,)</f>
        <v>0</v>
      </c>
      <c r="I279" t="str">
        <f>VLOOKUP($A279,'Medical Examinations'!$A$2:$H$2336,8,)</f>
        <v>yes</v>
      </c>
      <c r="J279" t="str">
        <f>VLOOKUP($A279,'Data Transformation'!$A$2:$K$2336,11,)</f>
        <v>overweight</v>
      </c>
      <c r="K279" t="str">
        <f>VLOOKUP($A279,'Data Transformation'!$A$2:$M$2336,13,)</f>
        <v>Diabetes</v>
      </c>
      <c r="L279" t="str">
        <f>VLOOKUP(A279,'Data Transformation'!A279:Q2613,17,)</f>
        <v>17-Sep-1994</v>
      </c>
      <c r="M279">
        <f>VLOOKUP($A279,'Hospitalisation Details'!$A$2:$I$2344,6,)</f>
        <v>32760.48</v>
      </c>
      <c r="N279" t="str">
        <f>VLOOKUP($A279,'Hospitalisation Details'!$A$2:$I$2344,7,)</f>
        <v>tier - 1</v>
      </c>
      <c r="O279" t="str">
        <f>VLOOKUP($A279,'Hospitalisation Details'!$A$2:$I$2344,8,)</f>
        <v>tier - 1</v>
      </c>
      <c r="P279" t="str">
        <f>VLOOKUP($A279,'Hospitalisation Details'!$A$2:$I$2344,9,)</f>
        <v>R1011</v>
      </c>
      <c r="Q279">
        <f>VLOOKUP(A279,'Data Transformation'!A279:R2613,18,)</f>
        <v>28</v>
      </c>
    </row>
    <row r="280" spans="1:17" ht="15.6" x14ac:dyDescent="0.3">
      <c r="A280" s="1" t="s">
        <v>2093</v>
      </c>
      <c r="B280" s="1" t="str">
        <f>VLOOKUP($A280,'Data Transformation'!$A$2:$D$2336,4,)</f>
        <v xml:space="preserve">  Joan</v>
      </c>
      <c r="C280">
        <f>VLOOKUP($A280,'Medical Examinations'!$A$2:$B$2336,2,)</f>
        <v>17.765000000000001</v>
      </c>
      <c r="D280">
        <f>VLOOKUP($A280,'Medical Examinations'!$A$2:$C$2336,3,)</f>
        <v>5.62</v>
      </c>
      <c r="E280" t="str">
        <f>VLOOKUP($A280,'Medical Examinations'!$A$2:$D$2336,4,)</f>
        <v>No</v>
      </c>
      <c r="F280" t="str">
        <f>VLOOKUP($A280,'Medical Examinations'!$A$2:$E$2336,5,)</f>
        <v>No</v>
      </c>
      <c r="G280" t="str">
        <f>VLOOKUP($A280,'Medical Examinations'!$A$2:$F$2336,6,)</f>
        <v>No</v>
      </c>
      <c r="H280">
        <f>VLOOKUP($A280,'Data Transformation'!$A$2:$G$2336,7,)</f>
        <v>0</v>
      </c>
      <c r="I280" t="str">
        <f>VLOOKUP($A280,'Medical Examinations'!$A$2:$H$2336,8,)</f>
        <v>yes</v>
      </c>
      <c r="J280" t="str">
        <f>VLOOKUP($A280,'Data Transformation'!$A$2:$K$2336,11,)</f>
        <v>normal weight</v>
      </c>
      <c r="K280" t="str">
        <f>VLOOKUP($A280,'Data Transformation'!$A$2:$M$2336,13,)</f>
        <v>Diabetes</v>
      </c>
      <c r="L280" t="str">
        <f>VLOOKUP(A280,'Data Transformation'!A280:Q2614,17,)</f>
        <v>2-Oct-1994</v>
      </c>
      <c r="M280">
        <f>VLOOKUP($A280,'Hospitalisation Details'!$A$2:$I$2344,6,)</f>
        <v>32734.19</v>
      </c>
      <c r="N280" t="str">
        <f>VLOOKUP($A280,'Hospitalisation Details'!$A$2:$I$2344,7,)</f>
        <v>tier - 2</v>
      </c>
      <c r="O280" t="str">
        <f>VLOOKUP($A280,'Hospitalisation Details'!$A$2:$I$2344,8,)</f>
        <v>tier - 1</v>
      </c>
      <c r="P280" t="str">
        <f>VLOOKUP($A280,'Hospitalisation Details'!$A$2:$I$2344,9,)</f>
        <v>R1012</v>
      </c>
      <c r="Q280">
        <f>VLOOKUP(A280,'Data Transformation'!A280:R2614,18,)</f>
        <v>28</v>
      </c>
    </row>
    <row r="281" spans="1:17" ht="15.6" x14ac:dyDescent="0.3">
      <c r="A281" s="1" t="s">
        <v>2092</v>
      </c>
      <c r="B281" s="1" t="str">
        <f>VLOOKUP($A281,'Data Transformation'!$A$2:$D$2336,4,)</f>
        <v xml:space="preserve">  Christopher A</v>
      </c>
      <c r="C281">
        <f>VLOOKUP($A281,'Medical Examinations'!$A$2:$B$2336,2,)</f>
        <v>36.119999999999997</v>
      </c>
      <c r="D281">
        <f>VLOOKUP($A281,'Medical Examinations'!$A$2:$C$2336,3,)</f>
        <v>5.82</v>
      </c>
      <c r="E281" t="str">
        <f>VLOOKUP($A281,'Medical Examinations'!$A$2:$D$2336,4,)</f>
        <v>No</v>
      </c>
      <c r="F281" t="str">
        <f>VLOOKUP($A281,'Medical Examinations'!$A$2:$E$2336,5,)</f>
        <v>No</v>
      </c>
      <c r="G281" t="str">
        <f>VLOOKUP($A281,'Medical Examinations'!$A$2:$F$2336,6,)</f>
        <v>No</v>
      </c>
      <c r="H281">
        <f>VLOOKUP($A281,'Data Transformation'!$A$2:$G$2336,7,)</f>
        <v>0</v>
      </c>
      <c r="I281" t="str">
        <f>VLOOKUP($A281,'Medical Examinations'!$A$2:$H$2336,8,)</f>
        <v>yes</v>
      </c>
      <c r="J281" t="str">
        <f>VLOOKUP($A281,'Data Transformation'!$A$2:$K$2336,11,)</f>
        <v>normal weight</v>
      </c>
      <c r="K281" t="str">
        <f>VLOOKUP($A281,'Data Transformation'!$A$2:$M$2336,13,)</f>
        <v>Prediabetes</v>
      </c>
      <c r="L281" t="str">
        <f>VLOOKUP(A281,'Data Transformation'!A281:Q2615,17,)</f>
        <v>11-Jun-1999</v>
      </c>
      <c r="M281">
        <f>VLOOKUP($A281,'Hospitalisation Details'!$A$2:$I$2344,6,)</f>
        <v>32716.2</v>
      </c>
      <c r="N281" t="str">
        <f>VLOOKUP($A281,'Hospitalisation Details'!$A$2:$I$2344,7,)</f>
        <v>tier - 1</v>
      </c>
      <c r="O281" t="str">
        <f>VLOOKUP($A281,'Hospitalisation Details'!$A$2:$I$2344,8,)</f>
        <v>tier - 2</v>
      </c>
      <c r="P281" t="str">
        <f>VLOOKUP($A281,'Hospitalisation Details'!$A$2:$I$2344,9,)</f>
        <v>R1011</v>
      </c>
      <c r="Q281">
        <f>VLOOKUP(A281,'Data Transformation'!A281:R2615,18,)</f>
        <v>24</v>
      </c>
    </row>
    <row r="282" spans="1:17" ht="15.6" x14ac:dyDescent="0.3">
      <c r="A282" s="1" t="s">
        <v>2091</v>
      </c>
      <c r="B282" s="1" t="str">
        <f>VLOOKUP($A282,'Data Transformation'!$A$2:$D$2336,4,)</f>
        <v xml:space="preserve">  Kacy L</v>
      </c>
      <c r="C282">
        <f>VLOOKUP($A282,'Medical Examinations'!$A$2:$B$2336,2,)</f>
        <v>23.19</v>
      </c>
      <c r="D282">
        <f>VLOOKUP($A282,'Medical Examinations'!$A$2:$C$2336,3,)</f>
        <v>7.66</v>
      </c>
      <c r="E282" t="str">
        <f>VLOOKUP($A282,'Medical Examinations'!$A$2:$D$2336,4,)</f>
        <v>No</v>
      </c>
      <c r="F282" t="str">
        <f>VLOOKUP($A282,'Medical Examinations'!$A$2:$E$2336,5,)</f>
        <v>No</v>
      </c>
      <c r="G282" t="str">
        <f>VLOOKUP($A282,'Medical Examinations'!$A$2:$F$2336,6,)</f>
        <v>No</v>
      </c>
      <c r="H282">
        <f>VLOOKUP($A282,'Data Transformation'!$A$2:$G$2336,7,)</f>
        <v>0</v>
      </c>
      <c r="I282" t="str">
        <f>VLOOKUP($A282,'Medical Examinations'!$A$2:$H$2336,8,)</f>
        <v>yes</v>
      </c>
      <c r="J282" t="str">
        <f>VLOOKUP($A282,'Data Transformation'!$A$2:$K$2336,11,)</f>
        <v>overweight</v>
      </c>
      <c r="K282" t="str">
        <f>VLOOKUP($A282,'Data Transformation'!$A$2:$M$2336,13,)</f>
        <v>Prediabetes</v>
      </c>
      <c r="L282" t="str">
        <f>VLOOKUP(A282,'Data Transformation'!A282:Q2616,17,)</f>
        <v>13-Jun-1996</v>
      </c>
      <c r="M282">
        <f>VLOOKUP($A282,'Hospitalisation Details'!$A$2:$I$2344,6,)</f>
        <v>32686.080000000002</v>
      </c>
      <c r="N282" t="str">
        <f>VLOOKUP($A282,'Hospitalisation Details'!$A$2:$I$2344,7,)</f>
        <v>tier - 2</v>
      </c>
      <c r="O282" t="str">
        <f>VLOOKUP($A282,'Hospitalisation Details'!$A$2:$I$2344,8,)</f>
        <v>tier - 3</v>
      </c>
      <c r="P282" t="str">
        <f>VLOOKUP($A282,'Hospitalisation Details'!$A$2:$I$2344,9,)</f>
        <v>R1011</v>
      </c>
      <c r="Q282">
        <f>VLOOKUP(A282,'Data Transformation'!A282:R2616,18,)</f>
        <v>27</v>
      </c>
    </row>
    <row r="283" spans="1:17" ht="15.6" x14ac:dyDescent="0.3">
      <c r="A283" s="1" t="s">
        <v>2090</v>
      </c>
      <c r="B283" s="1" t="str">
        <f>VLOOKUP($A283,'Data Transformation'!$A$2:$D$2336,4,)</f>
        <v xml:space="preserve">  Benjamin H</v>
      </c>
      <c r="C283">
        <f>VLOOKUP($A283,'Medical Examinations'!$A$2:$B$2336,2,)</f>
        <v>35.99</v>
      </c>
      <c r="D283">
        <f>VLOOKUP($A283,'Medical Examinations'!$A$2:$C$2336,3,)</f>
        <v>4.2300000000000004</v>
      </c>
      <c r="E283" t="str">
        <f>VLOOKUP($A283,'Medical Examinations'!$A$2:$D$2336,4,)</f>
        <v>No</v>
      </c>
      <c r="F283" t="str">
        <f>VLOOKUP($A283,'Medical Examinations'!$A$2:$E$2336,5,)</f>
        <v>No</v>
      </c>
      <c r="G283" t="str">
        <f>VLOOKUP($A283,'Medical Examinations'!$A$2:$F$2336,6,)</f>
        <v>No</v>
      </c>
      <c r="H283">
        <f>VLOOKUP($A283,'Data Transformation'!$A$2:$G$2336,7,)</f>
        <v>0</v>
      </c>
      <c r="I283" t="str">
        <f>VLOOKUP($A283,'Medical Examinations'!$A$2:$H$2336,8,)</f>
        <v>yes</v>
      </c>
      <c r="J283" t="str">
        <f>VLOOKUP($A283,'Data Transformation'!$A$2:$K$2336,11,)</f>
        <v>obesity</v>
      </c>
      <c r="K283" t="str">
        <f>VLOOKUP($A283,'Data Transformation'!$A$2:$M$2336,13,)</f>
        <v>Diabetes</v>
      </c>
      <c r="L283" t="str">
        <f>VLOOKUP(A283,'Data Transformation'!A283:Q2617,17,)</f>
        <v>17-Jul-2003</v>
      </c>
      <c r="M283">
        <f>VLOOKUP($A283,'Hospitalisation Details'!$A$2:$I$2344,6,)</f>
        <v>32672.11</v>
      </c>
      <c r="N283" t="str">
        <f>VLOOKUP($A283,'Hospitalisation Details'!$A$2:$I$2344,7,)</f>
        <v>tier - 1</v>
      </c>
      <c r="O283" t="str">
        <f>VLOOKUP($A283,'Hospitalisation Details'!$A$2:$I$2344,8,)</f>
        <v>tier - 1</v>
      </c>
      <c r="P283" t="str">
        <f>VLOOKUP($A283,'Hospitalisation Details'!$A$2:$I$2344,9,)</f>
        <v>R1011</v>
      </c>
      <c r="Q283">
        <f>VLOOKUP(A283,'Data Transformation'!A283:R2617,18,)</f>
        <v>20</v>
      </c>
    </row>
    <row r="284" spans="1:17" ht="15.6" x14ac:dyDescent="0.3">
      <c r="A284" s="1" t="s">
        <v>2089</v>
      </c>
      <c r="B284" s="1" t="str">
        <f>VLOOKUP($A284,'Data Transformation'!$A$2:$D$2336,4,)</f>
        <v xml:space="preserve">  Xaviour J</v>
      </c>
      <c r="C284">
        <f>VLOOKUP($A284,'Medical Examinations'!$A$2:$B$2336,2,)</f>
        <v>30.25</v>
      </c>
      <c r="D284">
        <f>VLOOKUP($A284,'Medical Examinations'!$A$2:$C$2336,3,)</f>
        <v>5.58</v>
      </c>
      <c r="E284" t="str">
        <f>VLOOKUP($A284,'Medical Examinations'!$A$2:$D$2336,4,)</f>
        <v>No</v>
      </c>
      <c r="F284" t="str">
        <f>VLOOKUP($A284,'Medical Examinations'!$A$2:$E$2336,5,)</f>
        <v>No</v>
      </c>
      <c r="G284" t="str">
        <f>VLOOKUP($A284,'Medical Examinations'!$A$2:$F$2336,6,)</f>
        <v>Yes</v>
      </c>
      <c r="H284">
        <f>VLOOKUP($A284,'Data Transformation'!$A$2:$G$2336,7,)</f>
        <v>1</v>
      </c>
      <c r="I284" t="str">
        <f>VLOOKUP($A284,'Medical Examinations'!$A$2:$H$2336,8,)</f>
        <v>yes</v>
      </c>
      <c r="J284" t="str">
        <f>VLOOKUP($A284,'Data Transformation'!$A$2:$K$2336,11,)</f>
        <v>obesity</v>
      </c>
      <c r="K284" t="str">
        <f>VLOOKUP($A284,'Data Transformation'!$A$2:$M$2336,13,)</f>
        <v>Diabetes</v>
      </c>
      <c r="L284" t="str">
        <f>VLOOKUP(A284,'Data Transformation'!A284:Q2618,17,)</f>
        <v>21-Nov-2003</v>
      </c>
      <c r="M284">
        <f>VLOOKUP($A284,'Hospitalisation Details'!$A$2:$I$2344,6,)</f>
        <v>32548.34</v>
      </c>
      <c r="N284" t="str">
        <f>VLOOKUP($A284,'Hospitalisation Details'!$A$2:$I$2344,7,)</f>
        <v>tier - 1</v>
      </c>
      <c r="O284" t="str">
        <f>VLOOKUP($A284,'Hospitalisation Details'!$A$2:$I$2344,8,)</f>
        <v>tier - 2</v>
      </c>
      <c r="P284" t="str">
        <f>VLOOKUP($A284,'Hospitalisation Details'!$A$2:$I$2344,9,)</f>
        <v>R1013</v>
      </c>
      <c r="Q284">
        <f>VLOOKUP(A284,'Data Transformation'!A284:R2618,18,)</f>
        <v>19</v>
      </c>
    </row>
    <row r="285" spans="1:17" ht="15.6" x14ac:dyDescent="0.3">
      <c r="A285" s="1" t="s">
        <v>2088</v>
      </c>
      <c r="B285" s="1" t="str">
        <f>VLOOKUP($A285,'Data Transformation'!$A$2:$D$2336,4,)</f>
        <v xml:space="preserve">  Michael T</v>
      </c>
      <c r="C285">
        <f>VLOOKUP($A285,'Medical Examinations'!$A$2:$B$2336,2,)</f>
        <v>26.24</v>
      </c>
      <c r="D285">
        <f>VLOOKUP($A285,'Medical Examinations'!$A$2:$C$2336,3,)</f>
        <v>6.26</v>
      </c>
      <c r="E285" t="str">
        <f>VLOOKUP($A285,'Medical Examinations'!$A$2:$D$2336,4,)</f>
        <v>yes</v>
      </c>
      <c r="F285" t="str">
        <f>VLOOKUP($A285,'Medical Examinations'!$A$2:$E$2336,5,)</f>
        <v>No</v>
      </c>
      <c r="G285" t="str">
        <f>VLOOKUP($A285,'Medical Examinations'!$A$2:$F$2336,6,)</f>
        <v>No</v>
      </c>
      <c r="H285">
        <f>VLOOKUP($A285,'Data Transformation'!$A$2:$G$2336,7,)</f>
        <v>0</v>
      </c>
      <c r="I285" t="str">
        <f>VLOOKUP($A285,'Medical Examinations'!$A$2:$H$2336,8,)</f>
        <v>yes</v>
      </c>
      <c r="J285" t="str">
        <f>VLOOKUP($A285,'Data Transformation'!$A$2:$K$2336,11,)</f>
        <v>obesity</v>
      </c>
      <c r="K285" t="str">
        <f>VLOOKUP($A285,'Data Transformation'!$A$2:$M$2336,13,)</f>
        <v>Diabetes</v>
      </c>
      <c r="L285" t="str">
        <f>VLOOKUP(A285,'Data Transformation'!A285:Q2619,17,)</f>
        <v>1-Dec-2003</v>
      </c>
      <c r="M285">
        <f>VLOOKUP($A285,'Hospitalisation Details'!$A$2:$I$2344,6,)</f>
        <v>32485.46</v>
      </c>
      <c r="N285" t="str">
        <f>VLOOKUP($A285,'Hospitalisation Details'!$A$2:$I$2344,7,)</f>
        <v>tier - 2</v>
      </c>
      <c r="O285" t="str">
        <f>VLOOKUP($A285,'Hospitalisation Details'!$A$2:$I$2344,8,)</f>
        <v>tier - 1</v>
      </c>
      <c r="P285" t="str">
        <f>VLOOKUP($A285,'Hospitalisation Details'!$A$2:$I$2344,9,)</f>
        <v>R1011</v>
      </c>
      <c r="Q285">
        <f>VLOOKUP(A285,'Data Transformation'!A285:R2619,18,)</f>
        <v>19</v>
      </c>
    </row>
    <row r="286" spans="1:17" ht="15.6" x14ac:dyDescent="0.3">
      <c r="A286" s="1" t="s">
        <v>2087</v>
      </c>
      <c r="B286" s="1" t="str">
        <f>VLOOKUP($A286,'Data Transformation'!$A$2:$D$2336,4,)</f>
        <v xml:space="preserve">  Bradley</v>
      </c>
      <c r="C286">
        <f>VLOOKUP($A286,'Medical Examinations'!$A$2:$B$2336,2,)</f>
        <v>31.36</v>
      </c>
      <c r="D286">
        <f>VLOOKUP($A286,'Medical Examinations'!$A$2:$C$2336,3,)</f>
        <v>10.6</v>
      </c>
      <c r="E286" t="str">
        <f>VLOOKUP($A286,'Medical Examinations'!$A$2:$D$2336,4,)</f>
        <v>yes</v>
      </c>
      <c r="F286" t="str">
        <f>VLOOKUP($A286,'Medical Examinations'!$A$2:$E$2336,5,)</f>
        <v>No</v>
      </c>
      <c r="G286" t="str">
        <f>VLOOKUP($A286,'Medical Examinations'!$A$2:$F$2336,6,)</f>
        <v>No</v>
      </c>
      <c r="H286">
        <f>VLOOKUP($A286,'Data Transformation'!$A$2:$G$2336,7,)</f>
        <v>0</v>
      </c>
      <c r="I286" t="str">
        <f>VLOOKUP($A286,'Medical Examinations'!$A$2:$H$2336,8,)</f>
        <v>yes</v>
      </c>
      <c r="J286" t="str">
        <f>VLOOKUP($A286,'Data Transformation'!$A$2:$K$2336,11,)</f>
        <v>overweight</v>
      </c>
      <c r="K286" t="str">
        <f>VLOOKUP($A286,'Data Transformation'!$A$2:$M$2336,13,)</f>
        <v>Normal</v>
      </c>
      <c r="L286" t="str">
        <f>VLOOKUP(A286,'Data Transformation'!A286:Q2620,17,)</f>
        <v>6-Aug-2003</v>
      </c>
      <c r="M286">
        <f>VLOOKUP($A286,'Hospitalisation Details'!$A$2:$I$2344,6,)</f>
        <v>32462.35</v>
      </c>
      <c r="N286" t="str">
        <f>VLOOKUP($A286,'Hospitalisation Details'!$A$2:$I$2344,7,)</f>
        <v>tier - 2</v>
      </c>
      <c r="O286" t="str">
        <f>VLOOKUP($A286,'Hospitalisation Details'!$A$2:$I$2344,8,)</f>
        <v>tier - 2</v>
      </c>
      <c r="P286" t="str">
        <f>VLOOKUP($A286,'Hospitalisation Details'!$A$2:$I$2344,9,)</f>
        <v>R1011</v>
      </c>
      <c r="Q286">
        <f>VLOOKUP(A286,'Data Transformation'!A286:R2620,18,)</f>
        <v>20</v>
      </c>
    </row>
    <row r="287" spans="1:17" ht="15.6" x14ac:dyDescent="0.3">
      <c r="A287" s="1" t="s">
        <v>2086</v>
      </c>
      <c r="B287" s="1" t="str">
        <f>VLOOKUP($A287,'Data Transformation'!$A$2:$D$2336,4,)</f>
        <v xml:space="preserve">  Andrea</v>
      </c>
      <c r="C287">
        <f>VLOOKUP($A287,'Medical Examinations'!$A$2:$B$2336,2,)</f>
        <v>25.69</v>
      </c>
      <c r="D287">
        <f>VLOOKUP($A287,'Medical Examinations'!$A$2:$C$2336,3,)</f>
        <v>4.78</v>
      </c>
      <c r="E287" t="str">
        <f>VLOOKUP($A287,'Medical Examinations'!$A$2:$D$2336,4,)</f>
        <v>yes</v>
      </c>
      <c r="F287" t="str">
        <f>VLOOKUP($A287,'Medical Examinations'!$A$2:$E$2336,5,)</f>
        <v>No</v>
      </c>
      <c r="G287" t="str">
        <f>VLOOKUP($A287,'Medical Examinations'!$A$2:$F$2336,6,)</f>
        <v>No</v>
      </c>
      <c r="H287">
        <f>VLOOKUP($A287,'Data Transformation'!$A$2:$G$2336,7,)</f>
        <v>0</v>
      </c>
      <c r="I287" t="str">
        <f>VLOOKUP($A287,'Medical Examinations'!$A$2:$H$2336,8,)</f>
        <v>yes</v>
      </c>
      <c r="J287" t="str">
        <f>VLOOKUP($A287,'Data Transformation'!$A$2:$K$2336,11,)</f>
        <v>overweight</v>
      </c>
      <c r="K287" t="str">
        <f>VLOOKUP($A287,'Data Transformation'!$A$2:$M$2336,13,)</f>
        <v>Normal</v>
      </c>
      <c r="L287" t="str">
        <f>VLOOKUP(A287,'Data Transformation'!A287:Q2621,17,)</f>
        <v>30-Oct-1997</v>
      </c>
      <c r="M287">
        <f>VLOOKUP($A287,'Hospitalisation Details'!$A$2:$I$2344,6,)</f>
        <v>32430.22</v>
      </c>
      <c r="N287" t="str">
        <f>VLOOKUP($A287,'Hospitalisation Details'!$A$2:$I$2344,7,)</f>
        <v>tier - 2</v>
      </c>
      <c r="O287" t="str">
        <f>VLOOKUP($A287,'Hospitalisation Details'!$A$2:$I$2344,8,)</f>
        <v>tier - 3</v>
      </c>
      <c r="P287" t="str">
        <f>VLOOKUP($A287,'Hospitalisation Details'!$A$2:$I$2344,9,)</f>
        <v>R1011</v>
      </c>
      <c r="Q287">
        <f>VLOOKUP(A287,'Data Transformation'!A287:R2621,18,)</f>
        <v>25</v>
      </c>
    </row>
    <row r="288" spans="1:17" ht="15.6" x14ac:dyDescent="0.3">
      <c r="A288" s="1" t="s">
        <v>2085</v>
      </c>
      <c r="B288" s="1" t="str">
        <f>VLOOKUP($A288,'Data Transformation'!$A$2:$D$2336,4,)</f>
        <v xml:space="preserve">  Nancy M</v>
      </c>
      <c r="C288">
        <f>VLOOKUP($A288,'Medical Examinations'!$A$2:$B$2336,2,)</f>
        <v>25.46</v>
      </c>
      <c r="D288">
        <f>VLOOKUP($A288,'Medical Examinations'!$A$2:$C$2336,3,)</f>
        <v>6.03</v>
      </c>
      <c r="E288" t="str">
        <f>VLOOKUP($A288,'Medical Examinations'!$A$2:$D$2336,4,)</f>
        <v>No</v>
      </c>
      <c r="F288" t="str">
        <f>VLOOKUP($A288,'Medical Examinations'!$A$2:$E$2336,5,)</f>
        <v>No</v>
      </c>
      <c r="G288" t="str">
        <f>VLOOKUP($A288,'Medical Examinations'!$A$2:$F$2336,6,)</f>
        <v>No</v>
      </c>
      <c r="H288">
        <f>VLOOKUP($A288,'Data Transformation'!$A$2:$G$2336,7,)</f>
        <v>2</v>
      </c>
      <c r="I288" t="str">
        <f>VLOOKUP($A288,'Medical Examinations'!$A$2:$H$2336,8,)</f>
        <v>yes</v>
      </c>
      <c r="J288" t="str">
        <f>VLOOKUP($A288,'Data Transformation'!$A$2:$K$2336,11,)</f>
        <v>overweight</v>
      </c>
      <c r="K288" t="str">
        <f>VLOOKUP($A288,'Data Transformation'!$A$2:$M$2336,13,)</f>
        <v>Normal</v>
      </c>
      <c r="L288" t="str">
        <f>VLOOKUP(A288,'Data Transformation'!A288:Q2622,17,)</f>
        <v>20-Aug-1988</v>
      </c>
      <c r="M288">
        <f>VLOOKUP($A288,'Hospitalisation Details'!$A$2:$I$2344,6,)</f>
        <v>32428.63</v>
      </c>
      <c r="N288" t="str">
        <f>VLOOKUP($A288,'Hospitalisation Details'!$A$2:$I$2344,7,)</f>
        <v>tier - 2</v>
      </c>
      <c r="O288" t="str">
        <f>VLOOKUP($A288,'Hospitalisation Details'!$A$2:$I$2344,8,)</f>
        <v>tier - 2</v>
      </c>
      <c r="P288" t="str">
        <f>VLOOKUP($A288,'Hospitalisation Details'!$A$2:$I$2344,9,)</f>
        <v>R1011</v>
      </c>
      <c r="Q288">
        <f>VLOOKUP(A288,'Data Transformation'!A288:R2622,18,)</f>
        <v>34</v>
      </c>
    </row>
    <row r="289" spans="1:17" ht="15.6" x14ac:dyDescent="0.3">
      <c r="A289" s="1" t="s">
        <v>2084</v>
      </c>
      <c r="B289" s="1" t="str">
        <f>VLOOKUP($A289,'Data Transformation'!$A$2:$D$2336,4,)</f>
        <v xml:space="preserve">  Matt</v>
      </c>
      <c r="C289">
        <f>VLOOKUP($A289,'Medical Examinations'!$A$2:$B$2336,2,)</f>
        <v>31.83</v>
      </c>
      <c r="D289">
        <f>VLOOKUP($A289,'Medical Examinations'!$A$2:$C$2336,3,)</f>
        <v>11.55</v>
      </c>
      <c r="E289" t="str">
        <f>VLOOKUP($A289,'Medical Examinations'!$A$2:$D$2336,4,)</f>
        <v>yes</v>
      </c>
      <c r="F289" t="str">
        <f>VLOOKUP($A289,'Medical Examinations'!$A$2:$E$2336,5,)</f>
        <v>No</v>
      </c>
      <c r="G289" t="str">
        <f>VLOOKUP($A289,'Medical Examinations'!$A$2:$F$2336,6,)</f>
        <v>No</v>
      </c>
      <c r="H289">
        <f>VLOOKUP($A289,'Data Transformation'!$A$2:$G$2336,7,)</f>
        <v>1</v>
      </c>
      <c r="I289" t="str">
        <f>VLOOKUP($A289,'Medical Examinations'!$A$2:$H$2336,8,)</f>
        <v>yes</v>
      </c>
      <c r="J289" t="str">
        <f>VLOOKUP($A289,'Data Transformation'!$A$2:$K$2336,11,)</f>
        <v>normal weight</v>
      </c>
      <c r="K289" t="str">
        <f>VLOOKUP($A289,'Data Transformation'!$A$2:$M$2336,13,)</f>
        <v>Diabetes</v>
      </c>
      <c r="L289" t="str">
        <f>VLOOKUP(A289,'Data Transformation'!A289:Q2623,17,)</f>
        <v>6-Oct-1997</v>
      </c>
      <c r="M289">
        <f>VLOOKUP($A289,'Hospitalisation Details'!$A$2:$I$2344,6,)</f>
        <v>32288.49</v>
      </c>
      <c r="N289" t="str">
        <f>VLOOKUP($A289,'Hospitalisation Details'!$A$2:$I$2344,7,)</f>
        <v>tier - 2</v>
      </c>
      <c r="O289" t="str">
        <f>VLOOKUP($A289,'Hospitalisation Details'!$A$2:$I$2344,8,)</f>
        <v>tier - 2</v>
      </c>
      <c r="P289" t="str">
        <f>VLOOKUP($A289,'Hospitalisation Details'!$A$2:$I$2344,9,)</f>
        <v>R1011</v>
      </c>
      <c r="Q289">
        <f>VLOOKUP(A289,'Data Transformation'!A289:R2623,18,)</f>
        <v>25</v>
      </c>
    </row>
    <row r="290" spans="1:17" ht="15.6" x14ac:dyDescent="0.3">
      <c r="A290" s="1" t="s">
        <v>2083</v>
      </c>
      <c r="B290" s="1" t="str">
        <f>VLOOKUP($A290,'Data Transformation'!$A$2:$D$2336,4,)</f>
        <v xml:space="preserve">  Lee</v>
      </c>
      <c r="C290">
        <f>VLOOKUP($A290,'Medical Examinations'!$A$2:$B$2336,2,)</f>
        <v>24.43</v>
      </c>
      <c r="D290">
        <f>VLOOKUP($A290,'Medical Examinations'!$A$2:$C$2336,3,)</f>
        <v>7.59</v>
      </c>
      <c r="E290" t="str">
        <f>VLOOKUP($A290,'Medical Examinations'!$A$2:$D$2336,4,)</f>
        <v>yes</v>
      </c>
      <c r="F290" t="str">
        <f>VLOOKUP($A290,'Medical Examinations'!$A$2:$E$2336,5,)</f>
        <v>No</v>
      </c>
      <c r="G290" t="str">
        <f>VLOOKUP($A290,'Medical Examinations'!$A$2:$F$2336,6,)</f>
        <v>No</v>
      </c>
      <c r="H290">
        <f>VLOOKUP($A290,'Data Transformation'!$A$2:$G$2336,7,)</f>
        <v>1</v>
      </c>
      <c r="I290" t="str">
        <f>VLOOKUP($A290,'Medical Examinations'!$A$2:$H$2336,8,)</f>
        <v>yes</v>
      </c>
      <c r="J290" t="str">
        <f>VLOOKUP($A290,'Data Transformation'!$A$2:$K$2336,11,)</f>
        <v>normal weight</v>
      </c>
      <c r="K290" t="str">
        <f>VLOOKUP($A290,'Data Transformation'!$A$2:$M$2336,13,)</f>
        <v>Prediabetes</v>
      </c>
      <c r="L290" t="str">
        <f>VLOOKUP(A290,'Data Transformation'!A290:Q2624,17,)</f>
        <v>3-Dec-2003</v>
      </c>
      <c r="M290">
        <f>VLOOKUP($A290,'Hospitalisation Details'!$A$2:$I$2344,6,)</f>
        <v>32259.96</v>
      </c>
      <c r="N290" t="str">
        <f>VLOOKUP($A290,'Hospitalisation Details'!$A$2:$I$2344,7,)</f>
        <v>tier - 2</v>
      </c>
      <c r="O290" t="str">
        <f>VLOOKUP($A290,'Hospitalisation Details'!$A$2:$I$2344,8,)</f>
        <v>tier - 3</v>
      </c>
      <c r="P290" t="str">
        <f>VLOOKUP($A290,'Hospitalisation Details'!$A$2:$I$2344,9,)</f>
        <v>R1012</v>
      </c>
      <c r="Q290">
        <f>VLOOKUP(A290,'Data Transformation'!A290:R2624,18,)</f>
        <v>19</v>
      </c>
    </row>
    <row r="291" spans="1:17" ht="15.6" x14ac:dyDescent="0.3">
      <c r="A291" s="1" t="s">
        <v>2082</v>
      </c>
      <c r="B291" s="1" t="str">
        <f>VLOOKUP($A291,'Data Transformation'!$A$2:$D$2336,4,)</f>
        <v xml:space="preserve">  Chris</v>
      </c>
      <c r="C291">
        <f>VLOOKUP($A291,'Medical Examinations'!$A$2:$B$2336,2,)</f>
        <v>41.9</v>
      </c>
      <c r="D291">
        <f>VLOOKUP($A291,'Medical Examinations'!$A$2:$C$2336,3,)</f>
        <v>4.26</v>
      </c>
      <c r="E291" t="str">
        <f>VLOOKUP($A291,'Medical Examinations'!$A$2:$D$2336,4,)</f>
        <v>No</v>
      </c>
      <c r="F291" t="str">
        <f>VLOOKUP($A291,'Medical Examinations'!$A$2:$E$2336,5,)</f>
        <v>No</v>
      </c>
      <c r="G291" t="str">
        <f>VLOOKUP($A291,'Medical Examinations'!$A$2:$F$2336,6,)</f>
        <v>No</v>
      </c>
      <c r="H291">
        <f>VLOOKUP($A291,'Data Transformation'!$A$2:$G$2336,7,)</f>
        <v>0</v>
      </c>
      <c r="I291" t="str">
        <f>VLOOKUP($A291,'Medical Examinations'!$A$2:$H$2336,8,)</f>
        <v>yes</v>
      </c>
      <c r="J291" t="str">
        <f>VLOOKUP($A291,'Data Transformation'!$A$2:$K$2336,11,)</f>
        <v>normal weight</v>
      </c>
      <c r="K291" t="str">
        <f>VLOOKUP($A291,'Data Transformation'!$A$2:$M$2336,13,)</f>
        <v>Prediabetes</v>
      </c>
      <c r="L291" t="str">
        <f>VLOOKUP(A291,'Data Transformation'!A291:Q2625,17,)</f>
        <v>17-Dec-2000</v>
      </c>
      <c r="M291">
        <f>VLOOKUP($A291,'Hospitalisation Details'!$A$2:$I$2344,6,)</f>
        <v>32222.81</v>
      </c>
      <c r="N291" t="str">
        <f>VLOOKUP($A291,'Hospitalisation Details'!$A$2:$I$2344,7,)</f>
        <v>tier - 2</v>
      </c>
      <c r="O291" t="str">
        <f>VLOOKUP($A291,'Hospitalisation Details'!$A$2:$I$2344,8,)</f>
        <v>tier - 1</v>
      </c>
      <c r="P291" t="str">
        <f>VLOOKUP($A291,'Hospitalisation Details'!$A$2:$I$2344,9,)</f>
        <v>R1011</v>
      </c>
      <c r="Q291">
        <f>VLOOKUP(A291,'Data Transformation'!A291:R2625,18,)</f>
        <v>22</v>
      </c>
    </row>
    <row r="292" spans="1:17" ht="15.6" x14ac:dyDescent="0.3">
      <c r="A292" s="1" t="s">
        <v>2081</v>
      </c>
      <c r="B292" s="1" t="str">
        <f>VLOOKUP($A292,'Data Transformation'!$A$2:$D$2336,4,)</f>
        <v xml:space="preserve">  Erik T</v>
      </c>
      <c r="C292">
        <f>VLOOKUP($A292,'Medical Examinations'!$A$2:$B$2336,2,)</f>
        <v>22.88</v>
      </c>
      <c r="D292">
        <f>VLOOKUP($A292,'Medical Examinations'!$A$2:$C$2336,3,)</f>
        <v>5.9</v>
      </c>
      <c r="E292" t="str">
        <f>VLOOKUP($A292,'Medical Examinations'!$A$2:$D$2336,4,)</f>
        <v>yes</v>
      </c>
      <c r="F292" t="str">
        <f>VLOOKUP($A292,'Medical Examinations'!$A$2:$E$2336,5,)</f>
        <v>No</v>
      </c>
      <c r="G292" t="str">
        <f>VLOOKUP($A292,'Medical Examinations'!$A$2:$F$2336,6,)</f>
        <v>Yes</v>
      </c>
      <c r="H292">
        <f>VLOOKUP($A292,'Data Transformation'!$A$2:$G$2336,7,)</f>
        <v>1</v>
      </c>
      <c r="I292" t="str">
        <f>VLOOKUP($A292,'Medical Examinations'!$A$2:$H$2336,8,)</f>
        <v>yes</v>
      </c>
      <c r="J292" t="str">
        <f>VLOOKUP($A292,'Data Transformation'!$A$2:$K$2336,11,)</f>
        <v>overweight</v>
      </c>
      <c r="K292" t="str">
        <f>VLOOKUP($A292,'Data Transformation'!$A$2:$M$2336,13,)</f>
        <v>Normal</v>
      </c>
      <c r="L292" t="str">
        <f>VLOOKUP(A292,'Data Transformation'!A292:Q2626,17,)</f>
        <v>3-Oct-2000</v>
      </c>
      <c r="M292">
        <f>VLOOKUP($A292,'Hospitalisation Details'!$A$2:$I$2344,6,)</f>
        <v>32192.76</v>
      </c>
      <c r="N292" t="str">
        <f>VLOOKUP($A292,'Hospitalisation Details'!$A$2:$I$2344,7,)</f>
        <v>tier - 1</v>
      </c>
      <c r="O292" t="str">
        <f>VLOOKUP($A292,'Hospitalisation Details'!$A$2:$I$2344,8,)</f>
        <v>tier - 2</v>
      </c>
      <c r="P292" t="str">
        <f>VLOOKUP($A292,'Hospitalisation Details'!$A$2:$I$2344,9,)</f>
        <v>R1011</v>
      </c>
      <c r="Q292">
        <f>VLOOKUP(A292,'Data Transformation'!A292:R2626,18,)</f>
        <v>22</v>
      </c>
    </row>
    <row r="293" spans="1:17" ht="15.6" x14ac:dyDescent="0.3">
      <c r="A293" s="1" t="s">
        <v>2080</v>
      </c>
      <c r="B293" s="1" t="str">
        <f>VLOOKUP($A293,'Data Transformation'!$A$2:$D$2336,4,)</f>
        <v xml:space="preserve">  Rod W</v>
      </c>
      <c r="C293">
        <f>VLOOKUP($A293,'Medical Examinations'!$A$2:$B$2336,2,)</f>
        <v>29.734999999999999</v>
      </c>
      <c r="D293">
        <f>VLOOKUP($A293,'Medical Examinations'!$A$2:$C$2336,3,)</f>
        <v>7.79</v>
      </c>
      <c r="E293" t="str">
        <f>VLOOKUP($A293,'Medical Examinations'!$A$2:$D$2336,4,)</f>
        <v>No</v>
      </c>
      <c r="F293" t="str">
        <f>VLOOKUP($A293,'Medical Examinations'!$A$2:$E$2336,5,)</f>
        <v>No</v>
      </c>
      <c r="G293" t="str">
        <f>VLOOKUP($A293,'Medical Examinations'!$A$2:$F$2336,6,)</f>
        <v>No</v>
      </c>
      <c r="H293">
        <f>VLOOKUP($A293,'Data Transformation'!$A$2:$G$2336,7,)</f>
        <v>0</v>
      </c>
      <c r="I293" t="str">
        <f>VLOOKUP($A293,'Medical Examinations'!$A$2:$H$2336,8,)</f>
        <v>No</v>
      </c>
      <c r="J293" t="str">
        <f>VLOOKUP($A293,'Data Transformation'!$A$2:$K$2336,11,)</f>
        <v>overweight</v>
      </c>
      <c r="K293" t="str">
        <f>VLOOKUP($A293,'Data Transformation'!$A$2:$M$2336,13,)</f>
        <v>Normal</v>
      </c>
      <c r="L293" t="str">
        <f>VLOOKUP(A293,'Data Transformation'!A293:Q2627,17,)</f>
        <v>11-Oct-2000</v>
      </c>
      <c r="M293">
        <f>VLOOKUP($A293,'Hospitalisation Details'!$A$2:$I$2344,6,)</f>
        <v>32108.66</v>
      </c>
      <c r="N293" t="str">
        <f>VLOOKUP($A293,'Hospitalisation Details'!$A$2:$I$2344,7,)</f>
        <v>tier - 1</v>
      </c>
      <c r="O293" t="str">
        <f>VLOOKUP($A293,'Hospitalisation Details'!$A$2:$I$2344,8,)</f>
        <v>tier - 3</v>
      </c>
      <c r="P293" t="str">
        <f>VLOOKUP($A293,'Hospitalisation Details'!$A$2:$I$2344,9,)</f>
        <v>R1017</v>
      </c>
      <c r="Q293">
        <f>VLOOKUP(A293,'Data Transformation'!A293:R2627,18,)</f>
        <v>22</v>
      </c>
    </row>
    <row r="294" spans="1:17" ht="15.6" x14ac:dyDescent="0.3">
      <c r="A294" s="1" t="s">
        <v>2079</v>
      </c>
      <c r="B294" s="1" t="str">
        <f>VLOOKUP($A294,'Data Transformation'!$A$2:$D$2336,4,)</f>
        <v xml:space="preserve">  Joey</v>
      </c>
      <c r="C294">
        <f>VLOOKUP($A294,'Medical Examinations'!$A$2:$B$2336,2,)</f>
        <v>40.74</v>
      </c>
      <c r="D294">
        <f>VLOOKUP($A294,'Medical Examinations'!$A$2:$C$2336,3,)</f>
        <v>5.28</v>
      </c>
      <c r="E294" t="str">
        <f>VLOOKUP($A294,'Medical Examinations'!$A$2:$D$2336,4,)</f>
        <v>No</v>
      </c>
      <c r="F294" t="str">
        <f>VLOOKUP($A294,'Medical Examinations'!$A$2:$E$2336,5,)</f>
        <v>No</v>
      </c>
      <c r="G294" t="str">
        <f>VLOOKUP($A294,'Medical Examinations'!$A$2:$F$2336,6,)</f>
        <v>Yes</v>
      </c>
      <c r="H294">
        <f>VLOOKUP($A294,'Data Transformation'!$A$2:$G$2336,7,)</f>
        <v>1</v>
      </c>
      <c r="I294" t="str">
        <f>VLOOKUP($A294,'Medical Examinations'!$A$2:$H$2336,8,)</f>
        <v>yes</v>
      </c>
      <c r="J294" t="str">
        <f>VLOOKUP($A294,'Data Transformation'!$A$2:$K$2336,11,)</f>
        <v>obesity</v>
      </c>
      <c r="K294" t="str">
        <f>VLOOKUP($A294,'Data Transformation'!$A$2:$M$2336,13,)</f>
        <v>Normal</v>
      </c>
      <c r="L294" t="str">
        <f>VLOOKUP(A294,'Data Transformation'!A294:Q2628,17,)</f>
        <v>10-Aug-1997</v>
      </c>
      <c r="M294">
        <f>VLOOKUP($A294,'Hospitalisation Details'!$A$2:$I$2344,6,)</f>
        <v>32086.21</v>
      </c>
      <c r="N294" t="str">
        <f>VLOOKUP($A294,'Hospitalisation Details'!$A$2:$I$2344,7,)</f>
        <v>tier - 1</v>
      </c>
      <c r="O294" t="str">
        <f>VLOOKUP($A294,'Hospitalisation Details'!$A$2:$I$2344,8,)</f>
        <v>tier - 3</v>
      </c>
      <c r="P294" t="str">
        <f>VLOOKUP($A294,'Hospitalisation Details'!$A$2:$I$2344,9,)</f>
        <v>R1011</v>
      </c>
      <c r="Q294">
        <f>VLOOKUP(A294,'Data Transformation'!A294:R2628,18,)</f>
        <v>25</v>
      </c>
    </row>
    <row r="295" spans="1:17" ht="15.6" x14ac:dyDescent="0.3">
      <c r="A295" s="1" t="s">
        <v>2078</v>
      </c>
      <c r="B295" s="1" t="str">
        <f>VLOOKUP($A295,'Data Transformation'!$A$2:$D$2336,4,)</f>
        <v xml:space="preserve">  Hillary L</v>
      </c>
      <c r="C295">
        <f>VLOOKUP($A295,'Medical Examinations'!$A$2:$B$2336,2,)</f>
        <v>24.14</v>
      </c>
      <c r="D295">
        <f>VLOOKUP($A295,'Medical Examinations'!$A$2:$C$2336,3,)</f>
        <v>5.87</v>
      </c>
      <c r="E295" t="str">
        <f>VLOOKUP($A295,'Medical Examinations'!$A$2:$D$2336,4,)</f>
        <v>No</v>
      </c>
      <c r="F295" t="str">
        <f>VLOOKUP($A295,'Medical Examinations'!$A$2:$E$2336,5,)</f>
        <v>No</v>
      </c>
      <c r="G295" t="str">
        <f>VLOOKUP($A295,'Medical Examinations'!$A$2:$F$2336,6,)</f>
        <v>No</v>
      </c>
      <c r="H295">
        <f>VLOOKUP($A295,'Data Transformation'!$A$2:$G$2336,7,)</f>
        <v>2</v>
      </c>
      <c r="I295" t="str">
        <f>VLOOKUP($A295,'Medical Examinations'!$A$2:$H$2336,8,)</f>
        <v>yes</v>
      </c>
      <c r="J295" t="str">
        <f>VLOOKUP($A295,'Data Transformation'!$A$2:$K$2336,11,)</f>
        <v>normal weight</v>
      </c>
      <c r="K295" t="str">
        <f>VLOOKUP($A295,'Data Transformation'!$A$2:$M$2336,13,)</f>
        <v>Diabetes</v>
      </c>
      <c r="L295" t="str">
        <f>VLOOKUP(A295,'Data Transformation'!A295:Q2629,17,)</f>
        <v>14-Nov-2004</v>
      </c>
      <c r="M295">
        <f>VLOOKUP($A295,'Hospitalisation Details'!$A$2:$I$2344,6,)</f>
        <v>31980.89</v>
      </c>
      <c r="N295" t="str">
        <f>VLOOKUP($A295,'Hospitalisation Details'!$A$2:$I$2344,7,)</f>
        <v>tier - 2</v>
      </c>
      <c r="O295" t="str">
        <f>VLOOKUP($A295,'Hospitalisation Details'!$A$2:$I$2344,8,)</f>
        <v>tier - 1</v>
      </c>
      <c r="P295" t="str">
        <f>VLOOKUP($A295,'Hospitalisation Details'!$A$2:$I$2344,9,)</f>
        <v>R1011</v>
      </c>
      <c r="Q295">
        <f>VLOOKUP(A295,'Data Transformation'!A295:R2629,18,)</f>
        <v>18</v>
      </c>
    </row>
    <row r="296" spans="1:17" ht="15.6" x14ac:dyDescent="0.3">
      <c r="A296" s="1" t="s">
        <v>2077</v>
      </c>
      <c r="B296" s="1" t="str">
        <f>VLOOKUP($A296,'Data Transformation'!$A$2:$D$2336,4,)</f>
        <v xml:space="preserve">  Eric J</v>
      </c>
      <c r="C296">
        <f>VLOOKUP($A296,'Medical Examinations'!$A$2:$B$2336,2,)</f>
        <v>25.15</v>
      </c>
      <c r="D296">
        <f>VLOOKUP($A296,'Medical Examinations'!$A$2:$C$2336,3,)</f>
        <v>9.08</v>
      </c>
      <c r="E296" t="str">
        <f>VLOOKUP($A296,'Medical Examinations'!$A$2:$D$2336,4,)</f>
        <v>yes</v>
      </c>
      <c r="F296" t="str">
        <f>VLOOKUP($A296,'Medical Examinations'!$A$2:$E$2336,5,)</f>
        <v>No</v>
      </c>
      <c r="G296" t="str">
        <f>VLOOKUP($A296,'Medical Examinations'!$A$2:$F$2336,6,)</f>
        <v>No</v>
      </c>
      <c r="H296">
        <f>VLOOKUP($A296,'Data Transformation'!$A$2:$G$2336,7,)</f>
        <v>1</v>
      </c>
      <c r="I296" t="str">
        <f>VLOOKUP($A296,'Medical Examinations'!$A$2:$H$2336,8,)</f>
        <v>yes</v>
      </c>
      <c r="J296" t="str">
        <f>VLOOKUP($A296,'Data Transformation'!$A$2:$K$2336,11,)</f>
        <v>overweight</v>
      </c>
      <c r="K296" t="str">
        <f>VLOOKUP($A296,'Data Transformation'!$A$2:$M$2336,13,)</f>
        <v>Prediabetes</v>
      </c>
      <c r="L296" t="str">
        <f>VLOOKUP(A296,'Data Transformation'!A296:Q2630,17,)</f>
        <v>9-Jun-1999</v>
      </c>
      <c r="M296">
        <f>VLOOKUP($A296,'Hospitalisation Details'!$A$2:$I$2344,6,)</f>
        <v>31897.1</v>
      </c>
      <c r="N296" t="str">
        <f>VLOOKUP($A296,'Hospitalisation Details'!$A$2:$I$2344,7,)</f>
        <v>tier - 2</v>
      </c>
      <c r="O296" t="str">
        <f>VLOOKUP($A296,'Hospitalisation Details'!$A$2:$I$2344,8,)</f>
        <v>tier - 3</v>
      </c>
      <c r="P296" t="str">
        <f>VLOOKUP($A296,'Hospitalisation Details'!$A$2:$I$2344,9,)</f>
        <v>R1011</v>
      </c>
      <c r="Q296">
        <f>VLOOKUP(A296,'Data Transformation'!A296:R2630,18,)</f>
        <v>24</v>
      </c>
    </row>
    <row r="297" spans="1:17" ht="15.6" x14ac:dyDescent="0.3">
      <c r="A297" s="1" t="s">
        <v>2076</v>
      </c>
      <c r="B297" s="1" t="str">
        <f>VLOOKUP($A297,'Data Transformation'!$A$2:$D$2336,4,)</f>
        <v xml:space="preserve">  Nicolas</v>
      </c>
      <c r="C297">
        <f>VLOOKUP($A297,'Medical Examinations'!$A$2:$B$2336,2,)</f>
        <v>28.71</v>
      </c>
      <c r="D297">
        <f>VLOOKUP($A297,'Medical Examinations'!$A$2:$C$2336,3,)</f>
        <v>5.2</v>
      </c>
      <c r="E297" t="str">
        <f>VLOOKUP($A297,'Medical Examinations'!$A$2:$D$2336,4,)</f>
        <v>No</v>
      </c>
      <c r="F297" t="str">
        <f>VLOOKUP($A297,'Medical Examinations'!$A$2:$E$2336,5,)</f>
        <v>No</v>
      </c>
      <c r="G297" t="str">
        <f>VLOOKUP($A297,'Medical Examinations'!$A$2:$F$2336,6,)</f>
        <v>No</v>
      </c>
      <c r="H297">
        <f>VLOOKUP($A297,'Data Transformation'!$A$2:$G$2336,7,)</f>
        <v>1</v>
      </c>
      <c r="I297" t="str">
        <f>VLOOKUP($A297,'Medical Examinations'!$A$2:$H$2336,8,)</f>
        <v>yes</v>
      </c>
      <c r="J297" t="str">
        <f>VLOOKUP($A297,'Data Transformation'!$A$2:$K$2336,11,)</f>
        <v>normal weight</v>
      </c>
      <c r="K297" t="str">
        <f>VLOOKUP($A297,'Data Transformation'!$A$2:$M$2336,13,)</f>
        <v>Normal</v>
      </c>
      <c r="L297" t="str">
        <f>VLOOKUP(A297,'Data Transformation'!A297:Q2631,17,)</f>
        <v>29-Aug-1999</v>
      </c>
      <c r="M297">
        <f>VLOOKUP($A297,'Hospitalisation Details'!$A$2:$I$2344,6,)</f>
        <v>31743.919999999998</v>
      </c>
      <c r="N297" t="str">
        <f>VLOOKUP($A297,'Hospitalisation Details'!$A$2:$I$2344,7,)</f>
        <v>tier - 2</v>
      </c>
      <c r="O297" t="str">
        <f>VLOOKUP($A297,'Hospitalisation Details'!$A$2:$I$2344,8,)</f>
        <v>tier - 1</v>
      </c>
      <c r="P297" t="str">
        <f>VLOOKUP($A297,'Hospitalisation Details'!$A$2:$I$2344,9,)</f>
        <v>R1011</v>
      </c>
      <c r="Q297">
        <f>VLOOKUP(A297,'Data Transformation'!A297:R2631,18,)</f>
        <v>23</v>
      </c>
    </row>
    <row r="298" spans="1:17" ht="15.6" x14ac:dyDescent="0.3">
      <c r="A298" s="1" t="s">
        <v>2075</v>
      </c>
      <c r="B298" s="1" t="str">
        <f>VLOOKUP($A298,'Data Transformation'!$A$2:$D$2336,4,)</f>
        <v xml:space="preserve">  Marcel</v>
      </c>
      <c r="C298">
        <f>VLOOKUP($A298,'Medical Examinations'!$A$2:$B$2336,2,)</f>
        <v>23</v>
      </c>
      <c r="D298">
        <f>VLOOKUP($A298,'Medical Examinations'!$A$2:$C$2336,3,)</f>
        <v>5.48</v>
      </c>
      <c r="E298" t="str">
        <f>VLOOKUP($A298,'Medical Examinations'!$A$2:$D$2336,4,)</f>
        <v>No</v>
      </c>
      <c r="F298" t="str">
        <f>VLOOKUP($A298,'Medical Examinations'!$A$2:$E$2336,5,)</f>
        <v>No</v>
      </c>
      <c r="G298" t="str">
        <f>VLOOKUP($A298,'Medical Examinations'!$A$2:$F$2336,6,)</f>
        <v>No</v>
      </c>
      <c r="H298">
        <f>VLOOKUP($A298,'Data Transformation'!$A$2:$G$2336,7,)</f>
        <v>0</v>
      </c>
      <c r="I298" t="str">
        <f>VLOOKUP($A298,'Medical Examinations'!$A$2:$H$2336,8,)</f>
        <v>yes</v>
      </c>
      <c r="J298" t="str">
        <f>VLOOKUP($A298,'Data Transformation'!$A$2:$K$2336,11,)</f>
        <v>obesity</v>
      </c>
      <c r="K298" t="str">
        <f>VLOOKUP($A298,'Data Transformation'!$A$2:$M$2336,13,)</f>
        <v>Prediabetes</v>
      </c>
      <c r="L298" t="str">
        <f>VLOOKUP(A298,'Data Transformation'!A298:Q2632,17,)</f>
        <v>24-Dec-1999</v>
      </c>
      <c r="M298">
        <f>VLOOKUP($A298,'Hospitalisation Details'!$A$2:$I$2344,6,)</f>
        <v>31736.7</v>
      </c>
      <c r="N298" t="str">
        <f>VLOOKUP($A298,'Hospitalisation Details'!$A$2:$I$2344,7,)</f>
        <v>tier - 2</v>
      </c>
      <c r="O298" t="str">
        <f>VLOOKUP($A298,'Hospitalisation Details'!$A$2:$I$2344,8,)</f>
        <v>tier - 2</v>
      </c>
      <c r="P298" t="str">
        <f>VLOOKUP($A298,'Hospitalisation Details'!$A$2:$I$2344,9,)</f>
        <v>R1012</v>
      </c>
      <c r="Q298">
        <f>VLOOKUP(A298,'Data Transformation'!A298:R2632,18,)</f>
        <v>23</v>
      </c>
    </row>
    <row r="299" spans="1:17" ht="15.6" x14ac:dyDescent="0.3">
      <c r="A299" s="1" t="s">
        <v>2074</v>
      </c>
      <c r="B299" s="1" t="str">
        <f>VLOOKUP($A299,'Data Transformation'!$A$2:$D$2336,4,)</f>
        <v xml:space="preserve">  Ashley N</v>
      </c>
      <c r="C299">
        <f>VLOOKUP($A299,'Medical Examinations'!$A$2:$B$2336,2,)</f>
        <v>36.86</v>
      </c>
      <c r="D299">
        <f>VLOOKUP($A299,'Medical Examinations'!$A$2:$C$2336,3,)</f>
        <v>11.95</v>
      </c>
      <c r="E299" t="str">
        <f>VLOOKUP($A299,'Medical Examinations'!$A$2:$D$2336,4,)</f>
        <v>No</v>
      </c>
      <c r="F299" t="str">
        <f>VLOOKUP($A299,'Medical Examinations'!$A$2:$E$2336,5,)</f>
        <v>No</v>
      </c>
      <c r="G299" t="str">
        <f>VLOOKUP($A299,'Medical Examinations'!$A$2:$F$2336,6,)</f>
        <v>No</v>
      </c>
      <c r="H299">
        <f>VLOOKUP($A299,'Data Transformation'!$A$2:$G$2336,7,)</f>
        <v>0</v>
      </c>
      <c r="I299" t="str">
        <f>VLOOKUP($A299,'Medical Examinations'!$A$2:$H$2336,8,)</f>
        <v>No</v>
      </c>
      <c r="J299" t="str">
        <f>VLOOKUP($A299,'Data Transformation'!$A$2:$K$2336,11,)</f>
        <v>normal weight</v>
      </c>
      <c r="K299" t="str">
        <f>VLOOKUP($A299,'Data Transformation'!$A$2:$M$2336,13,)</f>
        <v>Normal</v>
      </c>
      <c r="L299" t="str">
        <f>VLOOKUP(A299,'Data Transformation'!A299:Q2633,17,)</f>
        <v>4-Aug-2004</v>
      </c>
      <c r="M299">
        <f>VLOOKUP($A299,'Hospitalisation Details'!$A$2:$I$2344,6,)</f>
        <v>31620</v>
      </c>
      <c r="N299" t="str">
        <f>VLOOKUP($A299,'Hospitalisation Details'!$A$2:$I$2344,7,)</f>
        <v>tier - 2</v>
      </c>
      <c r="O299" t="str">
        <f>VLOOKUP($A299,'Hospitalisation Details'!$A$2:$I$2344,8,)</f>
        <v>tier - 1</v>
      </c>
      <c r="P299" t="str">
        <f>VLOOKUP($A299,'Hospitalisation Details'!$A$2:$I$2344,9,)</f>
        <v>R1024</v>
      </c>
      <c r="Q299">
        <f>VLOOKUP(A299,'Data Transformation'!A299:R2633,18,)</f>
        <v>19</v>
      </c>
    </row>
    <row r="300" spans="1:17" ht="15.6" x14ac:dyDescent="0.3">
      <c r="A300" s="1" t="s">
        <v>2073</v>
      </c>
      <c r="B300" s="1" t="str">
        <f>VLOOKUP($A300,'Data Transformation'!$A$2:$D$2336,4,)</f>
        <v xml:space="preserve">  Evan D</v>
      </c>
      <c r="C300">
        <f>VLOOKUP($A300,'Medical Examinations'!$A$2:$B$2336,2,)</f>
        <v>24.25</v>
      </c>
      <c r="D300">
        <f>VLOOKUP($A300,'Medical Examinations'!$A$2:$C$2336,3,)</f>
        <v>8.6999999999999993</v>
      </c>
      <c r="E300" t="str">
        <f>VLOOKUP($A300,'Medical Examinations'!$A$2:$D$2336,4,)</f>
        <v>yes</v>
      </c>
      <c r="F300" t="str">
        <f>VLOOKUP($A300,'Medical Examinations'!$A$2:$E$2336,5,)</f>
        <v>No</v>
      </c>
      <c r="G300" t="str">
        <f>VLOOKUP($A300,'Medical Examinations'!$A$2:$F$2336,6,)</f>
        <v>No</v>
      </c>
      <c r="H300">
        <f>VLOOKUP($A300,'Data Transformation'!$A$2:$G$2336,7,)</f>
        <v>1</v>
      </c>
      <c r="I300" t="str">
        <f>VLOOKUP($A300,'Medical Examinations'!$A$2:$H$2336,8,)</f>
        <v>yes</v>
      </c>
      <c r="J300" t="str">
        <f>VLOOKUP($A300,'Data Transformation'!$A$2:$K$2336,11,)</f>
        <v>obesity</v>
      </c>
      <c r="K300" t="str">
        <f>VLOOKUP($A300,'Data Transformation'!$A$2:$M$2336,13,)</f>
        <v>Normal</v>
      </c>
      <c r="L300" t="str">
        <f>VLOOKUP(A300,'Data Transformation'!A300:Q2634,17,)</f>
        <v>23-Sep-2003</v>
      </c>
      <c r="M300">
        <f>VLOOKUP($A300,'Hospitalisation Details'!$A$2:$I$2344,6,)</f>
        <v>31591.82</v>
      </c>
      <c r="N300" t="str">
        <f>VLOOKUP($A300,'Hospitalisation Details'!$A$2:$I$2344,7,)</f>
        <v>tier - 2</v>
      </c>
      <c r="O300" t="str">
        <f>VLOOKUP($A300,'Hospitalisation Details'!$A$2:$I$2344,8,)</f>
        <v>tier - 1</v>
      </c>
      <c r="P300" t="str">
        <f>VLOOKUP($A300,'Hospitalisation Details'!$A$2:$I$2344,9,)</f>
        <v>R1011</v>
      </c>
      <c r="Q300">
        <f>VLOOKUP(A300,'Data Transformation'!A300:R2634,18,)</f>
        <v>19</v>
      </c>
    </row>
    <row r="301" spans="1:17" ht="15.6" x14ac:dyDescent="0.3">
      <c r="A301" s="1" t="s">
        <v>2072</v>
      </c>
      <c r="B301" s="1" t="str">
        <f>VLOOKUP($A301,'Data Transformation'!$A$2:$D$2336,4,)</f>
        <v xml:space="preserve">  Krisana</v>
      </c>
      <c r="C301">
        <f>VLOOKUP($A301,'Medical Examinations'!$A$2:$B$2336,2,)</f>
        <v>23.85</v>
      </c>
      <c r="D301">
        <f>VLOOKUP($A301,'Medical Examinations'!$A$2:$C$2336,3,)</f>
        <v>7.84</v>
      </c>
      <c r="E301" t="str">
        <f>VLOOKUP($A301,'Medical Examinations'!$A$2:$D$2336,4,)</f>
        <v>No</v>
      </c>
      <c r="F301" t="str">
        <f>VLOOKUP($A301,'Medical Examinations'!$A$2:$E$2336,5,)</f>
        <v>No</v>
      </c>
      <c r="G301" t="str">
        <f>VLOOKUP($A301,'Medical Examinations'!$A$2:$F$2336,6,)</f>
        <v>No</v>
      </c>
      <c r="H301">
        <f>VLOOKUP($A301,'Data Transformation'!$A$2:$G$2336,7,)</f>
        <v>0</v>
      </c>
      <c r="I301" t="str">
        <f>VLOOKUP($A301,'Medical Examinations'!$A$2:$H$2336,8,)</f>
        <v>yes</v>
      </c>
      <c r="J301" t="str">
        <f>VLOOKUP($A301,'Data Transformation'!$A$2:$K$2336,11,)</f>
        <v>normal weight</v>
      </c>
      <c r="K301" t="str">
        <f>VLOOKUP($A301,'Data Transformation'!$A$2:$M$2336,13,)</f>
        <v>Prediabetes</v>
      </c>
      <c r="L301" t="str">
        <f>VLOOKUP(A301,'Data Transformation'!A301:Q2635,17,)</f>
        <v>1-Oct-2000</v>
      </c>
      <c r="M301">
        <f>VLOOKUP($A301,'Hospitalisation Details'!$A$2:$I$2344,6,)</f>
        <v>31368.81</v>
      </c>
      <c r="N301" t="str">
        <f>VLOOKUP($A301,'Hospitalisation Details'!$A$2:$I$2344,7,)</f>
        <v>tier - 2</v>
      </c>
      <c r="O301" t="str">
        <f>VLOOKUP($A301,'Hospitalisation Details'!$A$2:$I$2344,8,)</f>
        <v>tier - 3</v>
      </c>
      <c r="P301" t="str">
        <f>VLOOKUP($A301,'Hospitalisation Details'!$A$2:$I$2344,9,)</f>
        <v>R1011</v>
      </c>
      <c r="Q301">
        <f>VLOOKUP(A301,'Data Transformation'!A301:R2635,18,)</f>
        <v>22</v>
      </c>
    </row>
    <row r="302" spans="1:17" ht="15.6" x14ac:dyDescent="0.3">
      <c r="A302" s="1" t="s">
        <v>2071</v>
      </c>
      <c r="B302" s="1" t="str">
        <f>VLOOKUP($A302,'Data Transformation'!$A$2:$D$2336,4,)</f>
        <v xml:space="preserve">  Kyle</v>
      </c>
      <c r="C302">
        <f>VLOOKUP($A302,'Medical Examinations'!$A$2:$B$2336,2,)</f>
        <v>40.020000000000003</v>
      </c>
      <c r="D302">
        <f>VLOOKUP($A302,'Medical Examinations'!$A$2:$C$2336,3,)</f>
        <v>5.19</v>
      </c>
      <c r="E302" t="str">
        <f>VLOOKUP($A302,'Medical Examinations'!$A$2:$D$2336,4,)</f>
        <v>yes</v>
      </c>
      <c r="F302" t="str">
        <f>VLOOKUP($A302,'Medical Examinations'!$A$2:$E$2336,5,)</f>
        <v>No</v>
      </c>
      <c r="G302" t="str">
        <f>VLOOKUP($A302,'Medical Examinations'!$A$2:$F$2336,6,)</f>
        <v>No</v>
      </c>
      <c r="H302">
        <f>VLOOKUP($A302,'Data Transformation'!$A$2:$G$2336,7,)</f>
        <v>1</v>
      </c>
      <c r="I302" t="str">
        <f>VLOOKUP($A302,'Medical Examinations'!$A$2:$H$2336,8,)</f>
        <v>yes</v>
      </c>
      <c r="J302" t="str">
        <f>VLOOKUP($A302,'Data Transformation'!$A$2:$K$2336,11,)</f>
        <v>overweight</v>
      </c>
      <c r="K302" t="str">
        <f>VLOOKUP($A302,'Data Transformation'!$A$2:$M$2336,13,)</f>
        <v>Normal</v>
      </c>
      <c r="L302" t="str">
        <f>VLOOKUP(A302,'Data Transformation'!A302:Q2636,17,)</f>
        <v>15-Nov-1998</v>
      </c>
      <c r="M302">
        <f>VLOOKUP($A302,'Hospitalisation Details'!$A$2:$I$2344,6,)</f>
        <v>31328.27</v>
      </c>
      <c r="N302" t="str">
        <f>VLOOKUP($A302,'Hospitalisation Details'!$A$2:$I$2344,7,)</f>
        <v>tier - 2</v>
      </c>
      <c r="O302" t="str">
        <f>VLOOKUP($A302,'Hospitalisation Details'!$A$2:$I$2344,8,)</f>
        <v>tier - 2</v>
      </c>
      <c r="P302" t="str">
        <f>VLOOKUP($A302,'Hospitalisation Details'!$A$2:$I$2344,9,)</f>
        <v>R1011</v>
      </c>
      <c r="Q302">
        <f>VLOOKUP(A302,'Data Transformation'!A302:R2636,18,)</f>
        <v>24</v>
      </c>
    </row>
    <row r="303" spans="1:17" ht="15.6" x14ac:dyDescent="0.3">
      <c r="A303" s="1" t="s">
        <v>2070</v>
      </c>
      <c r="B303" s="1" t="str">
        <f>VLOOKUP($A303,'Data Transformation'!$A$2:$D$2336,4,)</f>
        <v xml:space="preserve">  Kate</v>
      </c>
      <c r="C303">
        <f>VLOOKUP($A303,'Medical Examinations'!$A$2:$B$2336,2,)</f>
        <v>19.170000000000002</v>
      </c>
      <c r="D303">
        <f>VLOOKUP($A303,'Medical Examinations'!$A$2:$C$2336,3,)</f>
        <v>8.41</v>
      </c>
      <c r="E303" t="str">
        <f>VLOOKUP($A303,'Medical Examinations'!$A$2:$D$2336,4,)</f>
        <v>No</v>
      </c>
      <c r="F303" t="str">
        <f>VLOOKUP($A303,'Medical Examinations'!$A$2:$E$2336,5,)</f>
        <v>No</v>
      </c>
      <c r="G303" t="str">
        <f>VLOOKUP($A303,'Medical Examinations'!$A$2:$F$2336,6,)</f>
        <v>No</v>
      </c>
      <c r="H303">
        <f>VLOOKUP($A303,'Data Transformation'!$A$2:$G$2336,7,)</f>
        <v>0</v>
      </c>
      <c r="I303" t="str">
        <f>VLOOKUP($A303,'Medical Examinations'!$A$2:$H$2336,8,)</f>
        <v>yes</v>
      </c>
      <c r="J303" t="str">
        <f>VLOOKUP($A303,'Data Transformation'!$A$2:$K$2336,11,)</f>
        <v>overweight</v>
      </c>
      <c r="K303" t="str">
        <f>VLOOKUP($A303,'Data Transformation'!$A$2:$M$2336,13,)</f>
        <v>Normal</v>
      </c>
      <c r="L303" t="str">
        <f>VLOOKUP(A303,'Data Transformation'!A303:Q2637,17,)</f>
        <v>17-Jun-1998</v>
      </c>
      <c r="M303">
        <f>VLOOKUP($A303,'Hospitalisation Details'!$A$2:$I$2344,6,)</f>
        <v>31322.53</v>
      </c>
      <c r="N303" t="str">
        <f>VLOOKUP($A303,'Hospitalisation Details'!$A$2:$I$2344,7,)</f>
        <v>tier - 2</v>
      </c>
      <c r="O303" t="str">
        <f>VLOOKUP($A303,'Hospitalisation Details'!$A$2:$I$2344,8,)</f>
        <v>tier - 1</v>
      </c>
      <c r="P303" t="str">
        <f>VLOOKUP($A303,'Hospitalisation Details'!$A$2:$I$2344,9,)</f>
        <v>R1011</v>
      </c>
      <c r="Q303">
        <f>VLOOKUP(A303,'Data Transformation'!A303:R2637,18,)</f>
        <v>25</v>
      </c>
    </row>
    <row r="304" spans="1:17" ht="15.6" x14ac:dyDescent="0.3">
      <c r="A304" s="1" t="s">
        <v>2069</v>
      </c>
      <c r="B304" s="1" t="str">
        <f>VLOOKUP($A304,'Data Transformation'!$A$2:$D$2336,4,)</f>
        <v xml:space="preserve">  Martin A</v>
      </c>
      <c r="C304">
        <f>VLOOKUP($A304,'Medical Examinations'!$A$2:$B$2336,2,)</f>
        <v>43.53</v>
      </c>
      <c r="D304">
        <f>VLOOKUP($A304,'Medical Examinations'!$A$2:$C$2336,3,)</f>
        <v>5.86</v>
      </c>
      <c r="E304" t="str">
        <f>VLOOKUP($A304,'Medical Examinations'!$A$2:$D$2336,4,)</f>
        <v>yes</v>
      </c>
      <c r="F304" t="str">
        <f>VLOOKUP($A304,'Medical Examinations'!$A$2:$E$2336,5,)</f>
        <v>yes</v>
      </c>
      <c r="G304" t="str">
        <f>VLOOKUP($A304,'Medical Examinations'!$A$2:$F$2336,6,)</f>
        <v>No</v>
      </c>
      <c r="H304">
        <f>VLOOKUP($A304,'Data Transformation'!$A$2:$G$2336,7,)</f>
        <v>2</v>
      </c>
      <c r="I304" t="str">
        <f>VLOOKUP($A304,'Medical Examinations'!$A$2:$H$2336,8,)</f>
        <v>yes</v>
      </c>
      <c r="J304" t="str">
        <f>VLOOKUP($A304,'Data Transformation'!$A$2:$K$2336,11,)</f>
        <v>obesity</v>
      </c>
      <c r="K304" t="str">
        <f>VLOOKUP($A304,'Data Transformation'!$A$2:$M$2336,13,)</f>
        <v>Normal</v>
      </c>
      <c r="L304" t="str">
        <f>VLOOKUP(A304,'Data Transformation'!A304:Q2638,17,)</f>
        <v>4-Sep-1998</v>
      </c>
      <c r="M304">
        <f>VLOOKUP($A304,'Hospitalisation Details'!$A$2:$I$2344,6,)</f>
        <v>31234.560000000001</v>
      </c>
      <c r="N304" t="str">
        <f>VLOOKUP($A304,'Hospitalisation Details'!$A$2:$I$2344,7,)</f>
        <v>tier - 1</v>
      </c>
      <c r="O304" t="str">
        <f>VLOOKUP($A304,'Hospitalisation Details'!$A$2:$I$2344,8,)</f>
        <v>tier - 1</v>
      </c>
      <c r="P304" t="str">
        <f>VLOOKUP($A304,'Hospitalisation Details'!$A$2:$I$2344,9,)</f>
        <v>R1011</v>
      </c>
      <c r="Q304">
        <f>VLOOKUP(A304,'Data Transformation'!A304:R2638,18,)</f>
        <v>24</v>
      </c>
    </row>
    <row r="305" spans="1:17" ht="15.6" x14ac:dyDescent="0.3">
      <c r="A305" s="1" t="s">
        <v>2068</v>
      </c>
      <c r="B305" s="1" t="str">
        <f>VLOOKUP($A305,'Data Transformation'!$A$2:$D$2336,4,)</f>
        <v xml:space="preserve">  Stacey</v>
      </c>
      <c r="C305">
        <f>VLOOKUP($A305,'Medical Examinations'!$A$2:$B$2336,2,)</f>
        <v>46.06</v>
      </c>
      <c r="D305">
        <f>VLOOKUP($A305,'Medical Examinations'!$A$2:$C$2336,3,)</f>
        <v>4.18</v>
      </c>
      <c r="E305" t="str">
        <f>VLOOKUP($A305,'Medical Examinations'!$A$2:$D$2336,4,)</f>
        <v>No</v>
      </c>
      <c r="F305" t="str">
        <f>VLOOKUP($A305,'Medical Examinations'!$A$2:$E$2336,5,)</f>
        <v>yes</v>
      </c>
      <c r="G305" t="str">
        <f>VLOOKUP($A305,'Medical Examinations'!$A$2:$F$2336,6,)</f>
        <v>No</v>
      </c>
      <c r="H305">
        <f>VLOOKUP($A305,'Data Transformation'!$A$2:$G$2336,7,)</f>
        <v>1</v>
      </c>
      <c r="I305" t="str">
        <f>VLOOKUP($A305,'Medical Examinations'!$A$2:$H$2336,8,)</f>
        <v>yes</v>
      </c>
      <c r="J305" t="str">
        <f>VLOOKUP($A305,'Data Transformation'!$A$2:$K$2336,11,)</f>
        <v>overweight</v>
      </c>
      <c r="K305" t="str">
        <f>VLOOKUP($A305,'Data Transformation'!$A$2:$M$2336,13,)</f>
        <v>Normal</v>
      </c>
      <c r="L305" t="str">
        <f>VLOOKUP(A305,'Data Transformation'!A305:Q2639,17,)</f>
        <v>1-Nov-1993</v>
      </c>
      <c r="M305">
        <f>VLOOKUP($A305,'Hospitalisation Details'!$A$2:$I$2344,6,)</f>
        <v>31196.61</v>
      </c>
      <c r="N305" t="str">
        <f>VLOOKUP($A305,'Hospitalisation Details'!$A$2:$I$2344,7,)</f>
        <v>tier - 2</v>
      </c>
      <c r="O305" t="str">
        <f>VLOOKUP($A305,'Hospitalisation Details'!$A$2:$I$2344,8,)</f>
        <v>tier - 1</v>
      </c>
      <c r="P305" t="str">
        <f>VLOOKUP($A305,'Hospitalisation Details'!$A$2:$I$2344,9,)</f>
        <v>R1011</v>
      </c>
      <c r="Q305">
        <f>VLOOKUP(A305,'Data Transformation'!A305:R2639,18,)</f>
        <v>29</v>
      </c>
    </row>
    <row r="306" spans="1:17" ht="15.6" x14ac:dyDescent="0.3">
      <c r="A306" s="1" t="s">
        <v>2067</v>
      </c>
      <c r="B306" s="1" t="str">
        <f>VLOOKUP($A306,'Data Transformation'!$A$2:$D$2336,4,)</f>
        <v xml:space="preserve">  Christine</v>
      </c>
      <c r="C306">
        <f>VLOOKUP($A306,'Medical Examinations'!$A$2:$B$2336,2,)</f>
        <v>29.92</v>
      </c>
      <c r="D306">
        <f>VLOOKUP($A306,'Medical Examinations'!$A$2:$C$2336,3,)</f>
        <v>11.99</v>
      </c>
      <c r="E306" t="str">
        <f>VLOOKUP($A306,'Medical Examinations'!$A$2:$D$2336,4,)</f>
        <v>yes</v>
      </c>
      <c r="F306" t="str">
        <f>VLOOKUP($A306,'Medical Examinations'!$A$2:$E$2336,5,)</f>
        <v>No</v>
      </c>
      <c r="G306" t="str">
        <f>VLOOKUP($A306,'Medical Examinations'!$A$2:$F$2336,6,)</f>
        <v>No</v>
      </c>
      <c r="H306">
        <f>VLOOKUP($A306,'Data Transformation'!$A$2:$G$2336,7,)</f>
        <v>2</v>
      </c>
      <c r="I306" t="str">
        <f>VLOOKUP($A306,'Medical Examinations'!$A$2:$H$2336,8,)</f>
        <v>yes</v>
      </c>
      <c r="J306" t="str">
        <f>VLOOKUP($A306,'Data Transformation'!$A$2:$K$2336,11,)</f>
        <v>overweight</v>
      </c>
      <c r="K306" t="str">
        <f>VLOOKUP($A306,'Data Transformation'!$A$2:$M$2336,13,)</f>
        <v>Prediabetes</v>
      </c>
      <c r="L306" t="str">
        <f>VLOOKUP(A306,'Data Transformation'!A306:Q2640,17,)</f>
        <v>12-Aug-1993</v>
      </c>
      <c r="M306">
        <f>VLOOKUP($A306,'Hospitalisation Details'!$A$2:$I$2344,6,)</f>
        <v>30942.19</v>
      </c>
      <c r="N306" t="str">
        <f>VLOOKUP($A306,'Hospitalisation Details'!$A$2:$I$2344,7,)</f>
        <v>tier - 2</v>
      </c>
      <c r="O306" t="str">
        <f>VLOOKUP($A306,'Hospitalisation Details'!$A$2:$I$2344,8,)</f>
        <v>tier - 2</v>
      </c>
      <c r="P306" t="str">
        <f>VLOOKUP($A306,'Hospitalisation Details'!$A$2:$I$2344,9,)</f>
        <v>R1013</v>
      </c>
      <c r="Q306">
        <f>VLOOKUP(A306,'Data Transformation'!A306:R2640,18,)</f>
        <v>29</v>
      </c>
    </row>
    <row r="307" spans="1:17" ht="15.6" x14ac:dyDescent="0.3">
      <c r="A307" s="1" t="s">
        <v>2066</v>
      </c>
      <c r="B307" s="1" t="str">
        <f>VLOOKUP($A307,'Data Transformation'!$A$2:$D$2336,4,)</f>
        <v xml:space="preserve">  Sarah C</v>
      </c>
      <c r="C307">
        <f>VLOOKUP($A307,'Medical Examinations'!$A$2:$B$2336,2,)</f>
        <v>28.46</v>
      </c>
      <c r="D307">
        <f>VLOOKUP($A307,'Medical Examinations'!$A$2:$C$2336,3,)</f>
        <v>4.8499999999999996</v>
      </c>
      <c r="E307" t="str">
        <f>VLOOKUP($A307,'Medical Examinations'!$A$2:$D$2336,4,)</f>
        <v>yes</v>
      </c>
      <c r="F307" t="str">
        <f>VLOOKUP($A307,'Medical Examinations'!$A$2:$E$2336,5,)</f>
        <v>No</v>
      </c>
      <c r="G307" t="str">
        <f>VLOOKUP($A307,'Medical Examinations'!$A$2:$F$2336,6,)</f>
        <v>No</v>
      </c>
      <c r="H307">
        <f>VLOOKUP($A307,'Data Transformation'!$A$2:$G$2336,7,)</f>
        <v>1</v>
      </c>
      <c r="I307" t="str">
        <f>VLOOKUP($A307,'Medical Examinations'!$A$2:$H$2336,8,)</f>
        <v>yes</v>
      </c>
      <c r="J307" t="str">
        <f>VLOOKUP($A307,'Data Transformation'!$A$2:$K$2336,11,)</f>
        <v>obesity</v>
      </c>
      <c r="K307" t="str">
        <f>VLOOKUP($A307,'Data Transformation'!$A$2:$M$2336,13,)</f>
        <v>Prediabetes</v>
      </c>
      <c r="L307" t="str">
        <f>VLOOKUP(A307,'Data Transformation'!A307:Q2641,17,)</f>
        <v>21-Jun-1996</v>
      </c>
      <c r="M307">
        <f>VLOOKUP($A307,'Hospitalisation Details'!$A$2:$I$2344,6,)</f>
        <v>30763.01</v>
      </c>
      <c r="N307" t="str">
        <f>VLOOKUP($A307,'Hospitalisation Details'!$A$2:$I$2344,7,)</f>
        <v>tier - 2</v>
      </c>
      <c r="O307" t="str">
        <f>VLOOKUP($A307,'Hospitalisation Details'!$A$2:$I$2344,8,)</f>
        <v>tier - 1</v>
      </c>
      <c r="P307" t="str">
        <f>VLOOKUP($A307,'Hospitalisation Details'!$A$2:$I$2344,9,)</f>
        <v>R1011</v>
      </c>
      <c r="Q307">
        <f>VLOOKUP(A307,'Data Transformation'!A307:R2641,18,)</f>
        <v>27</v>
      </c>
    </row>
    <row r="308" spans="1:17" ht="15.6" x14ac:dyDescent="0.3">
      <c r="A308" s="1" t="s">
        <v>2065</v>
      </c>
      <c r="B308" s="1" t="str">
        <f>VLOOKUP($A308,'Data Transformation'!$A$2:$D$2336,4,)</f>
        <v xml:space="preserve">  Megan</v>
      </c>
      <c r="C308">
        <f>VLOOKUP($A308,'Medical Examinations'!$A$2:$B$2336,2,)</f>
        <v>24.56</v>
      </c>
      <c r="D308">
        <f>VLOOKUP($A308,'Medical Examinations'!$A$2:$C$2336,3,)</f>
        <v>6.18</v>
      </c>
      <c r="E308" t="str">
        <f>VLOOKUP($A308,'Medical Examinations'!$A$2:$D$2336,4,)</f>
        <v>yes</v>
      </c>
      <c r="F308" t="str">
        <f>VLOOKUP($A308,'Medical Examinations'!$A$2:$E$2336,5,)</f>
        <v>No</v>
      </c>
      <c r="G308" t="str">
        <f>VLOOKUP($A308,'Medical Examinations'!$A$2:$F$2336,6,)</f>
        <v>Yes</v>
      </c>
      <c r="H308">
        <f>VLOOKUP($A308,'Data Transformation'!$A$2:$G$2336,7,)</f>
        <v>1</v>
      </c>
      <c r="I308" t="str">
        <f>VLOOKUP($A308,'Medical Examinations'!$A$2:$H$2336,8,)</f>
        <v>yes</v>
      </c>
      <c r="J308" t="str">
        <f>VLOOKUP($A308,'Data Transformation'!$A$2:$K$2336,11,)</f>
        <v>overweight</v>
      </c>
      <c r="K308" t="str">
        <f>VLOOKUP($A308,'Data Transformation'!$A$2:$M$2336,13,)</f>
        <v>Normal</v>
      </c>
      <c r="L308" t="str">
        <f>VLOOKUP(A308,'Data Transformation'!A308:Q2642,17,)</f>
        <v>14-Jul-2000</v>
      </c>
      <c r="M308">
        <f>VLOOKUP($A308,'Hospitalisation Details'!$A$2:$I$2344,6,)</f>
        <v>30724.44</v>
      </c>
      <c r="N308" t="str">
        <f>VLOOKUP($A308,'Hospitalisation Details'!$A$2:$I$2344,7,)</f>
        <v>tier - 2</v>
      </c>
      <c r="O308" t="str">
        <f>VLOOKUP($A308,'Hospitalisation Details'!$A$2:$I$2344,8,)</f>
        <v>tier - 3</v>
      </c>
      <c r="P308" t="str">
        <f>VLOOKUP($A308,'Hospitalisation Details'!$A$2:$I$2344,9,)</f>
        <v>R1011</v>
      </c>
      <c r="Q308">
        <f>VLOOKUP(A308,'Data Transformation'!A308:R2642,18,)</f>
        <v>23</v>
      </c>
    </row>
    <row r="309" spans="1:17" ht="15.6" x14ac:dyDescent="0.3">
      <c r="A309" s="1" t="s">
        <v>2064</v>
      </c>
      <c r="B309" s="1" t="str">
        <f>VLOOKUP($A309,'Data Transformation'!$A$2:$D$2336,4,)</f>
        <v xml:space="preserve">  Jason W</v>
      </c>
      <c r="C309">
        <f>VLOOKUP($A309,'Medical Examinations'!$A$2:$B$2336,2,)</f>
        <v>41.19</v>
      </c>
      <c r="D309">
        <f>VLOOKUP($A309,'Medical Examinations'!$A$2:$C$2336,3,)</f>
        <v>6.37</v>
      </c>
      <c r="E309" t="str">
        <f>VLOOKUP($A309,'Medical Examinations'!$A$2:$D$2336,4,)</f>
        <v>No</v>
      </c>
      <c r="F309" t="str">
        <f>VLOOKUP($A309,'Medical Examinations'!$A$2:$E$2336,5,)</f>
        <v>No</v>
      </c>
      <c r="G309" t="str">
        <f>VLOOKUP($A309,'Medical Examinations'!$A$2:$F$2336,6,)</f>
        <v>No</v>
      </c>
      <c r="H309">
        <f>VLOOKUP($A309,'Data Transformation'!$A$2:$G$2336,7,)</f>
        <v>0</v>
      </c>
      <c r="I309" t="str">
        <f>VLOOKUP($A309,'Medical Examinations'!$A$2:$H$2336,8,)</f>
        <v>yes</v>
      </c>
      <c r="J309" t="str">
        <f>VLOOKUP($A309,'Data Transformation'!$A$2:$K$2336,11,)</f>
        <v>overweight</v>
      </c>
      <c r="K309" t="str">
        <f>VLOOKUP($A309,'Data Transformation'!$A$2:$M$2336,13,)</f>
        <v>Normal</v>
      </c>
      <c r="L309" t="str">
        <f>VLOOKUP(A309,'Data Transformation'!A309:Q2643,17,)</f>
        <v>1-Nov-1999</v>
      </c>
      <c r="M309">
        <f>VLOOKUP($A309,'Hospitalisation Details'!$A$2:$I$2344,6,)</f>
        <v>30697.71</v>
      </c>
      <c r="N309" t="str">
        <f>VLOOKUP($A309,'Hospitalisation Details'!$A$2:$I$2344,7,)</f>
        <v>tier - 1</v>
      </c>
      <c r="O309" t="str">
        <f>VLOOKUP($A309,'Hospitalisation Details'!$A$2:$I$2344,8,)</f>
        <v>tier - 2</v>
      </c>
      <c r="P309" t="str">
        <f>VLOOKUP($A309,'Hospitalisation Details'!$A$2:$I$2344,9,)</f>
        <v>R1011</v>
      </c>
      <c r="Q309">
        <f>VLOOKUP(A309,'Data Transformation'!A309:R2643,18,)</f>
        <v>23</v>
      </c>
    </row>
    <row r="310" spans="1:17" ht="15.6" x14ac:dyDescent="0.3">
      <c r="A310" s="1" t="s">
        <v>2063</v>
      </c>
      <c r="B310" s="1" t="str">
        <f>VLOOKUP($A310,'Data Transformation'!$A$2:$D$2336,4,)</f>
        <v xml:space="preserve">  Michele</v>
      </c>
      <c r="C310">
        <f>VLOOKUP($A310,'Medical Examinations'!$A$2:$B$2336,2,)</f>
        <v>18.63</v>
      </c>
      <c r="D310">
        <f>VLOOKUP($A310,'Medical Examinations'!$A$2:$C$2336,3,)</f>
        <v>9.81</v>
      </c>
      <c r="E310" t="str">
        <f>VLOOKUP($A310,'Medical Examinations'!$A$2:$D$2336,4,)</f>
        <v>yes</v>
      </c>
      <c r="F310" t="str">
        <f>VLOOKUP($A310,'Medical Examinations'!$A$2:$E$2336,5,)</f>
        <v>No</v>
      </c>
      <c r="G310" t="str">
        <f>VLOOKUP($A310,'Medical Examinations'!$A$2:$F$2336,6,)</f>
        <v>No</v>
      </c>
      <c r="H310">
        <f>VLOOKUP($A310,'Data Transformation'!$A$2:$G$2336,7,)</f>
        <v>2</v>
      </c>
      <c r="I310" t="str">
        <f>VLOOKUP($A310,'Medical Examinations'!$A$2:$H$2336,8,)</f>
        <v>yes</v>
      </c>
      <c r="J310" t="str">
        <f>VLOOKUP($A310,'Data Transformation'!$A$2:$K$2336,11,)</f>
        <v>obesity</v>
      </c>
      <c r="K310" t="str">
        <f>VLOOKUP($A310,'Data Transformation'!$A$2:$M$2336,13,)</f>
        <v>Diabetes</v>
      </c>
      <c r="L310" t="str">
        <f>VLOOKUP(A310,'Data Transformation'!A310:Q2644,17,)</f>
        <v>24-Oct-1996</v>
      </c>
      <c r="M310">
        <f>VLOOKUP($A310,'Hospitalisation Details'!$A$2:$I$2344,6,)</f>
        <v>30625.65</v>
      </c>
      <c r="N310" t="str">
        <f>VLOOKUP($A310,'Hospitalisation Details'!$A$2:$I$2344,7,)</f>
        <v>tier - 2</v>
      </c>
      <c r="O310" t="str">
        <f>VLOOKUP($A310,'Hospitalisation Details'!$A$2:$I$2344,8,)</f>
        <v>tier - 3</v>
      </c>
      <c r="P310" t="str">
        <f>VLOOKUP($A310,'Hospitalisation Details'!$A$2:$I$2344,9,)</f>
        <v>R1011</v>
      </c>
      <c r="Q310">
        <f>VLOOKUP(A310,'Data Transformation'!A310:R2644,18,)</f>
        <v>26</v>
      </c>
    </row>
    <row r="311" spans="1:17" ht="15.6" x14ac:dyDescent="0.3">
      <c r="A311" s="1" t="s">
        <v>2062</v>
      </c>
      <c r="B311" s="1" t="str">
        <f>VLOOKUP($A311,'Data Transformation'!$A$2:$D$2336,4,)</f>
        <v xml:space="preserve">  Nikki</v>
      </c>
      <c r="C311">
        <f>VLOOKUP($A311,'Medical Examinations'!$A$2:$B$2336,2,)</f>
        <v>26.26</v>
      </c>
      <c r="D311">
        <f>VLOOKUP($A311,'Medical Examinations'!$A$2:$C$2336,3,)</f>
        <v>11.8</v>
      </c>
      <c r="E311" t="str">
        <f>VLOOKUP($A311,'Medical Examinations'!$A$2:$D$2336,4,)</f>
        <v>yes</v>
      </c>
      <c r="F311" t="str">
        <f>VLOOKUP($A311,'Medical Examinations'!$A$2:$E$2336,5,)</f>
        <v>No</v>
      </c>
      <c r="G311" t="str">
        <f>VLOOKUP($A311,'Medical Examinations'!$A$2:$F$2336,6,)</f>
        <v>No</v>
      </c>
      <c r="H311">
        <f>VLOOKUP($A311,'Data Transformation'!$A$2:$G$2336,7,)</f>
        <v>1</v>
      </c>
      <c r="I311" t="str">
        <f>VLOOKUP($A311,'Medical Examinations'!$A$2:$H$2336,8,)</f>
        <v>yes</v>
      </c>
      <c r="J311" t="str">
        <f>VLOOKUP($A311,'Data Transformation'!$A$2:$K$2336,11,)</f>
        <v>obesity</v>
      </c>
      <c r="K311" t="str">
        <f>VLOOKUP($A311,'Data Transformation'!$A$2:$M$2336,13,)</f>
        <v>Prediabetes</v>
      </c>
      <c r="L311" t="str">
        <f>VLOOKUP(A311,'Data Transformation'!A311:Q2645,17,)</f>
        <v>13-Jun-1996</v>
      </c>
      <c r="M311">
        <f>VLOOKUP($A311,'Hospitalisation Details'!$A$2:$I$2344,6,)</f>
        <v>30530.5</v>
      </c>
      <c r="N311" t="str">
        <f>VLOOKUP($A311,'Hospitalisation Details'!$A$2:$I$2344,7,)</f>
        <v>tier - 2</v>
      </c>
      <c r="O311" t="str">
        <f>VLOOKUP($A311,'Hospitalisation Details'!$A$2:$I$2344,8,)</f>
        <v>tier - 1</v>
      </c>
      <c r="P311" t="str">
        <f>VLOOKUP($A311,'Hospitalisation Details'!$A$2:$I$2344,9,)</f>
        <v>R1011</v>
      </c>
      <c r="Q311">
        <f>VLOOKUP(A311,'Data Transformation'!A311:R2645,18,)</f>
        <v>27</v>
      </c>
    </row>
    <row r="312" spans="1:17" ht="15.6" x14ac:dyDescent="0.3">
      <c r="A312" s="1" t="s">
        <v>2061</v>
      </c>
      <c r="B312" s="1" t="str">
        <f>VLOOKUP($A312,'Data Transformation'!$A$2:$D$2336,4,)</f>
        <v xml:space="preserve">  Philip J</v>
      </c>
      <c r="C312">
        <f>VLOOKUP($A312,'Medical Examinations'!$A$2:$B$2336,2,)</f>
        <v>22.37</v>
      </c>
      <c r="D312">
        <f>VLOOKUP($A312,'Medical Examinations'!$A$2:$C$2336,3,)</f>
        <v>5.86</v>
      </c>
      <c r="E312" t="str">
        <f>VLOOKUP($A312,'Medical Examinations'!$A$2:$D$2336,4,)</f>
        <v>yes</v>
      </c>
      <c r="F312" t="str">
        <f>VLOOKUP($A312,'Medical Examinations'!$A$2:$E$2336,5,)</f>
        <v>No</v>
      </c>
      <c r="G312" t="str">
        <f>VLOOKUP($A312,'Medical Examinations'!$A$2:$F$2336,6,)</f>
        <v>Yes</v>
      </c>
      <c r="H312">
        <f>VLOOKUP($A312,'Data Transformation'!$A$2:$G$2336,7,)</f>
        <v>1</v>
      </c>
      <c r="I312" t="str">
        <f>VLOOKUP($A312,'Medical Examinations'!$A$2:$H$2336,8,)</f>
        <v>yes</v>
      </c>
      <c r="J312" t="str">
        <f>VLOOKUP($A312,'Data Transformation'!$A$2:$K$2336,11,)</f>
        <v>normal weight</v>
      </c>
      <c r="K312" t="str">
        <f>VLOOKUP($A312,'Data Transformation'!$A$2:$M$2336,13,)</f>
        <v>Prediabetes</v>
      </c>
      <c r="L312" t="str">
        <f>VLOOKUP(A312,'Data Transformation'!A312:Q2646,17,)</f>
        <v>5-Jun-2003</v>
      </c>
      <c r="M312">
        <f>VLOOKUP($A312,'Hospitalisation Details'!$A$2:$I$2344,6,)</f>
        <v>30457.37</v>
      </c>
      <c r="N312" t="str">
        <f>VLOOKUP($A312,'Hospitalisation Details'!$A$2:$I$2344,7,)</f>
        <v>tier - 2</v>
      </c>
      <c r="O312" t="str">
        <f>VLOOKUP($A312,'Hospitalisation Details'!$A$2:$I$2344,8,)</f>
        <v>tier - 1</v>
      </c>
      <c r="P312" t="str">
        <f>VLOOKUP($A312,'Hospitalisation Details'!$A$2:$I$2344,9,)</f>
        <v>R1012</v>
      </c>
      <c r="Q312">
        <f>VLOOKUP(A312,'Data Transformation'!A312:R2646,18,)</f>
        <v>20</v>
      </c>
    </row>
    <row r="313" spans="1:17" ht="15.6" x14ac:dyDescent="0.3">
      <c r="A313" s="1" t="s">
        <v>2060</v>
      </c>
      <c r="B313" s="1" t="str">
        <f>VLOOKUP($A313,'Data Transformation'!$A$2:$D$2336,4,)</f>
        <v xml:space="preserve">  Bryan L</v>
      </c>
      <c r="C313">
        <f>VLOOKUP($A313,'Medical Examinations'!$A$2:$B$2336,2,)</f>
        <v>39.619999999999997</v>
      </c>
      <c r="D313">
        <f>VLOOKUP($A313,'Medical Examinations'!$A$2:$C$2336,3,)</f>
        <v>4.28</v>
      </c>
      <c r="E313" t="str">
        <f>VLOOKUP($A313,'Medical Examinations'!$A$2:$D$2336,4,)</f>
        <v>No</v>
      </c>
      <c r="F313" t="str">
        <f>VLOOKUP($A313,'Medical Examinations'!$A$2:$E$2336,5,)</f>
        <v>No</v>
      </c>
      <c r="G313" t="str">
        <f>VLOOKUP($A313,'Medical Examinations'!$A$2:$F$2336,6,)</f>
        <v>No</v>
      </c>
      <c r="H313">
        <f>VLOOKUP($A313,'Data Transformation'!$A$2:$G$2336,7,)</f>
        <v>1</v>
      </c>
      <c r="I313" t="str">
        <f>VLOOKUP($A313,'Medical Examinations'!$A$2:$H$2336,8,)</f>
        <v>yes</v>
      </c>
      <c r="J313" t="str">
        <f>VLOOKUP($A313,'Data Transformation'!$A$2:$K$2336,11,)</f>
        <v>normal weight</v>
      </c>
      <c r="K313" t="str">
        <f>VLOOKUP($A313,'Data Transformation'!$A$2:$M$2336,13,)</f>
        <v>Normal</v>
      </c>
      <c r="L313" t="str">
        <f>VLOOKUP(A313,'Data Transformation'!A313:Q2647,17,)</f>
        <v>30-Jun-1996</v>
      </c>
      <c r="M313">
        <f>VLOOKUP($A313,'Hospitalisation Details'!$A$2:$I$2344,6,)</f>
        <v>30422.03</v>
      </c>
      <c r="N313" t="str">
        <f>VLOOKUP($A313,'Hospitalisation Details'!$A$2:$I$2344,7,)</f>
        <v>tier - 2</v>
      </c>
      <c r="O313" t="str">
        <f>VLOOKUP($A313,'Hospitalisation Details'!$A$2:$I$2344,8,)</f>
        <v>tier - 3</v>
      </c>
      <c r="P313" t="str">
        <f>VLOOKUP($A313,'Hospitalisation Details'!$A$2:$I$2344,9,)</f>
        <v>R1011</v>
      </c>
      <c r="Q313">
        <f>VLOOKUP(A313,'Data Transformation'!A313:R2647,18,)</f>
        <v>27</v>
      </c>
    </row>
    <row r="314" spans="1:17" ht="15.6" x14ac:dyDescent="0.3">
      <c r="A314" s="1" t="s">
        <v>2059</v>
      </c>
      <c r="B314" s="1" t="str">
        <f>VLOOKUP($A314,'Data Transformation'!$A$2:$D$2336,4,)</f>
        <v xml:space="preserve">  Timothy F</v>
      </c>
      <c r="C314">
        <f>VLOOKUP($A314,'Medical Examinations'!$A$2:$B$2336,2,)</f>
        <v>18.329999999999998</v>
      </c>
      <c r="D314">
        <f>VLOOKUP($A314,'Medical Examinations'!$A$2:$C$2336,3,)</f>
        <v>4.16</v>
      </c>
      <c r="E314" t="str">
        <f>VLOOKUP($A314,'Medical Examinations'!$A$2:$D$2336,4,)</f>
        <v>yes</v>
      </c>
      <c r="F314" t="str">
        <f>VLOOKUP($A314,'Medical Examinations'!$A$2:$E$2336,5,)</f>
        <v>No</v>
      </c>
      <c r="G314" t="str">
        <f>VLOOKUP($A314,'Medical Examinations'!$A$2:$F$2336,6,)</f>
        <v>No</v>
      </c>
      <c r="H314">
        <f>VLOOKUP($A314,'Data Transformation'!$A$2:$G$2336,7,)</f>
        <v>0</v>
      </c>
      <c r="I314" t="str">
        <f>VLOOKUP($A314,'Medical Examinations'!$A$2:$H$2336,8,)</f>
        <v>yes</v>
      </c>
      <c r="J314" t="str">
        <f>VLOOKUP($A314,'Data Transformation'!$A$2:$K$2336,11,)</f>
        <v>overweight</v>
      </c>
      <c r="K314" t="str">
        <f>VLOOKUP($A314,'Data Transformation'!$A$2:$M$2336,13,)</f>
        <v>Prediabetes</v>
      </c>
      <c r="L314" t="str">
        <f>VLOOKUP(A314,'Data Transformation'!A314:Q2648,17,)</f>
        <v>30-Sep-2002</v>
      </c>
      <c r="M314">
        <f>VLOOKUP($A314,'Hospitalisation Details'!$A$2:$I$2344,6,)</f>
        <v>30409.53</v>
      </c>
      <c r="N314" t="str">
        <f>VLOOKUP($A314,'Hospitalisation Details'!$A$2:$I$2344,7,)</f>
        <v>tier - 2</v>
      </c>
      <c r="O314" t="str">
        <f>VLOOKUP($A314,'Hospitalisation Details'!$A$2:$I$2344,8,)</f>
        <v>tier - 3</v>
      </c>
      <c r="P314" t="str">
        <f>VLOOKUP($A314,'Hospitalisation Details'!$A$2:$I$2344,9,)</f>
        <v>R1012</v>
      </c>
      <c r="Q314">
        <f>VLOOKUP(A314,'Data Transformation'!A314:R2648,18,)</f>
        <v>20</v>
      </c>
    </row>
    <row r="315" spans="1:17" ht="15.6" x14ac:dyDescent="0.3">
      <c r="A315" s="1" t="s">
        <v>2058</v>
      </c>
      <c r="B315" s="1" t="str">
        <f>VLOOKUP($A315,'Data Transformation'!$A$2:$D$2336,4,)</f>
        <v xml:space="preserve">  Angielyn M</v>
      </c>
      <c r="C315">
        <f>VLOOKUP($A315,'Medical Examinations'!$A$2:$B$2336,2,)</f>
        <v>17.11</v>
      </c>
      <c r="D315">
        <f>VLOOKUP($A315,'Medical Examinations'!$A$2:$C$2336,3,)</f>
        <v>4.9800000000000004</v>
      </c>
      <c r="E315" t="str">
        <f>VLOOKUP($A315,'Medical Examinations'!$A$2:$D$2336,4,)</f>
        <v>yes</v>
      </c>
      <c r="F315" t="str">
        <f>VLOOKUP($A315,'Medical Examinations'!$A$2:$E$2336,5,)</f>
        <v>No</v>
      </c>
      <c r="G315" t="str">
        <f>VLOOKUP($A315,'Medical Examinations'!$A$2:$F$2336,6,)</f>
        <v>Yes</v>
      </c>
      <c r="H315">
        <f>VLOOKUP($A315,'Data Transformation'!$A$2:$G$2336,7,)</f>
        <v>1</v>
      </c>
      <c r="I315" t="str">
        <f>VLOOKUP($A315,'Medical Examinations'!$A$2:$H$2336,8,)</f>
        <v>yes</v>
      </c>
      <c r="J315" t="str">
        <f>VLOOKUP($A315,'Data Transformation'!$A$2:$K$2336,11,)</f>
        <v>overweight</v>
      </c>
      <c r="K315" t="str">
        <f>VLOOKUP($A315,'Data Transformation'!$A$2:$M$2336,13,)</f>
        <v>Normal</v>
      </c>
      <c r="L315" t="str">
        <f>VLOOKUP(A315,'Data Transformation'!A315:Q2649,17,)</f>
        <v>24-Sep-1995</v>
      </c>
      <c r="M315">
        <f>VLOOKUP($A315,'Hospitalisation Details'!$A$2:$I$2344,6,)</f>
        <v>30366.93</v>
      </c>
      <c r="N315" t="str">
        <f>VLOOKUP($A315,'Hospitalisation Details'!$A$2:$I$2344,7,)</f>
        <v>tier - 2</v>
      </c>
      <c r="O315" t="str">
        <f>VLOOKUP($A315,'Hospitalisation Details'!$A$2:$I$2344,8,)</f>
        <v>tier - 2</v>
      </c>
      <c r="P315" t="str">
        <f>VLOOKUP($A315,'Hospitalisation Details'!$A$2:$I$2344,9,)</f>
        <v>R1011</v>
      </c>
      <c r="Q315">
        <f>VLOOKUP(A315,'Data Transformation'!A315:R2649,18,)</f>
        <v>27</v>
      </c>
    </row>
    <row r="316" spans="1:17" ht="15.6" x14ac:dyDescent="0.3">
      <c r="A316" s="1" t="s">
        <v>2057</v>
      </c>
      <c r="B316" s="1" t="str">
        <f>VLOOKUP($A316,'Data Transformation'!$A$2:$D$2336,4,)</f>
        <v xml:space="preserve">  Jeanie M</v>
      </c>
      <c r="C316">
        <f>VLOOKUP($A316,'Medical Examinations'!$A$2:$B$2336,2,)</f>
        <v>43.5</v>
      </c>
      <c r="D316">
        <f>VLOOKUP($A316,'Medical Examinations'!$A$2:$C$2336,3,)</f>
        <v>6.38</v>
      </c>
      <c r="E316" t="str">
        <f>VLOOKUP($A316,'Medical Examinations'!$A$2:$D$2336,4,)</f>
        <v>No</v>
      </c>
      <c r="F316" t="str">
        <f>VLOOKUP($A316,'Medical Examinations'!$A$2:$E$2336,5,)</f>
        <v>yes</v>
      </c>
      <c r="G316" t="str">
        <f>VLOOKUP($A316,'Medical Examinations'!$A$2:$F$2336,6,)</f>
        <v>No</v>
      </c>
      <c r="H316">
        <f>VLOOKUP($A316,'Data Transformation'!$A$2:$G$2336,7,)</f>
        <v>1</v>
      </c>
      <c r="I316" t="str">
        <f>VLOOKUP($A316,'Medical Examinations'!$A$2:$H$2336,8,)</f>
        <v>yes</v>
      </c>
      <c r="J316" t="str">
        <f>VLOOKUP($A316,'Data Transformation'!$A$2:$K$2336,11,)</f>
        <v>normal weight</v>
      </c>
      <c r="K316" t="str">
        <f>VLOOKUP($A316,'Data Transformation'!$A$2:$M$2336,13,)</f>
        <v>Normal</v>
      </c>
      <c r="L316" t="str">
        <f>VLOOKUP(A316,'Data Transformation'!A316:Q2650,17,)</f>
        <v>18-Jun-1987</v>
      </c>
      <c r="M316">
        <f>VLOOKUP($A316,'Hospitalisation Details'!$A$2:$I$2344,6,)</f>
        <v>30328.27</v>
      </c>
      <c r="N316" t="str">
        <f>VLOOKUP($A316,'Hospitalisation Details'!$A$2:$I$2344,7,)</f>
        <v>tier - 2</v>
      </c>
      <c r="O316" t="str">
        <f>VLOOKUP($A316,'Hospitalisation Details'!$A$2:$I$2344,8,)</f>
        <v>tier - 2</v>
      </c>
      <c r="P316" t="str">
        <f>VLOOKUP($A316,'Hospitalisation Details'!$A$2:$I$2344,9,)</f>
        <v>R1011</v>
      </c>
      <c r="Q316">
        <f>VLOOKUP(A316,'Data Transformation'!A316:R2650,18,)</f>
        <v>36</v>
      </c>
    </row>
    <row r="317" spans="1:17" ht="15.6" x14ac:dyDescent="0.3">
      <c r="A317" s="1" t="s">
        <v>2056</v>
      </c>
      <c r="B317" s="1" t="str">
        <f>VLOOKUP($A317,'Data Transformation'!$A$2:$D$2336,4,)</f>
        <v xml:space="preserve">  Greg</v>
      </c>
      <c r="C317">
        <f>VLOOKUP($A317,'Medical Examinations'!$A$2:$B$2336,2,)</f>
        <v>25.364999999999998</v>
      </c>
      <c r="D317">
        <f>VLOOKUP($A317,'Medical Examinations'!$A$2:$C$2336,3,)</f>
        <v>5.19</v>
      </c>
      <c r="E317" t="str">
        <f>VLOOKUP($A317,'Medical Examinations'!$A$2:$D$2336,4,)</f>
        <v>No</v>
      </c>
      <c r="F317" t="str">
        <f>VLOOKUP($A317,'Medical Examinations'!$A$2:$E$2336,5,)</f>
        <v>No</v>
      </c>
      <c r="G317" t="str">
        <f>VLOOKUP($A317,'Medical Examinations'!$A$2:$F$2336,6,)</f>
        <v>No</v>
      </c>
      <c r="H317">
        <f>VLOOKUP($A317,'Data Transformation'!$A$2:$G$2336,7,)</f>
        <v>2</v>
      </c>
      <c r="I317" t="str">
        <f>VLOOKUP($A317,'Medical Examinations'!$A$2:$H$2336,8,)</f>
        <v>No</v>
      </c>
      <c r="J317" t="str">
        <f>VLOOKUP($A317,'Data Transformation'!$A$2:$K$2336,11,)</f>
        <v>overweight</v>
      </c>
      <c r="K317" t="str">
        <f>VLOOKUP($A317,'Data Transformation'!$A$2:$M$2336,13,)</f>
        <v>Normal</v>
      </c>
      <c r="L317" t="str">
        <f>VLOOKUP(A317,'Data Transformation'!A317:Q2651,17,)</f>
        <v>20-Nov-1991</v>
      </c>
      <c r="M317">
        <f>VLOOKUP($A317,'Hospitalisation Details'!$A$2:$I$2344,6,)</f>
        <v>30284.639999999999</v>
      </c>
      <c r="N317" t="str">
        <f>VLOOKUP($A317,'Hospitalisation Details'!$A$2:$I$2344,7,)</f>
        <v>tier - 1</v>
      </c>
      <c r="O317" t="str">
        <f>VLOOKUP($A317,'Hospitalisation Details'!$A$2:$I$2344,8,)</f>
        <v>tier - 1</v>
      </c>
      <c r="P317" t="str">
        <f>VLOOKUP($A317,'Hospitalisation Details'!$A$2:$I$2344,9,)</f>
        <v>R1012</v>
      </c>
      <c r="Q317">
        <f>VLOOKUP(A317,'Data Transformation'!A317:R2651,18,)</f>
        <v>31</v>
      </c>
    </row>
    <row r="318" spans="1:17" ht="15.6" x14ac:dyDescent="0.3">
      <c r="A318" s="1" t="s">
        <v>2055</v>
      </c>
      <c r="B318" s="1" t="str">
        <f>VLOOKUP($A318,'Data Transformation'!$A$2:$D$2336,4,)</f>
        <v xml:space="preserve">  John</v>
      </c>
      <c r="C318">
        <f>VLOOKUP($A318,'Medical Examinations'!$A$2:$B$2336,2,)</f>
        <v>28.594999999999999</v>
      </c>
      <c r="D318">
        <f>VLOOKUP($A318,'Medical Examinations'!$A$2:$C$2336,3,)</f>
        <v>10.210000000000001</v>
      </c>
      <c r="E318" t="str">
        <f>VLOOKUP($A318,'Medical Examinations'!$A$2:$D$2336,4,)</f>
        <v>No</v>
      </c>
      <c r="F318" t="str">
        <f>VLOOKUP($A318,'Medical Examinations'!$A$2:$E$2336,5,)</f>
        <v>No</v>
      </c>
      <c r="G318" t="str">
        <f>VLOOKUP($A318,'Medical Examinations'!$A$2:$F$2336,6,)</f>
        <v>No</v>
      </c>
      <c r="H318">
        <f>VLOOKUP($A318,'Data Transformation'!$A$2:$G$2336,7,)</f>
        <v>0</v>
      </c>
      <c r="I318" t="str">
        <f>VLOOKUP($A318,'Medical Examinations'!$A$2:$H$2336,8,)</f>
        <v>No</v>
      </c>
      <c r="J318" t="str">
        <f>VLOOKUP($A318,'Data Transformation'!$A$2:$K$2336,11,)</f>
        <v>overweight</v>
      </c>
      <c r="K318" t="str">
        <f>VLOOKUP($A318,'Data Transformation'!$A$2:$M$2336,13,)</f>
        <v>Normal</v>
      </c>
      <c r="L318" t="str">
        <f>VLOOKUP(A318,'Data Transformation'!A318:Q2652,17,)</f>
        <v>15-Dec-2002</v>
      </c>
      <c r="M318">
        <f>VLOOKUP($A318,'Hospitalisation Details'!$A$2:$I$2344,6,)</f>
        <v>30260</v>
      </c>
      <c r="N318" t="str">
        <f>VLOOKUP($A318,'Hospitalisation Details'!$A$2:$I$2344,7,)</f>
        <v>tier - 1</v>
      </c>
      <c r="O318" t="str">
        <f>VLOOKUP($A318,'Hospitalisation Details'!$A$2:$I$2344,8,)</f>
        <v>tier - 1</v>
      </c>
      <c r="P318" t="str">
        <f>VLOOKUP($A318,'Hospitalisation Details'!$A$2:$I$2344,9,)</f>
        <v>R1014</v>
      </c>
      <c r="Q318">
        <f>VLOOKUP(A318,'Data Transformation'!A318:R2652,18,)</f>
        <v>20</v>
      </c>
    </row>
    <row r="319" spans="1:17" ht="15.6" x14ac:dyDescent="0.3">
      <c r="A319" s="1" t="s">
        <v>2054</v>
      </c>
      <c r="B319" s="1" t="str">
        <f>VLOOKUP($A319,'Data Transformation'!$A$2:$D$2336,4,)</f>
        <v xml:space="preserve">  Aliaksandr</v>
      </c>
      <c r="C319">
        <f>VLOOKUP($A319,'Medical Examinations'!$A$2:$B$2336,2,)</f>
        <v>29.83</v>
      </c>
      <c r="D319">
        <f>VLOOKUP($A319,'Medical Examinations'!$A$2:$C$2336,3,)</f>
        <v>9.6999999999999993</v>
      </c>
      <c r="E319" t="str">
        <f>VLOOKUP($A319,'Medical Examinations'!$A$2:$D$2336,4,)</f>
        <v>yes</v>
      </c>
      <c r="F319" t="str">
        <f>VLOOKUP($A319,'Medical Examinations'!$A$2:$E$2336,5,)</f>
        <v>No</v>
      </c>
      <c r="G319" t="str">
        <f>VLOOKUP($A319,'Medical Examinations'!$A$2:$F$2336,6,)</f>
        <v>Yes</v>
      </c>
      <c r="H319">
        <f>VLOOKUP($A319,'Data Transformation'!$A$2:$G$2336,7,)</f>
        <v>1</v>
      </c>
      <c r="I319" t="str">
        <f>VLOOKUP($A319,'Medical Examinations'!$A$2:$H$2336,8,)</f>
        <v>yes</v>
      </c>
      <c r="J319" t="str">
        <f>VLOOKUP($A319,'Data Transformation'!$A$2:$K$2336,11,)</f>
        <v>overweight</v>
      </c>
      <c r="K319" t="str">
        <f>VLOOKUP($A319,'Data Transformation'!$A$2:$M$2336,13,)</f>
        <v>Prediabetes</v>
      </c>
      <c r="L319" t="str">
        <f>VLOOKUP(A319,'Data Transformation'!A319:Q2653,17,)</f>
        <v>28-Sep-1988</v>
      </c>
      <c r="M319">
        <f>VLOOKUP($A319,'Hospitalisation Details'!$A$2:$I$2344,6,)</f>
        <v>30184.94</v>
      </c>
      <c r="N319" t="str">
        <f>VLOOKUP($A319,'Hospitalisation Details'!$A$2:$I$2344,7,)</f>
        <v>tier - 1</v>
      </c>
      <c r="O319" t="str">
        <f>VLOOKUP($A319,'Hospitalisation Details'!$A$2:$I$2344,8,)</f>
        <v>tier - 1</v>
      </c>
      <c r="P319" t="str">
        <f>VLOOKUP($A319,'Hospitalisation Details'!$A$2:$I$2344,9,)</f>
        <v>R1014</v>
      </c>
      <c r="Q319">
        <f>VLOOKUP(A319,'Data Transformation'!A319:R2653,18,)</f>
        <v>34</v>
      </c>
    </row>
    <row r="320" spans="1:17" ht="15.6" x14ac:dyDescent="0.3">
      <c r="A320" s="1" t="s">
        <v>2053</v>
      </c>
      <c r="B320" s="1" t="str">
        <f>VLOOKUP($A320,'Data Transformation'!$A$2:$D$2336,4,)</f>
        <v xml:space="preserve">  Jason M</v>
      </c>
      <c r="C320">
        <f>VLOOKUP($A320,'Medical Examinations'!$A$2:$B$2336,2,)</f>
        <v>24.7</v>
      </c>
      <c r="D320">
        <f>VLOOKUP($A320,'Medical Examinations'!$A$2:$C$2336,3,)</f>
        <v>10.25</v>
      </c>
      <c r="E320" t="str">
        <f>VLOOKUP($A320,'Medical Examinations'!$A$2:$D$2336,4,)</f>
        <v>No</v>
      </c>
      <c r="F320" t="str">
        <f>VLOOKUP($A320,'Medical Examinations'!$A$2:$E$2336,5,)</f>
        <v>No</v>
      </c>
      <c r="G320" t="str">
        <f>VLOOKUP($A320,'Medical Examinations'!$A$2:$F$2336,6,)</f>
        <v>No</v>
      </c>
      <c r="H320">
        <f>VLOOKUP($A320,'Data Transformation'!$A$2:$G$2336,7,)</f>
        <v>3</v>
      </c>
      <c r="I320" t="str">
        <f>VLOOKUP($A320,'Medical Examinations'!$A$2:$H$2336,8,)</f>
        <v>No</v>
      </c>
      <c r="J320" t="str">
        <f>VLOOKUP($A320,'Data Transformation'!$A$2:$K$2336,11,)</f>
        <v>obesity</v>
      </c>
      <c r="K320" t="str">
        <f>VLOOKUP($A320,'Data Transformation'!$A$2:$M$2336,13,)</f>
        <v>Diabetes</v>
      </c>
      <c r="L320" t="str">
        <f>VLOOKUP(A320,'Data Transformation'!A320:Q2654,17,)</f>
        <v>19-Dec-1997</v>
      </c>
      <c r="M320">
        <f>VLOOKUP($A320,'Hospitalisation Details'!$A$2:$I$2344,6,)</f>
        <v>30166.62</v>
      </c>
      <c r="N320" t="str">
        <f>VLOOKUP($A320,'Hospitalisation Details'!$A$2:$I$2344,7,)</f>
        <v>tier - 1</v>
      </c>
      <c r="O320" t="str">
        <f>VLOOKUP($A320,'Hospitalisation Details'!$A$2:$I$2344,8,)</f>
        <v>tier - 3</v>
      </c>
      <c r="P320" t="str">
        <f>VLOOKUP($A320,'Hospitalisation Details'!$A$2:$I$2344,9,)</f>
        <v>R1012</v>
      </c>
      <c r="Q320">
        <f>VLOOKUP(A320,'Data Transformation'!A320:R2654,18,)</f>
        <v>25</v>
      </c>
    </row>
    <row r="321" spans="1:17" ht="15.6" x14ac:dyDescent="0.3">
      <c r="A321" s="1" t="s">
        <v>2052</v>
      </c>
      <c r="B321" s="1" t="str">
        <f>VLOOKUP($A321,'Data Transformation'!$A$2:$D$2336,4,)</f>
        <v xml:space="preserve">  Sheera K</v>
      </c>
      <c r="C321">
        <f>VLOOKUP($A321,'Medical Examinations'!$A$2:$B$2336,2,)</f>
        <v>17.940000000000001</v>
      </c>
      <c r="D321">
        <f>VLOOKUP($A321,'Medical Examinations'!$A$2:$C$2336,3,)</f>
        <v>9.77</v>
      </c>
      <c r="E321" t="str">
        <f>VLOOKUP($A321,'Medical Examinations'!$A$2:$D$2336,4,)</f>
        <v>No</v>
      </c>
      <c r="F321" t="str">
        <f>VLOOKUP($A321,'Medical Examinations'!$A$2:$E$2336,5,)</f>
        <v>No</v>
      </c>
      <c r="G321" t="str">
        <f>VLOOKUP($A321,'Medical Examinations'!$A$2:$F$2336,6,)</f>
        <v>No</v>
      </c>
      <c r="H321">
        <f>VLOOKUP($A321,'Data Transformation'!$A$2:$G$2336,7,)</f>
        <v>0</v>
      </c>
      <c r="I321" t="str">
        <f>VLOOKUP($A321,'Medical Examinations'!$A$2:$H$2336,8,)</f>
        <v>yes</v>
      </c>
      <c r="J321" t="str">
        <f>VLOOKUP($A321,'Data Transformation'!$A$2:$K$2336,11,)</f>
        <v>obesity</v>
      </c>
      <c r="K321" t="str">
        <f>VLOOKUP($A321,'Data Transformation'!$A$2:$M$2336,13,)</f>
        <v>Normal</v>
      </c>
      <c r="L321" t="str">
        <f>VLOOKUP(A321,'Data Transformation'!A321:Q2655,17,)</f>
        <v>15-Sep-1998</v>
      </c>
      <c r="M321">
        <f>VLOOKUP($A321,'Hospitalisation Details'!$A$2:$I$2344,6,)</f>
        <v>30134.75</v>
      </c>
      <c r="N321" t="str">
        <f>VLOOKUP($A321,'Hospitalisation Details'!$A$2:$I$2344,7,)</f>
        <v>tier - 2</v>
      </c>
      <c r="O321" t="str">
        <f>VLOOKUP($A321,'Hospitalisation Details'!$A$2:$I$2344,8,)</f>
        <v>tier - 3</v>
      </c>
      <c r="P321" t="str">
        <f>VLOOKUP($A321,'Hospitalisation Details'!$A$2:$I$2344,9,)</f>
        <v>R1011</v>
      </c>
      <c r="Q321">
        <f>VLOOKUP(A321,'Data Transformation'!A321:R2655,18,)</f>
        <v>24</v>
      </c>
    </row>
    <row r="322" spans="1:17" ht="15.6" x14ac:dyDescent="0.3">
      <c r="A322" s="1" t="s">
        <v>2051</v>
      </c>
      <c r="B322" s="1" t="str">
        <f>VLOOKUP($A322,'Data Transformation'!$A$2:$D$2336,4,)</f>
        <v xml:space="preserve">  Janice</v>
      </c>
      <c r="C322">
        <f>VLOOKUP($A322,'Medical Examinations'!$A$2:$B$2336,2,)</f>
        <v>21.08</v>
      </c>
      <c r="D322">
        <f>VLOOKUP($A322,'Medical Examinations'!$A$2:$C$2336,3,)</f>
        <v>4.83</v>
      </c>
      <c r="E322" t="str">
        <f>VLOOKUP($A322,'Medical Examinations'!$A$2:$D$2336,4,)</f>
        <v>No</v>
      </c>
      <c r="F322" t="str">
        <f>VLOOKUP($A322,'Medical Examinations'!$A$2:$E$2336,5,)</f>
        <v>No</v>
      </c>
      <c r="G322" t="str">
        <f>VLOOKUP($A322,'Medical Examinations'!$A$2:$F$2336,6,)</f>
        <v>Yes</v>
      </c>
      <c r="H322">
        <f>VLOOKUP($A322,'Data Transformation'!$A$2:$G$2336,7,)</f>
        <v>1</v>
      </c>
      <c r="I322" t="str">
        <f>VLOOKUP($A322,'Medical Examinations'!$A$2:$H$2336,8,)</f>
        <v>yes</v>
      </c>
      <c r="J322" t="str">
        <f>VLOOKUP($A322,'Data Transformation'!$A$2:$K$2336,11,)</f>
        <v>normal weight</v>
      </c>
      <c r="K322" t="str">
        <f>VLOOKUP($A322,'Data Transformation'!$A$2:$M$2336,13,)</f>
        <v>Normal</v>
      </c>
      <c r="L322" t="str">
        <f>VLOOKUP(A322,'Data Transformation'!A322:Q2656,17,)</f>
        <v>9-Aug-1998</v>
      </c>
      <c r="M322">
        <f>VLOOKUP($A322,'Hospitalisation Details'!$A$2:$I$2344,6,)</f>
        <v>30095.97</v>
      </c>
      <c r="N322" t="str">
        <f>VLOOKUP($A322,'Hospitalisation Details'!$A$2:$I$2344,7,)</f>
        <v>tier - 2</v>
      </c>
      <c r="O322" t="str">
        <f>VLOOKUP($A322,'Hospitalisation Details'!$A$2:$I$2344,8,)</f>
        <v>tier - 3</v>
      </c>
      <c r="P322" t="str">
        <f>VLOOKUP($A322,'Hospitalisation Details'!$A$2:$I$2344,9,)</f>
        <v>R1011</v>
      </c>
      <c r="Q322">
        <f>VLOOKUP(A322,'Data Transformation'!A322:R2656,18,)</f>
        <v>24</v>
      </c>
    </row>
    <row r="323" spans="1:17" ht="15.6" x14ac:dyDescent="0.3">
      <c r="A323" s="1" t="s">
        <v>2050</v>
      </c>
      <c r="B323" s="1" t="str">
        <f>VLOOKUP($A323,'Data Transformation'!$A$2:$D$2336,4,)</f>
        <v xml:space="preserve">  Timothy G</v>
      </c>
      <c r="C323">
        <f>VLOOKUP($A323,'Medical Examinations'!$A$2:$B$2336,2,)</f>
        <v>37.715000000000003</v>
      </c>
      <c r="D323">
        <f>VLOOKUP($A323,'Medical Examinations'!$A$2:$C$2336,3,)</f>
        <v>10.86</v>
      </c>
      <c r="E323" t="str">
        <f>VLOOKUP($A323,'Medical Examinations'!$A$2:$D$2336,4,)</f>
        <v>yes</v>
      </c>
      <c r="F323" t="str">
        <f>VLOOKUP($A323,'Medical Examinations'!$A$2:$E$2336,5,)</f>
        <v>No</v>
      </c>
      <c r="G323" t="str">
        <f>VLOOKUP($A323,'Medical Examinations'!$A$2:$F$2336,6,)</f>
        <v>No</v>
      </c>
      <c r="H323">
        <f>VLOOKUP($A323,'Data Transformation'!$A$2:$G$2336,7,)</f>
        <v>0</v>
      </c>
      <c r="I323" t="str">
        <f>VLOOKUP($A323,'Medical Examinations'!$A$2:$H$2336,8,)</f>
        <v>No</v>
      </c>
      <c r="J323" t="str">
        <f>VLOOKUP($A323,'Data Transformation'!$A$2:$K$2336,11,)</f>
        <v>obesity</v>
      </c>
      <c r="K323" t="str">
        <f>VLOOKUP($A323,'Data Transformation'!$A$2:$M$2336,13,)</f>
        <v>Normal</v>
      </c>
      <c r="L323" t="str">
        <f>VLOOKUP(A323,'Data Transformation'!A323:Q2657,17,)</f>
        <v>22-Dec-1997</v>
      </c>
      <c r="M323">
        <f>VLOOKUP($A323,'Hospitalisation Details'!$A$2:$I$2344,6,)</f>
        <v>30063.58</v>
      </c>
      <c r="N323" t="str">
        <f>VLOOKUP($A323,'Hospitalisation Details'!$A$2:$I$2344,7,)</f>
        <v>tier - 1</v>
      </c>
      <c r="O323" t="str">
        <f>VLOOKUP($A323,'Hospitalisation Details'!$A$2:$I$2344,8,)</f>
        <v>tier - 1</v>
      </c>
      <c r="P323" t="str">
        <f>VLOOKUP($A323,'Hospitalisation Details'!$A$2:$I$2344,9,)</f>
        <v>R1012</v>
      </c>
      <c r="Q323">
        <f>VLOOKUP(A323,'Data Transformation'!A323:R2657,18,)</f>
        <v>25</v>
      </c>
    </row>
    <row r="324" spans="1:17" ht="15.6" x14ac:dyDescent="0.3">
      <c r="A324" s="1" t="s">
        <v>2049</v>
      </c>
      <c r="B324" s="1" t="str">
        <f>VLOOKUP($A324,'Data Transformation'!$A$2:$D$2336,4,)</f>
        <v xml:space="preserve">  Alan R</v>
      </c>
      <c r="C324">
        <f>VLOOKUP($A324,'Medical Examinations'!$A$2:$B$2336,2,)</f>
        <v>22.39</v>
      </c>
      <c r="D324">
        <f>VLOOKUP($A324,'Medical Examinations'!$A$2:$C$2336,3,)</f>
        <v>9.5299999999999994</v>
      </c>
      <c r="E324" t="str">
        <f>VLOOKUP($A324,'Medical Examinations'!$A$2:$D$2336,4,)</f>
        <v>yes</v>
      </c>
      <c r="F324" t="str">
        <f>VLOOKUP($A324,'Medical Examinations'!$A$2:$E$2336,5,)</f>
        <v>No</v>
      </c>
      <c r="G324" t="str">
        <f>VLOOKUP($A324,'Medical Examinations'!$A$2:$F$2336,6,)</f>
        <v>No</v>
      </c>
      <c r="H324">
        <f>VLOOKUP($A324,'Data Transformation'!$A$2:$G$2336,7,)</f>
        <v>0</v>
      </c>
      <c r="I324" t="str">
        <f>VLOOKUP($A324,'Medical Examinations'!$A$2:$H$2336,8,)</f>
        <v>yes</v>
      </c>
      <c r="J324" t="str">
        <f>VLOOKUP($A324,'Data Transformation'!$A$2:$K$2336,11,)</f>
        <v>obesity</v>
      </c>
      <c r="K324" t="str">
        <f>VLOOKUP($A324,'Data Transformation'!$A$2:$M$2336,13,)</f>
        <v>Normal</v>
      </c>
      <c r="L324" t="str">
        <f>VLOOKUP(A324,'Data Transformation'!A324:Q2658,17,)</f>
        <v>21-Jun-2002</v>
      </c>
      <c r="M324">
        <f>VLOOKUP($A324,'Hospitalisation Details'!$A$2:$I$2344,6,)</f>
        <v>30026.87</v>
      </c>
      <c r="N324" t="str">
        <f>VLOOKUP($A324,'Hospitalisation Details'!$A$2:$I$2344,7,)</f>
        <v>tier - 2</v>
      </c>
      <c r="O324" t="str">
        <f>VLOOKUP($A324,'Hospitalisation Details'!$A$2:$I$2344,8,)</f>
        <v>tier - 3</v>
      </c>
      <c r="P324" t="str">
        <f>VLOOKUP($A324,'Hospitalisation Details'!$A$2:$I$2344,9,)</f>
        <v>R1012</v>
      </c>
      <c r="Q324">
        <f>VLOOKUP(A324,'Data Transformation'!A324:R2658,18,)</f>
        <v>21</v>
      </c>
    </row>
    <row r="325" spans="1:17" ht="15.6" x14ac:dyDescent="0.3">
      <c r="A325" s="1" t="s">
        <v>2048</v>
      </c>
      <c r="B325" s="1" t="str">
        <f>VLOOKUP($A325,'Data Transformation'!$A$2:$D$2336,4,)</f>
        <v xml:space="preserve">  Michael</v>
      </c>
      <c r="C325">
        <f>VLOOKUP($A325,'Medical Examinations'!$A$2:$B$2336,2,)</f>
        <v>28.78</v>
      </c>
      <c r="D325">
        <f>VLOOKUP($A325,'Medical Examinations'!$A$2:$C$2336,3,)</f>
        <v>5.68</v>
      </c>
      <c r="E325" t="str">
        <f>VLOOKUP($A325,'Medical Examinations'!$A$2:$D$2336,4,)</f>
        <v>No</v>
      </c>
      <c r="F325" t="str">
        <f>VLOOKUP($A325,'Medical Examinations'!$A$2:$E$2336,5,)</f>
        <v>No</v>
      </c>
      <c r="G325" t="str">
        <f>VLOOKUP($A325,'Medical Examinations'!$A$2:$F$2336,6,)</f>
        <v>No</v>
      </c>
      <c r="H325">
        <f>VLOOKUP($A325,'Data Transformation'!$A$2:$G$2336,7,)</f>
        <v>0</v>
      </c>
      <c r="I325" t="str">
        <f>VLOOKUP($A325,'Medical Examinations'!$A$2:$H$2336,8,)</f>
        <v>yes</v>
      </c>
      <c r="J325" t="str">
        <f>VLOOKUP($A325,'Data Transformation'!$A$2:$K$2336,11,)</f>
        <v>overweight</v>
      </c>
      <c r="K325" t="str">
        <f>VLOOKUP($A325,'Data Transformation'!$A$2:$M$2336,13,)</f>
        <v>Normal</v>
      </c>
      <c r="L325" t="str">
        <f>VLOOKUP(A325,'Data Transformation'!A325:Q2659,17,)</f>
        <v>26-Sep-1994</v>
      </c>
      <c r="M325">
        <f>VLOOKUP($A325,'Hospitalisation Details'!$A$2:$I$2344,6,)</f>
        <v>29969.67</v>
      </c>
      <c r="N325" t="str">
        <f>VLOOKUP($A325,'Hospitalisation Details'!$A$2:$I$2344,7,)</f>
        <v>tier - 1</v>
      </c>
      <c r="O325" t="str">
        <f>VLOOKUP($A325,'Hospitalisation Details'!$A$2:$I$2344,8,)</f>
        <v>tier - 1</v>
      </c>
      <c r="P325" t="str">
        <f>VLOOKUP($A325,'Hospitalisation Details'!$A$2:$I$2344,9,)</f>
        <v>R1011</v>
      </c>
      <c r="Q325">
        <f>VLOOKUP(A325,'Data Transformation'!A325:R2659,18,)</f>
        <v>28</v>
      </c>
    </row>
    <row r="326" spans="1:17" ht="15.6" x14ac:dyDescent="0.3">
      <c r="A326" s="1" t="s">
        <v>2047</v>
      </c>
      <c r="B326" s="1" t="str">
        <f>VLOOKUP($A326,'Data Transformation'!$A$2:$D$2336,4,)</f>
        <v xml:space="preserve">  Marie-France</v>
      </c>
      <c r="C326">
        <f>VLOOKUP($A326,'Medical Examinations'!$A$2:$B$2336,2,)</f>
        <v>18.329999999999998</v>
      </c>
      <c r="D326">
        <f>VLOOKUP($A326,'Medical Examinations'!$A$2:$C$2336,3,)</f>
        <v>5.57</v>
      </c>
      <c r="E326" t="str">
        <f>VLOOKUP($A326,'Medical Examinations'!$A$2:$D$2336,4,)</f>
        <v>yes</v>
      </c>
      <c r="F326" t="str">
        <f>VLOOKUP($A326,'Medical Examinations'!$A$2:$E$2336,5,)</f>
        <v>No</v>
      </c>
      <c r="G326" t="str">
        <f>VLOOKUP($A326,'Medical Examinations'!$A$2:$F$2336,6,)</f>
        <v>No</v>
      </c>
      <c r="H326">
        <f>VLOOKUP($A326,'Data Transformation'!$A$2:$G$2336,7,)</f>
        <v>0</v>
      </c>
      <c r="I326" t="str">
        <f>VLOOKUP($A326,'Medical Examinations'!$A$2:$H$2336,8,)</f>
        <v>yes</v>
      </c>
      <c r="J326" t="str">
        <f>VLOOKUP($A326,'Data Transformation'!$A$2:$K$2336,11,)</f>
        <v>normal weight</v>
      </c>
      <c r="K326" t="str">
        <f>VLOOKUP($A326,'Data Transformation'!$A$2:$M$2336,13,)</f>
        <v>Normal</v>
      </c>
      <c r="L326" t="str">
        <f>VLOOKUP(A326,'Data Transformation'!A326:Q2660,17,)</f>
        <v>1-Oct-1989</v>
      </c>
      <c r="M326">
        <f>VLOOKUP($A326,'Hospitalisation Details'!$A$2:$I$2344,6,)</f>
        <v>29933.75</v>
      </c>
      <c r="N326" t="str">
        <f>VLOOKUP($A326,'Hospitalisation Details'!$A$2:$I$2344,7,)</f>
        <v>tier - 1</v>
      </c>
      <c r="O326" t="str">
        <f>VLOOKUP($A326,'Hospitalisation Details'!$A$2:$I$2344,8,)</f>
        <v>tier - 1</v>
      </c>
      <c r="P326" t="str">
        <f>VLOOKUP($A326,'Hospitalisation Details'!$A$2:$I$2344,9,)</f>
        <v>R1011</v>
      </c>
      <c r="Q326">
        <f>VLOOKUP(A326,'Data Transformation'!A326:R2660,18,)</f>
        <v>33</v>
      </c>
    </row>
    <row r="327" spans="1:17" ht="15.6" x14ac:dyDescent="0.3">
      <c r="A327" s="1" t="s">
        <v>2046</v>
      </c>
      <c r="B327" s="1" t="str">
        <f>VLOOKUP($A327,'Data Transformation'!$A$2:$D$2336,4,)</f>
        <v xml:space="preserve">  Erik F</v>
      </c>
      <c r="C327">
        <f>VLOOKUP($A327,'Medical Examinations'!$A$2:$B$2336,2,)</f>
        <v>26.39</v>
      </c>
      <c r="D327">
        <f>VLOOKUP($A327,'Medical Examinations'!$A$2:$C$2336,3,)</f>
        <v>4.58</v>
      </c>
      <c r="E327" t="str">
        <f>VLOOKUP($A327,'Medical Examinations'!$A$2:$D$2336,4,)</f>
        <v>yes</v>
      </c>
      <c r="F327" t="str">
        <f>VLOOKUP($A327,'Medical Examinations'!$A$2:$E$2336,5,)</f>
        <v>No</v>
      </c>
      <c r="G327" t="str">
        <f>VLOOKUP($A327,'Medical Examinations'!$A$2:$F$2336,6,)</f>
        <v>No</v>
      </c>
      <c r="H327">
        <f>VLOOKUP($A327,'Data Transformation'!$A$2:$G$2336,7,)</f>
        <v>1</v>
      </c>
      <c r="I327" t="str">
        <f>VLOOKUP($A327,'Medical Examinations'!$A$2:$H$2336,8,)</f>
        <v>yes</v>
      </c>
      <c r="J327" t="str">
        <f>VLOOKUP($A327,'Data Transformation'!$A$2:$K$2336,11,)</f>
        <v>normal weight</v>
      </c>
      <c r="K327" t="str">
        <f>VLOOKUP($A327,'Data Transformation'!$A$2:$M$2336,13,)</f>
        <v>Normal</v>
      </c>
      <c r="L327" t="str">
        <f>VLOOKUP(A327,'Data Transformation'!A327:Q2661,17,)</f>
        <v>10-Sep-1995</v>
      </c>
      <c r="M327">
        <f>VLOOKUP($A327,'Hospitalisation Details'!$A$2:$I$2344,6,)</f>
        <v>29929.56</v>
      </c>
      <c r="N327" t="str">
        <f>VLOOKUP($A327,'Hospitalisation Details'!$A$2:$I$2344,7,)</f>
        <v>tier - 1</v>
      </c>
      <c r="O327" t="str">
        <f>VLOOKUP($A327,'Hospitalisation Details'!$A$2:$I$2344,8,)</f>
        <v>tier - 1</v>
      </c>
      <c r="P327" t="str">
        <f>VLOOKUP($A327,'Hospitalisation Details'!$A$2:$I$2344,9,)</f>
        <v>R1011</v>
      </c>
      <c r="Q327">
        <f>VLOOKUP(A327,'Data Transformation'!A327:R2661,18,)</f>
        <v>27</v>
      </c>
    </row>
    <row r="328" spans="1:17" ht="15.6" x14ac:dyDescent="0.3">
      <c r="A328" s="1" t="s">
        <v>2045</v>
      </c>
      <c r="B328" s="1" t="str">
        <f>VLOOKUP($A328,'Data Transformation'!$A$2:$D$2336,4,)</f>
        <v xml:space="preserve">  Andrew</v>
      </c>
      <c r="C328">
        <f>VLOOKUP($A328,'Medical Examinations'!$A$2:$B$2336,2,)</f>
        <v>19.260000000000002</v>
      </c>
      <c r="D328">
        <f>VLOOKUP($A328,'Medical Examinations'!$A$2:$C$2336,3,)</f>
        <v>8.9600000000000009</v>
      </c>
      <c r="E328" t="str">
        <f>VLOOKUP($A328,'Medical Examinations'!$A$2:$D$2336,4,)</f>
        <v>yes</v>
      </c>
      <c r="F328" t="str">
        <f>VLOOKUP($A328,'Medical Examinations'!$A$2:$E$2336,5,)</f>
        <v>No</v>
      </c>
      <c r="G328" t="str">
        <f>VLOOKUP($A328,'Medical Examinations'!$A$2:$F$2336,6,)</f>
        <v>No</v>
      </c>
      <c r="H328">
        <f>VLOOKUP($A328,'Data Transformation'!$A$2:$G$2336,7,)</f>
        <v>1</v>
      </c>
      <c r="I328" t="str">
        <f>VLOOKUP($A328,'Medical Examinations'!$A$2:$H$2336,8,)</f>
        <v>yes</v>
      </c>
      <c r="J328" t="str">
        <f>VLOOKUP($A328,'Data Transformation'!$A$2:$K$2336,11,)</f>
        <v>overweight</v>
      </c>
      <c r="K328" t="str">
        <f>VLOOKUP($A328,'Data Transformation'!$A$2:$M$2336,13,)</f>
        <v>Diabetes</v>
      </c>
      <c r="L328" t="str">
        <f>VLOOKUP(A328,'Data Transformation'!A328:Q2662,17,)</f>
        <v>13-Oct-2001</v>
      </c>
      <c r="M328">
        <f>VLOOKUP($A328,'Hospitalisation Details'!$A$2:$I$2344,6,)</f>
        <v>29899.25</v>
      </c>
      <c r="N328" t="str">
        <f>VLOOKUP($A328,'Hospitalisation Details'!$A$2:$I$2344,7,)</f>
        <v>tier - 1</v>
      </c>
      <c r="O328" t="str">
        <f>VLOOKUP($A328,'Hospitalisation Details'!$A$2:$I$2344,8,)</f>
        <v>tier - 3</v>
      </c>
      <c r="P328" t="str">
        <f>VLOOKUP($A328,'Hospitalisation Details'!$A$2:$I$2344,9,)</f>
        <v>R1011</v>
      </c>
      <c r="Q328">
        <f>VLOOKUP(A328,'Data Transformation'!A328:R2662,18,)</f>
        <v>21</v>
      </c>
    </row>
    <row r="329" spans="1:17" ht="15.6" x14ac:dyDescent="0.3">
      <c r="A329" s="1" t="s">
        <v>2044</v>
      </c>
      <c r="B329" s="1" t="str">
        <f>VLOOKUP($A329,'Data Transformation'!$A$2:$D$2336,4,)</f>
        <v xml:space="preserve">  Anthony</v>
      </c>
      <c r="C329">
        <f>VLOOKUP($A329,'Medical Examinations'!$A$2:$B$2336,2,)</f>
        <v>26.92</v>
      </c>
      <c r="D329">
        <f>VLOOKUP($A329,'Medical Examinations'!$A$2:$C$2336,3,)</f>
        <v>6.09</v>
      </c>
      <c r="E329" t="str">
        <f>VLOOKUP($A329,'Medical Examinations'!$A$2:$D$2336,4,)</f>
        <v>No</v>
      </c>
      <c r="F329" t="str">
        <f>VLOOKUP($A329,'Medical Examinations'!$A$2:$E$2336,5,)</f>
        <v>No</v>
      </c>
      <c r="G329" t="str">
        <f>VLOOKUP($A329,'Medical Examinations'!$A$2:$F$2336,6,)</f>
        <v>No</v>
      </c>
      <c r="H329">
        <f>VLOOKUP($A329,'Data Transformation'!$A$2:$G$2336,7,)</f>
        <v>0</v>
      </c>
      <c r="I329" t="str">
        <f>VLOOKUP($A329,'Medical Examinations'!$A$2:$H$2336,8,)</f>
        <v>yes</v>
      </c>
      <c r="J329" t="str">
        <f>VLOOKUP($A329,'Data Transformation'!$A$2:$K$2336,11,)</f>
        <v>obesity</v>
      </c>
      <c r="K329" t="str">
        <f>VLOOKUP($A329,'Data Transformation'!$A$2:$M$2336,13,)</f>
        <v>Diabetes</v>
      </c>
      <c r="L329" t="str">
        <f>VLOOKUP(A329,'Data Transformation'!A329:Q2663,17,)</f>
        <v>1-Aug-1987</v>
      </c>
      <c r="M329">
        <f>VLOOKUP($A329,'Hospitalisation Details'!$A$2:$I$2344,6,)</f>
        <v>29852.48</v>
      </c>
      <c r="N329" t="str">
        <f>VLOOKUP($A329,'Hospitalisation Details'!$A$2:$I$2344,7,)</f>
        <v>tier - 1</v>
      </c>
      <c r="O329" t="str">
        <f>VLOOKUP($A329,'Hospitalisation Details'!$A$2:$I$2344,8,)</f>
        <v>tier - 3</v>
      </c>
      <c r="P329" t="str">
        <f>VLOOKUP($A329,'Hospitalisation Details'!$A$2:$I$2344,9,)</f>
        <v>R1011</v>
      </c>
      <c r="Q329">
        <f>VLOOKUP(A329,'Data Transformation'!A329:R2663,18,)</f>
        <v>36</v>
      </c>
    </row>
    <row r="330" spans="1:17" ht="15.6" x14ac:dyDescent="0.3">
      <c r="A330" s="1" t="s">
        <v>2043</v>
      </c>
      <c r="B330" s="1" t="str">
        <f>VLOOKUP($A330,'Data Transformation'!$A$2:$D$2336,4,)</f>
        <v xml:space="preserve">  Chris</v>
      </c>
      <c r="C330">
        <f>VLOOKUP($A330,'Medical Examinations'!$A$2:$B$2336,2,)</f>
        <v>19.73</v>
      </c>
      <c r="D330">
        <f>VLOOKUP($A330,'Medical Examinations'!$A$2:$C$2336,3,)</f>
        <v>4.3600000000000003</v>
      </c>
      <c r="E330" t="str">
        <f>VLOOKUP($A330,'Medical Examinations'!$A$2:$D$2336,4,)</f>
        <v>No</v>
      </c>
      <c r="F330" t="str">
        <f>VLOOKUP($A330,'Medical Examinations'!$A$2:$E$2336,5,)</f>
        <v>No</v>
      </c>
      <c r="G330" t="str">
        <f>VLOOKUP($A330,'Medical Examinations'!$A$2:$F$2336,6,)</f>
        <v>No</v>
      </c>
      <c r="H330">
        <f>VLOOKUP($A330,'Data Transformation'!$A$2:$G$2336,7,)</f>
        <v>0</v>
      </c>
      <c r="I330" t="str">
        <f>VLOOKUP($A330,'Medical Examinations'!$A$2:$H$2336,8,)</f>
        <v>yes</v>
      </c>
      <c r="J330" t="str">
        <f>VLOOKUP($A330,'Data Transformation'!$A$2:$K$2336,11,)</f>
        <v>obesity</v>
      </c>
      <c r="K330" t="str">
        <f>VLOOKUP($A330,'Data Transformation'!$A$2:$M$2336,13,)</f>
        <v>Diabetes</v>
      </c>
      <c r="L330" t="str">
        <f>VLOOKUP(A330,'Data Transformation'!A330:Q2664,17,)</f>
        <v>25-Jun-1999</v>
      </c>
      <c r="M330">
        <f>VLOOKUP($A330,'Hospitalisation Details'!$A$2:$I$2344,6,)</f>
        <v>29818.76</v>
      </c>
      <c r="N330" t="str">
        <f>VLOOKUP($A330,'Hospitalisation Details'!$A$2:$I$2344,7,)</f>
        <v>tier - 1</v>
      </c>
      <c r="O330" t="str">
        <f>VLOOKUP($A330,'Hospitalisation Details'!$A$2:$I$2344,8,)</f>
        <v>tier - 1</v>
      </c>
      <c r="P330" t="str">
        <f>VLOOKUP($A330,'Hospitalisation Details'!$A$2:$I$2344,9,)</f>
        <v>R1012</v>
      </c>
      <c r="Q330">
        <f>VLOOKUP(A330,'Data Transformation'!A330:R2664,18,)</f>
        <v>24</v>
      </c>
    </row>
    <row r="331" spans="1:17" ht="15.6" x14ac:dyDescent="0.3">
      <c r="A331" s="1" t="s">
        <v>2042</v>
      </c>
      <c r="B331" s="1" t="str">
        <f>VLOOKUP($A331,'Data Transformation'!$A$2:$D$2336,4,)</f>
        <v xml:space="preserve">  Yu</v>
      </c>
      <c r="C331">
        <f>VLOOKUP($A331,'Medical Examinations'!$A$2:$B$2336,2,)</f>
        <v>23.56</v>
      </c>
      <c r="D331">
        <f>VLOOKUP($A331,'Medical Examinations'!$A$2:$C$2336,3,)</f>
        <v>11.74</v>
      </c>
      <c r="E331" t="str">
        <f>VLOOKUP($A331,'Medical Examinations'!$A$2:$D$2336,4,)</f>
        <v>yes</v>
      </c>
      <c r="F331" t="str">
        <f>VLOOKUP($A331,'Medical Examinations'!$A$2:$E$2336,5,)</f>
        <v>No</v>
      </c>
      <c r="G331" t="str">
        <f>VLOOKUP($A331,'Medical Examinations'!$A$2:$F$2336,6,)</f>
        <v>No</v>
      </c>
      <c r="H331">
        <f>VLOOKUP($A331,'Data Transformation'!$A$2:$G$2336,7,)</f>
        <v>0</v>
      </c>
      <c r="I331" t="str">
        <f>VLOOKUP($A331,'Medical Examinations'!$A$2:$H$2336,8,)</f>
        <v>yes</v>
      </c>
      <c r="J331" t="str">
        <f>VLOOKUP($A331,'Data Transformation'!$A$2:$K$2336,11,)</f>
        <v>normal weight</v>
      </c>
      <c r="K331" t="str">
        <f>VLOOKUP($A331,'Data Transformation'!$A$2:$M$2336,13,)</f>
        <v>Normal</v>
      </c>
      <c r="L331" t="str">
        <f>VLOOKUP(A331,'Data Transformation'!A331:Q2665,17,)</f>
        <v>10-Jul-1994</v>
      </c>
      <c r="M331">
        <f>VLOOKUP($A331,'Hospitalisation Details'!$A$2:$I$2344,6,)</f>
        <v>29816.639999999999</v>
      </c>
      <c r="N331" t="str">
        <f>VLOOKUP($A331,'Hospitalisation Details'!$A$2:$I$2344,7,)</f>
        <v>tier - 1</v>
      </c>
      <c r="O331" t="str">
        <f>VLOOKUP($A331,'Hospitalisation Details'!$A$2:$I$2344,8,)</f>
        <v>tier - 2</v>
      </c>
      <c r="P331" t="str">
        <f>VLOOKUP($A331,'Hospitalisation Details'!$A$2:$I$2344,9,)</f>
        <v>R1011</v>
      </c>
      <c r="Q331">
        <f>VLOOKUP(A331,'Data Transformation'!A331:R2665,18,)</f>
        <v>29</v>
      </c>
    </row>
    <row r="332" spans="1:17" ht="15.6" x14ac:dyDescent="0.3">
      <c r="A332" s="1" t="s">
        <v>2041</v>
      </c>
      <c r="B332" s="1" t="str">
        <f>VLOOKUP($A332,'Data Transformation'!$A$2:$D$2336,4,)</f>
        <v xml:space="preserve">  Caleb N</v>
      </c>
      <c r="C332">
        <f>VLOOKUP($A332,'Medical Examinations'!$A$2:$B$2336,2,)</f>
        <v>37.67</v>
      </c>
      <c r="D332">
        <f>VLOOKUP($A332,'Medical Examinations'!$A$2:$C$2336,3,)</f>
        <v>5.89</v>
      </c>
      <c r="E332" t="str">
        <f>VLOOKUP($A332,'Medical Examinations'!$A$2:$D$2336,4,)</f>
        <v>No</v>
      </c>
      <c r="F332" t="str">
        <f>VLOOKUP($A332,'Medical Examinations'!$A$2:$E$2336,5,)</f>
        <v>No</v>
      </c>
      <c r="G332" t="str">
        <f>VLOOKUP($A332,'Medical Examinations'!$A$2:$F$2336,6,)</f>
        <v>No</v>
      </c>
      <c r="H332">
        <f>VLOOKUP($A332,'Data Transformation'!$A$2:$G$2336,7,)</f>
        <v>1</v>
      </c>
      <c r="I332" t="str">
        <f>VLOOKUP($A332,'Medical Examinations'!$A$2:$H$2336,8,)</f>
        <v>yes</v>
      </c>
      <c r="J332" t="str">
        <f>VLOOKUP($A332,'Data Transformation'!$A$2:$K$2336,11,)</f>
        <v>obesity</v>
      </c>
      <c r="K332" t="str">
        <f>VLOOKUP($A332,'Data Transformation'!$A$2:$M$2336,13,)</f>
        <v>Diabetes</v>
      </c>
      <c r="L332" t="str">
        <f>VLOOKUP(A332,'Data Transformation'!A332:Q2666,17,)</f>
        <v>25-Sep-1993</v>
      </c>
      <c r="M332">
        <f>VLOOKUP($A332,'Hospitalisation Details'!$A$2:$I$2344,6,)</f>
        <v>29760.6</v>
      </c>
      <c r="N332" t="str">
        <f>VLOOKUP($A332,'Hospitalisation Details'!$A$2:$I$2344,7,)</f>
        <v>tier - 1</v>
      </c>
      <c r="O332" t="str">
        <f>VLOOKUP($A332,'Hospitalisation Details'!$A$2:$I$2344,8,)</f>
        <v>tier - 2</v>
      </c>
      <c r="P332" t="str">
        <f>VLOOKUP($A332,'Hospitalisation Details'!$A$2:$I$2344,9,)</f>
        <v>R1011</v>
      </c>
      <c r="Q332">
        <f>VLOOKUP(A332,'Data Transformation'!A332:R2666,18,)</f>
        <v>29</v>
      </c>
    </row>
    <row r="333" spans="1:17" ht="15.6" x14ac:dyDescent="0.3">
      <c r="A333" s="1" t="s">
        <v>2040</v>
      </c>
      <c r="B333" s="1" t="str">
        <f>VLOOKUP($A333,'Data Transformation'!$A$2:$D$2336,4,)</f>
        <v xml:space="preserve">  Jason M</v>
      </c>
      <c r="C333">
        <f>VLOOKUP($A333,'Medical Examinations'!$A$2:$B$2336,2,)</f>
        <v>18.73</v>
      </c>
      <c r="D333">
        <f>VLOOKUP($A333,'Medical Examinations'!$A$2:$C$2336,3,)</f>
        <v>10.64</v>
      </c>
      <c r="E333" t="str">
        <f>VLOOKUP($A333,'Medical Examinations'!$A$2:$D$2336,4,)</f>
        <v>No</v>
      </c>
      <c r="F333" t="str">
        <f>VLOOKUP($A333,'Medical Examinations'!$A$2:$E$2336,5,)</f>
        <v>No</v>
      </c>
      <c r="G333" t="str">
        <f>VLOOKUP($A333,'Medical Examinations'!$A$2:$F$2336,6,)</f>
        <v>No</v>
      </c>
      <c r="H333">
        <f>VLOOKUP($A333,'Data Transformation'!$A$2:$G$2336,7,)</f>
        <v>2</v>
      </c>
      <c r="I333" t="str">
        <f>VLOOKUP($A333,'Medical Examinations'!$A$2:$H$2336,8,)</f>
        <v>yes</v>
      </c>
      <c r="J333" t="str">
        <f>VLOOKUP($A333,'Data Transformation'!$A$2:$K$2336,11,)</f>
        <v>overweight</v>
      </c>
      <c r="K333" t="str">
        <f>VLOOKUP($A333,'Data Transformation'!$A$2:$M$2336,13,)</f>
        <v>Prediabetes</v>
      </c>
      <c r="L333" t="str">
        <f>VLOOKUP(A333,'Data Transformation'!A333:Q2667,17,)</f>
        <v>29-Aug-2001</v>
      </c>
      <c r="M333">
        <f>VLOOKUP($A333,'Hospitalisation Details'!$A$2:$I$2344,6,)</f>
        <v>29757.69</v>
      </c>
      <c r="N333" t="str">
        <f>VLOOKUP($A333,'Hospitalisation Details'!$A$2:$I$2344,7,)</f>
        <v>tier - 1</v>
      </c>
      <c r="O333" t="str">
        <f>VLOOKUP($A333,'Hospitalisation Details'!$A$2:$I$2344,8,)</f>
        <v>tier - 3</v>
      </c>
      <c r="P333" t="str">
        <f>VLOOKUP($A333,'Hospitalisation Details'!$A$2:$I$2344,9,)</f>
        <v>R1011</v>
      </c>
      <c r="Q333">
        <f>VLOOKUP(A333,'Data Transformation'!A333:R2667,18,)</f>
        <v>21</v>
      </c>
    </row>
    <row r="334" spans="1:17" ht="15.6" x14ac:dyDescent="0.3">
      <c r="A334" s="1" t="s">
        <v>2039</v>
      </c>
      <c r="B334" s="1" t="str">
        <f>VLOOKUP($A334,'Data Transformation'!$A$2:$D$2336,4,)</f>
        <v xml:space="preserve">  Angela R</v>
      </c>
      <c r="C334">
        <f>VLOOKUP($A334,'Medical Examinations'!$A$2:$B$2336,2,)</f>
        <v>33.090000000000003</v>
      </c>
      <c r="D334">
        <f>VLOOKUP($A334,'Medical Examinations'!$A$2:$C$2336,3,)</f>
        <v>6.06</v>
      </c>
      <c r="E334" t="str">
        <f>VLOOKUP($A334,'Medical Examinations'!$A$2:$D$2336,4,)</f>
        <v>No</v>
      </c>
      <c r="F334" t="str">
        <f>VLOOKUP($A334,'Medical Examinations'!$A$2:$E$2336,5,)</f>
        <v>No</v>
      </c>
      <c r="G334" t="str">
        <f>VLOOKUP($A334,'Medical Examinations'!$A$2:$F$2336,6,)</f>
        <v>Yes</v>
      </c>
      <c r="H334">
        <f>VLOOKUP($A334,'Data Transformation'!$A$2:$G$2336,7,)</f>
        <v>1</v>
      </c>
      <c r="I334" t="str">
        <f>VLOOKUP($A334,'Medical Examinations'!$A$2:$H$2336,8,)</f>
        <v>yes</v>
      </c>
      <c r="J334" t="str">
        <f>VLOOKUP($A334,'Data Transformation'!$A$2:$K$2336,11,)</f>
        <v>normal weight</v>
      </c>
      <c r="K334" t="str">
        <f>VLOOKUP($A334,'Data Transformation'!$A$2:$M$2336,13,)</f>
        <v>Prediabetes</v>
      </c>
      <c r="L334" t="str">
        <f>VLOOKUP(A334,'Data Transformation'!A334:Q2668,17,)</f>
        <v>25-Oct-1994</v>
      </c>
      <c r="M334">
        <f>VLOOKUP($A334,'Hospitalisation Details'!$A$2:$I$2344,6,)</f>
        <v>29622.69</v>
      </c>
      <c r="N334" t="str">
        <f>VLOOKUP($A334,'Hospitalisation Details'!$A$2:$I$2344,7,)</f>
        <v>tier - 1</v>
      </c>
      <c r="O334" t="str">
        <f>VLOOKUP($A334,'Hospitalisation Details'!$A$2:$I$2344,8,)</f>
        <v>tier - 1</v>
      </c>
      <c r="P334" t="str">
        <f>VLOOKUP($A334,'Hospitalisation Details'!$A$2:$I$2344,9,)</f>
        <v>R1011</v>
      </c>
      <c r="Q334">
        <f>VLOOKUP(A334,'Data Transformation'!A334:R2668,18,)</f>
        <v>28</v>
      </c>
    </row>
    <row r="335" spans="1:17" ht="15.6" x14ac:dyDescent="0.3">
      <c r="A335" s="1" t="s">
        <v>2038</v>
      </c>
      <c r="B335" s="1" t="str">
        <f>VLOOKUP($A335,'Data Transformation'!$A$2:$D$2336,4,)</f>
        <v xml:space="preserve">  Keith J</v>
      </c>
      <c r="C335">
        <f>VLOOKUP($A335,'Medical Examinations'!$A$2:$B$2336,2,)</f>
        <v>18.329999999999998</v>
      </c>
      <c r="D335">
        <f>VLOOKUP($A335,'Medical Examinations'!$A$2:$C$2336,3,)</f>
        <v>7.46</v>
      </c>
      <c r="E335" t="str">
        <f>VLOOKUP($A335,'Medical Examinations'!$A$2:$D$2336,4,)</f>
        <v>yes</v>
      </c>
      <c r="F335" t="str">
        <f>VLOOKUP($A335,'Medical Examinations'!$A$2:$E$2336,5,)</f>
        <v>No</v>
      </c>
      <c r="G335" t="str">
        <f>VLOOKUP($A335,'Medical Examinations'!$A$2:$F$2336,6,)</f>
        <v>No</v>
      </c>
      <c r="H335">
        <f>VLOOKUP($A335,'Data Transformation'!$A$2:$G$2336,7,)</f>
        <v>1</v>
      </c>
      <c r="I335" t="str">
        <f>VLOOKUP($A335,'Medical Examinations'!$A$2:$H$2336,8,)</f>
        <v>yes</v>
      </c>
      <c r="J335" t="str">
        <f>VLOOKUP($A335,'Data Transformation'!$A$2:$K$2336,11,)</f>
        <v>overweight</v>
      </c>
      <c r="K335" t="str">
        <f>VLOOKUP($A335,'Data Transformation'!$A$2:$M$2336,13,)</f>
        <v>Normal</v>
      </c>
      <c r="L335" t="str">
        <f>VLOOKUP(A335,'Data Transformation'!A335:Q2669,17,)</f>
        <v>6-Jul-1994</v>
      </c>
      <c r="M335">
        <f>VLOOKUP($A335,'Hospitalisation Details'!$A$2:$I$2344,6,)</f>
        <v>29583.8</v>
      </c>
      <c r="N335" t="str">
        <f>VLOOKUP($A335,'Hospitalisation Details'!$A$2:$I$2344,7,)</f>
        <v>tier - 1</v>
      </c>
      <c r="O335" t="str">
        <f>VLOOKUP($A335,'Hospitalisation Details'!$A$2:$I$2344,8,)</f>
        <v>tier - 1</v>
      </c>
      <c r="P335" t="str">
        <f>VLOOKUP($A335,'Hospitalisation Details'!$A$2:$I$2344,9,)</f>
        <v>R1011</v>
      </c>
      <c r="Q335">
        <f>VLOOKUP(A335,'Data Transformation'!A335:R2669,18,)</f>
        <v>29</v>
      </c>
    </row>
    <row r="336" spans="1:17" ht="15.6" x14ac:dyDescent="0.3">
      <c r="A336" s="1" t="s">
        <v>2037</v>
      </c>
      <c r="B336" s="1" t="str">
        <f>VLOOKUP($A336,'Data Transformation'!$A$2:$D$2336,4,)</f>
        <v xml:space="preserve">  Emma</v>
      </c>
      <c r="C336">
        <f>VLOOKUP($A336,'Medical Examinations'!$A$2:$B$2336,2,)</f>
        <v>27.74</v>
      </c>
      <c r="D336">
        <f>VLOOKUP($A336,'Medical Examinations'!$A$2:$C$2336,3,)</f>
        <v>4.68</v>
      </c>
      <c r="E336" t="str">
        <f>VLOOKUP($A336,'Medical Examinations'!$A$2:$D$2336,4,)</f>
        <v>yes</v>
      </c>
      <c r="F336" t="str">
        <f>VLOOKUP($A336,'Medical Examinations'!$A$2:$E$2336,5,)</f>
        <v>No</v>
      </c>
      <c r="G336" t="str">
        <f>VLOOKUP($A336,'Medical Examinations'!$A$2:$F$2336,6,)</f>
        <v>No</v>
      </c>
      <c r="H336">
        <f>VLOOKUP($A336,'Data Transformation'!$A$2:$G$2336,7,)</f>
        <v>2</v>
      </c>
      <c r="I336" t="str">
        <f>VLOOKUP($A336,'Medical Examinations'!$A$2:$H$2336,8,)</f>
        <v>yes</v>
      </c>
      <c r="J336" t="str">
        <f>VLOOKUP($A336,'Data Transformation'!$A$2:$K$2336,11,)</f>
        <v>normal weight</v>
      </c>
      <c r="K336" t="str">
        <f>VLOOKUP($A336,'Data Transformation'!$A$2:$M$2336,13,)</f>
        <v>Normal</v>
      </c>
      <c r="L336" t="str">
        <f>VLOOKUP(A336,'Data Transformation'!A336:Q2670,17,)</f>
        <v>14-Aug-1996</v>
      </c>
      <c r="M336">
        <f>VLOOKUP($A336,'Hospitalisation Details'!$A$2:$I$2344,6,)</f>
        <v>29523.17</v>
      </c>
      <c r="N336" t="str">
        <f>VLOOKUP($A336,'Hospitalisation Details'!$A$2:$I$2344,7,)</f>
        <v>tier - 1</v>
      </c>
      <c r="O336" t="str">
        <f>VLOOKUP($A336,'Hospitalisation Details'!$A$2:$I$2344,8,)</f>
        <v>tier - 2</v>
      </c>
      <c r="P336" t="str">
        <f>VLOOKUP($A336,'Hospitalisation Details'!$A$2:$I$2344,9,)</f>
        <v>R1024</v>
      </c>
      <c r="Q336">
        <f>VLOOKUP(A336,'Data Transformation'!A336:R2670,18,)</f>
        <v>26</v>
      </c>
    </row>
    <row r="337" spans="1:17" ht="15.6" x14ac:dyDescent="0.3">
      <c r="A337" s="1" t="s">
        <v>2036</v>
      </c>
      <c r="B337" s="1" t="str">
        <f>VLOOKUP($A337,'Data Transformation'!$A$2:$D$2336,4,)</f>
        <v xml:space="preserve">  Nathan A</v>
      </c>
      <c r="C337">
        <f>VLOOKUP($A337,'Medical Examinations'!$A$2:$B$2336,2,)</f>
        <v>24.2</v>
      </c>
      <c r="D337">
        <f>VLOOKUP($A337,'Medical Examinations'!$A$2:$C$2336,3,)</f>
        <v>6.15</v>
      </c>
      <c r="E337" t="str">
        <f>VLOOKUP($A337,'Medical Examinations'!$A$2:$D$2336,4,)</f>
        <v>No</v>
      </c>
      <c r="F337" t="str">
        <f>VLOOKUP($A337,'Medical Examinations'!$A$2:$E$2336,5,)</f>
        <v>No</v>
      </c>
      <c r="G337" t="str">
        <f>VLOOKUP($A337,'Medical Examinations'!$A$2:$F$2336,6,)</f>
        <v>No</v>
      </c>
      <c r="H337">
        <f>VLOOKUP($A337,'Data Transformation'!$A$2:$G$2336,7,)</f>
        <v>1</v>
      </c>
      <c r="I337" t="str">
        <f>VLOOKUP($A337,'Medical Examinations'!$A$2:$H$2336,8,)</f>
        <v>yes</v>
      </c>
      <c r="J337" t="str">
        <f>VLOOKUP($A337,'Data Transformation'!$A$2:$K$2336,11,)</f>
        <v>overweight</v>
      </c>
      <c r="K337" t="str">
        <f>VLOOKUP($A337,'Data Transformation'!$A$2:$M$2336,13,)</f>
        <v>Normal</v>
      </c>
      <c r="L337" t="str">
        <f>VLOOKUP(A337,'Data Transformation'!A337:Q2671,17,)</f>
        <v>3-Jul-1996</v>
      </c>
      <c r="M337">
        <f>VLOOKUP($A337,'Hospitalisation Details'!$A$2:$I$2344,6,)</f>
        <v>29443.59</v>
      </c>
      <c r="N337" t="str">
        <f>VLOOKUP($A337,'Hospitalisation Details'!$A$2:$I$2344,7,)</f>
        <v>tier - 1</v>
      </c>
      <c r="O337" t="str">
        <f>VLOOKUP($A337,'Hospitalisation Details'!$A$2:$I$2344,8,)</f>
        <v>tier - 1</v>
      </c>
      <c r="P337" t="str">
        <f>VLOOKUP($A337,'Hospitalisation Details'!$A$2:$I$2344,9,)</f>
        <v>R1011</v>
      </c>
      <c r="Q337">
        <f>VLOOKUP(A337,'Data Transformation'!A337:R2671,18,)</f>
        <v>27</v>
      </c>
    </row>
    <row r="338" spans="1:17" ht="15.6" x14ac:dyDescent="0.3">
      <c r="A338" s="1" t="s">
        <v>2035</v>
      </c>
      <c r="B338" s="1" t="str">
        <f>VLOOKUP($A338,'Data Transformation'!$A$2:$D$2336,4,)</f>
        <v xml:space="preserve">  Kathryn</v>
      </c>
      <c r="C338">
        <f>VLOOKUP($A338,'Medical Examinations'!$A$2:$B$2336,2,)</f>
        <v>22.03</v>
      </c>
      <c r="D338">
        <f>VLOOKUP($A338,'Medical Examinations'!$A$2:$C$2336,3,)</f>
        <v>4.28</v>
      </c>
      <c r="E338" t="str">
        <f>VLOOKUP($A338,'Medical Examinations'!$A$2:$D$2336,4,)</f>
        <v>yes</v>
      </c>
      <c r="F338" t="str">
        <f>VLOOKUP($A338,'Medical Examinations'!$A$2:$E$2336,5,)</f>
        <v>No</v>
      </c>
      <c r="G338" t="str">
        <f>VLOOKUP($A338,'Medical Examinations'!$A$2:$F$2336,6,)</f>
        <v>No</v>
      </c>
      <c r="H338">
        <f>VLOOKUP($A338,'Data Transformation'!$A$2:$G$2336,7,)</f>
        <v>0</v>
      </c>
      <c r="I338" t="str">
        <f>VLOOKUP($A338,'Medical Examinations'!$A$2:$H$2336,8,)</f>
        <v>yes</v>
      </c>
      <c r="J338" t="str">
        <f>VLOOKUP($A338,'Data Transformation'!$A$2:$K$2336,11,)</f>
        <v>obesity</v>
      </c>
      <c r="K338" t="str">
        <f>VLOOKUP($A338,'Data Transformation'!$A$2:$M$2336,13,)</f>
        <v>Diabetes</v>
      </c>
      <c r="L338" t="str">
        <f>VLOOKUP(A338,'Data Transformation'!A338:Q2672,17,)</f>
        <v>23-Sep-2000</v>
      </c>
      <c r="M338">
        <f>VLOOKUP($A338,'Hospitalisation Details'!$A$2:$I$2344,6,)</f>
        <v>29352.560000000001</v>
      </c>
      <c r="N338" t="str">
        <f>VLOOKUP($A338,'Hospitalisation Details'!$A$2:$I$2344,7,)</f>
        <v>tier - 1</v>
      </c>
      <c r="O338" t="str">
        <f>VLOOKUP($A338,'Hospitalisation Details'!$A$2:$I$2344,8,)</f>
        <v>tier - 1</v>
      </c>
      <c r="P338" t="str">
        <f>VLOOKUP($A338,'Hospitalisation Details'!$A$2:$I$2344,9,)</f>
        <v>R1011</v>
      </c>
      <c r="Q338">
        <f>VLOOKUP(A338,'Data Transformation'!A338:R2672,18,)</f>
        <v>22</v>
      </c>
    </row>
    <row r="339" spans="1:17" ht="15.6" x14ac:dyDescent="0.3">
      <c r="A339" s="1" t="s">
        <v>2034</v>
      </c>
      <c r="B339" s="1" t="str">
        <f>VLOOKUP($A339,'Data Transformation'!$A$2:$D$2336,4,)</f>
        <v xml:space="preserve">  Elizabeth H</v>
      </c>
      <c r="C339">
        <f>VLOOKUP($A339,'Medical Examinations'!$A$2:$B$2336,2,)</f>
        <v>26.885000000000002</v>
      </c>
      <c r="D339">
        <f>VLOOKUP($A339,'Medical Examinations'!$A$2:$C$2336,3,)</f>
        <v>9.86</v>
      </c>
      <c r="E339" t="str">
        <f>VLOOKUP($A339,'Medical Examinations'!$A$2:$D$2336,4,)</f>
        <v>No</v>
      </c>
      <c r="F339" t="str">
        <f>VLOOKUP($A339,'Medical Examinations'!$A$2:$E$2336,5,)</f>
        <v>No</v>
      </c>
      <c r="G339" t="str">
        <f>VLOOKUP($A339,'Medical Examinations'!$A$2:$F$2336,6,)</f>
        <v>No</v>
      </c>
      <c r="H339">
        <f>VLOOKUP($A339,'Data Transformation'!$A$2:$G$2336,7,)</f>
        <v>3</v>
      </c>
      <c r="I339" t="str">
        <f>VLOOKUP($A339,'Medical Examinations'!$A$2:$H$2336,8,)</f>
        <v>yes</v>
      </c>
      <c r="J339" t="str">
        <f>VLOOKUP($A339,'Data Transformation'!$A$2:$K$2336,11,)</f>
        <v>obesity</v>
      </c>
      <c r="K339" t="str">
        <f>VLOOKUP($A339,'Data Transformation'!$A$2:$M$2336,13,)</f>
        <v>Normal</v>
      </c>
      <c r="L339" t="str">
        <f>VLOOKUP(A339,'Data Transformation'!A339:Q2673,17,)</f>
        <v>2-Sep-2001</v>
      </c>
      <c r="M339">
        <f>VLOOKUP($A339,'Hospitalisation Details'!$A$2:$I$2344,6,)</f>
        <v>29330.98</v>
      </c>
      <c r="N339" t="str">
        <f>VLOOKUP($A339,'Hospitalisation Details'!$A$2:$I$2344,7,)</f>
        <v>tier - 1</v>
      </c>
      <c r="O339" t="str">
        <f>VLOOKUP($A339,'Hospitalisation Details'!$A$2:$I$2344,8,)</f>
        <v>tier - 2</v>
      </c>
      <c r="P339" t="str">
        <f>VLOOKUP($A339,'Hospitalisation Details'!$A$2:$I$2344,9,)</f>
        <v>R1012</v>
      </c>
      <c r="Q339">
        <f>VLOOKUP(A339,'Data Transformation'!A339:R2673,18,)</f>
        <v>21</v>
      </c>
    </row>
    <row r="340" spans="1:17" ht="15.6" x14ac:dyDescent="0.3">
      <c r="A340" s="1" t="s">
        <v>2033</v>
      </c>
      <c r="B340" s="1" t="str">
        <f>VLOOKUP($A340,'Data Transformation'!$A$2:$D$2336,4,)</f>
        <v xml:space="preserve">  Ben</v>
      </c>
      <c r="C340">
        <f>VLOOKUP($A340,'Medical Examinations'!$A$2:$B$2336,2,)</f>
        <v>16.36</v>
      </c>
      <c r="D340">
        <f>VLOOKUP($A340,'Medical Examinations'!$A$2:$C$2336,3,)</f>
        <v>11.19</v>
      </c>
      <c r="E340" t="str">
        <f>VLOOKUP($A340,'Medical Examinations'!$A$2:$D$2336,4,)</f>
        <v>No</v>
      </c>
      <c r="F340" t="str">
        <f>VLOOKUP($A340,'Medical Examinations'!$A$2:$E$2336,5,)</f>
        <v>No</v>
      </c>
      <c r="G340" t="str">
        <f>VLOOKUP($A340,'Medical Examinations'!$A$2:$F$2336,6,)</f>
        <v>No</v>
      </c>
      <c r="H340">
        <f>VLOOKUP($A340,'Data Transformation'!$A$2:$G$2336,7,)</f>
        <v>0</v>
      </c>
      <c r="I340" t="str">
        <f>VLOOKUP($A340,'Medical Examinations'!$A$2:$H$2336,8,)</f>
        <v>yes</v>
      </c>
      <c r="J340" t="str">
        <f>VLOOKUP($A340,'Data Transformation'!$A$2:$K$2336,11,)</f>
        <v>overweight</v>
      </c>
      <c r="K340" t="e">
        <f>VLOOKUP($A340,'Data Transformation'!$A$2:$M$2336,13,)</f>
        <v>#N/A</v>
      </c>
      <c r="L340" t="str">
        <f>VLOOKUP(A340,'Data Transformation'!A340:Q2674,17,)</f>
        <v>11-Oct-1996</v>
      </c>
      <c r="M340">
        <f>VLOOKUP($A340,'Hospitalisation Details'!$A$2:$I$2344,6,)</f>
        <v>29227.599999999999</v>
      </c>
      <c r="N340" t="str">
        <f>VLOOKUP($A340,'Hospitalisation Details'!$A$2:$I$2344,7,)</f>
        <v>tier - 1</v>
      </c>
      <c r="O340" t="str">
        <f>VLOOKUP($A340,'Hospitalisation Details'!$A$2:$I$2344,8,)</f>
        <v>tier - 3</v>
      </c>
      <c r="P340" t="str">
        <f>VLOOKUP($A340,'Hospitalisation Details'!$A$2:$I$2344,9,)</f>
        <v>R1012</v>
      </c>
      <c r="Q340">
        <f>VLOOKUP(A340,'Data Transformation'!A340:R2674,18,)</f>
        <v>26</v>
      </c>
    </row>
    <row r="341" spans="1:17" ht="15.6" x14ac:dyDescent="0.3">
      <c r="A341" s="1" t="s">
        <v>2032</v>
      </c>
      <c r="B341" s="1" t="str">
        <f>VLOOKUP($A341,'Data Transformation'!$A$2:$D$2336,4,)</f>
        <v xml:space="preserve">  Cheryl A</v>
      </c>
      <c r="C341">
        <f>VLOOKUP($A341,'Medical Examinations'!$A$2:$B$2336,2,)</f>
        <v>32.299999999999997</v>
      </c>
      <c r="D341">
        <f>VLOOKUP($A341,'Medical Examinations'!$A$2:$C$2336,3,)</f>
        <v>4.8899999999999997</v>
      </c>
      <c r="E341" t="str">
        <f>VLOOKUP($A341,'Medical Examinations'!$A$2:$D$2336,4,)</f>
        <v>yes</v>
      </c>
      <c r="F341" t="str">
        <f>VLOOKUP($A341,'Medical Examinations'!$A$2:$E$2336,5,)</f>
        <v>No</v>
      </c>
      <c r="G341" t="str">
        <f>VLOOKUP($A341,'Medical Examinations'!$A$2:$F$2336,6,)</f>
        <v>Yes</v>
      </c>
      <c r="H341">
        <f>VLOOKUP($A341,'Data Transformation'!$A$2:$G$2336,7,)</f>
        <v>1</v>
      </c>
      <c r="I341" t="str">
        <f>VLOOKUP($A341,'Medical Examinations'!$A$2:$H$2336,8,)</f>
        <v>No</v>
      </c>
      <c r="J341" t="str">
        <f>VLOOKUP($A341,'Data Transformation'!$A$2:$K$2336,11,)</f>
        <v>overweight</v>
      </c>
      <c r="K341" t="str">
        <f>VLOOKUP($A341,'Data Transformation'!$A$2:$M$2336,13,)</f>
        <v>Prediabetes</v>
      </c>
      <c r="L341" t="str">
        <f>VLOOKUP(A341,'Data Transformation'!A341:Q2675,17,)</f>
        <v>5-Jul-1997</v>
      </c>
      <c r="M341">
        <f>VLOOKUP($A341,'Hospitalisation Details'!$A$2:$I$2344,6,)</f>
        <v>29186.48</v>
      </c>
      <c r="N341" t="str">
        <f>VLOOKUP($A341,'Hospitalisation Details'!$A$2:$I$2344,7,)</f>
        <v>tier - 1</v>
      </c>
      <c r="O341" t="str">
        <f>VLOOKUP($A341,'Hospitalisation Details'!$A$2:$I$2344,8,)</f>
        <v>tier - 3</v>
      </c>
      <c r="P341" t="str">
        <f>VLOOKUP($A341,'Hospitalisation Details'!$A$2:$I$2344,9,)</f>
        <v>R1024</v>
      </c>
      <c r="Q341">
        <f>VLOOKUP(A341,'Data Transformation'!A341:R2675,18,)</f>
        <v>26</v>
      </c>
    </row>
    <row r="342" spans="1:17" ht="15.6" x14ac:dyDescent="0.3">
      <c r="A342" s="1" t="s">
        <v>2031</v>
      </c>
      <c r="B342" s="1" t="str">
        <f>VLOOKUP($A342,'Data Transformation'!$A$2:$D$2336,4,)</f>
        <v xml:space="preserve">  Kimberly A</v>
      </c>
      <c r="C342">
        <f>VLOOKUP($A342,'Medical Examinations'!$A$2:$B$2336,2,)</f>
        <v>16.05</v>
      </c>
      <c r="D342">
        <f>VLOOKUP($A342,'Medical Examinations'!$A$2:$C$2336,3,)</f>
        <v>4.3499999999999996</v>
      </c>
      <c r="E342" t="str">
        <f>VLOOKUP($A342,'Medical Examinations'!$A$2:$D$2336,4,)</f>
        <v>yes</v>
      </c>
      <c r="F342" t="str">
        <f>VLOOKUP($A342,'Medical Examinations'!$A$2:$E$2336,5,)</f>
        <v>No</v>
      </c>
      <c r="G342" t="str">
        <f>VLOOKUP($A342,'Medical Examinations'!$A$2:$F$2336,6,)</f>
        <v>No</v>
      </c>
      <c r="H342">
        <f>VLOOKUP($A342,'Data Transformation'!$A$2:$G$2336,7,)</f>
        <v>0</v>
      </c>
      <c r="I342" t="str">
        <f>VLOOKUP($A342,'Medical Examinations'!$A$2:$H$2336,8,)</f>
        <v>yes</v>
      </c>
      <c r="J342" t="str">
        <f>VLOOKUP($A342,'Data Transformation'!$A$2:$K$2336,11,)</f>
        <v>obesity</v>
      </c>
      <c r="K342" t="str">
        <f>VLOOKUP($A342,'Data Transformation'!$A$2:$M$2336,13,)</f>
        <v>Diabetes</v>
      </c>
      <c r="L342" t="str">
        <f>VLOOKUP(A342,'Data Transformation'!A342:Q2676,17,)</f>
        <v>22-Dec-1997</v>
      </c>
      <c r="M342">
        <f>VLOOKUP($A342,'Hospitalisation Details'!$A$2:$I$2344,6,)</f>
        <v>29160.39</v>
      </c>
      <c r="N342" t="str">
        <f>VLOOKUP($A342,'Hospitalisation Details'!$A$2:$I$2344,7,)</f>
        <v>tier - 1</v>
      </c>
      <c r="O342" t="str">
        <f>VLOOKUP($A342,'Hospitalisation Details'!$A$2:$I$2344,8,)</f>
        <v>tier - 2</v>
      </c>
      <c r="P342" t="str">
        <f>VLOOKUP($A342,'Hospitalisation Details'!$A$2:$I$2344,9,)</f>
        <v>R1011</v>
      </c>
      <c r="Q342">
        <f>VLOOKUP(A342,'Data Transformation'!A342:R2676,18,)</f>
        <v>25</v>
      </c>
    </row>
    <row r="343" spans="1:17" ht="15.6" x14ac:dyDescent="0.3">
      <c r="A343" s="1" t="s">
        <v>2030</v>
      </c>
      <c r="B343" s="1" t="str">
        <f>VLOOKUP($A343,'Data Transformation'!$A$2:$D$2336,4,)</f>
        <v xml:space="preserve">  Cynthia</v>
      </c>
      <c r="C343">
        <f>VLOOKUP($A343,'Medical Examinations'!$A$2:$B$2336,2,)</f>
        <v>29.07</v>
      </c>
      <c r="D343">
        <f>VLOOKUP($A343,'Medical Examinations'!$A$2:$C$2336,3,)</f>
        <v>8.66</v>
      </c>
      <c r="E343" t="str">
        <f>VLOOKUP($A343,'Medical Examinations'!$A$2:$D$2336,4,)</f>
        <v>yes</v>
      </c>
      <c r="F343" t="str">
        <f>VLOOKUP($A343,'Medical Examinations'!$A$2:$E$2336,5,)</f>
        <v>No</v>
      </c>
      <c r="G343" t="str">
        <f>VLOOKUP($A343,'Medical Examinations'!$A$2:$F$2336,6,)</f>
        <v>No</v>
      </c>
      <c r="H343">
        <f>VLOOKUP($A343,'Data Transformation'!$A$2:$G$2336,7,)</f>
        <v>2</v>
      </c>
      <c r="I343" t="str">
        <f>VLOOKUP($A343,'Medical Examinations'!$A$2:$H$2336,8,)</f>
        <v>yes</v>
      </c>
      <c r="J343" t="str">
        <f>VLOOKUP($A343,'Data Transformation'!$A$2:$K$2336,11,)</f>
        <v>obesity</v>
      </c>
      <c r="K343" t="str">
        <f>VLOOKUP($A343,'Data Transformation'!$A$2:$M$2336,13,)</f>
        <v>Normal</v>
      </c>
      <c r="L343" t="str">
        <f>VLOOKUP(A343,'Data Transformation'!A343:Q2677,17,)</f>
        <v>6-Jul-1997</v>
      </c>
      <c r="M343">
        <f>VLOOKUP($A343,'Hospitalisation Details'!$A$2:$I$2344,6,)</f>
        <v>29141.360000000001</v>
      </c>
      <c r="N343" t="str">
        <f>VLOOKUP($A343,'Hospitalisation Details'!$A$2:$I$2344,7,)</f>
        <v>tier - 1</v>
      </c>
      <c r="O343" t="str">
        <f>VLOOKUP($A343,'Hospitalisation Details'!$A$2:$I$2344,8,)</f>
        <v>tier - 3</v>
      </c>
      <c r="P343" t="str">
        <f>VLOOKUP($A343,'Hospitalisation Details'!$A$2:$I$2344,9,)</f>
        <v>R1012</v>
      </c>
      <c r="Q343">
        <f>VLOOKUP(A343,'Data Transformation'!A343:R2677,18,)</f>
        <v>26</v>
      </c>
    </row>
    <row r="344" spans="1:17" ht="15.6" x14ac:dyDescent="0.3">
      <c r="A344" s="1" t="s">
        <v>2029</v>
      </c>
      <c r="B344" s="1" t="str">
        <f>VLOOKUP($A344,'Data Transformation'!$A$2:$D$2336,4,)</f>
        <v xml:space="preserve">  Jessica</v>
      </c>
      <c r="C344">
        <f>VLOOKUP($A344,'Medical Examinations'!$A$2:$B$2336,2,)</f>
        <v>17.43</v>
      </c>
      <c r="D344">
        <f>VLOOKUP($A344,'Medical Examinations'!$A$2:$C$2336,3,)</f>
        <v>8.64</v>
      </c>
      <c r="E344" t="str">
        <f>VLOOKUP($A344,'Medical Examinations'!$A$2:$D$2336,4,)</f>
        <v>No</v>
      </c>
      <c r="F344" t="str">
        <f>VLOOKUP($A344,'Medical Examinations'!$A$2:$E$2336,5,)</f>
        <v>No</v>
      </c>
      <c r="G344" t="str">
        <f>VLOOKUP($A344,'Medical Examinations'!$A$2:$F$2336,6,)</f>
        <v>No</v>
      </c>
      <c r="H344">
        <f>VLOOKUP($A344,'Data Transformation'!$A$2:$G$2336,7,)</f>
        <v>0</v>
      </c>
      <c r="I344" t="str">
        <f>VLOOKUP($A344,'Medical Examinations'!$A$2:$H$2336,8,)</f>
        <v>yes</v>
      </c>
      <c r="J344" t="str">
        <f>VLOOKUP($A344,'Data Transformation'!$A$2:$K$2336,11,)</f>
        <v>obesity</v>
      </c>
      <c r="K344" t="str">
        <f>VLOOKUP($A344,'Data Transformation'!$A$2:$M$2336,13,)</f>
        <v>Normal</v>
      </c>
      <c r="L344" t="str">
        <f>VLOOKUP(A344,'Data Transformation'!A344:Q2678,17,)</f>
        <v>2-Aug-1997</v>
      </c>
      <c r="M344">
        <f>VLOOKUP($A344,'Hospitalisation Details'!$A$2:$I$2344,6,)</f>
        <v>29114.77</v>
      </c>
      <c r="N344" t="str">
        <f>VLOOKUP($A344,'Hospitalisation Details'!$A$2:$I$2344,7,)</f>
        <v>tier - 1</v>
      </c>
      <c r="O344" t="str">
        <f>VLOOKUP($A344,'Hospitalisation Details'!$A$2:$I$2344,8,)</f>
        <v>tier - 1</v>
      </c>
      <c r="P344" t="str">
        <f>VLOOKUP($A344,'Hospitalisation Details'!$A$2:$I$2344,9,)</f>
        <v>R1011</v>
      </c>
      <c r="Q344">
        <f>VLOOKUP(A344,'Data Transformation'!A344:R2678,18,)</f>
        <v>26</v>
      </c>
    </row>
    <row r="345" spans="1:17" ht="15.6" x14ac:dyDescent="0.3">
      <c r="A345" s="1" t="s">
        <v>2028</v>
      </c>
      <c r="B345" s="1" t="str">
        <f>VLOOKUP($A345,'Data Transformation'!$A$2:$D$2336,4,)</f>
        <v xml:space="preserve">  Bruce</v>
      </c>
      <c r="C345">
        <f>VLOOKUP($A345,'Medical Examinations'!$A$2:$B$2336,2,)</f>
        <v>19.329999999999998</v>
      </c>
      <c r="D345">
        <f>VLOOKUP($A345,'Medical Examinations'!$A$2:$C$2336,3,)</f>
        <v>4.2699999999999996</v>
      </c>
      <c r="E345" t="str">
        <f>VLOOKUP($A345,'Medical Examinations'!$A$2:$D$2336,4,)</f>
        <v>No</v>
      </c>
      <c r="F345" t="str">
        <f>VLOOKUP($A345,'Medical Examinations'!$A$2:$E$2336,5,)</f>
        <v>No</v>
      </c>
      <c r="G345" t="str">
        <f>VLOOKUP($A345,'Medical Examinations'!$A$2:$F$2336,6,)</f>
        <v>No</v>
      </c>
      <c r="H345">
        <f>VLOOKUP($A345,'Data Transformation'!$A$2:$G$2336,7,)</f>
        <v>0</v>
      </c>
      <c r="I345" t="str">
        <f>VLOOKUP($A345,'Medical Examinations'!$A$2:$H$2336,8,)</f>
        <v>yes</v>
      </c>
      <c r="J345" t="str">
        <f>VLOOKUP($A345,'Data Transformation'!$A$2:$K$2336,11,)</f>
        <v>obesity</v>
      </c>
      <c r="K345" t="str">
        <f>VLOOKUP($A345,'Data Transformation'!$A$2:$M$2336,13,)</f>
        <v>Diabetes</v>
      </c>
      <c r="L345" t="str">
        <f>VLOOKUP(A345,'Data Transformation'!A345:Q2679,17,)</f>
        <v>2-Sep-1997</v>
      </c>
      <c r="M345">
        <f>VLOOKUP($A345,'Hospitalisation Details'!$A$2:$I$2344,6,)</f>
        <v>29114.21</v>
      </c>
      <c r="N345" t="str">
        <f>VLOOKUP($A345,'Hospitalisation Details'!$A$2:$I$2344,7,)</f>
        <v>tier - 1</v>
      </c>
      <c r="O345" t="str">
        <f>VLOOKUP($A345,'Hospitalisation Details'!$A$2:$I$2344,8,)</f>
        <v>tier - 3</v>
      </c>
      <c r="P345" t="str">
        <f>VLOOKUP($A345,'Hospitalisation Details'!$A$2:$I$2344,9,)</f>
        <v>R1011</v>
      </c>
      <c r="Q345">
        <f>VLOOKUP(A345,'Data Transformation'!A345:R2679,18,)</f>
        <v>25</v>
      </c>
    </row>
    <row r="346" spans="1:17" ht="15.6" x14ac:dyDescent="0.3">
      <c r="A346" s="1" t="s">
        <v>2027</v>
      </c>
      <c r="B346" s="1" t="str">
        <f>VLOOKUP($A346,'Data Transformation'!$A$2:$D$2336,4,)</f>
        <v xml:space="preserve">  Allison</v>
      </c>
      <c r="C346">
        <f>VLOOKUP($A346,'Medical Examinations'!$A$2:$B$2336,2,)</f>
        <v>30.52</v>
      </c>
      <c r="D346">
        <f>VLOOKUP($A346,'Medical Examinations'!$A$2:$C$2336,3,)</f>
        <v>4.21</v>
      </c>
      <c r="E346" t="str">
        <f>VLOOKUP($A346,'Medical Examinations'!$A$2:$D$2336,4,)</f>
        <v>No</v>
      </c>
      <c r="F346" t="str">
        <f>VLOOKUP($A346,'Medical Examinations'!$A$2:$E$2336,5,)</f>
        <v>No</v>
      </c>
      <c r="G346" t="str">
        <f>VLOOKUP($A346,'Medical Examinations'!$A$2:$F$2336,6,)</f>
        <v>No</v>
      </c>
      <c r="H346">
        <f>VLOOKUP($A346,'Data Transformation'!$A$2:$G$2336,7,)</f>
        <v>1</v>
      </c>
      <c r="I346" t="str">
        <f>VLOOKUP($A346,'Medical Examinations'!$A$2:$H$2336,8,)</f>
        <v>yes</v>
      </c>
      <c r="J346" t="str">
        <f>VLOOKUP($A346,'Data Transformation'!$A$2:$K$2336,11,)</f>
        <v>overweight</v>
      </c>
      <c r="K346" t="str">
        <f>VLOOKUP($A346,'Data Transformation'!$A$2:$M$2336,13,)</f>
        <v>Prediabetes</v>
      </c>
      <c r="L346" t="str">
        <f>VLOOKUP(A346,'Data Transformation'!A346:Q2680,17,)</f>
        <v>13-Nov-1991</v>
      </c>
      <c r="M346">
        <f>VLOOKUP($A346,'Hospitalisation Details'!$A$2:$I$2344,6,)</f>
        <v>29007.82</v>
      </c>
      <c r="N346" t="str">
        <f>VLOOKUP($A346,'Hospitalisation Details'!$A$2:$I$2344,7,)</f>
        <v>tier - 1</v>
      </c>
      <c r="O346" t="str">
        <f>VLOOKUP($A346,'Hospitalisation Details'!$A$2:$I$2344,8,)</f>
        <v>tier - 3</v>
      </c>
      <c r="P346" t="str">
        <f>VLOOKUP($A346,'Hospitalisation Details'!$A$2:$I$2344,9,)</f>
        <v>R1011</v>
      </c>
      <c r="Q346">
        <f>VLOOKUP(A346,'Data Transformation'!A346:R2680,18,)</f>
        <v>31</v>
      </c>
    </row>
    <row r="347" spans="1:17" ht="15.6" x14ac:dyDescent="0.3">
      <c r="A347" s="1" t="s">
        <v>2026</v>
      </c>
      <c r="B347" s="1" t="str">
        <f>VLOOKUP($A347,'Data Transformation'!$A$2:$D$2336,4,)</f>
        <v xml:space="preserve">  Alex</v>
      </c>
      <c r="C347">
        <f>VLOOKUP($A347,'Medical Examinations'!$A$2:$B$2336,2,)</f>
        <v>39.21</v>
      </c>
      <c r="D347">
        <f>VLOOKUP($A347,'Medical Examinations'!$A$2:$C$2336,3,)</f>
        <v>5.04</v>
      </c>
      <c r="E347" t="str">
        <f>VLOOKUP($A347,'Medical Examinations'!$A$2:$D$2336,4,)</f>
        <v>No</v>
      </c>
      <c r="F347" t="str">
        <f>VLOOKUP($A347,'Medical Examinations'!$A$2:$E$2336,5,)</f>
        <v>No</v>
      </c>
      <c r="G347" t="str">
        <f>VLOOKUP($A347,'Medical Examinations'!$A$2:$F$2336,6,)</f>
        <v>Yes</v>
      </c>
      <c r="H347">
        <f>VLOOKUP($A347,'Data Transformation'!$A$2:$G$2336,7,)</f>
        <v>1</v>
      </c>
      <c r="I347" t="str">
        <f>VLOOKUP($A347,'Medical Examinations'!$A$2:$H$2336,8,)</f>
        <v>yes</v>
      </c>
      <c r="J347" t="str">
        <f>VLOOKUP($A347,'Data Transformation'!$A$2:$K$2336,11,)</f>
        <v>obesity</v>
      </c>
      <c r="K347" t="str">
        <f>VLOOKUP($A347,'Data Transformation'!$A$2:$M$2336,13,)</f>
        <v>Diabetes</v>
      </c>
      <c r="L347" t="str">
        <f>VLOOKUP(A347,'Data Transformation'!A347:Q2681,17,)</f>
        <v>2-Dec-1994</v>
      </c>
      <c r="M347">
        <f>VLOOKUP($A347,'Hospitalisation Details'!$A$2:$I$2344,6,)</f>
        <v>28998.68</v>
      </c>
      <c r="N347" t="str">
        <f>VLOOKUP($A347,'Hospitalisation Details'!$A$2:$I$2344,7,)</f>
        <v>tier - 1</v>
      </c>
      <c r="O347" t="str">
        <f>VLOOKUP($A347,'Hospitalisation Details'!$A$2:$I$2344,8,)</f>
        <v>tier - 3</v>
      </c>
      <c r="P347" t="str">
        <f>VLOOKUP($A347,'Hospitalisation Details'!$A$2:$I$2344,9,)</f>
        <v>R1011</v>
      </c>
      <c r="Q347">
        <f>VLOOKUP(A347,'Data Transformation'!A347:R2681,18,)</f>
        <v>28</v>
      </c>
    </row>
    <row r="348" spans="1:17" ht="15.6" x14ac:dyDescent="0.3">
      <c r="A348" s="1" t="s">
        <v>2025</v>
      </c>
      <c r="B348" s="1" t="str">
        <f>VLOOKUP($A348,'Data Transformation'!$A$2:$D$2336,4,)</f>
        <v xml:space="preserve">  Gabriela</v>
      </c>
      <c r="C348">
        <f>VLOOKUP($A348,'Medical Examinations'!$A$2:$B$2336,2,)</f>
        <v>26.98</v>
      </c>
      <c r="D348">
        <f>VLOOKUP($A348,'Medical Examinations'!$A$2:$C$2336,3,)</f>
        <v>5.21</v>
      </c>
      <c r="E348" t="str">
        <f>VLOOKUP($A348,'Medical Examinations'!$A$2:$D$2336,4,)</f>
        <v>yes</v>
      </c>
      <c r="F348" t="str">
        <f>VLOOKUP($A348,'Medical Examinations'!$A$2:$E$2336,5,)</f>
        <v>No</v>
      </c>
      <c r="G348" t="str">
        <f>VLOOKUP($A348,'Medical Examinations'!$A$2:$F$2336,6,)</f>
        <v>No</v>
      </c>
      <c r="H348">
        <f>VLOOKUP($A348,'Data Transformation'!$A$2:$G$2336,7,)</f>
        <v>2</v>
      </c>
      <c r="I348" t="str">
        <f>VLOOKUP($A348,'Medical Examinations'!$A$2:$H$2336,8,)</f>
        <v>yes</v>
      </c>
      <c r="J348" t="str">
        <f>VLOOKUP($A348,'Data Transformation'!$A$2:$K$2336,11,)</f>
        <v>obesity</v>
      </c>
      <c r="K348" t="str">
        <f>VLOOKUP($A348,'Data Transformation'!$A$2:$M$2336,13,)</f>
        <v>Diabetes</v>
      </c>
      <c r="L348" t="str">
        <f>VLOOKUP(A348,'Data Transformation'!A348:Q2682,17,)</f>
        <v>1-Jul-1994</v>
      </c>
      <c r="M348">
        <f>VLOOKUP($A348,'Hospitalisation Details'!$A$2:$I$2344,6,)</f>
        <v>28950.47</v>
      </c>
      <c r="N348" t="str">
        <f>VLOOKUP($A348,'Hospitalisation Details'!$A$2:$I$2344,7,)</f>
        <v>tier - 1</v>
      </c>
      <c r="O348" t="str">
        <f>VLOOKUP($A348,'Hospitalisation Details'!$A$2:$I$2344,8,)</f>
        <v>tier - 1</v>
      </c>
      <c r="P348" t="str">
        <f>VLOOKUP($A348,'Hospitalisation Details'!$A$2:$I$2344,9,)</f>
        <v>R1012</v>
      </c>
      <c r="Q348">
        <f>VLOOKUP(A348,'Data Transformation'!A348:R2682,18,)</f>
        <v>29</v>
      </c>
    </row>
    <row r="349" spans="1:17" ht="15.6" x14ac:dyDescent="0.3">
      <c r="A349" s="1" t="s">
        <v>2024</v>
      </c>
      <c r="B349" s="1" t="str">
        <f>VLOOKUP($A349,'Data Transformation'!$A$2:$D$2336,4,)</f>
        <v xml:space="preserve">  Sharon</v>
      </c>
      <c r="C349">
        <f>VLOOKUP($A349,'Medical Examinations'!$A$2:$B$2336,2,)</f>
        <v>25.84</v>
      </c>
      <c r="D349">
        <f>VLOOKUP($A349,'Medical Examinations'!$A$2:$C$2336,3,)</f>
        <v>8.83</v>
      </c>
      <c r="E349" t="str">
        <f>VLOOKUP($A349,'Medical Examinations'!$A$2:$D$2336,4,)</f>
        <v>No</v>
      </c>
      <c r="F349" t="str">
        <f>VLOOKUP($A349,'Medical Examinations'!$A$2:$E$2336,5,)</f>
        <v>No</v>
      </c>
      <c r="G349" t="str">
        <f>VLOOKUP($A349,'Medical Examinations'!$A$2:$F$2336,6,)</f>
        <v>No</v>
      </c>
      <c r="H349">
        <f>VLOOKUP($A349,'Data Transformation'!$A$2:$G$2336,7,)</f>
        <v>0</v>
      </c>
      <c r="I349" t="str">
        <f>VLOOKUP($A349,'Medical Examinations'!$A$2:$H$2336,8,)</f>
        <v>No</v>
      </c>
      <c r="J349" t="str">
        <f>VLOOKUP($A349,'Data Transformation'!$A$2:$K$2336,11,)</f>
        <v>normal weight</v>
      </c>
      <c r="K349" t="str">
        <f>VLOOKUP($A349,'Data Transformation'!$A$2:$M$2336,13,)</f>
        <v>Prediabetes</v>
      </c>
      <c r="L349" t="str">
        <f>VLOOKUP(A349,'Data Transformation'!A349:Q2683,17,)</f>
        <v>6-Oct-2001</v>
      </c>
      <c r="M349">
        <f>VLOOKUP($A349,'Hospitalisation Details'!$A$2:$I$2344,6,)</f>
        <v>28923.14</v>
      </c>
      <c r="N349" t="str">
        <f>VLOOKUP($A349,'Hospitalisation Details'!$A$2:$I$2344,7,)</f>
        <v>tier - 1</v>
      </c>
      <c r="O349" t="str">
        <f>VLOOKUP($A349,'Hospitalisation Details'!$A$2:$I$2344,8,)</f>
        <v>tier - 1</v>
      </c>
      <c r="P349" t="str">
        <f>VLOOKUP($A349,'Hospitalisation Details'!$A$2:$I$2344,9,)</f>
        <v>R1012</v>
      </c>
      <c r="Q349">
        <f>VLOOKUP(A349,'Data Transformation'!A349:R2683,18,)</f>
        <v>21</v>
      </c>
    </row>
    <row r="350" spans="1:17" ht="15.6" x14ac:dyDescent="0.3">
      <c r="A350" s="1" t="s">
        <v>2023</v>
      </c>
      <c r="B350" s="1" t="str">
        <f>VLOOKUP($A350,'Data Transformation'!$A$2:$D$2336,4,)</f>
        <v xml:space="preserve">  Jason A</v>
      </c>
      <c r="C350">
        <f>VLOOKUP($A350,'Medical Examinations'!$A$2:$B$2336,2,)</f>
        <v>28.31</v>
      </c>
      <c r="D350">
        <f>VLOOKUP($A350,'Medical Examinations'!$A$2:$C$2336,3,)</f>
        <v>8.4700000000000006</v>
      </c>
      <c r="E350" t="str">
        <f>VLOOKUP($A350,'Medical Examinations'!$A$2:$D$2336,4,)</f>
        <v>yes</v>
      </c>
      <c r="F350" t="str">
        <f>VLOOKUP($A350,'Medical Examinations'!$A$2:$E$2336,5,)</f>
        <v>No</v>
      </c>
      <c r="G350" t="str">
        <f>VLOOKUP($A350,'Medical Examinations'!$A$2:$F$2336,6,)</f>
        <v>No</v>
      </c>
      <c r="H350">
        <f>VLOOKUP($A350,'Data Transformation'!$A$2:$G$2336,7,)</f>
        <v>2</v>
      </c>
      <c r="I350" t="str">
        <f>VLOOKUP($A350,'Medical Examinations'!$A$2:$H$2336,8,)</f>
        <v>yes</v>
      </c>
      <c r="J350" t="str">
        <f>VLOOKUP($A350,'Data Transformation'!$A$2:$K$2336,11,)</f>
        <v>obesity</v>
      </c>
      <c r="K350" t="str">
        <f>VLOOKUP($A350,'Data Transformation'!$A$2:$M$2336,13,)</f>
        <v>Diabetes</v>
      </c>
      <c r="L350" t="str">
        <f>VLOOKUP(A350,'Data Transformation'!A350:Q2684,17,)</f>
        <v>3-Jul-2003</v>
      </c>
      <c r="M350">
        <f>VLOOKUP($A350,'Hospitalisation Details'!$A$2:$I$2344,6,)</f>
        <v>28868.66</v>
      </c>
      <c r="N350" t="str">
        <f>VLOOKUP($A350,'Hospitalisation Details'!$A$2:$I$2344,7,)</f>
        <v>tier - 1</v>
      </c>
      <c r="O350" t="str">
        <f>VLOOKUP($A350,'Hospitalisation Details'!$A$2:$I$2344,8,)</f>
        <v>tier - 2</v>
      </c>
      <c r="P350" t="str">
        <f>VLOOKUP($A350,'Hospitalisation Details'!$A$2:$I$2344,9,)</f>
        <v>R1012</v>
      </c>
      <c r="Q350">
        <f>VLOOKUP(A350,'Data Transformation'!A350:R2684,18,)</f>
        <v>20</v>
      </c>
    </row>
    <row r="351" spans="1:17" ht="15.6" x14ac:dyDescent="0.3">
      <c r="A351" s="1" t="s">
        <v>2022</v>
      </c>
      <c r="B351" s="1" t="str">
        <f>VLOOKUP($A351,'Data Transformation'!$A$2:$D$2336,4,)</f>
        <v xml:space="preserve">  Chelsey C</v>
      </c>
      <c r="C351">
        <f>VLOOKUP($A351,'Medical Examinations'!$A$2:$B$2336,2,)</f>
        <v>23.94</v>
      </c>
      <c r="D351">
        <f>VLOOKUP($A351,'Medical Examinations'!$A$2:$C$2336,3,)</f>
        <v>4.2</v>
      </c>
      <c r="E351" t="str">
        <f>VLOOKUP($A351,'Medical Examinations'!$A$2:$D$2336,4,)</f>
        <v>No</v>
      </c>
      <c r="F351" t="str">
        <f>VLOOKUP($A351,'Medical Examinations'!$A$2:$E$2336,5,)</f>
        <v>No</v>
      </c>
      <c r="G351" t="str">
        <f>VLOOKUP($A351,'Medical Examinations'!$A$2:$F$2336,6,)</f>
        <v>No</v>
      </c>
      <c r="H351">
        <f>VLOOKUP($A351,'Data Transformation'!$A$2:$G$2336,7,)</f>
        <v>0</v>
      </c>
      <c r="I351" t="str">
        <f>VLOOKUP($A351,'Medical Examinations'!$A$2:$H$2336,8,)</f>
        <v>yes</v>
      </c>
      <c r="J351" t="str">
        <f>VLOOKUP($A351,'Data Transformation'!$A$2:$K$2336,11,)</f>
        <v>normal weight</v>
      </c>
      <c r="K351" t="str">
        <f>VLOOKUP($A351,'Data Transformation'!$A$2:$M$2336,13,)</f>
        <v>Normal</v>
      </c>
      <c r="L351" t="str">
        <f>VLOOKUP(A351,'Data Transformation'!A351:Q2685,17,)</f>
        <v>17-Nov-1996</v>
      </c>
      <c r="M351">
        <f>VLOOKUP($A351,'Hospitalisation Details'!$A$2:$I$2344,6,)</f>
        <v>28716.14</v>
      </c>
      <c r="N351" t="str">
        <f>VLOOKUP($A351,'Hospitalisation Details'!$A$2:$I$2344,7,)</f>
        <v>tier - 1</v>
      </c>
      <c r="O351" t="str">
        <f>VLOOKUP($A351,'Hospitalisation Details'!$A$2:$I$2344,8,)</f>
        <v>tier - 3</v>
      </c>
      <c r="P351" t="str">
        <f>VLOOKUP($A351,'Hospitalisation Details'!$A$2:$I$2344,9,)</f>
        <v>R1011</v>
      </c>
      <c r="Q351">
        <f>VLOOKUP(A351,'Data Transformation'!A351:R2685,18,)</f>
        <v>26</v>
      </c>
    </row>
    <row r="352" spans="1:17" ht="15.6" x14ac:dyDescent="0.3">
      <c r="A352" s="1" t="s">
        <v>2021</v>
      </c>
      <c r="B352" s="1" t="str">
        <f>VLOOKUP($A352,'Data Transformation'!$A$2:$D$2336,4,)</f>
        <v xml:space="preserve">  Devon A</v>
      </c>
      <c r="C352">
        <f>VLOOKUP($A352,'Medical Examinations'!$A$2:$B$2336,2,)</f>
        <v>20.03</v>
      </c>
      <c r="D352">
        <f>VLOOKUP($A352,'Medical Examinations'!$A$2:$C$2336,3,)</f>
        <v>6.14</v>
      </c>
      <c r="E352" t="str">
        <f>VLOOKUP($A352,'Medical Examinations'!$A$2:$D$2336,4,)</f>
        <v>yes</v>
      </c>
      <c r="F352" t="str">
        <f>VLOOKUP($A352,'Medical Examinations'!$A$2:$E$2336,5,)</f>
        <v>No</v>
      </c>
      <c r="G352" t="str">
        <f>VLOOKUP($A352,'Medical Examinations'!$A$2:$F$2336,6,)</f>
        <v>No</v>
      </c>
      <c r="H352">
        <f>VLOOKUP($A352,'Data Transformation'!$A$2:$G$2336,7,)</f>
        <v>0</v>
      </c>
      <c r="I352" t="str">
        <f>VLOOKUP($A352,'Medical Examinations'!$A$2:$H$2336,8,)</f>
        <v>yes</v>
      </c>
      <c r="J352" t="str">
        <f>VLOOKUP($A352,'Data Transformation'!$A$2:$K$2336,11,)</f>
        <v>obesity</v>
      </c>
      <c r="K352" t="str">
        <f>VLOOKUP($A352,'Data Transformation'!$A$2:$M$2336,13,)</f>
        <v>Normal</v>
      </c>
      <c r="L352" t="str">
        <f>VLOOKUP(A352,'Data Transformation'!A352:Q2686,17,)</f>
        <v>5-Dec-2003</v>
      </c>
      <c r="M352">
        <f>VLOOKUP($A352,'Hospitalisation Details'!$A$2:$I$2344,6,)</f>
        <v>28542.86</v>
      </c>
      <c r="N352" t="str">
        <f>VLOOKUP($A352,'Hospitalisation Details'!$A$2:$I$2344,7,)</f>
        <v>tier - 1</v>
      </c>
      <c r="O352" t="str">
        <f>VLOOKUP($A352,'Hospitalisation Details'!$A$2:$I$2344,8,)</f>
        <v>tier - 3</v>
      </c>
      <c r="P352" t="str">
        <f>VLOOKUP($A352,'Hospitalisation Details'!$A$2:$I$2344,9,)</f>
        <v>R1011</v>
      </c>
      <c r="Q352">
        <f>VLOOKUP(A352,'Data Transformation'!A352:R2686,18,)</f>
        <v>19</v>
      </c>
    </row>
    <row r="353" spans="1:17" ht="15.6" x14ac:dyDescent="0.3">
      <c r="A353" s="1" t="s">
        <v>2020</v>
      </c>
      <c r="B353" s="1" t="str">
        <f>VLOOKUP($A353,'Data Transformation'!$A$2:$D$2336,4,)</f>
        <v xml:space="preserve">  Joni L</v>
      </c>
      <c r="C353">
        <f>VLOOKUP($A353,'Medical Examinations'!$A$2:$B$2336,2,)</f>
        <v>41.42</v>
      </c>
      <c r="D353">
        <f>VLOOKUP($A353,'Medical Examinations'!$A$2:$C$2336,3,)</f>
        <v>6.07</v>
      </c>
      <c r="E353" t="str">
        <f>VLOOKUP($A353,'Medical Examinations'!$A$2:$D$2336,4,)</f>
        <v>No</v>
      </c>
      <c r="F353" t="str">
        <f>VLOOKUP($A353,'Medical Examinations'!$A$2:$E$2336,5,)</f>
        <v>No</v>
      </c>
      <c r="G353" t="str">
        <f>VLOOKUP($A353,'Medical Examinations'!$A$2:$F$2336,6,)</f>
        <v>No</v>
      </c>
      <c r="H353">
        <f>VLOOKUP($A353,'Data Transformation'!$A$2:$G$2336,7,)</f>
        <v>0</v>
      </c>
      <c r="I353" t="str">
        <f>VLOOKUP($A353,'Medical Examinations'!$A$2:$H$2336,8,)</f>
        <v>No</v>
      </c>
      <c r="J353" t="str">
        <f>VLOOKUP($A353,'Data Transformation'!$A$2:$K$2336,11,)</f>
        <v>obesity</v>
      </c>
      <c r="K353" t="str">
        <f>VLOOKUP($A353,'Data Transformation'!$A$2:$M$2336,13,)</f>
        <v>Diabetes</v>
      </c>
      <c r="L353" t="str">
        <f>VLOOKUP(A353,'Data Transformation'!A353:Q2687,17,)</f>
        <v>18-Nov-2003</v>
      </c>
      <c r="M353">
        <f>VLOOKUP($A353,'Hospitalisation Details'!$A$2:$I$2344,6,)</f>
        <v>28476.73</v>
      </c>
      <c r="N353" t="str">
        <f>VLOOKUP($A353,'Hospitalisation Details'!$A$2:$I$2344,7,)</f>
        <v>tier - 1</v>
      </c>
      <c r="O353" t="str">
        <f>VLOOKUP($A353,'Hospitalisation Details'!$A$2:$I$2344,8,)</f>
        <v>tier - 2</v>
      </c>
      <c r="P353" t="str">
        <f>VLOOKUP($A353,'Hospitalisation Details'!$A$2:$I$2344,9,)</f>
        <v>R1012</v>
      </c>
      <c r="Q353">
        <f>VLOOKUP(A353,'Data Transformation'!A353:R2687,18,)</f>
        <v>19</v>
      </c>
    </row>
    <row r="354" spans="1:17" ht="15.6" x14ac:dyDescent="0.3">
      <c r="A354" s="1" t="s">
        <v>2019</v>
      </c>
      <c r="B354" s="1" t="str">
        <f>VLOOKUP($A354,'Data Transformation'!$A$2:$D$2336,4,)</f>
        <v xml:space="preserve">  Colin</v>
      </c>
      <c r="C354">
        <f>VLOOKUP($A354,'Medical Examinations'!$A$2:$B$2336,2,)</f>
        <v>36.67</v>
      </c>
      <c r="D354">
        <f>VLOOKUP($A354,'Medical Examinations'!$A$2:$C$2336,3,)</f>
        <v>10.210000000000001</v>
      </c>
      <c r="E354" t="str">
        <f>VLOOKUP($A354,'Medical Examinations'!$A$2:$D$2336,4,)</f>
        <v>No</v>
      </c>
      <c r="F354" t="str">
        <f>VLOOKUP($A354,'Medical Examinations'!$A$2:$E$2336,5,)</f>
        <v>No</v>
      </c>
      <c r="G354" t="str">
        <f>VLOOKUP($A354,'Medical Examinations'!$A$2:$F$2336,6,)</f>
        <v>No</v>
      </c>
      <c r="H354">
        <f>VLOOKUP($A354,'Data Transformation'!$A$2:$G$2336,7,)</f>
        <v>0</v>
      </c>
      <c r="I354" t="str">
        <f>VLOOKUP($A354,'Medical Examinations'!$A$2:$H$2336,8,)</f>
        <v>No</v>
      </c>
      <c r="J354" t="str">
        <f>VLOOKUP($A354,'Data Transformation'!$A$2:$K$2336,11,)</f>
        <v>overweight</v>
      </c>
      <c r="K354" t="str">
        <f>VLOOKUP($A354,'Data Transformation'!$A$2:$M$2336,13,)</f>
        <v>Normal</v>
      </c>
      <c r="L354" t="str">
        <f>VLOOKUP(A354,'Data Transformation'!A354:Q2688,17,)</f>
        <v>20-Jun-1997</v>
      </c>
      <c r="M354">
        <f>VLOOKUP($A354,'Hospitalisation Details'!$A$2:$I$2344,6,)</f>
        <v>28468.92</v>
      </c>
      <c r="N354" t="str">
        <f>VLOOKUP($A354,'Hospitalisation Details'!$A$2:$I$2344,7,)</f>
        <v>tier - 1</v>
      </c>
      <c r="O354" t="str">
        <f>VLOOKUP($A354,'Hospitalisation Details'!$A$2:$I$2344,8,)</f>
        <v>tier - 1</v>
      </c>
      <c r="P354" t="str">
        <f>VLOOKUP($A354,'Hospitalisation Details'!$A$2:$I$2344,9,)</f>
        <v>R1012</v>
      </c>
      <c r="Q354">
        <f>VLOOKUP(A354,'Data Transformation'!A354:R2688,18,)</f>
        <v>26</v>
      </c>
    </row>
    <row r="355" spans="1:17" ht="15.6" x14ac:dyDescent="0.3">
      <c r="A355" s="1" t="s">
        <v>2018</v>
      </c>
      <c r="B355" s="1" t="str">
        <f>VLOOKUP($A355,'Data Transformation'!$A$2:$D$2336,4,)</f>
        <v xml:space="preserve">  Rachael</v>
      </c>
      <c r="C355">
        <f>VLOOKUP($A355,'Medical Examinations'!$A$2:$B$2336,2,)</f>
        <v>27.645</v>
      </c>
      <c r="D355">
        <f>VLOOKUP($A355,'Medical Examinations'!$A$2:$C$2336,3,)</f>
        <v>4.6900000000000004</v>
      </c>
      <c r="E355" t="str">
        <f>VLOOKUP($A355,'Medical Examinations'!$A$2:$D$2336,4,)</f>
        <v>No</v>
      </c>
      <c r="F355" t="str">
        <f>VLOOKUP($A355,'Medical Examinations'!$A$2:$E$2336,5,)</f>
        <v>No</v>
      </c>
      <c r="G355" t="str">
        <f>VLOOKUP($A355,'Medical Examinations'!$A$2:$F$2336,6,)</f>
        <v>No</v>
      </c>
      <c r="H355">
        <f>VLOOKUP($A355,'Data Transformation'!$A$2:$G$2336,7,)</f>
        <v>0</v>
      </c>
      <c r="I355" t="str">
        <f>VLOOKUP($A355,'Medical Examinations'!$A$2:$H$2336,8,)</f>
        <v>No</v>
      </c>
      <c r="J355" t="str">
        <f>VLOOKUP($A355,'Data Transformation'!$A$2:$K$2336,11,)</f>
        <v>obesity</v>
      </c>
      <c r="K355" t="str">
        <f>VLOOKUP($A355,'Data Transformation'!$A$2:$M$2336,13,)</f>
        <v>Diabetes</v>
      </c>
      <c r="L355" t="str">
        <f>VLOOKUP(A355,'Data Transformation'!A355:Q2689,17,)</f>
        <v>1-Sep-1991</v>
      </c>
      <c r="M355">
        <f>VLOOKUP($A355,'Hospitalisation Details'!$A$2:$I$2344,6,)</f>
        <v>28340.19</v>
      </c>
      <c r="N355" t="str">
        <f>VLOOKUP($A355,'Hospitalisation Details'!$A$2:$I$2344,7,)</f>
        <v>tier - 1</v>
      </c>
      <c r="O355" t="str">
        <f>VLOOKUP($A355,'Hospitalisation Details'!$A$2:$I$2344,8,)</f>
        <v>tier - 2</v>
      </c>
      <c r="P355" t="str">
        <f>VLOOKUP($A355,'Hospitalisation Details'!$A$2:$I$2344,9,)</f>
        <v>R1012</v>
      </c>
      <c r="Q355">
        <f>VLOOKUP(A355,'Data Transformation'!A355:R2689,18,)</f>
        <v>31</v>
      </c>
    </row>
    <row r="356" spans="1:17" ht="15.6" x14ac:dyDescent="0.3">
      <c r="A356" s="1" t="s">
        <v>2017</v>
      </c>
      <c r="B356" s="1" t="str">
        <f>VLOOKUP($A356,'Data Transformation'!$A$2:$D$2336,4,)</f>
        <v xml:space="preserve">  Maricela</v>
      </c>
      <c r="C356">
        <f>VLOOKUP($A356,'Medical Examinations'!$A$2:$B$2336,2,)</f>
        <v>22.72</v>
      </c>
      <c r="D356">
        <f>VLOOKUP($A356,'Medical Examinations'!$A$2:$C$2336,3,)</f>
        <v>5.71</v>
      </c>
      <c r="E356" t="str">
        <f>VLOOKUP($A356,'Medical Examinations'!$A$2:$D$2336,4,)</f>
        <v>No</v>
      </c>
      <c r="F356" t="str">
        <f>VLOOKUP($A356,'Medical Examinations'!$A$2:$E$2336,5,)</f>
        <v>No</v>
      </c>
      <c r="G356" t="str">
        <f>VLOOKUP($A356,'Medical Examinations'!$A$2:$F$2336,6,)</f>
        <v>No</v>
      </c>
      <c r="H356">
        <f>VLOOKUP($A356,'Data Transformation'!$A$2:$G$2336,7,)</f>
        <v>0</v>
      </c>
      <c r="I356" t="str">
        <f>VLOOKUP($A356,'Medical Examinations'!$A$2:$H$2336,8,)</f>
        <v>yes</v>
      </c>
      <c r="J356" t="str">
        <f>VLOOKUP($A356,'Data Transformation'!$A$2:$K$2336,11,)</f>
        <v>overweight</v>
      </c>
      <c r="K356" t="str">
        <f>VLOOKUP($A356,'Data Transformation'!$A$2:$M$2336,13,)</f>
        <v>Normal</v>
      </c>
      <c r="L356" t="str">
        <f>VLOOKUP(A356,'Data Transformation'!A356:Q2690,17,)</f>
        <v>28-Oct-1993</v>
      </c>
      <c r="M356">
        <f>VLOOKUP($A356,'Hospitalisation Details'!$A$2:$I$2344,6,)</f>
        <v>28302.33</v>
      </c>
      <c r="N356" t="str">
        <f>VLOOKUP($A356,'Hospitalisation Details'!$A$2:$I$2344,7,)</f>
        <v>tier - 1</v>
      </c>
      <c r="O356" t="str">
        <f>VLOOKUP($A356,'Hospitalisation Details'!$A$2:$I$2344,8,)</f>
        <v>tier - 2</v>
      </c>
      <c r="P356" t="str">
        <f>VLOOKUP($A356,'Hospitalisation Details'!$A$2:$I$2344,9,)</f>
        <v>R1011</v>
      </c>
      <c r="Q356">
        <f>VLOOKUP(A356,'Data Transformation'!A356:R2690,18,)</f>
        <v>29</v>
      </c>
    </row>
    <row r="357" spans="1:17" ht="15.6" x14ac:dyDescent="0.3">
      <c r="A357" s="1" t="s">
        <v>2016</v>
      </c>
      <c r="B357" s="1" t="str">
        <f>VLOOKUP($A357,'Data Transformation'!$A$2:$D$2336,4,)</f>
        <v xml:space="preserve">  Marie</v>
      </c>
      <c r="C357">
        <f>VLOOKUP($A357,'Medical Examinations'!$A$2:$B$2336,2,)</f>
        <v>36.520000000000003</v>
      </c>
      <c r="D357">
        <f>VLOOKUP($A357,'Medical Examinations'!$A$2:$C$2336,3,)</f>
        <v>9.07</v>
      </c>
      <c r="E357" t="str">
        <f>VLOOKUP($A357,'Medical Examinations'!$A$2:$D$2336,4,)</f>
        <v>yes</v>
      </c>
      <c r="F357" t="str">
        <f>VLOOKUP($A357,'Medical Examinations'!$A$2:$E$2336,5,)</f>
        <v>No</v>
      </c>
      <c r="G357" t="str">
        <f>VLOOKUP($A357,'Medical Examinations'!$A$2:$F$2336,6,)</f>
        <v>Yes</v>
      </c>
      <c r="H357">
        <f>VLOOKUP($A357,'Data Transformation'!$A$2:$G$2336,7,)</f>
        <v>1</v>
      </c>
      <c r="I357" t="str">
        <f>VLOOKUP($A357,'Medical Examinations'!$A$2:$H$2336,8,)</f>
        <v>No</v>
      </c>
      <c r="J357" t="str">
        <f>VLOOKUP($A357,'Data Transformation'!$A$2:$K$2336,11,)</f>
        <v>obesity</v>
      </c>
      <c r="K357" t="str">
        <f>VLOOKUP($A357,'Data Transformation'!$A$2:$M$2336,13,)</f>
        <v>Normal</v>
      </c>
      <c r="L357" t="str">
        <f>VLOOKUP(A357,'Data Transformation'!A357:Q2691,17,)</f>
        <v>23-Jun-1995</v>
      </c>
      <c r="M357">
        <f>VLOOKUP($A357,'Hospitalisation Details'!$A$2:$I$2344,6,)</f>
        <v>28287.9</v>
      </c>
      <c r="N357" t="str">
        <f>VLOOKUP($A357,'Hospitalisation Details'!$A$2:$I$2344,7,)</f>
        <v>tier - 1</v>
      </c>
      <c r="O357" t="str">
        <f>VLOOKUP($A357,'Hospitalisation Details'!$A$2:$I$2344,8,)</f>
        <v>tier - 1</v>
      </c>
      <c r="P357" t="str">
        <f>VLOOKUP($A357,'Hospitalisation Details'!$A$2:$I$2344,9,)</f>
        <v>R1013</v>
      </c>
      <c r="Q357">
        <f>VLOOKUP(A357,'Data Transformation'!A357:R2691,18,)</f>
        <v>28</v>
      </c>
    </row>
    <row r="358" spans="1:17" ht="15.6" x14ac:dyDescent="0.3">
      <c r="A358" s="1" t="s">
        <v>2015</v>
      </c>
      <c r="B358" s="1" t="str">
        <f>VLOOKUP($A358,'Data Transformation'!$A$2:$D$2336,4,)</f>
        <v xml:space="preserve">  Frank</v>
      </c>
      <c r="C358">
        <f>VLOOKUP($A358,'Medical Examinations'!$A$2:$B$2336,2,)</f>
        <v>33.96</v>
      </c>
      <c r="D358">
        <f>VLOOKUP($A358,'Medical Examinations'!$A$2:$C$2336,3,)</f>
        <v>4.99</v>
      </c>
      <c r="E358" t="str">
        <f>VLOOKUP($A358,'Medical Examinations'!$A$2:$D$2336,4,)</f>
        <v>No</v>
      </c>
      <c r="F358" t="str">
        <f>VLOOKUP($A358,'Medical Examinations'!$A$2:$E$2336,5,)</f>
        <v>No</v>
      </c>
      <c r="G358" t="str">
        <f>VLOOKUP($A358,'Medical Examinations'!$A$2:$F$2336,6,)</f>
        <v>No</v>
      </c>
      <c r="H358">
        <f>VLOOKUP($A358,'Data Transformation'!$A$2:$G$2336,7,)</f>
        <v>0</v>
      </c>
      <c r="I358" t="str">
        <f>VLOOKUP($A358,'Medical Examinations'!$A$2:$H$2336,8,)</f>
        <v>yes</v>
      </c>
      <c r="J358" t="str">
        <f>VLOOKUP($A358,'Data Transformation'!$A$2:$K$2336,11,)</f>
        <v>overweight</v>
      </c>
      <c r="K358" t="str">
        <f>VLOOKUP($A358,'Data Transformation'!$A$2:$M$2336,13,)</f>
        <v>Diabetes</v>
      </c>
      <c r="L358" t="str">
        <f>VLOOKUP(A358,'Data Transformation'!A358:Q2692,17,)</f>
        <v>7-Oct-1993</v>
      </c>
      <c r="M358">
        <f>VLOOKUP($A358,'Hospitalisation Details'!$A$2:$I$2344,6,)</f>
        <v>28245.34</v>
      </c>
      <c r="N358" t="str">
        <f>VLOOKUP($A358,'Hospitalisation Details'!$A$2:$I$2344,7,)</f>
        <v>tier - 1</v>
      </c>
      <c r="O358" t="str">
        <f>VLOOKUP($A358,'Hospitalisation Details'!$A$2:$I$2344,8,)</f>
        <v>tier - 3</v>
      </c>
      <c r="P358" t="str">
        <f>VLOOKUP($A358,'Hospitalisation Details'!$A$2:$I$2344,9,)</f>
        <v>R1011</v>
      </c>
      <c r="Q358">
        <f>VLOOKUP(A358,'Data Transformation'!A358:R2692,18,)</f>
        <v>29</v>
      </c>
    </row>
    <row r="359" spans="1:17" ht="15.6" x14ac:dyDescent="0.3">
      <c r="A359" s="1" t="s">
        <v>2014</v>
      </c>
      <c r="B359" s="1" t="str">
        <f>VLOOKUP($A359,'Data Transformation'!$A$2:$D$2336,4,)</f>
        <v xml:space="preserve">  Jeffry</v>
      </c>
      <c r="C359">
        <f>VLOOKUP($A359,'Medical Examinations'!$A$2:$B$2336,2,)</f>
        <v>26.695</v>
      </c>
      <c r="D359">
        <f>VLOOKUP($A359,'Medical Examinations'!$A$2:$C$2336,3,)</f>
        <v>8.31</v>
      </c>
      <c r="E359" t="str">
        <f>VLOOKUP($A359,'Medical Examinations'!$A$2:$D$2336,4,)</f>
        <v>No</v>
      </c>
      <c r="F359" t="str">
        <f>VLOOKUP($A359,'Medical Examinations'!$A$2:$E$2336,5,)</f>
        <v>No</v>
      </c>
      <c r="G359" t="str">
        <f>VLOOKUP($A359,'Medical Examinations'!$A$2:$F$2336,6,)</f>
        <v>No</v>
      </c>
      <c r="H359">
        <f>VLOOKUP($A359,'Data Transformation'!$A$2:$G$2336,7,)</f>
        <v>0</v>
      </c>
      <c r="I359" t="str">
        <f>VLOOKUP($A359,'Medical Examinations'!$A$2:$H$2336,8,)</f>
        <v>yes</v>
      </c>
      <c r="J359" t="str">
        <f>VLOOKUP($A359,'Data Transformation'!$A$2:$K$2336,11,)</f>
        <v>obesity</v>
      </c>
      <c r="K359" t="str">
        <f>VLOOKUP($A359,'Data Transformation'!$A$2:$M$2336,13,)</f>
        <v>Diabetes</v>
      </c>
      <c r="L359" t="str">
        <f>VLOOKUP(A359,'Data Transformation'!A359:Q2693,17,)</f>
        <v>14-Dec-1996</v>
      </c>
      <c r="M359">
        <f>VLOOKUP($A359,'Hospitalisation Details'!$A$2:$I$2344,6,)</f>
        <v>28101.33</v>
      </c>
      <c r="N359" t="str">
        <f>VLOOKUP($A359,'Hospitalisation Details'!$A$2:$I$2344,7,)</f>
        <v>tier - 1</v>
      </c>
      <c r="O359" t="str">
        <f>VLOOKUP($A359,'Hospitalisation Details'!$A$2:$I$2344,8,)</f>
        <v>tier - 2</v>
      </c>
      <c r="P359" t="str">
        <f>VLOOKUP($A359,'Hospitalisation Details'!$A$2:$I$2344,9,)</f>
        <v>R1019</v>
      </c>
      <c r="Q359">
        <f>VLOOKUP(A359,'Data Transformation'!A359:R2693,18,)</f>
        <v>26</v>
      </c>
    </row>
    <row r="360" spans="1:17" ht="15.6" x14ac:dyDescent="0.3">
      <c r="A360" s="1" t="s">
        <v>2013</v>
      </c>
      <c r="B360" s="1" t="str">
        <f>VLOOKUP($A360,'Data Transformation'!$A$2:$D$2336,4,)</f>
        <v xml:space="preserve">  Mike</v>
      </c>
      <c r="C360">
        <f>VLOOKUP($A360,'Medical Examinations'!$A$2:$B$2336,2,)</f>
        <v>18.45</v>
      </c>
      <c r="D360">
        <f>VLOOKUP($A360,'Medical Examinations'!$A$2:$C$2336,3,)</f>
        <v>5.07</v>
      </c>
      <c r="E360" t="str">
        <f>VLOOKUP($A360,'Medical Examinations'!$A$2:$D$2336,4,)</f>
        <v>yes</v>
      </c>
      <c r="F360" t="str">
        <f>VLOOKUP($A360,'Medical Examinations'!$A$2:$E$2336,5,)</f>
        <v>No</v>
      </c>
      <c r="G360" t="str">
        <f>VLOOKUP($A360,'Medical Examinations'!$A$2:$F$2336,6,)</f>
        <v>No</v>
      </c>
      <c r="H360">
        <f>VLOOKUP($A360,'Data Transformation'!$A$2:$G$2336,7,)</f>
        <v>0</v>
      </c>
      <c r="I360" t="str">
        <f>VLOOKUP($A360,'Medical Examinations'!$A$2:$H$2336,8,)</f>
        <v>yes</v>
      </c>
      <c r="J360" t="str">
        <f>VLOOKUP($A360,'Data Transformation'!$A$2:$K$2336,11,)</f>
        <v>obesity</v>
      </c>
      <c r="K360" t="str">
        <f>VLOOKUP($A360,'Data Transformation'!$A$2:$M$2336,13,)</f>
        <v>Prediabetes</v>
      </c>
      <c r="L360" t="str">
        <f>VLOOKUP(A360,'Data Transformation'!A360:Q2694,17,)</f>
        <v>13-Nov-1996</v>
      </c>
      <c r="M360">
        <f>VLOOKUP($A360,'Hospitalisation Details'!$A$2:$I$2344,6,)</f>
        <v>28006.94</v>
      </c>
      <c r="N360" t="str">
        <f>VLOOKUP($A360,'Hospitalisation Details'!$A$2:$I$2344,7,)</f>
        <v>tier - 1</v>
      </c>
      <c r="O360" t="str">
        <f>VLOOKUP($A360,'Hospitalisation Details'!$A$2:$I$2344,8,)</f>
        <v>tier - 2</v>
      </c>
      <c r="P360" t="str">
        <f>VLOOKUP($A360,'Hospitalisation Details'!$A$2:$I$2344,9,)</f>
        <v>R1011</v>
      </c>
      <c r="Q360">
        <f>VLOOKUP(A360,'Data Transformation'!A360:R2694,18,)</f>
        <v>26</v>
      </c>
    </row>
    <row r="361" spans="1:17" ht="15.6" x14ac:dyDescent="0.3">
      <c r="A361" s="1" t="s">
        <v>2012</v>
      </c>
      <c r="B361" s="1" t="str">
        <f>VLOOKUP($A361,'Data Transformation'!$A$2:$D$2336,4,)</f>
        <v xml:space="preserve">  Rick</v>
      </c>
      <c r="C361">
        <f>VLOOKUP($A361,'Medical Examinations'!$A$2:$B$2336,2,)</f>
        <v>33.18</v>
      </c>
      <c r="D361">
        <f>VLOOKUP($A361,'Medical Examinations'!$A$2:$C$2336,3,)</f>
        <v>4.79</v>
      </c>
      <c r="E361" t="str">
        <f>VLOOKUP($A361,'Medical Examinations'!$A$2:$D$2336,4,)</f>
        <v>No</v>
      </c>
      <c r="F361" t="str">
        <f>VLOOKUP($A361,'Medical Examinations'!$A$2:$E$2336,5,)</f>
        <v>No</v>
      </c>
      <c r="G361" t="str">
        <f>VLOOKUP($A361,'Medical Examinations'!$A$2:$F$2336,6,)</f>
        <v>No</v>
      </c>
      <c r="H361">
        <f>VLOOKUP($A361,'Data Transformation'!$A$2:$G$2336,7,)</f>
        <v>0</v>
      </c>
      <c r="I361" t="str">
        <f>VLOOKUP($A361,'Medical Examinations'!$A$2:$H$2336,8,)</f>
        <v>yes</v>
      </c>
      <c r="J361" t="str">
        <f>VLOOKUP($A361,'Data Transformation'!$A$2:$K$2336,11,)</f>
        <v>normal weight</v>
      </c>
      <c r="K361" t="str">
        <f>VLOOKUP($A361,'Data Transformation'!$A$2:$M$2336,13,)</f>
        <v>Normal</v>
      </c>
      <c r="L361" t="str">
        <f>VLOOKUP(A361,'Data Transformation'!A361:Q2695,17,)</f>
        <v>10-Aug-1996</v>
      </c>
      <c r="M361">
        <f>VLOOKUP($A361,'Hospitalisation Details'!$A$2:$I$2344,6,)</f>
        <v>27980.77</v>
      </c>
      <c r="N361" t="str">
        <f>VLOOKUP($A361,'Hospitalisation Details'!$A$2:$I$2344,7,)</f>
        <v>tier - 1</v>
      </c>
      <c r="O361" t="str">
        <f>VLOOKUP($A361,'Hospitalisation Details'!$A$2:$I$2344,8,)</f>
        <v>tier - 1</v>
      </c>
      <c r="P361" t="str">
        <f>VLOOKUP($A361,'Hospitalisation Details'!$A$2:$I$2344,9,)</f>
        <v>R1011</v>
      </c>
      <c r="Q361">
        <f>VLOOKUP(A361,'Data Transformation'!A361:R2695,18,)</f>
        <v>26</v>
      </c>
    </row>
    <row r="362" spans="1:17" ht="15.6" x14ac:dyDescent="0.3">
      <c r="A362" s="1" t="s">
        <v>2011</v>
      </c>
      <c r="B362" s="1" t="str">
        <f>VLOOKUP($A362,'Data Transformation'!$A$2:$D$2336,4,)</f>
        <v xml:space="preserve">  Pierre-Michel</v>
      </c>
      <c r="C362">
        <f>VLOOKUP($A362,'Medical Examinations'!$A$2:$B$2336,2,)</f>
        <v>36.1</v>
      </c>
      <c r="D362">
        <f>VLOOKUP($A362,'Medical Examinations'!$A$2:$C$2336,3,)</f>
        <v>11.39</v>
      </c>
      <c r="E362" t="str">
        <f>VLOOKUP($A362,'Medical Examinations'!$A$2:$D$2336,4,)</f>
        <v>yes</v>
      </c>
      <c r="F362" t="str">
        <f>VLOOKUP($A362,'Medical Examinations'!$A$2:$E$2336,5,)</f>
        <v>No</v>
      </c>
      <c r="G362" t="str">
        <f>VLOOKUP($A362,'Medical Examinations'!$A$2:$F$2336,6,)</f>
        <v>No</v>
      </c>
      <c r="H362">
        <f>VLOOKUP($A362,'Data Transformation'!$A$2:$G$2336,7,)</f>
        <v>2</v>
      </c>
      <c r="I362" t="str">
        <f>VLOOKUP($A362,'Medical Examinations'!$A$2:$H$2336,8,)</f>
        <v>No</v>
      </c>
      <c r="J362" t="str">
        <f>VLOOKUP($A362,'Data Transformation'!$A$2:$K$2336,11,)</f>
        <v>obesity</v>
      </c>
      <c r="K362" t="str">
        <f>VLOOKUP($A362,'Data Transformation'!$A$2:$M$2336,13,)</f>
        <v>Normal</v>
      </c>
      <c r="L362" t="str">
        <f>VLOOKUP(A362,'Data Transformation'!A362:Q2696,17,)</f>
        <v>27-Oct-1996</v>
      </c>
      <c r="M362">
        <f>VLOOKUP($A362,'Hospitalisation Details'!$A$2:$I$2344,6,)</f>
        <v>27941.29</v>
      </c>
      <c r="N362" t="str">
        <f>VLOOKUP($A362,'Hospitalisation Details'!$A$2:$I$2344,7,)</f>
        <v>tier - 1</v>
      </c>
      <c r="O362" t="str">
        <f>VLOOKUP($A362,'Hospitalisation Details'!$A$2:$I$2344,8,)</f>
        <v>tier - 3</v>
      </c>
      <c r="P362" t="str">
        <f>VLOOKUP($A362,'Hospitalisation Details'!$A$2:$I$2344,9,)</f>
        <v>R1011</v>
      </c>
      <c r="Q362">
        <f>VLOOKUP(A362,'Data Transformation'!A362:R2696,18,)</f>
        <v>26</v>
      </c>
    </row>
    <row r="363" spans="1:17" ht="15.6" x14ac:dyDescent="0.3">
      <c r="A363" s="1" t="s">
        <v>2010</v>
      </c>
      <c r="B363" s="1" t="str">
        <f>VLOOKUP($A363,'Data Transformation'!$A$2:$D$2336,4,)</f>
        <v xml:space="preserve">  Daniel</v>
      </c>
      <c r="C363">
        <f>VLOOKUP($A363,'Medical Examinations'!$A$2:$B$2336,2,)</f>
        <v>22.77</v>
      </c>
      <c r="D363">
        <f>VLOOKUP($A363,'Medical Examinations'!$A$2:$C$2336,3,)</f>
        <v>6</v>
      </c>
      <c r="E363" t="str">
        <f>VLOOKUP($A363,'Medical Examinations'!$A$2:$D$2336,4,)</f>
        <v>No</v>
      </c>
      <c r="F363" t="str">
        <f>VLOOKUP($A363,'Medical Examinations'!$A$2:$E$2336,5,)</f>
        <v>No</v>
      </c>
      <c r="G363" t="str">
        <f>VLOOKUP($A363,'Medical Examinations'!$A$2:$F$2336,6,)</f>
        <v>No</v>
      </c>
      <c r="H363">
        <f>VLOOKUP($A363,'Data Transformation'!$A$2:$G$2336,7,)</f>
        <v>0</v>
      </c>
      <c r="I363" t="str">
        <f>VLOOKUP($A363,'Medical Examinations'!$A$2:$H$2336,8,)</f>
        <v>yes</v>
      </c>
      <c r="J363" t="str">
        <f>VLOOKUP($A363,'Data Transformation'!$A$2:$K$2336,11,)</f>
        <v>normal weight</v>
      </c>
      <c r="K363" t="str">
        <f>VLOOKUP($A363,'Data Transformation'!$A$2:$M$2336,13,)</f>
        <v>Normal</v>
      </c>
      <c r="L363" t="str">
        <f>VLOOKUP(A363,'Data Transformation'!A363:Q2697,17,)</f>
        <v>16-Jul-2004</v>
      </c>
      <c r="M363">
        <f>VLOOKUP($A363,'Hospitalisation Details'!$A$2:$I$2344,6,)</f>
        <v>27931.11</v>
      </c>
      <c r="N363" t="str">
        <f>VLOOKUP($A363,'Hospitalisation Details'!$A$2:$I$2344,7,)</f>
        <v>tier - 1</v>
      </c>
      <c r="O363" t="str">
        <f>VLOOKUP($A363,'Hospitalisation Details'!$A$2:$I$2344,8,)</f>
        <v>tier - 3</v>
      </c>
      <c r="P363" t="str">
        <f>VLOOKUP($A363,'Hospitalisation Details'!$A$2:$I$2344,9,)</f>
        <v>R1011</v>
      </c>
      <c r="Q363">
        <f>VLOOKUP(A363,'Data Transformation'!A363:R2697,18,)</f>
        <v>19</v>
      </c>
    </row>
    <row r="364" spans="1:17" ht="15.6" x14ac:dyDescent="0.3">
      <c r="A364" s="1" t="s">
        <v>2009</v>
      </c>
      <c r="B364" s="1" t="str">
        <f>VLOOKUP($A364,'Data Transformation'!$A$2:$D$2336,4,)</f>
        <v xml:space="preserve">  Brian L</v>
      </c>
      <c r="C364">
        <f>VLOOKUP($A364,'Medical Examinations'!$A$2:$B$2336,2,)</f>
        <v>21.24</v>
      </c>
      <c r="D364">
        <f>VLOOKUP($A364,'Medical Examinations'!$A$2:$C$2336,3,)</f>
        <v>5.13</v>
      </c>
      <c r="E364" t="str">
        <f>VLOOKUP($A364,'Medical Examinations'!$A$2:$D$2336,4,)</f>
        <v>No</v>
      </c>
      <c r="F364" t="str">
        <f>VLOOKUP($A364,'Medical Examinations'!$A$2:$E$2336,5,)</f>
        <v>No</v>
      </c>
      <c r="G364" t="str">
        <f>VLOOKUP($A364,'Medical Examinations'!$A$2:$F$2336,6,)</f>
        <v>No</v>
      </c>
      <c r="H364">
        <f>VLOOKUP($A364,'Data Transformation'!$A$2:$G$2336,7,)</f>
        <v>0</v>
      </c>
      <c r="I364" t="str">
        <f>VLOOKUP($A364,'Medical Examinations'!$A$2:$H$2336,8,)</f>
        <v>yes</v>
      </c>
      <c r="J364" t="str">
        <f>VLOOKUP($A364,'Data Transformation'!$A$2:$K$2336,11,)</f>
        <v>obesity</v>
      </c>
      <c r="K364" t="str">
        <f>VLOOKUP($A364,'Data Transformation'!$A$2:$M$2336,13,)</f>
        <v>Diabetes</v>
      </c>
      <c r="L364" t="str">
        <f>VLOOKUP(A364,'Data Transformation'!A364:Q2698,17,)</f>
        <v>19-Dec-1996</v>
      </c>
      <c r="M364">
        <f>VLOOKUP($A364,'Hospitalisation Details'!$A$2:$I$2344,6,)</f>
        <v>27925.86</v>
      </c>
      <c r="N364" t="str">
        <f>VLOOKUP($A364,'Hospitalisation Details'!$A$2:$I$2344,7,)</f>
        <v>tier - 1</v>
      </c>
      <c r="O364" t="str">
        <f>VLOOKUP($A364,'Hospitalisation Details'!$A$2:$I$2344,8,)</f>
        <v>tier - 2</v>
      </c>
      <c r="P364" t="str">
        <f>VLOOKUP($A364,'Hospitalisation Details'!$A$2:$I$2344,9,)</f>
        <v>R1011</v>
      </c>
      <c r="Q364">
        <f>VLOOKUP(A364,'Data Transformation'!A364:R2698,18,)</f>
        <v>26</v>
      </c>
    </row>
    <row r="365" spans="1:17" ht="15.6" x14ac:dyDescent="0.3">
      <c r="A365" s="1" t="s">
        <v>2008</v>
      </c>
      <c r="B365" s="1" t="str">
        <f>VLOOKUP($A365,'Data Transformation'!$A$2:$D$2336,4,)</f>
        <v xml:space="preserve">  Morgan M</v>
      </c>
      <c r="C365">
        <f>VLOOKUP($A365,'Medical Examinations'!$A$2:$B$2336,2,)</f>
        <v>17.600000000000001</v>
      </c>
      <c r="D365">
        <f>VLOOKUP($A365,'Medical Examinations'!$A$2:$C$2336,3,)</f>
        <v>5.26</v>
      </c>
      <c r="E365" t="str">
        <f>VLOOKUP($A365,'Medical Examinations'!$A$2:$D$2336,4,)</f>
        <v>yes</v>
      </c>
      <c r="F365" t="str">
        <f>VLOOKUP($A365,'Medical Examinations'!$A$2:$E$2336,5,)</f>
        <v>No</v>
      </c>
      <c r="G365" t="str">
        <f>VLOOKUP($A365,'Medical Examinations'!$A$2:$F$2336,6,)</f>
        <v>No</v>
      </c>
      <c r="H365">
        <f>VLOOKUP($A365,'Data Transformation'!$A$2:$G$2336,7,)</f>
        <v>0</v>
      </c>
      <c r="I365" t="str">
        <f>VLOOKUP($A365,'Medical Examinations'!$A$2:$H$2336,8,)</f>
        <v>yes</v>
      </c>
      <c r="J365" t="str">
        <f>VLOOKUP($A365,'Data Transformation'!$A$2:$K$2336,11,)</f>
        <v>obesity</v>
      </c>
      <c r="K365" t="str">
        <f>VLOOKUP($A365,'Data Transformation'!$A$2:$M$2336,13,)</f>
        <v>Diabetes</v>
      </c>
      <c r="L365" t="str">
        <f>VLOOKUP(A365,'Data Transformation'!A365:Q2699,17,)</f>
        <v>26-Dec-2001</v>
      </c>
      <c r="M365">
        <f>VLOOKUP($A365,'Hospitalisation Details'!$A$2:$I$2344,6,)</f>
        <v>27849.94</v>
      </c>
      <c r="N365" t="str">
        <f>VLOOKUP($A365,'Hospitalisation Details'!$A$2:$I$2344,7,)</f>
        <v>tier - 1</v>
      </c>
      <c r="O365" t="str">
        <f>VLOOKUP($A365,'Hospitalisation Details'!$A$2:$I$2344,8,)</f>
        <v>tier - 1</v>
      </c>
      <c r="P365" t="str">
        <f>VLOOKUP($A365,'Hospitalisation Details'!$A$2:$I$2344,9,)</f>
        <v>R1011</v>
      </c>
      <c r="Q365">
        <f>VLOOKUP(A365,'Data Transformation'!A365:R2699,18,)</f>
        <v>21</v>
      </c>
    </row>
    <row r="366" spans="1:17" ht="15.6" x14ac:dyDescent="0.3">
      <c r="A366" s="1" t="s">
        <v>2007</v>
      </c>
      <c r="B366" s="1" t="str">
        <f>VLOOKUP($A366,'Data Transformation'!$A$2:$D$2336,4,)</f>
        <v xml:space="preserve">  Caroline</v>
      </c>
      <c r="C366">
        <f>VLOOKUP($A366,'Medical Examinations'!$A$2:$B$2336,2,)</f>
        <v>26.29</v>
      </c>
      <c r="D366">
        <f>VLOOKUP($A366,'Medical Examinations'!$A$2:$C$2336,3,)</f>
        <v>6.84</v>
      </c>
      <c r="E366" t="str">
        <f>VLOOKUP($A366,'Medical Examinations'!$A$2:$D$2336,4,)</f>
        <v>No</v>
      </c>
      <c r="F366" t="str">
        <f>VLOOKUP($A366,'Medical Examinations'!$A$2:$E$2336,5,)</f>
        <v>No</v>
      </c>
      <c r="G366" t="str">
        <f>VLOOKUP($A366,'Medical Examinations'!$A$2:$F$2336,6,)</f>
        <v>No</v>
      </c>
      <c r="H366">
        <f>VLOOKUP($A366,'Data Transformation'!$A$2:$G$2336,7,)</f>
        <v>0</v>
      </c>
      <c r="I366" t="str">
        <f>VLOOKUP($A366,'Medical Examinations'!$A$2:$H$2336,8,)</f>
        <v>yes</v>
      </c>
      <c r="J366" t="str">
        <f>VLOOKUP($A366,'Data Transformation'!$A$2:$K$2336,11,)</f>
        <v>obesity</v>
      </c>
      <c r="K366" t="str">
        <f>VLOOKUP($A366,'Data Transformation'!$A$2:$M$2336,13,)</f>
        <v>Diabetes</v>
      </c>
      <c r="L366" t="str">
        <f>VLOOKUP(A366,'Data Transformation'!A366:Q2700,17,)</f>
        <v>27-Aug-1986</v>
      </c>
      <c r="M366">
        <f>VLOOKUP($A366,'Hospitalisation Details'!$A$2:$I$2344,6,)</f>
        <v>27808.73</v>
      </c>
      <c r="N366" t="str">
        <f>VLOOKUP($A366,'Hospitalisation Details'!$A$2:$I$2344,7,)</f>
        <v>tier - 1</v>
      </c>
      <c r="O366" t="str">
        <f>VLOOKUP($A366,'Hospitalisation Details'!$A$2:$I$2344,8,)</f>
        <v>tier - 1</v>
      </c>
      <c r="P366" t="str">
        <f>VLOOKUP($A366,'Hospitalisation Details'!$A$2:$I$2344,9,)</f>
        <v>R1013</v>
      </c>
      <c r="Q366">
        <f>VLOOKUP(A366,'Data Transformation'!A366:R2700,18,)</f>
        <v>36</v>
      </c>
    </row>
    <row r="367" spans="1:17" ht="15.6" x14ac:dyDescent="0.3">
      <c r="A367" s="1" t="s">
        <v>2006</v>
      </c>
      <c r="B367" s="1" t="str">
        <f>VLOOKUP($A367,'Data Transformation'!$A$2:$D$2336,4,)</f>
        <v xml:space="preserve">  Drew T</v>
      </c>
      <c r="C367">
        <f>VLOOKUP($A367,'Medical Examinations'!$A$2:$B$2336,2,)</f>
        <v>35.31</v>
      </c>
      <c r="D367">
        <f>VLOOKUP($A367,'Medical Examinations'!$A$2:$C$2336,3,)</f>
        <v>9.0399999999999991</v>
      </c>
      <c r="E367" t="str">
        <f>VLOOKUP($A367,'Medical Examinations'!$A$2:$D$2336,4,)</f>
        <v>No</v>
      </c>
      <c r="F367" t="str">
        <f>VLOOKUP($A367,'Medical Examinations'!$A$2:$E$2336,5,)</f>
        <v>No</v>
      </c>
      <c r="G367" t="str">
        <f>VLOOKUP($A367,'Medical Examinations'!$A$2:$F$2336,6,)</f>
        <v>No</v>
      </c>
      <c r="H367">
        <f>VLOOKUP($A367,'Data Transformation'!$A$2:$G$2336,7,)</f>
        <v>0</v>
      </c>
      <c r="I367" t="str">
        <f>VLOOKUP($A367,'Medical Examinations'!$A$2:$H$2336,8,)</f>
        <v>No</v>
      </c>
      <c r="J367" t="str">
        <f>VLOOKUP($A367,'Data Transformation'!$A$2:$K$2336,11,)</f>
        <v>obesity</v>
      </c>
      <c r="K367" t="str">
        <f>VLOOKUP($A367,'Data Transformation'!$A$2:$M$2336,13,)</f>
        <v>Normal</v>
      </c>
      <c r="L367" t="str">
        <f>VLOOKUP(A367,'Data Transformation'!A367:Q2701,17,)</f>
        <v>20-Jun-2000</v>
      </c>
      <c r="M367">
        <f>VLOOKUP($A367,'Hospitalisation Details'!$A$2:$I$2344,6,)</f>
        <v>27724.29</v>
      </c>
      <c r="N367" t="str">
        <f>VLOOKUP($A367,'Hospitalisation Details'!$A$2:$I$2344,7,)</f>
        <v>tier - 1</v>
      </c>
      <c r="O367" t="str">
        <f>VLOOKUP($A367,'Hospitalisation Details'!$A$2:$I$2344,8,)</f>
        <v>tier - 3</v>
      </c>
      <c r="P367" t="str">
        <f>VLOOKUP($A367,'Hospitalisation Details'!$A$2:$I$2344,9,)</f>
        <v>R1013</v>
      </c>
      <c r="Q367">
        <f>VLOOKUP(A367,'Data Transformation'!A367:R2701,18,)</f>
        <v>23</v>
      </c>
    </row>
    <row r="368" spans="1:17" ht="15.6" x14ac:dyDescent="0.3">
      <c r="A368" s="1" t="s">
        <v>2005</v>
      </c>
      <c r="B368" s="1" t="str">
        <f>VLOOKUP($A368,'Data Transformation'!$A$2:$D$2336,4,)</f>
        <v xml:space="preserve">  Austin W</v>
      </c>
      <c r="C368">
        <f>VLOOKUP($A368,'Medical Examinations'!$A$2:$B$2336,2,)</f>
        <v>27.04</v>
      </c>
      <c r="D368">
        <f>VLOOKUP($A368,'Medical Examinations'!$A$2:$C$2336,3,)</f>
        <v>4.0999999999999996</v>
      </c>
      <c r="E368" t="str">
        <f>VLOOKUP($A368,'Medical Examinations'!$A$2:$D$2336,4,)</f>
        <v>No</v>
      </c>
      <c r="F368" t="str">
        <f>VLOOKUP($A368,'Medical Examinations'!$A$2:$E$2336,5,)</f>
        <v>No</v>
      </c>
      <c r="G368" t="str">
        <f>VLOOKUP($A368,'Medical Examinations'!$A$2:$F$2336,6,)</f>
        <v>No</v>
      </c>
      <c r="H368">
        <f>VLOOKUP($A368,'Data Transformation'!$A$2:$G$2336,7,)</f>
        <v>1</v>
      </c>
      <c r="I368" t="str">
        <f>VLOOKUP($A368,'Medical Examinations'!$A$2:$H$2336,8,)</f>
        <v>yes</v>
      </c>
      <c r="J368" t="str">
        <f>VLOOKUP($A368,'Data Transformation'!$A$2:$K$2336,11,)</f>
        <v>obesity</v>
      </c>
      <c r="K368" t="str">
        <f>VLOOKUP($A368,'Data Transformation'!$A$2:$M$2336,13,)</f>
        <v>Normal</v>
      </c>
      <c r="L368" t="str">
        <f>VLOOKUP(A368,'Data Transformation'!A368:Q2702,17,)</f>
        <v>14-Sep-1987</v>
      </c>
      <c r="M368">
        <f>VLOOKUP($A368,'Hospitalisation Details'!$A$2:$I$2344,6,)</f>
        <v>27696.11</v>
      </c>
      <c r="N368" t="str">
        <f>VLOOKUP($A368,'Hospitalisation Details'!$A$2:$I$2344,7,)</f>
        <v>tier - 1</v>
      </c>
      <c r="O368" t="str">
        <f>VLOOKUP($A368,'Hospitalisation Details'!$A$2:$I$2344,8,)</f>
        <v>tier - 2</v>
      </c>
      <c r="P368" t="str">
        <f>VLOOKUP($A368,'Hospitalisation Details'!$A$2:$I$2344,9,)</f>
        <v>R1011</v>
      </c>
      <c r="Q368">
        <f>VLOOKUP(A368,'Data Transformation'!A368:R2702,18,)</f>
        <v>35</v>
      </c>
    </row>
    <row r="369" spans="1:17" ht="15.6" x14ac:dyDescent="0.3">
      <c r="A369" s="1" t="s">
        <v>2004</v>
      </c>
      <c r="B369" s="1" t="str">
        <f>VLOOKUP($A369,'Data Transformation'!$A$2:$D$2336,4,)</f>
        <v xml:space="preserve">  Berenice</v>
      </c>
      <c r="C369">
        <f>VLOOKUP($A369,'Medical Examinations'!$A$2:$B$2336,2,)</f>
        <v>30.23</v>
      </c>
      <c r="D369">
        <f>VLOOKUP($A369,'Medical Examinations'!$A$2:$C$2336,3,)</f>
        <v>4.2300000000000004</v>
      </c>
      <c r="E369" t="str">
        <f>VLOOKUP($A369,'Medical Examinations'!$A$2:$D$2336,4,)</f>
        <v>yes</v>
      </c>
      <c r="F369" t="str">
        <f>VLOOKUP($A369,'Medical Examinations'!$A$2:$E$2336,5,)</f>
        <v>No</v>
      </c>
      <c r="G369" t="str">
        <f>VLOOKUP($A369,'Medical Examinations'!$A$2:$F$2336,6,)</f>
        <v>Yes</v>
      </c>
      <c r="H369">
        <f>VLOOKUP($A369,'Data Transformation'!$A$2:$G$2336,7,)</f>
        <v>1</v>
      </c>
      <c r="I369" t="str">
        <f>VLOOKUP($A369,'Medical Examinations'!$A$2:$H$2336,8,)</f>
        <v>yes</v>
      </c>
      <c r="J369" t="str">
        <f>VLOOKUP($A369,'Data Transformation'!$A$2:$K$2336,11,)</f>
        <v>obesity</v>
      </c>
      <c r="K369" t="str">
        <f>VLOOKUP($A369,'Data Transformation'!$A$2:$M$2336,13,)</f>
        <v>Normal</v>
      </c>
      <c r="L369" t="str">
        <f>VLOOKUP(A369,'Data Transformation'!A369:Q2703,17,)</f>
        <v>29-Jul-2003</v>
      </c>
      <c r="M369">
        <f>VLOOKUP($A369,'Hospitalisation Details'!$A$2:$I$2344,6,)</f>
        <v>27625.17</v>
      </c>
      <c r="N369" t="str">
        <f>VLOOKUP($A369,'Hospitalisation Details'!$A$2:$I$2344,7,)</f>
        <v>tier - 1</v>
      </c>
      <c r="O369" t="str">
        <f>VLOOKUP($A369,'Hospitalisation Details'!$A$2:$I$2344,8,)</f>
        <v>tier - 1</v>
      </c>
      <c r="P369" t="str">
        <f>VLOOKUP($A369,'Hospitalisation Details'!$A$2:$I$2344,9,)</f>
        <v>R1011</v>
      </c>
      <c r="Q369">
        <f>VLOOKUP(A369,'Data Transformation'!A369:R2703,18,)</f>
        <v>20</v>
      </c>
    </row>
    <row r="370" spans="1:17" ht="15.6" x14ac:dyDescent="0.3">
      <c r="A370" s="1" t="s">
        <v>2003</v>
      </c>
      <c r="B370" s="1" t="str">
        <f>VLOOKUP($A370,'Data Transformation'!$A$2:$D$2336,4,)</f>
        <v xml:space="preserve">  Kenneth A</v>
      </c>
      <c r="C370">
        <f>VLOOKUP($A370,'Medical Examinations'!$A$2:$B$2336,2,)</f>
        <v>30.6</v>
      </c>
      <c r="D370">
        <f>VLOOKUP($A370,'Medical Examinations'!$A$2:$C$2336,3,)</f>
        <v>6.48</v>
      </c>
      <c r="E370" t="str">
        <f>VLOOKUP($A370,'Medical Examinations'!$A$2:$D$2336,4,)</f>
        <v>yes</v>
      </c>
      <c r="F370" t="str">
        <f>VLOOKUP($A370,'Medical Examinations'!$A$2:$E$2336,5,)</f>
        <v>No</v>
      </c>
      <c r="G370" t="str">
        <f>VLOOKUP($A370,'Medical Examinations'!$A$2:$F$2336,6,)</f>
        <v>Yes</v>
      </c>
      <c r="H370">
        <f>VLOOKUP($A370,'Data Transformation'!$A$2:$G$2336,7,)</f>
        <v>1</v>
      </c>
      <c r="I370" t="str">
        <f>VLOOKUP($A370,'Medical Examinations'!$A$2:$H$2336,8,)</f>
        <v>yes</v>
      </c>
      <c r="J370" t="str">
        <f>VLOOKUP($A370,'Data Transformation'!$A$2:$K$2336,11,)</f>
        <v>obesity</v>
      </c>
      <c r="K370" t="str">
        <f>VLOOKUP($A370,'Data Transformation'!$A$2:$M$2336,13,)</f>
        <v>Diabetes</v>
      </c>
      <c r="L370" t="str">
        <f>VLOOKUP(A370,'Data Transformation'!A370:Q2704,17,)</f>
        <v>12-Oct-1993</v>
      </c>
      <c r="M370">
        <f>VLOOKUP($A370,'Hospitalisation Details'!$A$2:$I$2344,6,)</f>
        <v>27619.360000000001</v>
      </c>
      <c r="N370" t="str">
        <f>VLOOKUP($A370,'Hospitalisation Details'!$A$2:$I$2344,7,)</f>
        <v>tier - 2</v>
      </c>
      <c r="O370" t="str">
        <f>VLOOKUP($A370,'Hospitalisation Details'!$A$2:$I$2344,8,)</f>
        <v>tier - 3</v>
      </c>
      <c r="P370" t="str">
        <f>VLOOKUP($A370,'Hospitalisation Details'!$A$2:$I$2344,9,)</f>
        <v>R1011</v>
      </c>
      <c r="Q370">
        <f>VLOOKUP(A370,'Data Transformation'!A370:R2704,18,)</f>
        <v>29</v>
      </c>
    </row>
    <row r="371" spans="1:17" ht="15.6" x14ac:dyDescent="0.3">
      <c r="A371" s="1" t="s">
        <v>2002</v>
      </c>
      <c r="B371" s="1" t="str">
        <f>VLOOKUP($A371,'Data Transformation'!$A$2:$D$2336,4,)</f>
        <v xml:space="preserve">  Miguel</v>
      </c>
      <c r="C371">
        <f>VLOOKUP($A371,'Medical Examinations'!$A$2:$B$2336,2,)</f>
        <v>26.8</v>
      </c>
      <c r="D371">
        <f>VLOOKUP($A371,'Medical Examinations'!$A$2:$C$2336,3,)</f>
        <v>5.53</v>
      </c>
      <c r="E371" t="str">
        <f>VLOOKUP($A371,'Medical Examinations'!$A$2:$D$2336,4,)</f>
        <v>No</v>
      </c>
      <c r="F371" t="str">
        <f>VLOOKUP($A371,'Medical Examinations'!$A$2:$E$2336,5,)</f>
        <v>No</v>
      </c>
      <c r="G371" t="str">
        <f>VLOOKUP($A371,'Medical Examinations'!$A$2:$F$2336,6,)</f>
        <v>No</v>
      </c>
      <c r="H371">
        <f>VLOOKUP($A371,'Data Transformation'!$A$2:$G$2336,7,)</f>
        <v>1</v>
      </c>
      <c r="I371" t="str">
        <f>VLOOKUP($A371,'Medical Examinations'!$A$2:$H$2336,8,)</f>
        <v>yes</v>
      </c>
      <c r="J371" t="str">
        <f>VLOOKUP($A371,'Data Transformation'!$A$2:$K$2336,11,)</f>
        <v>overweight</v>
      </c>
      <c r="K371" t="str">
        <f>VLOOKUP($A371,'Data Transformation'!$A$2:$M$2336,13,)</f>
        <v>Normal</v>
      </c>
      <c r="L371" t="str">
        <f>VLOOKUP(A371,'Data Transformation'!A371:Q2705,17,)</f>
        <v>26-Jun-2004</v>
      </c>
      <c r="M371">
        <f>VLOOKUP($A371,'Hospitalisation Details'!$A$2:$I$2344,6,)</f>
        <v>27614.71</v>
      </c>
      <c r="N371" t="str">
        <f>VLOOKUP($A371,'Hospitalisation Details'!$A$2:$I$2344,7,)</f>
        <v>tier - 2</v>
      </c>
      <c r="O371" t="str">
        <f>VLOOKUP($A371,'Hospitalisation Details'!$A$2:$I$2344,8,)</f>
        <v>tier - 3</v>
      </c>
      <c r="P371" t="str">
        <f>VLOOKUP($A371,'Hospitalisation Details'!$A$2:$I$2344,9,)</f>
        <v>R1011</v>
      </c>
      <c r="Q371">
        <f>VLOOKUP(A371,'Data Transformation'!A371:R2705,18,)</f>
        <v>19</v>
      </c>
    </row>
    <row r="372" spans="1:17" ht="15.6" x14ac:dyDescent="0.3">
      <c r="A372" s="1" t="s">
        <v>2001</v>
      </c>
      <c r="B372" s="1" t="str">
        <f>VLOOKUP($A372,'Data Transformation'!$A$2:$D$2336,4,)</f>
        <v xml:space="preserve">  Hadley T</v>
      </c>
      <c r="C372">
        <f>VLOOKUP($A372,'Medical Examinations'!$A$2:$B$2336,2,)</f>
        <v>16.86</v>
      </c>
      <c r="D372">
        <f>VLOOKUP($A372,'Medical Examinations'!$A$2:$C$2336,3,)</f>
        <v>4.07</v>
      </c>
      <c r="E372" t="str">
        <f>VLOOKUP($A372,'Medical Examinations'!$A$2:$D$2336,4,)</f>
        <v>yes</v>
      </c>
      <c r="F372" t="str">
        <f>VLOOKUP($A372,'Medical Examinations'!$A$2:$E$2336,5,)</f>
        <v>No</v>
      </c>
      <c r="G372" t="str">
        <f>VLOOKUP($A372,'Medical Examinations'!$A$2:$F$2336,6,)</f>
        <v>No</v>
      </c>
      <c r="H372">
        <f>VLOOKUP($A372,'Data Transformation'!$A$2:$G$2336,7,)</f>
        <v>0</v>
      </c>
      <c r="I372" t="str">
        <f>VLOOKUP($A372,'Medical Examinations'!$A$2:$H$2336,8,)</f>
        <v>yes</v>
      </c>
      <c r="J372" t="str">
        <f>VLOOKUP($A372,'Data Transformation'!$A$2:$K$2336,11,)</f>
        <v>normal weight</v>
      </c>
      <c r="K372" t="str">
        <f>VLOOKUP($A372,'Data Transformation'!$A$2:$M$2336,13,)</f>
        <v>Normal</v>
      </c>
      <c r="L372" t="str">
        <f>VLOOKUP(A372,'Data Transformation'!A372:Q2706,17,)</f>
        <v>19-Sep-1996</v>
      </c>
      <c r="M372">
        <f>VLOOKUP($A372,'Hospitalisation Details'!$A$2:$I$2344,6,)</f>
        <v>27598.93</v>
      </c>
      <c r="N372" t="str">
        <f>VLOOKUP($A372,'Hospitalisation Details'!$A$2:$I$2344,7,)</f>
        <v>tier - 2</v>
      </c>
      <c r="O372" t="str">
        <f>VLOOKUP($A372,'Hospitalisation Details'!$A$2:$I$2344,8,)</f>
        <v>tier - 1</v>
      </c>
      <c r="P372" t="str">
        <f>VLOOKUP($A372,'Hospitalisation Details'!$A$2:$I$2344,9,)</f>
        <v>R1011</v>
      </c>
      <c r="Q372">
        <f>VLOOKUP(A372,'Data Transformation'!A372:R2706,18,)</f>
        <v>26</v>
      </c>
    </row>
    <row r="373" spans="1:17" ht="15.6" x14ac:dyDescent="0.3">
      <c r="A373" s="1" t="s">
        <v>2000</v>
      </c>
      <c r="B373" s="1" t="str">
        <f>VLOOKUP($A373,'Data Transformation'!$A$2:$D$2336,4,)</f>
        <v xml:space="preserve">  Taylor</v>
      </c>
      <c r="C373">
        <f>VLOOKUP($A373,'Medical Examinations'!$A$2:$B$2336,2,)</f>
        <v>16.3</v>
      </c>
      <c r="D373">
        <f>VLOOKUP($A373,'Medical Examinations'!$A$2:$C$2336,3,)</f>
        <v>5.51</v>
      </c>
      <c r="E373" t="str">
        <f>VLOOKUP($A373,'Medical Examinations'!$A$2:$D$2336,4,)</f>
        <v>No</v>
      </c>
      <c r="F373" t="str">
        <f>VLOOKUP($A373,'Medical Examinations'!$A$2:$E$2336,5,)</f>
        <v>No</v>
      </c>
      <c r="G373" t="str">
        <f>VLOOKUP($A373,'Medical Examinations'!$A$2:$F$2336,6,)</f>
        <v>No</v>
      </c>
      <c r="H373">
        <f>VLOOKUP($A373,'Data Transformation'!$A$2:$G$2336,7,)</f>
        <v>1</v>
      </c>
      <c r="I373" t="str">
        <f>VLOOKUP($A373,'Medical Examinations'!$A$2:$H$2336,8,)</f>
        <v>yes</v>
      </c>
      <c r="J373" t="str">
        <f>VLOOKUP($A373,'Data Transformation'!$A$2:$K$2336,11,)</f>
        <v>obesity</v>
      </c>
      <c r="K373" t="str">
        <f>VLOOKUP($A373,'Data Transformation'!$A$2:$M$2336,13,)</f>
        <v>Diabetes</v>
      </c>
      <c r="L373" t="str">
        <f>VLOOKUP(A373,'Data Transformation'!A373:Q2707,17,)</f>
        <v>18-Sep-1996</v>
      </c>
      <c r="M373">
        <f>VLOOKUP($A373,'Hospitalisation Details'!$A$2:$I$2344,6,)</f>
        <v>27534.53</v>
      </c>
      <c r="N373" t="str">
        <f>VLOOKUP($A373,'Hospitalisation Details'!$A$2:$I$2344,7,)</f>
        <v>tier - 2</v>
      </c>
      <c r="O373" t="str">
        <f>VLOOKUP($A373,'Hospitalisation Details'!$A$2:$I$2344,8,)</f>
        <v>tier - 2</v>
      </c>
      <c r="P373" t="str">
        <f>VLOOKUP($A373,'Hospitalisation Details'!$A$2:$I$2344,9,)</f>
        <v>R1011</v>
      </c>
      <c r="Q373">
        <f>VLOOKUP(A373,'Data Transformation'!A373:R2707,18,)</f>
        <v>26</v>
      </c>
    </row>
    <row r="374" spans="1:17" ht="15.6" x14ac:dyDescent="0.3">
      <c r="A374" s="1" t="s">
        <v>1999</v>
      </c>
      <c r="B374" s="1" t="str">
        <f>VLOOKUP($A374,'Data Transformation'!$A$2:$D$2336,4,)</f>
        <v xml:space="preserve">  Tenielle M</v>
      </c>
      <c r="C374">
        <f>VLOOKUP($A374,'Medical Examinations'!$A$2:$B$2336,2,)</f>
        <v>29.81</v>
      </c>
      <c r="D374">
        <f>VLOOKUP($A374,'Medical Examinations'!$A$2:$C$2336,3,)</f>
        <v>11.66</v>
      </c>
      <c r="E374" t="str">
        <f>VLOOKUP($A374,'Medical Examinations'!$A$2:$D$2336,4,)</f>
        <v>No</v>
      </c>
      <c r="F374" t="str">
        <f>VLOOKUP($A374,'Medical Examinations'!$A$2:$E$2336,5,)</f>
        <v>No</v>
      </c>
      <c r="G374" t="str">
        <f>VLOOKUP($A374,'Medical Examinations'!$A$2:$F$2336,6,)</f>
        <v>No</v>
      </c>
      <c r="H374">
        <f>VLOOKUP($A374,'Data Transformation'!$A$2:$G$2336,7,)</f>
        <v>0</v>
      </c>
      <c r="I374" t="str">
        <f>VLOOKUP($A374,'Medical Examinations'!$A$2:$H$2336,8,)</f>
        <v>yes</v>
      </c>
      <c r="J374" t="str">
        <f>VLOOKUP($A374,'Data Transformation'!$A$2:$K$2336,11,)</f>
        <v>obesity</v>
      </c>
      <c r="K374" t="str">
        <f>VLOOKUP($A374,'Data Transformation'!$A$2:$M$2336,13,)</f>
        <v>Diabetes</v>
      </c>
      <c r="L374" t="str">
        <f>VLOOKUP(A374,'Data Transformation'!A374:Q2708,17,)</f>
        <v>22-Sep-1999</v>
      </c>
      <c r="M374">
        <f>VLOOKUP($A374,'Hospitalisation Details'!$A$2:$I$2344,6,)</f>
        <v>27533.91</v>
      </c>
      <c r="N374" t="str">
        <f>VLOOKUP($A374,'Hospitalisation Details'!$A$2:$I$2344,7,)</f>
        <v>tier - 2</v>
      </c>
      <c r="O374" t="str">
        <f>VLOOKUP($A374,'Hospitalisation Details'!$A$2:$I$2344,8,)</f>
        <v>tier - 3</v>
      </c>
      <c r="P374" t="str">
        <f>VLOOKUP($A374,'Hospitalisation Details'!$A$2:$I$2344,9,)</f>
        <v>R1013</v>
      </c>
      <c r="Q374">
        <f>VLOOKUP(A374,'Data Transformation'!A374:R2708,18,)</f>
        <v>23</v>
      </c>
    </row>
    <row r="375" spans="1:17" ht="15.6" x14ac:dyDescent="0.3">
      <c r="A375" s="1" t="s">
        <v>1998</v>
      </c>
      <c r="B375" s="1" t="str">
        <f>VLOOKUP($A375,'Data Transformation'!$A$2:$D$2336,4,)</f>
        <v xml:space="preserve">  Andrea</v>
      </c>
      <c r="C375">
        <f>VLOOKUP($A375,'Medical Examinations'!$A$2:$B$2336,2,)</f>
        <v>16.329999999999998</v>
      </c>
      <c r="D375">
        <f>VLOOKUP($A375,'Medical Examinations'!$A$2:$C$2336,3,)</f>
        <v>7.26</v>
      </c>
      <c r="E375" t="str">
        <f>VLOOKUP($A375,'Medical Examinations'!$A$2:$D$2336,4,)</f>
        <v>yes</v>
      </c>
      <c r="F375" t="str">
        <f>VLOOKUP($A375,'Medical Examinations'!$A$2:$E$2336,5,)</f>
        <v>No</v>
      </c>
      <c r="G375" t="str">
        <f>VLOOKUP($A375,'Medical Examinations'!$A$2:$F$2336,6,)</f>
        <v>No</v>
      </c>
      <c r="H375">
        <f>VLOOKUP($A375,'Data Transformation'!$A$2:$G$2336,7,)</f>
        <v>0</v>
      </c>
      <c r="I375" t="str">
        <f>VLOOKUP($A375,'Medical Examinations'!$A$2:$H$2336,8,)</f>
        <v>yes</v>
      </c>
      <c r="J375" t="str">
        <f>VLOOKUP($A375,'Data Transformation'!$A$2:$K$2336,11,)</f>
        <v>obesity</v>
      </c>
      <c r="K375" t="str">
        <f>VLOOKUP($A375,'Data Transformation'!$A$2:$M$2336,13,)</f>
        <v>Diabetes</v>
      </c>
      <c r="L375" t="str">
        <f>VLOOKUP(A375,'Data Transformation'!A375:Q2709,17,)</f>
        <v>16-Sep-1998</v>
      </c>
      <c r="M375">
        <f>VLOOKUP($A375,'Hospitalisation Details'!$A$2:$I$2344,6,)</f>
        <v>27495.59</v>
      </c>
      <c r="N375" t="str">
        <f>VLOOKUP($A375,'Hospitalisation Details'!$A$2:$I$2344,7,)</f>
        <v>tier - 2</v>
      </c>
      <c r="O375" t="str">
        <f>VLOOKUP($A375,'Hospitalisation Details'!$A$2:$I$2344,8,)</f>
        <v>tier - 1</v>
      </c>
      <c r="P375" t="str">
        <f>VLOOKUP($A375,'Hospitalisation Details'!$A$2:$I$2344,9,)</f>
        <v>R1011</v>
      </c>
      <c r="Q375">
        <f>VLOOKUP(A375,'Data Transformation'!A375:R2709,18,)</f>
        <v>24</v>
      </c>
    </row>
    <row r="376" spans="1:17" ht="15.6" x14ac:dyDescent="0.3">
      <c r="A376" s="1" t="s">
        <v>1997</v>
      </c>
      <c r="B376" s="1" t="str">
        <f>VLOOKUP($A376,'Data Transformation'!$A$2:$D$2336,4,)</f>
        <v xml:space="preserve">  Nora P</v>
      </c>
      <c r="C376">
        <f>VLOOKUP($A376,'Medical Examinations'!$A$2:$B$2336,2,)</f>
        <v>16.37</v>
      </c>
      <c r="D376">
        <f>VLOOKUP($A376,'Medical Examinations'!$A$2:$C$2336,3,)</f>
        <v>4.79</v>
      </c>
      <c r="E376" t="str">
        <f>VLOOKUP($A376,'Medical Examinations'!$A$2:$D$2336,4,)</f>
        <v>yes</v>
      </c>
      <c r="F376" t="str">
        <f>VLOOKUP($A376,'Medical Examinations'!$A$2:$E$2336,5,)</f>
        <v>No</v>
      </c>
      <c r="G376" t="str">
        <f>VLOOKUP($A376,'Medical Examinations'!$A$2:$F$2336,6,)</f>
        <v>No</v>
      </c>
      <c r="H376">
        <f>VLOOKUP($A376,'Data Transformation'!$A$2:$G$2336,7,)</f>
        <v>0</v>
      </c>
      <c r="I376" t="str">
        <f>VLOOKUP($A376,'Medical Examinations'!$A$2:$H$2336,8,)</f>
        <v>yes</v>
      </c>
      <c r="J376" t="str">
        <f>VLOOKUP($A376,'Data Transformation'!$A$2:$K$2336,11,)</f>
        <v>obesity</v>
      </c>
      <c r="K376" t="str">
        <f>VLOOKUP($A376,'Data Transformation'!$A$2:$M$2336,13,)</f>
        <v>Diabetes</v>
      </c>
      <c r="L376" t="str">
        <f>VLOOKUP(A376,'Data Transformation'!A376:Q2710,17,)</f>
        <v>24-Aug-2003</v>
      </c>
      <c r="M376">
        <f>VLOOKUP($A376,'Hospitalisation Details'!$A$2:$I$2344,6,)</f>
        <v>27432.73</v>
      </c>
      <c r="N376" t="str">
        <f>VLOOKUP($A376,'Hospitalisation Details'!$A$2:$I$2344,7,)</f>
        <v>tier - 2</v>
      </c>
      <c r="O376" t="str">
        <f>VLOOKUP($A376,'Hospitalisation Details'!$A$2:$I$2344,8,)</f>
        <v>tier - 1</v>
      </c>
      <c r="P376" t="str">
        <f>VLOOKUP($A376,'Hospitalisation Details'!$A$2:$I$2344,9,)</f>
        <v>R1011</v>
      </c>
      <c r="Q376">
        <f>VLOOKUP(A376,'Data Transformation'!A376:R2710,18,)</f>
        <v>19</v>
      </c>
    </row>
    <row r="377" spans="1:17" ht="15.6" x14ac:dyDescent="0.3">
      <c r="A377" s="1" t="s">
        <v>1996</v>
      </c>
      <c r="B377" s="1" t="str">
        <f>VLOOKUP($A377,'Data Transformation'!$A$2:$D$2336,4,)</f>
        <v xml:space="preserve">  Zachary</v>
      </c>
      <c r="C377">
        <f>VLOOKUP($A377,'Medical Examinations'!$A$2:$B$2336,2,)</f>
        <v>22.42</v>
      </c>
      <c r="D377">
        <f>VLOOKUP($A377,'Medical Examinations'!$A$2:$C$2336,3,)</f>
        <v>4.68</v>
      </c>
      <c r="E377" t="str">
        <f>VLOOKUP($A377,'Medical Examinations'!$A$2:$D$2336,4,)</f>
        <v>yes</v>
      </c>
      <c r="F377" t="str">
        <f>VLOOKUP($A377,'Medical Examinations'!$A$2:$E$2336,5,)</f>
        <v>No</v>
      </c>
      <c r="G377" t="str">
        <f>VLOOKUP($A377,'Medical Examinations'!$A$2:$F$2336,6,)</f>
        <v>No</v>
      </c>
      <c r="H377">
        <f>VLOOKUP($A377,'Data Transformation'!$A$2:$G$2336,7,)</f>
        <v>1</v>
      </c>
      <c r="I377" t="str">
        <f>VLOOKUP($A377,'Medical Examinations'!$A$2:$H$2336,8,)</f>
        <v>No</v>
      </c>
      <c r="J377" t="str">
        <f>VLOOKUP($A377,'Data Transformation'!$A$2:$K$2336,11,)</f>
        <v>obesity</v>
      </c>
      <c r="K377" t="str">
        <f>VLOOKUP($A377,'Data Transformation'!$A$2:$M$2336,13,)</f>
        <v>Diabetes</v>
      </c>
      <c r="L377" t="str">
        <f>VLOOKUP(A377,'Data Transformation'!A377:Q2711,17,)</f>
        <v>15-Oct-1988</v>
      </c>
      <c r="M377">
        <f>VLOOKUP($A377,'Hospitalisation Details'!$A$2:$I$2344,6,)</f>
        <v>27375.9</v>
      </c>
      <c r="N377" t="str">
        <f>VLOOKUP($A377,'Hospitalisation Details'!$A$2:$I$2344,7,)</f>
        <v>tier - 2</v>
      </c>
      <c r="O377" t="str">
        <f>VLOOKUP($A377,'Hospitalisation Details'!$A$2:$I$2344,8,)</f>
        <v>tier - 3</v>
      </c>
      <c r="P377" t="str">
        <f>VLOOKUP($A377,'Hospitalisation Details'!$A$2:$I$2344,9,)</f>
        <v>R1015</v>
      </c>
      <c r="Q377">
        <f>VLOOKUP(A377,'Data Transformation'!A377:R2711,18,)</f>
        <v>34</v>
      </c>
    </row>
    <row r="378" spans="1:17" ht="15.6" x14ac:dyDescent="0.3">
      <c r="A378" s="1" t="s">
        <v>1995</v>
      </c>
      <c r="B378" s="1" t="str">
        <f>VLOOKUP($A378,'Data Transformation'!$A$2:$D$2336,4,)</f>
        <v xml:space="preserve">  Michael</v>
      </c>
      <c r="C378">
        <f>VLOOKUP($A378,'Medical Examinations'!$A$2:$B$2336,2,)</f>
        <v>31.35</v>
      </c>
      <c r="D378">
        <f>VLOOKUP($A378,'Medical Examinations'!$A$2:$C$2336,3,)</f>
        <v>4.33</v>
      </c>
      <c r="E378" t="str">
        <f>VLOOKUP($A378,'Medical Examinations'!$A$2:$D$2336,4,)</f>
        <v>yes</v>
      </c>
      <c r="F378" t="str">
        <f>VLOOKUP($A378,'Medical Examinations'!$A$2:$E$2336,5,)</f>
        <v>No</v>
      </c>
      <c r="G378" t="str">
        <f>VLOOKUP($A378,'Medical Examinations'!$A$2:$F$2336,6,)</f>
        <v>Yes</v>
      </c>
      <c r="H378">
        <f>VLOOKUP($A378,'Data Transformation'!$A$2:$G$2336,7,)</f>
        <v>1</v>
      </c>
      <c r="I378" t="str">
        <f>VLOOKUP($A378,'Medical Examinations'!$A$2:$H$2336,8,)</f>
        <v>No</v>
      </c>
      <c r="J378" t="str">
        <f>VLOOKUP($A378,'Data Transformation'!$A$2:$K$2336,11,)</f>
        <v>obesity</v>
      </c>
      <c r="K378" t="str">
        <f>VLOOKUP($A378,'Data Transformation'!$A$2:$M$2336,13,)</f>
        <v>Diabetes</v>
      </c>
      <c r="L378" t="str">
        <f>VLOOKUP(A378,'Data Transformation'!A378:Q2712,17,)</f>
        <v>22-Dec-1992</v>
      </c>
      <c r="M378">
        <f>VLOOKUP($A378,'Hospitalisation Details'!$A$2:$I$2344,6,)</f>
        <v>27346.04</v>
      </c>
      <c r="N378" t="str">
        <f>VLOOKUP($A378,'Hospitalisation Details'!$A$2:$I$2344,7,)</f>
        <v>tier - 2</v>
      </c>
      <c r="O378" t="str">
        <f>VLOOKUP($A378,'Hospitalisation Details'!$A$2:$I$2344,8,)</f>
        <v>tier - 2</v>
      </c>
      <c r="P378" t="str">
        <f>VLOOKUP($A378,'Hospitalisation Details'!$A$2:$I$2344,9,)</f>
        <v>R1013</v>
      </c>
      <c r="Q378">
        <f>VLOOKUP(A378,'Data Transformation'!A378:R2712,18,)</f>
        <v>30</v>
      </c>
    </row>
    <row r="379" spans="1:17" ht="15.6" x14ac:dyDescent="0.3">
      <c r="A379" s="1" t="s">
        <v>1994</v>
      </c>
      <c r="B379" s="1" t="str">
        <f>VLOOKUP($A379,'Data Transformation'!$A$2:$D$2336,4,)</f>
        <v xml:space="preserve">  Alyssa K</v>
      </c>
      <c r="C379">
        <f>VLOOKUP($A379,'Medical Examinations'!$A$2:$B$2336,2,)</f>
        <v>31.9</v>
      </c>
      <c r="D379">
        <f>VLOOKUP($A379,'Medical Examinations'!$A$2:$C$2336,3,)</f>
        <v>11.89</v>
      </c>
      <c r="E379" t="str">
        <f>VLOOKUP($A379,'Medical Examinations'!$A$2:$D$2336,4,)</f>
        <v>No</v>
      </c>
      <c r="F379" t="str">
        <f>VLOOKUP($A379,'Medical Examinations'!$A$2:$E$2336,5,)</f>
        <v>No</v>
      </c>
      <c r="G379" t="str">
        <f>VLOOKUP($A379,'Medical Examinations'!$A$2:$F$2336,6,)</f>
        <v>No</v>
      </c>
      <c r="H379">
        <f>VLOOKUP($A379,'Data Transformation'!$A$2:$G$2336,7,)</f>
        <v>0</v>
      </c>
      <c r="I379" t="str">
        <f>VLOOKUP($A379,'Medical Examinations'!$A$2:$H$2336,8,)</f>
        <v>No</v>
      </c>
      <c r="J379" t="str">
        <f>VLOOKUP($A379,'Data Transformation'!$A$2:$K$2336,11,)</f>
        <v>overweight</v>
      </c>
      <c r="K379" t="str">
        <f>VLOOKUP($A379,'Data Transformation'!$A$2:$M$2336,13,)</f>
        <v>Normal</v>
      </c>
      <c r="L379" t="str">
        <f>VLOOKUP(A379,'Data Transformation'!A379:Q2713,17,)</f>
        <v>24-Sep-1994</v>
      </c>
      <c r="M379">
        <f>VLOOKUP($A379,'Hospitalisation Details'!$A$2:$I$2344,6,)</f>
        <v>27322.73</v>
      </c>
      <c r="N379" t="str">
        <f>VLOOKUP($A379,'Hospitalisation Details'!$A$2:$I$2344,7,)</f>
        <v>tier - 2</v>
      </c>
      <c r="O379" t="str">
        <f>VLOOKUP($A379,'Hospitalisation Details'!$A$2:$I$2344,8,)</f>
        <v>tier - 2</v>
      </c>
      <c r="P379" t="str">
        <f>VLOOKUP($A379,'Hospitalisation Details'!$A$2:$I$2344,9,)</f>
        <v>R1013</v>
      </c>
      <c r="Q379">
        <f>VLOOKUP(A379,'Data Transformation'!A379:R2713,18,)</f>
        <v>28</v>
      </c>
    </row>
    <row r="380" spans="1:17" ht="15.6" x14ac:dyDescent="0.3">
      <c r="A380" s="1" t="s">
        <v>1993</v>
      </c>
      <c r="B380" s="1" t="str">
        <f>VLOOKUP($A380,'Data Transformation'!$A$2:$D$2336,4,)</f>
        <v xml:space="preserve">  Heather</v>
      </c>
      <c r="C380">
        <f>VLOOKUP($A380,'Medical Examinations'!$A$2:$B$2336,2,)</f>
        <v>30.6</v>
      </c>
      <c r="D380">
        <f>VLOOKUP($A380,'Medical Examinations'!$A$2:$C$2336,3,)</f>
        <v>5.24</v>
      </c>
      <c r="E380" t="str">
        <f>VLOOKUP($A380,'Medical Examinations'!$A$2:$D$2336,4,)</f>
        <v>No</v>
      </c>
      <c r="F380" t="str">
        <f>VLOOKUP($A380,'Medical Examinations'!$A$2:$E$2336,5,)</f>
        <v>No</v>
      </c>
      <c r="G380" t="str">
        <f>VLOOKUP($A380,'Medical Examinations'!$A$2:$F$2336,6,)</f>
        <v>No</v>
      </c>
      <c r="H380">
        <f>VLOOKUP($A380,'Data Transformation'!$A$2:$G$2336,7,)</f>
        <v>0</v>
      </c>
      <c r="I380" t="str">
        <f>VLOOKUP($A380,'Medical Examinations'!$A$2:$H$2336,8,)</f>
        <v>yes</v>
      </c>
      <c r="J380" t="str">
        <f>VLOOKUP($A380,'Data Transformation'!$A$2:$K$2336,11,)</f>
        <v>obesity</v>
      </c>
      <c r="K380" t="str">
        <f>VLOOKUP($A380,'Data Transformation'!$A$2:$M$2336,13,)</f>
        <v>Normal</v>
      </c>
      <c r="L380" t="str">
        <f>VLOOKUP(A380,'Data Transformation'!A380:Q2714,17,)</f>
        <v>9-Oct-1995</v>
      </c>
      <c r="M380">
        <f>VLOOKUP($A380,'Hospitalisation Details'!$A$2:$I$2344,6,)</f>
        <v>27236.959999999999</v>
      </c>
      <c r="N380" t="str">
        <f>VLOOKUP($A380,'Hospitalisation Details'!$A$2:$I$2344,7,)</f>
        <v>tier - 2</v>
      </c>
      <c r="O380" t="str">
        <f>VLOOKUP($A380,'Hospitalisation Details'!$A$2:$I$2344,8,)</f>
        <v>tier - 1</v>
      </c>
      <c r="P380" t="str">
        <f>VLOOKUP($A380,'Hospitalisation Details'!$A$2:$I$2344,9,)</f>
        <v>R1011</v>
      </c>
      <c r="Q380">
        <f>VLOOKUP(A380,'Data Transformation'!A380:R2714,18,)</f>
        <v>27</v>
      </c>
    </row>
    <row r="381" spans="1:17" ht="15.6" x14ac:dyDescent="0.3">
      <c r="A381" s="1" t="s">
        <v>1992</v>
      </c>
      <c r="B381" s="1" t="str">
        <f>VLOOKUP($A381,'Data Transformation'!$A$2:$D$2336,4,)</f>
        <v xml:space="preserve">  Dante</v>
      </c>
      <c r="C381">
        <f>VLOOKUP($A381,'Medical Examinations'!$A$2:$B$2336,2,)</f>
        <v>28.975000000000001</v>
      </c>
      <c r="D381">
        <f>VLOOKUP($A381,'Medical Examinations'!$A$2:$C$2336,3,)</f>
        <v>7.63</v>
      </c>
      <c r="E381" t="str">
        <f>VLOOKUP($A381,'Medical Examinations'!$A$2:$D$2336,4,)</f>
        <v>No</v>
      </c>
      <c r="F381" t="str">
        <f>VLOOKUP($A381,'Medical Examinations'!$A$2:$E$2336,5,)</f>
        <v>No</v>
      </c>
      <c r="G381" t="str">
        <f>VLOOKUP($A381,'Medical Examinations'!$A$2:$F$2336,6,)</f>
        <v>No</v>
      </c>
      <c r="H381">
        <f>VLOOKUP($A381,'Data Transformation'!$A$2:$G$2336,7,)</f>
        <v>0</v>
      </c>
      <c r="I381" t="str">
        <f>VLOOKUP($A381,'Medical Examinations'!$A$2:$H$2336,8,)</f>
        <v>yes</v>
      </c>
      <c r="J381" t="str">
        <f>VLOOKUP($A381,'Data Transformation'!$A$2:$K$2336,11,)</f>
        <v>obesity</v>
      </c>
      <c r="K381" t="str">
        <f>VLOOKUP($A381,'Data Transformation'!$A$2:$M$2336,13,)</f>
        <v>Diabetes</v>
      </c>
      <c r="L381" t="str">
        <f>VLOOKUP(A381,'Data Transformation'!A381:Q2715,17,)</f>
        <v>16-Jun-1995</v>
      </c>
      <c r="M381">
        <f>VLOOKUP($A381,'Hospitalisation Details'!$A$2:$I$2344,6,)</f>
        <v>27218.44</v>
      </c>
      <c r="N381" t="str">
        <f>VLOOKUP($A381,'Hospitalisation Details'!$A$2:$I$2344,7,)</f>
        <v>tier - 2</v>
      </c>
      <c r="O381" t="str">
        <f>VLOOKUP($A381,'Hospitalisation Details'!$A$2:$I$2344,8,)</f>
        <v>tier - 1</v>
      </c>
      <c r="P381" t="str">
        <f>VLOOKUP($A381,'Hospitalisation Details'!$A$2:$I$2344,9,)</f>
        <v>R1017</v>
      </c>
      <c r="Q381">
        <f>VLOOKUP(A381,'Data Transformation'!A381:R2715,18,)</f>
        <v>28</v>
      </c>
    </row>
    <row r="382" spans="1:17" ht="15.6" x14ac:dyDescent="0.3">
      <c r="A382" s="1" t="s">
        <v>1991</v>
      </c>
      <c r="B382" s="1" t="str">
        <f>VLOOKUP($A382,'Data Transformation'!$A$2:$D$2336,4,)</f>
        <v xml:space="preserve">  Sara E</v>
      </c>
      <c r="C382">
        <f>VLOOKUP($A382,'Medical Examinations'!$A$2:$B$2336,2,)</f>
        <v>24.86</v>
      </c>
      <c r="D382">
        <f>VLOOKUP($A382,'Medical Examinations'!$A$2:$C$2336,3,)</f>
        <v>8.92</v>
      </c>
      <c r="E382" t="str">
        <f>VLOOKUP($A382,'Medical Examinations'!$A$2:$D$2336,4,)</f>
        <v>yes</v>
      </c>
      <c r="F382" t="str">
        <f>VLOOKUP($A382,'Medical Examinations'!$A$2:$E$2336,5,)</f>
        <v>No</v>
      </c>
      <c r="G382" t="str">
        <f>VLOOKUP($A382,'Medical Examinations'!$A$2:$F$2336,6,)</f>
        <v>No</v>
      </c>
      <c r="H382">
        <f>VLOOKUP($A382,'Data Transformation'!$A$2:$G$2336,7,)</f>
        <v>2</v>
      </c>
      <c r="I382" t="str">
        <f>VLOOKUP($A382,'Medical Examinations'!$A$2:$H$2336,8,)</f>
        <v>No</v>
      </c>
      <c r="J382" t="str">
        <f>VLOOKUP($A382,'Data Transformation'!$A$2:$K$2336,11,)</f>
        <v>obesity</v>
      </c>
      <c r="K382" t="str">
        <f>VLOOKUP($A382,'Data Transformation'!$A$2:$M$2336,13,)</f>
        <v>Diabetes</v>
      </c>
      <c r="L382" t="str">
        <f>VLOOKUP(A382,'Data Transformation'!A382:Q2716,17,)</f>
        <v>10-Oct-1981</v>
      </c>
      <c r="M382">
        <f>VLOOKUP($A382,'Hospitalisation Details'!$A$2:$I$2344,6,)</f>
        <v>27117.99</v>
      </c>
      <c r="N382" t="str">
        <f>VLOOKUP($A382,'Hospitalisation Details'!$A$2:$I$2344,7,)</f>
        <v>tier - 2</v>
      </c>
      <c r="O382" t="str">
        <f>VLOOKUP($A382,'Hospitalisation Details'!$A$2:$I$2344,8,)</f>
        <v>tier - 2</v>
      </c>
      <c r="P382" t="str">
        <f>VLOOKUP($A382,'Hospitalisation Details'!$A$2:$I$2344,9,)</f>
        <v>R1013</v>
      </c>
      <c r="Q382">
        <f>VLOOKUP(A382,'Data Transformation'!A382:R2716,18,)</f>
        <v>41</v>
      </c>
    </row>
    <row r="383" spans="1:17" ht="15.6" x14ac:dyDescent="0.3">
      <c r="A383" s="1" t="s">
        <v>1990</v>
      </c>
      <c r="B383" s="1" t="str">
        <f>VLOOKUP($A383,'Data Transformation'!$A$2:$D$2336,4,)</f>
        <v xml:space="preserve">  Scott</v>
      </c>
      <c r="C383">
        <f>VLOOKUP($A383,'Medical Examinations'!$A$2:$B$2336,2,)</f>
        <v>19.54</v>
      </c>
      <c r="D383">
        <f>VLOOKUP($A383,'Medical Examinations'!$A$2:$C$2336,3,)</f>
        <v>5.37</v>
      </c>
      <c r="E383" t="str">
        <f>VLOOKUP($A383,'Medical Examinations'!$A$2:$D$2336,4,)</f>
        <v>No</v>
      </c>
      <c r="F383" t="str">
        <f>VLOOKUP($A383,'Medical Examinations'!$A$2:$E$2336,5,)</f>
        <v>No</v>
      </c>
      <c r="G383" t="str">
        <f>VLOOKUP($A383,'Medical Examinations'!$A$2:$F$2336,6,)</f>
        <v>No</v>
      </c>
      <c r="H383">
        <f>VLOOKUP($A383,'Data Transformation'!$A$2:$G$2336,7,)</f>
        <v>0</v>
      </c>
      <c r="I383" t="str">
        <f>VLOOKUP($A383,'Medical Examinations'!$A$2:$H$2336,8,)</f>
        <v>yes</v>
      </c>
      <c r="J383" t="str">
        <f>VLOOKUP($A383,'Data Transformation'!$A$2:$K$2336,11,)</f>
        <v>obesity</v>
      </c>
      <c r="K383" t="str">
        <f>VLOOKUP($A383,'Data Transformation'!$A$2:$M$2336,13,)</f>
        <v>Diabetes</v>
      </c>
      <c r="L383" t="str">
        <f>VLOOKUP(A383,'Data Transformation'!A383:Q2717,17,)</f>
        <v>18-Aug-1988</v>
      </c>
      <c r="M383">
        <f>VLOOKUP($A383,'Hospitalisation Details'!$A$2:$I$2344,6,)</f>
        <v>27092.38</v>
      </c>
      <c r="N383" t="str">
        <f>VLOOKUP($A383,'Hospitalisation Details'!$A$2:$I$2344,7,)</f>
        <v>tier - 2</v>
      </c>
      <c r="O383" t="str">
        <f>VLOOKUP($A383,'Hospitalisation Details'!$A$2:$I$2344,8,)</f>
        <v>tier - 3</v>
      </c>
      <c r="P383" t="str">
        <f>VLOOKUP($A383,'Hospitalisation Details'!$A$2:$I$2344,9,)</f>
        <v>R1011</v>
      </c>
      <c r="Q383">
        <f>VLOOKUP(A383,'Data Transformation'!A383:R2717,18,)</f>
        <v>34</v>
      </c>
    </row>
    <row r="384" spans="1:17" ht="15.6" x14ac:dyDescent="0.3">
      <c r="A384" s="1" t="s">
        <v>1989</v>
      </c>
      <c r="B384" s="1" t="str">
        <f>VLOOKUP($A384,'Data Transformation'!$A$2:$D$2336,4,)</f>
        <v xml:space="preserve">  Sean</v>
      </c>
      <c r="C384">
        <f>VLOOKUP($A384,'Medical Examinations'!$A$2:$B$2336,2,)</f>
        <v>26.74</v>
      </c>
      <c r="D384">
        <f>VLOOKUP($A384,'Medical Examinations'!$A$2:$C$2336,3,)</f>
        <v>4.3099999999999996</v>
      </c>
      <c r="E384" t="str">
        <f>VLOOKUP($A384,'Medical Examinations'!$A$2:$D$2336,4,)</f>
        <v>No</v>
      </c>
      <c r="F384" t="str">
        <f>VLOOKUP($A384,'Medical Examinations'!$A$2:$E$2336,5,)</f>
        <v>No</v>
      </c>
      <c r="G384" t="str">
        <f>VLOOKUP($A384,'Medical Examinations'!$A$2:$F$2336,6,)</f>
        <v>No</v>
      </c>
      <c r="H384">
        <f>VLOOKUP($A384,'Data Transformation'!$A$2:$G$2336,7,)</f>
        <v>0</v>
      </c>
      <c r="I384" t="str">
        <f>VLOOKUP($A384,'Medical Examinations'!$A$2:$H$2336,8,)</f>
        <v>yes</v>
      </c>
      <c r="J384" t="str">
        <f>VLOOKUP($A384,'Data Transformation'!$A$2:$K$2336,11,)</f>
        <v>obesity</v>
      </c>
      <c r="K384" t="str">
        <f>VLOOKUP($A384,'Data Transformation'!$A$2:$M$2336,13,)</f>
        <v>Diabetes</v>
      </c>
      <c r="L384" t="str">
        <f>VLOOKUP(A384,'Data Transformation'!A384:Q2718,17,)</f>
        <v>23-Aug-1995</v>
      </c>
      <c r="M384">
        <f>VLOOKUP($A384,'Hospitalisation Details'!$A$2:$I$2344,6,)</f>
        <v>27080.639999999999</v>
      </c>
      <c r="N384" t="str">
        <f>VLOOKUP($A384,'Hospitalisation Details'!$A$2:$I$2344,7,)</f>
        <v>tier - 2</v>
      </c>
      <c r="O384" t="str">
        <f>VLOOKUP($A384,'Hospitalisation Details'!$A$2:$I$2344,8,)</f>
        <v>tier - 2</v>
      </c>
      <c r="P384" t="str">
        <f>VLOOKUP($A384,'Hospitalisation Details'!$A$2:$I$2344,9,)</f>
        <v>R1011</v>
      </c>
      <c r="Q384">
        <f>VLOOKUP(A384,'Data Transformation'!A384:R2718,18,)</f>
        <v>27</v>
      </c>
    </row>
    <row r="385" spans="1:17" ht="15.6" x14ac:dyDescent="0.3">
      <c r="A385" s="1" t="s">
        <v>1988</v>
      </c>
      <c r="B385" s="1" t="str">
        <f>VLOOKUP($A385,'Data Transformation'!$A$2:$D$2336,4,)</f>
        <v xml:space="preserve">  Danielle</v>
      </c>
      <c r="C385">
        <f>VLOOKUP($A385,'Medical Examinations'!$A$2:$B$2336,2,)</f>
        <v>22.99</v>
      </c>
      <c r="D385">
        <f>VLOOKUP($A385,'Medical Examinations'!$A$2:$C$2336,3,)</f>
        <v>10.46</v>
      </c>
      <c r="E385" t="str">
        <f>VLOOKUP($A385,'Medical Examinations'!$A$2:$D$2336,4,)</f>
        <v>No</v>
      </c>
      <c r="F385" t="str">
        <f>VLOOKUP($A385,'Medical Examinations'!$A$2:$E$2336,5,)</f>
        <v>No</v>
      </c>
      <c r="G385" t="str">
        <f>VLOOKUP($A385,'Medical Examinations'!$A$2:$F$2336,6,)</f>
        <v>No</v>
      </c>
      <c r="H385">
        <f>VLOOKUP($A385,'Data Transformation'!$A$2:$G$2336,7,)</f>
        <v>3</v>
      </c>
      <c r="I385" t="str">
        <f>VLOOKUP($A385,'Medical Examinations'!$A$2:$H$2336,8,)</f>
        <v>yes</v>
      </c>
      <c r="J385" t="str">
        <f>VLOOKUP($A385,'Data Transformation'!$A$2:$K$2336,11,)</f>
        <v>obesity</v>
      </c>
      <c r="K385" t="str">
        <f>VLOOKUP($A385,'Data Transformation'!$A$2:$M$2336,13,)</f>
        <v>Diabetes</v>
      </c>
      <c r="L385" t="str">
        <f>VLOOKUP(A385,'Data Transformation'!A385:Q2719,17,)</f>
        <v>11-Nov-2001</v>
      </c>
      <c r="M385">
        <f>VLOOKUP($A385,'Hospitalisation Details'!$A$2:$I$2344,6,)</f>
        <v>27037.91</v>
      </c>
      <c r="N385" t="str">
        <f>VLOOKUP($A385,'Hospitalisation Details'!$A$2:$I$2344,7,)</f>
        <v>tier - 2</v>
      </c>
      <c r="O385" t="str">
        <f>VLOOKUP($A385,'Hospitalisation Details'!$A$2:$I$2344,8,)</f>
        <v>tier - 2</v>
      </c>
      <c r="P385" t="str">
        <f>VLOOKUP($A385,'Hospitalisation Details'!$A$2:$I$2344,9,)</f>
        <v>R1013</v>
      </c>
      <c r="Q385">
        <f>VLOOKUP(A385,'Data Transformation'!A385:R2719,18,)</f>
        <v>21</v>
      </c>
    </row>
    <row r="386" spans="1:17" ht="15.6" x14ac:dyDescent="0.3">
      <c r="A386" s="1" t="s">
        <v>1987</v>
      </c>
      <c r="B386" s="1" t="str">
        <f>VLOOKUP($A386,'Data Transformation'!$A$2:$D$2336,4,)</f>
        <v xml:space="preserve">  Andrew D</v>
      </c>
      <c r="C386">
        <f>VLOOKUP($A386,'Medical Examinations'!$A$2:$B$2336,2,)</f>
        <v>31.46</v>
      </c>
      <c r="D386">
        <f>VLOOKUP($A386,'Medical Examinations'!$A$2:$C$2336,3,)</f>
        <v>7.39</v>
      </c>
      <c r="E386" t="str">
        <f>VLOOKUP($A386,'Medical Examinations'!$A$2:$D$2336,4,)</f>
        <v>No</v>
      </c>
      <c r="F386" t="str">
        <f>VLOOKUP($A386,'Medical Examinations'!$A$2:$E$2336,5,)</f>
        <v>No</v>
      </c>
      <c r="G386" t="str">
        <f>VLOOKUP($A386,'Medical Examinations'!$A$2:$F$2336,6,)</f>
        <v>No</v>
      </c>
      <c r="H386">
        <f>VLOOKUP($A386,'Data Transformation'!$A$2:$G$2336,7,)</f>
        <v>0</v>
      </c>
      <c r="I386" t="str">
        <f>VLOOKUP($A386,'Medical Examinations'!$A$2:$H$2336,8,)</f>
        <v>No</v>
      </c>
      <c r="J386" t="str">
        <f>VLOOKUP($A386,'Data Transformation'!$A$2:$K$2336,11,)</f>
        <v>obesity</v>
      </c>
      <c r="K386" t="str">
        <f>VLOOKUP($A386,'Data Transformation'!$A$2:$M$2336,13,)</f>
        <v>Diabetes</v>
      </c>
      <c r="L386" t="str">
        <f>VLOOKUP(A386,'Data Transformation'!A386:Q2720,17,)</f>
        <v>27-Dec-1986</v>
      </c>
      <c r="M386">
        <f>VLOOKUP($A386,'Hospitalisation Details'!$A$2:$I$2344,6,)</f>
        <v>27000.98</v>
      </c>
      <c r="N386" t="str">
        <f>VLOOKUP($A386,'Hospitalisation Details'!$A$2:$I$2344,7,)</f>
        <v>tier - 2</v>
      </c>
      <c r="O386" t="str">
        <f>VLOOKUP($A386,'Hospitalisation Details'!$A$2:$I$2344,8,)</f>
        <v>tier - 2</v>
      </c>
      <c r="P386" t="str">
        <f>VLOOKUP($A386,'Hospitalisation Details'!$A$2:$I$2344,9,)</f>
        <v>R1013</v>
      </c>
      <c r="Q386">
        <f>VLOOKUP(A386,'Data Transformation'!A386:R2720,18,)</f>
        <v>36</v>
      </c>
    </row>
    <row r="387" spans="1:17" ht="15.6" x14ac:dyDescent="0.3">
      <c r="A387" s="1" t="s">
        <v>1986</v>
      </c>
      <c r="B387" s="1" t="str">
        <f>VLOOKUP($A387,'Data Transformation'!$A$2:$D$2336,4,)</f>
        <v xml:space="preserve">  Joel D</v>
      </c>
      <c r="C387">
        <f>VLOOKUP($A387,'Medical Examinations'!$A$2:$B$2336,2,)</f>
        <v>30.86</v>
      </c>
      <c r="D387">
        <f>VLOOKUP($A387,'Medical Examinations'!$A$2:$C$2336,3,)</f>
        <v>6.18</v>
      </c>
      <c r="E387" t="str">
        <f>VLOOKUP($A387,'Medical Examinations'!$A$2:$D$2336,4,)</f>
        <v>No</v>
      </c>
      <c r="F387" t="str">
        <f>VLOOKUP($A387,'Medical Examinations'!$A$2:$E$2336,5,)</f>
        <v>yes</v>
      </c>
      <c r="G387" t="str">
        <f>VLOOKUP($A387,'Medical Examinations'!$A$2:$F$2336,6,)</f>
        <v>No</v>
      </c>
      <c r="H387">
        <f>VLOOKUP($A387,'Data Transformation'!$A$2:$G$2336,7,)</f>
        <v>2</v>
      </c>
      <c r="I387" t="str">
        <f>VLOOKUP($A387,'Medical Examinations'!$A$2:$H$2336,8,)</f>
        <v>yes</v>
      </c>
      <c r="J387" t="str">
        <f>VLOOKUP($A387,'Data Transformation'!$A$2:$K$2336,11,)</f>
        <v>obesity</v>
      </c>
      <c r="K387" t="str">
        <f>VLOOKUP($A387,'Data Transformation'!$A$2:$M$2336,13,)</f>
        <v>Diabetes</v>
      </c>
      <c r="L387" t="str">
        <f>VLOOKUP(A387,'Data Transformation'!A387:Q2721,17,)</f>
        <v>6-Jun-1999</v>
      </c>
      <c r="M387">
        <f>VLOOKUP($A387,'Hospitalisation Details'!$A$2:$I$2344,6,)</f>
        <v>26936.98</v>
      </c>
      <c r="N387" t="str">
        <f>VLOOKUP($A387,'Hospitalisation Details'!$A$2:$I$2344,7,)</f>
        <v>tier - 2</v>
      </c>
      <c r="O387" t="str">
        <f>VLOOKUP($A387,'Hospitalisation Details'!$A$2:$I$2344,8,)</f>
        <v>tier - 3</v>
      </c>
      <c r="P387" t="str">
        <f>VLOOKUP($A387,'Hospitalisation Details'!$A$2:$I$2344,9,)</f>
        <v>R1011</v>
      </c>
      <c r="Q387">
        <f>VLOOKUP(A387,'Data Transformation'!A387:R2721,18,)</f>
        <v>24</v>
      </c>
    </row>
    <row r="388" spans="1:17" ht="15.6" x14ac:dyDescent="0.3">
      <c r="A388" s="1" t="s">
        <v>1985</v>
      </c>
      <c r="B388" s="1" t="str">
        <f>VLOOKUP($A388,'Data Transformation'!$A$2:$D$2336,4,)</f>
        <v xml:space="preserve">  Michelle</v>
      </c>
      <c r="C388">
        <f>VLOOKUP($A388,'Medical Examinations'!$A$2:$B$2336,2,)</f>
        <v>31.96</v>
      </c>
      <c r="D388">
        <f>VLOOKUP($A388,'Medical Examinations'!$A$2:$C$2336,3,)</f>
        <v>8.86</v>
      </c>
      <c r="E388" t="str">
        <f>VLOOKUP($A388,'Medical Examinations'!$A$2:$D$2336,4,)</f>
        <v>No</v>
      </c>
      <c r="F388" t="str">
        <f>VLOOKUP($A388,'Medical Examinations'!$A$2:$E$2336,5,)</f>
        <v>No</v>
      </c>
      <c r="G388" t="str">
        <f>VLOOKUP($A388,'Medical Examinations'!$A$2:$F$2336,6,)</f>
        <v>No</v>
      </c>
      <c r="H388">
        <f>VLOOKUP($A388,'Data Transformation'!$A$2:$G$2336,7,)</f>
        <v>0</v>
      </c>
      <c r="I388" t="str">
        <f>VLOOKUP($A388,'Medical Examinations'!$A$2:$H$2336,8,)</f>
        <v>yes</v>
      </c>
      <c r="J388" t="str">
        <f>VLOOKUP($A388,'Data Transformation'!$A$2:$K$2336,11,)</f>
        <v>obesity</v>
      </c>
      <c r="K388" t="str">
        <f>VLOOKUP($A388,'Data Transformation'!$A$2:$M$2336,13,)</f>
        <v>Diabetes</v>
      </c>
      <c r="L388" t="str">
        <f>VLOOKUP(A388,'Data Transformation'!A388:Q2722,17,)</f>
        <v>4-Nov-1997</v>
      </c>
      <c r="M388">
        <f>VLOOKUP($A388,'Hospitalisation Details'!$A$2:$I$2344,6,)</f>
        <v>26927.69</v>
      </c>
      <c r="N388" t="str">
        <f>VLOOKUP($A388,'Hospitalisation Details'!$A$2:$I$2344,7,)</f>
        <v>tier - 2</v>
      </c>
      <c r="O388" t="str">
        <f>VLOOKUP($A388,'Hospitalisation Details'!$A$2:$I$2344,8,)</f>
        <v>tier - 2</v>
      </c>
      <c r="P388" t="str">
        <f>VLOOKUP($A388,'Hospitalisation Details'!$A$2:$I$2344,9,)</f>
        <v>R1011</v>
      </c>
      <c r="Q388">
        <f>VLOOKUP(A388,'Data Transformation'!A388:R2722,18,)</f>
        <v>25</v>
      </c>
    </row>
    <row r="389" spans="1:17" ht="15.6" x14ac:dyDescent="0.3">
      <c r="A389" s="1" t="s">
        <v>1984</v>
      </c>
      <c r="B389" s="1" t="str">
        <f>VLOOKUP($A389,'Data Transformation'!$A$2:$D$2336,4,)</f>
        <v xml:space="preserve">  Michael J</v>
      </c>
      <c r="C389">
        <f>VLOOKUP($A389,'Medical Examinations'!$A$2:$B$2336,2,)</f>
        <v>23.76</v>
      </c>
      <c r="D389">
        <f>VLOOKUP($A389,'Medical Examinations'!$A$2:$C$2336,3,)</f>
        <v>10.96</v>
      </c>
      <c r="E389" t="str">
        <f>VLOOKUP($A389,'Medical Examinations'!$A$2:$D$2336,4,)</f>
        <v>No</v>
      </c>
      <c r="F389" t="str">
        <f>VLOOKUP($A389,'Medical Examinations'!$A$2:$E$2336,5,)</f>
        <v>No</v>
      </c>
      <c r="G389" t="str">
        <f>VLOOKUP($A389,'Medical Examinations'!$A$2:$F$2336,6,)</f>
        <v>No</v>
      </c>
      <c r="H389">
        <f>VLOOKUP($A389,'Data Transformation'!$A$2:$G$2336,7,)</f>
        <v>3</v>
      </c>
      <c r="I389" t="str">
        <f>VLOOKUP($A389,'Medical Examinations'!$A$2:$H$2336,8,)</f>
        <v>yes</v>
      </c>
      <c r="J389" t="str">
        <f>VLOOKUP($A389,'Data Transformation'!$A$2:$K$2336,11,)</f>
        <v>obesity</v>
      </c>
      <c r="K389" t="str">
        <f>VLOOKUP($A389,'Data Transformation'!$A$2:$M$2336,13,)</f>
        <v>Normal</v>
      </c>
      <c r="L389" t="str">
        <f>VLOOKUP(A389,'Data Transformation'!A389:Q2723,17,)</f>
        <v>12-Aug-1999</v>
      </c>
      <c r="M389">
        <f>VLOOKUP($A389,'Hospitalisation Details'!$A$2:$I$2344,6,)</f>
        <v>26926.51</v>
      </c>
      <c r="N389" t="str">
        <f>VLOOKUP($A389,'Hospitalisation Details'!$A$2:$I$2344,7,)</f>
        <v>tier - 2</v>
      </c>
      <c r="O389" t="str">
        <f>VLOOKUP($A389,'Hospitalisation Details'!$A$2:$I$2344,8,)</f>
        <v>tier - 1</v>
      </c>
      <c r="P389" t="str">
        <f>VLOOKUP($A389,'Hospitalisation Details'!$A$2:$I$2344,9,)</f>
        <v>R1013</v>
      </c>
      <c r="Q389">
        <f>VLOOKUP(A389,'Data Transformation'!A389:R2723,18,)</f>
        <v>23</v>
      </c>
    </row>
    <row r="390" spans="1:17" ht="15.6" x14ac:dyDescent="0.3">
      <c r="A390" s="1" t="s">
        <v>1983</v>
      </c>
      <c r="B390" s="1" t="str">
        <f>VLOOKUP($A390,'Data Transformation'!$A$2:$D$2336,4,)</f>
        <v xml:space="preserve">  Nikki</v>
      </c>
      <c r="C390">
        <f>VLOOKUP($A390,'Medical Examinations'!$A$2:$B$2336,2,)</f>
        <v>19.38</v>
      </c>
      <c r="D390">
        <f>VLOOKUP($A390,'Medical Examinations'!$A$2:$C$2336,3,)</f>
        <v>6.28</v>
      </c>
      <c r="E390" t="str">
        <f>VLOOKUP($A390,'Medical Examinations'!$A$2:$D$2336,4,)</f>
        <v>No</v>
      </c>
      <c r="F390" t="str">
        <f>VLOOKUP($A390,'Medical Examinations'!$A$2:$E$2336,5,)</f>
        <v>No</v>
      </c>
      <c r="G390" t="str">
        <f>VLOOKUP($A390,'Medical Examinations'!$A$2:$F$2336,6,)</f>
        <v>No</v>
      </c>
      <c r="H390">
        <f>VLOOKUP($A390,'Data Transformation'!$A$2:$G$2336,7,)</f>
        <v>0</v>
      </c>
      <c r="I390" t="str">
        <f>VLOOKUP($A390,'Medical Examinations'!$A$2:$H$2336,8,)</f>
        <v>yes</v>
      </c>
      <c r="J390" t="str">
        <f>VLOOKUP($A390,'Data Transformation'!$A$2:$K$2336,11,)</f>
        <v>obesity</v>
      </c>
      <c r="K390" t="str">
        <f>VLOOKUP($A390,'Data Transformation'!$A$2:$M$2336,13,)</f>
        <v>Diabetes</v>
      </c>
      <c r="L390" t="str">
        <f>VLOOKUP(A390,'Data Transformation'!A390:Q2724,17,)</f>
        <v>4-Nov-1988</v>
      </c>
      <c r="M390">
        <f>VLOOKUP($A390,'Hospitalisation Details'!$A$2:$I$2344,6,)</f>
        <v>26912.560000000001</v>
      </c>
      <c r="N390" t="str">
        <f>VLOOKUP($A390,'Hospitalisation Details'!$A$2:$I$2344,7,)</f>
        <v>tier - 2</v>
      </c>
      <c r="O390" t="str">
        <f>VLOOKUP($A390,'Hospitalisation Details'!$A$2:$I$2344,8,)</f>
        <v>tier - 2</v>
      </c>
      <c r="P390" t="str">
        <f>VLOOKUP($A390,'Hospitalisation Details'!$A$2:$I$2344,9,)</f>
        <v>R1011</v>
      </c>
      <c r="Q390">
        <f>VLOOKUP(A390,'Data Transformation'!A390:R2724,18,)</f>
        <v>34</v>
      </c>
    </row>
    <row r="391" spans="1:17" ht="15.6" x14ac:dyDescent="0.3">
      <c r="A391" s="1" t="s">
        <v>1982</v>
      </c>
      <c r="B391" s="1" t="str">
        <f>VLOOKUP($A391,'Data Transformation'!$A$2:$D$2336,4,)</f>
        <v xml:space="preserve">  Summer B</v>
      </c>
      <c r="C391">
        <f>VLOOKUP($A391,'Medical Examinations'!$A$2:$B$2336,2,)</f>
        <v>16.21</v>
      </c>
      <c r="D391">
        <f>VLOOKUP($A391,'Medical Examinations'!$A$2:$C$2336,3,)</f>
        <v>6.29</v>
      </c>
      <c r="E391" t="str">
        <f>VLOOKUP($A391,'Medical Examinations'!$A$2:$D$2336,4,)</f>
        <v>yes</v>
      </c>
      <c r="F391" t="str">
        <f>VLOOKUP($A391,'Medical Examinations'!$A$2:$E$2336,5,)</f>
        <v>No</v>
      </c>
      <c r="G391" t="str">
        <f>VLOOKUP($A391,'Medical Examinations'!$A$2:$F$2336,6,)</f>
        <v>No</v>
      </c>
      <c r="H391">
        <f>VLOOKUP($A391,'Data Transformation'!$A$2:$G$2336,7,)</f>
        <v>1</v>
      </c>
      <c r="I391" t="str">
        <f>VLOOKUP($A391,'Medical Examinations'!$A$2:$H$2336,8,)</f>
        <v>yes</v>
      </c>
      <c r="J391" t="str">
        <f>VLOOKUP($A391,'Data Transformation'!$A$2:$K$2336,11,)</f>
        <v>obesity</v>
      </c>
      <c r="K391" t="str">
        <f>VLOOKUP($A391,'Data Transformation'!$A$2:$M$2336,13,)</f>
        <v>Diabetes</v>
      </c>
      <c r="L391" t="str">
        <f>VLOOKUP(A391,'Data Transformation'!A391:Q2725,17,)</f>
        <v>11-Oct-1990</v>
      </c>
      <c r="M391">
        <f>VLOOKUP($A391,'Hospitalisation Details'!$A$2:$I$2344,6,)</f>
        <v>26607.89</v>
      </c>
      <c r="N391" t="str">
        <f>VLOOKUP($A391,'Hospitalisation Details'!$A$2:$I$2344,7,)</f>
        <v>tier - 2</v>
      </c>
      <c r="O391" t="str">
        <f>VLOOKUP($A391,'Hospitalisation Details'!$A$2:$I$2344,8,)</f>
        <v>tier - 1</v>
      </c>
      <c r="P391" t="str">
        <f>VLOOKUP($A391,'Hospitalisation Details'!$A$2:$I$2344,9,)</f>
        <v>R1011</v>
      </c>
      <c r="Q391">
        <f>VLOOKUP(A391,'Data Transformation'!A391:R2725,18,)</f>
        <v>32</v>
      </c>
    </row>
    <row r="392" spans="1:17" ht="15.6" x14ac:dyDescent="0.3">
      <c r="A392" s="1" t="s">
        <v>1981</v>
      </c>
      <c r="B392" s="1" t="str">
        <f>VLOOKUP($A392,'Data Transformation'!$A$2:$D$2336,4,)</f>
        <v xml:space="preserve">  Edward</v>
      </c>
      <c r="C392">
        <f>VLOOKUP($A392,'Medical Examinations'!$A$2:$B$2336,2,)</f>
        <v>32.54</v>
      </c>
      <c r="D392">
        <f>VLOOKUP($A392,'Medical Examinations'!$A$2:$C$2336,3,)</f>
        <v>4.0199999999999996</v>
      </c>
      <c r="E392" t="str">
        <f>VLOOKUP($A392,'Medical Examinations'!$A$2:$D$2336,4,)</f>
        <v>No</v>
      </c>
      <c r="F392" t="str">
        <f>VLOOKUP($A392,'Medical Examinations'!$A$2:$E$2336,5,)</f>
        <v>yes</v>
      </c>
      <c r="G392" t="str">
        <f>VLOOKUP($A392,'Medical Examinations'!$A$2:$F$2336,6,)</f>
        <v>No</v>
      </c>
      <c r="H392">
        <f>VLOOKUP($A392,'Data Transformation'!$A$2:$G$2336,7,)</f>
        <v>1</v>
      </c>
      <c r="I392" t="str">
        <f>VLOOKUP($A392,'Medical Examinations'!$A$2:$H$2336,8,)</f>
        <v>yes</v>
      </c>
      <c r="J392" t="str">
        <f>VLOOKUP($A392,'Data Transformation'!$A$2:$K$2336,11,)</f>
        <v>obesity</v>
      </c>
      <c r="K392" t="str">
        <f>VLOOKUP($A392,'Data Transformation'!$A$2:$M$2336,13,)</f>
        <v>Normal</v>
      </c>
      <c r="L392" t="str">
        <f>VLOOKUP(A392,'Data Transformation'!A392:Q2726,17,)</f>
        <v>14-Jun-1985</v>
      </c>
      <c r="M392">
        <f>VLOOKUP($A392,'Hospitalisation Details'!$A$2:$I$2344,6,)</f>
        <v>26479.4</v>
      </c>
      <c r="N392" t="str">
        <f>VLOOKUP($A392,'Hospitalisation Details'!$A$2:$I$2344,7,)</f>
        <v>tier - 2</v>
      </c>
      <c r="O392" t="str">
        <f>VLOOKUP($A392,'Hospitalisation Details'!$A$2:$I$2344,8,)</f>
        <v>tier - 2</v>
      </c>
      <c r="P392" t="str">
        <f>VLOOKUP($A392,'Hospitalisation Details'!$A$2:$I$2344,9,)</f>
        <v>R1011</v>
      </c>
      <c r="Q392">
        <f>VLOOKUP(A392,'Data Transformation'!A392:R2726,18,)</f>
        <v>38</v>
      </c>
    </row>
    <row r="393" spans="1:17" ht="15.6" x14ac:dyDescent="0.3">
      <c r="A393" s="1" t="s">
        <v>1980</v>
      </c>
      <c r="B393" s="1" t="str">
        <f>VLOOKUP($A393,'Data Transformation'!$A$2:$D$2336,4,)</f>
        <v xml:space="preserve">  Ryan</v>
      </c>
      <c r="C393">
        <f>VLOOKUP($A393,'Medical Examinations'!$A$2:$B$2336,2,)</f>
        <v>36.765000000000001</v>
      </c>
      <c r="D393">
        <f>VLOOKUP($A393,'Medical Examinations'!$A$2:$C$2336,3,)</f>
        <v>11.95</v>
      </c>
      <c r="E393" t="str">
        <f>VLOOKUP($A393,'Medical Examinations'!$A$2:$D$2336,4,)</f>
        <v>yes</v>
      </c>
      <c r="F393" t="str">
        <f>VLOOKUP($A393,'Medical Examinations'!$A$2:$E$2336,5,)</f>
        <v>No</v>
      </c>
      <c r="G393" t="str">
        <f>VLOOKUP($A393,'Medical Examinations'!$A$2:$F$2336,6,)</f>
        <v>No</v>
      </c>
      <c r="H393">
        <f>VLOOKUP($A393,'Data Transformation'!$A$2:$G$2336,7,)</f>
        <v>2</v>
      </c>
      <c r="I393" t="str">
        <f>VLOOKUP($A393,'Medical Examinations'!$A$2:$H$2336,8,)</f>
        <v>No</v>
      </c>
      <c r="J393" t="str">
        <f>VLOOKUP($A393,'Data Transformation'!$A$2:$K$2336,11,)</f>
        <v>obesity</v>
      </c>
      <c r="K393" t="str">
        <f>VLOOKUP($A393,'Data Transformation'!$A$2:$M$2336,13,)</f>
        <v>Diabetes</v>
      </c>
      <c r="L393" t="str">
        <f>VLOOKUP(A393,'Data Transformation'!A393:Q2727,17,)</f>
        <v>17-Nov-1992</v>
      </c>
      <c r="M393">
        <f>VLOOKUP($A393,'Hospitalisation Details'!$A$2:$I$2344,6,)</f>
        <v>26467.1</v>
      </c>
      <c r="N393" t="str">
        <f>VLOOKUP($A393,'Hospitalisation Details'!$A$2:$I$2344,7,)</f>
        <v>tier - 2</v>
      </c>
      <c r="O393" t="str">
        <f>VLOOKUP($A393,'Hospitalisation Details'!$A$2:$I$2344,8,)</f>
        <v>tier - 3</v>
      </c>
      <c r="P393" t="str">
        <f>VLOOKUP($A393,'Hospitalisation Details'!$A$2:$I$2344,9,)</f>
        <v>R1012</v>
      </c>
      <c r="Q393">
        <f>VLOOKUP(A393,'Data Transformation'!A393:R2727,18,)</f>
        <v>30</v>
      </c>
    </row>
    <row r="394" spans="1:17" ht="15.6" x14ac:dyDescent="0.3">
      <c r="A394" s="1" t="s">
        <v>1979</v>
      </c>
      <c r="B394" s="1" t="str">
        <f>VLOOKUP($A394,'Data Transformation'!$A$2:$D$2336,4,)</f>
        <v xml:space="preserve">  Kacee</v>
      </c>
      <c r="C394">
        <f>VLOOKUP($A394,'Medical Examinations'!$A$2:$B$2336,2,)</f>
        <v>35.909999999999997</v>
      </c>
      <c r="D394">
        <f>VLOOKUP($A394,'Medical Examinations'!$A$2:$C$2336,3,)</f>
        <v>8.7100000000000009</v>
      </c>
      <c r="E394" t="str">
        <f>VLOOKUP($A394,'Medical Examinations'!$A$2:$D$2336,4,)</f>
        <v>No</v>
      </c>
      <c r="F394" t="str">
        <f>VLOOKUP($A394,'Medical Examinations'!$A$2:$E$2336,5,)</f>
        <v>No</v>
      </c>
      <c r="G394" t="str">
        <f>VLOOKUP($A394,'Medical Examinations'!$A$2:$F$2336,6,)</f>
        <v>No</v>
      </c>
      <c r="H394">
        <f>VLOOKUP($A394,'Data Transformation'!$A$2:$G$2336,7,)</f>
        <v>0</v>
      </c>
      <c r="I394" t="str">
        <f>VLOOKUP($A394,'Medical Examinations'!$A$2:$H$2336,8,)</f>
        <v>No</v>
      </c>
      <c r="J394" t="str">
        <f>VLOOKUP($A394,'Data Transformation'!$A$2:$K$2336,11,)</f>
        <v>overweight</v>
      </c>
      <c r="K394" t="str">
        <f>VLOOKUP($A394,'Data Transformation'!$A$2:$M$2336,13,)</f>
        <v>Diabetes</v>
      </c>
      <c r="L394" t="str">
        <f>VLOOKUP(A394,'Data Transformation'!A394:Q2728,17,)</f>
        <v>8-Nov-1990</v>
      </c>
      <c r="M394">
        <f>VLOOKUP($A394,'Hospitalisation Details'!$A$2:$I$2344,6,)</f>
        <v>26392.26</v>
      </c>
      <c r="N394" t="str">
        <f>VLOOKUP($A394,'Hospitalisation Details'!$A$2:$I$2344,7,)</f>
        <v>tier - 2</v>
      </c>
      <c r="O394" t="str">
        <f>VLOOKUP($A394,'Hospitalisation Details'!$A$2:$I$2344,8,)</f>
        <v>tier - 2</v>
      </c>
      <c r="P394" t="str">
        <f>VLOOKUP($A394,'Hospitalisation Details'!$A$2:$I$2344,9,)</f>
        <v>R1024</v>
      </c>
      <c r="Q394">
        <f>VLOOKUP(A394,'Data Transformation'!A394:R2728,18,)</f>
        <v>32</v>
      </c>
    </row>
    <row r="395" spans="1:17" ht="15.6" x14ac:dyDescent="0.3">
      <c r="A395" s="1" t="s">
        <v>1978</v>
      </c>
      <c r="B395" s="1" t="str">
        <f>VLOOKUP($A395,'Data Transformation'!$A$2:$D$2336,4,)</f>
        <v xml:space="preserve">  Dave</v>
      </c>
      <c r="C395">
        <f>VLOOKUP($A395,'Medical Examinations'!$A$2:$B$2336,2,)</f>
        <v>32.06</v>
      </c>
      <c r="D395">
        <f>VLOOKUP($A395,'Medical Examinations'!$A$2:$C$2336,3,)</f>
        <v>4.67</v>
      </c>
      <c r="E395" t="str">
        <f>VLOOKUP($A395,'Medical Examinations'!$A$2:$D$2336,4,)</f>
        <v>No</v>
      </c>
      <c r="F395" t="str">
        <f>VLOOKUP($A395,'Medical Examinations'!$A$2:$E$2336,5,)</f>
        <v>yes</v>
      </c>
      <c r="G395" t="str">
        <f>VLOOKUP($A395,'Medical Examinations'!$A$2:$F$2336,6,)</f>
        <v>No</v>
      </c>
      <c r="H395">
        <f>VLOOKUP($A395,'Data Transformation'!$A$2:$G$2336,7,)</f>
        <v>1</v>
      </c>
      <c r="I395" t="str">
        <f>VLOOKUP($A395,'Medical Examinations'!$A$2:$H$2336,8,)</f>
        <v>yes</v>
      </c>
      <c r="J395" t="str">
        <f>VLOOKUP($A395,'Data Transformation'!$A$2:$K$2336,11,)</f>
        <v>obesity</v>
      </c>
      <c r="K395" t="str">
        <f>VLOOKUP($A395,'Data Transformation'!$A$2:$M$2336,13,)</f>
        <v>Diabetes</v>
      </c>
      <c r="L395" t="str">
        <f>VLOOKUP(A395,'Data Transformation'!A395:Q2729,17,)</f>
        <v>14-Sep-1992</v>
      </c>
      <c r="M395">
        <f>VLOOKUP($A395,'Hospitalisation Details'!$A$2:$I$2344,6,)</f>
        <v>26316.59</v>
      </c>
      <c r="N395" t="str">
        <f>VLOOKUP($A395,'Hospitalisation Details'!$A$2:$I$2344,7,)</f>
        <v>tier - 2</v>
      </c>
      <c r="O395" t="str">
        <f>VLOOKUP($A395,'Hospitalisation Details'!$A$2:$I$2344,8,)</f>
        <v>tier - 3</v>
      </c>
      <c r="P395" t="str">
        <f>VLOOKUP($A395,'Hospitalisation Details'!$A$2:$I$2344,9,)</f>
        <v>R1011</v>
      </c>
      <c r="Q395">
        <f>VLOOKUP(A395,'Data Transformation'!A395:R2729,18,)</f>
        <v>30</v>
      </c>
    </row>
    <row r="396" spans="1:17" ht="15.6" x14ac:dyDescent="0.3">
      <c r="A396" s="1" t="s">
        <v>1977</v>
      </c>
      <c r="B396" s="1" t="str">
        <f>VLOOKUP($A396,'Data Transformation'!$A$2:$D$2336,4,)</f>
        <v xml:space="preserve">  Maryanna</v>
      </c>
      <c r="C396">
        <f>VLOOKUP($A396,'Medical Examinations'!$A$2:$B$2336,2,)</f>
        <v>24.1</v>
      </c>
      <c r="D396">
        <f>VLOOKUP($A396,'Medical Examinations'!$A$2:$C$2336,3,)</f>
        <v>11.14</v>
      </c>
      <c r="E396" t="str">
        <f>VLOOKUP($A396,'Medical Examinations'!$A$2:$D$2336,4,)</f>
        <v>yes</v>
      </c>
      <c r="F396" t="str">
        <f>VLOOKUP($A396,'Medical Examinations'!$A$2:$E$2336,5,)</f>
        <v>No</v>
      </c>
      <c r="G396" t="str">
        <f>VLOOKUP($A396,'Medical Examinations'!$A$2:$F$2336,6,)</f>
        <v>No</v>
      </c>
      <c r="H396">
        <f>VLOOKUP($A396,'Data Transformation'!$A$2:$G$2336,7,)</f>
        <v>1</v>
      </c>
      <c r="I396" t="str">
        <f>VLOOKUP($A396,'Medical Examinations'!$A$2:$H$2336,8,)</f>
        <v>No</v>
      </c>
      <c r="J396" t="str">
        <f>VLOOKUP($A396,'Data Transformation'!$A$2:$K$2336,11,)</f>
        <v>obesity</v>
      </c>
      <c r="K396" t="str">
        <f>VLOOKUP($A396,'Data Transformation'!$A$2:$M$2336,13,)</f>
        <v>Diabetes</v>
      </c>
      <c r="L396" t="str">
        <f>VLOOKUP(A396,'Data Transformation'!A396:Q2730,17,)</f>
        <v>6-Jul-1984</v>
      </c>
      <c r="M396">
        <f>VLOOKUP($A396,'Hospitalisation Details'!$A$2:$I$2344,6,)</f>
        <v>26236.58</v>
      </c>
      <c r="N396" t="str">
        <f>VLOOKUP($A396,'Hospitalisation Details'!$A$2:$I$2344,7,)</f>
        <v>tier - 2</v>
      </c>
      <c r="O396" t="str">
        <f>VLOOKUP($A396,'Hospitalisation Details'!$A$2:$I$2344,8,)</f>
        <v>tier - 1</v>
      </c>
      <c r="P396" t="str">
        <f>VLOOKUP($A396,'Hospitalisation Details'!$A$2:$I$2344,9,)</f>
        <v>R1011</v>
      </c>
      <c r="Q396">
        <f>VLOOKUP(A396,'Data Transformation'!A396:R2730,18,)</f>
        <v>39</v>
      </c>
    </row>
    <row r="397" spans="1:17" ht="15.6" x14ac:dyDescent="0.3">
      <c r="A397" s="1" t="s">
        <v>1976</v>
      </c>
      <c r="B397" s="1" t="str">
        <f>VLOOKUP($A397,'Data Transformation'!$A$2:$D$2336,4,)</f>
        <v xml:space="preserve">  Jessica H</v>
      </c>
      <c r="C397">
        <f>VLOOKUP($A397,'Medical Examinations'!$A$2:$B$2336,2,)</f>
        <v>27.1</v>
      </c>
      <c r="D397">
        <f>VLOOKUP($A397,'Medical Examinations'!$A$2:$C$2336,3,)</f>
        <v>9.0500000000000007</v>
      </c>
      <c r="E397" t="str">
        <f>VLOOKUP($A397,'Medical Examinations'!$A$2:$D$2336,4,)</f>
        <v>No</v>
      </c>
      <c r="F397" t="str">
        <f>VLOOKUP($A397,'Medical Examinations'!$A$2:$E$2336,5,)</f>
        <v>No</v>
      </c>
      <c r="G397" t="str">
        <f>VLOOKUP($A397,'Medical Examinations'!$A$2:$F$2336,6,)</f>
        <v>No</v>
      </c>
      <c r="H397">
        <f>VLOOKUP($A397,'Data Transformation'!$A$2:$G$2336,7,)</f>
        <v>2</v>
      </c>
      <c r="I397" t="str">
        <f>VLOOKUP($A397,'Medical Examinations'!$A$2:$H$2336,8,)</f>
        <v>No</v>
      </c>
      <c r="J397" t="str">
        <f>VLOOKUP($A397,'Data Transformation'!$A$2:$K$2336,11,)</f>
        <v>obesity</v>
      </c>
      <c r="K397" t="str">
        <f>VLOOKUP($A397,'Data Transformation'!$A$2:$M$2336,13,)</f>
        <v>Diabetes</v>
      </c>
      <c r="L397" t="str">
        <f>VLOOKUP(A397,'Data Transformation'!A397:Q2731,17,)</f>
        <v>10-Jul-2003</v>
      </c>
      <c r="M397">
        <f>VLOOKUP($A397,'Hospitalisation Details'!$A$2:$I$2344,6,)</f>
        <v>26140.36</v>
      </c>
      <c r="N397" t="str">
        <f>VLOOKUP($A397,'Hospitalisation Details'!$A$2:$I$2344,7,)</f>
        <v>tier - 2</v>
      </c>
      <c r="O397" t="str">
        <f>VLOOKUP($A397,'Hospitalisation Details'!$A$2:$I$2344,8,)</f>
        <v>tier - 3</v>
      </c>
      <c r="P397" t="str">
        <f>VLOOKUP($A397,'Hospitalisation Details'!$A$2:$I$2344,9,)</f>
        <v>R1011</v>
      </c>
      <c r="Q397">
        <f>VLOOKUP(A397,'Data Transformation'!A397:R2731,18,)</f>
        <v>20</v>
      </c>
    </row>
    <row r="398" spans="1:17" ht="15.6" x14ac:dyDescent="0.3">
      <c r="A398" s="1" t="s">
        <v>1975</v>
      </c>
      <c r="B398" s="1" t="str">
        <f>VLOOKUP($A398,'Data Transformation'!$A$2:$D$2336,4,)</f>
        <v xml:space="preserve">  Deanna</v>
      </c>
      <c r="C398">
        <f>VLOOKUP($A398,'Medical Examinations'!$A$2:$B$2336,2,)</f>
        <v>24.42</v>
      </c>
      <c r="D398">
        <f>VLOOKUP($A398,'Medical Examinations'!$A$2:$C$2336,3,)</f>
        <v>11.31</v>
      </c>
      <c r="E398" t="str">
        <f>VLOOKUP($A398,'Medical Examinations'!$A$2:$D$2336,4,)</f>
        <v>No</v>
      </c>
      <c r="F398" t="str">
        <f>VLOOKUP($A398,'Medical Examinations'!$A$2:$E$2336,5,)</f>
        <v>No</v>
      </c>
      <c r="G398" t="str">
        <f>VLOOKUP($A398,'Medical Examinations'!$A$2:$F$2336,6,)</f>
        <v>No</v>
      </c>
      <c r="H398">
        <f>VLOOKUP($A398,'Data Transformation'!$A$2:$G$2336,7,)</f>
        <v>0</v>
      </c>
      <c r="I398" t="str">
        <f>VLOOKUP($A398,'Medical Examinations'!$A$2:$H$2336,8,)</f>
        <v>yes</v>
      </c>
      <c r="J398" t="str">
        <f>VLOOKUP($A398,'Data Transformation'!$A$2:$K$2336,11,)</f>
        <v>obesity</v>
      </c>
      <c r="K398" t="str">
        <f>VLOOKUP($A398,'Data Transformation'!$A$2:$M$2336,13,)</f>
        <v>Normal</v>
      </c>
      <c r="L398" t="str">
        <f>VLOOKUP(A398,'Data Transformation'!A398:Q2732,17,)</f>
        <v>14-Dec-1981</v>
      </c>
      <c r="M398">
        <f>VLOOKUP($A398,'Hospitalisation Details'!$A$2:$I$2344,6,)</f>
        <v>26125.67</v>
      </c>
      <c r="N398" t="str">
        <f>VLOOKUP($A398,'Hospitalisation Details'!$A$2:$I$2344,7,)</f>
        <v>tier - 2</v>
      </c>
      <c r="O398" t="str">
        <f>VLOOKUP($A398,'Hospitalisation Details'!$A$2:$I$2344,8,)</f>
        <v>tier - 1</v>
      </c>
      <c r="P398" t="str">
        <f>VLOOKUP($A398,'Hospitalisation Details'!$A$2:$I$2344,9,)</f>
        <v>R1013</v>
      </c>
      <c r="Q398">
        <f>VLOOKUP(A398,'Data Transformation'!A398:R2732,18,)</f>
        <v>41</v>
      </c>
    </row>
    <row r="399" spans="1:17" ht="15.6" x14ac:dyDescent="0.3">
      <c r="A399" s="1" t="s">
        <v>1974</v>
      </c>
      <c r="B399" s="1" t="str">
        <f>VLOOKUP($A399,'Data Transformation'!$A$2:$D$2336,4,)</f>
        <v xml:space="preserve">  Peter</v>
      </c>
      <c r="C399">
        <f>VLOOKUP($A399,'Medical Examinations'!$A$2:$B$2336,2,)</f>
        <v>26.695</v>
      </c>
      <c r="D399">
        <f>VLOOKUP($A399,'Medical Examinations'!$A$2:$C$2336,3,)</f>
        <v>4.68</v>
      </c>
      <c r="E399" t="str">
        <f>VLOOKUP($A399,'Medical Examinations'!$A$2:$D$2336,4,)</f>
        <v>yes</v>
      </c>
      <c r="F399" t="str">
        <f>VLOOKUP($A399,'Medical Examinations'!$A$2:$E$2336,5,)</f>
        <v>No</v>
      </c>
      <c r="G399" t="str">
        <f>VLOOKUP($A399,'Medical Examinations'!$A$2:$F$2336,6,)</f>
        <v>No</v>
      </c>
      <c r="H399">
        <f>VLOOKUP($A399,'Data Transformation'!$A$2:$G$2336,7,)</f>
        <v>2</v>
      </c>
      <c r="I399" t="str">
        <f>VLOOKUP($A399,'Medical Examinations'!$A$2:$H$2336,8,)</f>
        <v>yes</v>
      </c>
      <c r="J399" t="str">
        <f>VLOOKUP($A399,'Data Transformation'!$A$2:$K$2336,11,)</f>
        <v>obesity</v>
      </c>
      <c r="K399" t="str">
        <f>VLOOKUP($A399,'Data Transformation'!$A$2:$M$2336,13,)</f>
        <v>Diabetes</v>
      </c>
      <c r="L399" t="str">
        <f>VLOOKUP(A399,'Data Transformation'!A399:Q2733,17,)</f>
        <v>21-Oct-1995</v>
      </c>
      <c r="M399">
        <f>VLOOKUP($A399,'Hospitalisation Details'!$A$2:$I$2344,6,)</f>
        <v>26109.33</v>
      </c>
      <c r="N399" t="str">
        <f>VLOOKUP($A399,'Hospitalisation Details'!$A$2:$I$2344,7,)</f>
        <v>tier - 2</v>
      </c>
      <c r="O399" t="str">
        <f>VLOOKUP($A399,'Hospitalisation Details'!$A$2:$I$2344,8,)</f>
        <v>tier - 3</v>
      </c>
      <c r="P399" t="str">
        <f>VLOOKUP($A399,'Hospitalisation Details'!$A$2:$I$2344,9,)</f>
        <v>R1012</v>
      </c>
      <c r="Q399">
        <f>VLOOKUP(A399,'Data Transformation'!A399:R2733,18,)</f>
        <v>27</v>
      </c>
    </row>
    <row r="400" spans="1:17" ht="15.6" x14ac:dyDescent="0.3">
      <c r="A400" s="1" t="s">
        <v>1973</v>
      </c>
      <c r="B400" s="1" t="str">
        <f>VLOOKUP($A400,'Data Transformation'!$A$2:$D$2336,4,)</f>
        <v xml:space="preserve">  Rebecca</v>
      </c>
      <c r="C400">
        <f>VLOOKUP($A400,'Medical Examinations'!$A$2:$B$2336,2,)</f>
        <v>27.79</v>
      </c>
      <c r="D400">
        <f>VLOOKUP($A400,'Medical Examinations'!$A$2:$C$2336,3,)</f>
        <v>6.05</v>
      </c>
      <c r="E400" t="str">
        <f>VLOOKUP($A400,'Medical Examinations'!$A$2:$D$2336,4,)</f>
        <v>yes</v>
      </c>
      <c r="F400" t="str">
        <f>VLOOKUP($A400,'Medical Examinations'!$A$2:$E$2336,5,)</f>
        <v>yes</v>
      </c>
      <c r="G400" t="str">
        <f>VLOOKUP($A400,'Medical Examinations'!$A$2:$F$2336,6,)</f>
        <v>No</v>
      </c>
      <c r="H400">
        <f>VLOOKUP($A400,'Data Transformation'!$A$2:$G$2336,7,)</f>
        <v>1</v>
      </c>
      <c r="I400" t="str">
        <f>VLOOKUP($A400,'Medical Examinations'!$A$2:$H$2336,8,)</f>
        <v>yes</v>
      </c>
      <c r="J400" t="str">
        <f>VLOOKUP($A400,'Data Transformation'!$A$2:$K$2336,11,)</f>
        <v>obesity</v>
      </c>
      <c r="K400" t="str">
        <f>VLOOKUP($A400,'Data Transformation'!$A$2:$M$2336,13,)</f>
        <v>Diabetes</v>
      </c>
      <c r="L400" t="str">
        <f>VLOOKUP(A400,'Data Transformation'!A400:Q2734,17,)</f>
        <v>18-Aug-1988</v>
      </c>
      <c r="M400">
        <f>VLOOKUP($A400,'Hospitalisation Details'!$A$2:$I$2344,6,)</f>
        <v>26026.97</v>
      </c>
      <c r="N400" t="str">
        <f>VLOOKUP($A400,'Hospitalisation Details'!$A$2:$I$2344,7,)</f>
        <v>tier - 2</v>
      </c>
      <c r="O400" t="str">
        <f>VLOOKUP($A400,'Hospitalisation Details'!$A$2:$I$2344,8,)</f>
        <v>tier - 3</v>
      </c>
      <c r="P400" t="str">
        <f>VLOOKUP($A400,'Hospitalisation Details'!$A$2:$I$2344,9,)</f>
        <v>R1011</v>
      </c>
      <c r="Q400">
        <f>VLOOKUP(A400,'Data Transformation'!A400:R2734,18,)</f>
        <v>34</v>
      </c>
    </row>
    <row r="401" spans="1:17" ht="15.6" x14ac:dyDescent="0.3">
      <c r="A401" s="1" t="s">
        <v>1972</v>
      </c>
      <c r="B401" s="1" t="str">
        <f>VLOOKUP($A401,'Data Transformation'!$A$2:$D$2336,4,)</f>
        <v xml:space="preserve">  Elizabeth M</v>
      </c>
      <c r="C401">
        <f>VLOOKUP($A401,'Medical Examinations'!$A$2:$B$2336,2,)</f>
        <v>32.68</v>
      </c>
      <c r="D401">
        <f>VLOOKUP($A401,'Medical Examinations'!$A$2:$C$2336,3,)</f>
        <v>4.68</v>
      </c>
      <c r="E401" t="str">
        <f>VLOOKUP($A401,'Medical Examinations'!$A$2:$D$2336,4,)</f>
        <v>yes</v>
      </c>
      <c r="F401" t="str">
        <f>VLOOKUP($A401,'Medical Examinations'!$A$2:$E$2336,5,)</f>
        <v>No</v>
      </c>
      <c r="G401" t="str">
        <f>VLOOKUP($A401,'Medical Examinations'!$A$2:$F$2336,6,)</f>
        <v>No</v>
      </c>
      <c r="H401">
        <f>VLOOKUP($A401,'Data Transformation'!$A$2:$G$2336,7,)</f>
        <v>0</v>
      </c>
      <c r="I401" t="str">
        <f>VLOOKUP($A401,'Medical Examinations'!$A$2:$H$2336,8,)</f>
        <v>No</v>
      </c>
      <c r="J401" t="str">
        <f>VLOOKUP($A401,'Data Transformation'!$A$2:$K$2336,11,)</f>
        <v>normal weight</v>
      </c>
      <c r="K401" t="str">
        <f>VLOOKUP($A401,'Data Transformation'!$A$2:$M$2336,13,)</f>
        <v>Diabetes</v>
      </c>
      <c r="L401" t="str">
        <f>VLOOKUP(A401,'Data Transformation'!A401:Q2735,17,)</f>
        <v>2-Dec-1989</v>
      </c>
      <c r="M401">
        <f>VLOOKUP($A401,'Hospitalisation Details'!$A$2:$I$2344,6,)</f>
        <v>26018.95</v>
      </c>
      <c r="N401" t="str">
        <f>VLOOKUP($A401,'Hospitalisation Details'!$A$2:$I$2344,7,)</f>
        <v>tier - 2</v>
      </c>
      <c r="O401" t="str">
        <f>VLOOKUP($A401,'Hospitalisation Details'!$A$2:$I$2344,8,)</f>
        <v>tier - 2</v>
      </c>
      <c r="P401" t="str">
        <f>VLOOKUP($A401,'Hospitalisation Details'!$A$2:$I$2344,9,)</f>
        <v>R1012</v>
      </c>
      <c r="Q401">
        <f>VLOOKUP(A401,'Data Transformation'!A401:R2735,18,)</f>
        <v>33</v>
      </c>
    </row>
    <row r="402" spans="1:17" ht="15.6" x14ac:dyDescent="0.3">
      <c r="A402" s="1" t="s">
        <v>1971</v>
      </c>
      <c r="B402" s="1" t="str">
        <f>VLOOKUP($A402,'Data Transformation'!$A$2:$D$2336,4,)</f>
        <v xml:space="preserve">  Gregory</v>
      </c>
      <c r="C402">
        <f>VLOOKUP($A402,'Medical Examinations'!$A$2:$B$2336,2,)</f>
        <v>26.4</v>
      </c>
      <c r="D402">
        <f>VLOOKUP($A402,'Medical Examinations'!$A$2:$C$2336,3,)</f>
        <v>9.5</v>
      </c>
      <c r="E402" t="str">
        <f>VLOOKUP($A402,'Medical Examinations'!$A$2:$D$2336,4,)</f>
        <v>yes</v>
      </c>
      <c r="F402" t="str">
        <f>VLOOKUP($A402,'Medical Examinations'!$A$2:$E$2336,5,)</f>
        <v>No</v>
      </c>
      <c r="G402" t="str">
        <f>VLOOKUP($A402,'Medical Examinations'!$A$2:$F$2336,6,)</f>
        <v>No</v>
      </c>
      <c r="H402">
        <f>VLOOKUP($A402,'Data Transformation'!$A$2:$G$2336,7,)</f>
        <v>2</v>
      </c>
      <c r="I402" t="str">
        <f>VLOOKUP($A402,'Medical Examinations'!$A$2:$H$2336,8,)</f>
        <v>No</v>
      </c>
      <c r="J402" t="str">
        <f>VLOOKUP($A402,'Data Transformation'!$A$2:$K$2336,11,)</f>
        <v>obesity</v>
      </c>
      <c r="K402" t="str">
        <f>VLOOKUP($A402,'Data Transformation'!$A$2:$M$2336,13,)</f>
        <v>Normal</v>
      </c>
      <c r="L402" t="str">
        <f>VLOOKUP(A402,'Data Transformation'!A402:Q2736,17,)</f>
        <v>5-Nov-2004</v>
      </c>
      <c r="M402">
        <f>VLOOKUP($A402,'Hospitalisation Details'!$A$2:$I$2344,6,)</f>
        <v>25992.82</v>
      </c>
      <c r="N402" t="str">
        <f>VLOOKUP($A402,'Hospitalisation Details'!$A$2:$I$2344,7,)</f>
        <v>tier - 2</v>
      </c>
      <c r="O402" t="str">
        <f>VLOOKUP($A402,'Hospitalisation Details'!$A$2:$I$2344,8,)</f>
        <v>tier - 2</v>
      </c>
      <c r="P402" t="str">
        <f>VLOOKUP($A402,'Hospitalisation Details'!$A$2:$I$2344,9,)</f>
        <v>R1013</v>
      </c>
      <c r="Q402">
        <f>VLOOKUP(A402,'Data Transformation'!A402:R2736,18,)</f>
        <v>18</v>
      </c>
    </row>
    <row r="403" spans="1:17" ht="15.6" x14ac:dyDescent="0.3">
      <c r="A403" s="1" t="s">
        <v>1970</v>
      </c>
      <c r="B403" s="1" t="str">
        <f>VLOOKUP($A403,'Data Transformation'!$A$2:$D$2336,4,)</f>
        <v xml:space="preserve">  Sarah E</v>
      </c>
      <c r="C403">
        <f>VLOOKUP($A403,'Medical Examinations'!$A$2:$B$2336,2,)</f>
        <v>23.655000000000001</v>
      </c>
      <c r="D403">
        <f>VLOOKUP($A403,'Medical Examinations'!$A$2:$C$2336,3,)</f>
        <v>10.84</v>
      </c>
      <c r="E403" t="str">
        <f>VLOOKUP($A403,'Medical Examinations'!$A$2:$D$2336,4,)</f>
        <v>yes</v>
      </c>
      <c r="F403" t="str">
        <f>VLOOKUP($A403,'Medical Examinations'!$A$2:$E$2336,5,)</f>
        <v>No</v>
      </c>
      <c r="G403" t="str">
        <f>VLOOKUP($A403,'Medical Examinations'!$A$2:$F$2336,6,)</f>
        <v>Yes</v>
      </c>
      <c r="H403">
        <f>VLOOKUP($A403,'Data Transformation'!$A$2:$G$2336,7,)</f>
        <v>1</v>
      </c>
      <c r="I403" t="str">
        <f>VLOOKUP($A403,'Medical Examinations'!$A$2:$H$2336,8,)</f>
        <v>yes</v>
      </c>
      <c r="J403" t="str">
        <f>VLOOKUP($A403,'Data Transformation'!$A$2:$K$2336,11,)</f>
        <v>obesity</v>
      </c>
      <c r="K403" t="str">
        <f>VLOOKUP($A403,'Data Transformation'!$A$2:$M$2336,13,)</f>
        <v>Diabetes</v>
      </c>
      <c r="L403" t="str">
        <f>VLOOKUP(A403,'Data Transformation'!A403:Q2737,17,)</f>
        <v>1-Dec-1986</v>
      </c>
      <c r="M403">
        <f>VLOOKUP($A403,'Hospitalisation Details'!$A$2:$I$2344,6,)</f>
        <v>25678.78</v>
      </c>
      <c r="N403" t="str">
        <f>VLOOKUP($A403,'Hospitalisation Details'!$A$2:$I$2344,7,)</f>
        <v>tier - 2</v>
      </c>
      <c r="O403" t="str">
        <f>VLOOKUP($A403,'Hospitalisation Details'!$A$2:$I$2344,8,)</f>
        <v>tier - 3</v>
      </c>
      <c r="P403" t="str">
        <f>VLOOKUP($A403,'Hospitalisation Details'!$A$2:$I$2344,9,)</f>
        <v>R1012</v>
      </c>
      <c r="Q403">
        <f>VLOOKUP(A403,'Data Transformation'!A403:R2737,18,)</f>
        <v>36</v>
      </c>
    </row>
    <row r="404" spans="1:17" ht="15.6" x14ac:dyDescent="0.3">
      <c r="A404" s="1" t="s">
        <v>1969</v>
      </c>
      <c r="B404" s="1" t="str">
        <f>VLOOKUP($A404,'Data Transformation'!$A$2:$D$2336,4,)</f>
        <v xml:space="preserve">  Anne Elise</v>
      </c>
      <c r="C404">
        <f>VLOOKUP($A404,'Medical Examinations'!$A$2:$B$2336,2,)</f>
        <v>27.36</v>
      </c>
      <c r="D404">
        <f>VLOOKUP($A404,'Medical Examinations'!$A$2:$C$2336,3,)</f>
        <v>5.88</v>
      </c>
      <c r="E404" t="str">
        <f>VLOOKUP($A404,'Medical Examinations'!$A$2:$D$2336,4,)</f>
        <v>No</v>
      </c>
      <c r="F404" t="str">
        <f>VLOOKUP($A404,'Medical Examinations'!$A$2:$E$2336,5,)</f>
        <v>No</v>
      </c>
      <c r="G404" t="str">
        <f>VLOOKUP($A404,'Medical Examinations'!$A$2:$F$2336,6,)</f>
        <v>No</v>
      </c>
      <c r="H404">
        <f>VLOOKUP($A404,'Data Transformation'!$A$2:$G$2336,7,)</f>
        <v>2</v>
      </c>
      <c r="I404" t="str">
        <f>VLOOKUP($A404,'Medical Examinations'!$A$2:$H$2336,8,)</f>
        <v>No</v>
      </c>
      <c r="J404" t="str">
        <f>VLOOKUP($A404,'Data Transformation'!$A$2:$K$2336,11,)</f>
        <v>obesity</v>
      </c>
      <c r="K404" t="str">
        <f>VLOOKUP($A404,'Data Transformation'!$A$2:$M$2336,13,)</f>
        <v>Normal</v>
      </c>
      <c r="L404" t="str">
        <f>VLOOKUP(A404,'Data Transformation'!A404:Q2738,17,)</f>
        <v>22-Aug-1994</v>
      </c>
      <c r="M404">
        <f>VLOOKUP($A404,'Hospitalisation Details'!$A$2:$I$2344,6,)</f>
        <v>25656.58</v>
      </c>
      <c r="N404" t="str">
        <f>VLOOKUP($A404,'Hospitalisation Details'!$A$2:$I$2344,7,)</f>
        <v>tier - 2</v>
      </c>
      <c r="O404" t="str">
        <f>VLOOKUP($A404,'Hospitalisation Details'!$A$2:$I$2344,8,)</f>
        <v>tier - 3</v>
      </c>
      <c r="P404" t="str">
        <f>VLOOKUP($A404,'Hospitalisation Details'!$A$2:$I$2344,9,)</f>
        <v>R1024</v>
      </c>
      <c r="Q404">
        <f>VLOOKUP(A404,'Data Transformation'!A404:R2738,18,)</f>
        <v>28</v>
      </c>
    </row>
    <row r="405" spans="1:17" ht="15.6" x14ac:dyDescent="0.3">
      <c r="A405" s="1" t="s">
        <v>1968</v>
      </c>
      <c r="B405" s="1" t="str">
        <f>VLOOKUP($A405,'Data Transformation'!$A$2:$D$2336,4,)</f>
        <v xml:space="preserve">  Christopher R</v>
      </c>
      <c r="C405">
        <f>VLOOKUP($A405,'Medical Examinations'!$A$2:$B$2336,2,)</f>
        <v>27.82</v>
      </c>
      <c r="D405">
        <f>VLOOKUP($A405,'Medical Examinations'!$A$2:$C$2336,3,)</f>
        <v>5.24</v>
      </c>
      <c r="E405" t="str">
        <f>VLOOKUP($A405,'Medical Examinations'!$A$2:$D$2336,4,)</f>
        <v>yes</v>
      </c>
      <c r="F405" t="str">
        <f>VLOOKUP($A405,'Medical Examinations'!$A$2:$E$2336,5,)</f>
        <v>No</v>
      </c>
      <c r="G405" t="str">
        <f>VLOOKUP($A405,'Medical Examinations'!$A$2:$F$2336,6,)</f>
        <v>No</v>
      </c>
      <c r="H405">
        <f>VLOOKUP($A405,'Data Transformation'!$A$2:$G$2336,7,)</f>
        <v>0</v>
      </c>
      <c r="I405" t="str">
        <f>VLOOKUP($A405,'Medical Examinations'!$A$2:$H$2336,8,)</f>
        <v>yes</v>
      </c>
      <c r="J405" t="str">
        <f>VLOOKUP($A405,'Data Transformation'!$A$2:$K$2336,11,)</f>
        <v>obesity</v>
      </c>
      <c r="K405" t="str">
        <f>VLOOKUP($A405,'Data Transformation'!$A$2:$M$2336,13,)</f>
        <v>Diabetes</v>
      </c>
      <c r="L405" t="str">
        <f>VLOOKUP(A405,'Data Transformation'!A405:Q2739,17,)</f>
        <v>22-Jun-1993</v>
      </c>
      <c r="M405">
        <f>VLOOKUP($A405,'Hospitalisation Details'!$A$2:$I$2344,6,)</f>
        <v>25648.98</v>
      </c>
      <c r="N405" t="str">
        <f>VLOOKUP($A405,'Hospitalisation Details'!$A$2:$I$2344,7,)</f>
        <v>tier - 2</v>
      </c>
      <c r="O405" t="str">
        <f>VLOOKUP($A405,'Hospitalisation Details'!$A$2:$I$2344,8,)</f>
        <v>tier - 1</v>
      </c>
      <c r="P405" t="str">
        <f>VLOOKUP($A405,'Hospitalisation Details'!$A$2:$I$2344,9,)</f>
        <v>R1011</v>
      </c>
      <c r="Q405">
        <f>VLOOKUP(A405,'Data Transformation'!A405:R2739,18,)</f>
        <v>30</v>
      </c>
    </row>
    <row r="406" spans="1:17" ht="15.6" x14ac:dyDescent="0.3">
      <c r="A406" s="1" t="s">
        <v>1967</v>
      </c>
      <c r="B406" s="1" t="str">
        <f>VLOOKUP($A406,'Data Transformation'!$A$2:$D$2336,4,)</f>
        <v xml:space="preserve">  Elliot</v>
      </c>
      <c r="C406">
        <f>VLOOKUP($A406,'Medical Examinations'!$A$2:$B$2336,2,)</f>
        <v>25.46</v>
      </c>
      <c r="D406">
        <f>VLOOKUP($A406,'Medical Examinations'!$A$2:$C$2336,3,)</f>
        <v>11.75</v>
      </c>
      <c r="E406" t="str">
        <f>VLOOKUP($A406,'Medical Examinations'!$A$2:$D$2336,4,)</f>
        <v>No</v>
      </c>
      <c r="F406" t="str">
        <f>VLOOKUP($A406,'Medical Examinations'!$A$2:$E$2336,5,)</f>
        <v>No</v>
      </c>
      <c r="G406" t="str">
        <f>VLOOKUP($A406,'Medical Examinations'!$A$2:$F$2336,6,)</f>
        <v>No</v>
      </c>
      <c r="H406">
        <f>VLOOKUP($A406,'Data Transformation'!$A$2:$G$2336,7,)</f>
        <v>0</v>
      </c>
      <c r="I406" t="str">
        <f>VLOOKUP($A406,'Medical Examinations'!$A$2:$H$2336,8,)</f>
        <v>No</v>
      </c>
      <c r="J406" t="str">
        <f>VLOOKUP($A406,'Data Transformation'!$A$2:$K$2336,11,)</f>
        <v>obesity</v>
      </c>
      <c r="K406" t="str">
        <f>VLOOKUP($A406,'Data Transformation'!$A$2:$M$2336,13,)</f>
        <v>Diabetes</v>
      </c>
      <c r="L406" t="str">
        <f>VLOOKUP(A406,'Data Transformation'!A406:Q2740,17,)</f>
        <v>9-Sep-1986</v>
      </c>
      <c r="M406">
        <f>VLOOKUP($A406,'Hospitalisation Details'!$A$2:$I$2344,6,)</f>
        <v>25517.11</v>
      </c>
      <c r="N406" t="str">
        <f>VLOOKUP($A406,'Hospitalisation Details'!$A$2:$I$2344,7,)</f>
        <v>tier - 2</v>
      </c>
      <c r="O406" t="str">
        <f>VLOOKUP($A406,'Hospitalisation Details'!$A$2:$I$2344,8,)</f>
        <v>tier - 3</v>
      </c>
      <c r="P406" t="str">
        <f>VLOOKUP($A406,'Hospitalisation Details'!$A$2:$I$2344,9,)</f>
        <v>R1017</v>
      </c>
      <c r="Q406">
        <f>VLOOKUP(A406,'Data Transformation'!A406:R2740,18,)</f>
        <v>36</v>
      </c>
    </row>
    <row r="407" spans="1:17" ht="15.6" x14ac:dyDescent="0.3">
      <c r="A407" s="1" t="s">
        <v>1966</v>
      </c>
      <c r="B407" s="1" t="str">
        <f>VLOOKUP($A407,'Data Transformation'!$A$2:$D$2336,4,)</f>
        <v xml:space="preserve">  Christopher D</v>
      </c>
      <c r="C407">
        <f>VLOOKUP($A407,'Medical Examinations'!$A$2:$B$2336,2,)</f>
        <v>25.1</v>
      </c>
      <c r="D407">
        <f>VLOOKUP($A407,'Medical Examinations'!$A$2:$C$2336,3,)</f>
        <v>6.97</v>
      </c>
      <c r="E407" t="str">
        <f>VLOOKUP($A407,'Medical Examinations'!$A$2:$D$2336,4,)</f>
        <v>No</v>
      </c>
      <c r="F407" t="str">
        <f>VLOOKUP($A407,'Medical Examinations'!$A$2:$E$2336,5,)</f>
        <v>No</v>
      </c>
      <c r="G407" t="str">
        <f>VLOOKUP($A407,'Medical Examinations'!$A$2:$F$2336,6,)</f>
        <v>No</v>
      </c>
      <c r="H407">
        <f>VLOOKUP($A407,'Data Transformation'!$A$2:$G$2336,7,)</f>
        <v>0</v>
      </c>
      <c r="I407" t="str">
        <f>VLOOKUP($A407,'Medical Examinations'!$A$2:$H$2336,8,)</f>
        <v>yes</v>
      </c>
      <c r="J407" t="str">
        <f>VLOOKUP($A407,'Data Transformation'!$A$2:$K$2336,11,)</f>
        <v>normal weight</v>
      </c>
      <c r="K407" t="str">
        <f>VLOOKUP($A407,'Data Transformation'!$A$2:$M$2336,13,)</f>
        <v>Normal</v>
      </c>
      <c r="L407" t="str">
        <f>VLOOKUP(A407,'Data Transformation'!A407:Q2741,17,)</f>
        <v>28-Oct-1991</v>
      </c>
      <c r="M407">
        <f>VLOOKUP($A407,'Hospitalisation Details'!$A$2:$I$2344,6,)</f>
        <v>25382.3</v>
      </c>
      <c r="N407" t="str">
        <f>VLOOKUP($A407,'Hospitalisation Details'!$A$2:$I$2344,7,)</f>
        <v>tier - 2</v>
      </c>
      <c r="O407" t="str">
        <f>VLOOKUP($A407,'Hospitalisation Details'!$A$2:$I$2344,8,)</f>
        <v>tier - 2</v>
      </c>
      <c r="P407" t="str">
        <f>VLOOKUP($A407,'Hospitalisation Details'!$A$2:$I$2344,9,)</f>
        <v>R1011</v>
      </c>
      <c r="Q407">
        <f>VLOOKUP(A407,'Data Transformation'!A407:R2741,18,)</f>
        <v>31</v>
      </c>
    </row>
    <row r="408" spans="1:17" ht="15.6" x14ac:dyDescent="0.3">
      <c r="A408" s="1" t="s">
        <v>1965</v>
      </c>
      <c r="B408" s="1" t="str">
        <f>VLOOKUP($A408,'Data Transformation'!$A$2:$D$2336,4,)</f>
        <v xml:space="preserve">  Corey</v>
      </c>
      <c r="C408">
        <f>VLOOKUP($A408,'Medical Examinations'!$A$2:$B$2336,2,)</f>
        <v>32.11</v>
      </c>
      <c r="D408">
        <f>VLOOKUP($A408,'Medical Examinations'!$A$2:$C$2336,3,)</f>
        <v>4.76</v>
      </c>
      <c r="E408" t="str">
        <f>VLOOKUP($A408,'Medical Examinations'!$A$2:$D$2336,4,)</f>
        <v>No</v>
      </c>
      <c r="F408" t="str">
        <f>VLOOKUP($A408,'Medical Examinations'!$A$2:$E$2336,5,)</f>
        <v>No</v>
      </c>
      <c r="G408" t="str">
        <f>VLOOKUP($A408,'Medical Examinations'!$A$2:$F$2336,6,)</f>
        <v>No</v>
      </c>
      <c r="H408">
        <f>VLOOKUP($A408,'Data Transformation'!$A$2:$G$2336,7,)</f>
        <v>2</v>
      </c>
      <c r="I408" t="str">
        <f>VLOOKUP($A408,'Medical Examinations'!$A$2:$H$2336,8,)</f>
        <v>No</v>
      </c>
      <c r="J408" t="str">
        <f>VLOOKUP($A408,'Data Transformation'!$A$2:$K$2336,11,)</f>
        <v>obesity</v>
      </c>
      <c r="K408" t="str">
        <f>VLOOKUP($A408,'Data Transformation'!$A$2:$M$2336,13,)</f>
        <v>Prediabetes</v>
      </c>
      <c r="L408" t="str">
        <f>VLOOKUP(A408,'Data Transformation'!A408:Q2742,17,)</f>
        <v>25-Aug-1991</v>
      </c>
      <c r="M408">
        <f>VLOOKUP($A408,'Hospitalisation Details'!$A$2:$I$2344,6,)</f>
        <v>25333.33</v>
      </c>
      <c r="N408" t="str">
        <f>VLOOKUP($A408,'Hospitalisation Details'!$A$2:$I$2344,7,)</f>
        <v>tier - 2</v>
      </c>
      <c r="O408" t="str">
        <f>VLOOKUP($A408,'Hospitalisation Details'!$A$2:$I$2344,8,)</f>
        <v>tier - 2</v>
      </c>
      <c r="P408" t="str">
        <f>VLOOKUP($A408,'Hospitalisation Details'!$A$2:$I$2344,9,)</f>
        <v>R1017</v>
      </c>
      <c r="Q408">
        <f>VLOOKUP(A408,'Data Transformation'!A408:R2742,18,)</f>
        <v>31</v>
      </c>
    </row>
    <row r="409" spans="1:17" ht="15.6" x14ac:dyDescent="0.3">
      <c r="A409" s="1" t="s">
        <v>1964</v>
      </c>
      <c r="B409" s="1" t="str">
        <f>VLOOKUP($A409,'Data Transformation'!$A$2:$D$2336,4,)</f>
        <v xml:space="preserve">  Patrick D</v>
      </c>
      <c r="C409">
        <f>VLOOKUP($A409,'Medical Examinations'!$A$2:$B$2336,2,)</f>
        <v>29.8</v>
      </c>
      <c r="D409">
        <f>VLOOKUP($A409,'Medical Examinations'!$A$2:$C$2336,3,)</f>
        <v>8.24</v>
      </c>
      <c r="E409" t="str">
        <f>VLOOKUP($A409,'Medical Examinations'!$A$2:$D$2336,4,)</f>
        <v>yes</v>
      </c>
      <c r="F409" t="str">
        <f>VLOOKUP($A409,'Medical Examinations'!$A$2:$E$2336,5,)</f>
        <v>No</v>
      </c>
      <c r="G409" t="str">
        <f>VLOOKUP($A409,'Medical Examinations'!$A$2:$F$2336,6,)</f>
        <v>No</v>
      </c>
      <c r="H409">
        <f>VLOOKUP($A409,'Data Transformation'!$A$2:$G$2336,7,)</f>
        <v>1</v>
      </c>
      <c r="I409" t="str">
        <f>VLOOKUP($A409,'Medical Examinations'!$A$2:$H$2336,8,)</f>
        <v>yes</v>
      </c>
      <c r="J409" t="str">
        <f>VLOOKUP($A409,'Data Transformation'!$A$2:$K$2336,11,)</f>
        <v>obesity</v>
      </c>
      <c r="K409" t="str">
        <f>VLOOKUP($A409,'Data Transformation'!$A$2:$M$2336,13,)</f>
        <v>Normal</v>
      </c>
      <c r="L409" t="str">
        <f>VLOOKUP(A409,'Data Transformation'!A409:Q2743,17,)</f>
        <v>24-Oct-1991</v>
      </c>
      <c r="M409">
        <f>VLOOKUP($A409,'Hospitalisation Details'!$A$2:$I$2344,6,)</f>
        <v>25309.49</v>
      </c>
      <c r="N409" t="str">
        <f>VLOOKUP($A409,'Hospitalisation Details'!$A$2:$I$2344,7,)</f>
        <v>tier - 2</v>
      </c>
      <c r="O409" t="str">
        <f>VLOOKUP($A409,'Hospitalisation Details'!$A$2:$I$2344,8,)</f>
        <v>tier - 1</v>
      </c>
      <c r="P409" t="str">
        <f>VLOOKUP($A409,'Hospitalisation Details'!$A$2:$I$2344,9,)</f>
        <v>R1011</v>
      </c>
      <c r="Q409">
        <f>VLOOKUP(A409,'Data Transformation'!A409:R2743,18,)</f>
        <v>31</v>
      </c>
    </row>
    <row r="410" spans="1:17" ht="15.6" x14ac:dyDescent="0.3">
      <c r="A410" s="1" t="s">
        <v>1963</v>
      </c>
      <c r="B410" s="1" t="str">
        <f>VLOOKUP($A410,'Data Transformation'!$A$2:$D$2336,4,)</f>
        <v xml:space="preserve">  Anthony D</v>
      </c>
      <c r="C410">
        <f>VLOOKUP($A410,'Medical Examinations'!$A$2:$B$2336,2,)</f>
        <v>24.01</v>
      </c>
      <c r="D410">
        <f>VLOOKUP($A410,'Medical Examinations'!$A$2:$C$2336,3,)</f>
        <v>4.76</v>
      </c>
      <c r="E410" t="str">
        <f>VLOOKUP($A410,'Medical Examinations'!$A$2:$D$2336,4,)</f>
        <v>No</v>
      </c>
      <c r="F410" t="str">
        <f>VLOOKUP($A410,'Medical Examinations'!$A$2:$E$2336,5,)</f>
        <v>No</v>
      </c>
      <c r="G410" t="str">
        <f>VLOOKUP($A410,'Medical Examinations'!$A$2:$F$2336,6,)</f>
        <v>No</v>
      </c>
      <c r="H410">
        <f>VLOOKUP($A410,'Data Transformation'!$A$2:$G$2336,7,)</f>
        <v>1</v>
      </c>
      <c r="I410" t="str">
        <f>VLOOKUP($A410,'Medical Examinations'!$A$2:$H$2336,8,)</f>
        <v>yes</v>
      </c>
      <c r="J410" t="str">
        <f>VLOOKUP($A410,'Data Transformation'!$A$2:$K$2336,11,)</f>
        <v>overweight</v>
      </c>
      <c r="K410" t="str">
        <f>VLOOKUP($A410,'Data Transformation'!$A$2:$M$2336,13,)</f>
        <v>Prediabetes</v>
      </c>
      <c r="L410" t="str">
        <f>VLOOKUP(A410,'Data Transformation'!A410:Q2744,17,)</f>
        <v>21-Nov-1994</v>
      </c>
      <c r="M410">
        <f>VLOOKUP($A410,'Hospitalisation Details'!$A$2:$I$2344,6,)</f>
        <v>25127.22</v>
      </c>
      <c r="N410" t="str">
        <f>VLOOKUP($A410,'Hospitalisation Details'!$A$2:$I$2344,7,)</f>
        <v>tier - 2</v>
      </c>
      <c r="O410" t="str">
        <f>VLOOKUP($A410,'Hospitalisation Details'!$A$2:$I$2344,8,)</f>
        <v>tier - 3</v>
      </c>
      <c r="P410" t="str">
        <f>VLOOKUP($A410,'Hospitalisation Details'!$A$2:$I$2344,9,)</f>
        <v>R1011</v>
      </c>
      <c r="Q410">
        <f>VLOOKUP(A410,'Data Transformation'!A410:R2744,18,)</f>
        <v>28</v>
      </c>
    </row>
    <row r="411" spans="1:17" ht="15.6" x14ac:dyDescent="0.3">
      <c r="A411" s="1" t="s">
        <v>1962</v>
      </c>
      <c r="B411" s="1" t="str">
        <f>VLOOKUP($A411,'Data Transformation'!$A$2:$D$2336,4,)</f>
        <v xml:space="preserve">  Melissa</v>
      </c>
      <c r="C411">
        <f>VLOOKUP($A411,'Medical Examinations'!$A$2:$B$2336,2,)</f>
        <v>23.21</v>
      </c>
      <c r="D411">
        <f>VLOOKUP($A411,'Medical Examinations'!$A$2:$C$2336,3,)</f>
        <v>6.03</v>
      </c>
      <c r="E411" t="str">
        <f>VLOOKUP($A411,'Medical Examinations'!$A$2:$D$2336,4,)</f>
        <v>No</v>
      </c>
      <c r="F411" t="str">
        <f>VLOOKUP($A411,'Medical Examinations'!$A$2:$E$2336,5,)</f>
        <v>No</v>
      </c>
      <c r="G411" t="str">
        <f>VLOOKUP($A411,'Medical Examinations'!$A$2:$F$2336,6,)</f>
        <v>No</v>
      </c>
      <c r="H411">
        <f>VLOOKUP($A411,'Data Transformation'!$A$2:$G$2336,7,)</f>
        <v>1</v>
      </c>
      <c r="I411" t="str">
        <f>VLOOKUP($A411,'Medical Examinations'!$A$2:$H$2336,8,)</f>
        <v>No</v>
      </c>
      <c r="J411" t="str">
        <f>VLOOKUP($A411,'Data Transformation'!$A$2:$K$2336,11,)</f>
        <v>normal weight</v>
      </c>
      <c r="K411" t="str">
        <f>VLOOKUP($A411,'Data Transformation'!$A$2:$M$2336,13,)</f>
        <v>Prediabetes</v>
      </c>
      <c r="L411" t="str">
        <f>VLOOKUP(A411,'Data Transformation'!A411:Q2745,17,)</f>
        <v>24-Oct-1987</v>
      </c>
      <c r="M411">
        <f>VLOOKUP($A411,'Hospitalisation Details'!$A$2:$I$2344,6,)</f>
        <v>25081.77</v>
      </c>
      <c r="N411" t="str">
        <f>VLOOKUP($A411,'Hospitalisation Details'!$A$2:$I$2344,7,)</f>
        <v>tier - 2</v>
      </c>
      <c r="O411" t="str">
        <f>VLOOKUP($A411,'Hospitalisation Details'!$A$2:$I$2344,8,)</f>
        <v>tier - 2</v>
      </c>
      <c r="P411" t="str">
        <f>VLOOKUP($A411,'Hospitalisation Details'!$A$2:$I$2344,9,)</f>
        <v>R1013</v>
      </c>
      <c r="Q411">
        <f>VLOOKUP(A411,'Data Transformation'!A411:R2745,18,)</f>
        <v>35</v>
      </c>
    </row>
    <row r="412" spans="1:17" ht="15.6" x14ac:dyDescent="0.3">
      <c r="A412" s="1" t="s">
        <v>1961</v>
      </c>
      <c r="B412" s="1" t="str">
        <f>VLOOKUP($A412,'Data Transformation'!$A$2:$D$2336,4,)</f>
        <v xml:space="preserve">  Raven</v>
      </c>
      <c r="C412">
        <f>VLOOKUP($A412,'Medical Examinations'!$A$2:$B$2336,2,)</f>
        <v>21.2</v>
      </c>
      <c r="D412">
        <f>VLOOKUP($A412,'Medical Examinations'!$A$2:$C$2336,3,)</f>
        <v>4.07</v>
      </c>
      <c r="E412" t="str">
        <f>VLOOKUP($A412,'Medical Examinations'!$A$2:$D$2336,4,)</f>
        <v>yes</v>
      </c>
      <c r="F412" t="str">
        <f>VLOOKUP($A412,'Medical Examinations'!$A$2:$E$2336,5,)</f>
        <v>No</v>
      </c>
      <c r="G412" t="str">
        <f>VLOOKUP($A412,'Medical Examinations'!$A$2:$F$2336,6,)</f>
        <v>No</v>
      </c>
      <c r="H412">
        <f>VLOOKUP($A412,'Data Transformation'!$A$2:$G$2336,7,)</f>
        <v>1</v>
      </c>
      <c r="I412" t="str">
        <f>VLOOKUP($A412,'Medical Examinations'!$A$2:$H$2336,8,)</f>
        <v>yes</v>
      </c>
      <c r="J412" t="str">
        <f>VLOOKUP($A412,'Data Transformation'!$A$2:$K$2336,11,)</f>
        <v>obesity</v>
      </c>
      <c r="K412" t="str">
        <f>VLOOKUP($A412,'Data Transformation'!$A$2:$M$2336,13,)</f>
        <v>Diabetes</v>
      </c>
      <c r="L412" t="str">
        <f>VLOOKUP(A412,'Data Transformation'!A412:Q2746,17,)</f>
        <v>13-Dec-1981</v>
      </c>
      <c r="M412">
        <f>VLOOKUP($A412,'Hospitalisation Details'!$A$2:$I$2344,6,)</f>
        <v>25075.97</v>
      </c>
      <c r="N412" t="str">
        <f>VLOOKUP($A412,'Hospitalisation Details'!$A$2:$I$2344,7,)</f>
        <v>tier - 2</v>
      </c>
      <c r="O412" t="str">
        <f>VLOOKUP($A412,'Hospitalisation Details'!$A$2:$I$2344,8,)</f>
        <v>tier - 2</v>
      </c>
      <c r="P412" t="str">
        <f>VLOOKUP($A412,'Hospitalisation Details'!$A$2:$I$2344,9,)</f>
        <v>R1011</v>
      </c>
      <c r="Q412">
        <f>VLOOKUP(A412,'Data Transformation'!A412:R2746,18,)</f>
        <v>41</v>
      </c>
    </row>
    <row r="413" spans="1:17" ht="15.6" x14ac:dyDescent="0.3">
      <c r="A413" s="1" t="s">
        <v>1960</v>
      </c>
      <c r="B413" s="1" t="str">
        <f>VLOOKUP($A413,'Data Transformation'!$A$2:$D$2336,4,)</f>
        <v xml:space="preserve">  Christopher</v>
      </c>
      <c r="C413">
        <f>VLOOKUP($A413,'Medical Examinations'!$A$2:$B$2336,2,)</f>
        <v>28.215</v>
      </c>
      <c r="D413">
        <f>VLOOKUP($A413,'Medical Examinations'!$A$2:$C$2336,3,)</f>
        <v>8.26</v>
      </c>
      <c r="E413" t="str">
        <f>VLOOKUP($A413,'Medical Examinations'!$A$2:$D$2336,4,)</f>
        <v>yes</v>
      </c>
      <c r="F413" t="str">
        <f>VLOOKUP($A413,'Medical Examinations'!$A$2:$E$2336,5,)</f>
        <v>No</v>
      </c>
      <c r="G413" t="str">
        <f>VLOOKUP($A413,'Medical Examinations'!$A$2:$F$2336,6,)</f>
        <v>No</v>
      </c>
      <c r="H413">
        <f>VLOOKUP($A413,'Data Transformation'!$A$2:$G$2336,7,)</f>
        <v>1</v>
      </c>
      <c r="I413" t="str">
        <f>VLOOKUP($A413,'Medical Examinations'!$A$2:$H$2336,8,)</f>
        <v>yes</v>
      </c>
      <c r="J413" t="str">
        <f>VLOOKUP($A413,'Data Transformation'!$A$2:$K$2336,11,)</f>
        <v>obesity</v>
      </c>
      <c r="K413" t="str">
        <f>VLOOKUP($A413,'Data Transformation'!$A$2:$M$2336,13,)</f>
        <v>Diabetes</v>
      </c>
      <c r="L413" t="str">
        <f>VLOOKUP(A413,'Data Transformation'!A413:Q2747,17,)</f>
        <v>28-Aug-1988</v>
      </c>
      <c r="M413">
        <f>VLOOKUP($A413,'Hospitalisation Details'!$A$2:$I$2344,6,)</f>
        <v>24915.22</v>
      </c>
      <c r="N413" t="str">
        <f>VLOOKUP($A413,'Hospitalisation Details'!$A$2:$I$2344,7,)</f>
        <v>tier - 2</v>
      </c>
      <c r="O413" t="str">
        <f>VLOOKUP($A413,'Hospitalisation Details'!$A$2:$I$2344,8,)</f>
        <v>tier - 3</v>
      </c>
      <c r="P413" t="str">
        <f>VLOOKUP($A413,'Hospitalisation Details'!$A$2:$I$2344,9,)</f>
        <v>R1012</v>
      </c>
      <c r="Q413">
        <f>VLOOKUP(A413,'Data Transformation'!A413:R2747,18,)</f>
        <v>34</v>
      </c>
    </row>
    <row r="414" spans="1:17" ht="15.6" x14ac:dyDescent="0.3">
      <c r="A414" s="1" t="s">
        <v>1959</v>
      </c>
      <c r="B414" s="1" t="str">
        <f>VLOOKUP($A414,'Data Transformation'!$A$2:$D$2336,4,)</f>
        <v xml:space="preserve">  Kendra A</v>
      </c>
      <c r="C414">
        <f>VLOOKUP($A414,'Medical Examinations'!$A$2:$B$2336,2,)</f>
        <v>38.094999999999999</v>
      </c>
      <c r="D414">
        <f>VLOOKUP($A414,'Medical Examinations'!$A$2:$C$2336,3,)</f>
        <v>4.76</v>
      </c>
      <c r="E414" t="str">
        <f>VLOOKUP($A414,'Medical Examinations'!$A$2:$D$2336,4,)</f>
        <v>No</v>
      </c>
      <c r="F414" t="str">
        <f>VLOOKUP($A414,'Medical Examinations'!$A$2:$E$2336,5,)</f>
        <v>No</v>
      </c>
      <c r="G414" t="str">
        <f>VLOOKUP($A414,'Medical Examinations'!$A$2:$F$2336,6,)</f>
        <v>No</v>
      </c>
      <c r="H414">
        <f>VLOOKUP($A414,'Data Transformation'!$A$2:$G$2336,7,)</f>
        <v>1</v>
      </c>
      <c r="I414" t="str">
        <f>VLOOKUP($A414,'Medical Examinations'!$A$2:$H$2336,8,)</f>
        <v>No</v>
      </c>
      <c r="J414" t="str">
        <f>VLOOKUP($A414,'Data Transformation'!$A$2:$K$2336,11,)</f>
        <v>overweight</v>
      </c>
      <c r="K414" t="str">
        <f>VLOOKUP($A414,'Data Transformation'!$A$2:$M$2336,13,)</f>
        <v>Diabetes</v>
      </c>
      <c r="L414" t="str">
        <f>VLOOKUP(A414,'Data Transformation'!A414:Q2748,17,)</f>
        <v>24-Jun-1999</v>
      </c>
      <c r="M414">
        <f>VLOOKUP($A414,'Hospitalisation Details'!$A$2:$I$2344,6,)</f>
        <v>24915.05</v>
      </c>
      <c r="N414" t="str">
        <f>VLOOKUP($A414,'Hospitalisation Details'!$A$2:$I$2344,7,)</f>
        <v>tier - 2</v>
      </c>
      <c r="O414" t="str">
        <f>VLOOKUP($A414,'Hospitalisation Details'!$A$2:$I$2344,8,)</f>
        <v>tier - 1</v>
      </c>
      <c r="P414" t="str">
        <f>VLOOKUP($A414,'Hospitalisation Details'!$A$2:$I$2344,9,)</f>
        <v>R1024</v>
      </c>
      <c r="Q414">
        <f>VLOOKUP(A414,'Data Transformation'!A414:R2748,18,)</f>
        <v>24</v>
      </c>
    </row>
    <row r="415" spans="1:17" ht="15.6" x14ac:dyDescent="0.3">
      <c r="A415" s="1" t="s">
        <v>1958</v>
      </c>
      <c r="B415" s="1" t="str">
        <f>VLOOKUP($A415,'Data Transformation'!$A$2:$D$2336,4,)</f>
        <v xml:space="preserve">  Jordan</v>
      </c>
      <c r="C415">
        <f>VLOOKUP($A415,'Medical Examinations'!$A$2:$B$2336,2,)</f>
        <v>22.61</v>
      </c>
      <c r="D415">
        <f>VLOOKUP($A415,'Medical Examinations'!$A$2:$C$2336,3,)</f>
        <v>6.13</v>
      </c>
      <c r="E415" t="str">
        <f>VLOOKUP($A415,'Medical Examinations'!$A$2:$D$2336,4,)</f>
        <v>yes</v>
      </c>
      <c r="F415" t="str">
        <f>VLOOKUP($A415,'Medical Examinations'!$A$2:$E$2336,5,)</f>
        <v>No</v>
      </c>
      <c r="G415" t="str">
        <f>VLOOKUP($A415,'Medical Examinations'!$A$2:$F$2336,6,)</f>
        <v>Yes</v>
      </c>
      <c r="H415">
        <f>VLOOKUP($A415,'Data Transformation'!$A$2:$G$2336,7,)</f>
        <v>1</v>
      </c>
      <c r="I415" t="str">
        <f>VLOOKUP($A415,'Medical Examinations'!$A$2:$H$2336,8,)</f>
        <v>yes</v>
      </c>
      <c r="J415" t="str">
        <f>VLOOKUP($A415,'Data Transformation'!$A$2:$K$2336,11,)</f>
        <v>overweight</v>
      </c>
      <c r="K415" t="str">
        <f>VLOOKUP($A415,'Data Transformation'!$A$2:$M$2336,13,)</f>
        <v>Diabetes</v>
      </c>
      <c r="L415" t="str">
        <f>VLOOKUP(A415,'Data Transformation'!A415:Q2749,17,)</f>
        <v>29-Sep-1981</v>
      </c>
      <c r="M415">
        <f>VLOOKUP($A415,'Hospitalisation Details'!$A$2:$I$2344,6,)</f>
        <v>24873.38</v>
      </c>
      <c r="N415" t="str">
        <f>VLOOKUP($A415,'Hospitalisation Details'!$A$2:$I$2344,7,)</f>
        <v>tier - 2</v>
      </c>
      <c r="O415" t="str">
        <f>VLOOKUP($A415,'Hospitalisation Details'!$A$2:$I$2344,8,)</f>
        <v>tier - 1</v>
      </c>
      <c r="P415" t="str">
        <f>VLOOKUP($A415,'Hospitalisation Details'!$A$2:$I$2344,9,)</f>
        <v>R1024</v>
      </c>
      <c r="Q415">
        <f>VLOOKUP(A415,'Data Transformation'!A415:R2749,18,)</f>
        <v>41</v>
      </c>
    </row>
    <row r="416" spans="1:17" ht="15.6" x14ac:dyDescent="0.3">
      <c r="A416" s="1" t="s">
        <v>1957</v>
      </c>
      <c r="B416" s="1" t="str">
        <f>VLOOKUP($A416,'Data Transformation'!$A$2:$D$2336,4,)</f>
        <v xml:space="preserve">  Nils</v>
      </c>
      <c r="C416">
        <f>VLOOKUP($A416,'Medical Examinations'!$A$2:$B$2336,2,)</f>
        <v>24.32</v>
      </c>
      <c r="D416">
        <f>VLOOKUP($A416,'Medical Examinations'!$A$2:$C$2336,3,)</f>
        <v>10.47</v>
      </c>
      <c r="E416" t="str">
        <f>VLOOKUP($A416,'Medical Examinations'!$A$2:$D$2336,4,)</f>
        <v>yes</v>
      </c>
      <c r="F416" t="str">
        <f>VLOOKUP($A416,'Medical Examinations'!$A$2:$E$2336,5,)</f>
        <v>No</v>
      </c>
      <c r="G416" t="str">
        <f>VLOOKUP($A416,'Medical Examinations'!$A$2:$F$2336,6,)</f>
        <v>No</v>
      </c>
      <c r="H416">
        <f>VLOOKUP($A416,'Data Transformation'!$A$2:$G$2336,7,)</f>
        <v>2</v>
      </c>
      <c r="I416" t="str">
        <f>VLOOKUP($A416,'Medical Examinations'!$A$2:$H$2336,8,)</f>
        <v>yes</v>
      </c>
      <c r="J416" t="str">
        <f>VLOOKUP($A416,'Data Transformation'!$A$2:$K$2336,11,)</f>
        <v>obesity</v>
      </c>
      <c r="K416" t="str">
        <f>VLOOKUP($A416,'Data Transformation'!$A$2:$M$2336,13,)</f>
        <v>Diabetes</v>
      </c>
      <c r="L416" t="str">
        <f>VLOOKUP(A416,'Data Transformation'!A416:Q2750,17,)</f>
        <v>12-Aug-1994</v>
      </c>
      <c r="M416">
        <f>VLOOKUP($A416,'Hospitalisation Details'!$A$2:$I$2344,6,)</f>
        <v>24869.84</v>
      </c>
      <c r="N416" t="str">
        <f>VLOOKUP($A416,'Hospitalisation Details'!$A$2:$I$2344,7,)</f>
        <v>tier - 2</v>
      </c>
      <c r="O416" t="str">
        <f>VLOOKUP($A416,'Hospitalisation Details'!$A$2:$I$2344,8,)</f>
        <v>tier - 2</v>
      </c>
      <c r="P416" t="str">
        <f>VLOOKUP($A416,'Hospitalisation Details'!$A$2:$I$2344,9,)</f>
        <v>R1016</v>
      </c>
      <c r="Q416">
        <f>VLOOKUP(A416,'Data Transformation'!A416:R2750,18,)</f>
        <v>28</v>
      </c>
    </row>
    <row r="417" spans="1:17" ht="15.6" x14ac:dyDescent="0.3">
      <c r="A417" s="1" t="s">
        <v>1956</v>
      </c>
      <c r="B417" s="1" t="str">
        <f>VLOOKUP($A417,'Data Transformation'!$A$2:$D$2336,4,)</f>
        <v xml:space="preserve">  Scott</v>
      </c>
      <c r="C417">
        <f>VLOOKUP($A417,'Medical Examinations'!$A$2:$B$2336,2,)</f>
        <v>20.96</v>
      </c>
      <c r="D417">
        <f>VLOOKUP($A417,'Medical Examinations'!$A$2:$C$2336,3,)</f>
        <v>4.04</v>
      </c>
      <c r="E417" t="str">
        <f>VLOOKUP($A417,'Medical Examinations'!$A$2:$D$2336,4,)</f>
        <v>yes</v>
      </c>
      <c r="F417" t="str">
        <f>VLOOKUP($A417,'Medical Examinations'!$A$2:$E$2336,5,)</f>
        <v>No</v>
      </c>
      <c r="G417" t="str">
        <f>VLOOKUP($A417,'Medical Examinations'!$A$2:$F$2336,6,)</f>
        <v>No</v>
      </c>
      <c r="H417">
        <f>VLOOKUP($A417,'Data Transformation'!$A$2:$G$2336,7,)</f>
        <v>1</v>
      </c>
      <c r="I417" t="str">
        <f>VLOOKUP($A417,'Medical Examinations'!$A$2:$H$2336,8,)</f>
        <v>yes</v>
      </c>
      <c r="J417" t="str">
        <f>VLOOKUP($A417,'Data Transformation'!$A$2:$K$2336,11,)</f>
        <v>obesity</v>
      </c>
      <c r="K417" t="str">
        <f>VLOOKUP($A417,'Data Transformation'!$A$2:$M$2336,13,)</f>
        <v>Diabetes</v>
      </c>
      <c r="L417" t="str">
        <f>VLOOKUP(A417,'Data Transformation'!A417:Q2751,17,)</f>
        <v>19-Aug-1991</v>
      </c>
      <c r="M417">
        <f>VLOOKUP($A417,'Hospitalisation Details'!$A$2:$I$2344,6,)</f>
        <v>24863.25</v>
      </c>
      <c r="N417" t="str">
        <f>VLOOKUP($A417,'Hospitalisation Details'!$A$2:$I$2344,7,)</f>
        <v>tier - 2</v>
      </c>
      <c r="O417" t="str">
        <f>VLOOKUP($A417,'Hospitalisation Details'!$A$2:$I$2344,8,)</f>
        <v>tier - 3</v>
      </c>
      <c r="P417" t="str">
        <f>VLOOKUP($A417,'Hospitalisation Details'!$A$2:$I$2344,9,)</f>
        <v>R1011</v>
      </c>
      <c r="Q417">
        <f>VLOOKUP(A417,'Data Transformation'!A417:R2751,18,)</f>
        <v>31</v>
      </c>
    </row>
    <row r="418" spans="1:17" ht="15.6" x14ac:dyDescent="0.3">
      <c r="A418" s="1" t="s">
        <v>1955</v>
      </c>
      <c r="B418" s="1" t="str">
        <f>VLOOKUP($A418,'Data Transformation'!$A$2:$D$2336,4,)</f>
        <v xml:space="preserve">  Angela</v>
      </c>
      <c r="C418">
        <f>VLOOKUP($A418,'Medical Examinations'!$A$2:$B$2336,2,)</f>
        <v>19.68</v>
      </c>
      <c r="D418">
        <f>VLOOKUP($A418,'Medical Examinations'!$A$2:$C$2336,3,)</f>
        <v>5.74</v>
      </c>
      <c r="E418" t="str">
        <f>VLOOKUP($A418,'Medical Examinations'!$A$2:$D$2336,4,)</f>
        <v>No</v>
      </c>
      <c r="F418" t="str">
        <f>VLOOKUP($A418,'Medical Examinations'!$A$2:$E$2336,5,)</f>
        <v>No</v>
      </c>
      <c r="G418" t="str">
        <f>VLOOKUP($A418,'Medical Examinations'!$A$2:$F$2336,6,)</f>
        <v>No</v>
      </c>
      <c r="H418">
        <f>VLOOKUP($A418,'Data Transformation'!$A$2:$G$2336,7,)</f>
        <v>0</v>
      </c>
      <c r="I418" t="str">
        <f>VLOOKUP($A418,'Medical Examinations'!$A$2:$H$2336,8,)</f>
        <v>yes</v>
      </c>
      <c r="J418" t="str">
        <f>VLOOKUP($A418,'Data Transformation'!$A$2:$K$2336,11,)</f>
        <v>obesity</v>
      </c>
      <c r="K418" t="str">
        <f>VLOOKUP($A418,'Data Transformation'!$A$2:$M$2336,13,)</f>
        <v>Diabetes</v>
      </c>
      <c r="L418" t="str">
        <f>VLOOKUP(A418,'Data Transformation'!A418:Q2752,17,)</f>
        <v>6-Jun-2001</v>
      </c>
      <c r="M418">
        <f>VLOOKUP($A418,'Hospitalisation Details'!$A$2:$I$2344,6,)</f>
        <v>24817.25</v>
      </c>
      <c r="N418" t="str">
        <f>VLOOKUP($A418,'Hospitalisation Details'!$A$2:$I$2344,7,)</f>
        <v>tier - 2</v>
      </c>
      <c r="O418" t="str">
        <f>VLOOKUP($A418,'Hospitalisation Details'!$A$2:$I$2344,8,)</f>
        <v>tier - 2</v>
      </c>
      <c r="P418" t="str">
        <f>VLOOKUP($A418,'Hospitalisation Details'!$A$2:$I$2344,9,)</f>
        <v>R1011</v>
      </c>
      <c r="Q418">
        <f>VLOOKUP(A418,'Data Transformation'!A418:R2752,18,)</f>
        <v>22</v>
      </c>
    </row>
    <row r="419" spans="1:17" ht="15.6" x14ac:dyDescent="0.3">
      <c r="A419" s="1" t="s">
        <v>1954</v>
      </c>
      <c r="B419" s="1" t="str">
        <f>VLOOKUP($A419,'Data Transformation'!$A$2:$D$2336,4,)</f>
        <v xml:space="preserve">  Allison</v>
      </c>
      <c r="C419">
        <f>VLOOKUP($A419,'Medical Examinations'!$A$2:$B$2336,2,)</f>
        <v>18.100000000000001</v>
      </c>
      <c r="D419">
        <f>VLOOKUP($A419,'Medical Examinations'!$A$2:$C$2336,3,)</f>
        <v>6.33</v>
      </c>
      <c r="E419" t="str">
        <f>VLOOKUP($A419,'Medical Examinations'!$A$2:$D$2336,4,)</f>
        <v>No</v>
      </c>
      <c r="F419" t="str">
        <f>VLOOKUP($A419,'Medical Examinations'!$A$2:$E$2336,5,)</f>
        <v>No</v>
      </c>
      <c r="G419" t="str">
        <f>VLOOKUP($A419,'Medical Examinations'!$A$2:$F$2336,6,)</f>
        <v>No</v>
      </c>
      <c r="H419">
        <f>VLOOKUP($A419,'Data Transformation'!$A$2:$G$2336,7,)</f>
        <v>1</v>
      </c>
      <c r="I419" t="str">
        <f>VLOOKUP($A419,'Medical Examinations'!$A$2:$H$2336,8,)</f>
        <v>yes</v>
      </c>
      <c r="J419" t="str">
        <f>VLOOKUP($A419,'Data Transformation'!$A$2:$K$2336,11,)</f>
        <v>normal weight</v>
      </c>
      <c r="K419" t="str">
        <f>VLOOKUP($A419,'Data Transformation'!$A$2:$M$2336,13,)</f>
        <v>Normal</v>
      </c>
      <c r="L419" t="str">
        <f>VLOOKUP(A419,'Data Transformation'!A419:Q2753,17,)</f>
        <v>18-Oct-2001</v>
      </c>
      <c r="M419">
        <f>VLOOKUP($A419,'Hospitalisation Details'!$A$2:$I$2344,6,)</f>
        <v>24795.040000000001</v>
      </c>
      <c r="N419" t="str">
        <f>VLOOKUP($A419,'Hospitalisation Details'!$A$2:$I$2344,7,)</f>
        <v>tier - 2</v>
      </c>
      <c r="O419" t="str">
        <f>VLOOKUP($A419,'Hospitalisation Details'!$A$2:$I$2344,8,)</f>
        <v>tier - 3</v>
      </c>
      <c r="P419" t="str">
        <f>VLOOKUP($A419,'Hospitalisation Details'!$A$2:$I$2344,9,)</f>
        <v>R1011</v>
      </c>
      <c r="Q419">
        <f>VLOOKUP(A419,'Data Transformation'!A419:R2753,18,)</f>
        <v>21</v>
      </c>
    </row>
    <row r="420" spans="1:17" ht="15.6" x14ac:dyDescent="0.3">
      <c r="A420" s="1" t="s">
        <v>1953</v>
      </c>
      <c r="B420" s="1" t="str">
        <f>VLOOKUP($A420,'Data Transformation'!$A$2:$D$2336,4,)</f>
        <v xml:space="preserve">  Caitlin O</v>
      </c>
      <c r="C420">
        <f>VLOOKUP($A420,'Medical Examinations'!$A$2:$B$2336,2,)</f>
        <v>29.64</v>
      </c>
      <c r="D420">
        <f>VLOOKUP($A420,'Medical Examinations'!$A$2:$C$2336,3,)</f>
        <v>4.28</v>
      </c>
      <c r="E420" t="str">
        <f>VLOOKUP($A420,'Medical Examinations'!$A$2:$D$2336,4,)</f>
        <v>yes</v>
      </c>
      <c r="F420" t="str">
        <f>VLOOKUP($A420,'Medical Examinations'!$A$2:$E$2336,5,)</f>
        <v>No</v>
      </c>
      <c r="G420" t="str">
        <f>VLOOKUP($A420,'Medical Examinations'!$A$2:$F$2336,6,)</f>
        <v>No</v>
      </c>
      <c r="H420">
        <f>VLOOKUP($A420,'Data Transformation'!$A$2:$G$2336,7,)</f>
        <v>0</v>
      </c>
      <c r="I420" t="str">
        <f>VLOOKUP($A420,'Medical Examinations'!$A$2:$H$2336,8,)</f>
        <v>No</v>
      </c>
      <c r="J420" t="str">
        <f>VLOOKUP($A420,'Data Transformation'!$A$2:$K$2336,11,)</f>
        <v>obesity</v>
      </c>
      <c r="K420" t="str">
        <f>VLOOKUP($A420,'Data Transformation'!$A$2:$M$2336,13,)</f>
        <v>Prediabetes</v>
      </c>
      <c r="L420" t="str">
        <f>VLOOKUP(A420,'Data Transformation'!A420:Q2754,17,)</f>
        <v>24-Jun-1990</v>
      </c>
      <c r="M420">
        <f>VLOOKUP($A420,'Hospitalisation Details'!$A$2:$I$2344,6,)</f>
        <v>24671.66</v>
      </c>
      <c r="N420" t="str">
        <f>VLOOKUP($A420,'Hospitalisation Details'!$A$2:$I$2344,7,)</f>
        <v>tier - 2</v>
      </c>
      <c r="O420" t="str">
        <f>VLOOKUP($A420,'Hospitalisation Details'!$A$2:$I$2344,8,)</f>
        <v>tier - 1</v>
      </c>
      <c r="P420" t="str">
        <f>VLOOKUP($A420,'Hospitalisation Details'!$A$2:$I$2344,9,)</f>
        <v>R1024</v>
      </c>
      <c r="Q420">
        <f>VLOOKUP(A420,'Data Transformation'!A420:R2754,18,)</f>
        <v>33</v>
      </c>
    </row>
    <row r="421" spans="1:17" ht="15.6" x14ac:dyDescent="0.3">
      <c r="A421" s="1" t="s">
        <v>1952</v>
      </c>
      <c r="B421" s="1" t="str">
        <f>VLOOKUP($A421,'Data Transformation'!$A$2:$D$2336,4,)</f>
        <v xml:space="preserve">  Tracy M</v>
      </c>
      <c r="C421">
        <f>VLOOKUP($A421,'Medical Examinations'!$A$2:$B$2336,2,)</f>
        <v>25.3</v>
      </c>
      <c r="D421">
        <f>VLOOKUP($A421,'Medical Examinations'!$A$2:$C$2336,3,)</f>
        <v>9.4700000000000006</v>
      </c>
      <c r="E421" t="str">
        <f>VLOOKUP($A421,'Medical Examinations'!$A$2:$D$2336,4,)</f>
        <v>yes</v>
      </c>
      <c r="F421" t="str">
        <f>VLOOKUP($A421,'Medical Examinations'!$A$2:$E$2336,5,)</f>
        <v>No</v>
      </c>
      <c r="G421" t="str">
        <f>VLOOKUP($A421,'Medical Examinations'!$A$2:$F$2336,6,)</f>
        <v>No</v>
      </c>
      <c r="H421">
        <f>VLOOKUP($A421,'Data Transformation'!$A$2:$G$2336,7,)</f>
        <v>2</v>
      </c>
      <c r="I421" t="str">
        <f>VLOOKUP($A421,'Medical Examinations'!$A$2:$H$2336,8,)</f>
        <v>yes</v>
      </c>
      <c r="J421" t="str">
        <f>VLOOKUP($A421,'Data Transformation'!$A$2:$K$2336,11,)</f>
        <v>obesity</v>
      </c>
      <c r="K421" t="str">
        <f>VLOOKUP($A421,'Data Transformation'!$A$2:$M$2336,13,)</f>
        <v>Diabetes</v>
      </c>
      <c r="L421" t="str">
        <f>VLOOKUP(A421,'Data Transformation'!A421:Q2755,17,)</f>
        <v>25-Jul-1991</v>
      </c>
      <c r="M421">
        <f>VLOOKUP($A421,'Hospitalisation Details'!$A$2:$I$2344,6,)</f>
        <v>24667.42</v>
      </c>
      <c r="N421" t="str">
        <f>VLOOKUP($A421,'Hospitalisation Details'!$A$2:$I$2344,7,)</f>
        <v>tier - 2</v>
      </c>
      <c r="O421" t="str">
        <f>VLOOKUP($A421,'Hospitalisation Details'!$A$2:$I$2344,8,)</f>
        <v>tier - 3</v>
      </c>
      <c r="P421" t="str">
        <f>VLOOKUP($A421,'Hospitalisation Details'!$A$2:$I$2344,9,)</f>
        <v>R1013</v>
      </c>
      <c r="Q421">
        <f>VLOOKUP(A421,'Data Transformation'!A421:R2755,18,)</f>
        <v>32</v>
      </c>
    </row>
    <row r="422" spans="1:17" ht="15.6" x14ac:dyDescent="0.3">
      <c r="A422" s="1" t="s">
        <v>1951</v>
      </c>
      <c r="B422" s="1" t="str">
        <f>VLOOKUP($A422,'Data Transformation'!$A$2:$D$2336,4,)</f>
        <v xml:space="preserve">  Dustin M</v>
      </c>
      <c r="C422">
        <f>VLOOKUP($A422,'Medical Examinations'!$A$2:$B$2336,2,)</f>
        <v>27.6</v>
      </c>
      <c r="D422">
        <f>VLOOKUP($A422,'Medical Examinations'!$A$2:$C$2336,3,)</f>
        <v>4.8499999999999996</v>
      </c>
      <c r="E422" t="str">
        <f>VLOOKUP($A422,'Medical Examinations'!$A$2:$D$2336,4,)</f>
        <v>yes</v>
      </c>
      <c r="F422" t="str">
        <f>VLOOKUP($A422,'Medical Examinations'!$A$2:$E$2336,5,)</f>
        <v>No</v>
      </c>
      <c r="G422" t="str">
        <f>VLOOKUP($A422,'Medical Examinations'!$A$2:$F$2336,6,)</f>
        <v>No</v>
      </c>
      <c r="H422">
        <f>VLOOKUP($A422,'Data Transformation'!$A$2:$G$2336,7,)</f>
        <v>0</v>
      </c>
      <c r="I422" t="str">
        <f>VLOOKUP($A422,'Medical Examinations'!$A$2:$H$2336,8,)</f>
        <v>No</v>
      </c>
      <c r="J422" t="str">
        <f>VLOOKUP($A422,'Data Transformation'!$A$2:$K$2336,11,)</f>
        <v>obesity</v>
      </c>
      <c r="K422" t="str">
        <f>VLOOKUP($A422,'Data Transformation'!$A$2:$M$2336,13,)</f>
        <v>Diabetes</v>
      </c>
      <c r="L422" t="str">
        <f>VLOOKUP(A422,'Data Transformation'!A422:Q2756,17,)</f>
        <v>23-Oct-1996</v>
      </c>
      <c r="M422">
        <f>VLOOKUP($A422,'Hospitalisation Details'!$A$2:$I$2344,6,)</f>
        <v>24603.05</v>
      </c>
      <c r="N422" t="str">
        <f>VLOOKUP($A422,'Hospitalisation Details'!$A$2:$I$2344,7,)</f>
        <v>tier - 2</v>
      </c>
      <c r="O422" t="str">
        <f>VLOOKUP($A422,'Hospitalisation Details'!$A$2:$I$2344,8,)</f>
        <v>tier - 2</v>
      </c>
      <c r="P422" t="str">
        <f>VLOOKUP($A422,'Hospitalisation Details'!$A$2:$I$2344,9,)</f>
        <v>R1011</v>
      </c>
      <c r="Q422">
        <f>VLOOKUP(A422,'Data Transformation'!A422:R2756,18,)</f>
        <v>26</v>
      </c>
    </row>
    <row r="423" spans="1:17" ht="15.6" x14ac:dyDescent="0.3">
      <c r="A423" s="1" t="s">
        <v>1950</v>
      </c>
      <c r="B423" s="1" t="str">
        <f>VLOOKUP($A423,'Data Transformation'!$A$2:$D$2336,4,)</f>
        <v xml:space="preserve">  Jenny</v>
      </c>
      <c r="C423">
        <f>VLOOKUP($A423,'Medical Examinations'!$A$2:$B$2336,2,)</f>
        <v>27.645</v>
      </c>
      <c r="D423">
        <f>VLOOKUP($A423,'Medical Examinations'!$A$2:$C$2336,3,)</f>
        <v>11.03</v>
      </c>
      <c r="E423" t="str">
        <f>VLOOKUP($A423,'Medical Examinations'!$A$2:$D$2336,4,)</f>
        <v>yes</v>
      </c>
      <c r="F423" t="str">
        <f>VLOOKUP($A423,'Medical Examinations'!$A$2:$E$2336,5,)</f>
        <v>No</v>
      </c>
      <c r="G423" t="str">
        <f>VLOOKUP($A423,'Medical Examinations'!$A$2:$F$2336,6,)</f>
        <v>No</v>
      </c>
      <c r="H423">
        <f>VLOOKUP($A423,'Data Transformation'!$A$2:$G$2336,7,)</f>
        <v>1</v>
      </c>
      <c r="I423" t="str">
        <f>VLOOKUP($A423,'Medical Examinations'!$A$2:$H$2336,8,)</f>
        <v>yes</v>
      </c>
      <c r="J423" t="str">
        <f>VLOOKUP($A423,'Data Transformation'!$A$2:$K$2336,11,)</f>
        <v>obesity</v>
      </c>
      <c r="K423" t="str">
        <f>VLOOKUP($A423,'Data Transformation'!$A$2:$M$2336,13,)</f>
        <v>Diabetes</v>
      </c>
      <c r="L423" t="str">
        <f>VLOOKUP(A423,'Data Transformation'!A423:Q2757,17,)</f>
        <v>13-Jul-2004</v>
      </c>
      <c r="M423">
        <f>VLOOKUP($A423,'Hospitalisation Details'!$A$2:$I$2344,6,)</f>
        <v>24535.7</v>
      </c>
      <c r="N423" t="str">
        <f>VLOOKUP($A423,'Hospitalisation Details'!$A$2:$I$2344,7,)</f>
        <v>tier - 2</v>
      </c>
      <c r="O423" t="str">
        <f>VLOOKUP($A423,'Hospitalisation Details'!$A$2:$I$2344,8,)</f>
        <v>tier - 2</v>
      </c>
      <c r="P423" t="str">
        <f>VLOOKUP($A423,'Hospitalisation Details'!$A$2:$I$2344,9,)</f>
        <v>R1012</v>
      </c>
      <c r="Q423">
        <f>VLOOKUP(A423,'Data Transformation'!A423:R2757,18,)</f>
        <v>19</v>
      </c>
    </row>
    <row r="424" spans="1:17" ht="15.6" x14ac:dyDescent="0.3">
      <c r="A424" s="1" t="s">
        <v>1949</v>
      </c>
      <c r="B424" s="1" t="str">
        <f>VLOOKUP($A424,'Data Transformation'!$A$2:$D$2336,4,)</f>
        <v xml:space="preserve">  Emily</v>
      </c>
      <c r="C424">
        <f>VLOOKUP($A424,'Medical Examinations'!$A$2:$B$2336,2,)</f>
        <v>27.6</v>
      </c>
      <c r="D424">
        <f>VLOOKUP($A424,'Medical Examinations'!$A$2:$C$2336,3,)</f>
        <v>5.22</v>
      </c>
      <c r="E424" t="str">
        <f>VLOOKUP($A424,'Medical Examinations'!$A$2:$D$2336,4,)</f>
        <v>No</v>
      </c>
      <c r="F424" t="str">
        <f>VLOOKUP($A424,'Medical Examinations'!$A$2:$E$2336,5,)</f>
        <v>No</v>
      </c>
      <c r="G424" t="str">
        <f>VLOOKUP($A424,'Medical Examinations'!$A$2:$F$2336,6,)</f>
        <v>No</v>
      </c>
      <c r="H424">
        <f>VLOOKUP($A424,'Data Transformation'!$A$2:$G$2336,7,)</f>
        <v>2</v>
      </c>
      <c r="I424" t="str">
        <f>VLOOKUP($A424,'Medical Examinations'!$A$2:$H$2336,8,)</f>
        <v>yes</v>
      </c>
      <c r="J424" t="str">
        <f>VLOOKUP($A424,'Data Transformation'!$A$2:$K$2336,11,)</f>
        <v>obesity</v>
      </c>
      <c r="K424" t="str">
        <f>VLOOKUP($A424,'Data Transformation'!$A$2:$M$2336,13,)</f>
        <v>Prediabetes</v>
      </c>
      <c r="L424" t="str">
        <f>VLOOKUP(A424,'Data Transformation'!A424:Q2758,17,)</f>
        <v>14-Sep-1993</v>
      </c>
      <c r="M424">
        <f>VLOOKUP($A424,'Hospitalisation Details'!$A$2:$I$2344,6,)</f>
        <v>24520.26</v>
      </c>
      <c r="N424" t="str">
        <f>VLOOKUP($A424,'Hospitalisation Details'!$A$2:$I$2344,7,)</f>
        <v>tier - 2</v>
      </c>
      <c r="O424" t="str">
        <f>VLOOKUP($A424,'Hospitalisation Details'!$A$2:$I$2344,8,)</f>
        <v>tier - 3</v>
      </c>
      <c r="P424" t="str">
        <f>VLOOKUP($A424,'Hospitalisation Details'!$A$2:$I$2344,9,)</f>
        <v>R1011</v>
      </c>
      <c r="Q424">
        <f>VLOOKUP(A424,'Data Transformation'!A424:R2758,18,)</f>
        <v>29</v>
      </c>
    </row>
    <row r="425" spans="1:17" ht="15.6" x14ac:dyDescent="0.3">
      <c r="A425" s="1" t="s">
        <v>1948</v>
      </c>
      <c r="B425" s="1" t="str">
        <f>VLOOKUP($A425,'Data Transformation'!$A$2:$D$2336,4,)</f>
        <v xml:space="preserve">  Fabienne</v>
      </c>
      <c r="C425">
        <f>VLOOKUP($A425,'Medical Examinations'!$A$2:$B$2336,2,)</f>
        <v>25.08</v>
      </c>
      <c r="D425">
        <f>VLOOKUP($A425,'Medical Examinations'!$A$2:$C$2336,3,)</f>
        <v>9.52</v>
      </c>
      <c r="E425" t="str">
        <f>VLOOKUP($A425,'Medical Examinations'!$A$2:$D$2336,4,)</f>
        <v>yes</v>
      </c>
      <c r="F425" t="str">
        <f>VLOOKUP($A425,'Medical Examinations'!$A$2:$E$2336,5,)</f>
        <v>No</v>
      </c>
      <c r="G425" t="str">
        <f>VLOOKUP($A425,'Medical Examinations'!$A$2:$F$2336,6,)</f>
        <v>No</v>
      </c>
      <c r="H425">
        <f>VLOOKUP($A425,'Data Transformation'!$A$2:$G$2336,7,)</f>
        <v>2</v>
      </c>
      <c r="I425" t="str">
        <f>VLOOKUP($A425,'Medical Examinations'!$A$2:$H$2336,8,)</f>
        <v>No</v>
      </c>
      <c r="J425" t="str">
        <f>VLOOKUP($A425,'Data Transformation'!$A$2:$K$2336,11,)</f>
        <v>obesity</v>
      </c>
      <c r="K425" t="str">
        <f>VLOOKUP($A425,'Data Transformation'!$A$2:$M$2336,13,)</f>
        <v>Normal</v>
      </c>
      <c r="L425" t="str">
        <f>VLOOKUP(A425,'Data Transformation'!A425:Q2759,17,)</f>
        <v>27-Aug-1981</v>
      </c>
      <c r="M425">
        <f>VLOOKUP($A425,'Hospitalisation Details'!$A$2:$I$2344,6,)</f>
        <v>24513.09</v>
      </c>
      <c r="N425" t="str">
        <f>VLOOKUP($A425,'Hospitalisation Details'!$A$2:$I$2344,7,)</f>
        <v>tier - 2</v>
      </c>
      <c r="O425" t="str">
        <f>VLOOKUP($A425,'Hospitalisation Details'!$A$2:$I$2344,8,)</f>
        <v>tier - 2</v>
      </c>
      <c r="P425" t="str">
        <f>VLOOKUP($A425,'Hospitalisation Details'!$A$2:$I$2344,9,)</f>
        <v>R1013</v>
      </c>
      <c r="Q425">
        <f>VLOOKUP(A425,'Data Transformation'!A425:R2759,18,)</f>
        <v>41</v>
      </c>
    </row>
    <row r="426" spans="1:17" ht="15.6" x14ac:dyDescent="0.3">
      <c r="A426" s="1" t="s">
        <v>1947</v>
      </c>
      <c r="B426" s="1" t="str">
        <f>VLOOKUP($A426,'Data Transformation'!$A$2:$D$2336,4,)</f>
        <v xml:space="preserve">  Jordan</v>
      </c>
      <c r="C426">
        <f>VLOOKUP($A426,'Medical Examinations'!$A$2:$B$2336,2,)</f>
        <v>30.02</v>
      </c>
      <c r="D426">
        <f>VLOOKUP($A426,'Medical Examinations'!$A$2:$C$2336,3,)</f>
        <v>11.09</v>
      </c>
      <c r="E426" t="str">
        <f>VLOOKUP($A426,'Medical Examinations'!$A$2:$D$2336,4,)</f>
        <v>No</v>
      </c>
      <c r="F426" t="str">
        <f>VLOOKUP($A426,'Medical Examinations'!$A$2:$E$2336,5,)</f>
        <v>No</v>
      </c>
      <c r="G426" t="str">
        <f>VLOOKUP($A426,'Medical Examinations'!$A$2:$F$2336,6,)</f>
        <v>No</v>
      </c>
      <c r="H426">
        <f>VLOOKUP($A426,'Data Transformation'!$A$2:$G$2336,7,)</f>
        <v>0</v>
      </c>
      <c r="I426" t="str">
        <f>VLOOKUP($A426,'Medical Examinations'!$A$2:$H$2336,8,)</f>
        <v>No</v>
      </c>
      <c r="J426" t="str">
        <f>VLOOKUP($A426,'Data Transformation'!$A$2:$K$2336,11,)</f>
        <v>obesity</v>
      </c>
      <c r="K426" t="str">
        <f>VLOOKUP($A426,'Data Transformation'!$A$2:$M$2336,13,)</f>
        <v>Normal</v>
      </c>
      <c r="L426" t="str">
        <f>VLOOKUP(A426,'Data Transformation'!A426:Q2760,17,)</f>
        <v>24-Nov-1997</v>
      </c>
      <c r="M426">
        <f>VLOOKUP($A426,'Hospitalisation Details'!$A$2:$I$2344,6,)</f>
        <v>24476.48</v>
      </c>
      <c r="N426" t="str">
        <f>VLOOKUP($A426,'Hospitalisation Details'!$A$2:$I$2344,7,)</f>
        <v>tier - 2</v>
      </c>
      <c r="O426" t="str">
        <f>VLOOKUP($A426,'Hospitalisation Details'!$A$2:$I$2344,8,)</f>
        <v>tier - 2</v>
      </c>
      <c r="P426" t="str">
        <f>VLOOKUP($A426,'Hospitalisation Details'!$A$2:$I$2344,9,)</f>
        <v>R1012</v>
      </c>
      <c r="Q426">
        <f>VLOOKUP(A426,'Data Transformation'!A426:R2760,18,)</f>
        <v>25</v>
      </c>
    </row>
    <row r="427" spans="1:17" ht="15.6" x14ac:dyDescent="0.3">
      <c r="A427" s="1" t="s">
        <v>1946</v>
      </c>
      <c r="B427" s="1" t="str">
        <f>VLOOKUP($A427,'Data Transformation'!$A$2:$D$2336,4,)</f>
        <v xml:space="preserve">  Matt</v>
      </c>
      <c r="C427">
        <f>VLOOKUP($A427,'Medical Examinations'!$A$2:$B$2336,2,)</f>
        <v>27.36</v>
      </c>
      <c r="D427">
        <f>VLOOKUP($A427,'Medical Examinations'!$A$2:$C$2336,3,)</f>
        <v>9.4499999999999993</v>
      </c>
      <c r="E427" t="str">
        <f>VLOOKUP($A427,'Medical Examinations'!$A$2:$D$2336,4,)</f>
        <v>yes</v>
      </c>
      <c r="F427" t="str">
        <f>VLOOKUP($A427,'Medical Examinations'!$A$2:$E$2336,5,)</f>
        <v>No</v>
      </c>
      <c r="G427" t="str">
        <f>VLOOKUP($A427,'Medical Examinations'!$A$2:$F$2336,6,)</f>
        <v>No</v>
      </c>
      <c r="H427">
        <f>VLOOKUP($A427,'Data Transformation'!$A$2:$G$2336,7,)</f>
        <v>2</v>
      </c>
      <c r="I427" t="str">
        <f>VLOOKUP($A427,'Medical Examinations'!$A$2:$H$2336,8,)</f>
        <v>yes</v>
      </c>
      <c r="J427" t="str">
        <f>VLOOKUP($A427,'Data Transformation'!$A$2:$K$2336,11,)</f>
        <v>obesity</v>
      </c>
      <c r="K427" t="str">
        <f>VLOOKUP($A427,'Data Transformation'!$A$2:$M$2336,13,)</f>
        <v>Diabetes</v>
      </c>
      <c r="L427" t="str">
        <f>VLOOKUP(A427,'Data Transformation'!A427:Q2761,17,)</f>
        <v>5-Jul-1985</v>
      </c>
      <c r="M427">
        <f>VLOOKUP($A427,'Hospitalisation Details'!$A$2:$I$2344,6,)</f>
        <v>24393.62</v>
      </c>
      <c r="N427" t="str">
        <f>VLOOKUP($A427,'Hospitalisation Details'!$A$2:$I$2344,7,)</f>
        <v>tier - 2</v>
      </c>
      <c r="O427" t="str">
        <f>VLOOKUP($A427,'Hospitalisation Details'!$A$2:$I$2344,8,)</f>
        <v>tier - 3</v>
      </c>
      <c r="P427" t="str">
        <f>VLOOKUP($A427,'Hospitalisation Details'!$A$2:$I$2344,9,)</f>
        <v>R1012</v>
      </c>
      <c r="Q427">
        <f>VLOOKUP(A427,'Data Transformation'!A427:R2761,18,)</f>
        <v>38</v>
      </c>
    </row>
    <row r="428" spans="1:17" ht="15.6" x14ac:dyDescent="0.3">
      <c r="A428" s="1" t="s">
        <v>1945</v>
      </c>
      <c r="B428" s="1" t="str">
        <f>VLOOKUP($A428,'Data Transformation'!$A$2:$D$2336,4,)</f>
        <v xml:space="preserve">  Taryn L</v>
      </c>
      <c r="C428">
        <f>VLOOKUP($A428,'Medical Examinations'!$A$2:$B$2336,2,)</f>
        <v>22.2</v>
      </c>
      <c r="D428">
        <f>VLOOKUP($A428,'Medical Examinations'!$A$2:$C$2336,3,)</f>
        <v>5.51</v>
      </c>
      <c r="E428" t="str">
        <f>VLOOKUP($A428,'Medical Examinations'!$A$2:$D$2336,4,)</f>
        <v>No</v>
      </c>
      <c r="F428" t="str">
        <f>VLOOKUP($A428,'Medical Examinations'!$A$2:$E$2336,5,)</f>
        <v>No</v>
      </c>
      <c r="G428" t="str">
        <f>VLOOKUP($A428,'Medical Examinations'!$A$2:$F$2336,6,)</f>
        <v>No</v>
      </c>
      <c r="H428">
        <f>VLOOKUP($A428,'Data Transformation'!$A$2:$G$2336,7,)</f>
        <v>0</v>
      </c>
      <c r="I428" t="str">
        <f>VLOOKUP($A428,'Medical Examinations'!$A$2:$H$2336,8,)</f>
        <v>yes</v>
      </c>
      <c r="J428" t="str">
        <f>VLOOKUP($A428,'Data Transformation'!$A$2:$K$2336,11,)</f>
        <v>obesity</v>
      </c>
      <c r="K428" t="str">
        <f>VLOOKUP($A428,'Data Transformation'!$A$2:$M$2336,13,)</f>
        <v>Normal</v>
      </c>
      <c r="L428" t="str">
        <f>VLOOKUP(A428,'Data Transformation'!A428:Q2762,17,)</f>
        <v>10-Jul-2000</v>
      </c>
      <c r="M428">
        <f>VLOOKUP($A428,'Hospitalisation Details'!$A$2:$I$2344,6,)</f>
        <v>24387.74</v>
      </c>
      <c r="N428" t="str">
        <f>VLOOKUP($A428,'Hospitalisation Details'!$A$2:$I$2344,7,)</f>
        <v>tier - 2</v>
      </c>
      <c r="O428" t="str">
        <f>VLOOKUP($A428,'Hospitalisation Details'!$A$2:$I$2344,8,)</f>
        <v>tier - 1</v>
      </c>
      <c r="P428" t="str">
        <f>VLOOKUP($A428,'Hospitalisation Details'!$A$2:$I$2344,9,)</f>
        <v>R1011</v>
      </c>
      <c r="Q428">
        <f>VLOOKUP(A428,'Data Transformation'!A428:R2762,18,)</f>
        <v>23</v>
      </c>
    </row>
    <row r="429" spans="1:17" ht="15.6" x14ac:dyDescent="0.3">
      <c r="A429" s="1" t="s">
        <v>1944</v>
      </c>
      <c r="B429" s="1" t="str">
        <f>VLOOKUP($A429,'Data Transformation'!$A$2:$D$2336,4,)</f>
        <v xml:space="preserve">  Temima</v>
      </c>
      <c r="C429">
        <f>VLOOKUP($A429,'Medical Examinations'!$A$2:$B$2336,2,)</f>
        <v>25.71</v>
      </c>
      <c r="D429">
        <f>VLOOKUP($A429,'Medical Examinations'!$A$2:$C$2336,3,)</f>
        <v>4.18</v>
      </c>
      <c r="E429" t="str">
        <f>VLOOKUP($A429,'Medical Examinations'!$A$2:$D$2336,4,)</f>
        <v>No</v>
      </c>
      <c r="F429" t="str">
        <f>VLOOKUP($A429,'Medical Examinations'!$A$2:$E$2336,5,)</f>
        <v>yes</v>
      </c>
      <c r="G429" t="str">
        <f>VLOOKUP($A429,'Medical Examinations'!$A$2:$F$2336,6,)</f>
        <v>No</v>
      </c>
      <c r="H429">
        <f>VLOOKUP($A429,'Data Transformation'!$A$2:$G$2336,7,)</f>
        <v>1</v>
      </c>
      <c r="I429" t="str">
        <f>VLOOKUP($A429,'Medical Examinations'!$A$2:$H$2336,8,)</f>
        <v>yes</v>
      </c>
      <c r="J429" t="str">
        <f>VLOOKUP($A429,'Data Transformation'!$A$2:$K$2336,11,)</f>
        <v>overweight</v>
      </c>
      <c r="K429" t="str">
        <f>VLOOKUP($A429,'Data Transformation'!$A$2:$M$2336,13,)</f>
        <v>Diabetes</v>
      </c>
      <c r="L429" t="str">
        <f>VLOOKUP(A429,'Data Transformation'!A429:Q2763,17,)</f>
        <v>15-Jun-2002</v>
      </c>
      <c r="M429">
        <f>VLOOKUP($A429,'Hospitalisation Details'!$A$2:$I$2344,6,)</f>
        <v>24294.02</v>
      </c>
      <c r="N429" t="str">
        <f>VLOOKUP($A429,'Hospitalisation Details'!$A$2:$I$2344,7,)</f>
        <v>tier - 2</v>
      </c>
      <c r="O429" t="str">
        <f>VLOOKUP($A429,'Hospitalisation Details'!$A$2:$I$2344,8,)</f>
        <v>tier - 1</v>
      </c>
      <c r="P429" t="str">
        <f>VLOOKUP($A429,'Hospitalisation Details'!$A$2:$I$2344,9,)</f>
        <v>R1011</v>
      </c>
      <c r="Q429">
        <f>VLOOKUP(A429,'Data Transformation'!A429:R2763,18,)</f>
        <v>21</v>
      </c>
    </row>
    <row r="430" spans="1:17" ht="15.6" x14ac:dyDescent="0.3">
      <c r="A430" s="1" t="s">
        <v>1943</v>
      </c>
      <c r="B430" s="1" t="str">
        <f>VLOOKUP($A430,'Data Transformation'!$A$2:$D$2336,4,)</f>
        <v xml:space="preserve">  Jennifer</v>
      </c>
      <c r="C430">
        <f>VLOOKUP($A430,'Medical Examinations'!$A$2:$B$2336,2,)</f>
        <v>41.91</v>
      </c>
      <c r="D430">
        <f>VLOOKUP($A430,'Medical Examinations'!$A$2:$C$2336,3,)</f>
        <v>5.98</v>
      </c>
      <c r="E430" t="str">
        <f>VLOOKUP($A430,'Medical Examinations'!$A$2:$D$2336,4,)</f>
        <v>yes</v>
      </c>
      <c r="F430" t="str">
        <f>VLOOKUP($A430,'Medical Examinations'!$A$2:$E$2336,5,)</f>
        <v>No</v>
      </c>
      <c r="G430" t="str">
        <f>VLOOKUP($A430,'Medical Examinations'!$A$2:$F$2336,6,)</f>
        <v>No</v>
      </c>
      <c r="H430">
        <f>VLOOKUP($A430,'Data Transformation'!$A$2:$G$2336,7,)</f>
        <v>1</v>
      </c>
      <c r="I430" t="str">
        <f>VLOOKUP($A430,'Medical Examinations'!$A$2:$H$2336,8,)</f>
        <v>No</v>
      </c>
      <c r="J430" t="str">
        <f>VLOOKUP($A430,'Data Transformation'!$A$2:$K$2336,11,)</f>
        <v>obesity</v>
      </c>
      <c r="K430" t="str">
        <f>VLOOKUP($A430,'Data Transformation'!$A$2:$M$2336,13,)</f>
        <v>Diabetes</v>
      </c>
      <c r="L430" t="str">
        <f>VLOOKUP(A430,'Data Transformation'!A430:Q2764,17,)</f>
        <v>24-Oct-1988</v>
      </c>
      <c r="M430">
        <f>VLOOKUP($A430,'Hospitalisation Details'!$A$2:$I$2344,6,)</f>
        <v>24227.34</v>
      </c>
      <c r="N430" t="str">
        <f>VLOOKUP($A430,'Hospitalisation Details'!$A$2:$I$2344,7,)</f>
        <v>tier - 2</v>
      </c>
      <c r="O430" t="str">
        <f>VLOOKUP($A430,'Hospitalisation Details'!$A$2:$I$2344,8,)</f>
        <v>tier - 1</v>
      </c>
      <c r="P430" t="str">
        <f>VLOOKUP($A430,'Hospitalisation Details'!$A$2:$I$2344,9,)</f>
        <v>R1013</v>
      </c>
      <c r="Q430">
        <f>VLOOKUP(A430,'Data Transformation'!A430:R2764,18,)</f>
        <v>34</v>
      </c>
    </row>
    <row r="431" spans="1:17" ht="15.6" x14ac:dyDescent="0.3">
      <c r="A431" s="1" t="s">
        <v>1942</v>
      </c>
      <c r="B431" s="1" t="str">
        <f>VLOOKUP($A431,'Data Transformation'!$A$2:$D$2336,4,)</f>
        <v xml:space="preserve">  Serena M</v>
      </c>
      <c r="C431">
        <f>VLOOKUP($A431,'Medical Examinations'!$A$2:$B$2336,2,)</f>
        <v>25.85</v>
      </c>
      <c r="D431">
        <f>VLOOKUP($A431,'Medical Examinations'!$A$2:$C$2336,3,)</f>
        <v>10.16</v>
      </c>
      <c r="E431" t="str">
        <f>VLOOKUP($A431,'Medical Examinations'!$A$2:$D$2336,4,)</f>
        <v>No</v>
      </c>
      <c r="F431" t="str">
        <f>VLOOKUP($A431,'Medical Examinations'!$A$2:$E$2336,5,)</f>
        <v>No</v>
      </c>
      <c r="G431" t="str">
        <f>VLOOKUP($A431,'Medical Examinations'!$A$2:$F$2336,6,)</f>
        <v>No</v>
      </c>
      <c r="H431">
        <f>VLOOKUP($A431,'Data Transformation'!$A$2:$G$2336,7,)</f>
        <v>0</v>
      </c>
      <c r="I431" t="str">
        <f>VLOOKUP($A431,'Medical Examinations'!$A$2:$H$2336,8,)</f>
        <v>yes</v>
      </c>
      <c r="J431" t="str">
        <f>VLOOKUP($A431,'Data Transformation'!$A$2:$K$2336,11,)</f>
        <v>obesity</v>
      </c>
      <c r="K431" t="str">
        <f>VLOOKUP($A431,'Data Transformation'!$A$2:$M$2336,13,)</f>
        <v>Diabetes</v>
      </c>
      <c r="L431" t="str">
        <f>VLOOKUP(A431,'Data Transformation'!A431:Q2765,17,)</f>
        <v>29-Sep-1993</v>
      </c>
      <c r="M431">
        <f>VLOOKUP($A431,'Hospitalisation Details'!$A$2:$I$2344,6,)</f>
        <v>24180.93</v>
      </c>
      <c r="N431" t="str">
        <f>VLOOKUP($A431,'Hospitalisation Details'!$A$2:$I$2344,7,)</f>
        <v>tier - 2</v>
      </c>
      <c r="O431" t="str">
        <f>VLOOKUP($A431,'Hospitalisation Details'!$A$2:$I$2344,8,)</f>
        <v>tier - 1</v>
      </c>
      <c r="P431" t="str">
        <f>VLOOKUP($A431,'Hospitalisation Details'!$A$2:$I$2344,9,)</f>
        <v>R1013</v>
      </c>
      <c r="Q431">
        <f>VLOOKUP(A431,'Data Transformation'!A431:R2765,18,)</f>
        <v>29</v>
      </c>
    </row>
    <row r="432" spans="1:17" ht="15.6" x14ac:dyDescent="0.3">
      <c r="A432" s="1" t="s">
        <v>1941</v>
      </c>
      <c r="B432" s="1" t="str">
        <f>VLOOKUP($A432,'Data Transformation'!$A$2:$D$2336,4,)</f>
        <v xml:space="preserve">  Victoria M</v>
      </c>
      <c r="C432">
        <f>VLOOKUP($A432,'Medical Examinations'!$A$2:$B$2336,2,)</f>
        <v>23.844999999999999</v>
      </c>
      <c r="D432">
        <f>VLOOKUP($A432,'Medical Examinations'!$A$2:$C$2336,3,)</f>
        <v>11.71</v>
      </c>
      <c r="E432" t="str">
        <f>VLOOKUP($A432,'Medical Examinations'!$A$2:$D$2336,4,)</f>
        <v>No</v>
      </c>
      <c r="F432" t="str">
        <f>VLOOKUP($A432,'Medical Examinations'!$A$2:$E$2336,5,)</f>
        <v>No</v>
      </c>
      <c r="G432" t="str">
        <f>VLOOKUP($A432,'Medical Examinations'!$A$2:$F$2336,6,)</f>
        <v>No</v>
      </c>
      <c r="H432">
        <f>VLOOKUP($A432,'Data Transformation'!$A$2:$G$2336,7,)</f>
        <v>2</v>
      </c>
      <c r="I432" t="str">
        <f>VLOOKUP($A432,'Medical Examinations'!$A$2:$H$2336,8,)</f>
        <v>yes</v>
      </c>
      <c r="J432" t="str">
        <f>VLOOKUP($A432,'Data Transformation'!$A$2:$K$2336,11,)</f>
        <v>obesity</v>
      </c>
      <c r="K432" t="str">
        <f>VLOOKUP($A432,'Data Transformation'!$A$2:$M$2336,13,)</f>
        <v>Diabetes</v>
      </c>
      <c r="L432" t="str">
        <f>VLOOKUP(A432,'Data Transformation'!A432:Q2766,17,)</f>
        <v>11-Nov-1993</v>
      </c>
      <c r="M432">
        <f>VLOOKUP($A432,'Hospitalisation Details'!$A$2:$I$2344,6,)</f>
        <v>24106.91</v>
      </c>
      <c r="N432" t="str">
        <f>VLOOKUP($A432,'Hospitalisation Details'!$A$2:$I$2344,7,)</f>
        <v>tier - 2</v>
      </c>
      <c r="O432" t="str">
        <f>VLOOKUP($A432,'Hospitalisation Details'!$A$2:$I$2344,8,)</f>
        <v>tier - 2</v>
      </c>
      <c r="P432" t="str">
        <f>VLOOKUP($A432,'Hospitalisation Details'!$A$2:$I$2344,9,)</f>
        <v>R1024</v>
      </c>
      <c r="Q432">
        <f>VLOOKUP(A432,'Data Transformation'!A432:R2766,18,)</f>
        <v>29</v>
      </c>
    </row>
    <row r="433" spans="1:17" ht="15.6" x14ac:dyDescent="0.3">
      <c r="A433" s="1" t="s">
        <v>1940</v>
      </c>
      <c r="B433" s="1" t="str">
        <f>VLOOKUP($A433,'Data Transformation'!$A$2:$D$2336,4,)</f>
        <v xml:space="preserve">  Phoebe</v>
      </c>
      <c r="C433">
        <f>VLOOKUP($A433,'Medical Examinations'!$A$2:$B$2336,2,)</f>
        <v>30.59</v>
      </c>
      <c r="D433">
        <f>VLOOKUP($A433,'Medical Examinations'!$A$2:$C$2336,3,)</f>
        <v>5.23</v>
      </c>
      <c r="E433" t="str">
        <f>VLOOKUP($A433,'Medical Examinations'!$A$2:$D$2336,4,)</f>
        <v>No</v>
      </c>
      <c r="F433" t="str">
        <f>VLOOKUP($A433,'Medical Examinations'!$A$2:$E$2336,5,)</f>
        <v>No</v>
      </c>
      <c r="G433" t="str">
        <f>VLOOKUP($A433,'Medical Examinations'!$A$2:$F$2336,6,)</f>
        <v>Yes</v>
      </c>
      <c r="H433">
        <f>VLOOKUP($A433,'Data Transformation'!$A$2:$G$2336,7,)</f>
        <v>1</v>
      </c>
      <c r="I433" t="str">
        <f>VLOOKUP($A433,'Medical Examinations'!$A$2:$H$2336,8,)</f>
        <v>No</v>
      </c>
      <c r="J433" t="str">
        <f>VLOOKUP($A433,'Data Transformation'!$A$2:$K$2336,11,)</f>
        <v>normal weight</v>
      </c>
      <c r="K433" t="str">
        <f>VLOOKUP($A433,'Data Transformation'!$A$2:$M$2336,13,)</f>
        <v>Normal</v>
      </c>
      <c r="L433" t="str">
        <f>VLOOKUP(A433,'Data Transformation'!A433:Q2767,17,)</f>
        <v>10-Jul-1999</v>
      </c>
      <c r="M433">
        <f>VLOOKUP($A433,'Hospitalisation Details'!$A$2:$I$2344,6,)</f>
        <v>24059.68</v>
      </c>
      <c r="N433" t="str">
        <f>VLOOKUP($A433,'Hospitalisation Details'!$A$2:$I$2344,7,)</f>
        <v>tier - 2</v>
      </c>
      <c r="O433" t="str">
        <f>VLOOKUP($A433,'Hospitalisation Details'!$A$2:$I$2344,8,)</f>
        <v>tier - 2</v>
      </c>
      <c r="P433" t="str">
        <f>VLOOKUP($A433,'Hospitalisation Details'!$A$2:$I$2344,9,)</f>
        <v>R1012</v>
      </c>
      <c r="Q433">
        <f>VLOOKUP(A433,'Data Transformation'!A433:R2767,18,)</f>
        <v>24</v>
      </c>
    </row>
    <row r="434" spans="1:17" ht="15.6" x14ac:dyDescent="0.3">
      <c r="A434" s="1" t="s">
        <v>1939</v>
      </c>
      <c r="B434" s="1" t="str">
        <f>VLOOKUP($A434,'Data Transformation'!$A$2:$D$2336,4,)</f>
        <v xml:space="preserve">  Corey</v>
      </c>
      <c r="C434">
        <f>VLOOKUP($A434,'Medical Examinations'!$A$2:$B$2336,2,)</f>
        <v>24.795000000000002</v>
      </c>
      <c r="D434">
        <f>VLOOKUP($A434,'Medical Examinations'!$A$2:$C$2336,3,)</f>
        <v>6.85</v>
      </c>
      <c r="E434" t="str">
        <f>VLOOKUP($A434,'Medical Examinations'!$A$2:$D$2336,4,)</f>
        <v>No</v>
      </c>
      <c r="F434" t="str">
        <f>VLOOKUP($A434,'Medical Examinations'!$A$2:$E$2336,5,)</f>
        <v>No</v>
      </c>
      <c r="G434" t="str">
        <f>VLOOKUP($A434,'Medical Examinations'!$A$2:$F$2336,6,)</f>
        <v>No</v>
      </c>
      <c r="H434">
        <f>VLOOKUP($A434,'Data Transformation'!$A$2:$G$2336,7,)</f>
        <v>0</v>
      </c>
      <c r="I434" t="str">
        <f>VLOOKUP($A434,'Medical Examinations'!$A$2:$H$2336,8,)</f>
        <v>yes</v>
      </c>
      <c r="J434" t="str">
        <f>VLOOKUP($A434,'Data Transformation'!$A$2:$K$2336,11,)</f>
        <v>obesity</v>
      </c>
      <c r="K434" t="str">
        <f>VLOOKUP($A434,'Data Transformation'!$A$2:$M$2336,13,)</f>
        <v>Diabetes</v>
      </c>
      <c r="L434" t="str">
        <f>VLOOKUP(A434,'Data Transformation'!A434:Q2768,17,)</f>
        <v>11-Jul-1995</v>
      </c>
      <c r="M434">
        <f>VLOOKUP($A434,'Hospitalisation Details'!$A$2:$I$2344,6,)</f>
        <v>23967.38</v>
      </c>
      <c r="N434" t="str">
        <f>VLOOKUP($A434,'Hospitalisation Details'!$A$2:$I$2344,7,)</f>
        <v>tier - 2</v>
      </c>
      <c r="O434" t="str">
        <f>VLOOKUP($A434,'Hospitalisation Details'!$A$2:$I$2344,8,)</f>
        <v>tier - 2</v>
      </c>
      <c r="P434" t="str">
        <f>VLOOKUP($A434,'Hospitalisation Details'!$A$2:$I$2344,9,)</f>
        <v>R1012</v>
      </c>
      <c r="Q434">
        <f>VLOOKUP(A434,'Data Transformation'!A434:R2768,18,)</f>
        <v>28</v>
      </c>
    </row>
    <row r="435" spans="1:17" ht="15.6" x14ac:dyDescent="0.3">
      <c r="A435" s="1" t="s">
        <v>1938</v>
      </c>
      <c r="B435" s="1" t="str">
        <f>VLOOKUP($A435,'Data Transformation'!$A$2:$D$2336,4,)</f>
        <v xml:space="preserve">  Rebecca</v>
      </c>
      <c r="C435">
        <f>VLOOKUP($A435,'Medical Examinations'!$A$2:$B$2336,2,)</f>
        <v>24.13</v>
      </c>
      <c r="D435">
        <f>VLOOKUP($A435,'Medical Examinations'!$A$2:$C$2336,3,)</f>
        <v>7.05</v>
      </c>
      <c r="E435" t="str">
        <f>VLOOKUP($A435,'Medical Examinations'!$A$2:$D$2336,4,)</f>
        <v>yes</v>
      </c>
      <c r="F435" t="str">
        <f>VLOOKUP($A435,'Medical Examinations'!$A$2:$E$2336,5,)</f>
        <v>No</v>
      </c>
      <c r="G435" t="str">
        <f>VLOOKUP($A435,'Medical Examinations'!$A$2:$F$2336,6,)</f>
        <v>No</v>
      </c>
      <c r="H435">
        <f>VLOOKUP($A435,'Data Transformation'!$A$2:$G$2336,7,)</f>
        <v>2</v>
      </c>
      <c r="I435" t="str">
        <f>VLOOKUP($A435,'Medical Examinations'!$A$2:$H$2336,8,)</f>
        <v>yes</v>
      </c>
      <c r="J435" t="str">
        <f>VLOOKUP($A435,'Data Transformation'!$A$2:$K$2336,11,)</f>
        <v>obesity</v>
      </c>
      <c r="K435" t="str">
        <f>VLOOKUP($A435,'Data Transformation'!$A$2:$M$2336,13,)</f>
        <v>Diabetes</v>
      </c>
      <c r="L435" t="str">
        <f>VLOOKUP(A435,'Data Transformation'!A435:Q2769,17,)</f>
        <v>29-Jul-1990</v>
      </c>
      <c r="M435">
        <f>VLOOKUP($A435,'Hospitalisation Details'!$A$2:$I$2344,6,)</f>
        <v>23887.66</v>
      </c>
      <c r="N435" t="str">
        <f>VLOOKUP($A435,'Hospitalisation Details'!$A$2:$I$2344,7,)</f>
        <v>tier - 2</v>
      </c>
      <c r="O435" t="str">
        <f>VLOOKUP($A435,'Hospitalisation Details'!$A$2:$I$2344,8,)</f>
        <v>tier - 3</v>
      </c>
      <c r="P435" t="str">
        <f>VLOOKUP($A435,'Hospitalisation Details'!$A$2:$I$2344,9,)</f>
        <v>R1012</v>
      </c>
      <c r="Q435">
        <f>VLOOKUP(A435,'Data Transformation'!A435:R2769,18,)</f>
        <v>33</v>
      </c>
    </row>
    <row r="436" spans="1:17" ht="15.6" x14ac:dyDescent="0.3">
      <c r="A436" s="1" t="s">
        <v>1937</v>
      </c>
      <c r="B436" s="1" t="str">
        <f>VLOOKUP($A436,'Data Transformation'!$A$2:$D$2336,4,)</f>
        <v xml:space="preserve">  Nicholas D</v>
      </c>
      <c r="C436">
        <f>VLOOKUP($A436,'Medical Examinations'!$A$2:$B$2336,2,)</f>
        <v>25.84</v>
      </c>
      <c r="D436">
        <f>VLOOKUP($A436,'Medical Examinations'!$A$2:$C$2336,3,)</f>
        <v>11.64</v>
      </c>
      <c r="E436" t="str">
        <f>VLOOKUP($A436,'Medical Examinations'!$A$2:$D$2336,4,)</f>
        <v>No</v>
      </c>
      <c r="F436" t="str">
        <f>VLOOKUP($A436,'Medical Examinations'!$A$2:$E$2336,5,)</f>
        <v>No</v>
      </c>
      <c r="G436" t="str">
        <f>VLOOKUP($A436,'Medical Examinations'!$A$2:$F$2336,6,)</f>
        <v>No</v>
      </c>
      <c r="H436">
        <f>VLOOKUP($A436,'Data Transformation'!$A$2:$G$2336,7,)</f>
        <v>2</v>
      </c>
      <c r="I436" t="str">
        <f>VLOOKUP($A436,'Medical Examinations'!$A$2:$H$2336,8,)</f>
        <v>yes</v>
      </c>
      <c r="J436" t="str">
        <f>VLOOKUP($A436,'Data Transformation'!$A$2:$K$2336,11,)</f>
        <v>normal weight</v>
      </c>
      <c r="K436" t="str">
        <f>VLOOKUP($A436,'Data Transformation'!$A$2:$M$2336,13,)</f>
        <v>Normal</v>
      </c>
      <c r="L436" t="str">
        <f>VLOOKUP(A436,'Data Transformation'!A436:Q2770,17,)</f>
        <v>17-Aug-1996</v>
      </c>
      <c r="M436">
        <f>VLOOKUP($A436,'Hospitalisation Details'!$A$2:$I$2344,6,)</f>
        <v>23807.24</v>
      </c>
      <c r="N436" t="str">
        <f>VLOOKUP($A436,'Hospitalisation Details'!$A$2:$I$2344,7,)</f>
        <v>tier - 2</v>
      </c>
      <c r="O436" t="str">
        <f>VLOOKUP($A436,'Hospitalisation Details'!$A$2:$I$2344,8,)</f>
        <v>tier - 3</v>
      </c>
      <c r="P436" t="str">
        <f>VLOOKUP($A436,'Hospitalisation Details'!$A$2:$I$2344,9,)</f>
        <v>R1012</v>
      </c>
      <c r="Q436">
        <f>VLOOKUP(A436,'Data Transformation'!A436:R2770,18,)</f>
        <v>26</v>
      </c>
    </row>
    <row r="437" spans="1:17" ht="15.6" x14ac:dyDescent="0.3">
      <c r="A437" s="1" t="s">
        <v>1936</v>
      </c>
      <c r="B437" s="1" t="str">
        <f>VLOOKUP($A437,'Data Transformation'!$A$2:$D$2336,4,)</f>
        <v xml:space="preserve">  Christian</v>
      </c>
      <c r="C437">
        <f>VLOOKUP($A437,'Medical Examinations'!$A$2:$B$2336,2,)</f>
        <v>28</v>
      </c>
      <c r="D437">
        <f>VLOOKUP($A437,'Medical Examinations'!$A$2:$C$2336,3,)</f>
        <v>10.52</v>
      </c>
      <c r="E437" t="str">
        <f>VLOOKUP($A437,'Medical Examinations'!$A$2:$D$2336,4,)</f>
        <v>No</v>
      </c>
      <c r="F437" t="str">
        <f>VLOOKUP($A437,'Medical Examinations'!$A$2:$E$2336,5,)</f>
        <v>No</v>
      </c>
      <c r="G437" t="str">
        <f>VLOOKUP($A437,'Medical Examinations'!$A$2:$F$2336,6,)</f>
        <v>No</v>
      </c>
      <c r="H437">
        <f>VLOOKUP($A437,'Data Transformation'!$A$2:$G$2336,7,)</f>
        <v>0</v>
      </c>
      <c r="I437" t="str">
        <f>VLOOKUP($A437,'Medical Examinations'!$A$2:$H$2336,8,)</f>
        <v>yes</v>
      </c>
      <c r="J437" t="str">
        <f>VLOOKUP($A437,'Data Transformation'!$A$2:$K$2336,11,)</f>
        <v>obesity</v>
      </c>
      <c r="K437" t="str">
        <f>VLOOKUP($A437,'Data Transformation'!$A$2:$M$2336,13,)</f>
        <v>Normal</v>
      </c>
      <c r="L437" t="str">
        <f>VLOOKUP(A437,'Data Transformation'!A437:Q2771,17,)</f>
        <v>8-Sep-1996</v>
      </c>
      <c r="M437">
        <f>VLOOKUP($A437,'Hospitalisation Details'!$A$2:$I$2344,6,)</f>
        <v>23568.27</v>
      </c>
      <c r="N437" t="str">
        <f>VLOOKUP($A437,'Hospitalisation Details'!$A$2:$I$2344,7,)</f>
        <v>tier - 2</v>
      </c>
      <c r="O437" t="str">
        <f>VLOOKUP($A437,'Hospitalisation Details'!$A$2:$I$2344,8,)</f>
        <v>tier - 2</v>
      </c>
      <c r="P437" t="str">
        <f>VLOOKUP($A437,'Hospitalisation Details'!$A$2:$I$2344,9,)</f>
        <v>R1011</v>
      </c>
      <c r="Q437">
        <f>VLOOKUP(A437,'Data Transformation'!A437:R2771,18,)</f>
        <v>26</v>
      </c>
    </row>
    <row r="438" spans="1:17" ht="15.6" x14ac:dyDescent="0.3">
      <c r="A438" s="1" t="s">
        <v>1935</v>
      </c>
      <c r="B438" s="1" t="str">
        <f>VLOOKUP($A438,'Data Transformation'!$A$2:$D$2336,4,)</f>
        <v xml:space="preserve">  Jonathon S</v>
      </c>
      <c r="C438">
        <f>VLOOKUP($A438,'Medical Examinations'!$A$2:$B$2336,2,)</f>
        <v>34.1</v>
      </c>
      <c r="D438">
        <f>VLOOKUP($A438,'Medical Examinations'!$A$2:$C$2336,3,)</f>
        <v>4.01</v>
      </c>
      <c r="E438" t="str">
        <f>VLOOKUP($A438,'Medical Examinations'!$A$2:$D$2336,4,)</f>
        <v>yes</v>
      </c>
      <c r="F438" t="str">
        <f>VLOOKUP($A438,'Medical Examinations'!$A$2:$E$2336,5,)</f>
        <v>No</v>
      </c>
      <c r="G438" t="str">
        <f>VLOOKUP($A438,'Medical Examinations'!$A$2:$F$2336,6,)</f>
        <v>Yes</v>
      </c>
      <c r="H438">
        <f>VLOOKUP($A438,'Data Transformation'!$A$2:$G$2336,7,)</f>
        <v>1</v>
      </c>
      <c r="I438" t="str">
        <f>VLOOKUP($A438,'Medical Examinations'!$A$2:$H$2336,8,)</f>
        <v>No</v>
      </c>
      <c r="J438" t="str">
        <f>VLOOKUP($A438,'Data Transformation'!$A$2:$K$2336,11,)</f>
        <v>obesity</v>
      </c>
      <c r="K438" t="str">
        <f>VLOOKUP($A438,'Data Transformation'!$A$2:$M$2336,13,)</f>
        <v>Normal</v>
      </c>
      <c r="L438" t="str">
        <f>VLOOKUP(A438,'Data Transformation'!A438:Q2772,17,)</f>
        <v>22-Nov-1990</v>
      </c>
      <c r="M438">
        <f>VLOOKUP($A438,'Hospitalisation Details'!$A$2:$I$2344,6,)</f>
        <v>23563.02</v>
      </c>
      <c r="N438" t="str">
        <f>VLOOKUP($A438,'Hospitalisation Details'!$A$2:$I$2344,7,)</f>
        <v>tier - 2</v>
      </c>
      <c r="O438" t="str">
        <f>VLOOKUP($A438,'Hospitalisation Details'!$A$2:$I$2344,8,)</f>
        <v>tier - 2</v>
      </c>
      <c r="P438" t="str">
        <f>VLOOKUP($A438,'Hospitalisation Details'!$A$2:$I$2344,9,)</f>
        <v>R1013</v>
      </c>
      <c r="Q438">
        <f>VLOOKUP(A438,'Data Transformation'!A438:R2772,18,)</f>
        <v>32</v>
      </c>
    </row>
    <row r="439" spans="1:17" ht="15.6" x14ac:dyDescent="0.3">
      <c r="A439" s="1" t="s">
        <v>1934</v>
      </c>
      <c r="B439" s="1" t="str">
        <f>VLOOKUP($A439,'Data Transformation'!$A$2:$D$2336,4,)</f>
        <v xml:space="preserve">  Caroline</v>
      </c>
      <c r="C439">
        <f>VLOOKUP($A439,'Medical Examinations'!$A$2:$B$2336,2,)</f>
        <v>26.125</v>
      </c>
      <c r="D439">
        <f>VLOOKUP($A439,'Medical Examinations'!$A$2:$C$2336,3,)</f>
        <v>8.56</v>
      </c>
      <c r="E439" t="str">
        <f>VLOOKUP($A439,'Medical Examinations'!$A$2:$D$2336,4,)</f>
        <v>yes</v>
      </c>
      <c r="F439" t="str">
        <f>VLOOKUP($A439,'Medical Examinations'!$A$2:$E$2336,5,)</f>
        <v>No</v>
      </c>
      <c r="G439" t="str">
        <f>VLOOKUP($A439,'Medical Examinations'!$A$2:$F$2336,6,)</f>
        <v>No</v>
      </c>
      <c r="H439">
        <f>VLOOKUP($A439,'Data Transformation'!$A$2:$G$2336,7,)</f>
        <v>1</v>
      </c>
      <c r="I439" t="str">
        <f>VLOOKUP($A439,'Medical Examinations'!$A$2:$H$2336,8,)</f>
        <v>yes</v>
      </c>
      <c r="J439" t="str">
        <f>VLOOKUP($A439,'Data Transformation'!$A$2:$K$2336,11,)</f>
        <v>obesity</v>
      </c>
      <c r="K439" t="str">
        <f>VLOOKUP($A439,'Data Transformation'!$A$2:$M$2336,13,)</f>
        <v>Diabetes</v>
      </c>
      <c r="L439" t="str">
        <f>VLOOKUP(A439,'Data Transformation'!A439:Q2773,17,)</f>
        <v>1-Nov-1990</v>
      </c>
      <c r="M439">
        <f>VLOOKUP($A439,'Hospitalisation Details'!$A$2:$I$2344,6,)</f>
        <v>23401.31</v>
      </c>
      <c r="N439" t="str">
        <f>VLOOKUP($A439,'Hospitalisation Details'!$A$2:$I$2344,7,)</f>
        <v>tier - 2</v>
      </c>
      <c r="O439" t="str">
        <f>VLOOKUP($A439,'Hospitalisation Details'!$A$2:$I$2344,8,)</f>
        <v>tier - 3</v>
      </c>
      <c r="P439" t="str">
        <f>VLOOKUP($A439,'Hospitalisation Details'!$A$2:$I$2344,9,)</f>
        <v>R1024</v>
      </c>
      <c r="Q439">
        <f>VLOOKUP(A439,'Data Transformation'!A439:R2773,18,)</f>
        <v>32</v>
      </c>
    </row>
    <row r="440" spans="1:17" ht="15.6" x14ac:dyDescent="0.3">
      <c r="A440" s="1" t="s">
        <v>1933</v>
      </c>
      <c r="B440" s="1" t="str">
        <f>VLOOKUP($A440,'Data Transformation'!$A$2:$D$2336,4,)</f>
        <v xml:space="preserve">  Joshua D</v>
      </c>
      <c r="C440">
        <f>VLOOKUP($A440,'Medical Examinations'!$A$2:$B$2336,2,)</f>
        <v>25.6</v>
      </c>
      <c r="D440">
        <f>VLOOKUP($A440,'Medical Examinations'!$A$2:$C$2336,3,)</f>
        <v>10.5</v>
      </c>
      <c r="E440" t="str">
        <f>VLOOKUP($A440,'Medical Examinations'!$A$2:$D$2336,4,)</f>
        <v>No</v>
      </c>
      <c r="F440" t="str">
        <f>VLOOKUP($A440,'Medical Examinations'!$A$2:$E$2336,5,)</f>
        <v>No</v>
      </c>
      <c r="G440" t="str">
        <f>VLOOKUP($A440,'Medical Examinations'!$A$2:$F$2336,6,)</f>
        <v>No</v>
      </c>
      <c r="H440">
        <f>VLOOKUP($A440,'Data Transformation'!$A$2:$G$2336,7,)</f>
        <v>2</v>
      </c>
      <c r="I440" t="str">
        <f>VLOOKUP($A440,'Medical Examinations'!$A$2:$H$2336,8,)</f>
        <v>yes</v>
      </c>
      <c r="J440" t="str">
        <f>VLOOKUP($A440,'Data Transformation'!$A$2:$K$2336,11,)</f>
        <v>obesity</v>
      </c>
      <c r="K440" t="str">
        <f>VLOOKUP($A440,'Data Transformation'!$A$2:$M$2336,13,)</f>
        <v>Diabetes</v>
      </c>
      <c r="L440" t="str">
        <f>VLOOKUP(A440,'Data Transformation'!A440:Q2774,17,)</f>
        <v>10-Jul-1989</v>
      </c>
      <c r="M440">
        <f>VLOOKUP($A440,'Hospitalisation Details'!$A$2:$I$2344,6,)</f>
        <v>23306.55</v>
      </c>
      <c r="N440" t="str">
        <f>VLOOKUP($A440,'Hospitalisation Details'!$A$2:$I$2344,7,)</f>
        <v>tier - 2</v>
      </c>
      <c r="O440" t="str">
        <f>VLOOKUP($A440,'Hospitalisation Details'!$A$2:$I$2344,8,)</f>
        <v>tier - 2</v>
      </c>
      <c r="P440" t="str">
        <f>VLOOKUP($A440,'Hospitalisation Details'!$A$2:$I$2344,9,)</f>
        <v>R1011</v>
      </c>
      <c r="Q440">
        <f>VLOOKUP(A440,'Data Transformation'!A440:R2774,18,)</f>
        <v>34</v>
      </c>
    </row>
    <row r="441" spans="1:17" ht="15.6" x14ac:dyDescent="0.3">
      <c r="A441" s="1" t="s">
        <v>1932</v>
      </c>
      <c r="B441" s="1" t="str">
        <f>VLOOKUP($A441,'Data Transformation'!$A$2:$D$2336,4,)</f>
        <v xml:space="preserve">  Nichole</v>
      </c>
      <c r="C441">
        <f>VLOOKUP($A441,'Medical Examinations'!$A$2:$B$2336,2,)</f>
        <v>24.32</v>
      </c>
      <c r="D441">
        <f>VLOOKUP($A441,'Medical Examinations'!$A$2:$C$2336,3,)</f>
        <v>6.39</v>
      </c>
      <c r="E441" t="str">
        <f>VLOOKUP($A441,'Medical Examinations'!$A$2:$D$2336,4,)</f>
        <v>No</v>
      </c>
      <c r="F441" t="str">
        <f>VLOOKUP($A441,'Medical Examinations'!$A$2:$E$2336,5,)</f>
        <v>No</v>
      </c>
      <c r="G441" t="str">
        <f>VLOOKUP($A441,'Medical Examinations'!$A$2:$F$2336,6,)</f>
        <v>No</v>
      </c>
      <c r="H441">
        <f>VLOOKUP($A441,'Data Transformation'!$A$2:$G$2336,7,)</f>
        <v>0</v>
      </c>
      <c r="I441" t="str">
        <f>VLOOKUP($A441,'Medical Examinations'!$A$2:$H$2336,8,)</f>
        <v>No</v>
      </c>
      <c r="J441" t="str">
        <f>VLOOKUP($A441,'Data Transformation'!$A$2:$K$2336,11,)</f>
        <v>obesity</v>
      </c>
      <c r="K441" t="str">
        <f>VLOOKUP($A441,'Data Transformation'!$A$2:$M$2336,13,)</f>
        <v>Normal</v>
      </c>
      <c r="L441" t="str">
        <f>VLOOKUP(A441,'Data Transformation'!A441:Q2775,17,)</f>
        <v>13-Sep-2000</v>
      </c>
      <c r="M441">
        <f>VLOOKUP($A441,'Hospitalisation Details'!$A$2:$I$2344,6,)</f>
        <v>23288.93</v>
      </c>
      <c r="N441" t="str">
        <f>VLOOKUP($A441,'Hospitalisation Details'!$A$2:$I$2344,7,)</f>
        <v>tier - 2</v>
      </c>
      <c r="O441" t="str">
        <f>VLOOKUP($A441,'Hospitalisation Details'!$A$2:$I$2344,8,)</f>
        <v>tier - 3</v>
      </c>
      <c r="P441" t="str">
        <f>VLOOKUP($A441,'Hospitalisation Details'!$A$2:$I$2344,9,)</f>
        <v>R1024</v>
      </c>
      <c r="Q441">
        <f>VLOOKUP(A441,'Data Transformation'!A441:R2775,18,)</f>
        <v>22</v>
      </c>
    </row>
    <row r="442" spans="1:17" ht="15.6" x14ac:dyDescent="0.3">
      <c r="A442" s="1" t="s">
        <v>1931</v>
      </c>
      <c r="B442" s="1" t="str">
        <f>VLOOKUP($A442,'Data Transformation'!$A$2:$D$2336,4,)</f>
        <v xml:space="preserve">  Denise M</v>
      </c>
      <c r="C442">
        <f>VLOOKUP($A442,'Medical Examinations'!$A$2:$B$2336,2,)</f>
        <v>22.88</v>
      </c>
      <c r="D442">
        <f>VLOOKUP($A442,'Medical Examinations'!$A$2:$C$2336,3,)</f>
        <v>5.71</v>
      </c>
      <c r="E442" t="str">
        <f>VLOOKUP($A442,'Medical Examinations'!$A$2:$D$2336,4,)</f>
        <v>yes</v>
      </c>
      <c r="F442" t="str">
        <f>VLOOKUP($A442,'Medical Examinations'!$A$2:$E$2336,5,)</f>
        <v>No</v>
      </c>
      <c r="G442" t="str">
        <f>VLOOKUP($A442,'Medical Examinations'!$A$2:$F$2336,6,)</f>
        <v>Yes</v>
      </c>
      <c r="H442">
        <f>VLOOKUP($A442,'Data Transformation'!$A$2:$G$2336,7,)</f>
        <v>1</v>
      </c>
      <c r="I442" t="str">
        <f>VLOOKUP($A442,'Medical Examinations'!$A$2:$H$2336,8,)</f>
        <v>yes</v>
      </c>
      <c r="J442" t="str">
        <f>VLOOKUP($A442,'Data Transformation'!$A$2:$K$2336,11,)</f>
        <v>obesity</v>
      </c>
      <c r="K442" t="str">
        <f>VLOOKUP($A442,'Data Transformation'!$A$2:$M$2336,13,)</f>
        <v>Diabetes</v>
      </c>
      <c r="L442" t="str">
        <f>VLOOKUP(A442,'Data Transformation'!A442:Q2776,17,)</f>
        <v>11-Oct-1992</v>
      </c>
      <c r="M442">
        <f>VLOOKUP($A442,'Hospitalisation Details'!$A$2:$I$2344,6,)</f>
        <v>23244.79</v>
      </c>
      <c r="N442" t="str">
        <f>VLOOKUP($A442,'Hospitalisation Details'!$A$2:$I$2344,7,)</f>
        <v>tier - 2</v>
      </c>
      <c r="O442" t="str">
        <f>VLOOKUP($A442,'Hospitalisation Details'!$A$2:$I$2344,8,)</f>
        <v>tier - 3</v>
      </c>
      <c r="P442" t="str">
        <f>VLOOKUP($A442,'Hospitalisation Details'!$A$2:$I$2344,9,)</f>
        <v>R1013</v>
      </c>
      <c r="Q442">
        <f>VLOOKUP(A442,'Data Transformation'!A442:R2776,18,)</f>
        <v>30</v>
      </c>
    </row>
    <row r="443" spans="1:17" ht="15.6" x14ac:dyDescent="0.3">
      <c r="A443" s="1" t="s">
        <v>1930</v>
      </c>
      <c r="B443" s="1" t="str">
        <f>VLOOKUP($A443,'Data Transformation'!$A$2:$D$2336,4,)</f>
        <v xml:space="preserve">  Peter R</v>
      </c>
      <c r="C443">
        <f>VLOOKUP($A443,'Medical Examinations'!$A$2:$B$2336,2,)</f>
        <v>24.984999999999999</v>
      </c>
      <c r="D443">
        <f>VLOOKUP($A443,'Medical Examinations'!$A$2:$C$2336,3,)</f>
        <v>4.43</v>
      </c>
      <c r="E443" t="str">
        <f>VLOOKUP($A443,'Medical Examinations'!$A$2:$D$2336,4,)</f>
        <v>yes</v>
      </c>
      <c r="F443" t="str">
        <f>VLOOKUP($A443,'Medical Examinations'!$A$2:$E$2336,5,)</f>
        <v>No</v>
      </c>
      <c r="G443" t="str">
        <f>VLOOKUP($A443,'Medical Examinations'!$A$2:$F$2336,6,)</f>
        <v>Yes</v>
      </c>
      <c r="H443">
        <f>VLOOKUP($A443,'Data Transformation'!$A$2:$G$2336,7,)</f>
        <v>1</v>
      </c>
      <c r="I443" t="str">
        <f>VLOOKUP($A443,'Medical Examinations'!$A$2:$H$2336,8,)</f>
        <v>No</v>
      </c>
      <c r="J443" t="str">
        <f>VLOOKUP($A443,'Data Transformation'!$A$2:$K$2336,11,)</f>
        <v>obesity</v>
      </c>
      <c r="K443" t="str">
        <f>VLOOKUP($A443,'Data Transformation'!$A$2:$M$2336,13,)</f>
        <v>Diabetes</v>
      </c>
      <c r="L443" t="str">
        <f>VLOOKUP(A443,'Data Transformation'!A443:Q2777,17,)</f>
        <v>7-Jul-1984</v>
      </c>
      <c r="M443">
        <f>VLOOKUP($A443,'Hospitalisation Details'!$A$2:$I$2344,6,)</f>
        <v>23241.47</v>
      </c>
      <c r="N443" t="str">
        <f>VLOOKUP($A443,'Hospitalisation Details'!$A$2:$I$2344,7,)</f>
        <v>tier - 2</v>
      </c>
      <c r="O443" t="str">
        <f>VLOOKUP($A443,'Hospitalisation Details'!$A$2:$I$2344,8,)</f>
        <v>tier - 3</v>
      </c>
      <c r="P443" t="str">
        <f>VLOOKUP($A443,'Hospitalisation Details'!$A$2:$I$2344,9,)</f>
        <v>R1018</v>
      </c>
      <c r="Q443">
        <f>VLOOKUP(A443,'Data Transformation'!A443:R2777,18,)</f>
        <v>39</v>
      </c>
    </row>
    <row r="444" spans="1:17" ht="15.6" x14ac:dyDescent="0.3">
      <c r="A444" s="1" t="s">
        <v>1929</v>
      </c>
      <c r="B444" s="1" t="str">
        <f>VLOOKUP($A444,'Data Transformation'!$A$2:$D$2336,4,)</f>
        <v xml:space="preserve">  Johnson K</v>
      </c>
      <c r="C444">
        <f>VLOOKUP($A444,'Medical Examinations'!$A$2:$B$2336,2,)</f>
        <v>33.1</v>
      </c>
      <c r="D444">
        <f>VLOOKUP($A444,'Medical Examinations'!$A$2:$C$2336,3,)</f>
        <v>5.52</v>
      </c>
      <c r="E444" t="str">
        <f>VLOOKUP($A444,'Medical Examinations'!$A$2:$D$2336,4,)</f>
        <v>No</v>
      </c>
      <c r="F444" t="str">
        <f>VLOOKUP($A444,'Medical Examinations'!$A$2:$E$2336,5,)</f>
        <v>No</v>
      </c>
      <c r="G444" t="str">
        <f>VLOOKUP($A444,'Medical Examinations'!$A$2:$F$2336,6,)</f>
        <v>Yes</v>
      </c>
      <c r="H444">
        <f>VLOOKUP($A444,'Data Transformation'!$A$2:$G$2336,7,)</f>
        <v>1</v>
      </c>
      <c r="I444" t="str">
        <f>VLOOKUP($A444,'Medical Examinations'!$A$2:$H$2336,8,)</f>
        <v>No</v>
      </c>
      <c r="J444" t="str">
        <f>VLOOKUP($A444,'Data Transformation'!$A$2:$K$2336,11,)</f>
        <v>obesity</v>
      </c>
      <c r="K444" t="str">
        <f>VLOOKUP($A444,'Data Transformation'!$A$2:$M$2336,13,)</f>
        <v>Diabetes</v>
      </c>
      <c r="L444" t="str">
        <f>VLOOKUP(A444,'Data Transformation'!A444:Q2778,17,)</f>
        <v>10-Nov-1983</v>
      </c>
      <c r="M444">
        <f>VLOOKUP($A444,'Hospitalisation Details'!$A$2:$I$2344,6,)</f>
        <v>23082.959999999999</v>
      </c>
      <c r="N444" t="str">
        <f>VLOOKUP($A444,'Hospitalisation Details'!$A$2:$I$2344,7,)</f>
        <v>tier - 2</v>
      </c>
      <c r="O444" t="str">
        <f>VLOOKUP($A444,'Hospitalisation Details'!$A$2:$I$2344,8,)</f>
        <v>tier - 2</v>
      </c>
      <c r="P444" t="str">
        <f>VLOOKUP($A444,'Hospitalisation Details'!$A$2:$I$2344,9,)</f>
        <v>R1011</v>
      </c>
      <c r="Q444">
        <f>VLOOKUP(A444,'Data Transformation'!A444:R2778,18,)</f>
        <v>39</v>
      </c>
    </row>
    <row r="445" spans="1:17" ht="15.6" x14ac:dyDescent="0.3">
      <c r="A445" s="1" t="s">
        <v>1928</v>
      </c>
      <c r="B445" s="1" t="str">
        <f>VLOOKUP($A445,'Data Transformation'!$A$2:$D$2336,4,)</f>
        <v xml:space="preserve">  Katherine</v>
      </c>
      <c r="C445">
        <f>VLOOKUP($A445,'Medical Examinations'!$A$2:$B$2336,2,)</f>
        <v>27.83</v>
      </c>
      <c r="D445">
        <f>VLOOKUP($A445,'Medical Examinations'!$A$2:$C$2336,3,)</f>
        <v>9.1999999999999993</v>
      </c>
      <c r="E445" t="str">
        <f>VLOOKUP($A445,'Medical Examinations'!$A$2:$D$2336,4,)</f>
        <v>yes</v>
      </c>
      <c r="F445" t="str">
        <f>VLOOKUP($A445,'Medical Examinations'!$A$2:$E$2336,5,)</f>
        <v>No</v>
      </c>
      <c r="G445" t="str">
        <f>VLOOKUP($A445,'Medical Examinations'!$A$2:$F$2336,6,)</f>
        <v>No</v>
      </c>
      <c r="H445">
        <f>VLOOKUP($A445,'Data Transformation'!$A$2:$G$2336,7,)</f>
        <v>1</v>
      </c>
      <c r="I445" t="str">
        <f>VLOOKUP($A445,'Medical Examinations'!$A$2:$H$2336,8,)</f>
        <v>yes</v>
      </c>
      <c r="J445" t="str">
        <f>VLOOKUP($A445,'Data Transformation'!$A$2:$K$2336,11,)</f>
        <v>overweight</v>
      </c>
      <c r="K445" t="str">
        <f>VLOOKUP($A445,'Data Transformation'!$A$2:$M$2336,13,)</f>
        <v>Diabetes</v>
      </c>
      <c r="L445" t="str">
        <f>VLOOKUP(A445,'Data Transformation'!A445:Q2779,17,)</f>
        <v>26-Dec-1993</v>
      </c>
      <c r="M445">
        <f>VLOOKUP($A445,'Hospitalisation Details'!$A$2:$I$2344,6,)</f>
        <v>23065.42</v>
      </c>
      <c r="N445" t="str">
        <f>VLOOKUP($A445,'Hospitalisation Details'!$A$2:$I$2344,7,)</f>
        <v>tier - 2</v>
      </c>
      <c r="O445" t="str">
        <f>VLOOKUP($A445,'Hospitalisation Details'!$A$2:$I$2344,8,)</f>
        <v>tier - 2</v>
      </c>
      <c r="P445" t="str">
        <f>VLOOKUP($A445,'Hospitalisation Details'!$A$2:$I$2344,9,)</f>
        <v>R1013</v>
      </c>
      <c r="Q445">
        <f>VLOOKUP(A445,'Data Transformation'!A445:R2779,18,)</f>
        <v>29</v>
      </c>
    </row>
    <row r="446" spans="1:17" ht="15.6" x14ac:dyDescent="0.3">
      <c r="A446" s="1" t="s">
        <v>1927</v>
      </c>
      <c r="B446" s="1" t="str">
        <f>VLOOKUP($A446,'Data Transformation'!$A$2:$D$2336,4,)</f>
        <v xml:space="preserve">  Lynda</v>
      </c>
      <c r="C446">
        <f>VLOOKUP($A446,'Medical Examinations'!$A$2:$B$2336,2,)</f>
        <v>30.875</v>
      </c>
      <c r="D446">
        <f>VLOOKUP($A446,'Medical Examinations'!$A$2:$C$2336,3,)</f>
        <v>10.97</v>
      </c>
      <c r="E446" t="str">
        <f>VLOOKUP($A446,'Medical Examinations'!$A$2:$D$2336,4,)</f>
        <v>yes</v>
      </c>
      <c r="F446" t="str">
        <f>VLOOKUP($A446,'Medical Examinations'!$A$2:$E$2336,5,)</f>
        <v>No</v>
      </c>
      <c r="G446" t="str">
        <f>VLOOKUP($A446,'Medical Examinations'!$A$2:$F$2336,6,)</f>
        <v>No</v>
      </c>
      <c r="H446">
        <f>VLOOKUP($A446,'Data Transformation'!$A$2:$G$2336,7,)</f>
        <v>2</v>
      </c>
      <c r="I446" t="str">
        <f>VLOOKUP($A446,'Medical Examinations'!$A$2:$H$2336,8,)</f>
        <v>No</v>
      </c>
      <c r="J446" t="str">
        <f>VLOOKUP($A446,'Data Transformation'!$A$2:$K$2336,11,)</f>
        <v>overweight</v>
      </c>
      <c r="K446" t="str">
        <f>VLOOKUP($A446,'Data Transformation'!$A$2:$M$2336,13,)</f>
        <v>Diabetes</v>
      </c>
      <c r="L446" t="str">
        <f>VLOOKUP(A446,'Data Transformation'!A446:Q2780,17,)</f>
        <v>30-Nov-1988</v>
      </c>
      <c r="M446">
        <f>VLOOKUP($A446,'Hospitalisation Details'!$A$2:$I$2344,6,)</f>
        <v>23045.57</v>
      </c>
      <c r="N446" t="str">
        <f>VLOOKUP($A446,'Hospitalisation Details'!$A$2:$I$2344,7,)</f>
        <v>tier - 2</v>
      </c>
      <c r="O446" t="str">
        <f>VLOOKUP($A446,'Hospitalisation Details'!$A$2:$I$2344,8,)</f>
        <v>tier - 2</v>
      </c>
      <c r="P446" t="str">
        <f>VLOOKUP($A446,'Hospitalisation Details'!$A$2:$I$2344,9,)</f>
        <v>R1024</v>
      </c>
      <c r="Q446">
        <f>VLOOKUP(A446,'Data Transformation'!A446:R2780,18,)</f>
        <v>34</v>
      </c>
    </row>
    <row r="447" spans="1:17" ht="15.6" x14ac:dyDescent="0.3">
      <c r="A447" s="1" t="s">
        <v>1926</v>
      </c>
      <c r="B447" s="1" t="str">
        <f>VLOOKUP($A447,'Data Transformation'!$A$2:$D$2336,4,)</f>
        <v xml:space="preserve">  Anthony</v>
      </c>
      <c r="C447">
        <f>VLOOKUP($A447,'Medical Examinations'!$A$2:$B$2336,2,)</f>
        <v>27.265000000000001</v>
      </c>
      <c r="D447">
        <f>VLOOKUP($A447,'Medical Examinations'!$A$2:$C$2336,3,)</f>
        <v>4.25</v>
      </c>
      <c r="E447" t="str">
        <f>VLOOKUP($A447,'Medical Examinations'!$A$2:$D$2336,4,)</f>
        <v>No</v>
      </c>
      <c r="F447" t="str">
        <f>VLOOKUP($A447,'Medical Examinations'!$A$2:$E$2336,5,)</f>
        <v>No</v>
      </c>
      <c r="G447" t="str">
        <f>VLOOKUP($A447,'Medical Examinations'!$A$2:$F$2336,6,)</f>
        <v>Yes</v>
      </c>
      <c r="H447">
        <f>VLOOKUP($A447,'Data Transformation'!$A$2:$G$2336,7,)</f>
        <v>1</v>
      </c>
      <c r="I447" t="str">
        <f>VLOOKUP($A447,'Medical Examinations'!$A$2:$H$2336,8,)</f>
        <v>No</v>
      </c>
      <c r="J447" t="str">
        <f>VLOOKUP($A447,'Data Transformation'!$A$2:$K$2336,11,)</f>
        <v>obesity</v>
      </c>
      <c r="K447" t="str">
        <f>VLOOKUP($A447,'Data Transformation'!$A$2:$M$2336,13,)</f>
        <v>Normal</v>
      </c>
      <c r="L447" t="str">
        <f>VLOOKUP(A447,'Data Transformation'!A447:Q2781,17,)</f>
        <v>13-Aug-1993</v>
      </c>
      <c r="M447">
        <f>VLOOKUP($A447,'Hospitalisation Details'!$A$2:$I$2344,6,)</f>
        <v>22493.66</v>
      </c>
      <c r="N447" t="str">
        <f>VLOOKUP($A447,'Hospitalisation Details'!$A$2:$I$2344,7,)</f>
        <v>tier - 2</v>
      </c>
      <c r="O447" t="str">
        <f>VLOOKUP($A447,'Hospitalisation Details'!$A$2:$I$2344,8,)</f>
        <v>tier - 1</v>
      </c>
      <c r="P447" t="str">
        <f>VLOOKUP($A447,'Hospitalisation Details'!$A$2:$I$2344,9,)</f>
        <v>R1012</v>
      </c>
      <c r="Q447">
        <f>VLOOKUP(A447,'Data Transformation'!A447:R2781,18,)</f>
        <v>29</v>
      </c>
    </row>
    <row r="448" spans="1:17" ht="15.6" x14ac:dyDescent="0.3">
      <c r="A448" s="1" t="s">
        <v>1925</v>
      </c>
      <c r="B448" s="1" t="str">
        <f>VLOOKUP($A448,'Data Transformation'!$A$2:$D$2336,4,)</f>
        <v xml:space="preserve">  Linnea C</v>
      </c>
      <c r="C448">
        <f>VLOOKUP($A448,'Medical Examinations'!$A$2:$B$2336,2,)</f>
        <v>26.7</v>
      </c>
      <c r="D448">
        <f>VLOOKUP($A448,'Medical Examinations'!$A$2:$C$2336,3,)</f>
        <v>5.23</v>
      </c>
      <c r="E448" t="str">
        <f>VLOOKUP($A448,'Medical Examinations'!$A$2:$D$2336,4,)</f>
        <v>No</v>
      </c>
      <c r="F448" t="str">
        <f>VLOOKUP($A448,'Medical Examinations'!$A$2:$E$2336,5,)</f>
        <v>No</v>
      </c>
      <c r="G448" t="str">
        <f>VLOOKUP($A448,'Medical Examinations'!$A$2:$F$2336,6,)</f>
        <v>Yes</v>
      </c>
      <c r="H448">
        <f>VLOOKUP($A448,'Data Transformation'!$A$2:$G$2336,7,)</f>
        <v>1</v>
      </c>
      <c r="I448" t="str">
        <f>VLOOKUP($A448,'Medical Examinations'!$A$2:$H$2336,8,)</f>
        <v>yes</v>
      </c>
      <c r="J448" t="str">
        <f>VLOOKUP($A448,'Data Transformation'!$A$2:$K$2336,11,)</f>
        <v>obesity</v>
      </c>
      <c r="K448" t="str">
        <f>VLOOKUP($A448,'Data Transformation'!$A$2:$M$2336,13,)</f>
        <v>Prediabetes</v>
      </c>
      <c r="L448" t="str">
        <f>VLOOKUP(A448,'Data Transformation'!A448:Q2782,17,)</f>
        <v>14-Sep-1995</v>
      </c>
      <c r="M448">
        <f>VLOOKUP($A448,'Hospitalisation Details'!$A$2:$I$2344,6,)</f>
        <v>22478.6</v>
      </c>
      <c r="N448" t="str">
        <f>VLOOKUP($A448,'Hospitalisation Details'!$A$2:$I$2344,7,)</f>
        <v>tier - 3</v>
      </c>
      <c r="O448" t="str">
        <f>VLOOKUP($A448,'Hospitalisation Details'!$A$2:$I$2344,8,)</f>
        <v>tier - 2</v>
      </c>
      <c r="P448" t="str">
        <f>VLOOKUP($A448,'Hospitalisation Details'!$A$2:$I$2344,9,)</f>
        <v>R1011</v>
      </c>
      <c r="Q448">
        <f>VLOOKUP(A448,'Data Transformation'!A448:R2782,18,)</f>
        <v>27</v>
      </c>
    </row>
    <row r="449" spans="1:17" ht="15.6" x14ac:dyDescent="0.3">
      <c r="A449" s="1" t="s">
        <v>1924</v>
      </c>
      <c r="B449" s="1" t="str">
        <f>VLOOKUP($A449,'Data Transformation'!$A$2:$D$2336,4,)</f>
        <v xml:space="preserve">  Massimiliano A</v>
      </c>
      <c r="C449">
        <f>VLOOKUP($A449,'Medical Examinations'!$A$2:$B$2336,2,)</f>
        <v>29.925000000000001</v>
      </c>
      <c r="D449">
        <f>VLOOKUP($A449,'Medical Examinations'!$A$2:$C$2336,3,)</f>
        <v>5.96</v>
      </c>
      <c r="E449" t="str">
        <f>VLOOKUP($A449,'Medical Examinations'!$A$2:$D$2336,4,)</f>
        <v>yes</v>
      </c>
      <c r="F449" t="str">
        <f>VLOOKUP($A449,'Medical Examinations'!$A$2:$E$2336,5,)</f>
        <v>No</v>
      </c>
      <c r="G449" t="str">
        <f>VLOOKUP($A449,'Medical Examinations'!$A$2:$F$2336,6,)</f>
        <v>Yes</v>
      </c>
      <c r="H449">
        <f>VLOOKUP($A449,'Data Transformation'!$A$2:$G$2336,7,)</f>
        <v>1</v>
      </c>
      <c r="I449" t="str">
        <f>VLOOKUP($A449,'Medical Examinations'!$A$2:$H$2336,8,)</f>
        <v>yes</v>
      </c>
      <c r="J449" t="str">
        <f>VLOOKUP($A449,'Data Transformation'!$A$2:$K$2336,11,)</f>
        <v>obesity</v>
      </c>
      <c r="K449" t="str">
        <f>VLOOKUP($A449,'Data Transformation'!$A$2:$M$2336,13,)</f>
        <v>Normal</v>
      </c>
      <c r="L449" t="str">
        <f>VLOOKUP(A449,'Data Transformation'!A449:Q2783,17,)</f>
        <v>16-Sep-1983</v>
      </c>
      <c r="M449">
        <f>VLOOKUP($A449,'Hospitalisation Details'!$A$2:$I$2344,6,)</f>
        <v>22462.04</v>
      </c>
      <c r="N449" t="str">
        <f>VLOOKUP($A449,'Hospitalisation Details'!$A$2:$I$2344,7,)</f>
        <v>tier - 3</v>
      </c>
      <c r="O449" t="str">
        <f>VLOOKUP($A449,'Hospitalisation Details'!$A$2:$I$2344,8,)</f>
        <v>tier - 1</v>
      </c>
      <c r="P449" t="str">
        <f>VLOOKUP($A449,'Hospitalisation Details'!$A$2:$I$2344,9,)</f>
        <v>R1019</v>
      </c>
      <c r="Q449">
        <f>VLOOKUP(A449,'Data Transformation'!A449:R2783,18,)</f>
        <v>39</v>
      </c>
    </row>
    <row r="450" spans="1:17" ht="15.6" x14ac:dyDescent="0.3">
      <c r="A450" s="1" t="s">
        <v>1923</v>
      </c>
      <c r="B450" s="1" t="str">
        <f>VLOOKUP($A450,'Data Transformation'!$A$2:$D$2336,4,)</f>
        <v xml:space="preserve">  James M</v>
      </c>
      <c r="C450">
        <f>VLOOKUP($A450,'Medical Examinations'!$A$2:$B$2336,2,)</f>
        <v>19.95</v>
      </c>
      <c r="D450">
        <f>VLOOKUP($A450,'Medical Examinations'!$A$2:$C$2336,3,)</f>
        <v>4.29</v>
      </c>
      <c r="E450" t="str">
        <f>VLOOKUP($A450,'Medical Examinations'!$A$2:$D$2336,4,)</f>
        <v>yes</v>
      </c>
      <c r="F450" t="str">
        <f>VLOOKUP($A450,'Medical Examinations'!$A$2:$E$2336,5,)</f>
        <v>No</v>
      </c>
      <c r="G450" t="str">
        <f>VLOOKUP($A450,'Medical Examinations'!$A$2:$F$2336,6,)</f>
        <v>No</v>
      </c>
      <c r="H450">
        <f>VLOOKUP($A450,'Data Transformation'!$A$2:$G$2336,7,)</f>
        <v>2</v>
      </c>
      <c r="I450" t="str">
        <f>VLOOKUP($A450,'Medical Examinations'!$A$2:$H$2336,8,)</f>
        <v>yes</v>
      </c>
      <c r="J450" t="str">
        <f>VLOOKUP($A450,'Data Transformation'!$A$2:$K$2336,11,)</f>
        <v>obesity</v>
      </c>
      <c r="K450" t="str">
        <f>VLOOKUP($A450,'Data Transformation'!$A$2:$M$2336,13,)</f>
        <v>Normal</v>
      </c>
      <c r="L450" t="str">
        <f>VLOOKUP(A450,'Data Transformation'!A450:Q2784,17,)</f>
        <v>18-Oct-2002</v>
      </c>
      <c r="M450">
        <f>VLOOKUP($A450,'Hospitalisation Details'!$A$2:$I$2344,6,)</f>
        <v>22412.65</v>
      </c>
      <c r="N450" t="str">
        <f>VLOOKUP($A450,'Hospitalisation Details'!$A$2:$I$2344,7,)</f>
        <v>tier - 3</v>
      </c>
      <c r="O450" t="str">
        <f>VLOOKUP($A450,'Hospitalisation Details'!$A$2:$I$2344,8,)</f>
        <v>tier - 3</v>
      </c>
      <c r="P450" t="str">
        <f>VLOOKUP($A450,'Hospitalisation Details'!$A$2:$I$2344,9,)</f>
        <v>R1014</v>
      </c>
      <c r="Q450">
        <f>VLOOKUP(A450,'Data Transformation'!A450:R2784,18,)</f>
        <v>20</v>
      </c>
    </row>
    <row r="451" spans="1:17" ht="15.6" x14ac:dyDescent="0.3">
      <c r="A451" s="1" t="s">
        <v>1922</v>
      </c>
      <c r="B451" s="1" t="str">
        <f>VLOOKUP($A451,'Data Transformation'!$A$2:$D$2336,4,)</f>
        <v xml:space="preserve">  Lauren</v>
      </c>
      <c r="C451">
        <f>VLOOKUP($A451,'Medical Examinations'!$A$2:$B$2336,2,)</f>
        <v>24.225000000000001</v>
      </c>
      <c r="D451">
        <f>VLOOKUP($A451,'Medical Examinations'!$A$2:$C$2336,3,)</f>
        <v>4.09</v>
      </c>
      <c r="E451" t="str">
        <f>VLOOKUP($A451,'Medical Examinations'!$A$2:$D$2336,4,)</f>
        <v>No</v>
      </c>
      <c r="F451" t="str">
        <f>VLOOKUP($A451,'Medical Examinations'!$A$2:$E$2336,5,)</f>
        <v>No</v>
      </c>
      <c r="G451" t="str">
        <f>VLOOKUP($A451,'Medical Examinations'!$A$2:$F$2336,6,)</f>
        <v>No</v>
      </c>
      <c r="H451">
        <f>VLOOKUP($A451,'Data Transformation'!$A$2:$G$2336,7,)</f>
        <v>0</v>
      </c>
      <c r="I451" t="str">
        <f>VLOOKUP($A451,'Medical Examinations'!$A$2:$H$2336,8,)</f>
        <v>No</v>
      </c>
      <c r="J451" t="str">
        <f>VLOOKUP($A451,'Data Transformation'!$A$2:$K$2336,11,)</f>
        <v>obesity</v>
      </c>
      <c r="K451" t="str">
        <f>VLOOKUP($A451,'Data Transformation'!$A$2:$M$2336,13,)</f>
        <v>Normal</v>
      </c>
      <c r="L451" t="str">
        <f>VLOOKUP(A451,'Data Transformation'!A451:Q2785,17,)</f>
        <v>1-Dec-1990</v>
      </c>
      <c r="M451">
        <f>VLOOKUP($A451,'Hospitalisation Details'!$A$2:$I$2344,6,)</f>
        <v>22395.74</v>
      </c>
      <c r="N451" t="str">
        <f>VLOOKUP($A451,'Hospitalisation Details'!$A$2:$I$2344,7,)</f>
        <v>tier - 3</v>
      </c>
      <c r="O451" t="str">
        <f>VLOOKUP($A451,'Hospitalisation Details'!$A$2:$I$2344,8,)</f>
        <v>tier - 2</v>
      </c>
      <c r="P451" t="str">
        <f>VLOOKUP($A451,'Hospitalisation Details'!$A$2:$I$2344,9,)</f>
        <v>R1024</v>
      </c>
      <c r="Q451">
        <f>VLOOKUP(A451,'Data Transformation'!A451:R2785,18,)</f>
        <v>32</v>
      </c>
    </row>
    <row r="452" spans="1:17" ht="15.6" x14ac:dyDescent="0.3">
      <c r="A452" s="1" t="s">
        <v>1921</v>
      </c>
      <c r="B452" s="1" t="str">
        <f>VLOOKUP($A452,'Data Transformation'!$A$2:$D$2336,4,)</f>
        <v xml:space="preserve">  Michele V</v>
      </c>
      <c r="C452">
        <f>VLOOKUP($A452,'Medical Examinations'!$A$2:$B$2336,2,)</f>
        <v>28.12</v>
      </c>
      <c r="D452">
        <f>VLOOKUP($A452,'Medical Examinations'!$A$2:$C$2336,3,)</f>
        <v>4.88</v>
      </c>
      <c r="E452" t="str">
        <f>VLOOKUP($A452,'Medical Examinations'!$A$2:$D$2336,4,)</f>
        <v>No</v>
      </c>
      <c r="F452" t="str">
        <f>VLOOKUP($A452,'Medical Examinations'!$A$2:$E$2336,5,)</f>
        <v>No</v>
      </c>
      <c r="G452" t="str">
        <f>VLOOKUP($A452,'Medical Examinations'!$A$2:$F$2336,6,)</f>
        <v>No</v>
      </c>
      <c r="H452">
        <f>VLOOKUP($A452,'Data Transformation'!$A$2:$G$2336,7,)</f>
        <v>0</v>
      </c>
      <c r="I452" t="str">
        <f>VLOOKUP($A452,'Medical Examinations'!$A$2:$H$2336,8,)</f>
        <v>yes</v>
      </c>
      <c r="J452" t="str">
        <f>VLOOKUP($A452,'Data Transformation'!$A$2:$K$2336,11,)</f>
        <v>obesity</v>
      </c>
      <c r="K452" t="str">
        <f>VLOOKUP($A452,'Data Transformation'!$A$2:$M$2336,13,)</f>
        <v>Diabetes</v>
      </c>
      <c r="L452" t="str">
        <f>VLOOKUP(A452,'Data Transformation'!A452:Q2786,17,)</f>
        <v>14-Dec-1990</v>
      </c>
      <c r="M452">
        <f>VLOOKUP($A452,'Hospitalisation Details'!$A$2:$I$2344,6,)</f>
        <v>22331.57</v>
      </c>
      <c r="N452" t="str">
        <f>VLOOKUP($A452,'Hospitalisation Details'!$A$2:$I$2344,7,)</f>
        <v>tier - 2</v>
      </c>
      <c r="O452" t="str">
        <f>VLOOKUP($A452,'Hospitalisation Details'!$A$2:$I$2344,8,)</f>
        <v>tier - 3</v>
      </c>
      <c r="P452" t="str">
        <f>VLOOKUP($A452,'Hospitalisation Details'!$A$2:$I$2344,9,)</f>
        <v>R1024</v>
      </c>
      <c r="Q452">
        <f>VLOOKUP(A452,'Data Transformation'!A452:R2786,18,)</f>
        <v>32</v>
      </c>
    </row>
    <row r="453" spans="1:17" ht="15.6" x14ac:dyDescent="0.3">
      <c r="A453" s="1" t="s">
        <v>1920</v>
      </c>
      <c r="B453" s="1" t="str">
        <f>VLOOKUP($A453,'Data Transformation'!$A$2:$D$2336,4,)</f>
        <v xml:space="preserve">  Xiao</v>
      </c>
      <c r="C453">
        <f>VLOOKUP($A453,'Medical Examinations'!$A$2:$B$2336,2,)</f>
        <v>23.21</v>
      </c>
      <c r="D453">
        <f>VLOOKUP($A453,'Medical Examinations'!$A$2:$C$2336,3,)</f>
        <v>6.76</v>
      </c>
      <c r="E453" t="str">
        <f>VLOOKUP($A453,'Medical Examinations'!$A$2:$D$2336,4,)</f>
        <v>No</v>
      </c>
      <c r="F453" t="str">
        <f>VLOOKUP($A453,'Medical Examinations'!$A$2:$E$2336,5,)</f>
        <v>No</v>
      </c>
      <c r="G453" t="str">
        <f>VLOOKUP($A453,'Medical Examinations'!$A$2:$F$2336,6,)</f>
        <v>No</v>
      </c>
      <c r="H453">
        <f>VLOOKUP($A453,'Data Transformation'!$A$2:$G$2336,7,)</f>
        <v>0</v>
      </c>
      <c r="I453" t="str">
        <f>VLOOKUP($A453,'Medical Examinations'!$A$2:$H$2336,8,)</f>
        <v>yes</v>
      </c>
      <c r="J453" t="str">
        <f>VLOOKUP($A453,'Data Transformation'!$A$2:$K$2336,11,)</f>
        <v>obesity</v>
      </c>
      <c r="K453" t="str">
        <f>VLOOKUP($A453,'Data Transformation'!$A$2:$M$2336,13,)</f>
        <v>Normal</v>
      </c>
      <c r="L453" t="str">
        <f>VLOOKUP(A453,'Data Transformation'!A453:Q2787,17,)</f>
        <v>21-Aug-1994</v>
      </c>
      <c r="M453">
        <f>VLOOKUP($A453,'Hospitalisation Details'!$A$2:$I$2344,6,)</f>
        <v>22218.11</v>
      </c>
      <c r="N453" t="str">
        <f>VLOOKUP($A453,'Hospitalisation Details'!$A$2:$I$2344,7,)</f>
        <v>tier - 2</v>
      </c>
      <c r="O453" t="str">
        <f>VLOOKUP($A453,'Hospitalisation Details'!$A$2:$I$2344,8,)</f>
        <v>tier - 3</v>
      </c>
      <c r="P453" t="str">
        <f>VLOOKUP($A453,'Hospitalisation Details'!$A$2:$I$2344,9,)</f>
        <v>R1013</v>
      </c>
      <c r="Q453">
        <f>VLOOKUP(A453,'Data Transformation'!A453:R2787,18,)</f>
        <v>28</v>
      </c>
    </row>
    <row r="454" spans="1:17" ht="15.6" x14ac:dyDescent="0.3">
      <c r="A454" s="1" t="s">
        <v>1919</v>
      </c>
      <c r="B454" s="1" t="str">
        <f>VLOOKUP($A454,'Data Transformation'!$A$2:$D$2336,4,)</f>
        <v xml:space="preserve">  Harper L</v>
      </c>
      <c r="C454">
        <f>VLOOKUP($A454,'Medical Examinations'!$A$2:$B$2336,2,)</f>
        <v>23.98</v>
      </c>
      <c r="D454">
        <f>VLOOKUP($A454,'Medical Examinations'!$A$2:$C$2336,3,)</f>
        <v>10.67</v>
      </c>
      <c r="E454" t="str">
        <f>VLOOKUP($A454,'Medical Examinations'!$A$2:$D$2336,4,)</f>
        <v>No</v>
      </c>
      <c r="F454" t="str">
        <f>VLOOKUP($A454,'Medical Examinations'!$A$2:$E$2336,5,)</f>
        <v>No</v>
      </c>
      <c r="G454" t="str">
        <f>VLOOKUP($A454,'Medical Examinations'!$A$2:$F$2336,6,)</f>
        <v>No</v>
      </c>
      <c r="H454">
        <f>VLOOKUP($A454,'Data Transformation'!$A$2:$G$2336,7,)</f>
        <v>0</v>
      </c>
      <c r="I454" t="str">
        <f>VLOOKUP($A454,'Medical Examinations'!$A$2:$H$2336,8,)</f>
        <v>No</v>
      </c>
      <c r="J454" t="str">
        <f>VLOOKUP($A454,'Data Transformation'!$A$2:$K$2336,11,)</f>
        <v>obesity</v>
      </c>
      <c r="K454" t="str">
        <f>VLOOKUP($A454,'Data Transformation'!$A$2:$M$2336,13,)</f>
        <v>Diabetes</v>
      </c>
      <c r="L454" t="str">
        <f>VLOOKUP(A454,'Data Transformation'!A454:Q2788,17,)</f>
        <v>6-Aug-1991</v>
      </c>
      <c r="M454">
        <f>VLOOKUP($A454,'Hospitalisation Details'!$A$2:$I$2344,6,)</f>
        <v>22192.44</v>
      </c>
      <c r="N454" t="str">
        <f>VLOOKUP($A454,'Hospitalisation Details'!$A$2:$I$2344,7,)</f>
        <v>tier - 3</v>
      </c>
      <c r="O454" t="str">
        <f>VLOOKUP($A454,'Hospitalisation Details'!$A$2:$I$2344,8,)</f>
        <v>tier - 1</v>
      </c>
      <c r="P454" t="str">
        <f>VLOOKUP($A454,'Hospitalisation Details'!$A$2:$I$2344,9,)</f>
        <v>R1013</v>
      </c>
      <c r="Q454">
        <f>VLOOKUP(A454,'Data Transformation'!A454:R2788,18,)</f>
        <v>32</v>
      </c>
    </row>
    <row r="455" spans="1:17" ht="15.6" x14ac:dyDescent="0.3">
      <c r="A455" s="1" t="s">
        <v>1918</v>
      </c>
      <c r="B455" s="1" t="str">
        <f>VLOOKUP($A455,'Data Transformation'!$A$2:$D$2336,4,)</f>
        <v xml:space="preserve">  Nick</v>
      </c>
      <c r="C455">
        <f>VLOOKUP($A455,'Medical Examinations'!$A$2:$B$2336,2,)</f>
        <v>30</v>
      </c>
      <c r="D455">
        <f>VLOOKUP($A455,'Medical Examinations'!$A$2:$C$2336,3,)</f>
        <v>6.21</v>
      </c>
      <c r="E455" t="str">
        <f>VLOOKUP($A455,'Medical Examinations'!$A$2:$D$2336,4,)</f>
        <v>No</v>
      </c>
      <c r="F455" t="str">
        <f>VLOOKUP($A455,'Medical Examinations'!$A$2:$E$2336,5,)</f>
        <v>No</v>
      </c>
      <c r="G455" t="str">
        <f>VLOOKUP($A455,'Medical Examinations'!$A$2:$F$2336,6,)</f>
        <v>No</v>
      </c>
      <c r="H455">
        <f>VLOOKUP($A455,'Data Transformation'!$A$2:$G$2336,7,)</f>
        <v>0</v>
      </c>
      <c r="I455" t="str">
        <f>VLOOKUP($A455,'Medical Examinations'!$A$2:$H$2336,8,)</f>
        <v>yes</v>
      </c>
      <c r="J455" t="str">
        <f>VLOOKUP($A455,'Data Transformation'!$A$2:$K$2336,11,)</f>
        <v>overweight</v>
      </c>
      <c r="K455" t="str">
        <f>VLOOKUP($A455,'Data Transformation'!$A$2:$M$2336,13,)</f>
        <v>Diabetes</v>
      </c>
      <c r="L455" t="str">
        <f>VLOOKUP(A455,'Data Transformation'!A455:Q2789,17,)</f>
        <v>18-Jun-1992</v>
      </c>
      <c r="M455">
        <f>VLOOKUP($A455,'Hospitalisation Details'!$A$2:$I$2344,6,)</f>
        <v>22144.03</v>
      </c>
      <c r="N455" t="str">
        <f>VLOOKUP($A455,'Hospitalisation Details'!$A$2:$I$2344,7,)</f>
        <v>tier - 2</v>
      </c>
      <c r="O455" t="str">
        <f>VLOOKUP($A455,'Hospitalisation Details'!$A$2:$I$2344,8,)</f>
        <v>tier - 2</v>
      </c>
      <c r="P455" t="str">
        <f>VLOOKUP($A455,'Hospitalisation Details'!$A$2:$I$2344,9,)</f>
        <v>R1011</v>
      </c>
      <c r="Q455">
        <f>VLOOKUP(A455,'Data Transformation'!A455:R2789,18,)</f>
        <v>31</v>
      </c>
    </row>
    <row r="456" spans="1:17" ht="15.6" x14ac:dyDescent="0.3">
      <c r="A456" s="1" t="s">
        <v>1917</v>
      </c>
      <c r="B456" s="1" t="str">
        <f>VLOOKUP($A456,'Data Transformation'!$A$2:$D$2336,4,)</f>
        <v xml:space="preserve">  Scott</v>
      </c>
      <c r="C456">
        <f>VLOOKUP($A456,'Medical Examinations'!$A$2:$B$2336,2,)</f>
        <v>17.350000000000001</v>
      </c>
      <c r="D456">
        <f>VLOOKUP($A456,'Medical Examinations'!$A$2:$C$2336,3,)</f>
        <v>5.03</v>
      </c>
      <c r="E456" t="str">
        <f>VLOOKUP($A456,'Medical Examinations'!$A$2:$D$2336,4,)</f>
        <v>yes</v>
      </c>
      <c r="F456" t="str">
        <f>VLOOKUP($A456,'Medical Examinations'!$A$2:$E$2336,5,)</f>
        <v>No</v>
      </c>
      <c r="G456" t="str">
        <f>VLOOKUP($A456,'Medical Examinations'!$A$2:$F$2336,6,)</f>
        <v>No</v>
      </c>
      <c r="H456">
        <f>VLOOKUP($A456,'Data Transformation'!$A$2:$G$2336,7,)</f>
        <v>0</v>
      </c>
      <c r="I456" t="str">
        <f>VLOOKUP($A456,'Medical Examinations'!$A$2:$H$2336,8,)</f>
        <v>yes</v>
      </c>
      <c r="J456" t="str">
        <f>VLOOKUP($A456,'Data Transformation'!$A$2:$K$2336,11,)</f>
        <v>obesity</v>
      </c>
      <c r="K456" t="str">
        <f>VLOOKUP($A456,'Data Transformation'!$A$2:$M$2336,13,)</f>
        <v>Diabetes</v>
      </c>
      <c r="L456" t="str">
        <f>VLOOKUP(A456,'Data Transformation'!A456:Q2790,17,)</f>
        <v>28-Jun-1992</v>
      </c>
      <c r="M456">
        <f>VLOOKUP($A456,'Hospitalisation Details'!$A$2:$I$2344,6,)</f>
        <v>22097.62</v>
      </c>
      <c r="N456" t="str">
        <f>VLOOKUP($A456,'Hospitalisation Details'!$A$2:$I$2344,7,)</f>
        <v>tier - 3</v>
      </c>
      <c r="O456" t="str">
        <f>VLOOKUP($A456,'Hospitalisation Details'!$A$2:$I$2344,8,)</f>
        <v>tier - 1</v>
      </c>
      <c r="P456" t="str">
        <f>VLOOKUP($A456,'Hospitalisation Details'!$A$2:$I$2344,9,)</f>
        <v>R1011</v>
      </c>
      <c r="Q456">
        <f>VLOOKUP(A456,'Data Transformation'!A456:R2790,18,)</f>
        <v>31</v>
      </c>
    </row>
    <row r="457" spans="1:17" ht="15.6" x14ac:dyDescent="0.3">
      <c r="A457" s="1" t="s">
        <v>1916</v>
      </c>
      <c r="B457" s="1" t="str">
        <f>VLOOKUP($A457,'Data Transformation'!$A$2:$D$2336,4,)</f>
        <v xml:space="preserve">  Wilson</v>
      </c>
      <c r="C457">
        <f>VLOOKUP($A457,'Medical Examinations'!$A$2:$B$2336,2,)</f>
        <v>22.704999999999998</v>
      </c>
      <c r="D457">
        <f>VLOOKUP($A457,'Medical Examinations'!$A$2:$C$2336,3,)</f>
        <v>5.27</v>
      </c>
      <c r="E457" t="str">
        <f>VLOOKUP($A457,'Medical Examinations'!$A$2:$D$2336,4,)</f>
        <v>No</v>
      </c>
      <c r="F457" t="str">
        <f>VLOOKUP($A457,'Medical Examinations'!$A$2:$E$2336,5,)</f>
        <v>No</v>
      </c>
      <c r="G457" t="str">
        <f>VLOOKUP($A457,'Medical Examinations'!$A$2:$F$2336,6,)</f>
        <v>No</v>
      </c>
      <c r="H457">
        <f>VLOOKUP($A457,'Data Transformation'!$A$2:$G$2336,7,)</f>
        <v>0</v>
      </c>
      <c r="I457" t="str">
        <f>VLOOKUP($A457,'Medical Examinations'!$A$2:$H$2336,8,)</f>
        <v>No</v>
      </c>
      <c r="J457" t="str">
        <f>VLOOKUP($A457,'Data Transformation'!$A$2:$K$2336,11,)</f>
        <v>overweight</v>
      </c>
      <c r="K457" t="str">
        <f>VLOOKUP($A457,'Data Transformation'!$A$2:$M$2336,13,)</f>
        <v>Diabetes</v>
      </c>
      <c r="L457" t="str">
        <f>VLOOKUP(A457,'Data Transformation'!A457:Q2791,17,)</f>
        <v>4-Aug-1992</v>
      </c>
      <c r="M457">
        <f>VLOOKUP($A457,'Hospitalisation Details'!$A$2:$I$2344,6,)</f>
        <v>21984.47</v>
      </c>
      <c r="N457" t="str">
        <f>VLOOKUP($A457,'Hospitalisation Details'!$A$2:$I$2344,7,)</f>
        <v>tier - 3</v>
      </c>
      <c r="O457" t="str">
        <f>VLOOKUP($A457,'Hospitalisation Details'!$A$2:$I$2344,8,)</f>
        <v>tier - 1</v>
      </c>
      <c r="P457" t="str">
        <f>VLOOKUP($A457,'Hospitalisation Details'!$A$2:$I$2344,9,)</f>
        <v>R1012</v>
      </c>
      <c r="Q457">
        <f>VLOOKUP(A457,'Data Transformation'!A457:R2791,18,)</f>
        <v>31</v>
      </c>
    </row>
    <row r="458" spans="1:17" ht="15.6" x14ac:dyDescent="0.3">
      <c r="A458" s="1" t="s">
        <v>1915</v>
      </c>
      <c r="B458" s="1" t="str">
        <f>VLOOKUP($A458,'Data Transformation'!$A$2:$D$2336,4,)</f>
        <v xml:space="preserve">  Lee</v>
      </c>
      <c r="C458">
        <f>VLOOKUP($A458,'Medical Examinations'!$A$2:$B$2336,2,)</f>
        <v>25.41</v>
      </c>
      <c r="D458">
        <f>VLOOKUP($A458,'Medical Examinations'!$A$2:$C$2336,3,)</f>
        <v>10.53</v>
      </c>
      <c r="E458" t="str">
        <f>VLOOKUP($A458,'Medical Examinations'!$A$2:$D$2336,4,)</f>
        <v>yes</v>
      </c>
      <c r="F458" t="str">
        <f>VLOOKUP($A458,'Medical Examinations'!$A$2:$E$2336,5,)</f>
        <v>No</v>
      </c>
      <c r="G458" t="str">
        <f>VLOOKUP($A458,'Medical Examinations'!$A$2:$F$2336,6,)</f>
        <v>No</v>
      </c>
      <c r="H458">
        <f>VLOOKUP($A458,'Data Transformation'!$A$2:$G$2336,7,)</f>
        <v>1</v>
      </c>
      <c r="I458" t="str">
        <f>VLOOKUP($A458,'Medical Examinations'!$A$2:$H$2336,8,)</f>
        <v>yes</v>
      </c>
      <c r="J458" t="str">
        <f>VLOOKUP($A458,'Data Transformation'!$A$2:$K$2336,11,)</f>
        <v>obesity</v>
      </c>
      <c r="K458" t="str">
        <f>VLOOKUP($A458,'Data Transformation'!$A$2:$M$2336,13,)</f>
        <v>Normal</v>
      </c>
      <c r="L458" t="str">
        <f>VLOOKUP(A458,'Data Transformation'!A458:Q2792,17,)</f>
        <v>26-Nov-1998</v>
      </c>
      <c r="M458">
        <f>VLOOKUP($A458,'Hospitalisation Details'!$A$2:$I$2344,6,)</f>
        <v>21978.68</v>
      </c>
      <c r="N458" t="str">
        <f>VLOOKUP($A458,'Hospitalisation Details'!$A$2:$I$2344,7,)</f>
        <v>tier - 3</v>
      </c>
      <c r="O458" t="str">
        <f>VLOOKUP($A458,'Hospitalisation Details'!$A$2:$I$2344,8,)</f>
        <v>tier - 3</v>
      </c>
      <c r="P458" t="str">
        <f>VLOOKUP($A458,'Hospitalisation Details'!$A$2:$I$2344,9,)</f>
        <v>R1013</v>
      </c>
      <c r="Q458">
        <f>VLOOKUP(A458,'Data Transformation'!A458:R2792,18,)</f>
        <v>24</v>
      </c>
    </row>
    <row r="459" spans="1:17" ht="15.6" x14ac:dyDescent="0.3">
      <c r="A459" s="1" t="s">
        <v>1914</v>
      </c>
      <c r="B459" s="1" t="str">
        <f>VLOOKUP($A459,'Data Transformation'!$A$2:$D$2336,4,)</f>
        <v xml:space="preserve">  Shizhong</v>
      </c>
      <c r="C459">
        <f>VLOOKUP($A459,'Medical Examinations'!$A$2:$B$2336,2,)</f>
        <v>18.23</v>
      </c>
      <c r="D459">
        <f>VLOOKUP($A459,'Medical Examinations'!$A$2:$C$2336,3,)</f>
        <v>5.78</v>
      </c>
      <c r="E459" t="str">
        <f>VLOOKUP($A459,'Medical Examinations'!$A$2:$D$2336,4,)</f>
        <v>No</v>
      </c>
      <c r="F459" t="str">
        <f>VLOOKUP($A459,'Medical Examinations'!$A$2:$E$2336,5,)</f>
        <v>No</v>
      </c>
      <c r="G459" t="str">
        <f>VLOOKUP($A459,'Medical Examinations'!$A$2:$F$2336,6,)</f>
        <v>Yes</v>
      </c>
      <c r="H459">
        <f>VLOOKUP($A459,'Data Transformation'!$A$2:$G$2336,7,)</f>
        <v>1</v>
      </c>
      <c r="I459" t="str">
        <f>VLOOKUP($A459,'Medical Examinations'!$A$2:$H$2336,8,)</f>
        <v>yes</v>
      </c>
      <c r="J459" t="str">
        <f>VLOOKUP($A459,'Data Transformation'!$A$2:$K$2336,11,)</f>
        <v>underweight</v>
      </c>
      <c r="K459" t="str">
        <f>VLOOKUP($A459,'Data Transformation'!$A$2:$M$2336,13,)</f>
        <v>Diabetes</v>
      </c>
      <c r="L459" t="str">
        <f>VLOOKUP(A459,'Data Transformation'!A459:Q2793,17,)</f>
        <v>16-Sep-1984</v>
      </c>
      <c r="M459">
        <f>VLOOKUP($A459,'Hospitalisation Details'!$A$2:$I$2344,6,)</f>
        <v>21882.400000000001</v>
      </c>
      <c r="N459" t="str">
        <f>VLOOKUP($A459,'Hospitalisation Details'!$A$2:$I$2344,7,)</f>
        <v>tier - 2</v>
      </c>
      <c r="O459" t="str">
        <f>VLOOKUP($A459,'Hospitalisation Details'!$A$2:$I$2344,8,)</f>
        <v>tier - 1</v>
      </c>
      <c r="P459" t="str">
        <f>VLOOKUP($A459,'Hospitalisation Details'!$A$2:$I$2344,9,)</f>
        <v>R1011</v>
      </c>
      <c r="Q459">
        <f>VLOOKUP(A459,'Data Transformation'!A459:R2793,18,)</f>
        <v>38</v>
      </c>
    </row>
    <row r="460" spans="1:17" ht="15.6" x14ac:dyDescent="0.3">
      <c r="A460" s="1" t="s">
        <v>1913</v>
      </c>
      <c r="B460" s="1" t="str">
        <f>VLOOKUP($A460,'Data Transformation'!$A$2:$D$2336,4,)</f>
        <v xml:space="preserve">  Marie-Claire</v>
      </c>
      <c r="C460">
        <f>VLOOKUP($A460,'Medical Examinations'!$A$2:$B$2336,2,)</f>
        <v>24.7</v>
      </c>
      <c r="D460">
        <f>VLOOKUP($A460,'Medical Examinations'!$A$2:$C$2336,3,)</f>
        <v>4.3600000000000003</v>
      </c>
      <c r="E460" t="str">
        <f>VLOOKUP($A460,'Medical Examinations'!$A$2:$D$2336,4,)</f>
        <v>No</v>
      </c>
      <c r="F460" t="str">
        <f>VLOOKUP($A460,'Medical Examinations'!$A$2:$E$2336,5,)</f>
        <v>No</v>
      </c>
      <c r="G460" t="str">
        <f>VLOOKUP($A460,'Medical Examinations'!$A$2:$F$2336,6,)</f>
        <v>Yes</v>
      </c>
      <c r="H460">
        <f>VLOOKUP($A460,'Data Transformation'!$A$2:$G$2336,7,)</f>
        <v>1</v>
      </c>
      <c r="I460" t="str">
        <f>VLOOKUP($A460,'Medical Examinations'!$A$2:$H$2336,8,)</f>
        <v>yes</v>
      </c>
      <c r="J460" t="str">
        <f>VLOOKUP($A460,'Data Transformation'!$A$2:$K$2336,11,)</f>
        <v>overweight</v>
      </c>
      <c r="K460" t="str">
        <f>VLOOKUP($A460,'Data Transformation'!$A$2:$M$2336,13,)</f>
        <v>Normal</v>
      </c>
      <c r="L460" t="str">
        <f>VLOOKUP(A460,'Data Transformation'!A460:Q2794,17,)</f>
        <v>25-Jun-1989</v>
      </c>
      <c r="M460">
        <f>VLOOKUP($A460,'Hospitalisation Details'!$A$2:$I$2344,6,)</f>
        <v>21880.82</v>
      </c>
      <c r="N460" t="str">
        <f>VLOOKUP($A460,'Hospitalisation Details'!$A$2:$I$2344,7,)</f>
        <v>tier - 3</v>
      </c>
      <c r="O460" t="str">
        <f>VLOOKUP($A460,'Hospitalisation Details'!$A$2:$I$2344,8,)</f>
        <v>tier - 1</v>
      </c>
      <c r="P460" t="str">
        <f>VLOOKUP($A460,'Hospitalisation Details'!$A$2:$I$2344,9,)</f>
        <v>R1012</v>
      </c>
      <c r="Q460">
        <f>VLOOKUP(A460,'Data Transformation'!A460:R2794,18,)</f>
        <v>34</v>
      </c>
    </row>
    <row r="461" spans="1:17" ht="15.6" x14ac:dyDescent="0.3">
      <c r="A461" s="1" t="s">
        <v>1912</v>
      </c>
      <c r="B461" s="1" t="str">
        <f>VLOOKUP($A461,'Data Transformation'!$A$2:$D$2336,4,)</f>
        <v xml:space="preserve">  Todd J</v>
      </c>
      <c r="C461">
        <f>VLOOKUP($A461,'Medical Examinations'!$A$2:$B$2336,2,)</f>
        <v>37.4</v>
      </c>
      <c r="D461">
        <f>VLOOKUP($A461,'Medical Examinations'!$A$2:$C$2336,3,)</f>
        <v>9.7200000000000006</v>
      </c>
      <c r="E461" t="str">
        <f>VLOOKUP($A461,'Medical Examinations'!$A$2:$D$2336,4,)</f>
        <v>yes</v>
      </c>
      <c r="F461" t="str">
        <f>VLOOKUP($A461,'Medical Examinations'!$A$2:$E$2336,5,)</f>
        <v>No</v>
      </c>
      <c r="G461" t="str">
        <f>VLOOKUP($A461,'Medical Examinations'!$A$2:$F$2336,6,)</f>
        <v>Yes</v>
      </c>
      <c r="H461">
        <f>VLOOKUP($A461,'Data Transformation'!$A$2:$G$2336,7,)</f>
        <v>1</v>
      </c>
      <c r="I461" t="str">
        <f>VLOOKUP($A461,'Medical Examinations'!$A$2:$H$2336,8,)</f>
        <v>No</v>
      </c>
      <c r="J461" t="str">
        <f>VLOOKUP($A461,'Data Transformation'!$A$2:$K$2336,11,)</f>
        <v>obesity</v>
      </c>
      <c r="K461" t="str">
        <f>VLOOKUP($A461,'Data Transformation'!$A$2:$M$2336,13,)</f>
        <v>Normal</v>
      </c>
      <c r="L461" t="str">
        <f>VLOOKUP(A461,'Data Transformation'!A461:Q2795,17,)</f>
        <v>3-Oct-1995</v>
      </c>
      <c r="M461">
        <f>VLOOKUP($A461,'Hospitalisation Details'!$A$2:$I$2344,6,)</f>
        <v>21797</v>
      </c>
      <c r="N461" t="str">
        <f>VLOOKUP($A461,'Hospitalisation Details'!$A$2:$I$2344,7,)</f>
        <v>tier - 3</v>
      </c>
      <c r="O461" t="str">
        <f>VLOOKUP($A461,'Hospitalisation Details'!$A$2:$I$2344,8,)</f>
        <v>tier - 1</v>
      </c>
      <c r="P461" t="str">
        <f>VLOOKUP($A461,'Hospitalisation Details'!$A$2:$I$2344,9,)</f>
        <v>R1011</v>
      </c>
      <c r="Q461">
        <f>VLOOKUP(A461,'Data Transformation'!A461:R2795,18,)</f>
        <v>27</v>
      </c>
    </row>
    <row r="462" spans="1:17" ht="15.6" x14ac:dyDescent="0.3">
      <c r="A462" s="1" t="s">
        <v>1911</v>
      </c>
      <c r="B462" s="1" t="str">
        <f>VLOOKUP($A462,'Data Transformation'!$A$2:$D$2336,4,)</f>
        <v xml:space="preserve">  Carolyn</v>
      </c>
      <c r="C462">
        <f>VLOOKUP($A462,'Medical Examinations'!$A$2:$B$2336,2,)</f>
        <v>26.885000000000002</v>
      </c>
      <c r="D462">
        <f>VLOOKUP($A462,'Medical Examinations'!$A$2:$C$2336,3,)</f>
        <v>5.18</v>
      </c>
      <c r="E462" t="str">
        <f>VLOOKUP($A462,'Medical Examinations'!$A$2:$D$2336,4,)</f>
        <v>No</v>
      </c>
      <c r="F462" t="str">
        <f>VLOOKUP($A462,'Medical Examinations'!$A$2:$E$2336,5,)</f>
        <v>No</v>
      </c>
      <c r="G462" t="str">
        <f>VLOOKUP($A462,'Medical Examinations'!$A$2:$F$2336,6,)</f>
        <v>Yes</v>
      </c>
      <c r="H462">
        <f>VLOOKUP($A462,'Data Transformation'!$A$2:$G$2336,7,)</f>
        <v>1</v>
      </c>
      <c r="I462" t="str">
        <f>VLOOKUP($A462,'Medical Examinations'!$A$2:$H$2336,8,)</f>
        <v>yes</v>
      </c>
      <c r="J462" t="str">
        <f>VLOOKUP($A462,'Data Transformation'!$A$2:$K$2336,11,)</f>
        <v>normal weight</v>
      </c>
      <c r="K462" t="str">
        <f>VLOOKUP($A462,'Data Transformation'!$A$2:$M$2336,13,)</f>
        <v>Diabetes</v>
      </c>
      <c r="L462" t="str">
        <f>VLOOKUP(A462,'Data Transformation'!A462:Q2796,17,)</f>
        <v>6-Sep-1997</v>
      </c>
      <c r="M462">
        <f>VLOOKUP($A462,'Hospitalisation Details'!$A$2:$I$2344,6,)</f>
        <v>21774.32</v>
      </c>
      <c r="N462" t="str">
        <f>VLOOKUP($A462,'Hospitalisation Details'!$A$2:$I$2344,7,)</f>
        <v>tier - 3</v>
      </c>
      <c r="O462" t="str">
        <f>VLOOKUP($A462,'Hospitalisation Details'!$A$2:$I$2344,8,)</f>
        <v>tier - 2</v>
      </c>
      <c r="P462" t="str">
        <f>VLOOKUP($A462,'Hospitalisation Details'!$A$2:$I$2344,9,)</f>
        <v>R1012</v>
      </c>
      <c r="Q462">
        <f>VLOOKUP(A462,'Data Transformation'!A462:R2796,18,)</f>
        <v>25</v>
      </c>
    </row>
    <row r="463" spans="1:17" ht="15.6" x14ac:dyDescent="0.3">
      <c r="A463" s="1" t="s">
        <v>1910</v>
      </c>
      <c r="B463" s="1" t="str">
        <f>VLOOKUP($A463,'Data Transformation'!$A$2:$D$2336,4,)</f>
        <v xml:space="preserve">  Lindsey</v>
      </c>
      <c r="C463">
        <f>VLOOKUP($A463,'Medical Examinations'!$A$2:$B$2336,2,)</f>
        <v>25.27</v>
      </c>
      <c r="D463">
        <f>VLOOKUP($A463,'Medical Examinations'!$A$2:$C$2336,3,)</f>
        <v>5.29</v>
      </c>
      <c r="E463" t="str">
        <f>VLOOKUP($A463,'Medical Examinations'!$A$2:$D$2336,4,)</f>
        <v>No</v>
      </c>
      <c r="F463" t="str">
        <f>VLOOKUP($A463,'Medical Examinations'!$A$2:$E$2336,5,)</f>
        <v>No</v>
      </c>
      <c r="G463" t="str">
        <f>VLOOKUP($A463,'Medical Examinations'!$A$2:$F$2336,6,)</f>
        <v>Yes</v>
      </c>
      <c r="H463">
        <f>VLOOKUP($A463,'Data Transformation'!$A$2:$G$2336,7,)</f>
        <v>1</v>
      </c>
      <c r="I463" t="str">
        <f>VLOOKUP($A463,'Medical Examinations'!$A$2:$H$2336,8,)</f>
        <v>yes</v>
      </c>
      <c r="J463" t="str">
        <f>VLOOKUP($A463,'Data Transformation'!$A$2:$K$2336,11,)</f>
        <v>obesity</v>
      </c>
      <c r="K463" t="str">
        <f>VLOOKUP($A463,'Data Transformation'!$A$2:$M$2336,13,)</f>
        <v>Diabetes</v>
      </c>
      <c r="L463" t="str">
        <f>VLOOKUP(A463,'Data Transformation'!A463:Q2797,17,)</f>
        <v>14-Dec-1998</v>
      </c>
      <c r="M463">
        <f>VLOOKUP($A463,'Hospitalisation Details'!$A$2:$I$2344,6,)</f>
        <v>21771.34</v>
      </c>
      <c r="N463" t="str">
        <f>VLOOKUP($A463,'Hospitalisation Details'!$A$2:$I$2344,7,)</f>
        <v>tier - 3</v>
      </c>
      <c r="O463" t="str">
        <f>VLOOKUP($A463,'Hospitalisation Details'!$A$2:$I$2344,8,)</f>
        <v>tier - 1</v>
      </c>
      <c r="P463" t="str">
        <f>VLOOKUP($A463,'Hospitalisation Details'!$A$2:$I$2344,9,)</f>
        <v>R1024</v>
      </c>
      <c r="Q463">
        <f>VLOOKUP(A463,'Data Transformation'!A463:R2797,18,)</f>
        <v>24</v>
      </c>
    </row>
    <row r="464" spans="1:17" ht="15.6" x14ac:dyDescent="0.3">
      <c r="A464" s="1" t="s">
        <v>1909</v>
      </c>
      <c r="B464" s="1" t="str">
        <f>VLOOKUP($A464,'Data Transformation'!$A$2:$D$2336,4,)</f>
        <v xml:space="preserve">  Marissa D</v>
      </c>
      <c r="C464">
        <f>VLOOKUP($A464,'Medical Examinations'!$A$2:$B$2336,2,)</f>
        <v>23.655000000000001</v>
      </c>
      <c r="D464">
        <f>VLOOKUP($A464,'Medical Examinations'!$A$2:$C$2336,3,)</f>
        <v>4.8600000000000003</v>
      </c>
      <c r="E464" t="str">
        <f>VLOOKUP($A464,'Medical Examinations'!$A$2:$D$2336,4,)</f>
        <v>yes</v>
      </c>
      <c r="F464" t="str">
        <f>VLOOKUP($A464,'Medical Examinations'!$A$2:$E$2336,5,)</f>
        <v>No</v>
      </c>
      <c r="G464" t="str">
        <f>VLOOKUP($A464,'Medical Examinations'!$A$2:$F$2336,6,)</f>
        <v>No</v>
      </c>
      <c r="H464">
        <f>VLOOKUP($A464,'Data Transformation'!$A$2:$G$2336,7,)</f>
        <v>0</v>
      </c>
      <c r="I464" t="str">
        <f>VLOOKUP($A464,'Medical Examinations'!$A$2:$H$2336,8,)</f>
        <v>yes</v>
      </c>
      <c r="J464" t="str">
        <f>VLOOKUP($A464,'Data Transformation'!$A$2:$K$2336,11,)</f>
        <v>obesity</v>
      </c>
      <c r="K464" t="str">
        <f>VLOOKUP($A464,'Data Transformation'!$A$2:$M$2336,13,)</f>
        <v>Diabetes</v>
      </c>
      <c r="L464" t="str">
        <f>VLOOKUP(A464,'Data Transformation'!A464:Q2798,17,)</f>
        <v>27-Jun-1992</v>
      </c>
      <c r="M464">
        <f>VLOOKUP($A464,'Hospitalisation Details'!$A$2:$I$2344,6,)</f>
        <v>21677.279999999999</v>
      </c>
      <c r="N464" t="str">
        <f>VLOOKUP($A464,'Hospitalisation Details'!$A$2:$I$2344,7,)</f>
        <v>tier - 3</v>
      </c>
      <c r="O464" t="str">
        <f>VLOOKUP($A464,'Hospitalisation Details'!$A$2:$I$2344,8,)</f>
        <v>tier - 1</v>
      </c>
      <c r="P464" t="str">
        <f>VLOOKUP($A464,'Hospitalisation Details'!$A$2:$I$2344,9,)</f>
        <v>R1012</v>
      </c>
      <c r="Q464">
        <f>VLOOKUP(A464,'Data Transformation'!A464:R2798,18,)</f>
        <v>31</v>
      </c>
    </row>
    <row r="465" spans="1:17" ht="15.6" x14ac:dyDescent="0.3">
      <c r="A465" s="1" t="s">
        <v>1908</v>
      </c>
      <c r="B465" s="1" t="str">
        <f>VLOOKUP($A465,'Data Transformation'!$A$2:$D$2336,4,)</f>
        <v xml:space="preserve">  Jean Luc</v>
      </c>
      <c r="C465">
        <f>VLOOKUP($A465,'Medical Examinations'!$A$2:$B$2336,2,)</f>
        <v>55.05</v>
      </c>
      <c r="D465">
        <f>VLOOKUP($A465,'Medical Examinations'!$A$2:$C$2336,3,)</f>
        <v>7.66</v>
      </c>
      <c r="E465" t="str">
        <f>VLOOKUP($A465,'Medical Examinations'!$A$2:$D$2336,4,)</f>
        <v>No</v>
      </c>
      <c r="F465" t="str">
        <f>VLOOKUP($A465,'Medical Examinations'!$A$2:$E$2336,5,)</f>
        <v>No</v>
      </c>
      <c r="G465" t="str">
        <f>VLOOKUP($A465,'Medical Examinations'!$A$2:$F$2336,6,)</f>
        <v>No</v>
      </c>
      <c r="H465">
        <f>VLOOKUP($A465,'Data Transformation'!$A$2:$G$2336,7,)</f>
        <v>0</v>
      </c>
      <c r="I465" t="str">
        <f>VLOOKUP($A465,'Medical Examinations'!$A$2:$H$2336,8,)</f>
        <v>No</v>
      </c>
      <c r="J465" t="str">
        <f>VLOOKUP($A465,'Data Transformation'!$A$2:$K$2336,11,)</f>
        <v>obesity</v>
      </c>
      <c r="K465" t="str">
        <f>VLOOKUP($A465,'Data Transformation'!$A$2:$M$2336,13,)</f>
        <v>Diabetes</v>
      </c>
      <c r="L465" t="str">
        <f>VLOOKUP(A465,'Data Transformation'!A465:Q2799,17,)</f>
        <v>3-Nov-1991</v>
      </c>
      <c r="M465">
        <f>VLOOKUP($A465,'Hospitalisation Details'!$A$2:$I$2344,6,)</f>
        <v>21661.16</v>
      </c>
      <c r="N465" t="str">
        <f>VLOOKUP($A465,'Hospitalisation Details'!$A$2:$I$2344,7,)</f>
        <v>tier - 2</v>
      </c>
      <c r="O465" t="str">
        <f>VLOOKUP($A465,'Hospitalisation Details'!$A$2:$I$2344,8,)</f>
        <v>tier - 2</v>
      </c>
      <c r="P465" t="str">
        <f>VLOOKUP($A465,'Hospitalisation Details'!$A$2:$I$2344,9,)</f>
        <v>R1012</v>
      </c>
      <c r="Q465">
        <f>VLOOKUP(A465,'Data Transformation'!A465:R2799,18,)</f>
        <v>31</v>
      </c>
    </row>
    <row r="466" spans="1:17" ht="15.6" x14ac:dyDescent="0.3">
      <c r="A466" s="1" t="s">
        <v>1907</v>
      </c>
      <c r="B466" s="1" t="str">
        <f>VLOOKUP($A466,'Data Transformation'!$A$2:$D$2336,4,)</f>
        <v xml:space="preserve">  Danielle</v>
      </c>
      <c r="C466">
        <f>VLOOKUP($A466,'Medical Examinations'!$A$2:$B$2336,2,)</f>
        <v>24.89</v>
      </c>
      <c r="D466">
        <f>VLOOKUP($A466,'Medical Examinations'!$A$2:$C$2336,3,)</f>
        <v>6.1</v>
      </c>
      <c r="E466" t="str">
        <f>VLOOKUP($A466,'Medical Examinations'!$A$2:$D$2336,4,)</f>
        <v>yes</v>
      </c>
      <c r="F466" t="str">
        <f>VLOOKUP($A466,'Medical Examinations'!$A$2:$E$2336,5,)</f>
        <v>No</v>
      </c>
      <c r="G466" t="str">
        <f>VLOOKUP($A466,'Medical Examinations'!$A$2:$F$2336,6,)</f>
        <v>Yes</v>
      </c>
      <c r="H466">
        <f>VLOOKUP($A466,'Data Transformation'!$A$2:$G$2336,7,)</f>
        <v>1</v>
      </c>
      <c r="I466" t="str">
        <f>VLOOKUP($A466,'Medical Examinations'!$A$2:$H$2336,8,)</f>
        <v>yes</v>
      </c>
      <c r="J466" t="str">
        <f>VLOOKUP($A466,'Data Transformation'!$A$2:$K$2336,11,)</f>
        <v>normal weight</v>
      </c>
      <c r="K466" t="str">
        <f>VLOOKUP($A466,'Data Transformation'!$A$2:$M$2336,13,)</f>
        <v>Diabetes</v>
      </c>
      <c r="L466" t="str">
        <f>VLOOKUP(A466,'Data Transformation'!A466:Q2800,17,)</f>
        <v>1-Dec-1991</v>
      </c>
      <c r="M466">
        <f>VLOOKUP($A466,'Hospitalisation Details'!$A$2:$I$2344,6,)</f>
        <v>21659.93</v>
      </c>
      <c r="N466" t="str">
        <f>VLOOKUP($A466,'Hospitalisation Details'!$A$2:$I$2344,7,)</f>
        <v>tier - 3</v>
      </c>
      <c r="O466" t="str">
        <f>VLOOKUP($A466,'Hospitalisation Details'!$A$2:$I$2344,8,)</f>
        <v>tier - 3</v>
      </c>
      <c r="P466" t="str">
        <f>VLOOKUP($A466,'Hospitalisation Details'!$A$2:$I$2344,9,)</f>
        <v>R1024</v>
      </c>
      <c r="Q466">
        <f>VLOOKUP(A466,'Data Transformation'!A466:R2800,18,)</f>
        <v>31</v>
      </c>
    </row>
    <row r="467" spans="1:17" ht="15.6" x14ac:dyDescent="0.3">
      <c r="A467" s="1" t="s">
        <v>1906</v>
      </c>
      <c r="B467" s="1" t="str">
        <f>VLOOKUP($A467,'Data Transformation'!$A$2:$D$2336,4,)</f>
        <v xml:space="preserve">  Jim</v>
      </c>
      <c r="C467">
        <f>VLOOKUP($A467,'Medical Examinations'!$A$2:$B$2336,2,)</f>
        <v>18.715</v>
      </c>
      <c r="D467">
        <f>VLOOKUP($A467,'Medical Examinations'!$A$2:$C$2336,3,)</f>
        <v>4.4400000000000004</v>
      </c>
      <c r="E467" t="str">
        <f>VLOOKUP($A467,'Medical Examinations'!$A$2:$D$2336,4,)</f>
        <v>No</v>
      </c>
      <c r="F467" t="str">
        <f>VLOOKUP($A467,'Medical Examinations'!$A$2:$E$2336,5,)</f>
        <v>No</v>
      </c>
      <c r="G467" t="str">
        <f>VLOOKUP($A467,'Medical Examinations'!$A$2:$F$2336,6,)</f>
        <v>No</v>
      </c>
      <c r="H467">
        <f>VLOOKUP($A467,'Data Transformation'!$A$2:$G$2336,7,)</f>
        <v>0</v>
      </c>
      <c r="I467" t="str">
        <f>VLOOKUP($A467,'Medical Examinations'!$A$2:$H$2336,8,)</f>
        <v>No</v>
      </c>
      <c r="J467" t="str">
        <f>VLOOKUP($A467,'Data Transformation'!$A$2:$K$2336,11,)</f>
        <v>obesity</v>
      </c>
      <c r="K467" t="str">
        <f>VLOOKUP($A467,'Data Transformation'!$A$2:$M$2336,13,)</f>
        <v>Normal</v>
      </c>
      <c r="L467" t="str">
        <f>VLOOKUP(A467,'Data Transformation'!A467:Q2801,17,)</f>
        <v>16-Jun-1982</v>
      </c>
      <c r="M467">
        <f>VLOOKUP($A467,'Hospitalisation Details'!$A$2:$I$2344,6,)</f>
        <v>21595.38</v>
      </c>
      <c r="N467" t="str">
        <f>VLOOKUP($A467,'Hospitalisation Details'!$A$2:$I$2344,7,)</f>
        <v>tier - 2</v>
      </c>
      <c r="O467" t="str">
        <f>VLOOKUP($A467,'Hospitalisation Details'!$A$2:$I$2344,8,)</f>
        <v>tier - 3</v>
      </c>
      <c r="P467" t="str">
        <f>VLOOKUP($A467,'Hospitalisation Details'!$A$2:$I$2344,9,)</f>
        <v>R1012</v>
      </c>
      <c r="Q467">
        <f>VLOOKUP(A467,'Data Transformation'!A467:R2801,18,)</f>
        <v>41</v>
      </c>
    </row>
    <row r="468" spans="1:17" ht="15.6" x14ac:dyDescent="0.3">
      <c r="A468" s="1" t="s">
        <v>1905</v>
      </c>
      <c r="B468" s="1" t="str">
        <f>VLOOKUP($A468,'Data Transformation'!$A$2:$D$2336,4,)</f>
        <v xml:space="preserve">  Matthew T</v>
      </c>
      <c r="C468">
        <f>VLOOKUP($A468,'Medical Examinations'!$A$2:$B$2336,2,)</f>
        <v>28.12</v>
      </c>
      <c r="D468">
        <f>VLOOKUP($A468,'Medical Examinations'!$A$2:$C$2336,3,)</f>
        <v>6.15</v>
      </c>
      <c r="E468" t="str">
        <f>VLOOKUP($A468,'Medical Examinations'!$A$2:$D$2336,4,)</f>
        <v>No</v>
      </c>
      <c r="F468" t="str">
        <f>VLOOKUP($A468,'Medical Examinations'!$A$2:$E$2336,5,)</f>
        <v>No</v>
      </c>
      <c r="G468" t="str">
        <f>VLOOKUP($A468,'Medical Examinations'!$A$2:$F$2336,6,)</f>
        <v>No</v>
      </c>
      <c r="H468">
        <f>VLOOKUP($A468,'Data Transformation'!$A$2:$G$2336,7,)</f>
        <v>0</v>
      </c>
      <c r="I468" t="str">
        <f>VLOOKUP($A468,'Medical Examinations'!$A$2:$H$2336,8,)</f>
        <v>yes</v>
      </c>
      <c r="J468" t="str">
        <f>VLOOKUP($A468,'Data Transformation'!$A$2:$K$2336,11,)</f>
        <v>overweight</v>
      </c>
      <c r="K468" t="str">
        <f>VLOOKUP($A468,'Data Transformation'!$A$2:$M$2336,13,)</f>
        <v>Diabetes</v>
      </c>
      <c r="L468" t="str">
        <f>VLOOKUP(A468,'Data Transformation'!A468:Q2802,17,)</f>
        <v>14-Oct-1995</v>
      </c>
      <c r="M468">
        <f>VLOOKUP($A468,'Hospitalisation Details'!$A$2:$I$2344,6,)</f>
        <v>21472.48</v>
      </c>
      <c r="N468" t="str">
        <f>VLOOKUP($A468,'Hospitalisation Details'!$A$2:$I$2344,7,)</f>
        <v>tier - 2</v>
      </c>
      <c r="O468" t="str">
        <f>VLOOKUP($A468,'Hospitalisation Details'!$A$2:$I$2344,8,)</f>
        <v>tier - 2</v>
      </c>
      <c r="P468" t="str">
        <f>VLOOKUP($A468,'Hospitalisation Details'!$A$2:$I$2344,9,)</f>
        <v>R1012</v>
      </c>
      <c r="Q468">
        <f>VLOOKUP(A468,'Data Transformation'!A468:R2802,18,)</f>
        <v>27</v>
      </c>
    </row>
    <row r="469" spans="1:17" ht="15.6" x14ac:dyDescent="0.3">
      <c r="A469" s="1" t="s">
        <v>1904</v>
      </c>
      <c r="B469" s="1" t="str">
        <f>VLOOKUP($A469,'Data Transformation'!$A$2:$D$2336,4,)</f>
        <v xml:space="preserve">  Rachel L</v>
      </c>
      <c r="C469">
        <f>VLOOKUP($A469,'Medical Examinations'!$A$2:$B$2336,2,)</f>
        <v>26.6</v>
      </c>
      <c r="D469">
        <f>VLOOKUP($A469,'Medical Examinations'!$A$2:$C$2336,3,)</f>
        <v>4.53</v>
      </c>
      <c r="E469" t="str">
        <f>VLOOKUP($A469,'Medical Examinations'!$A$2:$D$2336,4,)</f>
        <v>No</v>
      </c>
      <c r="F469" t="str">
        <f>VLOOKUP($A469,'Medical Examinations'!$A$2:$E$2336,5,)</f>
        <v>No</v>
      </c>
      <c r="G469" t="str">
        <f>VLOOKUP($A469,'Medical Examinations'!$A$2:$F$2336,6,)</f>
        <v>No</v>
      </c>
      <c r="H469">
        <f>VLOOKUP($A469,'Data Transformation'!$A$2:$G$2336,7,)</f>
        <v>0</v>
      </c>
      <c r="I469" t="str">
        <f>VLOOKUP($A469,'Medical Examinations'!$A$2:$H$2336,8,)</f>
        <v>yes</v>
      </c>
      <c r="J469" t="str">
        <f>VLOOKUP($A469,'Data Transformation'!$A$2:$K$2336,11,)</f>
        <v>obesity</v>
      </c>
      <c r="K469" t="str">
        <f>VLOOKUP($A469,'Data Transformation'!$A$2:$M$2336,13,)</f>
        <v>Normal</v>
      </c>
      <c r="L469" t="str">
        <f>VLOOKUP(A469,'Data Transformation'!A469:Q2803,17,)</f>
        <v>20-Nov-1983</v>
      </c>
      <c r="M469">
        <f>VLOOKUP($A469,'Hospitalisation Details'!$A$2:$I$2344,6,)</f>
        <v>21348.71</v>
      </c>
      <c r="N469" t="str">
        <f>VLOOKUP($A469,'Hospitalisation Details'!$A$2:$I$2344,7,)</f>
        <v>tier - 2</v>
      </c>
      <c r="O469" t="str">
        <f>VLOOKUP($A469,'Hospitalisation Details'!$A$2:$I$2344,8,)</f>
        <v>tier - 1</v>
      </c>
      <c r="P469" t="str">
        <f>VLOOKUP($A469,'Hospitalisation Details'!$A$2:$I$2344,9,)</f>
        <v>R1012</v>
      </c>
      <c r="Q469">
        <f>VLOOKUP(A469,'Data Transformation'!A469:R2803,18,)</f>
        <v>39</v>
      </c>
    </row>
    <row r="470" spans="1:17" ht="15.6" x14ac:dyDescent="0.3">
      <c r="A470" s="1" t="s">
        <v>1903</v>
      </c>
      <c r="B470" s="1" t="str">
        <f>VLOOKUP($A470,'Data Transformation'!$A$2:$D$2336,4,)</f>
        <v xml:space="preserve">  Corina</v>
      </c>
      <c r="C470">
        <f>VLOOKUP($A470,'Medical Examinations'!$A$2:$B$2336,2,)</f>
        <v>30.114999999999998</v>
      </c>
      <c r="D470">
        <f>VLOOKUP($A470,'Medical Examinations'!$A$2:$C$2336,3,)</f>
        <v>5.48</v>
      </c>
      <c r="E470" t="str">
        <f>VLOOKUP($A470,'Medical Examinations'!$A$2:$D$2336,4,)</f>
        <v>No</v>
      </c>
      <c r="F470" t="str">
        <f>VLOOKUP($A470,'Medical Examinations'!$A$2:$E$2336,5,)</f>
        <v>yes</v>
      </c>
      <c r="G470" t="str">
        <f>VLOOKUP($A470,'Medical Examinations'!$A$2:$F$2336,6,)</f>
        <v>No</v>
      </c>
      <c r="H470">
        <f>VLOOKUP($A470,'Data Transformation'!$A$2:$G$2336,7,)</f>
        <v>1</v>
      </c>
      <c r="I470" t="str">
        <f>VLOOKUP($A470,'Medical Examinations'!$A$2:$H$2336,8,)</f>
        <v>No</v>
      </c>
      <c r="J470" t="str">
        <f>VLOOKUP($A470,'Data Transformation'!$A$2:$K$2336,11,)</f>
        <v>obesity</v>
      </c>
      <c r="K470" t="str">
        <f>VLOOKUP($A470,'Data Transformation'!$A$2:$M$2336,13,)</f>
        <v>Diabetes</v>
      </c>
      <c r="L470" t="str">
        <f>VLOOKUP(A470,'Data Transformation'!A470:Q2804,17,)</f>
        <v>18-Jun-1992</v>
      </c>
      <c r="M470">
        <f>VLOOKUP($A470,'Hospitalisation Details'!$A$2:$I$2344,6,)</f>
        <v>21344.85</v>
      </c>
      <c r="N470" t="str">
        <f>VLOOKUP($A470,'Hospitalisation Details'!$A$2:$I$2344,7,)</f>
        <v>tier - 3</v>
      </c>
      <c r="O470" t="str">
        <f>VLOOKUP($A470,'Hospitalisation Details'!$A$2:$I$2344,8,)</f>
        <v>tier - 1</v>
      </c>
      <c r="P470" t="str">
        <f>VLOOKUP($A470,'Hospitalisation Details'!$A$2:$I$2344,9,)</f>
        <v>R1024</v>
      </c>
      <c r="Q470">
        <f>VLOOKUP(A470,'Data Transformation'!A470:R2804,18,)</f>
        <v>31</v>
      </c>
    </row>
    <row r="471" spans="1:17" ht="15.6" x14ac:dyDescent="0.3">
      <c r="A471" s="1" t="s">
        <v>1902</v>
      </c>
      <c r="B471" s="1" t="str">
        <f>VLOOKUP($A471,'Data Transformation'!$A$2:$D$2336,4,)</f>
        <v xml:space="preserve">  Guannan</v>
      </c>
      <c r="C471">
        <f>VLOOKUP($A471,'Medical Examinations'!$A$2:$B$2336,2,)</f>
        <v>24.605</v>
      </c>
      <c r="D471">
        <f>VLOOKUP($A471,'Medical Examinations'!$A$2:$C$2336,3,)</f>
        <v>5.48</v>
      </c>
      <c r="E471" t="str">
        <f>VLOOKUP($A471,'Medical Examinations'!$A$2:$D$2336,4,)</f>
        <v>No</v>
      </c>
      <c r="F471" t="str">
        <f>VLOOKUP($A471,'Medical Examinations'!$A$2:$E$2336,5,)</f>
        <v>No</v>
      </c>
      <c r="G471" t="str">
        <f>VLOOKUP($A471,'Medical Examinations'!$A$2:$F$2336,6,)</f>
        <v>No</v>
      </c>
      <c r="H471">
        <f>VLOOKUP($A471,'Data Transformation'!$A$2:$G$2336,7,)</f>
        <v>0</v>
      </c>
      <c r="I471" t="str">
        <f>VLOOKUP($A471,'Medical Examinations'!$A$2:$H$2336,8,)</f>
        <v>yes</v>
      </c>
      <c r="J471" t="str">
        <f>VLOOKUP($A471,'Data Transformation'!$A$2:$K$2336,11,)</f>
        <v>obesity</v>
      </c>
      <c r="K471" t="str">
        <f>VLOOKUP($A471,'Data Transformation'!$A$2:$M$2336,13,)</f>
        <v>Diabetes</v>
      </c>
      <c r="L471" t="str">
        <f>VLOOKUP(A471,'Data Transformation'!A471:Q2805,17,)</f>
        <v>8-Jun-2003</v>
      </c>
      <c r="M471">
        <f>VLOOKUP($A471,'Hospitalisation Details'!$A$2:$I$2344,6,)</f>
        <v>21259.38</v>
      </c>
      <c r="N471" t="str">
        <f>VLOOKUP($A471,'Hospitalisation Details'!$A$2:$I$2344,7,)</f>
        <v>tier - 3</v>
      </c>
      <c r="O471" t="str">
        <f>VLOOKUP($A471,'Hospitalisation Details'!$A$2:$I$2344,8,)</f>
        <v>tier - 3</v>
      </c>
      <c r="P471" t="str">
        <f>VLOOKUP($A471,'Hospitalisation Details'!$A$2:$I$2344,9,)</f>
        <v>R1019</v>
      </c>
      <c r="Q471">
        <f>VLOOKUP(A471,'Data Transformation'!A471:R2805,18,)</f>
        <v>20</v>
      </c>
    </row>
    <row r="472" spans="1:17" ht="15.6" x14ac:dyDescent="0.3">
      <c r="A472" s="1" t="s">
        <v>1901</v>
      </c>
      <c r="B472" s="1" t="str">
        <f>VLOOKUP($A472,'Data Transformation'!$A$2:$D$2336,4,)</f>
        <v xml:space="preserve">  Don</v>
      </c>
      <c r="C472">
        <f>VLOOKUP($A472,'Medical Examinations'!$A$2:$B$2336,2,)</f>
        <v>29.6</v>
      </c>
      <c r="D472">
        <f>VLOOKUP($A472,'Medical Examinations'!$A$2:$C$2336,3,)</f>
        <v>8.1</v>
      </c>
      <c r="E472" t="str">
        <f>VLOOKUP($A472,'Medical Examinations'!$A$2:$D$2336,4,)</f>
        <v>No</v>
      </c>
      <c r="F472" t="str">
        <f>VLOOKUP($A472,'Medical Examinations'!$A$2:$E$2336,5,)</f>
        <v>No</v>
      </c>
      <c r="G472" t="str">
        <f>VLOOKUP($A472,'Medical Examinations'!$A$2:$F$2336,6,)</f>
        <v>No</v>
      </c>
      <c r="H472">
        <f>VLOOKUP($A472,'Data Transformation'!$A$2:$G$2336,7,)</f>
        <v>0</v>
      </c>
      <c r="I472" t="str">
        <f>VLOOKUP($A472,'Medical Examinations'!$A$2:$H$2336,8,)</f>
        <v>No</v>
      </c>
      <c r="J472" t="str">
        <f>VLOOKUP($A472,'Data Transformation'!$A$2:$K$2336,11,)</f>
        <v>obesity</v>
      </c>
      <c r="K472" t="str">
        <f>VLOOKUP($A472,'Data Transformation'!$A$2:$M$2336,13,)</f>
        <v>Diabetes</v>
      </c>
      <c r="L472" t="str">
        <f>VLOOKUP(A472,'Data Transformation'!A472:Q2806,17,)</f>
        <v>25-Nov-2000</v>
      </c>
      <c r="M472">
        <f>VLOOKUP($A472,'Hospitalisation Details'!$A$2:$I$2344,6,)</f>
        <v>21232.18</v>
      </c>
      <c r="N472" t="str">
        <f>VLOOKUP($A472,'Hospitalisation Details'!$A$2:$I$2344,7,)</f>
        <v>tier - 3</v>
      </c>
      <c r="O472" t="str">
        <f>VLOOKUP($A472,'Hospitalisation Details'!$A$2:$I$2344,8,)</f>
        <v>tier - 2</v>
      </c>
      <c r="P472" t="str">
        <f>VLOOKUP($A472,'Hospitalisation Details'!$A$2:$I$2344,9,)</f>
        <v>R1011</v>
      </c>
      <c r="Q472">
        <f>VLOOKUP(A472,'Data Transformation'!A472:R2806,18,)</f>
        <v>22</v>
      </c>
    </row>
    <row r="473" spans="1:17" ht="15.6" x14ac:dyDescent="0.3">
      <c r="A473" s="1" t="s">
        <v>1900</v>
      </c>
      <c r="B473" s="1" t="str">
        <f>VLOOKUP($A473,'Data Transformation'!$A$2:$D$2336,4,)</f>
        <v xml:space="preserve">  Chris</v>
      </c>
      <c r="C473">
        <f>VLOOKUP($A473,'Medical Examinations'!$A$2:$B$2336,2,)</f>
        <v>24.42</v>
      </c>
      <c r="D473">
        <f>VLOOKUP($A473,'Medical Examinations'!$A$2:$C$2336,3,)</f>
        <v>7.16</v>
      </c>
      <c r="E473" t="str">
        <f>VLOOKUP($A473,'Medical Examinations'!$A$2:$D$2336,4,)</f>
        <v>No</v>
      </c>
      <c r="F473" t="str">
        <f>VLOOKUP($A473,'Medical Examinations'!$A$2:$E$2336,5,)</f>
        <v>No</v>
      </c>
      <c r="G473" t="str">
        <f>VLOOKUP($A473,'Medical Examinations'!$A$2:$F$2336,6,)</f>
        <v>No</v>
      </c>
      <c r="H473">
        <f>VLOOKUP($A473,'Data Transformation'!$A$2:$G$2336,7,)</f>
        <v>0</v>
      </c>
      <c r="I473" t="str">
        <f>VLOOKUP($A473,'Medical Examinations'!$A$2:$H$2336,8,)</f>
        <v>yes</v>
      </c>
      <c r="J473" t="str">
        <f>VLOOKUP($A473,'Data Transformation'!$A$2:$K$2336,11,)</f>
        <v>normal weight</v>
      </c>
      <c r="K473" t="str">
        <f>VLOOKUP($A473,'Data Transformation'!$A$2:$M$2336,13,)</f>
        <v>Diabetes</v>
      </c>
      <c r="L473" t="str">
        <f>VLOOKUP(A473,'Data Transformation'!A473:Q2807,17,)</f>
        <v>19-Dec-1988</v>
      </c>
      <c r="M473">
        <f>VLOOKUP($A473,'Hospitalisation Details'!$A$2:$I$2344,6,)</f>
        <v>21223.68</v>
      </c>
      <c r="N473" t="str">
        <f>VLOOKUP($A473,'Hospitalisation Details'!$A$2:$I$2344,7,)</f>
        <v>tier - 3</v>
      </c>
      <c r="O473" t="str">
        <f>VLOOKUP($A473,'Hospitalisation Details'!$A$2:$I$2344,8,)</f>
        <v>tier - 2</v>
      </c>
      <c r="P473" t="str">
        <f>VLOOKUP($A473,'Hospitalisation Details'!$A$2:$I$2344,9,)</f>
        <v>R1013</v>
      </c>
      <c r="Q473">
        <f>VLOOKUP(A473,'Data Transformation'!A473:R2807,18,)</f>
        <v>34</v>
      </c>
    </row>
    <row r="474" spans="1:17" ht="15.6" x14ac:dyDescent="0.3">
      <c r="A474" s="1" t="s">
        <v>1899</v>
      </c>
      <c r="B474" s="1" t="str">
        <f>VLOOKUP($A474,'Data Transformation'!$A$2:$D$2336,4,)</f>
        <v xml:space="preserve">  Gavin V</v>
      </c>
      <c r="C474">
        <f>VLOOKUP($A474,'Medical Examinations'!$A$2:$B$2336,2,)</f>
        <v>20.9</v>
      </c>
      <c r="D474">
        <f>VLOOKUP($A474,'Medical Examinations'!$A$2:$C$2336,3,)</f>
        <v>4.55</v>
      </c>
      <c r="E474" t="str">
        <f>VLOOKUP($A474,'Medical Examinations'!$A$2:$D$2336,4,)</f>
        <v>yes</v>
      </c>
      <c r="F474" t="str">
        <f>VLOOKUP($A474,'Medical Examinations'!$A$2:$E$2336,5,)</f>
        <v>No</v>
      </c>
      <c r="G474" t="str">
        <f>VLOOKUP($A474,'Medical Examinations'!$A$2:$F$2336,6,)</f>
        <v>Yes</v>
      </c>
      <c r="H474">
        <f>VLOOKUP($A474,'Data Transformation'!$A$2:$G$2336,7,)</f>
        <v>1</v>
      </c>
      <c r="I474" t="str">
        <f>VLOOKUP($A474,'Medical Examinations'!$A$2:$H$2336,8,)</f>
        <v>yes</v>
      </c>
      <c r="J474" t="str">
        <f>VLOOKUP($A474,'Data Transformation'!$A$2:$K$2336,11,)</f>
        <v>obesity</v>
      </c>
      <c r="K474" t="str">
        <f>VLOOKUP($A474,'Data Transformation'!$A$2:$M$2336,13,)</f>
        <v>Normal</v>
      </c>
      <c r="L474" t="str">
        <f>VLOOKUP(A474,'Data Transformation'!A474:Q2808,17,)</f>
        <v>2-Nov-1994</v>
      </c>
      <c r="M474">
        <f>VLOOKUP($A474,'Hospitalisation Details'!$A$2:$I$2344,6,)</f>
        <v>21195.82</v>
      </c>
      <c r="N474" t="str">
        <f>VLOOKUP($A474,'Hospitalisation Details'!$A$2:$I$2344,7,)</f>
        <v>tier - 3</v>
      </c>
      <c r="O474" t="str">
        <f>VLOOKUP($A474,'Hospitalisation Details'!$A$2:$I$2344,8,)</f>
        <v>tier - 1</v>
      </c>
      <c r="P474" t="str">
        <f>VLOOKUP($A474,'Hospitalisation Details'!$A$2:$I$2344,9,)</f>
        <v>R1013</v>
      </c>
      <c r="Q474">
        <f>VLOOKUP(A474,'Data Transformation'!A474:R2808,18,)</f>
        <v>28</v>
      </c>
    </row>
    <row r="475" spans="1:17" ht="15.6" x14ac:dyDescent="0.3">
      <c r="A475" s="1" t="s">
        <v>1898</v>
      </c>
      <c r="B475" s="1" t="str">
        <f>VLOOKUP($A475,'Data Transformation'!$A$2:$D$2336,4,)</f>
        <v xml:space="preserve">  David</v>
      </c>
      <c r="C475">
        <f>VLOOKUP($A475,'Medical Examinations'!$A$2:$B$2336,2,)</f>
        <v>22.895</v>
      </c>
      <c r="D475">
        <f>VLOOKUP($A475,'Medical Examinations'!$A$2:$C$2336,3,)</f>
        <v>6.03</v>
      </c>
      <c r="E475" t="str">
        <f>VLOOKUP($A475,'Medical Examinations'!$A$2:$D$2336,4,)</f>
        <v>No</v>
      </c>
      <c r="F475" t="str">
        <f>VLOOKUP($A475,'Medical Examinations'!$A$2:$E$2336,5,)</f>
        <v>No</v>
      </c>
      <c r="G475" t="str">
        <f>VLOOKUP($A475,'Medical Examinations'!$A$2:$F$2336,6,)</f>
        <v>No</v>
      </c>
      <c r="H475">
        <f>VLOOKUP($A475,'Data Transformation'!$A$2:$G$2336,7,)</f>
        <v>0</v>
      </c>
      <c r="I475" t="str">
        <f>VLOOKUP($A475,'Medical Examinations'!$A$2:$H$2336,8,)</f>
        <v>yes</v>
      </c>
      <c r="J475" t="str">
        <f>VLOOKUP($A475,'Data Transformation'!$A$2:$K$2336,11,)</f>
        <v>obesity</v>
      </c>
      <c r="K475" t="str">
        <f>VLOOKUP($A475,'Data Transformation'!$A$2:$M$2336,13,)</f>
        <v>Normal</v>
      </c>
      <c r="L475" t="str">
        <f>VLOOKUP(A475,'Data Transformation'!A475:Q2809,17,)</f>
        <v>26-Oct-1994</v>
      </c>
      <c r="M475">
        <f>VLOOKUP($A475,'Hospitalisation Details'!$A$2:$I$2344,6,)</f>
        <v>21098.55</v>
      </c>
      <c r="N475" t="str">
        <f>VLOOKUP($A475,'Hospitalisation Details'!$A$2:$I$2344,7,)</f>
        <v>tier - 3</v>
      </c>
      <c r="O475" t="str">
        <f>VLOOKUP($A475,'Hospitalisation Details'!$A$2:$I$2344,8,)</f>
        <v>tier - 3</v>
      </c>
      <c r="P475" t="str">
        <f>VLOOKUP($A475,'Hospitalisation Details'!$A$2:$I$2344,9,)</f>
        <v>R1012</v>
      </c>
      <c r="Q475">
        <f>VLOOKUP(A475,'Data Transformation'!A475:R2809,18,)</f>
        <v>28</v>
      </c>
    </row>
    <row r="476" spans="1:17" ht="15.6" x14ac:dyDescent="0.3">
      <c r="A476" s="1" t="s">
        <v>1897</v>
      </c>
      <c r="B476" s="1" t="str">
        <f>VLOOKUP($A476,'Data Transformation'!$A$2:$D$2336,4,)</f>
        <v xml:space="preserve">  Jatin</v>
      </c>
      <c r="C476">
        <f>VLOOKUP($A476,'Medical Examinations'!$A$2:$B$2336,2,)</f>
        <v>28.3</v>
      </c>
      <c r="D476">
        <f>VLOOKUP($A476,'Medical Examinations'!$A$2:$C$2336,3,)</f>
        <v>5.47</v>
      </c>
      <c r="E476" t="str">
        <f>VLOOKUP($A476,'Medical Examinations'!$A$2:$D$2336,4,)</f>
        <v>yes</v>
      </c>
      <c r="F476" t="str">
        <f>VLOOKUP($A476,'Medical Examinations'!$A$2:$E$2336,5,)</f>
        <v>No</v>
      </c>
      <c r="G476" t="str">
        <f>VLOOKUP($A476,'Medical Examinations'!$A$2:$F$2336,6,)</f>
        <v>Yes</v>
      </c>
      <c r="H476">
        <f>VLOOKUP($A476,'Data Transformation'!$A$2:$G$2336,7,)</f>
        <v>1</v>
      </c>
      <c r="I476" t="str">
        <f>VLOOKUP($A476,'Medical Examinations'!$A$2:$H$2336,8,)</f>
        <v>yes</v>
      </c>
      <c r="J476" t="str">
        <f>VLOOKUP($A476,'Data Transformation'!$A$2:$K$2336,11,)</f>
        <v>obesity</v>
      </c>
      <c r="K476" t="str">
        <f>VLOOKUP($A476,'Data Transformation'!$A$2:$M$2336,13,)</f>
        <v>Diabetes</v>
      </c>
      <c r="L476" t="str">
        <f>VLOOKUP(A476,'Data Transformation'!A476:Q2810,17,)</f>
        <v>1-Jun-1991</v>
      </c>
      <c r="M476">
        <f>VLOOKUP($A476,'Hospitalisation Details'!$A$2:$I$2344,6,)</f>
        <v>21082.16</v>
      </c>
      <c r="N476" t="str">
        <f>VLOOKUP($A476,'Hospitalisation Details'!$A$2:$I$2344,7,)</f>
        <v>tier - 3</v>
      </c>
      <c r="O476" t="str">
        <f>VLOOKUP($A476,'Hospitalisation Details'!$A$2:$I$2344,8,)</f>
        <v>tier - 2</v>
      </c>
      <c r="P476" t="str">
        <f>VLOOKUP($A476,'Hospitalisation Details'!$A$2:$I$2344,9,)</f>
        <v>R1011</v>
      </c>
      <c r="Q476">
        <f>VLOOKUP(A476,'Data Transformation'!A476:R2810,18,)</f>
        <v>32</v>
      </c>
    </row>
    <row r="477" spans="1:17" ht="15.6" x14ac:dyDescent="0.3">
      <c r="A477" s="1" t="s">
        <v>1895</v>
      </c>
      <c r="B477" s="1" t="str">
        <f>VLOOKUP($A477,'Data Transformation'!$A$2:$D$2336,4,)</f>
        <v xml:space="preserve">  J P</v>
      </c>
      <c r="C477">
        <f>VLOOKUP($A477,'Medical Examinations'!$A$2:$B$2336,2,)</f>
        <v>54.3</v>
      </c>
      <c r="D477">
        <f>VLOOKUP($A477,'Medical Examinations'!$A$2:$C$2336,3,)</f>
        <v>4.1500000000000004</v>
      </c>
      <c r="E477" t="str">
        <f>VLOOKUP($A477,'Medical Examinations'!$A$2:$D$2336,4,)</f>
        <v>yes</v>
      </c>
      <c r="F477" t="str">
        <f>VLOOKUP($A477,'Medical Examinations'!$A$2:$E$2336,5,)</f>
        <v>No</v>
      </c>
      <c r="G477" t="str">
        <f>VLOOKUP($A477,'Medical Examinations'!$A$2:$F$2336,6,)</f>
        <v>No</v>
      </c>
      <c r="H477">
        <f>VLOOKUP($A477,'Data Transformation'!$A$2:$G$2336,7,)</f>
        <v>1</v>
      </c>
      <c r="I477" t="str">
        <f>VLOOKUP($A477,'Medical Examinations'!$A$2:$H$2336,8,)</f>
        <v>No</v>
      </c>
      <c r="J477" t="str">
        <f>VLOOKUP($A477,'Data Transformation'!$A$2:$K$2336,11,)</f>
        <v>obesity</v>
      </c>
      <c r="K477" t="str">
        <f>VLOOKUP($A477,'Data Transformation'!$A$2:$M$2336,13,)</f>
        <v>Normal</v>
      </c>
      <c r="L477" t="str">
        <f>VLOOKUP(A477,'Data Transformation'!A477:Q2811,17,)</f>
        <v>1-Nov-1994</v>
      </c>
      <c r="M477">
        <f>VLOOKUP($A477,'Hospitalisation Details'!$A$2:$I$2344,6,)</f>
        <v>20893.060000000001</v>
      </c>
      <c r="N477" t="str">
        <f>VLOOKUP($A477,'Hospitalisation Details'!$A$2:$I$2344,7,)</f>
        <v>tier - 2</v>
      </c>
      <c r="O477" t="str">
        <f>VLOOKUP($A477,'Hospitalisation Details'!$A$2:$I$2344,8,)</f>
        <v>tier - 3</v>
      </c>
      <c r="P477" t="str">
        <f>VLOOKUP($A477,'Hospitalisation Details'!$A$2:$I$2344,9,)</f>
        <v>R1012</v>
      </c>
      <c r="Q477">
        <f>VLOOKUP(A477,'Data Transformation'!A477:R2811,18,)</f>
        <v>28</v>
      </c>
    </row>
    <row r="478" spans="1:17" ht="15.6" x14ac:dyDescent="0.3">
      <c r="A478" s="1" t="s">
        <v>1894</v>
      </c>
      <c r="B478" s="1" t="str">
        <f>VLOOKUP($A478,'Data Transformation'!$A$2:$D$2336,4,)</f>
        <v xml:space="preserve">  Angela M</v>
      </c>
      <c r="C478">
        <f>VLOOKUP($A478,'Medical Examinations'!$A$2:$B$2336,2,)</f>
        <v>33.344999999999999</v>
      </c>
      <c r="D478">
        <f>VLOOKUP($A478,'Medical Examinations'!$A$2:$C$2336,3,)</f>
        <v>11.32</v>
      </c>
      <c r="E478" t="str">
        <f>VLOOKUP($A478,'Medical Examinations'!$A$2:$D$2336,4,)</f>
        <v>yes</v>
      </c>
      <c r="F478" t="str">
        <f>VLOOKUP($A478,'Medical Examinations'!$A$2:$E$2336,5,)</f>
        <v>No</v>
      </c>
      <c r="G478" t="str">
        <f>VLOOKUP($A478,'Medical Examinations'!$A$2:$F$2336,6,)</f>
        <v>No</v>
      </c>
      <c r="H478">
        <f>VLOOKUP($A478,'Data Transformation'!$A$2:$G$2336,7,)</f>
        <v>1</v>
      </c>
      <c r="I478" t="str">
        <f>VLOOKUP($A478,'Medical Examinations'!$A$2:$H$2336,8,)</f>
        <v>No</v>
      </c>
      <c r="J478" t="str">
        <f>VLOOKUP($A478,'Data Transformation'!$A$2:$K$2336,11,)</f>
        <v>underweight</v>
      </c>
      <c r="K478" t="str">
        <f>VLOOKUP($A478,'Data Transformation'!$A$2:$M$2336,13,)</f>
        <v>Normal</v>
      </c>
      <c r="L478" t="str">
        <f>VLOOKUP(A478,'Data Transformation'!A478:Q2812,17,)</f>
        <v>13-Sep-1991</v>
      </c>
      <c r="M478">
        <f>VLOOKUP($A478,'Hospitalisation Details'!$A$2:$I$2344,6,)</f>
        <v>20878.78</v>
      </c>
      <c r="N478" t="str">
        <f>VLOOKUP($A478,'Hospitalisation Details'!$A$2:$I$2344,7,)</f>
        <v>tier - 2</v>
      </c>
      <c r="O478" t="str">
        <f>VLOOKUP($A478,'Hospitalisation Details'!$A$2:$I$2344,8,)</f>
        <v>tier - 1</v>
      </c>
      <c r="P478" t="str">
        <f>VLOOKUP($A478,'Hospitalisation Details'!$A$2:$I$2344,9,)</f>
        <v>R1024</v>
      </c>
      <c r="Q478">
        <f>VLOOKUP(A478,'Data Transformation'!A478:R2812,18,)</f>
        <v>31</v>
      </c>
    </row>
    <row r="479" spans="1:17" ht="15.6" x14ac:dyDescent="0.3">
      <c r="A479" s="1" t="s">
        <v>1893</v>
      </c>
      <c r="B479" s="1" t="str">
        <f>VLOOKUP($A479,'Data Transformation'!$A$2:$D$2336,4,)</f>
        <v xml:space="preserve">  Blake K</v>
      </c>
      <c r="C479">
        <f>VLOOKUP($A479,'Medical Examinations'!$A$2:$B$2336,2,)</f>
        <v>33</v>
      </c>
      <c r="D479">
        <f>VLOOKUP($A479,'Medical Examinations'!$A$2:$C$2336,3,)</f>
        <v>9.51</v>
      </c>
      <c r="E479" t="str">
        <f>VLOOKUP($A479,'Medical Examinations'!$A$2:$D$2336,4,)</f>
        <v>yes</v>
      </c>
      <c r="F479" t="str">
        <f>VLOOKUP($A479,'Medical Examinations'!$A$2:$E$2336,5,)</f>
        <v>No</v>
      </c>
      <c r="G479" t="str">
        <f>VLOOKUP($A479,'Medical Examinations'!$A$2:$F$2336,6,)</f>
        <v>No</v>
      </c>
      <c r="H479">
        <f>VLOOKUP($A479,'Data Transformation'!$A$2:$G$2336,7,)</f>
        <v>0</v>
      </c>
      <c r="I479" t="str">
        <f>VLOOKUP($A479,'Medical Examinations'!$A$2:$H$2336,8,)</f>
        <v>No</v>
      </c>
      <c r="J479" t="str">
        <f>VLOOKUP($A479,'Data Transformation'!$A$2:$K$2336,11,)</f>
        <v>obesity</v>
      </c>
      <c r="K479" t="str">
        <f>VLOOKUP($A479,'Data Transformation'!$A$2:$M$2336,13,)</f>
        <v>Diabetes</v>
      </c>
      <c r="L479" t="str">
        <f>VLOOKUP(A479,'Data Transformation'!A479:Q2813,17,)</f>
        <v>28-Aug-1990</v>
      </c>
      <c r="M479">
        <f>VLOOKUP($A479,'Hospitalisation Details'!$A$2:$I$2344,6,)</f>
        <v>20781.490000000002</v>
      </c>
      <c r="N479" t="str">
        <f>VLOOKUP($A479,'Hospitalisation Details'!$A$2:$I$2344,7,)</f>
        <v>tier - 2</v>
      </c>
      <c r="O479" t="str">
        <f>VLOOKUP($A479,'Hospitalisation Details'!$A$2:$I$2344,8,)</f>
        <v>tier - 3</v>
      </c>
      <c r="P479" t="str">
        <f>VLOOKUP($A479,'Hospitalisation Details'!$A$2:$I$2344,9,)</f>
        <v>R1013</v>
      </c>
      <c r="Q479">
        <f>VLOOKUP(A479,'Data Transformation'!A479:R2813,18,)</f>
        <v>32</v>
      </c>
    </row>
    <row r="480" spans="1:17" ht="15.6" x14ac:dyDescent="0.3">
      <c r="A480" s="1" t="s">
        <v>1892</v>
      </c>
      <c r="B480" s="1" t="str">
        <f>VLOOKUP($A480,'Data Transformation'!$A$2:$D$2336,4,)</f>
        <v xml:space="preserve">  Brian T</v>
      </c>
      <c r="C480">
        <f>VLOOKUP($A480,'Medical Examinations'!$A$2:$B$2336,2,)</f>
        <v>28.024999999999999</v>
      </c>
      <c r="D480">
        <f>VLOOKUP($A480,'Medical Examinations'!$A$2:$C$2336,3,)</f>
        <v>7.67</v>
      </c>
      <c r="E480" t="str">
        <f>VLOOKUP($A480,'Medical Examinations'!$A$2:$D$2336,4,)</f>
        <v>yes</v>
      </c>
      <c r="F480" t="str">
        <f>VLOOKUP($A480,'Medical Examinations'!$A$2:$E$2336,5,)</f>
        <v>No</v>
      </c>
      <c r="G480" t="str">
        <f>VLOOKUP($A480,'Medical Examinations'!$A$2:$F$2336,6,)</f>
        <v>No</v>
      </c>
      <c r="H480">
        <f>VLOOKUP($A480,'Data Transformation'!$A$2:$G$2336,7,)</f>
        <v>1</v>
      </c>
      <c r="I480" t="str">
        <f>VLOOKUP($A480,'Medical Examinations'!$A$2:$H$2336,8,)</f>
        <v>yes</v>
      </c>
      <c r="J480" t="str">
        <f>VLOOKUP($A480,'Data Transformation'!$A$2:$K$2336,11,)</f>
        <v>obesity</v>
      </c>
      <c r="K480" t="str">
        <f>VLOOKUP($A480,'Data Transformation'!$A$2:$M$2336,13,)</f>
        <v>Normal</v>
      </c>
      <c r="L480" t="str">
        <f>VLOOKUP(A480,'Data Transformation'!A480:Q2814,17,)</f>
        <v>29-Nov-1997</v>
      </c>
      <c r="M480">
        <f>VLOOKUP($A480,'Hospitalisation Details'!$A$2:$I$2344,6,)</f>
        <v>20773.63</v>
      </c>
      <c r="N480" t="str">
        <f>VLOOKUP($A480,'Hospitalisation Details'!$A$2:$I$2344,7,)</f>
        <v>tier - 2</v>
      </c>
      <c r="O480" t="str">
        <f>VLOOKUP($A480,'Hospitalisation Details'!$A$2:$I$2344,8,)</f>
        <v>tier - 3</v>
      </c>
      <c r="P480" t="str">
        <f>VLOOKUP($A480,'Hospitalisation Details'!$A$2:$I$2344,9,)</f>
        <v>R1017</v>
      </c>
      <c r="Q480">
        <f>VLOOKUP(A480,'Data Transformation'!A480:R2814,18,)</f>
        <v>25</v>
      </c>
    </row>
    <row r="481" spans="1:17" ht="15.6" x14ac:dyDescent="0.3">
      <c r="A481" s="1" t="s">
        <v>1891</v>
      </c>
      <c r="B481" s="1" t="str">
        <f>VLOOKUP($A481,'Data Transformation'!$A$2:$D$2336,4,)</f>
        <v xml:space="preserve">  Damon</v>
      </c>
      <c r="C481">
        <f>VLOOKUP($A481,'Medical Examinations'!$A$2:$B$2336,2,)</f>
        <v>28.69</v>
      </c>
      <c r="D481">
        <f>VLOOKUP($A481,'Medical Examinations'!$A$2:$C$2336,3,)</f>
        <v>6.23</v>
      </c>
      <c r="E481" t="str">
        <f>VLOOKUP($A481,'Medical Examinations'!$A$2:$D$2336,4,)</f>
        <v>No</v>
      </c>
      <c r="F481" t="str">
        <f>VLOOKUP($A481,'Medical Examinations'!$A$2:$E$2336,5,)</f>
        <v>No</v>
      </c>
      <c r="G481" t="str">
        <f>VLOOKUP($A481,'Medical Examinations'!$A$2:$F$2336,6,)</f>
        <v>No</v>
      </c>
      <c r="H481">
        <f>VLOOKUP($A481,'Data Transformation'!$A$2:$G$2336,7,)</f>
        <v>1</v>
      </c>
      <c r="I481" t="str">
        <f>VLOOKUP($A481,'Medical Examinations'!$A$2:$H$2336,8,)</f>
        <v>yes</v>
      </c>
      <c r="J481" t="str">
        <f>VLOOKUP($A481,'Data Transformation'!$A$2:$K$2336,11,)</f>
        <v>obesity</v>
      </c>
      <c r="K481" t="str">
        <f>VLOOKUP($A481,'Data Transformation'!$A$2:$M$2336,13,)</f>
        <v>Diabetes</v>
      </c>
      <c r="L481" t="str">
        <f>VLOOKUP(A481,'Data Transformation'!A481:Q2815,17,)</f>
        <v>29-Jun-1982</v>
      </c>
      <c r="M481">
        <f>VLOOKUP($A481,'Hospitalisation Details'!$A$2:$I$2344,6,)</f>
        <v>20745.990000000002</v>
      </c>
      <c r="N481" t="str">
        <f>VLOOKUP($A481,'Hospitalisation Details'!$A$2:$I$2344,7,)</f>
        <v>tier - 3</v>
      </c>
      <c r="O481" t="str">
        <f>VLOOKUP($A481,'Hospitalisation Details'!$A$2:$I$2344,8,)</f>
        <v>tier - 1</v>
      </c>
      <c r="P481" t="str">
        <f>VLOOKUP($A481,'Hospitalisation Details'!$A$2:$I$2344,9,)</f>
        <v>R1012</v>
      </c>
      <c r="Q481">
        <f>VLOOKUP(A481,'Data Transformation'!A481:R2815,18,)</f>
        <v>41</v>
      </c>
    </row>
    <row r="482" spans="1:17" ht="15.6" x14ac:dyDescent="0.3">
      <c r="A482" s="1" t="s">
        <v>1890</v>
      </c>
      <c r="B482" s="1" t="str">
        <f>VLOOKUP($A482,'Data Transformation'!$A$2:$D$2336,4,)</f>
        <v xml:space="preserve">  Jeffrey</v>
      </c>
      <c r="C482">
        <f>VLOOKUP($A482,'Medical Examinations'!$A$2:$B$2336,2,)</f>
        <v>40.28</v>
      </c>
      <c r="D482">
        <f>VLOOKUP($A482,'Medical Examinations'!$A$2:$C$2336,3,)</f>
        <v>8.9</v>
      </c>
      <c r="E482" t="str">
        <f>VLOOKUP($A482,'Medical Examinations'!$A$2:$D$2336,4,)</f>
        <v>No</v>
      </c>
      <c r="F482" t="str">
        <f>VLOOKUP($A482,'Medical Examinations'!$A$2:$E$2336,5,)</f>
        <v>No</v>
      </c>
      <c r="G482" t="str">
        <f>VLOOKUP($A482,'Medical Examinations'!$A$2:$F$2336,6,)</f>
        <v>No</v>
      </c>
      <c r="H482">
        <f>VLOOKUP($A482,'Data Transformation'!$A$2:$G$2336,7,)</f>
        <v>0</v>
      </c>
      <c r="I482" t="str">
        <f>VLOOKUP($A482,'Medical Examinations'!$A$2:$H$2336,8,)</f>
        <v>No</v>
      </c>
      <c r="J482" t="str">
        <f>VLOOKUP($A482,'Data Transformation'!$A$2:$K$2336,11,)</f>
        <v>overweight</v>
      </c>
      <c r="K482" t="str">
        <f>VLOOKUP($A482,'Data Transformation'!$A$2:$M$2336,13,)</f>
        <v>Diabetes</v>
      </c>
      <c r="L482" t="str">
        <f>VLOOKUP(A482,'Data Transformation'!A482:Q2816,17,)</f>
        <v>18-Jul-1988</v>
      </c>
      <c r="M482">
        <f>VLOOKUP($A482,'Hospitalisation Details'!$A$2:$I$2344,6,)</f>
        <v>20709.02</v>
      </c>
      <c r="N482" t="str">
        <f>VLOOKUP($A482,'Hospitalisation Details'!$A$2:$I$2344,7,)</f>
        <v>tier - 3</v>
      </c>
      <c r="O482" t="str">
        <f>VLOOKUP($A482,'Hospitalisation Details'!$A$2:$I$2344,8,)</f>
        <v>tier - 2</v>
      </c>
      <c r="P482" t="str">
        <f>VLOOKUP($A482,'Hospitalisation Details'!$A$2:$I$2344,9,)</f>
        <v>R1019</v>
      </c>
      <c r="Q482">
        <f>VLOOKUP(A482,'Data Transformation'!A482:R2816,18,)</f>
        <v>35</v>
      </c>
    </row>
    <row r="483" spans="1:17" ht="15.6" x14ac:dyDescent="0.3">
      <c r="A483" s="1" t="s">
        <v>1889</v>
      </c>
      <c r="B483" s="1" t="str">
        <f>VLOOKUP($A483,'Data Transformation'!$A$2:$D$2336,4,)</f>
        <v xml:space="preserve">  Malcolm J</v>
      </c>
      <c r="C483">
        <f>VLOOKUP($A483,'Medical Examinations'!$A$2:$B$2336,2,)</f>
        <v>37.299999999999997</v>
      </c>
      <c r="D483">
        <f>VLOOKUP($A483,'Medical Examinations'!$A$2:$C$2336,3,)</f>
        <v>7.79</v>
      </c>
      <c r="E483" t="str">
        <f>VLOOKUP($A483,'Medical Examinations'!$A$2:$D$2336,4,)</f>
        <v>yes</v>
      </c>
      <c r="F483" t="str">
        <f>VLOOKUP($A483,'Medical Examinations'!$A$2:$E$2336,5,)</f>
        <v>No</v>
      </c>
      <c r="G483" t="str">
        <f>VLOOKUP($A483,'Medical Examinations'!$A$2:$F$2336,6,)</f>
        <v>No</v>
      </c>
      <c r="H483">
        <f>VLOOKUP($A483,'Data Transformation'!$A$2:$G$2336,7,)</f>
        <v>0</v>
      </c>
      <c r="I483" t="str">
        <f>VLOOKUP($A483,'Medical Examinations'!$A$2:$H$2336,8,)</f>
        <v>No</v>
      </c>
      <c r="J483" t="str">
        <f>VLOOKUP($A483,'Data Transformation'!$A$2:$K$2336,11,)</f>
        <v>obesity</v>
      </c>
      <c r="K483" t="str">
        <f>VLOOKUP($A483,'Data Transformation'!$A$2:$M$2336,13,)</f>
        <v>Prediabetes</v>
      </c>
      <c r="L483" t="str">
        <f>VLOOKUP(A483,'Data Transformation'!A483:Q2817,17,)</f>
        <v>11-Aug-1986</v>
      </c>
      <c r="M483">
        <f>VLOOKUP($A483,'Hospitalisation Details'!$A$2:$I$2344,6,)</f>
        <v>20630.28</v>
      </c>
      <c r="N483" t="str">
        <f>VLOOKUP($A483,'Hospitalisation Details'!$A$2:$I$2344,7,)</f>
        <v>tier - 2</v>
      </c>
      <c r="O483" t="str">
        <f>VLOOKUP($A483,'Hospitalisation Details'!$A$2:$I$2344,8,)</f>
        <v>tier - 3</v>
      </c>
      <c r="P483" t="str">
        <f>VLOOKUP($A483,'Hospitalisation Details'!$A$2:$I$2344,9,)</f>
        <v>R1011</v>
      </c>
      <c r="Q483">
        <f>VLOOKUP(A483,'Data Transformation'!A483:R2817,18,)</f>
        <v>36</v>
      </c>
    </row>
    <row r="484" spans="1:17" ht="15.6" x14ac:dyDescent="0.3">
      <c r="A484" s="1" t="s">
        <v>1888</v>
      </c>
      <c r="B484" s="1" t="str">
        <f>VLOOKUP($A484,'Data Transformation'!$A$2:$D$2336,4,)</f>
        <v xml:space="preserve">  Margaret B</v>
      </c>
      <c r="C484">
        <f>VLOOKUP($A484,'Medical Examinations'!$A$2:$B$2336,2,)</f>
        <v>54.47</v>
      </c>
      <c r="D484">
        <f>VLOOKUP($A484,'Medical Examinations'!$A$2:$C$2336,3,)</f>
        <v>4.49</v>
      </c>
      <c r="E484" t="str">
        <f>VLOOKUP($A484,'Medical Examinations'!$A$2:$D$2336,4,)</f>
        <v>yes</v>
      </c>
      <c r="F484" t="str">
        <f>VLOOKUP($A484,'Medical Examinations'!$A$2:$E$2336,5,)</f>
        <v>No</v>
      </c>
      <c r="G484" t="str">
        <f>VLOOKUP($A484,'Medical Examinations'!$A$2:$F$2336,6,)</f>
        <v>No</v>
      </c>
      <c r="H484">
        <f>VLOOKUP($A484,'Data Transformation'!$A$2:$G$2336,7,)</f>
        <v>2</v>
      </c>
      <c r="I484" t="str">
        <f>VLOOKUP($A484,'Medical Examinations'!$A$2:$H$2336,8,)</f>
        <v>No</v>
      </c>
      <c r="J484" t="str">
        <f>VLOOKUP($A484,'Data Transformation'!$A$2:$K$2336,11,)</f>
        <v>obesity</v>
      </c>
      <c r="K484" t="str">
        <f>VLOOKUP($A484,'Data Transformation'!$A$2:$M$2336,13,)</f>
        <v>Diabetes</v>
      </c>
      <c r="L484" t="str">
        <f>VLOOKUP(A484,'Data Transformation'!A484:Q2818,17,)</f>
        <v>13-Jul-1986</v>
      </c>
      <c r="M484">
        <f>VLOOKUP($A484,'Hospitalisation Details'!$A$2:$I$2344,6,)</f>
        <v>20568.32</v>
      </c>
      <c r="N484" t="str">
        <f>VLOOKUP($A484,'Hospitalisation Details'!$A$2:$I$2344,7,)</f>
        <v>tier - 3</v>
      </c>
      <c r="O484" t="str">
        <f>VLOOKUP($A484,'Hospitalisation Details'!$A$2:$I$2344,8,)</f>
        <v>tier - 2</v>
      </c>
      <c r="P484" t="str">
        <f>VLOOKUP($A484,'Hospitalisation Details'!$A$2:$I$2344,9,)</f>
        <v>R1012</v>
      </c>
      <c r="Q484">
        <f>VLOOKUP(A484,'Data Transformation'!A484:R2818,18,)</f>
        <v>37</v>
      </c>
    </row>
    <row r="485" spans="1:17" ht="15.6" x14ac:dyDescent="0.3">
      <c r="A485" s="1" t="s">
        <v>1887</v>
      </c>
      <c r="B485" s="1" t="str">
        <f>VLOOKUP($A485,'Data Transformation'!$A$2:$D$2336,4,)</f>
        <v xml:space="preserve">  Helen</v>
      </c>
      <c r="C485">
        <f>VLOOKUP($A485,'Medical Examinations'!$A$2:$B$2336,2,)</f>
        <v>38.06</v>
      </c>
      <c r="D485">
        <f>VLOOKUP($A485,'Medical Examinations'!$A$2:$C$2336,3,)</f>
        <v>5.24</v>
      </c>
      <c r="E485" t="str">
        <f>VLOOKUP($A485,'Medical Examinations'!$A$2:$D$2336,4,)</f>
        <v>yes</v>
      </c>
      <c r="F485" t="str">
        <f>VLOOKUP($A485,'Medical Examinations'!$A$2:$E$2336,5,)</f>
        <v>No</v>
      </c>
      <c r="G485" t="str">
        <f>VLOOKUP($A485,'Medical Examinations'!$A$2:$F$2336,6,)</f>
        <v>Yes</v>
      </c>
      <c r="H485">
        <f>VLOOKUP($A485,'Data Transformation'!$A$2:$G$2336,7,)</f>
        <v>1</v>
      </c>
      <c r="I485" t="str">
        <f>VLOOKUP($A485,'Medical Examinations'!$A$2:$H$2336,8,)</f>
        <v>No</v>
      </c>
      <c r="J485" t="str">
        <f>VLOOKUP($A485,'Data Transformation'!$A$2:$K$2336,11,)</f>
        <v>obesity</v>
      </c>
      <c r="K485" t="str">
        <f>VLOOKUP($A485,'Data Transformation'!$A$2:$M$2336,13,)</f>
        <v>Diabetes</v>
      </c>
      <c r="L485" t="str">
        <f>VLOOKUP(A485,'Data Transformation'!A485:Q2819,17,)</f>
        <v>16-Sep-1988</v>
      </c>
      <c r="M485">
        <f>VLOOKUP($A485,'Hospitalisation Details'!$A$2:$I$2344,6,)</f>
        <v>20463</v>
      </c>
      <c r="N485" t="str">
        <f>VLOOKUP($A485,'Hospitalisation Details'!$A$2:$I$2344,7,)</f>
        <v>tier - 2</v>
      </c>
      <c r="O485" t="str">
        <f>VLOOKUP($A485,'Hospitalisation Details'!$A$2:$I$2344,8,)</f>
        <v>tier - 2</v>
      </c>
      <c r="P485" t="str">
        <f>VLOOKUP($A485,'Hospitalisation Details'!$A$2:$I$2344,9,)</f>
        <v>R1013</v>
      </c>
      <c r="Q485">
        <f>VLOOKUP(A485,'Data Transformation'!A485:R2819,18,)</f>
        <v>34</v>
      </c>
    </row>
    <row r="486" spans="1:17" ht="15.6" x14ac:dyDescent="0.3">
      <c r="A486" s="1" t="s">
        <v>1886</v>
      </c>
      <c r="B486" s="1" t="str">
        <f>VLOOKUP($A486,'Data Transformation'!$A$2:$D$2336,4,)</f>
        <v xml:space="preserve">  Matthew</v>
      </c>
      <c r="C486">
        <f>VLOOKUP($A486,'Medical Examinations'!$A$2:$B$2336,2,)</f>
        <v>51.47</v>
      </c>
      <c r="D486">
        <f>VLOOKUP($A486,'Medical Examinations'!$A$2:$C$2336,3,)</f>
        <v>9.6</v>
      </c>
      <c r="E486" t="str">
        <f>VLOOKUP($A486,'Medical Examinations'!$A$2:$D$2336,4,)</f>
        <v>No</v>
      </c>
      <c r="F486" t="str">
        <f>VLOOKUP($A486,'Medical Examinations'!$A$2:$E$2336,5,)</f>
        <v>No</v>
      </c>
      <c r="G486" t="str">
        <f>VLOOKUP($A486,'Medical Examinations'!$A$2:$F$2336,6,)</f>
        <v>No</v>
      </c>
      <c r="H486">
        <f>VLOOKUP($A486,'Data Transformation'!$A$2:$G$2336,7,)</f>
        <v>0</v>
      </c>
      <c r="I486" t="str">
        <f>VLOOKUP($A486,'Medical Examinations'!$A$2:$H$2336,8,)</f>
        <v>No</v>
      </c>
      <c r="J486" t="str">
        <f>VLOOKUP($A486,'Data Transformation'!$A$2:$K$2336,11,)</f>
        <v>obesity</v>
      </c>
      <c r="K486" t="str">
        <f>VLOOKUP($A486,'Data Transformation'!$A$2:$M$2336,13,)</f>
        <v>Diabetes</v>
      </c>
      <c r="L486" t="str">
        <f>VLOOKUP(A486,'Data Transformation'!A486:Q2820,17,)</f>
        <v>15-Aug-1992</v>
      </c>
      <c r="M486">
        <f>VLOOKUP($A486,'Hospitalisation Details'!$A$2:$I$2344,6,)</f>
        <v>20446.849999999999</v>
      </c>
      <c r="N486" t="str">
        <f>VLOOKUP($A486,'Hospitalisation Details'!$A$2:$I$2344,7,)</f>
        <v>tier - 2</v>
      </c>
      <c r="O486" t="str">
        <f>VLOOKUP($A486,'Hospitalisation Details'!$A$2:$I$2344,8,)</f>
        <v>tier - 1</v>
      </c>
      <c r="P486" t="str">
        <f>VLOOKUP($A486,'Hospitalisation Details'!$A$2:$I$2344,9,)</f>
        <v>R1012</v>
      </c>
      <c r="Q486">
        <f>VLOOKUP(A486,'Data Transformation'!A486:R2820,18,)</f>
        <v>30</v>
      </c>
    </row>
    <row r="487" spans="1:17" ht="15.6" x14ac:dyDescent="0.3">
      <c r="A487" s="1" t="s">
        <v>1885</v>
      </c>
      <c r="B487" s="1" t="str">
        <f>VLOOKUP($A487,'Data Transformation'!$A$2:$D$2336,4,)</f>
        <v xml:space="preserve">  Jeff</v>
      </c>
      <c r="C487">
        <f>VLOOKUP($A487,'Medical Examinations'!$A$2:$B$2336,2,)</f>
        <v>29.8</v>
      </c>
      <c r="D487">
        <f>VLOOKUP($A487,'Medical Examinations'!$A$2:$C$2336,3,)</f>
        <v>5.78</v>
      </c>
      <c r="E487" t="str">
        <f>VLOOKUP($A487,'Medical Examinations'!$A$2:$D$2336,4,)</f>
        <v>yes</v>
      </c>
      <c r="F487" t="str">
        <f>VLOOKUP($A487,'Medical Examinations'!$A$2:$E$2336,5,)</f>
        <v>No</v>
      </c>
      <c r="G487" t="str">
        <f>VLOOKUP($A487,'Medical Examinations'!$A$2:$F$2336,6,)</f>
        <v>No</v>
      </c>
      <c r="H487">
        <f>VLOOKUP($A487,'Data Transformation'!$A$2:$G$2336,7,)</f>
        <v>0</v>
      </c>
      <c r="I487" t="str">
        <f>VLOOKUP($A487,'Medical Examinations'!$A$2:$H$2336,8,)</f>
        <v>No</v>
      </c>
      <c r="J487" t="str">
        <f>VLOOKUP($A487,'Data Transformation'!$A$2:$K$2336,11,)</f>
        <v>obesity</v>
      </c>
      <c r="K487" t="str">
        <f>VLOOKUP($A487,'Data Transformation'!$A$2:$M$2336,13,)</f>
        <v>Diabetes</v>
      </c>
      <c r="L487" t="str">
        <f>VLOOKUP(A487,'Data Transformation'!A487:Q2821,17,)</f>
        <v>29-Dec-1994</v>
      </c>
      <c r="M487">
        <f>VLOOKUP($A487,'Hospitalisation Details'!$A$2:$I$2344,6,)</f>
        <v>20420.599999999999</v>
      </c>
      <c r="N487" t="str">
        <f>VLOOKUP($A487,'Hospitalisation Details'!$A$2:$I$2344,7,)</f>
        <v>tier - 3</v>
      </c>
      <c r="O487" t="str">
        <f>VLOOKUP($A487,'Hospitalisation Details'!$A$2:$I$2344,8,)</f>
        <v>tier - 2</v>
      </c>
      <c r="P487" t="str">
        <f>VLOOKUP($A487,'Hospitalisation Details'!$A$2:$I$2344,9,)</f>
        <v>R1011</v>
      </c>
      <c r="Q487">
        <f>VLOOKUP(A487,'Data Transformation'!A487:R2821,18,)</f>
        <v>28</v>
      </c>
    </row>
    <row r="488" spans="1:17" ht="15.6" x14ac:dyDescent="0.3">
      <c r="A488" s="1" t="s">
        <v>1884</v>
      </c>
      <c r="B488" s="1" t="str">
        <f>VLOOKUP($A488,'Data Transformation'!$A$2:$D$2336,4,)</f>
        <v xml:space="preserve">  Tara R</v>
      </c>
      <c r="C488">
        <f>VLOOKUP($A488,'Medical Examinations'!$A$2:$B$2336,2,)</f>
        <v>49.77</v>
      </c>
      <c r="D488">
        <f>VLOOKUP($A488,'Medical Examinations'!$A$2:$C$2336,3,)</f>
        <v>7.02</v>
      </c>
      <c r="E488" t="str">
        <f>VLOOKUP($A488,'Medical Examinations'!$A$2:$D$2336,4,)</f>
        <v>No</v>
      </c>
      <c r="F488" t="str">
        <f>VLOOKUP($A488,'Medical Examinations'!$A$2:$E$2336,5,)</f>
        <v>No</v>
      </c>
      <c r="G488" t="str">
        <f>VLOOKUP($A488,'Medical Examinations'!$A$2:$F$2336,6,)</f>
        <v>No</v>
      </c>
      <c r="H488">
        <f>VLOOKUP($A488,'Data Transformation'!$A$2:$G$2336,7,)</f>
        <v>0</v>
      </c>
      <c r="I488" t="str">
        <f>VLOOKUP($A488,'Medical Examinations'!$A$2:$H$2336,8,)</f>
        <v>No</v>
      </c>
      <c r="J488" t="str">
        <f>VLOOKUP($A488,'Data Transformation'!$A$2:$K$2336,11,)</f>
        <v>obesity</v>
      </c>
      <c r="K488" t="str">
        <f>VLOOKUP($A488,'Data Transformation'!$A$2:$M$2336,13,)</f>
        <v>Normal</v>
      </c>
      <c r="L488" t="str">
        <f>VLOOKUP(A488,'Data Transformation'!A488:Q2822,17,)</f>
        <v>4-Sep-1993</v>
      </c>
      <c r="M488">
        <f>VLOOKUP($A488,'Hospitalisation Details'!$A$2:$I$2344,6,)</f>
        <v>20354.5</v>
      </c>
      <c r="N488" t="str">
        <f>VLOOKUP($A488,'Hospitalisation Details'!$A$2:$I$2344,7,)</f>
        <v>tier - 3</v>
      </c>
      <c r="O488" t="str">
        <f>VLOOKUP($A488,'Hospitalisation Details'!$A$2:$I$2344,8,)</f>
        <v>tier - 2</v>
      </c>
      <c r="P488" t="str">
        <f>VLOOKUP($A488,'Hospitalisation Details'!$A$2:$I$2344,9,)</f>
        <v>R1026</v>
      </c>
      <c r="Q488">
        <f>VLOOKUP(A488,'Data Transformation'!A488:R2822,18,)</f>
        <v>29</v>
      </c>
    </row>
    <row r="489" spans="1:17" ht="15.6" x14ac:dyDescent="0.3">
      <c r="A489" s="1" t="s">
        <v>1883</v>
      </c>
      <c r="B489" s="1" t="str">
        <f>VLOOKUP($A489,'Data Transformation'!$A$2:$D$2336,4,)</f>
        <v xml:space="preserve">  Kristin</v>
      </c>
      <c r="C489">
        <f>VLOOKUP($A489,'Medical Examinations'!$A$2:$B$2336,2,)</f>
        <v>25.555</v>
      </c>
      <c r="D489">
        <f>VLOOKUP($A489,'Medical Examinations'!$A$2:$C$2336,3,)</f>
        <v>4.09</v>
      </c>
      <c r="E489" t="str">
        <f>VLOOKUP($A489,'Medical Examinations'!$A$2:$D$2336,4,)</f>
        <v>yes</v>
      </c>
      <c r="F489" t="str">
        <f>VLOOKUP($A489,'Medical Examinations'!$A$2:$E$2336,5,)</f>
        <v>No</v>
      </c>
      <c r="G489" t="str">
        <f>VLOOKUP($A489,'Medical Examinations'!$A$2:$F$2336,6,)</f>
        <v>No</v>
      </c>
      <c r="H489">
        <f>VLOOKUP($A489,'Data Transformation'!$A$2:$G$2336,7,)</f>
        <v>0</v>
      </c>
      <c r="I489" t="str">
        <f>VLOOKUP($A489,'Medical Examinations'!$A$2:$H$2336,8,)</f>
        <v>yes</v>
      </c>
      <c r="J489" t="str">
        <f>VLOOKUP($A489,'Data Transformation'!$A$2:$K$2336,11,)</f>
        <v>obesity</v>
      </c>
      <c r="K489" t="str">
        <f>VLOOKUP($A489,'Data Transformation'!$A$2:$M$2336,13,)</f>
        <v>Diabetes</v>
      </c>
      <c r="L489" t="str">
        <f>VLOOKUP(A489,'Data Transformation'!A489:Q2823,17,)</f>
        <v>23-Dec-1993</v>
      </c>
      <c r="M489">
        <f>VLOOKUP($A489,'Hospitalisation Details'!$A$2:$I$2344,6,)</f>
        <v>20296.86</v>
      </c>
      <c r="N489" t="str">
        <f>VLOOKUP($A489,'Hospitalisation Details'!$A$2:$I$2344,7,)</f>
        <v>tier - 3</v>
      </c>
      <c r="O489" t="str">
        <f>VLOOKUP($A489,'Hospitalisation Details'!$A$2:$I$2344,8,)</f>
        <v>tier - 1</v>
      </c>
      <c r="P489" t="str">
        <f>VLOOKUP($A489,'Hospitalisation Details'!$A$2:$I$2344,9,)</f>
        <v>R1024</v>
      </c>
      <c r="Q489">
        <f>VLOOKUP(A489,'Data Transformation'!A489:R2823,18,)</f>
        <v>29</v>
      </c>
    </row>
    <row r="490" spans="1:17" ht="15.6" x14ac:dyDescent="0.3">
      <c r="A490" s="1" t="s">
        <v>1882</v>
      </c>
      <c r="B490" s="1" t="str">
        <f>VLOOKUP($A490,'Data Transformation'!$A$2:$D$2336,4,)</f>
        <v xml:space="preserve">  Timothy</v>
      </c>
      <c r="C490">
        <f>VLOOKUP($A490,'Medical Examinations'!$A$2:$B$2336,2,)</f>
        <v>29.64</v>
      </c>
      <c r="D490">
        <f>VLOOKUP($A490,'Medical Examinations'!$A$2:$C$2336,3,)</f>
        <v>4.93</v>
      </c>
      <c r="E490" t="str">
        <f>VLOOKUP($A490,'Medical Examinations'!$A$2:$D$2336,4,)</f>
        <v>No</v>
      </c>
      <c r="F490" t="str">
        <f>VLOOKUP($A490,'Medical Examinations'!$A$2:$E$2336,5,)</f>
        <v>No</v>
      </c>
      <c r="G490" t="str">
        <f>VLOOKUP($A490,'Medical Examinations'!$A$2:$F$2336,6,)</f>
        <v>Yes</v>
      </c>
      <c r="H490">
        <f>VLOOKUP($A490,'Data Transformation'!$A$2:$G$2336,7,)</f>
        <v>1</v>
      </c>
      <c r="I490" t="str">
        <f>VLOOKUP($A490,'Medical Examinations'!$A$2:$H$2336,8,)</f>
        <v>No</v>
      </c>
      <c r="J490" t="str">
        <f>VLOOKUP($A490,'Data Transformation'!$A$2:$K$2336,11,)</f>
        <v>normal weight</v>
      </c>
      <c r="K490" t="str">
        <f>VLOOKUP($A490,'Data Transformation'!$A$2:$M$2336,13,)</f>
        <v>Diabetes</v>
      </c>
      <c r="L490" t="str">
        <f>VLOOKUP(A490,'Data Transformation'!A490:Q2824,17,)</f>
        <v>8-Oct-1994</v>
      </c>
      <c r="M490">
        <f>VLOOKUP($A490,'Hospitalisation Details'!$A$2:$I$2344,6,)</f>
        <v>20277.810000000001</v>
      </c>
      <c r="N490" t="str">
        <f>VLOOKUP($A490,'Hospitalisation Details'!$A$2:$I$2344,7,)</f>
        <v>tier - 3</v>
      </c>
      <c r="O490" t="str">
        <f>VLOOKUP($A490,'Hospitalisation Details'!$A$2:$I$2344,8,)</f>
        <v>tier - 3</v>
      </c>
      <c r="P490" t="str">
        <f>VLOOKUP($A490,'Hospitalisation Details'!$A$2:$I$2344,9,)</f>
        <v>R1016</v>
      </c>
      <c r="Q490">
        <f>VLOOKUP(A490,'Data Transformation'!A490:R2824,18,)</f>
        <v>28</v>
      </c>
    </row>
    <row r="491" spans="1:17" ht="15.6" x14ac:dyDescent="0.3">
      <c r="A491" s="1" t="s">
        <v>1881</v>
      </c>
      <c r="B491" s="1" t="str">
        <f>VLOOKUP($A491,'Data Transformation'!$A$2:$D$2336,4,)</f>
        <v xml:space="preserve">  Scott</v>
      </c>
      <c r="C491">
        <f>VLOOKUP($A491,'Medical Examinations'!$A$2:$B$2336,2,)</f>
        <v>53.93</v>
      </c>
      <c r="D491">
        <f>VLOOKUP($A491,'Medical Examinations'!$A$2:$C$2336,3,)</f>
        <v>5.34</v>
      </c>
      <c r="E491" t="str">
        <f>VLOOKUP($A491,'Medical Examinations'!$A$2:$D$2336,4,)</f>
        <v>yes</v>
      </c>
      <c r="F491" t="str">
        <f>VLOOKUP($A491,'Medical Examinations'!$A$2:$E$2336,5,)</f>
        <v>No</v>
      </c>
      <c r="G491" t="str">
        <f>VLOOKUP($A491,'Medical Examinations'!$A$2:$F$2336,6,)</f>
        <v>No</v>
      </c>
      <c r="H491">
        <f>VLOOKUP($A491,'Data Transformation'!$A$2:$G$2336,7,)</f>
        <v>2</v>
      </c>
      <c r="I491" t="str">
        <f>VLOOKUP($A491,'Medical Examinations'!$A$2:$H$2336,8,)</f>
        <v>No</v>
      </c>
      <c r="J491" t="str">
        <f>VLOOKUP($A491,'Data Transformation'!$A$2:$K$2336,11,)</f>
        <v>overweight</v>
      </c>
      <c r="K491" t="str">
        <f>VLOOKUP($A491,'Data Transformation'!$A$2:$M$2336,13,)</f>
        <v>Diabetes</v>
      </c>
      <c r="L491" t="str">
        <f>VLOOKUP(A491,'Data Transformation'!A491:Q2825,17,)</f>
        <v>24-Oct-1994</v>
      </c>
      <c r="M491">
        <f>VLOOKUP($A491,'Hospitalisation Details'!$A$2:$I$2344,6,)</f>
        <v>20253.84</v>
      </c>
      <c r="N491" t="str">
        <f>VLOOKUP($A491,'Hospitalisation Details'!$A$2:$I$2344,7,)</f>
        <v>tier - 2</v>
      </c>
      <c r="O491" t="str">
        <f>VLOOKUP($A491,'Hospitalisation Details'!$A$2:$I$2344,8,)</f>
        <v>tier - 3</v>
      </c>
      <c r="P491" t="str">
        <f>VLOOKUP($A491,'Hospitalisation Details'!$A$2:$I$2344,9,)</f>
        <v>R1012</v>
      </c>
      <c r="Q491">
        <f>VLOOKUP(A491,'Data Transformation'!A491:R2825,18,)</f>
        <v>28</v>
      </c>
    </row>
    <row r="492" spans="1:17" ht="15.6" x14ac:dyDescent="0.3">
      <c r="A492" s="1" t="s">
        <v>1880</v>
      </c>
      <c r="B492" s="1" t="str">
        <f>VLOOKUP($A492,'Data Transformation'!$A$2:$D$2336,4,)</f>
        <v xml:space="preserve">  Carly E</v>
      </c>
      <c r="C492">
        <f>VLOOKUP($A492,'Medical Examinations'!$A$2:$B$2336,2,)</f>
        <v>28.024999999999999</v>
      </c>
      <c r="D492">
        <f>VLOOKUP($A492,'Medical Examinations'!$A$2:$C$2336,3,)</f>
        <v>5.65</v>
      </c>
      <c r="E492" t="str">
        <f>VLOOKUP($A492,'Medical Examinations'!$A$2:$D$2336,4,)</f>
        <v>No</v>
      </c>
      <c r="F492" t="str">
        <f>VLOOKUP($A492,'Medical Examinations'!$A$2:$E$2336,5,)</f>
        <v>No</v>
      </c>
      <c r="G492" t="str">
        <f>VLOOKUP($A492,'Medical Examinations'!$A$2:$F$2336,6,)</f>
        <v>No</v>
      </c>
      <c r="H492">
        <f>VLOOKUP($A492,'Data Transformation'!$A$2:$G$2336,7,)</f>
        <v>1</v>
      </c>
      <c r="I492" t="str">
        <f>VLOOKUP($A492,'Medical Examinations'!$A$2:$H$2336,8,)</f>
        <v>yes</v>
      </c>
      <c r="J492" t="str">
        <f>VLOOKUP($A492,'Data Transformation'!$A$2:$K$2336,11,)</f>
        <v>overweight</v>
      </c>
      <c r="K492" t="str">
        <f>VLOOKUP($A492,'Data Transformation'!$A$2:$M$2336,13,)</f>
        <v>Normal</v>
      </c>
      <c r="L492" t="str">
        <f>VLOOKUP(A492,'Data Transformation'!A492:Q2826,17,)</f>
        <v>3-Sep-1991</v>
      </c>
      <c r="M492">
        <f>VLOOKUP($A492,'Hospitalisation Details'!$A$2:$I$2344,6,)</f>
        <v>20234.849999999999</v>
      </c>
      <c r="N492" t="str">
        <f>VLOOKUP($A492,'Hospitalisation Details'!$A$2:$I$2344,7,)</f>
        <v>tier - 2</v>
      </c>
      <c r="O492" t="str">
        <f>VLOOKUP($A492,'Hospitalisation Details'!$A$2:$I$2344,8,)</f>
        <v>tier - 3</v>
      </c>
      <c r="P492" t="str">
        <f>VLOOKUP($A492,'Hospitalisation Details'!$A$2:$I$2344,9,)</f>
        <v>R1012</v>
      </c>
      <c r="Q492">
        <f>VLOOKUP(A492,'Data Transformation'!A492:R2826,18,)</f>
        <v>31</v>
      </c>
    </row>
    <row r="493" spans="1:17" ht="15.6" x14ac:dyDescent="0.3">
      <c r="A493" s="1" t="s">
        <v>1879</v>
      </c>
      <c r="B493" s="1" t="str">
        <f>VLOOKUP($A493,'Data Transformation'!$A$2:$D$2336,4,)</f>
        <v xml:space="preserve">  Lisa</v>
      </c>
      <c r="C493">
        <f>VLOOKUP($A493,'Medical Examinations'!$A$2:$B$2336,2,)</f>
        <v>27.5</v>
      </c>
      <c r="D493">
        <f>VLOOKUP($A493,'Medical Examinations'!$A$2:$C$2336,3,)</f>
        <v>4.49</v>
      </c>
      <c r="E493" t="str">
        <f>VLOOKUP($A493,'Medical Examinations'!$A$2:$D$2336,4,)</f>
        <v>No</v>
      </c>
      <c r="F493" t="str">
        <f>VLOOKUP($A493,'Medical Examinations'!$A$2:$E$2336,5,)</f>
        <v>No</v>
      </c>
      <c r="G493" t="str">
        <f>VLOOKUP($A493,'Medical Examinations'!$A$2:$F$2336,6,)</f>
        <v>No</v>
      </c>
      <c r="H493">
        <f>VLOOKUP($A493,'Data Transformation'!$A$2:$G$2336,7,)</f>
        <v>0</v>
      </c>
      <c r="I493" t="str">
        <f>VLOOKUP($A493,'Medical Examinations'!$A$2:$H$2336,8,)</f>
        <v>No</v>
      </c>
      <c r="J493" t="str">
        <f>VLOOKUP($A493,'Data Transformation'!$A$2:$K$2336,11,)</f>
        <v>normal weight</v>
      </c>
      <c r="K493" t="str">
        <f>VLOOKUP($A493,'Data Transformation'!$A$2:$M$2336,13,)</f>
        <v>Diabetes</v>
      </c>
      <c r="L493" t="str">
        <f>VLOOKUP(A493,'Data Transformation'!A493:Q2827,17,)</f>
        <v>28-Jun-1994</v>
      </c>
      <c r="M493">
        <f>VLOOKUP($A493,'Hospitalisation Details'!$A$2:$I$2344,6,)</f>
        <v>20177.669999999998</v>
      </c>
      <c r="N493" t="str">
        <f>VLOOKUP($A493,'Hospitalisation Details'!$A$2:$I$2344,7,)</f>
        <v>tier - 2</v>
      </c>
      <c r="O493" t="str">
        <f>VLOOKUP($A493,'Hospitalisation Details'!$A$2:$I$2344,8,)</f>
        <v>tier - 1</v>
      </c>
      <c r="P493" t="str">
        <f>VLOOKUP($A493,'Hospitalisation Details'!$A$2:$I$2344,9,)</f>
        <v>R1011</v>
      </c>
      <c r="Q493">
        <f>VLOOKUP(A493,'Data Transformation'!A493:R2827,18,)</f>
        <v>29</v>
      </c>
    </row>
    <row r="494" spans="1:17" ht="15.6" x14ac:dyDescent="0.3">
      <c r="A494" s="1" t="s">
        <v>1878</v>
      </c>
      <c r="B494" s="1" t="str">
        <f>VLOOKUP($A494,'Data Transformation'!$A$2:$D$2336,4,)</f>
        <v xml:space="preserve">  Stacey</v>
      </c>
      <c r="C494">
        <f>VLOOKUP($A494,'Medical Examinations'!$A$2:$B$2336,2,)</f>
        <v>21.8</v>
      </c>
      <c r="D494">
        <f>VLOOKUP($A494,'Medical Examinations'!$A$2:$C$2336,3,)</f>
        <v>10.55</v>
      </c>
      <c r="E494" t="str">
        <f>VLOOKUP($A494,'Medical Examinations'!$A$2:$D$2336,4,)</f>
        <v>No</v>
      </c>
      <c r="F494" t="str">
        <f>VLOOKUP($A494,'Medical Examinations'!$A$2:$E$2336,5,)</f>
        <v>No</v>
      </c>
      <c r="G494" t="str">
        <f>VLOOKUP($A494,'Medical Examinations'!$A$2:$F$2336,6,)</f>
        <v>No</v>
      </c>
      <c r="H494">
        <f>VLOOKUP($A494,'Data Transformation'!$A$2:$G$2336,7,)</f>
        <v>0</v>
      </c>
      <c r="I494" t="str">
        <f>VLOOKUP($A494,'Medical Examinations'!$A$2:$H$2336,8,)</f>
        <v>yes</v>
      </c>
      <c r="J494" t="str">
        <f>VLOOKUP($A494,'Data Transformation'!$A$2:$K$2336,11,)</f>
        <v>obesity</v>
      </c>
      <c r="K494" t="str">
        <f>VLOOKUP($A494,'Data Transformation'!$A$2:$M$2336,13,)</f>
        <v>Diabetes</v>
      </c>
      <c r="L494" t="str">
        <f>VLOOKUP(A494,'Data Transformation'!A494:Q2828,17,)</f>
        <v>8-Aug-1990</v>
      </c>
      <c r="M494">
        <f>VLOOKUP($A494,'Hospitalisation Details'!$A$2:$I$2344,6,)</f>
        <v>20167.34</v>
      </c>
      <c r="N494" t="str">
        <f>VLOOKUP($A494,'Hospitalisation Details'!$A$2:$I$2344,7,)</f>
        <v>tier - 3</v>
      </c>
      <c r="O494" t="str">
        <f>VLOOKUP($A494,'Hospitalisation Details'!$A$2:$I$2344,8,)</f>
        <v>tier - 3</v>
      </c>
      <c r="P494" t="str">
        <f>VLOOKUP($A494,'Hospitalisation Details'!$A$2:$I$2344,9,)</f>
        <v>R1011</v>
      </c>
      <c r="Q494">
        <f>VLOOKUP(A494,'Data Transformation'!A494:R2828,18,)</f>
        <v>32</v>
      </c>
    </row>
    <row r="495" spans="1:17" ht="15.6" x14ac:dyDescent="0.3">
      <c r="A495" s="1" t="s">
        <v>1877</v>
      </c>
      <c r="B495" s="1" t="str">
        <f>VLOOKUP($A495,'Data Transformation'!$A$2:$D$2336,4,)</f>
        <v xml:space="preserve">  Louis</v>
      </c>
      <c r="C495">
        <f>VLOOKUP($A495,'Medical Examinations'!$A$2:$B$2336,2,)</f>
        <v>26.41</v>
      </c>
      <c r="D495">
        <f>VLOOKUP($A495,'Medical Examinations'!$A$2:$C$2336,3,)</f>
        <v>4.92</v>
      </c>
      <c r="E495" t="str">
        <f>VLOOKUP($A495,'Medical Examinations'!$A$2:$D$2336,4,)</f>
        <v>yes</v>
      </c>
      <c r="F495" t="str">
        <f>VLOOKUP($A495,'Medical Examinations'!$A$2:$E$2336,5,)</f>
        <v>No</v>
      </c>
      <c r="G495" t="str">
        <f>VLOOKUP($A495,'Medical Examinations'!$A$2:$F$2336,6,)</f>
        <v>Yes</v>
      </c>
      <c r="H495">
        <f>VLOOKUP($A495,'Data Transformation'!$A$2:$G$2336,7,)</f>
        <v>1</v>
      </c>
      <c r="I495" t="str">
        <f>VLOOKUP($A495,'Medical Examinations'!$A$2:$H$2336,8,)</f>
        <v>yes</v>
      </c>
      <c r="J495" t="str">
        <f>VLOOKUP($A495,'Data Transformation'!$A$2:$K$2336,11,)</f>
        <v>normal weight</v>
      </c>
      <c r="K495" t="str">
        <f>VLOOKUP($A495,'Data Transformation'!$A$2:$M$2336,13,)</f>
        <v>Diabetes</v>
      </c>
      <c r="L495" t="str">
        <f>VLOOKUP(A495,'Data Transformation'!A495:Q2829,17,)</f>
        <v>15-Jul-1990</v>
      </c>
      <c r="M495">
        <f>VLOOKUP($A495,'Hospitalisation Details'!$A$2:$I$2344,6,)</f>
        <v>20149.32</v>
      </c>
      <c r="N495" t="str">
        <f>VLOOKUP($A495,'Hospitalisation Details'!$A$2:$I$2344,7,)</f>
        <v>tier - 2</v>
      </c>
      <c r="O495" t="str">
        <f>VLOOKUP($A495,'Hospitalisation Details'!$A$2:$I$2344,8,)</f>
        <v>tier - 1</v>
      </c>
      <c r="P495" t="str">
        <f>VLOOKUP($A495,'Hospitalisation Details'!$A$2:$I$2344,9,)</f>
        <v>R1016</v>
      </c>
      <c r="Q495">
        <f>VLOOKUP(A495,'Data Transformation'!A495:R2829,18,)</f>
        <v>33</v>
      </c>
    </row>
    <row r="496" spans="1:17" ht="15.6" x14ac:dyDescent="0.3">
      <c r="A496" s="1" t="s">
        <v>1876</v>
      </c>
      <c r="B496" s="1" t="str">
        <f>VLOOKUP($A496,'Data Transformation'!$A$2:$D$2336,4,)</f>
        <v xml:space="preserve">  Brian R</v>
      </c>
      <c r="C496">
        <f>VLOOKUP($A496,'Medical Examinations'!$A$2:$B$2336,2,)</f>
        <v>27.835000000000001</v>
      </c>
      <c r="D496">
        <f>VLOOKUP($A496,'Medical Examinations'!$A$2:$C$2336,3,)</f>
        <v>5.9</v>
      </c>
      <c r="E496" t="str">
        <f>VLOOKUP($A496,'Medical Examinations'!$A$2:$D$2336,4,)</f>
        <v>yes</v>
      </c>
      <c r="F496" t="str">
        <f>VLOOKUP($A496,'Medical Examinations'!$A$2:$E$2336,5,)</f>
        <v>No</v>
      </c>
      <c r="G496" t="str">
        <f>VLOOKUP($A496,'Medical Examinations'!$A$2:$F$2336,6,)</f>
        <v>No</v>
      </c>
      <c r="H496">
        <f>VLOOKUP($A496,'Data Transformation'!$A$2:$G$2336,7,)</f>
        <v>1</v>
      </c>
      <c r="I496" t="str">
        <f>VLOOKUP($A496,'Medical Examinations'!$A$2:$H$2336,8,)</f>
        <v>yes</v>
      </c>
      <c r="J496" t="str">
        <f>VLOOKUP($A496,'Data Transformation'!$A$2:$K$2336,11,)</f>
        <v>normal weight</v>
      </c>
      <c r="K496" t="str">
        <f>VLOOKUP($A496,'Data Transformation'!$A$2:$M$2336,13,)</f>
        <v>Diabetes</v>
      </c>
      <c r="L496" t="str">
        <f>VLOOKUP(A496,'Data Transformation'!A496:Q2830,17,)</f>
        <v>4-Jul-1991</v>
      </c>
      <c r="M496">
        <f>VLOOKUP($A496,'Hospitalisation Details'!$A$2:$I$2344,6,)</f>
        <v>20009.63</v>
      </c>
      <c r="N496" t="str">
        <f>VLOOKUP($A496,'Hospitalisation Details'!$A$2:$I$2344,7,)</f>
        <v>tier - 2</v>
      </c>
      <c r="O496" t="str">
        <f>VLOOKUP($A496,'Hospitalisation Details'!$A$2:$I$2344,8,)</f>
        <v>tier - 1</v>
      </c>
      <c r="P496" t="str">
        <f>VLOOKUP($A496,'Hospitalisation Details'!$A$2:$I$2344,9,)</f>
        <v>R1012</v>
      </c>
      <c r="Q496">
        <f>VLOOKUP(A496,'Data Transformation'!A496:R2830,18,)</f>
        <v>32</v>
      </c>
    </row>
    <row r="497" spans="1:17" ht="15.6" x14ac:dyDescent="0.3">
      <c r="A497" s="1" t="s">
        <v>1875</v>
      </c>
      <c r="B497" s="1" t="str">
        <f>VLOOKUP($A497,'Data Transformation'!$A$2:$D$2336,4,)</f>
        <v xml:space="preserve">  Jessica</v>
      </c>
      <c r="C497">
        <f>VLOOKUP($A497,'Medical Examinations'!$A$2:$B$2336,2,)</f>
        <v>51.74</v>
      </c>
      <c r="D497">
        <f>VLOOKUP($A497,'Medical Examinations'!$A$2:$C$2336,3,)</f>
        <v>4.9800000000000004</v>
      </c>
      <c r="E497" t="str">
        <f>VLOOKUP($A497,'Medical Examinations'!$A$2:$D$2336,4,)</f>
        <v>yes</v>
      </c>
      <c r="F497" t="str">
        <f>VLOOKUP($A497,'Medical Examinations'!$A$2:$E$2336,5,)</f>
        <v>No</v>
      </c>
      <c r="G497" t="str">
        <f>VLOOKUP($A497,'Medical Examinations'!$A$2:$F$2336,6,)</f>
        <v>No</v>
      </c>
      <c r="H497">
        <f>VLOOKUP($A497,'Data Transformation'!$A$2:$G$2336,7,)</f>
        <v>2</v>
      </c>
      <c r="I497" t="str">
        <f>VLOOKUP($A497,'Medical Examinations'!$A$2:$H$2336,8,)</f>
        <v>No</v>
      </c>
      <c r="J497" t="str">
        <f>VLOOKUP($A497,'Data Transformation'!$A$2:$K$2336,11,)</f>
        <v>obesity</v>
      </c>
      <c r="K497" t="str">
        <f>VLOOKUP($A497,'Data Transformation'!$A$2:$M$2336,13,)</f>
        <v>Normal</v>
      </c>
      <c r="L497" t="str">
        <f>VLOOKUP(A497,'Data Transformation'!A497:Q2831,17,)</f>
        <v>20-Nov-1999</v>
      </c>
      <c r="M497">
        <f>VLOOKUP($A497,'Hospitalisation Details'!$A$2:$I$2344,6,)</f>
        <v>19995.29</v>
      </c>
      <c r="N497" t="str">
        <f>VLOOKUP($A497,'Hospitalisation Details'!$A$2:$I$2344,7,)</f>
        <v>tier - 1</v>
      </c>
      <c r="O497" t="str">
        <f>VLOOKUP($A497,'Hospitalisation Details'!$A$2:$I$2344,8,)</f>
        <v>tier - 3</v>
      </c>
      <c r="P497" t="str">
        <f>VLOOKUP($A497,'Hospitalisation Details'!$A$2:$I$2344,9,)</f>
        <v>R1026</v>
      </c>
      <c r="Q497">
        <f>VLOOKUP(A497,'Data Transformation'!A497:R2831,18,)</f>
        <v>23</v>
      </c>
    </row>
    <row r="498" spans="1:17" ht="15.6" x14ac:dyDescent="0.3">
      <c r="A498" s="1" t="s">
        <v>1874</v>
      </c>
      <c r="B498" s="1" t="str">
        <f>VLOOKUP($A498,'Data Transformation'!$A$2:$D$2336,4,)</f>
        <v xml:space="preserve">  Dawn M</v>
      </c>
      <c r="C498">
        <f>VLOOKUP($A498,'Medical Examinations'!$A$2:$B$2336,2,)</f>
        <v>23.37</v>
      </c>
      <c r="D498">
        <f>VLOOKUP($A498,'Medical Examinations'!$A$2:$C$2336,3,)</f>
        <v>5.8</v>
      </c>
      <c r="E498" t="str">
        <f>VLOOKUP($A498,'Medical Examinations'!$A$2:$D$2336,4,)</f>
        <v>No</v>
      </c>
      <c r="F498" t="str">
        <f>VLOOKUP($A498,'Medical Examinations'!$A$2:$E$2336,5,)</f>
        <v>No</v>
      </c>
      <c r="G498" t="str">
        <f>VLOOKUP($A498,'Medical Examinations'!$A$2:$F$2336,6,)</f>
        <v>No</v>
      </c>
      <c r="H498">
        <f>VLOOKUP($A498,'Data Transformation'!$A$2:$G$2336,7,)</f>
        <v>0</v>
      </c>
      <c r="I498" t="str">
        <f>VLOOKUP($A498,'Medical Examinations'!$A$2:$H$2336,8,)</f>
        <v>yes</v>
      </c>
      <c r="J498" t="str">
        <f>VLOOKUP($A498,'Data Transformation'!$A$2:$K$2336,11,)</f>
        <v>obesity</v>
      </c>
      <c r="K498" t="str">
        <f>VLOOKUP($A498,'Data Transformation'!$A$2:$M$2336,13,)</f>
        <v>Normal</v>
      </c>
      <c r="L498" t="str">
        <f>VLOOKUP(A498,'Data Transformation'!A498:Q2832,17,)</f>
        <v>18-Jul-2004</v>
      </c>
      <c r="M498">
        <f>VLOOKUP($A498,'Hospitalisation Details'!$A$2:$I$2344,6,)</f>
        <v>19964.75</v>
      </c>
      <c r="N498" t="str">
        <f>VLOOKUP($A498,'Hospitalisation Details'!$A$2:$I$2344,7,)</f>
        <v>tier - 1</v>
      </c>
      <c r="O498" t="str">
        <f>VLOOKUP($A498,'Hospitalisation Details'!$A$2:$I$2344,8,)</f>
        <v>tier - 2</v>
      </c>
      <c r="P498" t="str">
        <f>VLOOKUP($A498,'Hospitalisation Details'!$A$2:$I$2344,9,)</f>
        <v>R1024</v>
      </c>
      <c r="Q498">
        <f>VLOOKUP(A498,'Data Transformation'!A498:R2832,18,)</f>
        <v>19</v>
      </c>
    </row>
    <row r="499" spans="1:17" ht="15.6" x14ac:dyDescent="0.3">
      <c r="A499" s="1" t="s">
        <v>1873</v>
      </c>
      <c r="B499" s="1" t="str">
        <f>VLOOKUP($A499,'Data Transformation'!$A$2:$D$2336,4,)</f>
        <v xml:space="preserve">  Chris</v>
      </c>
      <c r="C499">
        <f>VLOOKUP($A499,'Medical Examinations'!$A$2:$B$2336,2,)</f>
        <v>29.7</v>
      </c>
      <c r="D499">
        <f>VLOOKUP($A499,'Medical Examinations'!$A$2:$C$2336,3,)</f>
        <v>6.21</v>
      </c>
      <c r="E499" t="str">
        <f>VLOOKUP($A499,'Medical Examinations'!$A$2:$D$2336,4,)</f>
        <v>yes</v>
      </c>
      <c r="F499" t="str">
        <f>VLOOKUP($A499,'Medical Examinations'!$A$2:$E$2336,5,)</f>
        <v>No</v>
      </c>
      <c r="G499" t="str">
        <f>VLOOKUP($A499,'Medical Examinations'!$A$2:$F$2336,6,)</f>
        <v>Yes</v>
      </c>
      <c r="H499">
        <f>VLOOKUP($A499,'Data Transformation'!$A$2:$G$2336,7,)</f>
        <v>1</v>
      </c>
      <c r="I499" t="str">
        <f>VLOOKUP($A499,'Medical Examinations'!$A$2:$H$2336,8,)</f>
        <v>yes</v>
      </c>
      <c r="J499" t="str">
        <f>VLOOKUP($A499,'Data Transformation'!$A$2:$K$2336,11,)</f>
        <v>obesity</v>
      </c>
      <c r="K499" t="str">
        <f>VLOOKUP($A499,'Data Transformation'!$A$2:$M$2336,13,)</f>
        <v>Normal</v>
      </c>
      <c r="L499" t="str">
        <f>VLOOKUP(A499,'Data Transformation'!A499:Q2833,17,)</f>
        <v>12-Jul-1992</v>
      </c>
      <c r="M499">
        <f>VLOOKUP($A499,'Hospitalisation Details'!$A$2:$I$2344,6,)</f>
        <v>19933.46</v>
      </c>
      <c r="N499" t="str">
        <f>VLOOKUP($A499,'Hospitalisation Details'!$A$2:$I$2344,7,)</f>
        <v>tier - 1</v>
      </c>
      <c r="O499" t="str">
        <f>VLOOKUP($A499,'Hospitalisation Details'!$A$2:$I$2344,8,)</f>
        <v>tier - 3</v>
      </c>
      <c r="P499" t="str">
        <f>VLOOKUP($A499,'Hospitalisation Details'!$A$2:$I$2344,9,)</f>
        <v>R1011</v>
      </c>
      <c r="Q499">
        <f>VLOOKUP(A499,'Data Transformation'!A499:R2833,18,)</f>
        <v>31</v>
      </c>
    </row>
    <row r="500" spans="1:17" ht="15.6" x14ac:dyDescent="0.3">
      <c r="A500" s="1" t="s">
        <v>1872</v>
      </c>
      <c r="B500" s="1" t="str">
        <f>VLOOKUP($A500,'Data Transformation'!$A$2:$D$2336,4,)</f>
        <v xml:space="preserve">  Karen</v>
      </c>
      <c r="C500">
        <f>VLOOKUP($A500,'Medical Examinations'!$A$2:$B$2336,2,)</f>
        <v>20.045000000000002</v>
      </c>
      <c r="D500">
        <f>VLOOKUP($A500,'Medical Examinations'!$A$2:$C$2336,3,)</f>
        <v>6.17</v>
      </c>
      <c r="E500" t="str">
        <f>VLOOKUP($A500,'Medical Examinations'!$A$2:$D$2336,4,)</f>
        <v>No</v>
      </c>
      <c r="F500" t="str">
        <f>VLOOKUP($A500,'Medical Examinations'!$A$2:$E$2336,5,)</f>
        <v>No</v>
      </c>
      <c r="G500" t="str">
        <f>VLOOKUP($A500,'Medical Examinations'!$A$2:$F$2336,6,)</f>
        <v>Yes</v>
      </c>
      <c r="H500">
        <f>VLOOKUP($A500,'Data Transformation'!$A$2:$G$2336,7,)</f>
        <v>1</v>
      </c>
      <c r="I500" t="str">
        <f>VLOOKUP($A500,'Medical Examinations'!$A$2:$H$2336,8,)</f>
        <v>yes</v>
      </c>
      <c r="J500" t="str">
        <f>VLOOKUP($A500,'Data Transformation'!$A$2:$K$2336,11,)</f>
        <v>overweight</v>
      </c>
      <c r="K500" t="str">
        <f>VLOOKUP($A500,'Data Transformation'!$A$2:$M$2336,13,)</f>
        <v>Diabetes</v>
      </c>
      <c r="L500" t="str">
        <f>VLOOKUP(A500,'Data Transformation'!A500:Q2834,17,)</f>
        <v>26-Jun-1988</v>
      </c>
      <c r="M500">
        <f>VLOOKUP($A500,'Hospitalisation Details'!$A$2:$I$2344,6,)</f>
        <v>19798.05</v>
      </c>
      <c r="N500" t="str">
        <f>VLOOKUP($A500,'Hospitalisation Details'!$A$2:$I$2344,7,)</f>
        <v>tier - 1</v>
      </c>
      <c r="O500" t="str">
        <f>VLOOKUP($A500,'Hospitalisation Details'!$A$2:$I$2344,8,)</f>
        <v>tier - 1</v>
      </c>
      <c r="P500" t="str">
        <f>VLOOKUP($A500,'Hospitalisation Details'!$A$2:$I$2344,9,)</f>
        <v>R1024</v>
      </c>
      <c r="Q500">
        <f>VLOOKUP(A500,'Data Transformation'!A500:R2834,18,)</f>
        <v>35</v>
      </c>
    </row>
    <row r="501" spans="1:17" ht="15.6" x14ac:dyDescent="0.3">
      <c r="A501" s="1" t="s">
        <v>1871</v>
      </c>
      <c r="B501" s="1" t="str">
        <f>VLOOKUP($A501,'Data Transformation'!$A$2:$D$2336,4,)</f>
        <v xml:space="preserve">  Jessica</v>
      </c>
      <c r="C501">
        <f>VLOOKUP($A501,'Medical Examinations'!$A$2:$B$2336,2,)</f>
        <v>27.83</v>
      </c>
      <c r="D501">
        <f>VLOOKUP($A501,'Medical Examinations'!$A$2:$C$2336,3,)</f>
        <v>5.36</v>
      </c>
      <c r="E501" t="str">
        <f>VLOOKUP($A501,'Medical Examinations'!$A$2:$D$2336,4,)</f>
        <v>No</v>
      </c>
      <c r="F501" t="str">
        <f>VLOOKUP($A501,'Medical Examinations'!$A$2:$E$2336,5,)</f>
        <v>No</v>
      </c>
      <c r="G501" t="str">
        <f>VLOOKUP($A501,'Medical Examinations'!$A$2:$F$2336,6,)</f>
        <v>No</v>
      </c>
      <c r="H501">
        <f>VLOOKUP($A501,'Data Transformation'!$A$2:$G$2336,7,)</f>
        <v>2</v>
      </c>
      <c r="I501" t="str">
        <f>VLOOKUP($A501,'Medical Examinations'!$A$2:$H$2336,8,)</f>
        <v>No</v>
      </c>
      <c r="J501" t="str">
        <f>VLOOKUP($A501,'Data Transformation'!$A$2:$K$2336,11,)</f>
        <v>obesity</v>
      </c>
      <c r="K501" t="str">
        <f>VLOOKUP($A501,'Data Transformation'!$A$2:$M$2336,13,)</f>
        <v>Normal</v>
      </c>
      <c r="L501" t="str">
        <f>VLOOKUP(A501,'Data Transformation'!A501:Q2835,17,)</f>
        <v>13-Oct-1997</v>
      </c>
      <c r="M501">
        <f>VLOOKUP($A501,'Hospitalisation Details'!$A$2:$I$2344,6,)</f>
        <v>19749.38</v>
      </c>
      <c r="N501" t="str">
        <f>VLOOKUP($A501,'Hospitalisation Details'!$A$2:$I$2344,7,)</f>
        <v>tier - 1</v>
      </c>
      <c r="O501" t="str">
        <f>VLOOKUP($A501,'Hospitalisation Details'!$A$2:$I$2344,8,)</f>
        <v>tier - 3</v>
      </c>
      <c r="P501" t="str">
        <f>VLOOKUP($A501,'Hospitalisation Details'!$A$2:$I$2344,9,)</f>
        <v>R1013</v>
      </c>
      <c r="Q501">
        <f>VLOOKUP(A501,'Data Transformation'!A501:R2835,18,)</f>
        <v>25</v>
      </c>
    </row>
    <row r="502" spans="1:17" ht="15.6" x14ac:dyDescent="0.3">
      <c r="A502" s="1" t="s">
        <v>1870</v>
      </c>
      <c r="B502" s="1" t="str">
        <f>VLOOKUP($A502,'Data Transformation'!$A$2:$D$2336,4,)</f>
        <v xml:space="preserve">  Mathieu</v>
      </c>
      <c r="C502">
        <f>VLOOKUP($A502,'Medical Examinations'!$A$2:$B$2336,2,)</f>
        <v>28.93</v>
      </c>
      <c r="D502">
        <f>VLOOKUP($A502,'Medical Examinations'!$A$2:$C$2336,3,)</f>
        <v>5.2</v>
      </c>
      <c r="E502" t="str">
        <f>VLOOKUP($A502,'Medical Examinations'!$A$2:$D$2336,4,)</f>
        <v>No</v>
      </c>
      <c r="F502" t="str">
        <f>VLOOKUP($A502,'Medical Examinations'!$A$2:$E$2336,5,)</f>
        <v>No</v>
      </c>
      <c r="G502" t="str">
        <f>VLOOKUP($A502,'Medical Examinations'!$A$2:$F$2336,6,)</f>
        <v>No</v>
      </c>
      <c r="H502">
        <f>VLOOKUP($A502,'Data Transformation'!$A$2:$G$2336,7,)</f>
        <v>0</v>
      </c>
      <c r="I502" t="str">
        <f>VLOOKUP($A502,'Medical Examinations'!$A$2:$H$2336,8,)</f>
        <v>yes</v>
      </c>
      <c r="J502" t="str">
        <f>VLOOKUP($A502,'Data Transformation'!$A$2:$K$2336,11,)</f>
        <v>obesity</v>
      </c>
      <c r="K502" t="str">
        <f>VLOOKUP($A502,'Data Transformation'!$A$2:$M$2336,13,)</f>
        <v>Normal</v>
      </c>
      <c r="L502" t="str">
        <f>VLOOKUP(A502,'Data Transformation'!A502:Q2836,17,)</f>
        <v>27-Sep-1982</v>
      </c>
      <c r="M502">
        <f>VLOOKUP($A502,'Hospitalisation Details'!$A$2:$I$2344,6,)</f>
        <v>19719.689999999999</v>
      </c>
      <c r="N502" t="str">
        <f>VLOOKUP($A502,'Hospitalisation Details'!$A$2:$I$2344,7,)</f>
        <v>tier - 1</v>
      </c>
      <c r="O502" t="str">
        <f>VLOOKUP($A502,'Hospitalisation Details'!$A$2:$I$2344,8,)</f>
        <v>tier - 2</v>
      </c>
      <c r="P502" t="str">
        <f>VLOOKUP($A502,'Hospitalisation Details'!$A$2:$I$2344,9,)</f>
        <v>R1013</v>
      </c>
      <c r="Q502">
        <f>VLOOKUP(A502,'Data Transformation'!A502:R2836,18,)</f>
        <v>40</v>
      </c>
    </row>
    <row r="503" spans="1:17" ht="15.6" x14ac:dyDescent="0.3">
      <c r="A503" s="1" t="s">
        <v>1869</v>
      </c>
      <c r="B503" s="1" t="str">
        <f>VLOOKUP($A503,'Data Transformation'!$A$2:$D$2336,4,)</f>
        <v xml:space="preserve">  Kam S</v>
      </c>
      <c r="C503">
        <f>VLOOKUP($A503,'Medical Examinations'!$A$2:$B$2336,2,)</f>
        <v>33.82</v>
      </c>
      <c r="D503">
        <f>VLOOKUP($A503,'Medical Examinations'!$A$2:$C$2336,3,)</f>
        <v>5.42</v>
      </c>
      <c r="E503" t="str">
        <f>VLOOKUP($A503,'Medical Examinations'!$A$2:$D$2336,4,)</f>
        <v>No</v>
      </c>
      <c r="F503" t="str">
        <f>VLOOKUP($A503,'Medical Examinations'!$A$2:$E$2336,5,)</f>
        <v>No</v>
      </c>
      <c r="G503" t="str">
        <f>VLOOKUP($A503,'Medical Examinations'!$A$2:$F$2336,6,)</f>
        <v>No</v>
      </c>
      <c r="H503">
        <f>VLOOKUP($A503,'Data Transformation'!$A$2:$G$2336,7,)</f>
        <v>0</v>
      </c>
      <c r="I503" t="str">
        <f>VLOOKUP($A503,'Medical Examinations'!$A$2:$H$2336,8,)</f>
        <v>No</v>
      </c>
      <c r="J503" t="str">
        <f>VLOOKUP($A503,'Data Transformation'!$A$2:$K$2336,11,)</f>
        <v>obesity</v>
      </c>
      <c r="K503" t="str">
        <f>VLOOKUP($A503,'Data Transformation'!$A$2:$M$2336,13,)</f>
        <v>Diabetes</v>
      </c>
      <c r="L503" t="str">
        <f>VLOOKUP(A503,'Data Transformation'!A503:Q2837,17,)</f>
        <v>16-Jun-1980</v>
      </c>
      <c r="M503">
        <f>VLOOKUP($A503,'Hospitalisation Details'!$A$2:$I$2344,6,)</f>
        <v>19673.34</v>
      </c>
      <c r="N503" t="str">
        <f>VLOOKUP($A503,'Hospitalisation Details'!$A$2:$I$2344,7,)</f>
        <v>tier - 1</v>
      </c>
      <c r="O503" t="str">
        <f>VLOOKUP($A503,'Hospitalisation Details'!$A$2:$I$2344,8,)</f>
        <v>tier - 2</v>
      </c>
      <c r="P503" t="str">
        <f>VLOOKUP($A503,'Hospitalisation Details'!$A$2:$I$2344,9,)</f>
        <v>R1012</v>
      </c>
      <c r="Q503">
        <f>VLOOKUP(A503,'Data Transformation'!A503:R2837,18,)</f>
        <v>43</v>
      </c>
    </row>
    <row r="504" spans="1:17" ht="15.6" x14ac:dyDescent="0.3">
      <c r="A504" s="1" t="s">
        <v>1868</v>
      </c>
      <c r="B504" s="1" t="str">
        <f>VLOOKUP($A504,'Data Transformation'!$A$2:$D$2336,4,)</f>
        <v xml:space="preserve">  Valerie A</v>
      </c>
      <c r="C504">
        <f>VLOOKUP($A504,'Medical Examinations'!$A$2:$B$2336,2,)</f>
        <v>20.234999999999999</v>
      </c>
      <c r="D504">
        <f>VLOOKUP($A504,'Medical Examinations'!$A$2:$C$2336,3,)</f>
        <v>6.84</v>
      </c>
      <c r="E504" t="str">
        <f>VLOOKUP($A504,'Medical Examinations'!$A$2:$D$2336,4,)</f>
        <v>No</v>
      </c>
      <c r="F504" t="str">
        <f>VLOOKUP($A504,'Medical Examinations'!$A$2:$E$2336,5,)</f>
        <v>No</v>
      </c>
      <c r="G504" t="str">
        <f>VLOOKUP($A504,'Medical Examinations'!$A$2:$F$2336,6,)</f>
        <v>No</v>
      </c>
      <c r="H504">
        <f>VLOOKUP($A504,'Data Transformation'!$A$2:$G$2336,7,)</f>
        <v>0</v>
      </c>
      <c r="I504" t="str">
        <f>VLOOKUP($A504,'Medical Examinations'!$A$2:$H$2336,8,)</f>
        <v>yes</v>
      </c>
      <c r="J504" t="str">
        <f>VLOOKUP($A504,'Data Transformation'!$A$2:$K$2336,11,)</f>
        <v>obesity</v>
      </c>
      <c r="K504" t="str">
        <f>VLOOKUP($A504,'Data Transformation'!$A$2:$M$2336,13,)</f>
        <v>Prediabetes</v>
      </c>
      <c r="L504" t="str">
        <f>VLOOKUP(A504,'Data Transformation'!A504:Q2838,17,)</f>
        <v>2-Oct-2003</v>
      </c>
      <c r="M504">
        <f>VLOOKUP($A504,'Hospitalisation Details'!$A$2:$I$2344,6,)</f>
        <v>19594.810000000001</v>
      </c>
      <c r="N504" t="str">
        <f>VLOOKUP($A504,'Hospitalisation Details'!$A$2:$I$2344,7,)</f>
        <v>tier - 1</v>
      </c>
      <c r="O504" t="str">
        <f>VLOOKUP($A504,'Hospitalisation Details'!$A$2:$I$2344,8,)</f>
        <v>tier - 1</v>
      </c>
      <c r="P504" t="str">
        <f>VLOOKUP($A504,'Hospitalisation Details'!$A$2:$I$2344,9,)</f>
        <v>R1024</v>
      </c>
      <c r="Q504">
        <f>VLOOKUP(A504,'Data Transformation'!A504:R2838,18,)</f>
        <v>19</v>
      </c>
    </row>
    <row r="505" spans="1:17" ht="15.6" x14ac:dyDescent="0.3">
      <c r="A505" s="1" t="s">
        <v>1867</v>
      </c>
      <c r="B505" s="1" t="str">
        <f>VLOOKUP($A505,'Data Transformation'!$A$2:$D$2336,4,)</f>
        <v xml:space="preserve">  Freya R</v>
      </c>
      <c r="C505">
        <f>VLOOKUP($A505,'Medical Examinations'!$A$2:$B$2336,2,)</f>
        <v>49.2</v>
      </c>
      <c r="D505">
        <f>VLOOKUP($A505,'Medical Examinations'!$A$2:$C$2336,3,)</f>
        <v>10.9</v>
      </c>
      <c r="E505" t="str">
        <f>VLOOKUP($A505,'Medical Examinations'!$A$2:$D$2336,4,)</f>
        <v>yes</v>
      </c>
      <c r="F505" t="str">
        <f>VLOOKUP($A505,'Medical Examinations'!$A$2:$E$2336,5,)</f>
        <v>No</v>
      </c>
      <c r="G505" t="str">
        <f>VLOOKUP($A505,'Medical Examinations'!$A$2:$F$2336,6,)</f>
        <v>Yes</v>
      </c>
      <c r="H505">
        <f>VLOOKUP($A505,'Data Transformation'!$A$2:$G$2336,7,)</f>
        <v>1</v>
      </c>
      <c r="I505" t="str">
        <f>VLOOKUP($A505,'Medical Examinations'!$A$2:$H$2336,8,)</f>
        <v>No</v>
      </c>
      <c r="J505" t="str">
        <f>VLOOKUP($A505,'Data Transformation'!$A$2:$K$2336,11,)</f>
        <v>obesity</v>
      </c>
      <c r="K505" t="str">
        <f>VLOOKUP($A505,'Data Transformation'!$A$2:$M$2336,13,)</f>
        <v>Prediabetes</v>
      </c>
      <c r="L505" t="str">
        <f>VLOOKUP(A505,'Data Transformation'!A505:Q2839,17,)</f>
        <v>5-Dec-1987</v>
      </c>
      <c r="M505">
        <f>VLOOKUP($A505,'Hospitalisation Details'!$A$2:$I$2344,6,)</f>
        <v>19551.34</v>
      </c>
      <c r="N505" t="str">
        <f>VLOOKUP($A505,'Hospitalisation Details'!$A$2:$I$2344,7,)</f>
        <v>tier - 1</v>
      </c>
      <c r="O505" t="str">
        <f>VLOOKUP($A505,'Hospitalisation Details'!$A$2:$I$2344,8,)</f>
        <v>tier - 3</v>
      </c>
      <c r="P505" t="str">
        <f>VLOOKUP($A505,'Hospitalisation Details'!$A$2:$I$2344,9,)</f>
        <v>R1012</v>
      </c>
      <c r="Q505">
        <f>VLOOKUP(A505,'Data Transformation'!A505:R2839,18,)</f>
        <v>35</v>
      </c>
    </row>
    <row r="506" spans="1:17" ht="15.6" x14ac:dyDescent="0.3">
      <c r="A506" s="1" t="s">
        <v>1866</v>
      </c>
      <c r="B506" s="1" t="str">
        <f>VLOOKUP($A506,'Data Transformation'!$A$2:$D$2336,4,)</f>
        <v xml:space="preserve">  Jennifer</v>
      </c>
      <c r="C506">
        <f>VLOOKUP($A506,'Medical Examinations'!$A$2:$B$2336,2,)</f>
        <v>26.4</v>
      </c>
      <c r="D506">
        <f>VLOOKUP($A506,'Medical Examinations'!$A$2:$C$2336,3,)</f>
        <v>4.87</v>
      </c>
      <c r="E506" t="str">
        <f>VLOOKUP($A506,'Medical Examinations'!$A$2:$D$2336,4,)</f>
        <v>yes</v>
      </c>
      <c r="F506" t="str">
        <f>VLOOKUP($A506,'Medical Examinations'!$A$2:$E$2336,5,)</f>
        <v>No</v>
      </c>
      <c r="G506" t="str">
        <f>VLOOKUP($A506,'Medical Examinations'!$A$2:$F$2336,6,)</f>
        <v>No</v>
      </c>
      <c r="H506">
        <f>VLOOKUP($A506,'Data Transformation'!$A$2:$G$2336,7,)</f>
        <v>0</v>
      </c>
      <c r="I506" t="str">
        <f>VLOOKUP($A506,'Medical Examinations'!$A$2:$H$2336,8,)</f>
        <v>yes</v>
      </c>
      <c r="J506" t="str">
        <f>VLOOKUP($A506,'Data Transformation'!$A$2:$K$2336,11,)</f>
        <v>obesity</v>
      </c>
      <c r="K506" t="str">
        <f>VLOOKUP($A506,'Data Transformation'!$A$2:$M$2336,13,)</f>
        <v>Prediabetes</v>
      </c>
      <c r="L506" t="str">
        <f>VLOOKUP(A506,'Data Transformation'!A506:Q2840,17,)</f>
        <v>21-Dec-1988</v>
      </c>
      <c r="M506">
        <f>VLOOKUP($A506,'Hospitalisation Details'!$A$2:$I$2344,6,)</f>
        <v>19539.240000000002</v>
      </c>
      <c r="N506" t="str">
        <f>VLOOKUP($A506,'Hospitalisation Details'!$A$2:$I$2344,7,)</f>
        <v>tier - 1</v>
      </c>
      <c r="O506" t="str">
        <f>VLOOKUP($A506,'Hospitalisation Details'!$A$2:$I$2344,8,)</f>
        <v>tier - 1</v>
      </c>
      <c r="P506" t="str">
        <f>VLOOKUP($A506,'Hospitalisation Details'!$A$2:$I$2344,9,)</f>
        <v>R1013</v>
      </c>
      <c r="Q506">
        <f>VLOOKUP(A506,'Data Transformation'!A506:R2840,18,)</f>
        <v>34</v>
      </c>
    </row>
    <row r="507" spans="1:17" ht="15.6" x14ac:dyDescent="0.3">
      <c r="A507" s="1" t="s">
        <v>1865</v>
      </c>
      <c r="B507" s="1" t="str">
        <f>VLOOKUP($A507,'Data Transformation'!$A$2:$D$2336,4,)</f>
        <v xml:space="preserve">  Kara</v>
      </c>
      <c r="C507">
        <f>VLOOKUP($A507,'Medical Examinations'!$A$2:$B$2336,2,)</f>
        <v>28.38</v>
      </c>
      <c r="D507">
        <f>VLOOKUP($A507,'Medical Examinations'!$A$2:$C$2336,3,)</f>
        <v>6.07</v>
      </c>
      <c r="E507" t="str">
        <f>VLOOKUP($A507,'Medical Examinations'!$A$2:$D$2336,4,)</f>
        <v>No</v>
      </c>
      <c r="F507" t="str">
        <f>VLOOKUP($A507,'Medical Examinations'!$A$2:$E$2336,5,)</f>
        <v>No</v>
      </c>
      <c r="G507" t="str">
        <f>VLOOKUP($A507,'Medical Examinations'!$A$2:$F$2336,6,)</f>
        <v>No</v>
      </c>
      <c r="H507">
        <f>VLOOKUP($A507,'Data Transformation'!$A$2:$G$2336,7,)</f>
        <v>1</v>
      </c>
      <c r="I507" t="str">
        <f>VLOOKUP($A507,'Medical Examinations'!$A$2:$H$2336,8,)</f>
        <v>yes</v>
      </c>
      <c r="J507" t="str">
        <f>VLOOKUP($A507,'Data Transformation'!$A$2:$K$2336,11,)</f>
        <v>overweight</v>
      </c>
      <c r="K507" t="str">
        <f>VLOOKUP($A507,'Data Transformation'!$A$2:$M$2336,13,)</f>
        <v>Diabetes</v>
      </c>
      <c r="L507" t="str">
        <f>VLOOKUP(A507,'Data Transformation'!A507:Q2841,17,)</f>
        <v>13-Aug-1992</v>
      </c>
      <c r="M507">
        <f>VLOOKUP($A507,'Hospitalisation Details'!$A$2:$I$2344,6,)</f>
        <v>19521.97</v>
      </c>
      <c r="N507" t="str">
        <f>VLOOKUP($A507,'Hospitalisation Details'!$A$2:$I$2344,7,)</f>
        <v>tier - 1</v>
      </c>
      <c r="O507" t="str">
        <f>VLOOKUP($A507,'Hospitalisation Details'!$A$2:$I$2344,8,)</f>
        <v>tier - 2</v>
      </c>
      <c r="P507" t="str">
        <f>VLOOKUP($A507,'Hospitalisation Details'!$A$2:$I$2344,9,)</f>
        <v>R1013</v>
      </c>
      <c r="Q507">
        <f>VLOOKUP(A507,'Data Transformation'!A507:R2841,18,)</f>
        <v>30</v>
      </c>
    </row>
    <row r="508" spans="1:17" ht="15.6" x14ac:dyDescent="0.3">
      <c r="A508" s="1" t="s">
        <v>1864</v>
      </c>
      <c r="B508" s="1" t="str">
        <f>VLOOKUP($A508,'Data Transformation'!$A$2:$D$2336,4,)</f>
        <v xml:space="preserve">  Bradley A</v>
      </c>
      <c r="C508">
        <f>VLOOKUP($A508,'Medical Examinations'!$A$2:$B$2336,2,)</f>
        <v>24.64</v>
      </c>
      <c r="D508">
        <f>VLOOKUP($A508,'Medical Examinations'!$A$2:$C$2336,3,)</f>
        <v>4.33</v>
      </c>
      <c r="E508" t="str">
        <f>VLOOKUP($A508,'Medical Examinations'!$A$2:$D$2336,4,)</f>
        <v>No</v>
      </c>
      <c r="F508" t="str">
        <f>VLOOKUP($A508,'Medical Examinations'!$A$2:$E$2336,5,)</f>
        <v>No</v>
      </c>
      <c r="G508" t="str">
        <f>VLOOKUP($A508,'Medical Examinations'!$A$2:$F$2336,6,)</f>
        <v>No</v>
      </c>
      <c r="H508">
        <f>VLOOKUP($A508,'Data Transformation'!$A$2:$G$2336,7,)</f>
        <v>0</v>
      </c>
      <c r="I508" t="str">
        <f>VLOOKUP($A508,'Medical Examinations'!$A$2:$H$2336,8,)</f>
        <v>yes</v>
      </c>
      <c r="J508" t="str">
        <f>VLOOKUP($A508,'Data Transformation'!$A$2:$K$2336,11,)</f>
        <v>overweight</v>
      </c>
      <c r="K508" t="str">
        <f>VLOOKUP($A508,'Data Transformation'!$A$2:$M$2336,13,)</f>
        <v>Diabetes</v>
      </c>
      <c r="L508" t="str">
        <f>VLOOKUP(A508,'Data Transformation'!A508:Q2842,17,)</f>
        <v>29-Jun-1993</v>
      </c>
      <c r="M508">
        <f>VLOOKUP($A508,'Hospitalisation Details'!$A$2:$I$2344,6,)</f>
        <v>19515.54</v>
      </c>
      <c r="N508" t="str">
        <f>VLOOKUP($A508,'Hospitalisation Details'!$A$2:$I$2344,7,)</f>
        <v>tier - 1</v>
      </c>
      <c r="O508" t="str">
        <f>VLOOKUP($A508,'Hospitalisation Details'!$A$2:$I$2344,8,)</f>
        <v>tier - 1</v>
      </c>
      <c r="P508" t="str">
        <f>VLOOKUP($A508,'Hospitalisation Details'!$A$2:$I$2344,9,)</f>
        <v>R1013</v>
      </c>
      <c r="Q508">
        <f>VLOOKUP(A508,'Data Transformation'!A508:R2842,18,)</f>
        <v>30</v>
      </c>
    </row>
    <row r="509" spans="1:17" ht="15.6" x14ac:dyDescent="0.3">
      <c r="A509" s="1" t="s">
        <v>1863</v>
      </c>
      <c r="B509" s="1" t="str">
        <f>VLOOKUP($A509,'Data Transformation'!$A$2:$D$2336,4,)</f>
        <v xml:space="preserve">  Brendan</v>
      </c>
      <c r="C509">
        <f>VLOOKUP($A509,'Medical Examinations'!$A$2:$B$2336,2,)</f>
        <v>39.71</v>
      </c>
      <c r="D509">
        <f>VLOOKUP($A509,'Medical Examinations'!$A$2:$C$2336,3,)</f>
        <v>5.83</v>
      </c>
      <c r="E509" t="str">
        <f>VLOOKUP($A509,'Medical Examinations'!$A$2:$D$2336,4,)</f>
        <v>No</v>
      </c>
      <c r="F509" t="str">
        <f>VLOOKUP($A509,'Medical Examinations'!$A$2:$E$2336,5,)</f>
        <v>No</v>
      </c>
      <c r="G509" t="str">
        <f>VLOOKUP($A509,'Medical Examinations'!$A$2:$F$2336,6,)</f>
        <v>No</v>
      </c>
      <c r="H509">
        <f>VLOOKUP($A509,'Data Transformation'!$A$2:$G$2336,7,)</f>
        <v>1</v>
      </c>
      <c r="I509" t="str">
        <f>VLOOKUP($A509,'Medical Examinations'!$A$2:$H$2336,8,)</f>
        <v>No</v>
      </c>
      <c r="J509" t="str">
        <f>VLOOKUP($A509,'Data Transformation'!$A$2:$K$2336,11,)</f>
        <v>obesity</v>
      </c>
      <c r="K509" t="str">
        <f>VLOOKUP($A509,'Data Transformation'!$A$2:$M$2336,13,)</f>
        <v>Diabetes</v>
      </c>
      <c r="L509" t="str">
        <f>VLOOKUP(A509,'Data Transformation'!A509:Q2843,17,)</f>
        <v>13-Jun-1988</v>
      </c>
      <c r="M509">
        <f>VLOOKUP($A509,'Hospitalisation Details'!$A$2:$I$2344,6,)</f>
        <v>19496.72</v>
      </c>
      <c r="N509" t="str">
        <f>VLOOKUP($A509,'Hospitalisation Details'!$A$2:$I$2344,7,)</f>
        <v>tier - 1</v>
      </c>
      <c r="O509" t="str">
        <f>VLOOKUP($A509,'Hospitalisation Details'!$A$2:$I$2344,8,)</f>
        <v>tier - 3</v>
      </c>
      <c r="P509" t="str">
        <f>VLOOKUP($A509,'Hospitalisation Details'!$A$2:$I$2344,9,)</f>
        <v>R1019</v>
      </c>
      <c r="Q509">
        <f>VLOOKUP(A509,'Data Transformation'!A509:R2843,18,)</f>
        <v>35</v>
      </c>
    </row>
    <row r="510" spans="1:17" ht="15.6" x14ac:dyDescent="0.3">
      <c r="A510" s="1" t="s">
        <v>1862</v>
      </c>
      <c r="B510" s="1" t="str">
        <f>VLOOKUP($A510,'Data Transformation'!$A$2:$D$2336,4,)</f>
        <v xml:space="preserve">  Amber R</v>
      </c>
      <c r="C510">
        <f>VLOOKUP($A510,'Medical Examinations'!$A$2:$B$2336,2,)</f>
        <v>22.22</v>
      </c>
      <c r="D510">
        <f>VLOOKUP($A510,'Medical Examinations'!$A$2:$C$2336,3,)</f>
        <v>5.5</v>
      </c>
      <c r="E510" t="str">
        <f>VLOOKUP($A510,'Medical Examinations'!$A$2:$D$2336,4,)</f>
        <v>No</v>
      </c>
      <c r="F510" t="str">
        <f>VLOOKUP($A510,'Medical Examinations'!$A$2:$E$2336,5,)</f>
        <v>No</v>
      </c>
      <c r="G510" t="str">
        <f>VLOOKUP($A510,'Medical Examinations'!$A$2:$F$2336,6,)</f>
        <v>No</v>
      </c>
      <c r="H510">
        <f>VLOOKUP($A510,'Data Transformation'!$A$2:$G$2336,7,)</f>
        <v>0</v>
      </c>
      <c r="I510" t="str">
        <f>VLOOKUP($A510,'Medical Examinations'!$A$2:$H$2336,8,)</f>
        <v>yes</v>
      </c>
      <c r="J510" t="str">
        <f>VLOOKUP($A510,'Data Transformation'!$A$2:$K$2336,11,)</f>
        <v>obesity</v>
      </c>
      <c r="K510" t="str">
        <f>VLOOKUP($A510,'Data Transformation'!$A$2:$M$2336,13,)</f>
        <v>Normal</v>
      </c>
      <c r="L510" t="str">
        <f>VLOOKUP(A510,'Data Transformation'!A510:Q2844,17,)</f>
        <v>17-Nov-1990</v>
      </c>
      <c r="M510">
        <f>VLOOKUP($A510,'Hospitalisation Details'!$A$2:$I$2344,6,)</f>
        <v>19444.27</v>
      </c>
      <c r="N510" t="str">
        <f>VLOOKUP($A510,'Hospitalisation Details'!$A$2:$I$2344,7,)</f>
        <v>tier - 1</v>
      </c>
      <c r="O510" t="str">
        <f>VLOOKUP($A510,'Hospitalisation Details'!$A$2:$I$2344,8,)</f>
        <v>tier - 1</v>
      </c>
      <c r="P510" t="str">
        <f>VLOOKUP($A510,'Hospitalisation Details'!$A$2:$I$2344,9,)</f>
        <v>R1013</v>
      </c>
      <c r="Q510">
        <f>VLOOKUP(A510,'Data Transformation'!A510:R2844,18,)</f>
        <v>32</v>
      </c>
    </row>
    <row r="511" spans="1:17" ht="15.6" x14ac:dyDescent="0.3">
      <c r="A511" s="1" t="s">
        <v>1861</v>
      </c>
      <c r="B511" s="1" t="str">
        <f>VLOOKUP($A511,'Data Transformation'!$A$2:$D$2336,4,)</f>
        <v xml:space="preserve">  Sean K</v>
      </c>
      <c r="C511">
        <f>VLOOKUP($A511,'Medical Examinations'!$A$2:$B$2336,2,)</f>
        <v>33.344999999999999</v>
      </c>
      <c r="D511">
        <f>VLOOKUP($A511,'Medical Examinations'!$A$2:$C$2336,3,)</f>
        <v>4.79</v>
      </c>
      <c r="E511" t="str">
        <f>VLOOKUP($A511,'Medical Examinations'!$A$2:$D$2336,4,)</f>
        <v>No</v>
      </c>
      <c r="F511" t="str">
        <f>VLOOKUP($A511,'Medical Examinations'!$A$2:$E$2336,5,)</f>
        <v>No</v>
      </c>
      <c r="G511" t="str">
        <f>VLOOKUP($A511,'Medical Examinations'!$A$2:$F$2336,6,)</f>
        <v>Yes</v>
      </c>
      <c r="H511">
        <f>VLOOKUP($A511,'Data Transformation'!$A$2:$G$2336,7,)</f>
        <v>1</v>
      </c>
      <c r="I511" t="str">
        <f>VLOOKUP($A511,'Medical Examinations'!$A$2:$H$2336,8,)</f>
        <v>No</v>
      </c>
      <c r="J511" t="str">
        <f>VLOOKUP($A511,'Data Transformation'!$A$2:$K$2336,11,)</f>
        <v>obesity</v>
      </c>
      <c r="K511" t="str">
        <f>VLOOKUP($A511,'Data Transformation'!$A$2:$M$2336,13,)</f>
        <v>Diabetes</v>
      </c>
      <c r="L511" t="str">
        <f>VLOOKUP(A511,'Data Transformation'!A511:Q2845,17,)</f>
        <v>22-Dec-2004</v>
      </c>
      <c r="M511">
        <f>VLOOKUP($A511,'Hospitalisation Details'!$A$2:$I$2344,6,)</f>
        <v>19442.349999999999</v>
      </c>
      <c r="N511" t="str">
        <f>VLOOKUP($A511,'Hospitalisation Details'!$A$2:$I$2344,7,)</f>
        <v>tier - 1</v>
      </c>
      <c r="O511" t="str">
        <f>VLOOKUP($A511,'Hospitalisation Details'!$A$2:$I$2344,8,)</f>
        <v>tier - 3</v>
      </c>
      <c r="P511" t="str">
        <f>VLOOKUP($A511,'Hospitalisation Details'!$A$2:$I$2344,9,)</f>
        <v>R1012</v>
      </c>
      <c r="Q511">
        <f>VLOOKUP(A511,'Data Transformation'!A511:R2845,18,)</f>
        <v>18</v>
      </c>
    </row>
    <row r="512" spans="1:17" ht="15.6" x14ac:dyDescent="0.3">
      <c r="A512" s="1" t="s">
        <v>1860</v>
      </c>
      <c r="B512" s="1" t="str">
        <f>VLOOKUP($A512,'Data Transformation'!$A$2:$D$2336,4,)</f>
        <v xml:space="preserve">  Rick</v>
      </c>
      <c r="C512">
        <f>VLOOKUP($A512,'Medical Examinations'!$A$2:$B$2336,2,)</f>
        <v>24.42</v>
      </c>
      <c r="D512">
        <f>VLOOKUP($A512,'Medical Examinations'!$A$2:$C$2336,3,)</f>
        <v>5.81</v>
      </c>
      <c r="E512" t="str">
        <f>VLOOKUP($A512,'Medical Examinations'!$A$2:$D$2336,4,)</f>
        <v>No</v>
      </c>
      <c r="F512" t="str">
        <f>VLOOKUP($A512,'Medical Examinations'!$A$2:$E$2336,5,)</f>
        <v>No</v>
      </c>
      <c r="G512" t="str">
        <f>VLOOKUP($A512,'Medical Examinations'!$A$2:$F$2336,6,)</f>
        <v>No</v>
      </c>
      <c r="H512">
        <f>VLOOKUP($A512,'Data Transformation'!$A$2:$G$2336,7,)</f>
        <v>1</v>
      </c>
      <c r="I512" t="str">
        <f>VLOOKUP($A512,'Medical Examinations'!$A$2:$H$2336,8,)</f>
        <v>yes</v>
      </c>
      <c r="J512" t="str">
        <f>VLOOKUP($A512,'Data Transformation'!$A$2:$K$2336,11,)</f>
        <v>overweight</v>
      </c>
      <c r="K512" t="str">
        <f>VLOOKUP($A512,'Data Transformation'!$A$2:$M$2336,13,)</f>
        <v>Diabetes</v>
      </c>
      <c r="L512" t="str">
        <f>VLOOKUP(A512,'Data Transformation'!A512:Q2846,17,)</f>
        <v>20-Sep-1990</v>
      </c>
      <c r="M512">
        <f>VLOOKUP($A512,'Hospitalisation Details'!$A$2:$I$2344,6,)</f>
        <v>19362</v>
      </c>
      <c r="N512" t="str">
        <f>VLOOKUP($A512,'Hospitalisation Details'!$A$2:$I$2344,7,)</f>
        <v>tier - 1</v>
      </c>
      <c r="O512" t="str">
        <f>VLOOKUP($A512,'Hospitalisation Details'!$A$2:$I$2344,8,)</f>
        <v>tier - 3</v>
      </c>
      <c r="P512" t="str">
        <f>VLOOKUP($A512,'Hospitalisation Details'!$A$2:$I$2344,9,)</f>
        <v>R1013</v>
      </c>
      <c r="Q512">
        <f>VLOOKUP(A512,'Data Transformation'!A512:R2846,18,)</f>
        <v>32</v>
      </c>
    </row>
    <row r="513" spans="1:17" ht="15.6" x14ac:dyDescent="0.3">
      <c r="A513" s="1" t="s">
        <v>1859</v>
      </c>
      <c r="B513" s="1" t="str">
        <f>VLOOKUP($A513,'Data Transformation'!$A$2:$D$2336,4,)</f>
        <v xml:space="preserve">  Matthew</v>
      </c>
      <c r="C513">
        <f>VLOOKUP($A513,'Medical Examinations'!$A$2:$B$2336,2,)</f>
        <v>29.81</v>
      </c>
      <c r="D513">
        <f>VLOOKUP($A513,'Medical Examinations'!$A$2:$C$2336,3,)</f>
        <v>5.58</v>
      </c>
      <c r="E513" t="str">
        <f>VLOOKUP($A513,'Medical Examinations'!$A$2:$D$2336,4,)</f>
        <v>No</v>
      </c>
      <c r="F513" t="str">
        <f>VLOOKUP($A513,'Medical Examinations'!$A$2:$E$2336,5,)</f>
        <v>No</v>
      </c>
      <c r="G513" t="str">
        <f>VLOOKUP($A513,'Medical Examinations'!$A$2:$F$2336,6,)</f>
        <v>No</v>
      </c>
      <c r="H513">
        <f>VLOOKUP($A513,'Data Transformation'!$A$2:$G$2336,7,)</f>
        <v>0</v>
      </c>
      <c r="I513" t="str">
        <f>VLOOKUP($A513,'Medical Examinations'!$A$2:$H$2336,8,)</f>
        <v>yes</v>
      </c>
      <c r="J513" t="str">
        <f>VLOOKUP($A513,'Data Transformation'!$A$2:$K$2336,11,)</f>
        <v>normal weight</v>
      </c>
      <c r="K513" t="str">
        <f>VLOOKUP($A513,'Data Transformation'!$A$2:$M$2336,13,)</f>
        <v>Diabetes</v>
      </c>
      <c r="L513" t="str">
        <f>VLOOKUP(A513,'Data Transformation'!A513:Q2847,17,)</f>
        <v>25-Dec-1996</v>
      </c>
      <c r="M513">
        <f>VLOOKUP($A513,'Hospitalisation Details'!$A$2:$I$2344,6,)</f>
        <v>19350.37</v>
      </c>
      <c r="N513" t="str">
        <f>VLOOKUP($A513,'Hospitalisation Details'!$A$2:$I$2344,7,)</f>
        <v>tier - 1</v>
      </c>
      <c r="O513" t="str">
        <f>VLOOKUP($A513,'Hospitalisation Details'!$A$2:$I$2344,8,)</f>
        <v>tier - 3</v>
      </c>
      <c r="P513" t="str">
        <f>VLOOKUP($A513,'Hospitalisation Details'!$A$2:$I$2344,9,)</f>
        <v>R1013</v>
      </c>
      <c r="Q513">
        <f>VLOOKUP(A513,'Data Transformation'!A513:R2847,18,)</f>
        <v>26</v>
      </c>
    </row>
    <row r="514" spans="1:17" ht="15.6" x14ac:dyDescent="0.3">
      <c r="A514" s="1" t="s">
        <v>1858</v>
      </c>
      <c r="B514" s="1" t="str">
        <f>VLOOKUP($A514,'Data Transformation'!$A$2:$D$2336,4,)</f>
        <v xml:space="preserve">  Brady</v>
      </c>
      <c r="C514">
        <f>VLOOKUP($A514,'Medical Examinations'!$A$2:$B$2336,2,)</f>
        <v>51.18</v>
      </c>
      <c r="D514">
        <f>VLOOKUP($A514,'Medical Examinations'!$A$2:$C$2336,3,)</f>
        <v>4.4000000000000004</v>
      </c>
      <c r="E514" t="str">
        <f>VLOOKUP($A514,'Medical Examinations'!$A$2:$D$2336,4,)</f>
        <v>yes</v>
      </c>
      <c r="F514" t="str">
        <f>VLOOKUP($A514,'Medical Examinations'!$A$2:$E$2336,5,)</f>
        <v>No</v>
      </c>
      <c r="G514" t="str">
        <f>VLOOKUP($A514,'Medical Examinations'!$A$2:$F$2336,6,)</f>
        <v>No</v>
      </c>
      <c r="H514">
        <f>VLOOKUP($A514,'Data Transformation'!$A$2:$G$2336,7,)</f>
        <v>2</v>
      </c>
      <c r="I514" t="str">
        <f>VLOOKUP($A514,'Medical Examinations'!$A$2:$H$2336,8,)</f>
        <v>No</v>
      </c>
      <c r="J514" t="str">
        <f>VLOOKUP($A514,'Data Transformation'!$A$2:$K$2336,11,)</f>
        <v>obesity</v>
      </c>
      <c r="K514" t="str">
        <f>VLOOKUP($A514,'Data Transformation'!$A$2:$M$2336,13,)</f>
        <v>Prediabetes</v>
      </c>
      <c r="L514" t="str">
        <f>VLOOKUP(A514,'Data Transformation'!A514:Q2848,17,)</f>
        <v>18-Sep-1989</v>
      </c>
      <c r="M514">
        <f>VLOOKUP($A514,'Hospitalisation Details'!$A$2:$I$2344,6,)</f>
        <v>19321.060000000001</v>
      </c>
      <c r="N514" t="str">
        <f>VLOOKUP($A514,'Hospitalisation Details'!$A$2:$I$2344,7,)</f>
        <v>tier - 1</v>
      </c>
      <c r="O514" t="str">
        <f>VLOOKUP($A514,'Hospitalisation Details'!$A$2:$I$2344,8,)</f>
        <v>tier - 1</v>
      </c>
      <c r="P514" t="str">
        <f>VLOOKUP($A514,'Hospitalisation Details'!$A$2:$I$2344,9,)</f>
        <v>R1012</v>
      </c>
      <c r="Q514">
        <f>VLOOKUP(A514,'Data Transformation'!A514:R2848,18,)</f>
        <v>33</v>
      </c>
    </row>
    <row r="515" spans="1:17" ht="15.6" x14ac:dyDescent="0.3">
      <c r="A515" s="1" t="s">
        <v>1857</v>
      </c>
      <c r="B515" s="1" t="str">
        <f>VLOOKUP($A515,'Data Transformation'!$A$2:$D$2336,4,)</f>
        <v xml:space="preserve">  Kameko</v>
      </c>
      <c r="C515">
        <f>VLOOKUP($A515,'Medical Examinations'!$A$2:$B$2336,2,)</f>
        <v>51.37</v>
      </c>
      <c r="D515">
        <f>VLOOKUP($A515,'Medical Examinations'!$A$2:$C$2336,3,)</f>
        <v>8.18</v>
      </c>
      <c r="E515" t="str">
        <f>VLOOKUP($A515,'Medical Examinations'!$A$2:$D$2336,4,)</f>
        <v>yes</v>
      </c>
      <c r="F515" t="str">
        <f>VLOOKUP($A515,'Medical Examinations'!$A$2:$E$2336,5,)</f>
        <v>No</v>
      </c>
      <c r="G515" t="str">
        <f>VLOOKUP($A515,'Medical Examinations'!$A$2:$F$2336,6,)</f>
        <v>No</v>
      </c>
      <c r="H515">
        <f>VLOOKUP($A515,'Data Transformation'!$A$2:$G$2336,7,)</f>
        <v>0</v>
      </c>
      <c r="I515" t="str">
        <f>VLOOKUP($A515,'Medical Examinations'!$A$2:$H$2336,8,)</f>
        <v>No</v>
      </c>
      <c r="J515" t="str">
        <f>VLOOKUP($A515,'Data Transformation'!$A$2:$K$2336,11,)</f>
        <v>obesity</v>
      </c>
      <c r="K515" t="str">
        <f>VLOOKUP($A515,'Data Transformation'!$A$2:$M$2336,13,)</f>
        <v>Normal</v>
      </c>
      <c r="L515" t="str">
        <f>VLOOKUP(A515,'Data Transformation'!A515:Q2849,17,)</f>
        <v>2-Jul-2000</v>
      </c>
      <c r="M515">
        <f>VLOOKUP($A515,'Hospitalisation Details'!$A$2:$I$2344,6,)</f>
        <v>19259.96</v>
      </c>
      <c r="N515" t="str">
        <f>VLOOKUP($A515,'Hospitalisation Details'!$A$2:$I$2344,7,)</f>
        <v>tier - 1</v>
      </c>
      <c r="O515" t="str">
        <f>VLOOKUP($A515,'Hospitalisation Details'!$A$2:$I$2344,8,)</f>
        <v>tier - 1</v>
      </c>
      <c r="P515" t="str">
        <f>VLOOKUP($A515,'Hospitalisation Details'!$A$2:$I$2344,9,)</f>
        <v>R1012</v>
      </c>
      <c r="Q515">
        <f>VLOOKUP(A515,'Data Transformation'!A515:R2849,18,)</f>
        <v>23</v>
      </c>
    </row>
    <row r="516" spans="1:17" ht="15.6" x14ac:dyDescent="0.3">
      <c r="A516" s="1" t="s">
        <v>1856</v>
      </c>
      <c r="B516" s="1" t="str">
        <f>VLOOKUP($A516,'Data Transformation'!$A$2:$D$2336,4,)</f>
        <v xml:space="preserve">  Jeremy A</v>
      </c>
      <c r="C516">
        <f>VLOOKUP($A516,'Medical Examinations'!$A$2:$B$2336,2,)</f>
        <v>36.19</v>
      </c>
      <c r="D516">
        <f>VLOOKUP($A516,'Medical Examinations'!$A$2:$C$2336,3,)</f>
        <v>5.52</v>
      </c>
      <c r="E516" t="str">
        <f>VLOOKUP($A516,'Medical Examinations'!$A$2:$D$2336,4,)</f>
        <v>yes</v>
      </c>
      <c r="F516" t="str">
        <f>VLOOKUP($A516,'Medical Examinations'!$A$2:$E$2336,5,)</f>
        <v>No</v>
      </c>
      <c r="G516" t="str">
        <f>VLOOKUP($A516,'Medical Examinations'!$A$2:$F$2336,6,)</f>
        <v>No</v>
      </c>
      <c r="H516">
        <f>VLOOKUP($A516,'Data Transformation'!$A$2:$G$2336,7,)</f>
        <v>0</v>
      </c>
      <c r="I516" t="str">
        <f>VLOOKUP($A516,'Medical Examinations'!$A$2:$H$2336,8,)</f>
        <v>No</v>
      </c>
      <c r="J516" t="str">
        <f>VLOOKUP($A516,'Data Transformation'!$A$2:$K$2336,11,)</f>
        <v>normal weight</v>
      </c>
      <c r="K516" t="str">
        <f>VLOOKUP($A516,'Data Transformation'!$A$2:$M$2336,13,)</f>
        <v>Diabetes</v>
      </c>
      <c r="L516" t="str">
        <f>VLOOKUP(A516,'Data Transformation'!A516:Q2850,17,)</f>
        <v>29-Jun-1998</v>
      </c>
      <c r="M516">
        <f>VLOOKUP($A516,'Hospitalisation Details'!$A$2:$I$2344,6,)</f>
        <v>19214.71</v>
      </c>
      <c r="N516" t="str">
        <f>VLOOKUP($A516,'Hospitalisation Details'!$A$2:$I$2344,7,)</f>
        <v>tier - 1</v>
      </c>
      <c r="O516" t="str">
        <f>VLOOKUP($A516,'Hospitalisation Details'!$A$2:$I$2344,8,)</f>
        <v>tier - 3</v>
      </c>
      <c r="P516" t="str">
        <f>VLOOKUP($A516,'Hospitalisation Details'!$A$2:$I$2344,9,)</f>
        <v>R1013</v>
      </c>
      <c r="Q516">
        <f>VLOOKUP(A516,'Data Transformation'!A516:R2850,18,)</f>
        <v>25</v>
      </c>
    </row>
    <row r="517" spans="1:17" ht="15.6" x14ac:dyDescent="0.3">
      <c r="A517" s="1" t="s">
        <v>1855</v>
      </c>
      <c r="B517" s="1" t="str">
        <f>VLOOKUP($A517,'Data Transformation'!$A$2:$D$2336,4,)</f>
        <v xml:space="preserve">  Daniel</v>
      </c>
      <c r="C517">
        <f>VLOOKUP($A517,'Medical Examinations'!$A$2:$B$2336,2,)</f>
        <v>25.9</v>
      </c>
      <c r="D517">
        <f>VLOOKUP($A517,'Medical Examinations'!$A$2:$C$2336,3,)</f>
        <v>4.84</v>
      </c>
      <c r="E517" t="str">
        <f>VLOOKUP($A517,'Medical Examinations'!$A$2:$D$2336,4,)</f>
        <v>No</v>
      </c>
      <c r="F517" t="str">
        <f>VLOOKUP($A517,'Medical Examinations'!$A$2:$E$2336,5,)</f>
        <v>No</v>
      </c>
      <c r="G517" t="str">
        <f>VLOOKUP($A517,'Medical Examinations'!$A$2:$F$2336,6,)</f>
        <v>No</v>
      </c>
      <c r="H517">
        <f>VLOOKUP($A517,'Data Transformation'!$A$2:$G$2336,7,)</f>
        <v>0</v>
      </c>
      <c r="I517" t="str">
        <f>VLOOKUP($A517,'Medical Examinations'!$A$2:$H$2336,8,)</f>
        <v>yes</v>
      </c>
      <c r="J517" t="str">
        <f>VLOOKUP($A517,'Data Transformation'!$A$2:$K$2336,11,)</f>
        <v>normal weight</v>
      </c>
      <c r="K517" t="str">
        <f>VLOOKUP($A517,'Data Transformation'!$A$2:$M$2336,13,)</f>
        <v>Diabetes</v>
      </c>
      <c r="L517" t="str">
        <f>VLOOKUP(A517,'Data Transformation'!A517:Q2851,17,)</f>
        <v>22-Jun-1985</v>
      </c>
      <c r="M517">
        <f>VLOOKUP($A517,'Hospitalisation Details'!$A$2:$I$2344,6,)</f>
        <v>19199.939999999999</v>
      </c>
      <c r="N517" t="str">
        <f>VLOOKUP($A517,'Hospitalisation Details'!$A$2:$I$2344,7,)</f>
        <v>tier - 1</v>
      </c>
      <c r="O517" t="str">
        <f>VLOOKUP($A517,'Hospitalisation Details'!$A$2:$I$2344,8,)</f>
        <v>tier - 3</v>
      </c>
      <c r="P517" t="str">
        <f>VLOOKUP($A517,'Hospitalisation Details'!$A$2:$I$2344,9,)</f>
        <v>R1011</v>
      </c>
      <c r="Q517">
        <f>VLOOKUP(A517,'Data Transformation'!A517:R2851,18,)</f>
        <v>38</v>
      </c>
    </row>
    <row r="518" spans="1:17" ht="15.6" x14ac:dyDescent="0.3">
      <c r="A518" s="1" t="s">
        <v>1854</v>
      </c>
      <c r="B518" s="1" t="str">
        <f>VLOOKUP($A518,'Data Transformation'!$A$2:$D$2336,4,)</f>
        <v xml:space="preserve">  Amanda</v>
      </c>
      <c r="C518">
        <f>VLOOKUP($A518,'Medical Examinations'!$A$2:$B$2336,2,)</f>
        <v>35.72</v>
      </c>
      <c r="D518">
        <f>VLOOKUP($A518,'Medical Examinations'!$A$2:$C$2336,3,)</f>
        <v>4.08</v>
      </c>
      <c r="E518" t="str">
        <f>VLOOKUP($A518,'Medical Examinations'!$A$2:$D$2336,4,)</f>
        <v>No</v>
      </c>
      <c r="F518" t="str">
        <f>VLOOKUP($A518,'Medical Examinations'!$A$2:$E$2336,5,)</f>
        <v>No</v>
      </c>
      <c r="G518" t="str">
        <f>VLOOKUP($A518,'Medical Examinations'!$A$2:$F$2336,6,)</f>
        <v>Yes</v>
      </c>
      <c r="H518">
        <f>VLOOKUP($A518,'Data Transformation'!$A$2:$G$2336,7,)</f>
        <v>1</v>
      </c>
      <c r="I518" t="str">
        <f>VLOOKUP($A518,'Medical Examinations'!$A$2:$H$2336,8,)</f>
        <v>No</v>
      </c>
      <c r="J518" t="str">
        <f>VLOOKUP($A518,'Data Transformation'!$A$2:$K$2336,11,)</f>
        <v>obesity</v>
      </c>
      <c r="K518" t="str">
        <f>VLOOKUP($A518,'Data Transformation'!$A$2:$M$2336,13,)</f>
        <v>Prediabetes</v>
      </c>
      <c r="L518" t="str">
        <f>VLOOKUP(A518,'Data Transformation'!A518:Q2852,17,)</f>
        <v>25-Oct-1996</v>
      </c>
      <c r="M518">
        <f>VLOOKUP($A518,'Hospitalisation Details'!$A$2:$I$2344,6,)</f>
        <v>19144.580000000002</v>
      </c>
      <c r="N518" t="str">
        <f>VLOOKUP($A518,'Hospitalisation Details'!$A$2:$I$2344,7,)</f>
        <v>tier - 1</v>
      </c>
      <c r="O518" t="str">
        <f>VLOOKUP($A518,'Hospitalisation Details'!$A$2:$I$2344,8,)</f>
        <v>tier - 1</v>
      </c>
      <c r="P518" t="str">
        <f>VLOOKUP($A518,'Hospitalisation Details'!$A$2:$I$2344,9,)</f>
        <v>R1024</v>
      </c>
      <c r="Q518">
        <f>VLOOKUP(A518,'Data Transformation'!A518:R2852,18,)</f>
        <v>26</v>
      </c>
    </row>
    <row r="519" spans="1:17" ht="15.6" x14ac:dyDescent="0.3">
      <c r="A519" s="1" t="s">
        <v>1853</v>
      </c>
      <c r="B519" s="1" t="str">
        <f>VLOOKUP($A519,'Data Transformation'!$A$2:$D$2336,4,)</f>
        <v xml:space="preserve">  Karen</v>
      </c>
      <c r="C519">
        <f>VLOOKUP($A519,'Medical Examinations'!$A$2:$B$2336,2,)</f>
        <v>27.94</v>
      </c>
      <c r="D519">
        <f>VLOOKUP($A519,'Medical Examinations'!$A$2:$C$2336,3,)</f>
        <v>4.4800000000000004</v>
      </c>
      <c r="E519" t="str">
        <f>VLOOKUP($A519,'Medical Examinations'!$A$2:$D$2336,4,)</f>
        <v>No</v>
      </c>
      <c r="F519" t="str">
        <f>VLOOKUP($A519,'Medical Examinations'!$A$2:$E$2336,5,)</f>
        <v>No</v>
      </c>
      <c r="G519" t="str">
        <f>VLOOKUP($A519,'Medical Examinations'!$A$2:$F$2336,6,)</f>
        <v>Yes</v>
      </c>
      <c r="H519">
        <f>VLOOKUP($A519,'Data Transformation'!$A$2:$G$2336,7,)</f>
        <v>1</v>
      </c>
      <c r="I519" t="str">
        <f>VLOOKUP($A519,'Medical Examinations'!$A$2:$H$2336,8,)</f>
        <v>yes</v>
      </c>
      <c r="J519" t="str">
        <f>VLOOKUP($A519,'Data Transformation'!$A$2:$K$2336,11,)</f>
        <v>obesity</v>
      </c>
      <c r="K519" t="str">
        <f>VLOOKUP($A519,'Data Transformation'!$A$2:$M$2336,13,)</f>
        <v>Normal</v>
      </c>
      <c r="L519" t="str">
        <f>VLOOKUP(A519,'Data Transformation'!A519:Q2853,17,)</f>
        <v>5-Aug-1990</v>
      </c>
      <c r="M519">
        <f>VLOOKUP($A519,'Hospitalisation Details'!$A$2:$I$2344,6,)</f>
        <v>19107.78</v>
      </c>
      <c r="N519" t="str">
        <f>VLOOKUP($A519,'Hospitalisation Details'!$A$2:$I$2344,7,)</f>
        <v>tier - 1</v>
      </c>
      <c r="O519" t="str">
        <f>VLOOKUP($A519,'Hospitalisation Details'!$A$2:$I$2344,8,)</f>
        <v>tier - 2</v>
      </c>
      <c r="P519" t="str">
        <f>VLOOKUP($A519,'Hospitalisation Details'!$A$2:$I$2344,9,)</f>
        <v>R1013</v>
      </c>
      <c r="Q519">
        <f>VLOOKUP(A519,'Data Transformation'!A519:R2853,18,)</f>
        <v>33</v>
      </c>
    </row>
    <row r="520" spans="1:17" ht="15.6" x14ac:dyDescent="0.3">
      <c r="A520" s="1" t="s">
        <v>1852</v>
      </c>
      <c r="B520" s="1" t="str">
        <f>VLOOKUP($A520,'Data Transformation'!$A$2:$D$2336,4,)</f>
        <v xml:space="preserve">  Gregory</v>
      </c>
      <c r="C520">
        <f>VLOOKUP($A520,'Medical Examinations'!$A$2:$B$2336,2,)</f>
        <v>27.1</v>
      </c>
      <c r="D520">
        <f>VLOOKUP($A520,'Medical Examinations'!$A$2:$C$2336,3,)</f>
        <v>5.73</v>
      </c>
      <c r="E520" t="str">
        <f>VLOOKUP($A520,'Medical Examinations'!$A$2:$D$2336,4,)</f>
        <v>No</v>
      </c>
      <c r="F520" t="str">
        <f>VLOOKUP($A520,'Medical Examinations'!$A$2:$E$2336,5,)</f>
        <v>No</v>
      </c>
      <c r="G520" t="str">
        <f>VLOOKUP($A520,'Medical Examinations'!$A$2:$F$2336,6,)</f>
        <v>No</v>
      </c>
      <c r="H520">
        <f>VLOOKUP($A520,'Data Transformation'!$A$2:$G$2336,7,)</f>
        <v>0</v>
      </c>
      <c r="I520" t="str">
        <f>VLOOKUP($A520,'Medical Examinations'!$A$2:$H$2336,8,)</f>
        <v>yes</v>
      </c>
      <c r="J520" t="str">
        <f>VLOOKUP($A520,'Data Transformation'!$A$2:$K$2336,11,)</f>
        <v>obesity</v>
      </c>
      <c r="K520" t="str">
        <f>VLOOKUP($A520,'Data Transformation'!$A$2:$M$2336,13,)</f>
        <v>Diabetes</v>
      </c>
      <c r="L520" t="str">
        <f>VLOOKUP(A520,'Data Transformation'!A520:Q2854,17,)</f>
        <v>26-Sep-1990</v>
      </c>
      <c r="M520">
        <f>VLOOKUP($A520,'Hospitalisation Details'!$A$2:$I$2344,6,)</f>
        <v>19040.88</v>
      </c>
      <c r="N520" t="str">
        <f>VLOOKUP($A520,'Hospitalisation Details'!$A$2:$I$2344,7,)</f>
        <v>tier - 1</v>
      </c>
      <c r="O520" t="str">
        <f>VLOOKUP($A520,'Hospitalisation Details'!$A$2:$I$2344,8,)</f>
        <v>tier - 3</v>
      </c>
      <c r="P520" t="str">
        <f>VLOOKUP($A520,'Hospitalisation Details'!$A$2:$I$2344,9,)</f>
        <v>R1011</v>
      </c>
      <c r="Q520">
        <f>VLOOKUP(A520,'Data Transformation'!A520:R2854,18,)</f>
        <v>32</v>
      </c>
    </row>
    <row r="521" spans="1:17" ht="15.6" x14ac:dyDescent="0.3">
      <c r="A521" s="1" t="s">
        <v>1851</v>
      </c>
      <c r="B521" s="1" t="str">
        <f>VLOOKUP($A521,'Data Transformation'!$A$2:$D$2336,4,)</f>
        <v xml:space="preserve">  Sabine</v>
      </c>
      <c r="C521">
        <f>VLOOKUP($A521,'Medical Examinations'!$A$2:$B$2336,2,)</f>
        <v>18.3</v>
      </c>
      <c r="D521">
        <f>VLOOKUP($A521,'Medical Examinations'!$A$2:$C$2336,3,)</f>
        <v>5.46</v>
      </c>
      <c r="E521" t="str">
        <f>VLOOKUP($A521,'Medical Examinations'!$A$2:$D$2336,4,)</f>
        <v>yes</v>
      </c>
      <c r="F521" t="str">
        <f>VLOOKUP($A521,'Medical Examinations'!$A$2:$E$2336,5,)</f>
        <v>No</v>
      </c>
      <c r="G521" t="str">
        <f>VLOOKUP($A521,'Medical Examinations'!$A$2:$F$2336,6,)</f>
        <v>Yes</v>
      </c>
      <c r="H521">
        <f>VLOOKUP($A521,'Data Transformation'!$A$2:$G$2336,7,)</f>
        <v>1</v>
      </c>
      <c r="I521" t="str">
        <f>VLOOKUP($A521,'Medical Examinations'!$A$2:$H$2336,8,)</f>
        <v>yes</v>
      </c>
      <c r="J521" t="str">
        <f>VLOOKUP($A521,'Data Transformation'!$A$2:$K$2336,11,)</f>
        <v>obesity</v>
      </c>
      <c r="K521" t="str">
        <f>VLOOKUP($A521,'Data Transformation'!$A$2:$M$2336,13,)</f>
        <v>Normal</v>
      </c>
      <c r="L521" t="str">
        <f>VLOOKUP(A521,'Data Transformation'!A521:Q2855,17,)</f>
        <v>13-Jul-1990</v>
      </c>
      <c r="M521">
        <f>VLOOKUP($A521,'Hospitalisation Details'!$A$2:$I$2344,6,)</f>
        <v>19023.259999999998</v>
      </c>
      <c r="N521" t="str">
        <f>VLOOKUP($A521,'Hospitalisation Details'!$A$2:$I$2344,7,)</f>
        <v>tier - 1</v>
      </c>
      <c r="O521" t="str">
        <f>VLOOKUP($A521,'Hospitalisation Details'!$A$2:$I$2344,8,)</f>
        <v>tier - 3</v>
      </c>
      <c r="P521" t="str">
        <f>VLOOKUP($A521,'Hospitalisation Details'!$A$2:$I$2344,9,)</f>
        <v>R1011</v>
      </c>
      <c r="Q521">
        <f>VLOOKUP(A521,'Data Transformation'!A521:R2855,18,)</f>
        <v>33</v>
      </c>
    </row>
    <row r="522" spans="1:17" ht="15.6" x14ac:dyDescent="0.3">
      <c r="A522" s="1" t="s">
        <v>1850</v>
      </c>
      <c r="B522" s="1" t="str">
        <f>VLOOKUP($A522,'Data Transformation'!$A$2:$D$2336,4,)</f>
        <v xml:space="preserve">  Joseph</v>
      </c>
      <c r="C522">
        <f>VLOOKUP($A522,'Medical Examinations'!$A$2:$B$2336,2,)</f>
        <v>25.3</v>
      </c>
      <c r="D522">
        <f>VLOOKUP($A522,'Medical Examinations'!$A$2:$C$2336,3,)</f>
        <v>5.0199999999999996</v>
      </c>
      <c r="E522" t="str">
        <f>VLOOKUP($A522,'Medical Examinations'!$A$2:$D$2336,4,)</f>
        <v>yes</v>
      </c>
      <c r="F522" t="str">
        <f>VLOOKUP($A522,'Medical Examinations'!$A$2:$E$2336,5,)</f>
        <v>No</v>
      </c>
      <c r="G522" t="str">
        <f>VLOOKUP($A522,'Medical Examinations'!$A$2:$F$2336,6,)</f>
        <v>No</v>
      </c>
      <c r="H522">
        <f>VLOOKUP($A522,'Data Transformation'!$A$2:$G$2336,7,)</f>
        <v>1</v>
      </c>
      <c r="I522" t="str">
        <f>VLOOKUP($A522,'Medical Examinations'!$A$2:$H$2336,8,)</f>
        <v>yes</v>
      </c>
      <c r="J522" t="str">
        <f>VLOOKUP($A522,'Data Transformation'!$A$2:$K$2336,11,)</f>
        <v>normal weight</v>
      </c>
      <c r="K522" t="str">
        <f>VLOOKUP($A522,'Data Transformation'!$A$2:$M$2336,13,)</f>
        <v>Normal</v>
      </c>
      <c r="L522" t="str">
        <f>VLOOKUP(A522,'Data Transformation'!A522:Q2856,17,)</f>
        <v>18-Oct-1979</v>
      </c>
      <c r="M522">
        <f>VLOOKUP($A522,'Hospitalisation Details'!$A$2:$I$2344,6,)</f>
        <v>18972.5</v>
      </c>
      <c r="N522" t="str">
        <f>VLOOKUP($A522,'Hospitalisation Details'!$A$2:$I$2344,7,)</f>
        <v>tier - 1</v>
      </c>
      <c r="O522" t="str">
        <f>VLOOKUP($A522,'Hospitalisation Details'!$A$2:$I$2344,8,)</f>
        <v>tier - 3</v>
      </c>
      <c r="P522" t="str">
        <f>VLOOKUP($A522,'Hospitalisation Details'!$A$2:$I$2344,9,)</f>
        <v>R1013</v>
      </c>
      <c r="Q522">
        <f>VLOOKUP(A522,'Data Transformation'!A522:R2856,18,)</f>
        <v>43</v>
      </c>
    </row>
    <row r="523" spans="1:17" ht="15.6" x14ac:dyDescent="0.3">
      <c r="A523" s="1" t="s">
        <v>1849</v>
      </c>
      <c r="B523" s="1" t="str">
        <f>VLOOKUP($A523,'Data Transformation'!$A$2:$D$2336,4,)</f>
        <v xml:space="preserve">  Adam</v>
      </c>
      <c r="C523">
        <f>VLOOKUP($A523,'Medical Examinations'!$A$2:$B$2336,2,)</f>
        <v>38.83</v>
      </c>
      <c r="D523">
        <f>VLOOKUP($A523,'Medical Examinations'!$A$2:$C$2336,3,)</f>
        <v>6.36</v>
      </c>
      <c r="E523" t="str">
        <f>VLOOKUP($A523,'Medical Examinations'!$A$2:$D$2336,4,)</f>
        <v>No</v>
      </c>
      <c r="F523" t="str">
        <f>VLOOKUP($A523,'Medical Examinations'!$A$2:$E$2336,5,)</f>
        <v>No</v>
      </c>
      <c r="G523" t="str">
        <f>VLOOKUP($A523,'Medical Examinations'!$A$2:$F$2336,6,)</f>
        <v>No</v>
      </c>
      <c r="H523">
        <f>VLOOKUP($A523,'Data Transformation'!$A$2:$G$2336,7,)</f>
        <v>1</v>
      </c>
      <c r="I523" t="str">
        <f>VLOOKUP($A523,'Medical Examinations'!$A$2:$H$2336,8,)</f>
        <v>No</v>
      </c>
      <c r="J523" t="str">
        <f>VLOOKUP($A523,'Data Transformation'!$A$2:$K$2336,11,)</f>
        <v>obesity</v>
      </c>
      <c r="K523" t="str">
        <f>VLOOKUP($A523,'Data Transformation'!$A$2:$M$2336,13,)</f>
        <v>Diabetes</v>
      </c>
      <c r="L523" t="str">
        <f>VLOOKUP(A523,'Data Transformation'!A523:Q2857,17,)</f>
        <v>4-Oct-2003</v>
      </c>
      <c r="M523">
        <f>VLOOKUP($A523,'Hospitalisation Details'!$A$2:$I$2344,6,)</f>
        <v>18963.169999999998</v>
      </c>
      <c r="N523" t="str">
        <f>VLOOKUP($A523,'Hospitalisation Details'!$A$2:$I$2344,7,)</f>
        <v>tier - 1</v>
      </c>
      <c r="O523" t="str">
        <f>VLOOKUP($A523,'Hospitalisation Details'!$A$2:$I$2344,8,)</f>
        <v>tier - 1</v>
      </c>
      <c r="P523" t="str">
        <f>VLOOKUP($A523,'Hospitalisation Details'!$A$2:$I$2344,9,)</f>
        <v>R1013</v>
      </c>
      <c r="Q523">
        <f>VLOOKUP(A523,'Data Transformation'!A523:R2857,18,)</f>
        <v>19</v>
      </c>
    </row>
    <row r="524" spans="1:17" ht="15.6" x14ac:dyDescent="0.3">
      <c r="A524" s="1" t="s">
        <v>1848</v>
      </c>
      <c r="B524" s="1" t="str">
        <f>VLOOKUP($A524,'Data Transformation'!$A$2:$D$2336,4,)</f>
        <v xml:space="preserve">  Karolyn A</v>
      </c>
      <c r="C524">
        <f>VLOOKUP($A524,'Medical Examinations'!$A$2:$B$2336,2,)</f>
        <v>27.6</v>
      </c>
      <c r="D524">
        <f>VLOOKUP($A524,'Medical Examinations'!$A$2:$C$2336,3,)</f>
        <v>5.36</v>
      </c>
      <c r="E524" t="str">
        <f>VLOOKUP($A524,'Medical Examinations'!$A$2:$D$2336,4,)</f>
        <v>No</v>
      </c>
      <c r="F524" t="str">
        <f>VLOOKUP($A524,'Medical Examinations'!$A$2:$E$2336,5,)</f>
        <v>No</v>
      </c>
      <c r="G524" t="str">
        <f>VLOOKUP($A524,'Medical Examinations'!$A$2:$F$2336,6,)</f>
        <v>No</v>
      </c>
      <c r="H524">
        <f>VLOOKUP($A524,'Data Transformation'!$A$2:$G$2336,7,)</f>
        <v>1</v>
      </c>
      <c r="I524" t="str">
        <f>VLOOKUP($A524,'Medical Examinations'!$A$2:$H$2336,8,)</f>
        <v>No</v>
      </c>
      <c r="J524" t="str">
        <f>VLOOKUP($A524,'Data Transformation'!$A$2:$K$2336,11,)</f>
        <v>obesity</v>
      </c>
      <c r="K524" t="str">
        <f>VLOOKUP($A524,'Data Transformation'!$A$2:$M$2336,13,)</f>
        <v>Diabetes</v>
      </c>
      <c r="L524" t="str">
        <f>VLOOKUP(A524,'Data Transformation'!A524:Q2858,17,)</f>
        <v>4-Sep-1990</v>
      </c>
      <c r="M524">
        <f>VLOOKUP($A524,'Hospitalisation Details'!$A$2:$I$2344,6,)</f>
        <v>18955.22</v>
      </c>
      <c r="N524" t="str">
        <f>VLOOKUP($A524,'Hospitalisation Details'!$A$2:$I$2344,7,)</f>
        <v>tier - 1</v>
      </c>
      <c r="O524" t="str">
        <f>VLOOKUP($A524,'Hospitalisation Details'!$A$2:$I$2344,8,)</f>
        <v>tier - 3</v>
      </c>
      <c r="P524" t="str">
        <f>VLOOKUP($A524,'Hospitalisation Details'!$A$2:$I$2344,9,)</f>
        <v>R1011</v>
      </c>
      <c r="Q524">
        <f>VLOOKUP(A524,'Data Transformation'!A524:R2858,18,)</f>
        <v>32</v>
      </c>
    </row>
    <row r="525" spans="1:17" ht="15.6" x14ac:dyDescent="0.3">
      <c r="A525" s="1" t="s">
        <v>1847</v>
      </c>
      <c r="B525" s="1" t="str">
        <f>VLOOKUP($A525,'Data Transformation'!$A$2:$D$2336,4,)</f>
        <v xml:space="preserve">  Anita L</v>
      </c>
      <c r="C525">
        <f>VLOOKUP($A525,'Medical Examinations'!$A$2:$B$2336,2,)</f>
        <v>46.4</v>
      </c>
      <c r="D525">
        <f>VLOOKUP($A525,'Medical Examinations'!$A$2:$C$2336,3,)</f>
        <v>8.3699999999999992</v>
      </c>
      <c r="E525" t="str">
        <f>VLOOKUP($A525,'Medical Examinations'!$A$2:$D$2336,4,)</f>
        <v>yes</v>
      </c>
      <c r="F525" t="str">
        <f>VLOOKUP($A525,'Medical Examinations'!$A$2:$E$2336,5,)</f>
        <v>No</v>
      </c>
      <c r="G525" t="str">
        <f>VLOOKUP($A525,'Medical Examinations'!$A$2:$F$2336,6,)</f>
        <v>Yes</v>
      </c>
      <c r="H525">
        <f>VLOOKUP($A525,'Data Transformation'!$A$2:$G$2336,7,)</f>
        <v>1</v>
      </c>
      <c r="I525" t="str">
        <f>VLOOKUP($A525,'Medical Examinations'!$A$2:$H$2336,8,)</f>
        <v>No</v>
      </c>
      <c r="J525" t="str">
        <f>VLOOKUP($A525,'Data Transformation'!$A$2:$K$2336,11,)</f>
        <v>obesity</v>
      </c>
      <c r="K525" t="str">
        <f>VLOOKUP($A525,'Data Transformation'!$A$2:$M$2336,13,)</f>
        <v>Diabetes</v>
      </c>
      <c r="L525" t="str">
        <f>VLOOKUP(A525,'Data Transformation'!A525:Q2859,17,)</f>
        <v>22-Jun-2003</v>
      </c>
      <c r="M525">
        <f>VLOOKUP($A525,'Hospitalisation Details'!$A$2:$I$2344,6,)</f>
        <v>18954.560000000001</v>
      </c>
      <c r="N525" t="str">
        <f>VLOOKUP($A525,'Hospitalisation Details'!$A$2:$I$2344,7,)</f>
        <v>tier - 1</v>
      </c>
      <c r="O525" t="str">
        <f>VLOOKUP($A525,'Hospitalisation Details'!$A$2:$I$2344,8,)</f>
        <v>tier - 1</v>
      </c>
      <c r="P525" t="str">
        <f>VLOOKUP($A525,'Hospitalisation Details'!$A$2:$I$2344,9,)</f>
        <v>R1026</v>
      </c>
      <c r="Q525">
        <f>VLOOKUP(A525,'Data Transformation'!A525:R2859,18,)</f>
        <v>20</v>
      </c>
    </row>
    <row r="526" spans="1:17" ht="15.6" x14ac:dyDescent="0.3">
      <c r="A526" s="1" t="s">
        <v>1846</v>
      </c>
      <c r="B526" s="1" t="str">
        <f>VLOOKUP($A526,'Data Transformation'!$A$2:$D$2336,4,)</f>
        <v xml:space="preserve">  Laura E</v>
      </c>
      <c r="C526">
        <f>VLOOKUP($A526,'Medical Examinations'!$A$2:$B$2336,2,)</f>
        <v>51.92</v>
      </c>
      <c r="D526">
        <f>VLOOKUP($A526,'Medical Examinations'!$A$2:$C$2336,3,)</f>
        <v>5.18</v>
      </c>
      <c r="E526" t="str">
        <f>VLOOKUP($A526,'Medical Examinations'!$A$2:$D$2336,4,)</f>
        <v>yes</v>
      </c>
      <c r="F526" t="str">
        <f>VLOOKUP($A526,'Medical Examinations'!$A$2:$E$2336,5,)</f>
        <v>No</v>
      </c>
      <c r="G526" t="str">
        <f>VLOOKUP($A526,'Medical Examinations'!$A$2:$F$2336,6,)</f>
        <v>Yes</v>
      </c>
      <c r="H526">
        <f>VLOOKUP($A526,'Data Transformation'!$A$2:$G$2336,7,)</f>
        <v>1</v>
      </c>
      <c r="I526" t="str">
        <f>VLOOKUP($A526,'Medical Examinations'!$A$2:$H$2336,8,)</f>
        <v>No</v>
      </c>
      <c r="J526" t="str">
        <f>VLOOKUP($A526,'Data Transformation'!$A$2:$K$2336,11,)</f>
        <v>normal weight</v>
      </c>
      <c r="K526" t="str">
        <f>VLOOKUP($A526,'Data Transformation'!$A$2:$M$2336,13,)</f>
        <v>Diabetes</v>
      </c>
      <c r="L526" t="str">
        <f>VLOOKUP(A526,'Data Transformation'!A526:Q2860,17,)</f>
        <v>4-Dec-1977</v>
      </c>
      <c r="M526">
        <f>VLOOKUP($A526,'Hospitalisation Details'!$A$2:$I$2344,6,)</f>
        <v>18932.810000000001</v>
      </c>
      <c r="N526" t="str">
        <f>VLOOKUP($A526,'Hospitalisation Details'!$A$2:$I$2344,7,)</f>
        <v>tier - 1</v>
      </c>
      <c r="O526" t="str">
        <f>VLOOKUP($A526,'Hospitalisation Details'!$A$2:$I$2344,8,)</f>
        <v>tier - 3</v>
      </c>
      <c r="P526" t="str">
        <f>VLOOKUP($A526,'Hospitalisation Details'!$A$2:$I$2344,9,)</f>
        <v>R1012</v>
      </c>
      <c r="Q526">
        <f>VLOOKUP(A526,'Data Transformation'!A526:R2860,18,)</f>
        <v>45</v>
      </c>
    </row>
    <row r="527" spans="1:17" ht="15.6" x14ac:dyDescent="0.3">
      <c r="A527" s="1" t="s">
        <v>1845</v>
      </c>
      <c r="B527" s="1" t="str">
        <f>VLOOKUP($A527,'Data Transformation'!$A$2:$D$2336,4,)</f>
        <v xml:space="preserve">  Sarah</v>
      </c>
      <c r="C527">
        <f>VLOOKUP($A527,'Medical Examinations'!$A$2:$B$2336,2,)</f>
        <v>32.395000000000003</v>
      </c>
      <c r="D527">
        <f>VLOOKUP($A527,'Medical Examinations'!$A$2:$C$2336,3,)</f>
        <v>5.68</v>
      </c>
      <c r="E527" t="str">
        <f>VLOOKUP($A527,'Medical Examinations'!$A$2:$D$2336,4,)</f>
        <v>yes</v>
      </c>
      <c r="F527" t="str">
        <f>VLOOKUP($A527,'Medical Examinations'!$A$2:$E$2336,5,)</f>
        <v>No</v>
      </c>
      <c r="G527" t="str">
        <f>VLOOKUP($A527,'Medical Examinations'!$A$2:$F$2336,6,)</f>
        <v>No</v>
      </c>
      <c r="H527">
        <f>VLOOKUP($A527,'Data Transformation'!$A$2:$G$2336,7,)</f>
        <v>1</v>
      </c>
      <c r="I527" t="str">
        <f>VLOOKUP($A527,'Medical Examinations'!$A$2:$H$2336,8,)</f>
        <v>No</v>
      </c>
      <c r="J527" t="str">
        <f>VLOOKUP($A527,'Data Transformation'!$A$2:$K$2336,11,)</f>
        <v>obesity</v>
      </c>
      <c r="K527" t="str">
        <f>VLOOKUP($A527,'Data Transformation'!$A$2:$M$2336,13,)</f>
        <v>Normal</v>
      </c>
      <c r="L527" t="str">
        <f>VLOOKUP(A527,'Data Transformation'!A527:Q2861,17,)</f>
        <v>12-Aug-1981</v>
      </c>
      <c r="M527">
        <f>VLOOKUP($A527,'Hospitalisation Details'!$A$2:$I$2344,6,)</f>
        <v>18903.490000000002</v>
      </c>
      <c r="N527" t="str">
        <f>VLOOKUP($A527,'Hospitalisation Details'!$A$2:$I$2344,7,)</f>
        <v>tier - 1</v>
      </c>
      <c r="O527" t="str">
        <f>VLOOKUP($A527,'Hospitalisation Details'!$A$2:$I$2344,8,)</f>
        <v>tier - 2</v>
      </c>
      <c r="P527" t="str">
        <f>VLOOKUP($A527,'Hospitalisation Details'!$A$2:$I$2344,9,)</f>
        <v>R1024</v>
      </c>
      <c r="Q527">
        <f>VLOOKUP(A527,'Data Transformation'!A527:R2861,18,)</f>
        <v>41</v>
      </c>
    </row>
    <row r="528" spans="1:17" ht="15.6" x14ac:dyDescent="0.3">
      <c r="A528" s="1" t="s">
        <v>1844</v>
      </c>
      <c r="B528" s="1" t="str">
        <f>VLOOKUP($A528,'Data Transformation'!$A$2:$D$2336,4,)</f>
        <v xml:space="preserve">  Ashley E</v>
      </c>
      <c r="C528">
        <f>VLOOKUP($A528,'Medical Examinations'!$A$2:$B$2336,2,)</f>
        <v>46.19</v>
      </c>
      <c r="D528">
        <f>VLOOKUP($A528,'Medical Examinations'!$A$2:$C$2336,3,)</f>
        <v>7.31</v>
      </c>
      <c r="E528" t="str">
        <f>VLOOKUP($A528,'Medical Examinations'!$A$2:$D$2336,4,)</f>
        <v>yes</v>
      </c>
      <c r="F528" t="str">
        <f>VLOOKUP($A528,'Medical Examinations'!$A$2:$E$2336,5,)</f>
        <v>No</v>
      </c>
      <c r="G528" t="str">
        <f>VLOOKUP($A528,'Medical Examinations'!$A$2:$F$2336,6,)</f>
        <v>Yes</v>
      </c>
      <c r="H528">
        <f>VLOOKUP($A528,'Data Transformation'!$A$2:$G$2336,7,)</f>
        <v>1</v>
      </c>
      <c r="I528" t="str">
        <f>VLOOKUP($A528,'Medical Examinations'!$A$2:$H$2336,8,)</f>
        <v>No</v>
      </c>
      <c r="J528" t="str">
        <f>VLOOKUP($A528,'Data Transformation'!$A$2:$K$2336,11,)</f>
        <v>obesity</v>
      </c>
      <c r="K528" t="str">
        <f>VLOOKUP($A528,'Data Transformation'!$A$2:$M$2336,13,)</f>
        <v>Prediabetes</v>
      </c>
      <c r="L528" t="str">
        <f>VLOOKUP(A528,'Data Transformation'!A528:Q2862,17,)</f>
        <v>9-Oct-1992</v>
      </c>
      <c r="M528">
        <f>VLOOKUP($A528,'Hospitalisation Details'!$A$2:$I$2344,6,)</f>
        <v>18883.330000000002</v>
      </c>
      <c r="N528" t="str">
        <f>VLOOKUP($A528,'Hospitalisation Details'!$A$2:$I$2344,7,)</f>
        <v>tier - 1</v>
      </c>
      <c r="O528" t="str">
        <f>VLOOKUP($A528,'Hospitalisation Details'!$A$2:$I$2344,8,)</f>
        <v>tier - 1</v>
      </c>
      <c r="P528" t="str">
        <f>VLOOKUP($A528,'Hospitalisation Details'!$A$2:$I$2344,9,)</f>
        <v>R1026</v>
      </c>
      <c r="Q528">
        <f>VLOOKUP(A528,'Data Transformation'!A528:R2862,18,)</f>
        <v>30</v>
      </c>
    </row>
    <row r="529" spans="1:17" ht="15.6" x14ac:dyDescent="0.3">
      <c r="A529" s="1" t="s">
        <v>1843</v>
      </c>
      <c r="B529" s="1" t="str">
        <f>VLOOKUP($A529,'Data Transformation'!$A$2:$D$2336,4,)</f>
        <v xml:space="preserve">  Lindsey</v>
      </c>
      <c r="C529">
        <f>VLOOKUP($A529,'Medical Examinations'!$A$2:$B$2336,2,)</f>
        <v>27.93</v>
      </c>
      <c r="D529">
        <f>VLOOKUP($A529,'Medical Examinations'!$A$2:$C$2336,3,)</f>
        <v>4.67</v>
      </c>
      <c r="E529" t="str">
        <f>VLOOKUP($A529,'Medical Examinations'!$A$2:$D$2336,4,)</f>
        <v>No</v>
      </c>
      <c r="F529" t="str">
        <f>VLOOKUP($A529,'Medical Examinations'!$A$2:$E$2336,5,)</f>
        <v>No</v>
      </c>
      <c r="G529" t="str">
        <f>VLOOKUP($A529,'Medical Examinations'!$A$2:$F$2336,6,)</f>
        <v>Yes</v>
      </c>
      <c r="H529">
        <f>VLOOKUP($A529,'Data Transformation'!$A$2:$G$2336,7,)</f>
        <v>1</v>
      </c>
      <c r="I529" t="str">
        <f>VLOOKUP($A529,'Medical Examinations'!$A$2:$H$2336,8,)</f>
        <v>No</v>
      </c>
      <c r="J529" t="str">
        <f>VLOOKUP($A529,'Data Transformation'!$A$2:$K$2336,11,)</f>
        <v>obesity</v>
      </c>
      <c r="K529" t="str">
        <f>VLOOKUP($A529,'Data Transformation'!$A$2:$M$2336,13,)</f>
        <v>Prediabetes</v>
      </c>
      <c r="L529" t="str">
        <f>VLOOKUP(A529,'Data Transformation'!A529:Q2863,17,)</f>
        <v>28-Sep-1992</v>
      </c>
      <c r="M529">
        <f>VLOOKUP($A529,'Hospitalisation Details'!$A$2:$I$2344,6,)</f>
        <v>18838.7</v>
      </c>
      <c r="N529" t="str">
        <f>VLOOKUP($A529,'Hospitalisation Details'!$A$2:$I$2344,7,)</f>
        <v>tier - 1</v>
      </c>
      <c r="O529" t="str">
        <f>VLOOKUP($A529,'Hospitalisation Details'!$A$2:$I$2344,8,)</f>
        <v>tier - 3</v>
      </c>
      <c r="P529" t="str">
        <f>VLOOKUP($A529,'Hospitalisation Details'!$A$2:$I$2344,9,)</f>
        <v>R1012</v>
      </c>
      <c r="Q529">
        <f>VLOOKUP(A529,'Data Transformation'!A529:R2863,18,)</f>
        <v>30</v>
      </c>
    </row>
    <row r="530" spans="1:17" ht="15.6" x14ac:dyDescent="0.3">
      <c r="A530" s="1" t="s">
        <v>1842</v>
      </c>
      <c r="B530" s="1" t="str">
        <f>VLOOKUP($A530,'Data Transformation'!$A$2:$D$2336,4,)</f>
        <v xml:space="preserve">  Alan</v>
      </c>
      <c r="C530">
        <f>VLOOKUP($A530,'Medical Examinations'!$A$2:$B$2336,2,)</f>
        <v>45.62</v>
      </c>
      <c r="D530">
        <f>VLOOKUP($A530,'Medical Examinations'!$A$2:$C$2336,3,)</f>
        <v>6.87</v>
      </c>
      <c r="E530" t="str">
        <f>VLOOKUP($A530,'Medical Examinations'!$A$2:$D$2336,4,)</f>
        <v>No</v>
      </c>
      <c r="F530" t="str">
        <f>VLOOKUP($A530,'Medical Examinations'!$A$2:$E$2336,5,)</f>
        <v>No</v>
      </c>
      <c r="G530" t="str">
        <f>VLOOKUP($A530,'Medical Examinations'!$A$2:$F$2336,6,)</f>
        <v>No</v>
      </c>
      <c r="H530">
        <f>VLOOKUP($A530,'Data Transformation'!$A$2:$G$2336,7,)</f>
        <v>0</v>
      </c>
      <c r="I530" t="str">
        <f>VLOOKUP($A530,'Medical Examinations'!$A$2:$H$2336,8,)</f>
        <v>No</v>
      </c>
      <c r="J530" t="str">
        <f>VLOOKUP($A530,'Data Transformation'!$A$2:$K$2336,11,)</f>
        <v>obesity</v>
      </c>
      <c r="K530" t="str">
        <f>VLOOKUP($A530,'Data Transformation'!$A$2:$M$2336,13,)</f>
        <v>Normal</v>
      </c>
      <c r="L530" t="str">
        <f>VLOOKUP(A530,'Data Transformation'!A530:Q2864,17,)</f>
        <v>12-Aug-1994</v>
      </c>
      <c r="M530">
        <f>VLOOKUP($A530,'Hospitalisation Details'!$A$2:$I$2344,6,)</f>
        <v>18815.53</v>
      </c>
      <c r="N530" t="str">
        <f>VLOOKUP($A530,'Hospitalisation Details'!$A$2:$I$2344,7,)</f>
        <v>tier - 1</v>
      </c>
      <c r="O530" t="str">
        <f>VLOOKUP($A530,'Hospitalisation Details'!$A$2:$I$2344,8,)</f>
        <v>tier - 1</v>
      </c>
      <c r="P530" t="str">
        <f>VLOOKUP($A530,'Hospitalisation Details'!$A$2:$I$2344,9,)</f>
        <v>R1023</v>
      </c>
      <c r="Q530">
        <f>VLOOKUP(A530,'Data Transformation'!A530:R2864,18,)</f>
        <v>28</v>
      </c>
    </row>
    <row r="531" spans="1:17" ht="15.6" x14ac:dyDescent="0.3">
      <c r="A531" s="1" t="s">
        <v>1841</v>
      </c>
      <c r="B531" s="1" t="str">
        <f>VLOOKUP($A531,'Data Transformation'!$A$2:$D$2336,4,)</f>
        <v xml:space="preserve">  Dan R</v>
      </c>
      <c r="C531">
        <f>VLOOKUP($A531,'Medical Examinations'!$A$2:$B$2336,2,)</f>
        <v>35.31</v>
      </c>
      <c r="D531">
        <f>VLOOKUP($A531,'Medical Examinations'!$A$2:$C$2336,3,)</f>
        <v>5.87</v>
      </c>
      <c r="E531" t="str">
        <f>VLOOKUP($A531,'Medical Examinations'!$A$2:$D$2336,4,)</f>
        <v>No</v>
      </c>
      <c r="F531" t="str">
        <f>VLOOKUP($A531,'Medical Examinations'!$A$2:$E$2336,5,)</f>
        <v>No</v>
      </c>
      <c r="G531" t="str">
        <f>VLOOKUP($A531,'Medical Examinations'!$A$2:$F$2336,6,)</f>
        <v>Yes</v>
      </c>
      <c r="H531">
        <f>VLOOKUP($A531,'Data Transformation'!$A$2:$G$2336,7,)</f>
        <v>1</v>
      </c>
      <c r="I531" t="str">
        <f>VLOOKUP($A531,'Medical Examinations'!$A$2:$H$2336,8,)</f>
        <v>No</v>
      </c>
      <c r="J531" t="str">
        <f>VLOOKUP($A531,'Data Transformation'!$A$2:$K$2336,11,)</f>
        <v>obesity</v>
      </c>
      <c r="K531" t="str">
        <f>VLOOKUP($A531,'Data Transformation'!$A$2:$M$2336,13,)</f>
        <v>Normal</v>
      </c>
      <c r="L531" t="str">
        <f>VLOOKUP(A531,'Data Transformation'!A531:Q2865,17,)</f>
        <v>2-Jul-1980</v>
      </c>
      <c r="M531">
        <f>VLOOKUP($A531,'Hospitalisation Details'!$A$2:$I$2344,6,)</f>
        <v>18806.150000000001</v>
      </c>
      <c r="N531" t="str">
        <f>VLOOKUP($A531,'Hospitalisation Details'!$A$2:$I$2344,7,)</f>
        <v>tier - 1</v>
      </c>
      <c r="O531" t="str">
        <f>VLOOKUP($A531,'Hospitalisation Details'!$A$2:$I$2344,8,)</f>
        <v>tier - 2</v>
      </c>
      <c r="P531" t="str">
        <f>VLOOKUP($A531,'Hospitalisation Details'!$A$2:$I$2344,9,)</f>
        <v>R1013</v>
      </c>
      <c r="Q531">
        <f>VLOOKUP(A531,'Data Transformation'!A531:R2865,18,)</f>
        <v>43</v>
      </c>
    </row>
    <row r="532" spans="1:17" ht="15.6" x14ac:dyDescent="0.3">
      <c r="A532" s="1" t="s">
        <v>1840</v>
      </c>
      <c r="B532" s="1" t="str">
        <f>VLOOKUP($A532,'Data Transformation'!$A$2:$D$2336,4,)</f>
        <v xml:space="preserve">  Katie</v>
      </c>
      <c r="C532">
        <f>VLOOKUP($A532,'Medical Examinations'!$A$2:$B$2336,2,)</f>
        <v>30.4</v>
      </c>
      <c r="D532">
        <f>VLOOKUP($A532,'Medical Examinations'!$A$2:$C$2336,3,)</f>
        <v>4.07</v>
      </c>
      <c r="E532" t="str">
        <f>VLOOKUP($A532,'Medical Examinations'!$A$2:$D$2336,4,)</f>
        <v>yes</v>
      </c>
      <c r="F532" t="str">
        <f>VLOOKUP($A532,'Medical Examinations'!$A$2:$E$2336,5,)</f>
        <v>No</v>
      </c>
      <c r="G532" t="str">
        <f>VLOOKUP($A532,'Medical Examinations'!$A$2:$F$2336,6,)</f>
        <v>No</v>
      </c>
      <c r="H532">
        <f>VLOOKUP($A532,'Data Transformation'!$A$2:$G$2336,7,)</f>
        <v>1</v>
      </c>
      <c r="I532" t="str">
        <f>VLOOKUP($A532,'Medical Examinations'!$A$2:$H$2336,8,)</f>
        <v>No</v>
      </c>
      <c r="J532" t="str">
        <f>VLOOKUP($A532,'Data Transformation'!$A$2:$K$2336,11,)</f>
        <v>obesity</v>
      </c>
      <c r="K532" t="str">
        <f>VLOOKUP($A532,'Data Transformation'!$A$2:$M$2336,13,)</f>
        <v>Diabetes</v>
      </c>
      <c r="L532" t="str">
        <f>VLOOKUP(A532,'Data Transformation'!A532:Q2866,17,)</f>
        <v>5-Sep-1986</v>
      </c>
      <c r="M532">
        <f>VLOOKUP($A532,'Hospitalisation Details'!$A$2:$I$2344,6,)</f>
        <v>18804.75</v>
      </c>
      <c r="N532" t="str">
        <f>VLOOKUP($A532,'Hospitalisation Details'!$A$2:$I$2344,7,)</f>
        <v>tier - 1</v>
      </c>
      <c r="O532" t="str">
        <f>VLOOKUP($A532,'Hospitalisation Details'!$A$2:$I$2344,8,)</f>
        <v>tier - 1</v>
      </c>
      <c r="P532" t="str">
        <f>VLOOKUP($A532,'Hospitalisation Details'!$A$2:$I$2344,9,)</f>
        <v>R1012</v>
      </c>
      <c r="Q532">
        <f>VLOOKUP(A532,'Data Transformation'!A532:R2866,18,)</f>
        <v>36</v>
      </c>
    </row>
    <row r="533" spans="1:17" ht="15.6" x14ac:dyDescent="0.3">
      <c r="A533" s="1" t="s">
        <v>1839</v>
      </c>
      <c r="B533" s="1" t="str">
        <f>VLOOKUP($A533,'Data Transformation'!$A$2:$D$2336,4,)</f>
        <v xml:space="preserve">  Eric</v>
      </c>
      <c r="C533">
        <f>VLOOKUP($A533,'Medical Examinations'!$A$2:$B$2336,2,)</f>
        <v>20.13</v>
      </c>
      <c r="D533">
        <f>VLOOKUP($A533,'Medical Examinations'!$A$2:$C$2336,3,)</f>
        <v>6.47</v>
      </c>
      <c r="E533" t="str">
        <f>VLOOKUP($A533,'Medical Examinations'!$A$2:$D$2336,4,)</f>
        <v>No</v>
      </c>
      <c r="F533" t="str">
        <f>VLOOKUP($A533,'Medical Examinations'!$A$2:$E$2336,5,)</f>
        <v>No</v>
      </c>
      <c r="G533" t="str">
        <f>VLOOKUP($A533,'Medical Examinations'!$A$2:$F$2336,6,)</f>
        <v>Yes</v>
      </c>
      <c r="H533">
        <f>VLOOKUP($A533,'Data Transformation'!$A$2:$G$2336,7,)</f>
        <v>1</v>
      </c>
      <c r="I533" t="str">
        <f>VLOOKUP($A533,'Medical Examinations'!$A$2:$H$2336,8,)</f>
        <v>yes</v>
      </c>
      <c r="J533" t="str">
        <f>VLOOKUP($A533,'Data Transformation'!$A$2:$K$2336,11,)</f>
        <v>obesity</v>
      </c>
      <c r="K533" t="str">
        <f>VLOOKUP($A533,'Data Transformation'!$A$2:$M$2336,13,)</f>
        <v>Diabetes</v>
      </c>
      <c r="L533" t="str">
        <f>VLOOKUP(A533,'Data Transformation'!A533:Q2867,17,)</f>
        <v>12-Oct-1991</v>
      </c>
      <c r="M533">
        <f>VLOOKUP($A533,'Hospitalisation Details'!$A$2:$I$2344,6,)</f>
        <v>18767.740000000002</v>
      </c>
      <c r="N533" t="str">
        <f>VLOOKUP($A533,'Hospitalisation Details'!$A$2:$I$2344,7,)</f>
        <v>tier - 1</v>
      </c>
      <c r="O533" t="str">
        <f>VLOOKUP($A533,'Hospitalisation Details'!$A$2:$I$2344,8,)</f>
        <v>tier - 1</v>
      </c>
      <c r="P533" t="str">
        <f>VLOOKUP($A533,'Hospitalisation Details'!$A$2:$I$2344,9,)</f>
        <v>R1013</v>
      </c>
      <c r="Q533">
        <f>VLOOKUP(A533,'Data Transformation'!A533:R2867,18,)</f>
        <v>31</v>
      </c>
    </row>
    <row r="534" spans="1:17" ht="15.6" x14ac:dyDescent="0.3">
      <c r="A534" s="1" t="s">
        <v>1838</v>
      </c>
      <c r="B534" s="1" t="str">
        <f>VLOOKUP($A534,'Data Transformation'!$A$2:$D$2336,4,)</f>
        <v xml:space="preserve">  Cathryn</v>
      </c>
      <c r="C534">
        <f>VLOOKUP($A534,'Medical Examinations'!$A$2:$B$2336,2,)</f>
        <v>23.655000000000001</v>
      </c>
      <c r="D534">
        <f>VLOOKUP($A534,'Medical Examinations'!$A$2:$C$2336,3,)</f>
        <v>5.14</v>
      </c>
      <c r="E534" t="str">
        <f>VLOOKUP($A534,'Medical Examinations'!$A$2:$D$2336,4,)</f>
        <v>No</v>
      </c>
      <c r="F534" t="str">
        <f>VLOOKUP($A534,'Medical Examinations'!$A$2:$E$2336,5,)</f>
        <v>No</v>
      </c>
      <c r="G534" t="str">
        <f>VLOOKUP($A534,'Medical Examinations'!$A$2:$F$2336,6,)</f>
        <v>No</v>
      </c>
      <c r="H534">
        <f>VLOOKUP($A534,'Data Transformation'!$A$2:$G$2336,7,)</f>
        <v>1</v>
      </c>
      <c r="I534" t="str">
        <f>VLOOKUP($A534,'Medical Examinations'!$A$2:$H$2336,8,)</f>
        <v>yes</v>
      </c>
      <c r="J534" t="str">
        <f>VLOOKUP($A534,'Data Transformation'!$A$2:$K$2336,11,)</f>
        <v>overweight</v>
      </c>
      <c r="K534" t="str">
        <f>VLOOKUP($A534,'Data Transformation'!$A$2:$M$2336,13,)</f>
        <v>Diabetes</v>
      </c>
      <c r="L534" t="str">
        <f>VLOOKUP(A534,'Data Transformation'!A534:Q2868,17,)</f>
        <v>24-Nov-2004</v>
      </c>
      <c r="M534">
        <f>VLOOKUP($A534,'Hospitalisation Details'!$A$2:$I$2344,6,)</f>
        <v>18765.88</v>
      </c>
      <c r="N534" t="str">
        <f>VLOOKUP($A534,'Hospitalisation Details'!$A$2:$I$2344,7,)</f>
        <v>tier - 1</v>
      </c>
      <c r="O534" t="str">
        <f>VLOOKUP($A534,'Hospitalisation Details'!$A$2:$I$2344,8,)</f>
        <v>tier - 2</v>
      </c>
      <c r="P534" t="str">
        <f>VLOOKUP($A534,'Hospitalisation Details'!$A$2:$I$2344,9,)</f>
        <v>R1012</v>
      </c>
      <c r="Q534">
        <f>VLOOKUP(A534,'Data Transformation'!A534:R2868,18,)</f>
        <v>18</v>
      </c>
    </row>
    <row r="535" spans="1:17" ht="15.6" x14ac:dyDescent="0.3">
      <c r="A535" s="1" t="s">
        <v>1837</v>
      </c>
      <c r="B535" s="1" t="str">
        <f>VLOOKUP($A535,'Data Transformation'!$A$2:$D$2336,4,)</f>
        <v xml:space="preserve">  Brendan</v>
      </c>
      <c r="C535">
        <f>VLOOKUP($A535,'Medical Examinations'!$A$2:$B$2336,2,)</f>
        <v>49.05</v>
      </c>
      <c r="D535">
        <f>VLOOKUP($A535,'Medical Examinations'!$A$2:$C$2336,3,)</f>
        <v>9.77</v>
      </c>
      <c r="E535" t="str">
        <f>VLOOKUP($A535,'Medical Examinations'!$A$2:$D$2336,4,)</f>
        <v>yes</v>
      </c>
      <c r="F535" t="str">
        <f>VLOOKUP($A535,'Medical Examinations'!$A$2:$E$2336,5,)</f>
        <v>No</v>
      </c>
      <c r="G535" t="str">
        <f>VLOOKUP($A535,'Medical Examinations'!$A$2:$F$2336,6,)</f>
        <v>No</v>
      </c>
      <c r="H535">
        <f>VLOOKUP($A535,'Data Transformation'!$A$2:$G$2336,7,)</f>
        <v>0</v>
      </c>
      <c r="I535" t="str">
        <f>VLOOKUP($A535,'Medical Examinations'!$A$2:$H$2336,8,)</f>
        <v>No</v>
      </c>
      <c r="J535" t="str">
        <f>VLOOKUP($A535,'Data Transformation'!$A$2:$K$2336,11,)</f>
        <v>obesity</v>
      </c>
      <c r="K535" t="str">
        <f>VLOOKUP($A535,'Data Transformation'!$A$2:$M$2336,13,)</f>
        <v>Diabetes</v>
      </c>
      <c r="L535" t="str">
        <f>VLOOKUP(A535,'Data Transformation'!A535:Q2869,17,)</f>
        <v>5-Jun-1987</v>
      </c>
      <c r="M535">
        <f>VLOOKUP($A535,'Hospitalisation Details'!$A$2:$I$2344,6,)</f>
        <v>18694.689999999999</v>
      </c>
      <c r="N535" t="str">
        <f>VLOOKUP($A535,'Hospitalisation Details'!$A$2:$I$2344,7,)</f>
        <v>tier - 1</v>
      </c>
      <c r="O535" t="str">
        <f>VLOOKUP($A535,'Hospitalisation Details'!$A$2:$I$2344,8,)</f>
        <v>tier - 1</v>
      </c>
      <c r="P535" t="str">
        <f>VLOOKUP($A535,'Hospitalisation Details'!$A$2:$I$2344,9,)</f>
        <v>R1023</v>
      </c>
      <c r="Q535">
        <f>VLOOKUP(A535,'Data Transformation'!A535:R2869,18,)</f>
        <v>36</v>
      </c>
    </row>
    <row r="536" spans="1:17" ht="15.6" x14ac:dyDescent="0.3">
      <c r="A536" s="1" t="s">
        <v>1836</v>
      </c>
      <c r="B536" s="1" t="str">
        <f>VLOOKUP($A536,'Data Transformation'!$A$2:$D$2336,4,)</f>
        <v xml:space="preserve">  Shauna</v>
      </c>
      <c r="C536">
        <f>VLOOKUP($A536,'Medical Examinations'!$A$2:$B$2336,2,)</f>
        <v>51.94</v>
      </c>
      <c r="D536">
        <f>VLOOKUP($A536,'Medical Examinations'!$A$2:$C$2336,3,)</f>
        <v>8.8000000000000007</v>
      </c>
      <c r="E536" t="str">
        <f>VLOOKUP($A536,'Medical Examinations'!$A$2:$D$2336,4,)</f>
        <v>yes</v>
      </c>
      <c r="F536" t="str">
        <f>VLOOKUP($A536,'Medical Examinations'!$A$2:$E$2336,5,)</f>
        <v>No</v>
      </c>
      <c r="G536" t="str">
        <f>VLOOKUP($A536,'Medical Examinations'!$A$2:$F$2336,6,)</f>
        <v>No</v>
      </c>
      <c r="H536">
        <f>VLOOKUP($A536,'Data Transformation'!$A$2:$G$2336,7,)</f>
        <v>2</v>
      </c>
      <c r="I536" t="str">
        <f>VLOOKUP($A536,'Medical Examinations'!$A$2:$H$2336,8,)</f>
        <v>No</v>
      </c>
      <c r="J536" t="str">
        <f>VLOOKUP($A536,'Data Transformation'!$A$2:$K$2336,11,)</f>
        <v>obesity</v>
      </c>
      <c r="K536" t="str">
        <f>VLOOKUP($A536,'Data Transformation'!$A$2:$M$2336,13,)</f>
        <v>Diabetes</v>
      </c>
      <c r="L536" t="str">
        <f>VLOOKUP(A536,'Data Transformation'!A536:Q2870,17,)</f>
        <v>2-Sep-1987</v>
      </c>
      <c r="M536">
        <f>VLOOKUP($A536,'Hospitalisation Details'!$A$2:$I$2344,6,)</f>
        <v>18682.740000000002</v>
      </c>
      <c r="N536" t="str">
        <f>VLOOKUP($A536,'Hospitalisation Details'!$A$2:$I$2344,7,)</f>
        <v>tier - 1</v>
      </c>
      <c r="O536" t="str">
        <f>VLOOKUP($A536,'Hospitalisation Details'!$A$2:$I$2344,8,)</f>
        <v>tier - 3</v>
      </c>
      <c r="P536" t="str">
        <f>VLOOKUP($A536,'Hospitalisation Details'!$A$2:$I$2344,9,)</f>
        <v>R1012</v>
      </c>
      <c r="Q536">
        <f>VLOOKUP(A536,'Data Transformation'!A536:R2870,18,)</f>
        <v>35</v>
      </c>
    </row>
    <row r="537" spans="1:17" ht="15.6" x14ac:dyDescent="0.3">
      <c r="A537" s="1" t="s">
        <v>1835</v>
      </c>
      <c r="B537" s="1" t="str">
        <f>VLOOKUP($A537,'Data Transformation'!$A$2:$D$2336,4,)</f>
        <v xml:space="preserve">  Terence</v>
      </c>
      <c r="C537">
        <f>VLOOKUP($A537,'Medical Examinations'!$A$2:$B$2336,2,)</f>
        <v>29.83</v>
      </c>
      <c r="D537">
        <f>VLOOKUP($A537,'Medical Examinations'!$A$2:$C$2336,3,)</f>
        <v>5.84</v>
      </c>
      <c r="E537" t="str">
        <f>VLOOKUP($A537,'Medical Examinations'!$A$2:$D$2336,4,)</f>
        <v>No</v>
      </c>
      <c r="F537" t="str">
        <f>VLOOKUP($A537,'Medical Examinations'!$A$2:$E$2336,5,)</f>
        <v>No</v>
      </c>
      <c r="G537" t="str">
        <f>VLOOKUP($A537,'Medical Examinations'!$A$2:$F$2336,6,)</f>
        <v>No</v>
      </c>
      <c r="H537">
        <f>VLOOKUP($A537,'Data Transformation'!$A$2:$G$2336,7,)</f>
        <v>1</v>
      </c>
      <c r="I537" t="str">
        <f>VLOOKUP($A537,'Medical Examinations'!$A$2:$H$2336,8,)</f>
        <v>yes</v>
      </c>
      <c r="J537" t="str">
        <f>VLOOKUP($A537,'Data Transformation'!$A$2:$K$2336,11,)</f>
        <v>obesity</v>
      </c>
      <c r="K537" t="str">
        <f>VLOOKUP($A537,'Data Transformation'!$A$2:$M$2336,13,)</f>
        <v>Diabetes</v>
      </c>
      <c r="L537" t="str">
        <f>VLOOKUP(A537,'Data Transformation'!A537:Q2871,17,)</f>
        <v>22-Nov-1987</v>
      </c>
      <c r="M537">
        <f>VLOOKUP($A537,'Hospitalisation Details'!$A$2:$I$2344,6,)</f>
        <v>18648.419999999998</v>
      </c>
      <c r="N537" t="str">
        <f>VLOOKUP($A537,'Hospitalisation Details'!$A$2:$I$2344,7,)</f>
        <v>tier - 1</v>
      </c>
      <c r="O537" t="str">
        <f>VLOOKUP($A537,'Hospitalisation Details'!$A$2:$I$2344,8,)</f>
        <v>tier - 1</v>
      </c>
      <c r="P537" t="str">
        <f>VLOOKUP($A537,'Hospitalisation Details'!$A$2:$I$2344,9,)</f>
        <v>R1019</v>
      </c>
      <c r="Q537">
        <f>VLOOKUP(A537,'Data Transformation'!A537:R2871,18,)</f>
        <v>35</v>
      </c>
    </row>
    <row r="538" spans="1:17" ht="15.6" x14ac:dyDescent="0.3">
      <c r="A538" s="1" t="s">
        <v>1834</v>
      </c>
      <c r="B538" s="1" t="str">
        <f>VLOOKUP($A538,'Data Transformation'!$A$2:$D$2336,4,)</f>
        <v xml:space="preserve">  Marisol</v>
      </c>
      <c r="C538">
        <f>VLOOKUP($A538,'Medical Examinations'!$A$2:$B$2336,2,)</f>
        <v>22.6</v>
      </c>
      <c r="D538">
        <f>VLOOKUP($A538,'Medical Examinations'!$A$2:$C$2336,3,)</f>
        <v>10.43</v>
      </c>
      <c r="E538" t="str">
        <f>VLOOKUP($A538,'Medical Examinations'!$A$2:$D$2336,4,)</f>
        <v>yes</v>
      </c>
      <c r="F538" t="str">
        <f>VLOOKUP($A538,'Medical Examinations'!$A$2:$E$2336,5,)</f>
        <v>No</v>
      </c>
      <c r="G538" t="str">
        <f>VLOOKUP($A538,'Medical Examinations'!$A$2:$F$2336,6,)</f>
        <v>No</v>
      </c>
      <c r="H538">
        <f>VLOOKUP($A538,'Data Transformation'!$A$2:$G$2336,7,)</f>
        <v>1</v>
      </c>
      <c r="I538" t="str">
        <f>VLOOKUP($A538,'Medical Examinations'!$A$2:$H$2336,8,)</f>
        <v>yes</v>
      </c>
      <c r="J538" t="str">
        <f>VLOOKUP($A538,'Data Transformation'!$A$2:$K$2336,11,)</f>
        <v>underweight</v>
      </c>
      <c r="K538" t="str">
        <f>VLOOKUP($A538,'Data Transformation'!$A$2:$M$2336,13,)</f>
        <v>Diabetes</v>
      </c>
      <c r="L538" t="str">
        <f>VLOOKUP(A538,'Data Transformation'!A538:Q2872,17,)</f>
        <v>16-Aug-1992</v>
      </c>
      <c r="M538">
        <f>VLOOKUP($A538,'Hospitalisation Details'!$A$2:$I$2344,6,)</f>
        <v>18608.259999999998</v>
      </c>
      <c r="N538" t="str">
        <f>VLOOKUP($A538,'Hospitalisation Details'!$A$2:$I$2344,7,)</f>
        <v>tier - 1</v>
      </c>
      <c r="O538" t="str">
        <f>VLOOKUP($A538,'Hospitalisation Details'!$A$2:$I$2344,8,)</f>
        <v>tier - 3</v>
      </c>
      <c r="P538" t="str">
        <f>VLOOKUP($A538,'Hospitalisation Details'!$A$2:$I$2344,9,)</f>
        <v>R1011</v>
      </c>
      <c r="Q538">
        <f>VLOOKUP(A538,'Data Transformation'!A538:R2872,18,)</f>
        <v>30</v>
      </c>
    </row>
    <row r="539" spans="1:17" ht="15.6" x14ac:dyDescent="0.3">
      <c r="A539" s="1" t="s">
        <v>1833</v>
      </c>
      <c r="B539" s="1" t="str">
        <f>VLOOKUP($A539,'Data Transformation'!$A$2:$D$2336,4,)</f>
        <v xml:space="preserve">  Lindsay</v>
      </c>
      <c r="C539">
        <f>VLOOKUP($A539,'Medical Examinations'!$A$2:$B$2336,2,)</f>
        <v>46.69</v>
      </c>
      <c r="D539">
        <f>VLOOKUP($A539,'Medical Examinations'!$A$2:$C$2336,3,)</f>
        <v>4.25</v>
      </c>
      <c r="E539" t="str">
        <f>VLOOKUP($A539,'Medical Examinations'!$A$2:$D$2336,4,)</f>
        <v>yes</v>
      </c>
      <c r="F539" t="str">
        <f>VLOOKUP($A539,'Medical Examinations'!$A$2:$E$2336,5,)</f>
        <v>No</v>
      </c>
      <c r="G539" t="str">
        <f>VLOOKUP($A539,'Medical Examinations'!$A$2:$F$2336,6,)</f>
        <v>No</v>
      </c>
      <c r="H539">
        <f>VLOOKUP($A539,'Data Transformation'!$A$2:$G$2336,7,)</f>
        <v>1</v>
      </c>
      <c r="I539" t="str">
        <f>VLOOKUP($A539,'Medical Examinations'!$A$2:$H$2336,8,)</f>
        <v>No</v>
      </c>
      <c r="J539" t="str">
        <f>VLOOKUP($A539,'Data Transformation'!$A$2:$K$2336,11,)</f>
        <v>normal weight</v>
      </c>
      <c r="K539" t="str">
        <f>VLOOKUP($A539,'Data Transformation'!$A$2:$M$2336,13,)</f>
        <v>Diabetes</v>
      </c>
      <c r="L539" t="str">
        <f>VLOOKUP(A539,'Data Transformation'!A539:Q2873,17,)</f>
        <v>27-Sep-1987</v>
      </c>
      <c r="M539">
        <f>VLOOKUP($A539,'Hospitalisation Details'!$A$2:$I$2344,6,)</f>
        <v>18443.11</v>
      </c>
      <c r="N539" t="str">
        <f>VLOOKUP($A539,'Hospitalisation Details'!$A$2:$I$2344,7,)</f>
        <v>tier - 1</v>
      </c>
      <c r="O539" t="str">
        <f>VLOOKUP($A539,'Hospitalisation Details'!$A$2:$I$2344,8,)</f>
        <v>tier - 2</v>
      </c>
      <c r="P539" t="str">
        <f>VLOOKUP($A539,'Hospitalisation Details'!$A$2:$I$2344,9,)</f>
        <v>R1012</v>
      </c>
      <c r="Q539">
        <f>VLOOKUP(A539,'Data Transformation'!A539:R2873,18,)</f>
        <v>35</v>
      </c>
    </row>
    <row r="540" spans="1:17" ht="15.6" x14ac:dyDescent="0.3">
      <c r="A540" s="1" t="s">
        <v>1832</v>
      </c>
      <c r="B540" s="1" t="str">
        <f>VLOOKUP($A540,'Data Transformation'!$A$2:$D$2336,4,)</f>
        <v xml:space="preserve">  Katie</v>
      </c>
      <c r="C540">
        <f>VLOOKUP($A540,'Medical Examinations'!$A$2:$B$2336,2,)</f>
        <v>28.49</v>
      </c>
      <c r="D540">
        <f>VLOOKUP($A540,'Medical Examinations'!$A$2:$C$2336,3,)</f>
        <v>4.8899999999999997</v>
      </c>
      <c r="E540" t="str">
        <f>VLOOKUP($A540,'Medical Examinations'!$A$2:$D$2336,4,)</f>
        <v>No</v>
      </c>
      <c r="F540" t="str">
        <f>VLOOKUP($A540,'Medical Examinations'!$A$2:$E$2336,5,)</f>
        <v>No</v>
      </c>
      <c r="G540" t="str">
        <f>VLOOKUP($A540,'Medical Examinations'!$A$2:$F$2336,6,)</f>
        <v>No</v>
      </c>
      <c r="H540">
        <f>VLOOKUP($A540,'Data Transformation'!$A$2:$G$2336,7,)</f>
        <v>0</v>
      </c>
      <c r="I540" t="str">
        <f>VLOOKUP($A540,'Medical Examinations'!$A$2:$H$2336,8,)</f>
        <v>yes</v>
      </c>
      <c r="J540" t="str">
        <f>VLOOKUP($A540,'Data Transformation'!$A$2:$K$2336,11,)</f>
        <v>obesity</v>
      </c>
      <c r="K540" t="str">
        <f>VLOOKUP($A540,'Data Transformation'!$A$2:$M$2336,13,)</f>
        <v>Diabetes</v>
      </c>
      <c r="L540" t="str">
        <f>VLOOKUP(A540,'Data Transformation'!A540:Q2874,17,)</f>
        <v>1-Aug-1989</v>
      </c>
      <c r="M540">
        <f>VLOOKUP($A540,'Hospitalisation Details'!$A$2:$I$2344,6,)</f>
        <v>18328.240000000002</v>
      </c>
      <c r="N540" t="str">
        <f>VLOOKUP($A540,'Hospitalisation Details'!$A$2:$I$2344,7,)</f>
        <v>tier - 1</v>
      </c>
      <c r="O540" t="str">
        <f>VLOOKUP($A540,'Hospitalisation Details'!$A$2:$I$2344,8,)</f>
        <v>tier - 2</v>
      </c>
      <c r="P540" t="str">
        <f>VLOOKUP($A540,'Hospitalisation Details'!$A$2:$I$2344,9,)</f>
        <v>R1013</v>
      </c>
      <c r="Q540">
        <f>VLOOKUP(A540,'Data Transformation'!A540:R2874,18,)</f>
        <v>34</v>
      </c>
    </row>
    <row r="541" spans="1:17" ht="15.6" x14ac:dyDescent="0.3">
      <c r="A541" s="1" t="s">
        <v>1831</v>
      </c>
      <c r="B541" s="1" t="str">
        <f>VLOOKUP($A541,'Data Transformation'!$A$2:$D$2336,4,)</f>
        <v xml:space="preserve">  Daniel</v>
      </c>
      <c r="C541">
        <f>VLOOKUP($A541,'Medical Examinations'!$A$2:$B$2336,2,)</f>
        <v>28.5</v>
      </c>
      <c r="D541">
        <f>VLOOKUP($A541,'Medical Examinations'!$A$2:$C$2336,3,)</f>
        <v>5.55</v>
      </c>
      <c r="E541" t="str">
        <f>VLOOKUP($A541,'Medical Examinations'!$A$2:$D$2336,4,)</f>
        <v>yes</v>
      </c>
      <c r="F541" t="str">
        <f>VLOOKUP($A541,'Medical Examinations'!$A$2:$E$2336,5,)</f>
        <v>No</v>
      </c>
      <c r="G541" t="str">
        <f>VLOOKUP($A541,'Medical Examinations'!$A$2:$F$2336,6,)</f>
        <v>No</v>
      </c>
      <c r="H541">
        <f>VLOOKUP($A541,'Data Transformation'!$A$2:$G$2336,7,)</f>
        <v>1</v>
      </c>
      <c r="I541" t="str">
        <f>VLOOKUP($A541,'Medical Examinations'!$A$2:$H$2336,8,)</f>
        <v>yes</v>
      </c>
      <c r="J541" t="str">
        <f>VLOOKUP($A541,'Data Transformation'!$A$2:$K$2336,11,)</f>
        <v>obesity</v>
      </c>
      <c r="K541" t="str">
        <f>VLOOKUP($A541,'Data Transformation'!$A$2:$M$2336,13,)</f>
        <v>Normal</v>
      </c>
      <c r="L541" t="str">
        <f>VLOOKUP(A541,'Data Transformation'!A541:Q2875,17,)</f>
        <v>9-Dec-1989</v>
      </c>
      <c r="M541">
        <f>VLOOKUP($A541,'Hospitalisation Details'!$A$2:$I$2344,6,)</f>
        <v>18310.740000000002</v>
      </c>
      <c r="N541" t="str">
        <f>VLOOKUP($A541,'Hospitalisation Details'!$A$2:$I$2344,7,)</f>
        <v>tier - 1</v>
      </c>
      <c r="O541" t="str">
        <f>VLOOKUP($A541,'Hospitalisation Details'!$A$2:$I$2344,8,)</f>
        <v>tier - 3</v>
      </c>
      <c r="P541" t="str">
        <f>VLOOKUP($A541,'Hospitalisation Details'!$A$2:$I$2344,9,)</f>
        <v>R1012</v>
      </c>
      <c r="Q541">
        <f>VLOOKUP(A541,'Data Transformation'!A541:R2875,18,)</f>
        <v>33</v>
      </c>
    </row>
    <row r="542" spans="1:17" ht="15.6" x14ac:dyDescent="0.3">
      <c r="A542" s="1" t="s">
        <v>1830</v>
      </c>
      <c r="B542" s="1" t="str">
        <f>VLOOKUP($A542,'Data Transformation'!$A$2:$D$2336,4,)</f>
        <v xml:space="preserve">  Brett W</v>
      </c>
      <c r="C542">
        <f>VLOOKUP($A542,'Medical Examinations'!$A$2:$B$2336,2,)</f>
        <v>24.4</v>
      </c>
      <c r="D542">
        <f>VLOOKUP($A542,'Medical Examinations'!$A$2:$C$2336,3,)</f>
        <v>4.5199999999999996</v>
      </c>
      <c r="E542" t="str">
        <f>VLOOKUP($A542,'Medical Examinations'!$A$2:$D$2336,4,)</f>
        <v>No</v>
      </c>
      <c r="F542" t="str">
        <f>VLOOKUP($A542,'Medical Examinations'!$A$2:$E$2336,5,)</f>
        <v>No</v>
      </c>
      <c r="G542" t="str">
        <f>VLOOKUP($A542,'Medical Examinations'!$A$2:$F$2336,6,)</f>
        <v>No</v>
      </c>
      <c r="H542">
        <f>VLOOKUP($A542,'Data Transformation'!$A$2:$G$2336,7,)</f>
        <v>1</v>
      </c>
      <c r="I542" t="str">
        <f>VLOOKUP($A542,'Medical Examinations'!$A$2:$H$2336,8,)</f>
        <v>yes</v>
      </c>
      <c r="J542" t="str">
        <f>VLOOKUP($A542,'Data Transformation'!$A$2:$K$2336,11,)</f>
        <v>obesity</v>
      </c>
      <c r="K542" t="str">
        <f>VLOOKUP($A542,'Data Transformation'!$A$2:$M$2336,13,)</f>
        <v>Normal</v>
      </c>
      <c r="L542" t="str">
        <f>VLOOKUP(A542,'Data Transformation'!A542:Q2876,17,)</f>
        <v>22-Jun-1987</v>
      </c>
      <c r="M542">
        <f>VLOOKUP($A542,'Hospitalisation Details'!$A$2:$I$2344,6,)</f>
        <v>18259.22</v>
      </c>
      <c r="N542" t="str">
        <f>VLOOKUP($A542,'Hospitalisation Details'!$A$2:$I$2344,7,)</f>
        <v>tier - 1</v>
      </c>
      <c r="O542" t="str">
        <f>VLOOKUP($A542,'Hospitalisation Details'!$A$2:$I$2344,8,)</f>
        <v>tier - 3</v>
      </c>
      <c r="P542" t="str">
        <f>VLOOKUP($A542,'Hospitalisation Details'!$A$2:$I$2344,9,)</f>
        <v>R1011</v>
      </c>
      <c r="Q542">
        <f>VLOOKUP(A542,'Data Transformation'!A542:R2876,18,)</f>
        <v>36</v>
      </c>
    </row>
    <row r="543" spans="1:17" ht="15.6" x14ac:dyDescent="0.3">
      <c r="A543" s="1" t="s">
        <v>1829</v>
      </c>
      <c r="B543" s="1" t="str">
        <f>VLOOKUP($A543,'Data Transformation'!$A$2:$D$2336,4,)</f>
        <v xml:space="preserve">  Dylan J</v>
      </c>
      <c r="C543">
        <f>VLOOKUP($A543,'Medical Examinations'!$A$2:$B$2336,2,)</f>
        <v>29.15</v>
      </c>
      <c r="D543">
        <f>VLOOKUP($A543,'Medical Examinations'!$A$2:$C$2336,3,)</f>
        <v>4.45</v>
      </c>
      <c r="E543" t="str">
        <f>VLOOKUP($A543,'Medical Examinations'!$A$2:$D$2336,4,)</f>
        <v>yes</v>
      </c>
      <c r="F543" t="str">
        <f>VLOOKUP($A543,'Medical Examinations'!$A$2:$E$2336,5,)</f>
        <v>No</v>
      </c>
      <c r="G543" t="str">
        <f>VLOOKUP($A543,'Medical Examinations'!$A$2:$F$2336,6,)</f>
        <v>No</v>
      </c>
      <c r="H543">
        <f>VLOOKUP($A543,'Data Transformation'!$A$2:$G$2336,7,)</f>
        <v>1</v>
      </c>
      <c r="I543" t="str">
        <f>VLOOKUP($A543,'Medical Examinations'!$A$2:$H$2336,8,)</f>
        <v>yes</v>
      </c>
      <c r="J543" t="str">
        <f>VLOOKUP($A543,'Data Transformation'!$A$2:$K$2336,11,)</f>
        <v>overweight</v>
      </c>
      <c r="K543" t="str">
        <f>VLOOKUP($A543,'Data Transformation'!$A$2:$M$2336,13,)</f>
        <v>Diabetes</v>
      </c>
      <c r="L543" t="str">
        <f>VLOOKUP(A543,'Data Transformation'!A543:Q2877,17,)</f>
        <v>16-Dec-1989</v>
      </c>
      <c r="M543">
        <f>VLOOKUP($A543,'Hospitalisation Details'!$A$2:$I$2344,6,)</f>
        <v>18246.5</v>
      </c>
      <c r="N543" t="str">
        <f>VLOOKUP($A543,'Hospitalisation Details'!$A$2:$I$2344,7,)</f>
        <v>tier - 1</v>
      </c>
      <c r="O543" t="str">
        <f>VLOOKUP($A543,'Hospitalisation Details'!$A$2:$I$2344,8,)</f>
        <v>tier - 1</v>
      </c>
      <c r="P543" t="str">
        <f>VLOOKUP($A543,'Hospitalisation Details'!$A$2:$I$2344,9,)</f>
        <v>R1013</v>
      </c>
      <c r="Q543">
        <f>VLOOKUP(A543,'Data Transformation'!A543:R2877,18,)</f>
        <v>33</v>
      </c>
    </row>
    <row r="544" spans="1:17" ht="15.6" x14ac:dyDescent="0.3">
      <c r="A544" s="1" t="s">
        <v>1828</v>
      </c>
      <c r="B544" s="1" t="str">
        <f>VLOOKUP($A544,'Data Transformation'!$A$2:$D$2336,4,)</f>
        <v xml:space="preserve">  Elizabeth</v>
      </c>
      <c r="C544">
        <f>VLOOKUP($A544,'Medical Examinations'!$A$2:$B$2336,2,)</f>
        <v>27.28</v>
      </c>
      <c r="D544">
        <f>VLOOKUP($A544,'Medical Examinations'!$A$2:$C$2336,3,)</f>
        <v>4.72</v>
      </c>
      <c r="E544" t="str">
        <f>VLOOKUP($A544,'Medical Examinations'!$A$2:$D$2336,4,)</f>
        <v>No</v>
      </c>
      <c r="F544" t="str">
        <f>VLOOKUP($A544,'Medical Examinations'!$A$2:$E$2336,5,)</f>
        <v>yes</v>
      </c>
      <c r="G544" t="str">
        <f>VLOOKUP($A544,'Medical Examinations'!$A$2:$F$2336,6,)</f>
        <v>No</v>
      </c>
      <c r="H544">
        <f>VLOOKUP($A544,'Data Transformation'!$A$2:$G$2336,7,)</f>
        <v>1</v>
      </c>
      <c r="I544" t="str">
        <f>VLOOKUP($A544,'Medical Examinations'!$A$2:$H$2336,8,)</f>
        <v>yes</v>
      </c>
      <c r="J544" t="str">
        <f>VLOOKUP($A544,'Data Transformation'!$A$2:$K$2336,11,)</f>
        <v>obesity</v>
      </c>
      <c r="K544" t="str">
        <f>VLOOKUP($A544,'Data Transformation'!$A$2:$M$2336,13,)</f>
        <v>Diabetes</v>
      </c>
      <c r="L544" t="str">
        <f>VLOOKUP(A544,'Data Transformation'!A544:Q2878,17,)</f>
        <v>3-Oct-1978</v>
      </c>
      <c r="M544">
        <f>VLOOKUP($A544,'Hospitalisation Details'!$A$2:$I$2344,6,)</f>
        <v>18223.45</v>
      </c>
      <c r="N544" t="str">
        <f>VLOOKUP($A544,'Hospitalisation Details'!$A$2:$I$2344,7,)</f>
        <v>tier - 1</v>
      </c>
      <c r="O544" t="str">
        <f>VLOOKUP($A544,'Hospitalisation Details'!$A$2:$I$2344,8,)</f>
        <v>tier - 3</v>
      </c>
      <c r="P544" t="str">
        <f>VLOOKUP($A544,'Hospitalisation Details'!$A$2:$I$2344,9,)</f>
        <v>R1013</v>
      </c>
      <c r="Q544">
        <f>VLOOKUP(A544,'Data Transformation'!A544:R2878,18,)</f>
        <v>44</v>
      </c>
    </row>
    <row r="545" spans="1:17" ht="15.6" x14ac:dyDescent="0.3">
      <c r="A545" s="1" t="s">
        <v>1827</v>
      </c>
      <c r="B545" s="1" t="str">
        <f>VLOOKUP($A545,'Data Transformation'!$A$2:$D$2336,4,)</f>
        <v xml:space="preserve">  Brooke M</v>
      </c>
      <c r="C545">
        <f>VLOOKUP($A545,'Medical Examinations'!$A$2:$B$2336,2,)</f>
        <v>32.229999999999997</v>
      </c>
      <c r="D545">
        <f>VLOOKUP($A545,'Medical Examinations'!$A$2:$C$2336,3,)</f>
        <v>4.6500000000000004</v>
      </c>
      <c r="E545" t="str">
        <f>VLOOKUP($A545,'Medical Examinations'!$A$2:$D$2336,4,)</f>
        <v>yes</v>
      </c>
      <c r="F545" t="str">
        <f>VLOOKUP($A545,'Medical Examinations'!$A$2:$E$2336,5,)</f>
        <v>No</v>
      </c>
      <c r="G545" t="str">
        <f>VLOOKUP($A545,'Medical Examinations'!$A$2:$F$2336,6,)</f>
        <v>Yes</v>
      </c>
      <c r="H545">
        <f>VLOOKUP($A545,'Data Transformation'!$A$2:$G$2336,7,)</f>
        <v>1</v>
      </c>
      <c r="I545" t="str">
        <f>VLOOKUP($A545,'Medical Examinations'!$A$2:$H$2336,8,)</f>
        <v>No</v>
      </c>
      <c r="J545" t="str">
        <f>VLOOKUP($A545,'Data Transformation'!$A$2:$K$2336,11,)</f>
        <v>obesity</v>
      </c>
      <c r="K545" t="str">
        <f>VLOOKUP($A545,'Data Transformation'!$A$2:$M$2336,13,)</f>
        <v>Normal</v>
      </c>
      <c r="L545" t="str">
        <f>VLOOKUP(A545,'Data Transformation'!A545:Q2879,17,)</f>
        <v>3-Jul-1981</v>
      </c>
      <c r="M545">
        <f>VLOOKUP($A545,'Hospitalisation Details'!$A$2:$I$2344,6,)</f>
        <v>18218.16</v>
      </c>
      <c r="N545" t="str">
        <f>VLOOKUP($A545,'Hospitalisation Details'!$A$2:$I$2344,7,)</f>
        <v>tier - 1</v>
      </c>
      <c r="O545" t="str">
        <f>VLOOKUP($A545,'Hospitalisation Details'!$A$2:$I$2344,8,)</f>
        <v>tier - 1</v>
      </c>
      <c r="P545" t="str">
        <f>VLOOKUP($A545,'Hospitalisation Details'!$A$2:$I$2344,9,)</f>
        <v>R1013</v>
      </c>
      <c r="Q545">
        <f>VLOOKUP(A545,'Data Transformation'!A545:R2879,18,)</f>
        <v>42</v>
      </c>
    </row>
    <row r="546" spans="1:17" ht="15.6" x14ac:dyDescent="0.3">
      <c r="A546" s="1" t="s">
        <v>1826</v>
      </c>
      <c r="B546" s="1" t="str">
        <f>VLOOKUP($A546,'Data Transformation'!$A$2:$D$2336,4,)</f>
        <v xml:space="preserve">  Teiko</v>
      </c>
      <c r="C546">
        <f>VLOOKUP($A546,'Medical Examinations'!$A$2:$B$2336,2,)</f>
        <v>44.2</v>
      </c>
      <c r="D546">
        <f>VLOOKUP($A546,'Medical Examinations'!$A$2:$C$2336,3,)</f>
        <v>11.34</v>
      </c>
      <c r="E546" t="str">
        <f>VLOOKUP($A546,'Medical Examinations'!$A$2:$D$2336,4,)</f>
        <v>yes</v>
      </c>
      <c r="F546" t="str">
        <f>VLOOKUP($A546,'Medical Examinations'!$A$2:$E$2336,5,)</f>
        <v>No</v>
      </c>
      <c r="G546" t="str">
        <f>VLOOKUP($A546,'Medical Examinations'!$A$2:$F$2336,6,)</f>
        <v>Yes</v>
      </c>
      <c r="H546">
        <f>VLOOKUP($A546,'Data Transformation'!$A$2:$G$2336,7,)</f>
        <v>1</v>
      </c>
      <c r="I546" t="str">
        <f>VLOOKUP($A546,'Medical Examinations'!$A$2:$H$2336,8,)</f>
        <v>No</v>
      </c>
      <c r="J546" t="str">
        <f>VLOOKUP($A546,'Data Transformation'!$A$2:$K$2336,11,)</f>
        <v>obesity</v>
      </c>
      <c r="K546" t="str">
        <f>VLOOKUP($A546,'Data Transformation'!$A$2:$M$2336,13,)</f>
        <v>Prediabetes</v>
      </c>
      <c r="L546" t="str">
        <f>VLOOKUP(A546,'Data Transformation'!A546:Q2880,17,)</f>
        <v>1-Dec-1995</v>
      </c>
      <c r="M546">
        <f>VLOOKUP($A546,'Hospitalisation Details'!$A$2:$I$2344,6,)</f>
        <v>18208.34</v>
      </c>
      <c r="N546" t="str">
        <f>VLOOKUP($A546,'Hospitalisation Details'!$A$2:$I$2344,7,)</f>
        <v>tier - 1</v>
      </c>
      <c r="O546" t="str">
        <f>VLOOKUP($A546,'Hospitalisation Details'!$A$2:$I$2344,8,)</f>
        <v>tier - 2</v>
      </c>
      <c r="P546" t="str">
        <f>VLOOKUP($A546,'Hospitalisation Details'!$A$2:$I$2344,9,)</f>
        <v>R1026</v>
      </c>
      <c r="Q546">
        <f>VLOOKUP(A546,'Data Transformation'!A546:R2880,18,)</f>
        <v>27</v>
      </c>
    </row>
    <row r="547" spans="1:17" ht="15.6" x14ac:dyDescent="0.3">
      <c r="A547" s="1" t="s">
        <v>1825</v>
      </c>
      <c r="B547" s="1" t="str">
        <f>VLOOKUP($A547,'Data Transformation'!$A$2:$D$2336,4,)</f>
        <v xml:space="preserve">  Zachary</v>
      </c>
      <c r="C547">
        <f>VLOOKUP($A547,'Medical Examinations'!$A$2:$B$2336,2,)</f>
        <v>29.734999999999999</v>
      </c>
      <c r="D547">
        <f>VLOOKUP($A547,'Medical Examinations'!$A$2:$C$2336,3,)</f>
        <v>4.53</v>
      </c>
      <c r="E547" t="str">
        <f>VLOOKUP($A547,'Medical Examinations'!$A$2:$D$2336,4,)</f>
        <v>No</v>
      </c>
      <c r="F547" t="str">
        <f>VLOOKUP($A547,'Medical Examinations'!$A$2:$E$2336,5,)</f>
        <v>No</v>
      </c>
      <c r="G547" t="str">
        <f>VLOOKUP($A547,'Medical Examinations'!$A$2:$F$2336,6,)</f>
        <v>Yes</v>
      </c>
      <c r="H547">
        <f>VLOOKUP($A547,'Data Transformation'!$A$2:$G$2336,7,)</f>
        <v>1</v>
      </c>
      <c r="I547" t="str">
        <f>VLOOKUP($A547,'Medical Examinations'!$A$2:$H$2336,8,)</f>
        <v>No</v>
      </c>
      <c r="J547" t="str">
        <f>VLOOKUP($A547,'Data Transformation'!$A$2:$K$2336,11,)</f>
        <v>obesity</v>
      </c>
      <c r="K547" t="str">
        <f>VLOOKUP($A547,'Data Transformation'!$A$2:$M$2336,13,)</f>
        <v>Prediabetes</v>
      </c>
      <c r="L547" t="str">
        <f>VLOOKUP(A547,'Data Transformation'!A547:Q2881,17,)</f>
        <v>27-Jun-2002</v>
      </c>
      <c r="M547">
        <f>VLOOKUP($A547,'Hospitalisation Details'!$A$2:$I$2344,6,)</f>
        <v>18157.88</v>
      </c>
      <c r="N547" t="str">
        <f>VLOOKUP($A547,'Hospitalisation Details'!$A$2:$I$2344,7,)</f>
        <v>tier - 1</v>
      </c>
      <c r="O547" t="str">
        <f>VLOOKUP($A547,'Hospitalisation Details'!$A$2:$I$2344,8,)</f>
        <v>tier - 1</v>
      </c>
      <c r="P547" t="str">
        <f>VLOOKUP($A547,'Hospitalisation Details'!$A$2:$I$2344,9,)</f>
        <v>R1012</v>
      </c>
      <c r="Q547">
        <f>VLOOKUP(A547,'Data Transformation'!A547:R2881,18,)</f>
        <v>21</v>
      </c>
    </row>
    <row r="548" spans="1:17" ht="15.6" x14ac:dyDescent="0.3">
      <c r="A548" s="1" t="s">
        <v>1824</v>
      </c>
      <c r="B548" s="1" t="str">
        <f>VLOOKUP($A548,'Data Transformation'!$A$2:$D$2336,4,)</f>
        <v xml:space="preserve">  Johannah</v>
      </c>
      <c r="C548">
        <f>VLOOKUP($A548,'Medical Examinations'!$A$2:$B$2336,2,)</f>
        <v>28.31</v>
      </c>
      <c r="D548">
        <f>VLOOKUP($A548,'Medical Examinations'!$A$2:$C$2336,3,)</f>
        <v>6.35</v>
      </c>
      <c r="E548" t="str">
        <f>VLOOKUP($A548,'Medical Examinations'!$A$2:$D$2336,4,)</f>
        <v>No</v>
      </c>
      <c r="F548" t="str">
        <f>VLOOKUP($A548,'Medical Examinations'!$A$2:$E$2336,5,)</f>
        <v>No</v>
      </c>
      <c r="G548" t="str">
        <f>VLOOKUP($A548,'Medical Examinations'!$A$2:$F$2336,6,)</f>
        <v>No</v>
      </c>
      <c r="H548">
        <f>VLOOKUP($A548,'Data Transformation'!$A$2:$G$2336,7,)</f>
        <v>0</v>
      </c>
      <c r="I548" t="str">
        <f>VLOOKUP($A548,'Medical Examinations'!$A$2:$H$2336,8,)</f>
        <v>yes</v>
      </c>
      <c r="J548" t="str">
        <f>VLOOKUP($A548,'Data Transformation'!$A$2:$K$2336,11,)</f>
        <v>obesity</v>
      </c>
      <c r="K548" t="str">
        <f>VLOOKUP($A548,'Data Transformation'!$A$2:$M$2336,13,)</f>
        <v>Diabetes</v>
      </c>
      <c r="L548" t="str">
        <f>VLOOKUP(A548,'Data Transformation'!A548:Q2882,17,)</f>
        <v>11-Dec-2000</v>
      </c>
      <c r="M548">
        <f>VLOOKUP($A548,'Hospitalisation Details'!$A$2:$I$2344,6,)</f>
        <v>18033.97</v>
      </c>
      <c r="N548" t="str">
        <f>VLOOKUP($A548,'Hospitalisation Details'!$A$2:$I$2344,7,)</f>
        <v>tier - 1</v>
      </c>
      <c r="O548" t="str">
        <f>VLOOKUP($A548,'Hospitalisation Details'!$A$2:$I$2344,8,)</f>
        <v>tier - 1</v>
      </c>
      <c r="P548" t="str">
        <f>VLOOKUP($A548,'Hospitalisation Details'!$A$2:$I$2344,9,)</f>
        <v>R1012</v>
      </c>
      <c r="Q548">
        <f>VLOOKUP(A548,'Data Transformation'!A548:R2882,18,)</f>
        <v>22</v>
      </c>
    </row>
    <row r="549" spans="1:17" ht="15.6" x14ac:dyDescent="0.3">
      <c r="A549" s="1" t="s">
        <v>1823</v>
      </c>
      <c r="B549" s="1" t="str">
        <f>VLOOKUP($A549,'Data Transformation'!$A$2:$D$2336,4,)</f>
        <v xml:space="preserve">  Ryan A</v>
      </c>
      <c r="C549">
        <f>VLOOKUP($A549,'Medical Examinations'!$A$2:$B$2336,2,)</f>
        <v>46.62</v>
      </c>
      <c r="D549">
        <f>VLOOKUP($A549,'Medical Examinations'!$A$2:$C$2336,3,)</f>
        <v>8.51</v>
      </c>
      <c r="E549" t="str">
        <f>VLOOKUP($A549,'Medical Examinations'!$A$2:$D$2336,4,)</f>
        <v>No</v>
      </c>
      <c r="F549" t="str">
        <f>VLOOKUP($A549,'Medical Examinations'!$A$2:$E$2336,5,)</f>
        <v>No</v>
      </c>
      <c r="G549" t="str">
        <f>VLOOKUP($A549,'Medical Examinations'!$A$2:$F$2336,6,)</f>
        <v>No</v>
      </c>
      <c r="H549">
        <f>VLOOKUP($A549,'Data Transformation'!$A$2:$G$2336,7,)</f>
        <v>0</v>
      </c>
      <c r="I549" t="str">
        <f>VLOOKUP($A549,'Medical Examinations'!$A$2:$H$2336,8,)</f>
        <v>No</v>
      </c>
      <c r="J549" t="str">
        <f>VLOOKUP($A549,'Data Transformation'!$A$2:$K$2336,11,)</f>
        <v>obesity</v>
      </c>
      <c r="K549" t="str">
        <f>VLOOKUP($A549,'Data Transformation'!$A$2:$M$2336,13,)</f>
        <v>Diabetes</v>
      </c>
      <c r="L549" t="str">
        <f>VLOOKUP(A549,'Data Transformation'!A549:Q2883,17,)</f>
        <v>10-Sep-1992</v>
      </c>
      <c r="M549">
        <f>VLOOKUP($A549,'Hospitalisation Details'!$A$2:$I$2344,6,)</f>
        <v>18031.189999999999</v>
      </c>
      <c r="N549" t="str">
        <f>VLOOKUP($A549,'Hospitalisation Details'!$A$2:$I$2344,7,)</f>
        <v>tier - 1</v>
      </c>
      <c r="O549" t="str">
        <f>VLOOKUP($A549,'Hospitalisation Details'!$A$2:$I$2344,8,)</f>
        <v>tier - 2</v>
      </c>
      <c r="P549" t="str">
        <f>VLOOKUP($A549,'Hospitalisation Details'!$A$2:$I$2344,9,)</f>
        <v>R1012</v>
      </c>
      <c r="Q549">
        <f>VLOOKUP(A549,'Data Transformation'!A549:R2883,18,)</f>
        <v>30</v>
      </c>
    </row>
    <row r="550" spans="1:17" ht="15.6" x14ac:dyDescent="0.3">
      <c r="A550" s="1" t="s">
        <v>1822</v>
      </c>
      <c r="B550" s="1" t="str">
        <f>VLOOKUP($A550,'Data Transformation'!$A$2:$D$2336,4,)</f>
        <v xml:space="preserve">  Andres Sr</v>
      </c>
      <c r="C550">
        <f>VLOOKUP($A550,'Medical Examinations'!$A$2:$B$2336,2,)</f>
        <v>51.75</v>
      </c>
      <c r="D550">
        <f>VLOOKUP($A550,'Medical Examinations'!$A$2:$C$2336,3,)</f>
        <v>8.59</v>
      </c>
      <c r="E550" t="str">
        <f>VLOOKUP($A550,'Medical Examinations'!$A$2:$D$2336,4,)</f>
        <v>yes</v>
      </c>
      <c r="F550" t="str">
        <f>VLOOKUP($A550,'Medical Examinations'!$A$2:$E$2336,5,)</f>
        <v>No</v>
      </c>
      <c r="G550" t="str">
        <f>VLOOKUP($A550,'Medical Examinations'!$A$2:$F$2336,6,)</f>
        <v>No</v>
      </c>
      <c r="H550">
        <f>VLOOKUP($A550,'Data Transformation'!$A$2:$G$2336,7,)</f>
        <v>1</v>
      </c>
      <c r="I550" t="str">
        <f>VLOOKUP($A550,'Medical Examinations'!$A$2:$H$2336,8,)</f>
        <v>No</v>
      </c>
      <c r="J550" t="str">
        <f>VLOOKUP($A550,'Data Transformation'!$A$2:$K$2336,11,)</f>
        <v>overweight</v>
      </c>
      <c r="K550" t="str">
        <f>VLOOKUP($A550,'Data Transformation'!$A$2:$M$2336,13,)</f>
        <v>Diabetes</v>
      </c>
      <c r="L550" t="str">
        <f>VLOOKUP(A550,'Data Transformation'!A550:Q2884,17,)</f>
        <v>15-Oct-1984</v>
      </c>
      <c r="M550">
        <f>VLOOKUP($A550,'Hospitalisation Details'!$A$2:$I$2344,6,)</f>
        <v>18031.16</v>
      </c>
      <c r="N550" t="str">
        <f>VLOOKUP($A550,'Hospitalisation Details'!$A$2:$I$2344,7,)</f>
        <v>tier - 1</v>
      </c>
      <c r="O550" t="str">
        <f>VLOOKUP($A550,'Hospitalisation Details'!$A$2:$I$2344,8,)</f>
        <v>tier - 3</v>
      </c>
      <c r="P550" t="str">
        <f>VLOOKUP($A550,'Hospitalisation Details'!$A$2:$I$2344,9,)</f>
        <v>R1023</v>
      </c>
      <c r="Q550">
        <f>VLOOKUP(A550,'Data Transformation'!A550:R2884,18,)</f>
        <v>38</v>
      </c>
    </row>
    <row r="551" spans="1:17" ht="15.6" x14ac:dyDescent="0.3">
      <c r="A551" s="1" t="s">
        <v>1821</v>
      </c>
      <c r="B551" s="1" t="str">
        <f>VLOOKUP($A551,'Data Transformation'!$A$2:$D$2336,4,)</f>
        <v xml:space="preserve">  Bryan</v>
      </c>
      <c r="C551">
        <f>VLOOKUP($A551,'Medical Examinations'!$A$2:$B$2336,2,)</f>
        <v>25.7</v>
      </c>
      <c r="D551">
        <f>VLOOKUP($A551,'Medical Examinations'!$A$2:$C$2336,3,)</f>
        <v>4.13</v>
      </c>
      <c r="E551" t="str">
        <f>VLOOKUP($A551,'Medical Examinations'!$A$2:$D$2336,4,)</f>
        <v>yes</v>
      </c>
      <c r="F551" t="str">
        <f>VLOOKUP($A551,'Medical Examinations'!$A$2:$E$2336,5,)</f>
        <v>No</v>
      </c>
      <c r="G551" t="str">
        <f>VLOOKUP($A551,'Medical Examinations'!$A$2:$F$2336,6,)</f>
        <v>No</v>
      </c>
      <c r="H551">
        <f>VLOOKUP($A551,'Data Transformation'!$A$2:$G$2336,7,)</f>
        <v>0</v>
      </c>
      <c r="I551" t="str">
        <f>VLOOKUP($A551,'Medical Examinations'!$A$2:$H$2336,8,)</f>
        <v>yes</v>
      </c>
      <c r="J551" t="str">
        <f>VLOOKUP($A551,'Data Transformation'!$A$2:$K$2336,11,)</f>
        <v>obesity</v>
      </c>
      <c r="K551" t="str">
        <f>VLOOKUP($A551,'Data Transformation'!$A$2:$M$2336,13,)</f>
        <v>Normal</v>
      </c>
      <c r="L551" t="str">
        <f>VLOOKUP(A551,'Data Transformation'!A551:Q2885,17,)</f>
        <v>29-Sep-1995</v>
      </c>
      <c r="M551">
        <f>VLOOKUP($A551,'Hospitalisation Details'!$A$2:$I$2344,6,)</f>
        <v>17942.11</v>
      </c>
      <c r="N551" t="str">
        <f>VLOOKUP($A551,'Hospitalisation Details'!$A$2:$I$2344,7,)</f>
        <v>tier - 1</v>
      </c>
      <c r="O551" t="str">
        <f>VLOOKUP($A551,'Hospitalisation Details'!$A$2:$I$2344,8,)</f>
        <v>tier - 2</v>
      </c>
      <c r="P551" t="str">
        <f>VLOOKUP($A551,'Hospitalisation Details'!$A$2:$I$2344,9,)</f>
        <v>R1011</v>
      </c>
      <c r="Q551">
        <f>VLOOKUP(A551,'Data Transformation'!A551:R2885,18,)</f>
        <v>27</v>
      </c>
    </row>
    <row r="552" spans="1:17" ht="15.6" x14ac:dyDescent="0.3">
      <c r="A552" s="1" t="s">
        <v>1820</v>
      </c>
      <c r="B552" s="1" t="str">
        <f>VLOOKUP($A552,'Data Transformation'!$A$2:$D$2336,4,)</f>
        <v xml:space="preserve">  Lizette</v>
      </c>
      <c r="C552">
        <f>VLOOKUP($A552,'Medical Examinations'!$A$2:$B$2336,2,)</f>
        <v>31.79</v>
      </c>
      <c r="D552">
        <f>VLOOKUP($A552,'Medical Examinations'!$A$2:$C$2336,3,)</f>
        <v>4.55</v>
      </c>
      <c r="E552" t="str">
        <f>VLOOKUP($A552,'Medical Examinations'!$A$2:$D$2336,4,)</f>
        <v>No</v>
      </c>
      <c r="F552" t="str">
        <f>VLOOKUP($A552,'Medical Examinations'!$A$2:$E$2336,5,)</f>
        <v>No</v>
      </c>
      <c r="G552" t="str">
        <f>VLOOKUP($A552,'Medical Examinations'!$A$2:$F$2336,6,)</f>
        <v>No</v>
      </c>
      <c r="H552">
        <f>VLOOKUP($A552,'Data Transformation'!$A$2:$G$2336,7,)</f>
        <v>0</v>
      </c>
      <c r="I552" t="str">
        <f>VLOOKUP($A552,'Medical Examinations'!$A$2:$H$2336,8,)</f>
        <v>No</v>
      </c>
      <c r="J552" t="str">
        <f>VLOOKUP($A552,'Data Transformation'!$A$2:$K$2336,11,)</f>
        <v>obesity</v>
      </c>
      <c r="K552" t="str">
        <f>VLOOKUP($A552,'Data Transformation'!$A$2:$M$2336,13,)</f>
        <v>Diabetes</v>
      </c>
      <c r="L552" t="str">
        <f>VLOOKUP(A552,'Data Transformation'!A552:Q2886,17,)</f>
        <v>13-Dec-1979</v>
      </c>
      <c r="M552">
        <f>VLOOKUP($A552,'Hospitalisation Details'!$A$2:$I$2344,6,)</f>
        <v>17929.3</v>
      </c>
      <c r="N552" t="str">
        <f>VLOOKUP($A552,'Hospitalisation Details'!$A$2:$I$2344,7,)</f>
        <v>tier - 1</v>
      </c>
      <c r="O552" t="str">
        <f>VLOOKUP($A552,'Hospitalisation Details'!$A$2:$I$2344,8,)</f>
        <v>tier - 2</v>
      </c>
      <c r="P552" t="str">
        <f>VLOOKUP($A552,'Hospitalisation Details'!$A$2:$I$2344,9,)</f>
        <v>R1013</v>
      </c>
      <c r="Q552">
        <f>VLOOKUP(A552,'Data Transformation'!A552:R2886,18,)</f>
        <v>43</v>
      </c>
    </row>
    <row r="553" spans="1:17" ht="15.6" x14ac:dyDescent="0.3">
      <c r="A553" s="1" t="s">
        <v>1819</v>
      </c>
      <c r="B553" s="1" t="str">
        <f>VLOOKUP($A553,'Data Transformation'!$A$2:$D$2336,4,)</f>
        <v xml:space="preserve">  Don</v>
      </c>
      <c r="C553">
        <f>VLOOKUP($A553,'Medical Examinations'!$A$2:$B$2336,2,)</f>
        <v>24.795000000000002</v>
      </c>
      <c r="D553">
        <f>VLOOKUP($A553,'Medical Examinations'!$A$2:$C$2336,3,)</f>
        <v>4.5199999999999996</v>
      </c>
      <c r="E553" t="str">
        <f>VLOOKUP($A553,'Medical Examinations'!$A$2:$D$2336,4,)</f>
        <v>No</v>
      </c>
      <c r="F553" t="str">
        <f>VLOOKUP($A553,'Medical Examinations'!$A$2:$E$2336,5,)</f>
        <v>No</v>
      </c>
      <c r="G553" t="str">
        <f>VLOOKUP($A553,'Medical Examinations'!$A$2:$F$2336,6,)</f>
        <v>No</v>
      </c>
      <c r="H553">
        <f>VLOOKUP($A553,'Data Transformation'!$A$2:$G$2336,7,)</f>
        <v>0</v>
      </c>
      <c r="I553" t="str">
        <f>VLOOKUP($A553,'Medical Examinations'!$A$2:$H$2336,8,)</f>
        <v>yes</v>
      </c>
      <c r="J553" t="str">
        <f>VLOOKUP($A553,'Data Transformation'!$A$2:$K$2336,11,)</f>
        <v>overweight</v>
      </c>
      <c r="K553" t="str">
        <f>VLOOKUP($A553,'Data Transformation'!$A$2:$M$2336,13,)</f>
        <v>Diabetes</v>
      </c>
      <c r="L553" t="str">
        <f>VLOOKUP(A553,'Data Transformation'!A553:Q2887,17,)</f>
        <v>11-Sep-1974</v>
      </c>
      <c r="M553">
        <f>VLOOKUP($A553,'Hospitalisation Details'!$A$2:$I$2344,6,)</f>
        <v>17904.53</v>
      </c>
      <c r="N553" t="str">
        <f>VLOOKUP($A553,'Hospitalisation Details'!$A$2:$I$2344,7,)</f>
        <v>tier - 1</v>
      </c>
      <c r="O553" t="str">
        <f>VLOOKUP($A553,'Hospitalisation Details'!$A$2:$I$2344,8,)</f>
        <v>tier - 2</v>
      </c>
      <c r="P553" t="str">
        <f>VLOOKUP($A553,'Hospitalisation Details'!$A$2:$I$2344,9,)</f>
        <v>R1017</v>
      </c>
      <c r="Q553">
        <f>VLOOKUP(A553,'Data Transformation'!A553:R2887,18,)</f>
        <v>48</v>
      </c>
    </row>
    <row r="554" spans="1:17" ht="15.6" x14ac:dyDescent="0.3">
      <c r="A554" s="1" t="s">
        <v>1818</v>
      </c>
      <c r="B554" s="1" t="str">
        <f>VLOOKUP($A554,'Data Transformation'!$A$2:$D$2336,4,)</f>
        <v xml:space="preserve">  Jeb</v>
      </c>
      <c r="C554">
        <f>VLOOKUP($A554,'Medical Examinations'!$A$2:$B$2336,2,)</f>
        <v>53.98</v>
      </c>
      <c r="D554">
        <f>VLOOKUP($A554,'Medical Examinations'!$A$2:$C$2336,3,)</f>
        <v>5.07</v>
      </c>
      <c r="E554" t="str">
        <f>VLOOKUP($A554,'Medical Examinations'!$A$2:$D$2336,4,)</f>
        <v>No</v>
      </c>
      <c r="F554" t="str">
        <f>VLOOKUP($A554,'Medical Examinations'!$A$2:$E$2336,5,)</f>
        <v>No</v>
      </c>
      <c r="G554" t="str">
        <f>VLOOKUP($A554,'Medical Examinations'!$A$2:$F$2336,6,)</f>
        <v>Yes</v>
      </c>
      <c r="H554">
        <f>VLOOKUP($A554,'Data Transformation'!$A$2:$G$2336,7,)</f>
        <v>1</v>
      </c>
      <c r="I554" t="str">
        <f>VLOOKUP($A554,'Medical Examinations'!$A$2:$H$2336,8,)</f>
        <v>No</v>
      </c>
      <c r="J554" t="str">
        <f>VLOOKUP($A554,'Data Transformation'!$A$2:$K$2336,11,)</f>
        <v>obesity</v>
      </c>
      <c r="K554" t="str">
        <f>VLOOKUP($A554,'Data Transformation'!$A$2:$M$2336,13,)</f>
        <v>Normal</v>
      </c>
      <c r="L554" t="str">
        <f>VLOOKUP(A554,'Data Transformation'!A554:Q2888,17,)</f>
        <v>7-Jun-2001</v>
      </c>
      <c r="M554">
        <f>VLOOKUP($A554,'Hospitalisation Details'!$A$2:$I$2344,6,)</f>
        <v>17882.669999999998</v>
      </c>
      <c r="N554" t="str">
        <f>VLOOKUP($A554,'Hospitalisation Details'!$A$2:$I$2344,7,)</f>
        <v>tier - 1</v>
      </c>
      <c r="O554" t="str">
        <f>VLOOKUP($A554,'Hospitalisation Details'!$A$2:$I$2344,8,)</f>
        <v>tier - 3</v>
      </c>
      <c r="P554" t="str">
        <f>VLOOKUP($A554,'Hospitalisation Details'!$A$2:$I$2344,9,)</f>
        <v>R1012</v>
      </c>
      <c r="Q554">
        <f>VLOOKUP(A554,'Data Transformation'!A554:R2888,18,)</f>
        <v>22</v>
      </c>
    </row>
    <row r="555" spans="1:17" ht="15.6" x14ac:dyDescent="0.3">
      <c r="A555" s="1" t="s">
        <v>1817</v>
      </c>
      <c r="B555" s="1" t="str">
        <f>VLOOKUP($A555,'Data Transformation'!$A$2:$D$2336,4,)</f>
        <v xml:space="preserve">  Amy R</v>
      </c>
      <c r="C555">
        <f>VLOOKUP($A555,'Medical Examinations'!$A$2:$B$2336,2,)</f>
        <v>41.325000000000003</v>
      </c>
      <c r="D555">
        <f>VLOOKUP($A555,'Medical Examinations'!$A$2:$C$2336,3,)</f>
        <v>4.04</v>
      </c>
      <c r="E555" t="str">
        <f>VLOOKUP($A555,'Medical Examinations'!$A$2:$D$2336,4,)</f>
        <v>yes</v>
      </c>
      <c r="F555" t="str">
        <f>VLOOKUP($A555,'Medical Examinations'!$A$2:$E$2336,5,)</f>
        <v>No</v>
      </c>
      <c r="G555" t="str">
        <f>VLOOKUP($A555,'Medical Examinations'!$A$2:$F$2336,6,)</f>
        <v>Yes</v>
      </c>
      <c r="H555">
        <f>VLOOKUP($A555,'Data Transformation'!$A$2:$G$2336,7,)</f>
        <v>1</v>
      </c>
      <c r="I555" t="str">
        <f>VLOOKUP($A555,'Medical Examinations'!$A$2:$H$2336,8,)</f>
        <v>No</v>
      </c>
      <c r="J555" t="str">
        <f>VLOOKUP($A555,'Data Transformation'!$A$2:$K$2336,11,)</f>
        <v>overweight</v>
      </c>
      <c r="K555" t="str">
        <f>VLOOKUP($A555,'Data Transformation'!$A$2:$M$2336,13,)</f>
        <v>Normal</v>
      </c>
      <c r="L555" t="str">
        <f>VLOOKUP(A555,'Data Transformation'!A555:Q2889,17,)</f>
        <v>27-Dec-1995</v>
      </c>
      <c r="M555">
        <f>VLOOKUP($A555,'Hospitalisation Details'!$A$2:$I$2344,6,)</f>
        <v>17878.900000000001</v>
      </c>
      <c r="N555" t="str">
        <f>VLOOKUP($A555,'Hospitalisation Details'!$A$2:$I$2344,7,)</f>
        <v>tier - 1</v>
      </c>
      <c r="O555" t="str">
        <f>VLOOKUP($A555,'Hospitalisation Details'!$A$2:$I$2344,8,)</f>
        <v>tier - 2</v>
      </c>
      <c r="P555" t="str">
        <f>VLOOKUP($A555,'Hospitalisation Details'!$A$2:$I$2344,9,)</f>
        <v>R1024</v>
      </c>
      <c r="Q555">
        <f>VLOOKUP(A555,'Data Transformation'!A555:R2889,18,)</f>
        <v>27</v>
      </c>
    </row>
    <row r="556" spans="1:17" ht="15.6" x14ac:dyDescent="0.3">
      <c r="A556" s="1" t="s">
        <v>1816</v>
      </c>
      <c r="B556" s="1" t="str">
        <f>VLOOKUP($A556,'Data Transformation'!$A$2:$D$2336,4,)</f>
        <v xml:space="preserve">  Brian</v>
      </c>
      <c r="C556">
        <f>VLOOKUP($A556,'Medical Examinations'!$A$2:$B$2336,2,)</f>
        <v>51.65</v>
      </c>
      <c r="D556">
        <f>VLOOKUP($A556,'Medical Examinations'!$A$2:$C$2336,3,)</f>
        <v>5.3</v>
      </c>
      <c r="E556" t="str">
        <f>VLOOKUP($A556,'Medical Examinations'!$A$2:$D$2336,4,)</f>
        <v>yes</v>
      </c>
      <c r="F556" t="str">
        <f>VLOOKUP($A556,'Medical Examinations'!$A$2:$E$2336,5,)</f>
        <v>No</v>
      </c>
      <c r="G556" t="str">
        <f>VLOOKUP($A556,'Medical Examinations'!$A$2:$F$2336,6,)</f>
        <v>No</v>
      </c>
      <c r="H556">
        <f>VLOOKUP($A556,'Data Transformation'!$A$2:$G$2336,7,)</f>
        <v>0</v>
      </c>
      <c r="I556" t="str">
        <f>VLOOKUP($A556,'Medical Examinations'!$A$2:$H$2336,8,)</f>
        <v>No</v>
      </c>
      <c r="J556" t="str">
        <f>VLOOKUP($A556,'Data Transformation'!$A$2:$K$2336,11,)</f>
        <v>overweight</v>
      </c>
      <c r="K556" t="str">
        <f>VLOOKUP($A556,'Data Transformation'!$A$2:$M$2336,13,)</f>
        <v>Diabetes</v>
      </c>
      <c r="L556" t="str">
        <f>VLOOKUP(A556,'Data Transformation'!A556:Q2890,17,)</f>
        <v>1-Sep-1989</v>
      </c>
      <c r="M556">
        <f>VLOOKUP($A556,'Hospitalisation Details'!$A$2:$I$2344,6,)</f>
        <v>17862.919999999998</v>
      </c>
      <c r="N556" t="str">
        <f>VLOOKUP($A556,'Hospitalisation Details'!$A$2:$I$2344,7,)</f>
        <v>tier - 1</v>
      </c>
      <c r="O556" t="str">
        <f>VLOOKUP($A556,'Hospitalisation Details'!$A$2:$I$2344,8,)</f>
        <v>tier - 2</v>
      </c>
      <c r="P556" t="str">
        <f>VLOOKUP($A556,'Hospitalisation Details'!$A$2:$I$2344,9,)</f>
        <v>R1012</v>
      </c>
      <c r="Q556">
        <f>VLOOKUP(A556,'Data Transformation'!A556:R2890,18,)</f>
        <v>33</v>
      </c>
    </row>
    <row r="557" spans="1:17" ht="15.6" x14ac:dyDescent="0.3">
      <c r="A557" s="1" t="s">
        <v>1815</v>
      </c>
      <c r="B557" s="1" t="str">
        <f>VLOOKUP($A557,'Data Transformation'!$A$2:$D$2336,4,)</f>
        <v xml:space="preserve">  Mike G</v>
      </c>
      <c r="C557">
        <f>VLOOKUP($A557,'Medical Examinations'!$A$2:$B$2336,2,)</f>
        <v>44.52</v>
      </c>
      <c r="D557">
        <f>VLOOKUP($A557,'Medical Examinations'!$A$2:$C$2336,3,)</f>
        <v>8.64</v>
      </c>
      <c r="E557" t="str">
        <f>VLOOKUP($A557,'Medical Examinations'!$A$2:$D$2336,4,)</f>
        <v>yes</v>
      </c>
      <c r="F557" t="str">
        <f>VLOOKUP($A557,'Medical Examinations'!$A$2:$E$2336,5,)</f>
        <v>No</v>
      </c>
      <c r="G557" t="str">
        <f>VLOOKUP($A557,'Medical Examinations'!$A$2:$F$2336,6,)</f>
        <v>Yes</v>
      </c>
      <c r="H557">
        <f>VLOOKUP($A557,'Data Transformation'!$A$2:$G$2336,7,)</f>
        <v>1</v>
      </c>
      <c r="I557" t="str">
        <f>VLOOKUP($A557,'Medical Examinations'!$A$2:$H$2336,8,)</f>
        <v>No</v>
      </c>
      <c r="J557" t="str">
        <f>VLOOKUP($A557,'Data Transformation'!$A$2:$K$2336,11,)</f>
        <v>obesity</v>
      </c>
      <c r="K557" t="str">
        <f>VLOOKUP($A557,'Data Transformation'!$A$2:$M$2336,13,)</f>
        <v>Normal</v>
      </c>
      <c r="L557" t="str">
        <f>VLOOKUP(A557,'Data Transformation'!A557:Q2891,17,)</f>
        <v>29-Sep-1997</v>
      </c>
      <c r="M557">
        <f>VLOOKUP($A557,'Hospitalisation Details'!$A$2:$I$2344,6,)</f>
        <v>17832.599999999999</v>
      </c>
      <c r="N557" t="str">
        <f>VLOOKUP($A557,'Hospitalisation Details'!$A$2:$I$2344,7,)</f>
        <v>tier - 1</v>
      </c>
      <c r="O557" t="str">
        <f>VLOOKUP($A557,'Hospitalisation Details'!$A$2:$I$2344,8,)</f>
        <v>tier - 2</v>
      </c>
      <c r="P557" t="str">
        <f>VLOOKUP($A557,'Hospitalisation Details'!$A$2:$I$2344,9,)</f>
        <v>R1012</v>
      </c>
      <c r="Q557">
        <f>VLOOKUP(A557,'Data Transformation'!A557:R2891,18,)</f>
        <v>25</v>
      </c>
    </row>
    <row r="558" spans="1:17" ht="15.6" x14ac:dyDescent="0.3">
      <c r="A558" s="1" t="s">
        <v>1814</v>
      </c>
      <c r="B558" s="1" t="str">
        <f>VLOOKUP($A558,'Data Transformation'!$A$2:$D$2336,4,)</f>
        <v xml:space="preserve">  Simonezitrone Sr</v>
      </c>
      <c r="C558">
        <f>VLOOKUP($A558,'Medical Examinations'!$A$2:$B$2336,2,)</f>
        <v>53.29</v>
      </c>
      <c r="D558">
        <f>VLOOKUP($A558,'Medical Examinations'!$A$2:$C$2336,3,)</f>
        <v>4.03</v>
      </c>
      <c r="E558" t="str">
        <f>VLOOKUP($A558,'Medical Examinations'!$A$2:$D$2336,4,)</f>
        <v>No</v>
      </c>
      <c r="F558" t="str">
        <f>VLOOKUP($A558,'Medical Examinations'!$A$2:$E$2336,5,)</f>
        <v>No</v>
      </c>
      <c r="G558" t="str">
        <f>VLOOKUP($A558,'Medical Examinations'!$A$2:$F$2336,6,)</f>
        <v>Yes</v>
      </c>
      <c r="H558">
        <f>VLOOKUP($A558,'Data Transformation'!$A$2:$G$2336,7,)</f>
        <v>1</v>
      </c>
      <c r="I558" t="str">
        <f>VLOOKUP($A558,'Medical Examinations'!$A$2:$H$2336,8,)</f>
        <v>No</v>
      </c>
      <c r="J558" t="str">
        <f>VLOOKUP($A558,'Data Transformation'!$A$2:$K$2336,11,)</f>
        <v>obesity</v>
      </c>
      <c r="K558" t="str">
        <f>VLOOKUP($A558,'Data Transformation'!$A$2:$M$2336,13,)</f>
        <v>Normal</v>
      </c>
      <c r="L558" t="str">
        <f>VLOOKUP(A558,'Data Transformation'!A558:Q2892,17,)</f>
        <v>23-Dec-1986</v>
      </c>
      <c r="M558">
        <f>VLOOKUP($A558,'Hospitalisation Details'!$A$2:$I$2344,6,)</f>
        <v>17779.939999999999</v>
      </c>
      <c r="N558" t="str">
        <f>VLOOKUP($A558,'Hospitalisation Details'!$A$2:$I$2344,7,)</f>
        <v>tier - 1</v>
      </c>
      <c r="O558" t="str">
        <f>VLOOKUP($A558,'Hospitalisation Details'!$A$2:$I$2344,8,)</f>
        <v>tier - 2</v>
      </c>
      <c r="P558" t="str">
        <f>VLOOKUP($A558,'Hospitalisation Details'!$A$2:$I$2344,9,)</f>
        <v>R1012</v>
      </c>
      <c r="Q558">
        <f>VLOOKUP(A558,'Data Transformation'!A558:R2892,18,)</f>
        <v>36</v>
      </c>
    </row>
    <row r="559" spans="1:17" ht="15.6" x14ac:dyDescent="0.3">
      <c r="A559" s="1" t="s">
        <v>1813</v>
      </c>
      <c r="B559" s="1" t="str">
        <f>VLOOKUP($A559,'Data Transformation'!$A$2:$D$2336,4,)</f>
        <v xml:space="preserve">  Nicholas</v>
      </c>
      <c r="C559">
        <f>VLOOKUP($A559,'Medical Examinations'!$A$2:$B$2336,2,)</f>
        <v>46.63</v>
      </c>
      <c r="D559">
        <f>VLOOKUP($A559,'Medical Examinations'!$A$2:$C$2336,3,)</f>
        <v>4.26</v>
      </c>
      <c r="E559" t="str">
        <f>VLOOKUP($A559,'Medical Examinations'!$A$2:$D$2336,4,)</f>
        <v>yes</v>
      </c>
      <c r="F559" t="str">
        <f>VLOOKUP($A559,'Medical Examinations'!$A$2:$E$2336,5,)</f>
        <v>No</v>
      </c>
      <c r="G559" t="str">
        <f>VLOOKUP($A559,'Medical Examinations'!$A$2:$F$2336,6,)</f>
        <v>No</v>
      </c>
      <c r="H559">
        <f>VLOOKUP($A559,'Data Transformation'!$A$2:$G$2336,7,)</f>
        <v>2</v>
      </c>
      <c r="I559" t="str">
        <f>VLOOKUP($A559,'Medical Examinations'!$A$2:$H$2336,8,)</f>
        <v>No</v>
      </c>
      <c r="J559" t="str">
        <f>VLOOKUP($A559,'Data Transformation'!$A$2:$K$2336,11,)</f>
        <v>obesity</v>
      </c>
      <c r="K559" t="str">
        <f>VLOOKUP($A559,'Data Transformation'!$A$2:$M$2336,13,)</f>
        <v>Normal</v>
      </c>
      <c r="L559" t="str">
        <f>VLOOKUP(A559,'Data Transformation'!A559:Q2893,17,)</f>
        <v>27-Oct-1986</v>
      </c>
      <c r="M559">
        <f>VLOOKUP($A559,'Hospitalisation Details'!$A$2:$I$2344,6,)</f>
        <v>17777.73</v>
      </c>
      <c r="N559" t="str">
        <f>VLOOKUP($A559,'Hospitalisation Details'!$A$2:$I$2344,7,)</f>
        <v>tier - 1</v>
      </c>
      <c r="O559" t="str">
        <f>VLOOKUP($A559,'Hospitalisation Details'!$A$2:$I$2344,8,)</f>
        <v>tier - 3</v>
      </c>
      <c r="P559" t="str">
        <f>VLOOKUP($A559,'Hospitalisation Details'!$A$2:$I$2344,9,)</f>
        <v>R1012</v>
      </c>
      <c r="Q559">
        <f>VLOOKUP(A559,'Data Transformation'!A559:R2893,18,)</f>
        <v>36</v>
      </c>
    </row>
    <row r="560" spans="1:17" ht="15.6" x14ac:dyDescent="0.3">
      <c r="A560" s="1" t="s">
        <v>1812</v>
      </c>
      <c r="B560" s="1" t="str">
        <f>VLOOKUP($A560,'Data Transformation'!$A$2:$D$2336,4,)</f>
        <v xml:space="preserve">  Angela M</v>
      </c>
      <c r="C560">
        <f>VLOOKUP($A560,'Medical Examinations'!$A$2:$B$2336,2,)</f>
        <v>28.88</v>
      </c>
      <c r="D560">
        <f>VLOOKUP($A560,'Medical Examinations'!$A$2:$C$2336,3,)</f>
        <v>5.35</v>
      </c>
      <c r="E560" t="str">
        <f>VLOOKUP($A560,'Medical Examinations'!$A$2:$D$2336,4,)</f>
        <v>No</v>
      </c>
      <c r="F560" t="str">
        <f>VLOOKUP($A560,'Medical Examinations'!$A$2:$E$2336,5,)</f>
        <v>No</v>
      </c>
      <c r="G560" t="str">
        <f>VLOOKUP($A560,'Medical Examinations'!$A$2:$F$2336,6,)</f>
        <v>Yes</v>
      </c>
      <c r="H560">
        <f>VLOOKUP($A560,'Data Transformation'!$A$2:$G$2336,7,)</f>
        <v>1</v>
      </c>
      <c r="I560" t="str">
        <f>VLOOKUP($A560,'Medical Examinations'!$A$2:$H$2336,8,)</f>
        <v>yes</v>
      </c>
      <c r="J560" t="str">
        <f>VLOOKUP($A560,'Data Transformation'!$A$2:$K$2336,11,)</f>
        <v>overweight</v>
      </c>
      <c r="K560" t="str">
        <f>VLOOKUP($A560,'Data Transformation'!$A$2:$M$2336,13,)</f>
        <v>Normal</v>
      </c>
      <c r="L560" t="str">
        <f>VLOOKUP(A560,'Data Transformation'!A560:Q2894,17,)</f>
        <v>10-Jul-1989</v>
      </c>
      <c r="M560">
        <f>VLOOKUP($A560,'Hospitalisation Details'!$A$2:$I$2344,6,)</f>
        <v>17748.509999999998</v>
      </c>
      <c r="N560" t="str">
        <f>VLOOKUP($A560,'Hospitalisation Details'!$A$2:$I$2344,7,)</f>
        <v>tier - 1</v>
      </c>
      <c r="O560" t="str">
        <f>VLOOKUP($A560,'Hospitalisation Details'!$A$2:$I$2344,8,)</f>
        <v>tier - 1</v>
      </c>
      <c r="P560" t="str">
        <f>VLOOKUP($A560,'Hospitalisation Details'!$A$2:$I$2344,9,)</f>
        <v>R1012</v>
      </c>
      <c r="Q560">
        <f>VLOOKUP(A560,'Data Transformation'!A560:R2894,18,)</f>
        <v>34</v>
      </c>
    </row>
    <row r="561" spans="1:17" ht="15.6" x14ac:dyDescent="0.3">
      <c r="A561" s="1" t="s">
        <v>1811</v>
      </c>
      <c r="B561" s="1" t="str">
        <f>VLOOKUP($A561,'Data Transformation'!$A$2:$D$2336,4,)</f>
        <v xml:space="preserve">  Oz</v>
      </c>
      <c r="C561">
        <f>VLOOKUP($A561,'Medical Examinations'!$A$2:$B$2336,2,)</f>
        <v>23.98</v>
      </c>
      <c r="D561">
        <f>VLOOKUP($A561,'Medical Examinations'!$A$2:$C$2336,3,)</f>
        <v>4.9000000000000004</v>
      </c>
      <c r="E561" t="str">
        <f>VLOOKUP($A561,'Medical Examinations'!$A$2:$D$2336,4,)</f>
        <v>No</v>
      </c>
      <c r="F561" t="str">
        <f>VLOOKUP($A561,'Medical Examinations'!$A$2:$E$2336,5,)</f>
        <v>No</v>
      </c>
      <c r="G561" t="str">
        <f>VLOOKUP($A561,'Medical Examinations'!$A$2:$F$2336,6,)</f>
        <v>No</v>
      </c>
      <c r="H561">
        <f>VLOOKUP($A561,'Data Transformation'!$A$2:$G$2336,7,)</f>
        <v>0</v>
      </c>
      <c r="I561" t="str">
        <f>VLOOKUP($A561,'Medical Examinations'!$A$2:$H$2336,8,)</f>
        <v>?</v>
      </c>
      <c r="J561" t="str">
        <f>VLOOKUP($A561,'Data Transformation'!$A$2:$K$2336,11,)</f>
        <v>obesity</v>
      </c>
      <c r="K561" t="str">
        <f>VLOOKUP($A561,'Data Transformation'!$A$2:$M$2336,13,)</f>
        <v>Diabetes</v>
      </c>
      <c r="L561" t="str">
        <f>VLOOKUP(A561,'Data Transformation'!A561:Q2895,17,)</f>
        <v>28-Nov-1990</v>
      </c>
      <c r="M561">
        <f>VLOOKUP($A561,'Hospitalisation Details'!$A$2:$I$2344,6,)</f>
        <v>17663.14</v>
      </c>
      <c r="N561" t="str">
        <f>VLOOKUP($A561,'Hospitalisation Details'!$A$2:$I$2344,7,)</f>
        <v>tier - 1</v>
      </c>
      <c r="O561" t="str">
        <f>VLOOKUP($A561,'Hospitalisation Details'!$A$2:$I$2344,8,)</f>
        <v>tier - 3</v>
      </c>
      <c r="P561" t="str">
        <f>VLOOKUP($A561,'Hospitalisation Details'!$A$2:$I$2344,9,)</f>
        <v>R1013</v>
      </c>
      <c r="Q561">
        <f>VLOOKUP(A561,'Data Transformation'!A561:R2895,18,)</f>
        <v>32</v>
      </c>
    </row>
    <row r="562" spans="1:17" ht="15.6" x14ac:dyDescent="0.3">
      <c r="A562" s="1" t="s">
        <v>1810</v>
      </c>
      <c r="B562" s="1" t="str">
        <f>VLOOKUP($A562,'Data Transformation'!$A$2:$D$2336,4,)</f>
        <v xml:space="preserve">  Erin M</v>
      </c>
      <c r="C562">
        <f>VLOOKUP($A562,'Medical Examinations'!$A$2:$B$2336,2,)</f>
        <v>23.65</v>
      </c>
      <c r="D562">
        <f>VLOOKUP($A562,'Medical Examinations'!$A$2:$C$2336,3,)</f>
        <v>4.5</v>
      </c>
      <c r="E562" t="str">
        <f>VLOOKUP($A562,'Medical Examinations'!$A$2:$D$2336,4,)</f>
        <v>No</v>
      </c>
      <c r="F562" t="str">
        <f>VLOOKUP($A562,'Medical Examinations'!$A$2:$E$2336,5,)</f>
        <v>No</v>
      </c>
      <c r="G562" t="str">
        <f>VLOOKUP($A562,'Medical Examinations'!$A$2:$F$2336,6,)</f>
        <v>No</v>
      </c>
      <c r="H562">
        <f>VLOOKUP($A562,'Data Transformation'!$A$2:$G$2336,7,)</f>
        <v>0</v>
      </c>
      <c r="I562" t="str">
        <f>VLOOKUP($A562,'Medical Examinations'!$A$2:$H$2336,8,)</f>
        <v>No</v>
      </c>
      <c r="J562" t="str">
        <f>VLOOKUP($A562,'Data Transformation'!$A$2:$K$2336,11,)</f>
        <v>obesity</v>
      </c>
      <c r="K562" t="str">
        <f>VLOOKUP($A562,'Data Transformation'!$A$2:$M$2336,13,)</f>
        <v>Diabetes</v>
      </c>
      <c r="L562" t="str">
        <f>VLOOKUP(A562,'Data Transformation'!A562:Q2896,17,)</f>
        <v>23-Sep-1988</v>
      </c>
      <c r="M562">
        <f>VLOOKUP($A562,'Hospitalisation Details'!$A$2:$I$2344,6,)</f>
        <v>17626.240000000002</v>
      </c>
      <c r="N562" t="str">
        <f>VLOOKUP($A562,'Hospitalisation Details'!$A$2:$I$2344,7,)</f>
        <v>tier - 1</v>
      </c>
      <c r="O562" t="str">
        <f>VLOOKUP($A562,'Hospitalisation Details'!$A$2:$I$2344,8,)</f>
        <v>tier - 3</v>
      </c>
      <c r="P562" t="str">
        <f>VLOOKUP($A562,'Hospitalisation Details'!$A$2:$I$2344,9,)</f>
        <v>R1013</v>
      </c>
      <c r="Q562">
        <f>VLOOKUP(A562,'Data Transformation'!A562:R2896,18,)</f>
        <v>34</v>
      </c>
    </row>
    <row r="563" spans="1:17" ht="15.6" x14ac:dyDescent="0.3">
      <c r="A563" s="1" t="s">
        <v>1809</v>
      </c>
      <c r="B563" s="1" t="str">
        <f>VLOOKUP($A563,'Data Transformation'!$A$2:$D$2336,4,)</f>
        <v xml:space="preserve">  Bobby E</v>
      </c>
      <c r="C563">
        <f>VLOOKUP($A563,'Medical Examinations'!$A$2:$B$2336,2,)</f>
        <v>49.09</v>
      </c>
      <c r="D563">
        <f>VLOOKUP($A563,'Medical Examinations'!$A$2:$C$2336,3,)</f>
        <v>8.3800000000000008</v>
      </c>
      <c r="E563" t="str">
        <f>VLOOKUP($A563,'Medical Examinations'!$A$2:$D$2336,4,)</f>
        <v>yes</v>
      </c>
      <c r="F563" t="str">
        <f>VLOOKUP($A563,'Medical Examinations'!$A$2:$E$2336,5,)</f>
        <v>No</v>
      </c>
      <c r="G563" t="str">
        <f>VLOOKUP($A563,'Medical Examinations'!$A$2:$F$2336,6,)</f>
        <v>No</v>
      </c>
      <c r="H563">
        <f>VLOOKUP($A563,'Data Transformation'!$A$2:$G$2336,7,)</f>
        <v>2</v>
      </c>
      <c r="I563" t="str">
        <f>VLOOKUP($A563,'Medical Examinations'!$A$2:$H$2336,8,)</f>
        <v>No</v>
      </c>
      <c r="J563" t="str">
        <f>VLOOKUP($A563,'Data Transformation'!$A$2:$K$2336,11,)</f>
        <v>obesity</v>
      </c>
      <c r="K563" t="str">
        <f>VLOOKUP($A563,'Data Transformation'!$A$2:$M$2336,13,)</f>
        <v>Normal</v>
      </c>
      <c r="L563" t="str">
        <f>VLOOKUP(A563,'Data Transformation'!A563:Q2897,17,)</f>
        <v>10-Jul-1993</v>
      </c>
      <c r="M563">
        <f>VLOOKUP($A563,'Hospitalisation Details'!$A$2:$I$2344,6,)</f>
        <v>17584.72</v>
      </c>
      <c r="N563" t="str">
        <f>VLOOKUP($A563,'Hospitalisation Details'!$A$2:$I$2344,7,)</f>
        <v>tier - 1</v>
      </c>
      <c r="O563" t="str">
        <f>VLOOKUP($A563,'Hospitalisation Details'!$A$2:$I$2344,8,)</f>
        <v>tier - 3</v>
      </c>
      <c r="P563" t="str">
        <f>VLOOKUP($A563,'Hospitalisation Details'!$A$2:$I$2344,9,)</f>
        <v>R1012</v>
      </c>
      <c r="Q563">
        <f>VLOOKUP(A563,'Data Transformation'!A563:R2897,18,)</f>
        <v>30</v>
      </c>
    </row>
    <row r="564" spans="1:17" ht="15.6" x14ac:dyDescent="0.3">
      <c r="A564" s="1" t="s">
        <v>1808</v>
      </c>
      <c r="B564" s="1" t="str">
        <f>VLOOKUP($A564,'Data Transformation'!$A$2:$D$2336,4,)</f>
        <v xml:space="preserve">  Daniel P</v>
      </c>
      <c r="C564">
        <f>VLOOKUP($A564,'Medical Examinations'!$A$2:$B$2336,2,)</f>
        <v>28.024999999999999</v>
      </c>
      <c r="D564">
        <f>VLOOKUP($A564,'Medical Examinations'!$A$2:$C$2336,3,)</f>
        <v>7.03</v>
      </c>
      <c r="E564" t="str">
        <f>VLOOKUP($A564,'Medical Examinations'!$A$2:$D$2336,4,)</f>
        <v>No</v>
      </c>
      <c r="F564" t="str">
        <f>VLOOKUP($A564,'Medical Examinations'!$A$2:$E$2336,5,)</f>
        <v>No</v>
      </c>
      <c r="G564" t="str">
        <f>VLOOKUP($A564,'Medical Examinations'!$A$2:$F$2336,6,)</f>
        <v>No</v>
      </c>
      <c r="H564">
        <f>VLOOKUP($A564,'Data Transformation'!$A$2:$G$2336,7,)</f>
        <v>0</v>
      </c>
      <c r="I564" t="str">
        <f>VLOOKUP($A564,'Medical Examinations'!$A$2:$H$2336,8,)</f>
        <v>yes</v>
      </c>
      <c r="J564" t="str">
        <f>VLOOKUP($A564,'Data Transformation'!$A$2:$K$2336,11,)</f>
        <v>obesity</v>
      </c>
      <c r="K564" t="str">
        <f>VLOOKUP($A564,'Data Transformation'!$A$2:$M$2336,13,)</f>
        <v>Diabetes</v>
      </c>
      <c r="L564" t="str">
        <f>VLOOKUP(A564,'Data Transformation'!A564:Q2898,17,)</f>
        <v>18-Oct-1981</v>
      </c>
      <c r="M564">
        <f>VLOOKUP($A564,'Hospitalisation Details'!$A$2:$I$2344,6,)</f>
        <v>17560.38</v>
      </c>
      <c r="N564" t="str">
        <f>VLOOKUP($A564,'Hospitalisation Details'!$A$2:$I$2344,7,)</f>
        <v>tier - 1</v>
      </c>
      <c r="O564" t="str">
        <f>VLOOKUP($A564,'Hospitalisation Details'!$A$2:$I$2344,8,)</f>
        <v>tier - 1</v>
      </c>
      <c r="P564" t="str">
        <f>VLOOKUP($A564,'Hospitalisation Details'!$A$2:$I$2344,9,)</f>
        <v>R1012</v>
      </c>
      <c r="Q564">
        <f>VLOOKUP(A564,'Data Transformation'!A564:R2898,18,)</f>
        <v>41</v>
      </c>
    </row>
    <row r="565" spans="1:17" ht="15.6" x14ac:dyDescent="0.3">
      <c r="A565" s="1" t="s">
        <v>1807</v>
      </c>
      <c r="B565" s="1" t="str">
        <f>VLOOKUP($A565,'Data Transformation'!$A$2:$D$2336,4,)</f>
        <v xml:space="preserve">  Marie E</v>
      </c>
      <c r="C565">
        <f>VLOOKUP($A565,'Medical Examinations'!$A$2:$B$2336,2,)</f>
        <v>43.32</v>
      </c>
      <c r="D565">
        <f>VLOOKUP($A565,'Medical Examinations'!$A$2:$C$2336,3,)</f>
        <v>8.75</v>
      </c>
      <c r="E565" t="str">
        <f>VLOOKUP($A565,'Medical Examinations'!$A$2:$D$2336,4,)</f>
        <v>yes</v>
      </c>
      <c r="F565" t="str">
        <f>VLOOKUP($A565,'Medical Examinations'!$A$2:$E$2336,5,)</f>
        <v>No</v>
      </c>
      <c r="G565" t="str">
        <f>VLOOKUP($A565,'Medical Examinations'!$A$2:$F$2336,6,)</f>
        <v>Yes</v>
      </c>
      <c r="H565">
        <f>VLOOKUP($A565,'Data Transformation'!$A$2:$G$2336,7,)</f>
        <v>1</v>
      </c>
      <c r="I565" t="str">
        <f>VLOOKUP($A565,'Medical Examinations'!$A$2:$H$2336,8,)</f>
        <v>No</v>
      </c>
      <c r="J565" t="str">
        <f>VLOOKUP($A565,'Data Transformation'!$A$2:$K$2336,11,)</f>
        <v>obesity</v>
      </c>
      <c r="K565" t="str">
        <f>VLOOKUP($A565,'Data Transformation'!$A$2:$M$2336,13,)</f>
        <v>Normal</v>
      </c>
      <c r="L565" t="str">
        <f>VLOOKUP(A565,'Data Transformation'!A565:Q2899,17,)</f>
        <v>21-Aug-2002</v>
      </c>
      <c r="M565">
        <f>VLOOKUP($A565,'Hospitalisation Details'!$A$2:$I$2344,6,)</f>
        <v>17556.88</v>
      </c>
      <c r="N565" t="str">
        <f>VLOOKUP($A565,'Hospitalisation Details'!$A$2:$I$2344,7,)</f>
        <v>tier - 1</v>
      </c>
      <c r="O565" t="str">
        <f>VLOOKUP($A565,'Hospitalisation Details'!$A$2:$I$2344,8,)</f>
        <v>tier - 2</v>
      </c>
      <c r="P565" t="str">
        <f>VLOOKUP($A565,'Hospitalisation Details'!$A$2:$I$2344,9,)</f>
        <v>R1012</v>
      </c>
      <c r="Q565">
        <f>VLOOKUP(A565,'Data Transformation'!A565:R2899,18,)</f>
        <v>20</v>
      </c>
    </row>
    <row r="566" spans="1:17" ht="15.6" x14ac:dyDescent="0.3">
      <c r="A566" s="1" t="s">
        <v>1806</v>
      </c>
      <c r="B566" s="1" t="str">
        <f>VLOOKUP($A566,'Data Transformation'!$A$2:$D$2336,4,)</f>
        <v xml:space="preserve">  Katie</v>
      </c>
      <c r="C566">
        <f>VLOOKUP($A566,'Medical Examinations'!$A$2:$B$2336,2,)</f>
        <v>45.92</v>
      </c>
      <c r="D566">
        <f>VLOOKUP($A566,'Medical Examinations'!$A$2:$C$2336,3,)</f>
        <v>9.51</v>
      </c>
      <c r="E566" t="str">
        <f>VLOOKUP($A566,'Medical Examinations'!$A$2:$D$2336,4,)</f>
        <v>No</v>
      </c>
      <c r="F566" t="str">
        <f>VLOOKUP($A566,'Medical Examinations'!$A$2:$E$2336,5,)</f>
        <v>No</v>
      </c>
      <c r="G566" t="str">
        <f>VLOOKUP($A566,'Medical Examinations'!$A$2:$F$2336,6,)</f>
        <v>No</v>
      </c>
      <c r="H566">
        <f>VLOOKUP($A566,'Data Transformation'!$A$2:$G$2336,7,)</f>
        <v>0</v>
      </c>
      <c r="I566" t="str">
        <f>VLOOKUP($A566,'Medical Examinations'!$A$2:$H$2336,8,)</f>
        <v>No</v>
      </c>
      <c r="J566" t="str">
        <f>VLOOKUP($A566,'Data Transformation'!$A$2:$K$2336,11,)</f>
        <v>overweight</v>
      </c>
      <c r="K566" t="str">
        <f>VLOOKUP($A566,'Data Transformation'!$A$2:$M$2336,13,)</f>
        <v>Diabetes</v>
      </c>
      <c r="L566" t="str">
        <f>VLOOKUP(A566,'Data Transformation'!A566:Q2900,17,)</f>
        <v>10-Aug-1993</v>
      </c>
      <c r="M566">
        <f>VLOOKUP($A566,'Hospitalisation Details'!$A$2:$I$2344,6,)</f>
        <v>17507.47</v>
      </c>
      <c r="N566" t="str">
        <f>VLOOKUP($A566,'Hospitalisation Details'!$A$2:$I$2344,7,)</f>
        <v>tier - 1</v>
      </c>
      <c r="O566" t="str">
        <f>VLOOKUP($A566,'Hospitalisation Details'!$A$2:$I$2344,8,)</f>
        <v>tier - 1</v>
      </c>
      <c r="P566" t="str">
        <f>VLOOKUP($A566,'Hospitalisation Details'!$A$2:$I$2344,9,)</f>
        <v>R1026</v>
      </c>
      <c r="Q566">
        <f>VLOOKUP(A566,'Data Transformation'!A566:R2900,18,)</f>
        <v>29</v>
      </c>
    </row>
    <row r="567" spans="1:17" ht="15.6" x14ac:dyDescent="0.3">
      <c r="A567" s="1" t="s">
        <v>1805</v>
      </c>
      <c r="B567" s="1" t="str">
        <f>VLOOKUP($A567,'Data Transformation'!$A$2:$D$2336,4,)</f>
        <v xml:space="preserve">  Eric D</v>
      </c>
      <c r="C567">
        <f>VLOOKUP($A567,'Medical Examinations'!$A$2:$B$2336,2,)</f>
        <v>44.03</v>
      </c>
      <c r="D567">
        <f>VLOOKUP($A567,'Medical Examinations'!$A$2:$C$2336,3,)</f>
        <v>9.36</v>
      </c>
      <c r="E567" t="str">
        <f>VLOOKUP($A567,'Medical Examinations'!$A$2:$D$2336,4,)</f>
        <v>No</v>
      </c>
      <c r="F567" t="str">
        <f>VLOOKUP($A567,'Medical Examinations'!$A$2:$E$2336,5,)</f>
        <v>No</v>
      </c>
      <c r="G567" t="str">
        <f>VLOOKUP($A567,'Medical Examinations'!$A$2:$F$2336,6,)</f>
        <v>No</v>
      </c>
      <c r="H567">
        <f>VLOOKUP($A567,'Data Transformation'!$A$2:$G$2336,7,)</f>
        <v>0</v>
      </c>
      <c r="I567" t="str">
        <f>VLOOKUP($A567,'Medical Examinations'!$A$2:$H$2336,8,)</f>
        <v>No</v>
      </c>
      <c r="J567" t="str">
        <f>VLOOKUP($A567,'Data Transformation'!$A$2:$K$2336,11,)</f>
        <v>normal weight</v>
      </c>
      <c r="K567" t="str">
        <f>VLOOKUP($A567,'Data Transformation'!$A$2:$M$2336,13,)</f>
        <v>Diabetes</v>
      </c>
      <c r="L567" t="str">
        <f>VLOOKUP(A567,'Data Transformation'!A567:Q2901,17,)</f>
        <v>23-Aug-1991</v>
      </c>
      <c r="M567">
        <f>VLOOKUP($A567,'Hospitalisation Details'!$A$2:$I$2344,6,)</f>
        <v>17505.650000000001</v>
      </c>
      <c r="N567" t="str">
        <f>VLOOKUP($A567,'Hospitalisation Details'!$A$2:$I$2344,7,)</f>
        <v>tier - 1</v>
      </c>
      <c r="O567" t="str">
        <f>VLOOKUP($A567,'Hospitalisation Details'!$A$2:$I$2344,8,)</f>
        <v>tier - 2</v>
      </c>
      <c r="P567" t="str">
        <f>VLOOKUP($A567,'Hospitalisation Details'!$A$2:$I$2344,9,)</f>
        <v>R1023</v>
      </c>
      <c r="Q567">
        <f>VLOOKUP(A567,'Data Transformation'!A567:R2901,18,)</f>
        <v>31</v>
      </c>
    </row>
    <row r="568" spans="1:17" ht="15.6" x14ac:dyDescent="0.3">
      <c r="A568" s="1" t="s">
        <v>1804</v>
      </c>
      <c r="B568" s="1" t="str">
        <f>VLOOKUP($A568,'Data Transformation'!$A$2:$D$2336,4,)</f>
        <v xml:space="preserve">  Tara</v>
      </c>
      <c r="C568">
        <f>VLOOKUP($A568,'Medical Examinations'!$A$2:$B$2336,2,)</f>
        <v>24.6</v>
      </c>
      <c r="D568">
        <f>VLOOKUP($A568,'Medical Examinations'!$A$2:$C$2336,3,)</f>
        <v>4.8099999999999996</v>
      </c>
      <c r="E568" t="str">
        <f>VLOOKUP($A568,'Medical Examinations'!$A$2:$D$2336,4,)</f>
        <v>No</v>
      </c>
      <c r="F568" t="str">
        <f>VLOOKUP($A568,'Medical Examinations'!$A$2:$E$2336,5,)</f>
        <v>No</v>
      </c>
      <c r="G568" t="str">
        <f>VLOOKUP($A568,'Medical Examinations'!$A$2:$F$2336,6,)</f>
        <v>No</v>
      </c>
      <c r="H568">
        <f>VLOOKUP($A568,'Data Transformation'!$A$2:$G$2336,7,)</f>
        <v>0</v>
      </c>
      <c r="I568" t="str">
        <f>VLOOKUP($A568,'Medical Examinations'!$A$2:$H$2336,8,)</f>
        <v>yes</v>
      </c>
      <c r="J568" t="str">
        <f>VLOOKUP($A568,'Data Transformation'!$A$2:$K$2336,11,)</f>
        <v>obesity</v>
      </c>
      <c r="K568" t="str">
        <f>VLOOKUP($A568,'Data Transformation'!$A$2:$M$2336,13,)</f>
        <v>Diabetes</v>
      </c>
      <c r="L568" t="str">
        <f>VLOOKUP(A568,'Data Transformation'!A568:Q2902,17,)</f>
        <v>27-Nov-1991</v>
      </c>
      <c r="M568">
        <f>VLOOKUP($A568,'Hospitalisation Details'!$A$2:$I$2344,6,)</f>
        <v>17496.310000000001</v>
      </c>
      <c r="N568" t="str">
        <f>VLOOKUP($A568,'Hospitalisation Details'!$A$2:$I$2344,7,)</f>
        <v>tier - 1</v>
      </c>
      <c r="O568" t="str">
        <f>VLOOKUP($A568,'Hospitalisation Details'!$A$2:$I$2344,8,)</f>
        <v>tier - 2</v>
      </c>
      <c r="P568" t="str">
        <f>VLOOKUP($A568,'Hospitalisation Details'!$A$2:$I$2344,9,)</f>
        <v>R1011</v>
      </c>
      <c r="Q568">
        <f>VLOOKUP(A568,'Data Transformation'!A568:R2902,18,)</f>
        <v>31</v>
      </c>
    </row>
    <row r="569" spans="1:17" ht="15.6" x14ac:dyDescent="0.3">
      <c r="A569" s="1" t="s">
        <v>1803</v>
      </c>
      <c r="B569" s="1" t="str">
        <f>VLOOKUP($A569,'Data Transformation'!$A$2:$D$2336,4,)</f>
        <v xml:space="preserve">  Haley L</v>
      </c>
      <c r="C569">
        <f>VLOOKUP($A569,'Medical Examinations'!$A$2:$B$2336,2,)</f>
        <v>49.15</v>
      </c>
      <c r="D569">
        <f>VLOOKUP($A569,'Medical Examinations'!$A$2:$C$2336,3,)</f>
        <v>8.08</v>
      </c>
      <c r="E569" t="str">
        <f>VLOOKUP($A569,'Medical Examinations'!$A$2:$D$2336,4,)</f>
        <v>No</v>
      </c>
      <c r="F569" t="str">
        <f>VLOOKUP($A569,'Medical Examinations'!$A$2:$E$2336,5,)</f>
        <v>No</v>
      </c>
      <c r="G569" t="str">
        <f>VLOOKUP($A569,'Medical Examinations'!$A$2:$F$2336,6,)</f>
        <v>No</v>
      </c>
      <c r="H569">
        <f>VLOOKUP($A569,'Data Transformation'!$A$2:$G$2336,7,)</f>
        <v>0</v>
      </c>
      <c r="I569" t="str">
        <f>VLOOKUP($A569,'Medical Examinations'!$A$2:$H$2336,8,)</f>
        <v>No</v>
      </c>
      <c r="J569" t="str">
        <f>VLOOKUP($A569,'Data Transformation'!$A$2:$K$2336,11,)</f>
        <v>obesity</v>
      </c>
      <c r="K569" t="str">
        <f>VLOOKUP($A569,'Data Transformation'!$A$2:$M$2336,13,)</f>
        <v>Diabetes</v>
      </c>
      <c r="L569" t="str">
        <f>VLOOKUP(A569,'Data Transformation'!A569:Q2903,17,)</f>
        <v>26-Jun-1974</v>
      </c>
      <c r="M569">
        <f>VLOOKUP($A569,'Hospitalisation Details'!$A$2:$I$2344,6,)</f>
        <v>17479.53</v>
      </c>
      <c r="N569" t="str">
        <f>VLOOKUP($A569,'Hospitalisation Details'!$A$2:$I$2344,7,)</f>
        <v>tier - 1</v>
      </c>
      <c r="O569" t="str">
        <f>VLOOKUP($A569,'Hospitalisation Details'!$A$2:$I$2344,8,)</f>
        <v>tier - 1</v>
      </c>
      <c r="P569" t="str">
        <f>VLOOKUP($A569,'Hospitalisation Details'!$A$2:$I$2344,9,)</f>
        <v>R1012</v>
      </c>
      <c r="Q569">
        <f>VLOOKUP(A569,'Data Transformation'!A569:R2903,18,)</f>
        <v>49</v>
      </c>
    </row>
    <row r="570" spans="1:17" ht="15.6" x14ac:dyDescent="0.3">
      <c r="A570" s="1" t="s">
        <v>1802</v>
      </c>
      <c r="B570" s="1" t="str">
        <f>VLOOKUP($A570,'Data Transformation'!$A$2:$D$2336,4,)</f>
        <v xml:space="preserve">  Kayla B</v>
      </c>
      <c r="C570">
        <f>VLOOKUP($A570,'Medical Examinations'!$A$2:$B$2336,2,)</f>
        <v>28.31</v>
      </c>
      <c r="D570">
        <f>VLOOKUP($A570,'Medical Examinations'!$A$2:$C$2336,3,)</f>
        <v>6.29</v>
      </c>
      <c r="E570" t="str">
        <f>VLOOKUP($A570,'Medical Examinations'!$A$2:$D$2336,4,)</f>
        <v>No</v>
      </c>
      <c r="F570" t="str">
        <f>VLOOKUP($A570,'Medical Examinations'!$A$2:$E$2336,5,)</f>
        <v>No</v>
      </c>
      <c r="G570" t="str">
        <f>VLOOKUP($A570,'Medical Examinations'!$A$2:$F$2336,6,)</f>
        <v>Yes</v>
      </c>
      <c r="H570">
        <f>VLOOKUP($A570,'Data Transformation'!$A$2:$G$2336,7,)</f>
        <v>1</v>
      </c>
      <c r="I570" t="str">
        <f>VLOOKUP($A570,'Medical Examinations'!$A$2:$H$2336,8,)</f>
        <v>yes</v>
      </c>
      <c r="J570" t="str">
        <f>VLOOKUP($A570,'Data Transformation'!$A$2:$K$2336,11,)</f>
        <v>overweight</v>
      </c>
      <c r="K570" t="str">
        <f>VLOOKUP($A570,'Data Transformation'!$A$2:$M$2336,13,)</f>
        <v>Diabetes</v>
      </c>
      <c r="L570" t="str">
        <f>VLOOKUP(A570,'Data Transformation'!A570:Q2904,17,)</f>
        <v>30-Aug-1991</v>
      </c>
      <c r="M570">
        <f>VLOOKUP($A570,'Hospitalisation Details'!$A$2:$I$2344,6,)</f>
        <v>17468.98</v>
      </c>
      <c r="N570" t="str">
        <f>VLOOKUP($A570,'Hospitalisation Details'!$A$2:$I$2344,7,)</f>
        <v>tier - 2</v>
      </c>
      <c r="O570" t="str">
        <f>VLOOKUP($A570,'Hospitalisation Details'!$A$2:$I$2344,8,)</f>
        <v>tier - 1</v>
      </c>
      <c r="P570" t="str">
        <f>VLOOKUP($A570,'Hospitalisation Details'!$A$2:$I$2344,9,)</f>
        <v>R1012</v>
      </c>
      <c r="Q570">
        <f>VLOOKUP(A570,'Data Transformation'!A570:R2904,18,)</f>
        <v>31</v>
      </c>
    </row>
    <row r="571" spans="1:17" ht="15.6" x14ac:dyDescent="0.3">
      <c r="A571" s="1" t="s">
        <v>1801</v>
      </c>
      <c r="B571" s="1" t="str">
        <f>VLOOKUP($A571,'Data Transformation'!$A$2:$D$2336,4,)</f>
        <v xml:space="preserve">  Mark D</v>
      </c>
      <c r="C571">
        <f>VLOOKUP($A571,'Medical Examinations'!$A$2:$B$2336,2,)</f>
        <v>22.99</v>
      </c>
      <c r="D571">
        <f>VLOOKUP($A571,'Medical Examinations'!$A$2:$C$2336,3,)</f>
        <v>6.29</v>
      </c>
      <c r="E571" t="str">
        <f>VLOOKUP($A571,'Medical Examinations'!$A$2:$D$2336,4,)</f>
        <v>No</v>
      </c>
      <c r="F571" t="str">
        <f>VLOOKUP($A571,'Medical Examinations'!$A$2:$E$2336,5,)</f>
        <v>No</v>
      </c>
      <c r="G571" t="str">
        <f>VLOOKUP($A571,'Medical Examinations'!$A$2:$F$2336,6,)</f>
        <v>No</v>
      </c>
      <c r="H571">
        <f>VLOOKUP($A571,'Data Transformation'!$A$2:$G$2336,7,)</f>
        <v>1</v>
      </c>
      <c r="I571" t="str">
        <f>VLOOKUP($A571,'Medical Examinations'!$A$2:$H$2336,8,)</f>
        <v>yes</v>
      </c>
      <c r="J571" t="str">
        <f>VLOOKUP($A571,'Data Transformation'!$A$2:$K$2336,11,)</f>
        <v>normal weight</v>
      </c>
      <c r="K571" t="str">
        <f>VLOOKUP($A571,'Data Transformation'!$A$2:$M$2336,13,)</f>
        <v>Diabetes</v>
      </c>
      <c r="L571" t="str">
        <f>VLOOKUP(A571,'Data Transformation'!A571:Q2905,17,)</f>
        <v>7-Nov-1973</v>
      </c>
      <c r="M571">
        <f>VLOOKUP($A571,'Hospitalisation Details'!$A$2:$I$2344,6,)</f>
        <v>17361.77</v>
      </c>
      <c r="N571" t="str">
        <f>VLOOKUP($A571,'Hospitalisation Details'!$A$2:$I$2344,7,)</f>
        <v>tier - 2</v>
      </c>
      <c r="O571" t="str">
        <f>VLOOKUP($A571,'Hospitalisation Details'!$A$2:$I$2344,8,)</f>
        <v>tier - 1</v>
      </c>
      <c r="P571" t="str">
        <f>VLOOKUP($A571,'Hospitalisation Details'!$A$2:$I$2344,9,)</f>
        <v>R1012</v>
      </c>
      <c r="Q571">
        <f>VLOOKUP(A571,'Data Transformation'!A571:R2905,18,)</f>
        <v>49</v>
      </c>
    </row>
    <row r="572" spans="1:17" ht="15.6" x14ac:dyDescent="0.3">
      <c r="A572" s="1" t="s">
        <v>1800</v>
      </c>
      <c r="B572" s="1" t="str">
        <f>VLOOKUP($A572,'Data Transformation'!$A$2:$D$2336,4,)</f>
        <v xml:space="preserve">  Patrick J</v>
      </c>
      <c r="C572">
        <f>VLOOKUP($A572,'Medical Examinations'!$A$2:$B$2336,2,)</f>
        <v>29.07</v>
      </c>
      <c r="D572">
        <f>VLOOKUP($A572,'Medical Examinations'!$A$2:$C$2336,3,)</f>
        <v>5.12</v>
      </c>
      <c r="E572" t="str">
        <f>VLOOKUP($A572,'Medical Examinations'!$A$2:$D$2336,4,)</f>
        <v>No</v>
      </c>
      <c r="F572" t="str">
        <f>VLOOKUP($A572,'Medical Examinations'!$A$2:$E$2336,5,)</f>
        <v>No</v>
      </c>
      <c r="G572" t="str">
        <f>VLOOKUP($A572,'Medical Examinations'!$A$2:$F$2336,6,)</f>
        <v>Yes</v>
      </c>
      <c r="H572">
        <f>VLOOKUP($A572,'Data Transformation'!$A$2:$G$2336,7,)</f>
        <v>1</v>
      </c>
      <c r="I572" t="str">
        <f>VLOOKUP($A572,'Medical Examinations'!$A$2:$H$2336,8,)</f>
        <v>yes</v>
      </c>
      <c r="J572" t="str">
        <f>VLOOKUP($A572,'Data Transformation'!$A$2:$K$2336,11,)</f>
        <v>obesity</v>
      </c>
      <c r="K572" t="str">
        <f>VLOOKUP($A572,'Data Transformation'!$A$2:$M$2336,13,)</f>
        <v>Diabetes</v>
      </c>
      <c r="L572" t="str">
        <f>VLOOKUP(A572,'Data Transformation'!A572:Q2906,17,)</f>
        <v>24-Jun-1988</v>
      </c>
      <c r="M572">
        <f>VLOOKUP($A572,'Hospitalisation Details'!$A$2:$I$2344,6,)</f>
        <v>17352.68</v>
      </c>
      <c r="N572" t="str">
        <f>VLOOKUP($A572,'Hospitalisation Details'!$A$2:$I$2344,7,)</f>
        <v>tier - 2</v>
      </c>
      <c r="O572" t="str">
        <f>VLOOKUP($A572,'Hospitalisation Details'!$A$2:$I$2344,8,)</f>
        <v>tier - 3</v>
      </c>
      <c r="P572" t="str">
        <f>VLOOKUP($A572,'Hospitalisation Details'!$A$2:$I$2344,9,)</f>
        <v>R1012</v>
      </c>
      <c r="Q572">
        <f>VLOOKUP(A572,'Data Transformation'!A572:R2906,18,)</f>
        <v>35</v>
      </c>
    </row>
    <row r="573" spans="1:17" ht="15.6" x14ac:dyDescent="0.3">
      <c r="A573" s="1" t="s">
        <v>1799</v>
      </c>
      <c r="B573" s="1" t="str">
        <f>VLOOKUP($A573,'Data Transformation'!$A$2:$D$2336,4,)</f>
        <v xml:space="preserve">  Alejandro</v>
      </c>
      <c r="C573">
        <f>VLOOKUP($A573,'Medical Examinations'!$A$2:$B$2336,2,)</f>
        <v>42.02</v>
      </c>
      <c r="D573">
        <f>VLOOKUP($A573,'Medical Examinations'!$A$2:$C$2336,3,)</f>
        <v>9.9499999999999993</v>
      </c>
      <c r="E573" t="str">
        <f>VLOOKUP($A573,'Medical Examinations'!$A$2:$D$2336,4,)</f>
        <v>yes</v>
      </c>
      <c r="F573" t="str">
        <f>VLOOKUP($A573,'Medical Examinations'!$A$2:$E$2336,5,)</f>
        <v>No</v>
      </c>
      <c r="G573" t="str">
        <f>VLOOKUP($A573,'Medical Examinations'!$A$2:$F$2336,6,)</f>
        <v>Yes</v>
      </c>
      <c r="H573">
        <f>VLOOKUP($A573,'Data Transformation'!$A$2:$G$2336,7,)</f>
        <v>1</v>
      </c>
      <c r="I573" t="str">
        <f>VLOOKUP($A573,'Medical Examinations'!$A$2:$H$2336,8,)</f>
        <v>No</v>
      </c>
      <c r="J573" t="str">
        <f>VLOOKUP($A573,'Data Transformation'!$A$2:$K$2336,11,)</f>
        <v>obesity</v>
      </c>
      <c r="K573" t="str">
        <f>VLOOKUP($A573,'Data Transformation'!$A$2:$M$2336,13,)</f>
        <v>Diabetes</v>
      </c>
      <c r="L573" t="str">
        <f>VLOOKUP(A573,'Data Transformation'!A573:Q2907,17,)</f>
        <v>5-Oct-2001</v>
      </c>
      <c r="M573">
        <f>VLOOKUP($A573,'Hospitalisation Details'!$A$2:$I$2344,6,)</f>
        <v>17337.580000000002</v>
      </c>
      <c r="N573" t="str">
        <f>VLOOKUP($A573,'Hospitalisation Details'!$A$2:$I$2344,7,)</f>
        <v>tier - 2</v>
      </c>
      <c r="O573" t="str">
        <f>VLOOKUP($A573,'Hospitalisation Details'!$A$2:$I$2344,8,)</f>
        <v>tier - 3</v>
      </c>
      <c r="P573" t="str">
        <f>VLOOKUP($A573,'Hospitalisation Details'!$A$2:$I$2344,9,)</f>
        <v>R1023</v>
      </c>
      <c r="Q573">
        <f>VLOOKUP(A573,'Data Transformation'!A573:R2907,18,)</f>
        <v>21</v>
      </c>
    </row>
    <row r="574" spans="1:17" ht="15.6" x14ac:dyDescent="0.3">
      <c r="A574" s="1" t="s">
        <v>1798</v>
      </c>
      <c r="B574" s="1" t="str">
        <f>VLOOKUP($A574,'Data Transformation'!$A$2:$D$2336,4,)</f>
        <v xml:space="preserve">  Beth A</v>
      </c>
      <c r="C574">
        <f>VLOOKUP($A574,'Medical Examinations'!$A$2:$B$2336,2,)</f>
        <v>49.07</v>
      </c>
      <c r="D574">
        <f>VLOOKUP($A574,'Medical Examinations'!$A$2:$C$2336,3,)</f>
        <v>9.08</v>
      </c>
      <c r="E574" t="str">
        <f>VLOOKUP($A574,'Medical Examinations'!$A$2:$D$2336,4,)</f>
        <v>yes</v>
      </c>
      <c r="F574" t="str">
        <f>VLOOKUP($A574,'Medical Examinations'!$A$2:$E$2336,5,)</f>
        <v>No</v>
      </c>
      <c r="G574" t="str">
        <f>VLOOKUP($A574,'Medical Examinations'!$A$2:$F$2336,6,)</f>
        <v>No</v>
      </c>
      <c r="H574">
        <f>VLOOKUP($A574,'Data Transformation'!$A$2:$G$2336,7,)</f>
        <v>1</v>
      </c>
      <c r="I574" t="str">
        <f>VLOOKUP($A574,'Medical Examinations'!$A$2:$H$2336,8,)</f>
        <v>No</v>
      </c>
      <c r="J574" t="str">
        <f>VLOOKUP($A574,'Data Transformation'!$A$2:$K$2336,11,)</f>
        <v>obesity</v>
      </c>
      <c r="K574" t="str">
        <f>VLOOKUP($A574,'Data Transformation'!$A$2:$M$2336,13,)</f>
        <v>Normal</v>
      </c>
      <c r="L574" t="str">
        <f>VLOOKUP(A574,'Data Transformation'!A574:Q2908,17,)</f>
        <v>4-Sep-1988</v>
      </c>
      <c r="M574">
        <f>VLOOKUP($A574,'Hospitalisation Details'!$A$2:$I$2344,6,)</f>
        <v>17253.43</v>
      </c>
      <c r="N574" t="str">
        <f>VLOOKUP($A574,'Hospitalisation Details'!$A$2:$I$2344,7,)</f>
        <v>tier - 2</v>
      </c>
      <c r="O574" t="str">
        <f>VLOOKUP($A574,'Hospitalisation Details'!$A$2:$I$2344,8,)</f>
        <v>tier - 3</v>
      </c>
      <c r="P574" t="str">
        <f>VLOOKUP($A574,'Hospitalisation Details'!$A$2:$I$2344,9,)</f>
        <v>R1026</v>
      </c>
      <c r="Q574">
        <f>VLOOKUP(A574,'Data Transformation'!A574:R2908,18,)</f>
        <v>34</v>
      </c>
    </row>
    <row r="575" spans="1:17" ht="15.6" x14ac:dyDescent="0.3">
      <c r="A575" s="1" t="s">
        <v>1797</v>
      </c>
      <c r="B575" s="1" t="str">
        <f>VLOOKUP($A575,'Data Transformation'!$A$2:$D$2336,4,)</f>
        <v xml:space="preserve">  Jason R</v>
      </c>
      <c r="C575">
        <f>VLOOKUP($A575,'Medical Examinations'!$A$2:$B$2336,2,)</f>
        <v>19.8</v>
      </c>
      <c r="D575">
        <f>VLOOKUP($A575,'Medical Examinations'!$A$2:$C$2336,3,)</f>
        <v>4.82</v>
      </c>
      <c r="E575" t="str">
        <f>VLOOKUP($A575,'Medical Examinations'!$A$2:$D$2336,4,)</f>
        <v>No</v>
      </c>
      <c r="F575" t="str">
        <f>VLOOKUP($A575,'Medical Examinations'!$A$2:$E$2336,5,)</f>
        <v>No</v>
      </c>
      <c r="G575" t="str">
        <f>VLOOKUP($A575,'Medical Examinations'!$A$2:$F$2336,6,)</f>
        <v>No</v>
      </c>
      <c r="H575">
        <f>VLOOKUP($A575,'Data Transformation'!$A$2:$G$2336,7,)</f>
        <v>0</v>
      </c>
      <c r="I575" t="str">
        <f>VLOOKUP($A575,'Medical Examinations'!$A$2:$H$2336,8,)</f>
        <v>yes</v>
      </c>
      <c r="J575" t="str">
        <f>VLOOKUP($A575,'Data Transformation'!$A$2:$K$2336,11,)</f>
        <v>obesity</v>
      </c>
      <c r="K575" t="str">
        <f>VLOOKUP($A575,'Data Transformation'!$A$2:$M$2336,13,)</f>
        <v>Diabetes</v>
      </c>
      <c r="L575" t="str">
        <f>VLOOKUP(A575,'Data Transformation'!A575:Q2909,17,)</f>
        <v>9-Jun-1977</v>
      </c>
      <c r="M575">
        <f>VLOOKUP($A575,'Hospitalisation Details'!$A$2:$I$2344,6,)</f>
        <v>17179.52</v>
      </c>
      <c r="N575" t="str">
        <f>VLOOKUP($A575,'Hospitalisation Details'!$A$2:$I$2344,7,)</f>
        <v>tier - 2</v>
      </c>
      <c r="O575" t="str">
        <f>VLOOKUP($A575,'Hospitalisation Details'!$A$2:$I$2344,8,)</f>
        <v>tier - 1</v>
      </c>
      <c r="P575" t="str">
        <f>VLOOKUP($A575,'Hospitalisation Details'!$A$2:$I$2344,9,)</f>
        <v>R1013</v>
      </c>
      <c r="Q575">
        <f>VLOOKUP(A575,'Data Transformation'!A575:R2909,18,)</f>
        <v>46</v>
      </c>
    </row>
    <row r="576" spans="1:17" ht="15.6" x14ac:dyDescent="0.3">
      <c r="A576" s="1" t="s">
        <v>1796</v>
      </c>
      <c r="B576" s="1" t="str">
        <f>VLOOKUP($A576,'Data Transformation'!$A$2:$D$2336,4,)</f>
        <v xml:space="preserve">  Yoshinori</v>
      </c>
      <c r="C576">
        <f>VLOOKUP($A576,'Medical Examinations'!$A$2:$B$2336,2,)</f>
        <v>27.36</v>
      </c>
      <c r="D576">
        <f>VLOOKUP($A576,'Medical Examinations'!$A$2:$C$2336,3,)</f>
        <v>4.6500000000000004</v>
      </c>
      <c r="E576" t="str">
        <f>VLOOKUP($A576,'Medical Examinations'!$A$2:$D$2336,4,)</f>
        <v>No</v>
      </c>
      <c r="F576" t="str">
        <f>VLOOKUP($A576,'Medical Examinations'!$A$2:$E$2336,5,)</f>
        <v>yes</v>
      </c>
      <c r="G576" t="str">
        <f>VLOOKUP($A576,'Medical Examinations'!$A$2:$F$2336,6,)</f>
        <v>No</v>
      </c>
      <c r="H576">
        <f>VLOOKUP($A576,'Data Transformation'!$A$2:$G$2336,7,)</f>
        <v>1</v>
      </c>
      <c r="I576" t="str">
        <f>VLOOKUP($A576,'Medical Examinations'!$A$2:$H$2336,8,)</f>
        <v>yes</v>
      </c>
      <c r="J576" t="str">
        <f>VLOOKUP($A576,'Data Transformation'!$A$2:$K$2336,11,)</f>
        <v>obesity</v>
      </c>
      <c r="K576" t="str">
        <f>VLOOKUP($A576,'Data Transformation'!$A$2:$M$2336,13,)</f>
        <v>Diabetes</v>
      </c>
      <c r="L576" t="str">
        <f>VLOOKUP(A576,'Data Transformation'!A576:Q2910,17,)</f>
        <v>8-Jul-1988</v>
      </c>
      <c r="M576">
        <f>VLOOKUP($A576,'Hospitalisation Details'!$A$2:$I$2344,6,)</f>
        <v>17178.68</v>
      </c>
      <c r="N576" t="str">
        <f>VLOOKUP($A576,'Hospitalisation Details'!$A$2:$I$2344,7,)</f>
        <v>tier - 2</v>
      </c>
      <c r="O576" t="str">
        <f>VLOOKUP($A576,'Hospitalisation Details'!$A$2:$I$2344,8,)</f>
        <v>tier - 2</v>
      </c>
      <c r="P576" t="str">
        <f>VLOOKUP($A576,'Hospitalisation Details'!$A$2:$I$2344,9,)</f>
        <v>R1019</v>
      </c>
      <c r="Q576">
        <f>VLOOKUP(A576,'Data Transformation'!A576:R2910,18,)</f>
        <v>35</v>
      </c>
    </row>
    <row r="577" spans="1:17" ht="15.6" x14ac:dyDescent="0.3">
      <c r="A577" s="1" t="s">
        <v>1795</v>
      </c>
      <c r="B577" s="1" t="str">
        <f>VLOOKUP($A577,'Data Transformation'!$A$2:$D$2336,4,)</f>
        <v xml:space="preserve">  Adrienne G</v>
      </c>
      <c r="C577">
        <f>VLOOKUP($A577,'Medical Examinations'!$A$2:$B$2336,2,)</f>
        <v>42.95</v>
      </c>
      <c r="D577">
        <f>VLOOKUP($A577,'Medical Examinations'!$A$2:$C$2336,3,)</f>
        <v>5.16</v>
      </c>
      <c r="E577" t="str">
        <f>VLOOKUP($A577,'Medical Examinations'!$A$2:$D$2336,4,)</f>
        <v>yes</v>
      </c>
      <c r="F577" t="str">
        <f>VLOOKUP($A577,'Medical Examinations'!$A$2:$E$2336,5,)</f>
        <v>No</v>
      </c>
      <c r="G577" t="str">
        <f>VLOOKUP($A577,'Medical Examinations'!$A$2:$F$2336,6,)</f>
        <v>No</v>
      </c>
      <c r="H577">
        <f>VLOOKUP($A577,'Data Transformation'!$A$2:$G$2336,7,)</f>
        <v>1</v>
      </c>
      <c r="I577" t="str">
        <f>VLOOKUP($A577,'Medical Examinations'!$A$2:$H$2336,8,)</f>
        <v>No</v>
      </c>
      <c r="J577" t="str">
        <f>VLOOKUP($A577,'Data Transformation'!$A$2:$K$2336,11,)</f>
        <v>obesity</v>
      </c>
      <c r="K577" t="str">
        <f>VLOOKUP($A577,'Data Transformation'!$A$2:$M$2336,13,)</f>
        <v>Normal</v>
      </c>
      <c r="L577" t="str">
        <f>VLOOKUP(A577,'Data Transformation'!A577:Q2911,17,)</f>
        <v>9-Nov-1988</v>
      </c>
      <c r="M577">
        <f>VLOOKUP($A577,'Hospitalisation Details'!$A$2:$I$2344,6,)</f>
        <v>17174.52</v>
      </c>
      <c r="N577" t="str">
        <f>VLOOKUP($A577,'Hospitalisation Details'!$A$2:$I$2344,7,)</f>
        <v>tier - 2</v>
      </c>
      <c r="O577" t="str">
        <f>VLOOKUP($A577,'Hospitalisation Details'!$A$2:$I$2344,8,)</f>
        <v>tier - 2</v>
      </c>
      <c r="P577" t="str">
        <f>VLOOKUP($A577,'Hospitalisation Details'!$A$2:$I$2344,9,)</f>
        <v>R1012</v>
      </c>
      <c r="Q577">
        <f>VLOOKUP(A577,'Data Transformation'!A577:R2911,18,)</f>
        <v>34</v>
      </c>
    </row>
    <row r="578" spans="1:17" ht="15.6" x14ac:dyDescent="0.3">
      <c r="A578" s="1" t="s">
        <v>1794</v>
      </c>
      <c r="B578" s="1" t="str">
        <f>VLOOKUP($A578,'Data Transformation'!$A$2:$D$2336,4,)</f>
        <v xml:space="preserve">  Meredith</v>
      </c>
      <c r="C578">
        <f>VLOOKUP($A578,'Medical Examinations'!$A$2:$B$2336,2,)</f>
        <v>42.66</v>
      </c>
      <c r="D578">
        <f>VLOOKUP($A578,'Medical Examinations'!$A$2:$C$2336,3,)</f>
        <v>10.44</v>
      </c>
      <c r="E578" t="str">
        <f>VLOOKUP($A578,'Medical Examinations'!$A$2:$D$2336,4,)</f>
        <v>No</v>
      </c>
      <c r="F578" t="str">
        <f>VLOOKUP($A578,'Medical Examinations'!$A$2:$E$2336,5,)</f>
        <v>No</v>
      </c>
      <c r="G578" t="str">
        <f>VLOOKUP($A578,'Medical Examinations'!$A$2:$F$2336,6,)</f>
        <v>No</v>
      </c>
      <c r="H578">
        <f>VLOOKUP($A578,'Data Transformation'!$A$2:$G$2336,7,)</f>
        <v>0</v>
      </c>
      <c r="I578" t="str">
        <f>VLOOKUP($A578,'Medical Examinations'!$A$2:$H$2336,8,)</f>
        <v>No</v>
      </c>
      <c r="J578" t="str">
        <f>VLOOKUP($A578,'Data Transformation'!$A$2:$K$2336,11,)</f>
        <v>obesity</v>
      </c>
      <c r="K578" t="str">
        <f>VLOOKUP($A578,'Data Transformation'!$A$2:$M$2336,13,)</f>
        <v>Prediabetes</v>
      </c>
      <c r="L578" t="str">
        <f>VLOOKUP(A578,'Data Transformation'!A578:Q2912,17,)</f>
        <v>28-Dec-1985</v>
      </c>
      <c r="M578">
        <f>VLOOKUP($A578,'Hospitalisation Details'!$A$2:$I$2344,6,)</f>
        <v>17172.27</v>
      </c>
      <c r="N578" t="str">
        <f>VLOOKUP($A578,'Hospitalisation Details'!$A$2:$I$2344,7,)</f>
        <v>tier - 2</v>
      </c>
      <c r="O578" t="str">
        <f>VLOOKUP($A578,'Hospitalisation Details'!$A$2:$I$2344,8,)</f>
        <v>tier - 2</v>
      </c>
      <c r="P578" t="str">
        <f>VLOOKUP($A578,'Hospitalisation Details'!$A$2:$I$2344,9,)</f>
        <v>R1026</v>
      </c>
      <c r="Q578">
        <f>VLOOKUP(A578,'Data Transformation'!A578:R2912,18,)</f>
        <v>37</v>
      </c>
    </row>
    <row r="579" spans="1:17" ht="15.6" x14ac:dyDescent="0.3">
      <c r="A579" s="1" t="s">
        <v>1793</v>
      </c>
      <c r="B579" s="1" t="str">
        <f>VLOOKUP($A579,'Data Transformation'!$A$2:$D$2336,4,)</f>
        <v xml:space="preserve">  Junyong</v>
      </c>
      <c r="C579">
        <f>VLOOKUP($A579,'Medical Examinations'!$A$2:$B$2336,2,)</f>
        <v>33.630000000000003</v>
      </c>
      <c r="D579">
        <f>VLOOKUP($A579,'Medical Examinations'!$A$2:$C$2336,3,)</f>
        <v>5.69</v>
      </c>
      <c r="E579" t="str">
        <f>VLOOKUP($A579,'Medical Examinations'!$A$2:$D$2336,4,)</f>
        <v>No</v>
      </c>
      <c r="F579" t="str">
        <f>VLOOKUP($A579,'Medical Examinations'!$A$2:$E$2336,5,)</f>
        <v>No</v>
      </c>
      <c r="G579" t="str">
        <f>VLOOKUP($A579,'Medical Examinations'!$A$2:$F$2336,6,)</f>
        <v>No</v>
      </c>
      <c r="H579">
        <f>VLOOKUP($A579,'Data Transformation'!$A$2:$G$2336,7,)</f>
        <v>1</v>
      </c>
      <c r="I579" t="str">
        <f>VLOOKUP($A579,'Medical Examinations'!$A$2:$H$2336,8,)</f>
        <v>No</v>
      </c>
      <c r="J579" t="str">
        <f>VLOOKUP($A579,'Data Transformation'!$A$2:$K$2336,11,)</f>
        <v>obesity</v>
      </c>
      <c r="K579" t="str">
        <f>VLOOKUP($A579,'Data Transformation'!$A$2:$M$2336,13,)</f>
        <v>Diabetes</v>
      </c>
      <c r="L579" t="str">
        <f>VLOOKUP(A579,'Data Transformation'!A579:Q2913,17,)</f>
        <v>10-Sep-1991</v>
      </c>
      <c r="M579">
        <f>VLOOKUP($A579,'Hospitalisation Details'!$A$2:$I$2344,6,)</f>
        <v>17128.43</v>
      </c>
      <c r="N579" t="str">
        <f>VLOOKUP($A579,'Hospitalisation Details'!$A$2:$I$2344,7,)</f>
        <v>tier - 2</v>
      </c>
      <c r="O579" t="str">
        <f>VLOOKUP($A579,'Hospitalisation Details'!$A$2:$I$2344,8,)</f>
        <v>tier - 3</v>
      </c>
      <c r="P579" t="str">
        <f>VLOOKUP($A579,'Hospitalisation Details'!$A$2:$I$2344,9,)</f>
        <v>R1016</v>
      </c>
      <c r="Q579">
        <f>VLOOKUP(A579,'Data Transformation'!A579:R2913,18,)</f>
        <v>31</v>
      </c>
    </row>
    <row r="580" spans="1:17" ht="15.6" x14ac:dyDescent="0.3">
      <c r="A580" s="1" t="s">
        <v>1792</v>
      </c>
      <c r="B580" s="1" t="str">
        <f>VLOOKUP($A580,'Data Transformation'!$A$2:$D$2336,4,)</f>
        <v xml:space="preserve">  Kristen A</v>
      </c>
      <c r="C580">
        <f>VLOOKUP($A580,'Medical Examinations'!$A$2:$B$2336,2,)</f>
        <v>26.84</v>
      </c>
      <c r="D580">
        <f>VLOOKUP($A580,'Medical Examinations'!$A$2:$C$2336,3,)</f>
        <v>6.5</v>
      </c>
      <c r="E580" t="str">
        <f>VLOOKUP($A580,'Medical Examinations'!$A$2:$D$2336,4,)</f>
        <v>No</v>
      </c>
      <c r="F580" t="str">
        <f>VLOOKUP($A580,'Medical Examinations'!$A$2:$E$2336,5,)</f>
        <v>No</v>
      </c>
      <c r="G580" t="str">
        <f>VLOOKUP($A580,'Medical Examinations'!$A$2:$F$2336,6,)</f>
        <v>No</v>
      </c>
      <c r="H580">
        <f>VLOOKUP($A580,'Data Transformation'!$A$2:$G$2336,7,)</f>
        <v>0</v>
      </c>
      <c r="I580" t="str">
        <f>VLOOKUP($A580,'Medical Examinations'!$A$2:$H$2336,8,)</f>
        <v>yes</v>
      </c>
      <c r="J580" t="str">
        <f>VLOOKUP($A580,'Data Transformation'!$A$2:$K$2336,11,)</f>
        <v>obesity</v>
      </c>
      <c r="K580" t="str">
        <f>VLOOKUP($A580,'Data Transformation'!$A$2:$M$2336,13,)</f>
        <v>Normal</v>
      </c>
      <c r="L580" t="str">
        <f>VLOOKUP(A580,'Data Transformation'!A580:Q2914,17,)</f>
        <v>29-Jun-1986</v>
      </c>
      <c r="M580">
        <f>VLOOKUP($A580,'Hospitalisation Details'!$A$2:$I$2344,6,)</f>
        <v>17085.27</v>
      </c>
      <c r="N580" t="str">
        <f>VLOOKUP($A580,'Hospitalisation Details'!$A$2:$I$2344,7,)</f>
        <v>tier - 2</v>
      </c>
      <c r="O580" t="str">
        <f>VLOOKUP($A580,'Hospitalisation Details'!$A$2:$I$2344,8,)</f>
        <v>tier - 3</v>
      </c>
      <c r="P580" t="str">
        <f>VLOOKUP($A580,'Hospitalisation Details'!$A$2:$I$2344,9,)</f>
        <v>R1013</v>
      </c>
      <c r="Q580">
        <f>VLOOKUP(A580,'Data Transformation'!A580:R2914,18,)</f>
        <v>37</v>
      </c>
    </row>
    <row r="581" spans="1:17" ht="15.6" x14ac:dyDescent="0.3">
      <c r="A581" s="1" t="s">
        <v>1791</v>
      </c>
      <c r="B581" s="1" t="str">
        <f>VLOOKUP($A581,'Data Transformation'!$A$2:$D$2336,4,)</f>
        <v xml:space="preserve">  Maria I</v>
      </c>
      <c r="C581">
        <f>VLOOKUP($A581,'Medical Examinations'!$A$2:$B$2336,2,)</f>
        <v>28.3</v>
      </c>
      <c r="D581">
        <f>VLOOKUP($A581,'Medical Examinations'!$A$2:$C$2336,3,)</f>
        <v>5.73</v>
      </c>
      <c r="E581" t="str">
        <f>VLOOKUP($A581,'Medical Examinations'!$A$2:$D$2336,4,)</f>
        <v>No</v>
      </c>
      <c r="F581" t="str">
        <f>VLOOKUP($A581,'Medical Examinations'!$A$2:$E$2336,5,)</f>
        <v>No</v>
      </c>
      <c r="G581" t="str">
        <f>VLOOKUP($A581,'Medical Examinations'!$A$2:$F$2336,6,)</f>
        <v>Yes</v>
      </c>
      <c r="H581">
        <f>VLOOKUP($A581,'Data Transformation'!$A$2:$G$2336,7,)</f>
        <v>1</v>
      </c>
      <c r="I581" t="str">
        <f>VLOOKUP($A581,'Medical Examinations'!$A$2:$H$2336,8,)</f>
        <v>yes</v>
      </c>
      <c r="J581" t="str">
        <f>VLOOKUP($A581,'Data Transformation'!$A$2:$K$2336,11,)</f>
        <v>overweight</v>
      </c>
      <c r="K581" t="str">
        <f>VLOOKUP($A581,'Data Transformation'!$A$2:$M$2336,13,)</f>
        <v>Normal</v>
      </c>
      <c r="L581" t="str">
        <f>VLOOKUP(A581,'Data Transformation'!A581:Q2915,17,)</f>
        <v>4-Dec-1997</v>
      </c>
      <c r="M581">
        <f>VLOOKUP($A581,'Hospitalisation Details'!$A$2:$I$2344,6,)</f>
        <v>17081.080000000002</v>
      </c>
      <c r="N581" t="str">
        <f>VLOOKUP($A581,'Hospitalisation Details'!$A$2:$I$2344,7,)</f>
        <v>tier - 2</v>
      </c>
      <c r="O581" t="str">
        <f>VLOOKUP($A581,'Hospitalisation Details'!$A$2:$I$2344,8,)</f>
        <v>tier - 2</v>
      </c>
      <c r="P581" t="str">
        <f>VLOOKUP($A581,'Hospitalisation Details'!$A$2:$I$2344,9,)</f>
        <v>R1011</v>
      </c>
      <c r="Q581">
        <f>VLOOKUP(A581,'Data Transformation'!A581:R2915,18,)</f>
        <v>25</v>
      </c>
    </row>
    <row r="582" spans="1:17" ht="15.6" x14ac:dyDescent="0.3">
      <c r="A582" s="1" t="s">
        <v>1790</v>
      </c>
      <c r="B582" s="1" t="str">
        <f>VLOOKUP($A582,'Data Transformation'!$A$2:$D$2336,4,)</f>
        <v xml:space="preserve">  Jonathan</v>
      </c>
      <c r="C582">
        <f>VLOOKUP($A582,'Medical Examinations'!$A$2:$B$2336,2,)</f>
        <v>27.06</v>
      </c>
      <c r="D582">
        <f>VLOOKUP($A582,'Medical Examinations'!$A$2:$C$2336,3,)</f>
        <v>5.74</v>
      </c>
      <c r="E582" t="str">
        <f>VLOOKUP($A582,'Medical Examinations'!$A$2:$D$2336,4,)</f>
        <v>yes</v>
      </c>
      <c r="F582" t="str">
        <f>VLOOKUP($A582,'Medical Examinations'!$A$2:$E$2336,5,)</f>
        <v>No</v>
      </c>
      <c r="G582" t="str">
        <f>VLOOKUP($A582,'Medical Examinations'!$A$2:$F$2336,6,)</f>
        <v>No</v>
      </c>
      <c r="H582">
        <f>VLOOKUP($A582,'Data Transformation'!$A$2:$G$2336,7,)</f>
        <v>0</v>
      </c>
      <c r="I582" t="str">
        <f>VLOOKUP($A582,'Medical Examinations'!$A$2:$H$2336,8,)</f>
        <v>yes</v>
      </c>
      <c r="J582" t="str">
        <f>VLOOKUP($A582,'Data Transformation'!$A$2:$K$2336,11,)</f>
        <v>obesity</v>
      </c>
      <c r="K582" t="str">
        <f>VLOOKUP($A582,'Data Transformation'!$A$2:$M$2336,13,)</f>
        <v>Normal</v>
      </c>
      <c r="L582" t="str">
        <f>VLOOKUP(A582,'Data Transformation'!A582:Q2916,17,)</f>
        <v>16-Oct-2001</v>
      </c>
      <c r="M582">
        <f>VLOOKUP($A582,'Hospitalisation Details'!$A$2:$I$2344,6,)</f>
        <v>17043.34</v>
      </c>
      <c r="N582" t="str">
        <f>VLOOKUP($A582,'Hospitalisation Details'!$A$2:$I$2344,7,)</f>
        <v>tier - 2</v>
      </c>
      <c r="O582" t="str">
        <f>VLOOKUP($A582,'Hospitalisation Details'!$A$2:$I$2344,8,)</f>
        <v>tier - 3</v>
      </c>
      <c r="P582" t="str">
        <f>VLOOKUP($A582,'Hospitalisation Details'!$A$2:$I$2344,9,)</f>
        <v>R1013</v>
      </c>
      <c r="Q582">
        <f>VLOOKUP(A582,'Data Transformation'!A582:R2916,18,)</f>
        <v>21</v>
      </c>
    </row>
    <row r="583" spans="1:17" ht="15.6" x14ac:dyDescent="0.3">
      <c r="A583" s="1" t="s">
        <v>1789</v>
      </c>
      <c r="B583" s="1" t="str">
        <f>VLOOKUP($A583,'Data Transformation'!$A$2:$D$2336,4,)</f>
        <v xml:space="preserve">  Phil</v>
      </c>
      <c r="C583">
        <f>VLOOKUP($A583,'Medical Examinations'!$A$2:$B$2336,2,)</f>
        <v>47.13</v>
      </c>
      <c r="D583">
        <f>VLOOKUP($A583,'Medical Examinations'!$A$2:$C$2336,3,)</f>
        <v>8.6999999999999993</v>
      </c>
      <c r="E583" t="str">
        <f>VLOOKUP($A583,'Medical Examinations'!$A$2:$D$2336,4,)</f>
        <v>No</v>
      </c>
      <c r="F583" t="str">
        <f>VLOOKUP($A583,'Medical Examinations'!$A$2:$E$2336,5,)</f>
        <v>No</v>
      </c>
      <c r="G583" t="str">
        <f>VLOOKUP($A583,'Medical Examinations'!$A$2:$F$2336,6,)</f>
        <v>No</v>
      </c>
      <c r="H583">
        <f>VLOOKUP($A583,'Data Transformation'!$A$2:$G$2336,7,)</f>
        <v>0</v>
      </c>
      <c r="I583" t="str">
        <f>VLOOKUP($A583,'Medical Examinations'!$A$2:$H$2336,8,)</f>
        <v>No</v>
      </c>
      <c r="J583" t="str">
        <f>VLOOKUP($A583,'Data Transformation'!$A$2:$K$2336,11,)</f>
        <v>normal weight</v>
      </c>
      <c r="K583" t="str">
        <f>VLOOKUP($A583,'Data Transformation'!$A$2:$M$2336,13,)</f>
        <v>Diabetes</v>
      </c>
      <c r="L583" t="str">
        <f>VLOOKUP(A583,'Data Transformation'!A583:Q2917,17,)</f>
        <v>29-Jul-1997</v>
      </c>
      <c r="M583">
        <f>VLOOKUP($A583,'Hospitalisation Details'!$A$2:$I$2344,6,)</f>
        <v>17016.009999999998</v>
      </c>
      <c r="N583" t="str">
        <f>VLOOKUP($A583,'Hospitalisation Details'!$A$2:$I$2344,7,)</f>
        <v>tier - 2</v>
      </c>
      <c r="O583" t="str">
        <f>VLOOKUP($A583,'Hospitalisation Details'!$A$2:$I$2344,8,)</f>
        <v>tier - 2</v>
      </c>
      <c r="P583" t="str">
        <f>VLOOKUP($A583,'Hospitalisation Details'!$A$2:$I$2344,9,)</f>
        <v>R1023</v>
      </c>
      <c r="Q583">
        <f>VLOOKUP(A583,'Data Transformation'!A583:R2917,18,)</f>
        <v>26</v>
      </c>
    </row>
    <row r="584" spans="1:17" ht="15.6" x14ac:dyDescent="0.3">
      <c r="A584" s="1" t="s">
        <v>1788</v>
      </c>
      <c r="B584" s="1" t="str">
        <f>VLOOKUP($A584,'Data Transformation'!$A$2:$D$2336,4,)</f>
        <v xml:space="preserve">  Benjamina C</v>
      </c>
      <c r="C584">
        <f>VLOOKUP($A584,'Medical Examinations'!$A$2:$B$2336,2,)</f>
        <v>51.72</v>
      </c>
      <c r="D584">
        <f>VLOOKUP($A584,'Medical Examinations'!$A$2:$C$2336,3,)</f>
        <v>5.09</v>
      </c>
      <c r="E584" t="str">
        <f>VLOOKUP($A584,'Medical Examinations'!$A$2:$D$2336,4,)</f>
        <v>No</v>
      </c>
      <c r="F584" t="str">
        <f>VLOOKUP($A584,'Medical Examinations'!$A$2:$E$2336,5,)</f>
        <v>No</v>
      </c>
      <c r="G584" t="str">
        <f>VLOOKUP($A584,'Medical Examinations'!$A$2:$F$2336,6,)</f>
        <v>No</v>
      </c>
      <c r="H584">
        <f>VLOOKUP($A584,'Data Transformation'!$A$2:$G$2336,7,)</f>
        <v>0</v>
      </c>
      <c r="I584" t="str">
        <f>VLOOKUP($A584,'Medical Examinations'!$A$2:$H$2336,8,)</f>
        <v>No</v>
      </c>
      <c r="J584" t="str">
        <f>VLOOKUP($A584,'Data Transformation'!$A$2:$K$2336,11,)</f>
        <v>obesity</v>
      </c>
      <c r="K584" t="str">
        <f>VLOOKUP($A584,'Data Transformation'!$A$2:$M$2336,13,)</f>
        <v>Prediabetes</v>
      </c>
      <c r="L584" t="str">
        <f>VLOOKUP(A584,'Data Transformation'!A584:Q2918,17,)</f>
        <v>7-Sep-1980</v>
      </c>
      <c r="M584">
        <f>VLOOKUP($A584,'Hospitalisation Details'!$A$2:$I$2344,6,)</f>
        <v>16990.55</v>
      </c>
      <c r="N584" t="str">
        <f>VLOOKUP($A584,'Hospitalisation Details'!$A$2:$I$2344,7,)</f>
        <v>tier - 2</v>
      </c>
      <c r="O584" t="str">
        <f>VLOOKUP($A584,'Hospitalisation Details'!$A$2:$I$2344,8,)</f>
        <v>tier - 3</v>
      </c>
      <c r="P584" t="str">
        <f>VLOOKUP($A584,'Hospitalisation Details'!$A$2:$I$2344,9,)</f>
        <v>R1012</v>
      </c>
      <c r="Q584">
        <f>VLOOKUP(A584,'Data Transformation'!A584:R2918,18,)</f>
        <v>42</v>
      </c>
    </row>
    <row r="585" spans="1:17" ht="15.6" x14ac:dyDescent="0.3">
      <c r="A585" s="1" t="s">
        <v>1787</v>
      </c>
      <c r="B585" s="1" t="str">
        <f>VLOOKUP($A585,'Data Transformation'!$A$2:$D$2336,4,)</f>
        <v xml:space="preserve">  Christopher</v>
      </c>
      <c r="C585">
        <f>VLOOKUP($A585,'Medical Examinations'!$A$2:$B$2336,2,)</f>
        <v>48.59</v>
      </c>
      <c r="D585">
        <f>VLOOKUP($A585,'Medical Examinations'!$A$2:$C$2336,3,)</f>
        <v>5.57</v>
      </c>
      <c r="E585" t="str">
        <f>VLOOKUP($A585,'Medical Examinations'!$A$2:$D$2336,4,)</f>
        <v>No</v>
      </c>
      <c r="F585" t="str">
        <f>VLOOKUP($A585,'Medical Examinations'!$A$2:$E$2336,5,)</f>
        <v>No</v>
      </c>
      <c r="G585" t="str">
        <f>VLOOKUP($A585,'Medical Examinations'!$A$2:$F$2336,6,)</f>
        <v>No</v>
      </c>
      <c r="H585">
        <f>VLOOKUP($A585,'Data Transformation'!$A$2:$G$2336,7,)</f>
        <v>0</v>
      </c>
      <c r="I585" t="str">
        <f>VLOOKUP($A585,'Medical Examinations'!$A$2:$H$2336,8,)</f>
        <v>No</v>
      </c>
      <c r="J585" t="str">
        <f>VLOOKUP($A585,'Data Transformation'!$A$2:$K$2336,11,)</f>
        <v>obesity</v>
      </c>
      <c r="K585" t="str">
        <f>VLOOKUP($A585,'Data Transformation'!$A$2:$M$2336,13,)</f>
        <v>Prediabetes</v>
      </c>
      <c r="L585" t="str">
        <f>VLOOKUP(A585,'Data Transformation'!A585:Q2919,17,)</f>
        <v>11-Jun-1993</v>
      </c>
      <c r="M585">
        <f>VLOOKUP($A585,'Hospitalisation Details'!$A$2:$I$2344,6,)</f>
        <v>16921.09</v>
      </c>
      <c r="N585" t="str">
        <f>VLOOKUP($A585,'Hospitalisation Details'!$A$2:$I$2344,7,)</f>
        <v>tier - 2</v>
      </c>
      <c r="O585" t="str">
        <f>VLOOKUP($A585,'Hospitalisation Details'!$A$2:$I$2344,8,)</f>
        <v>tier - 3</v>
      </c>
      <c r="P585" t="str">
        <f>VLOOKUP($A585,'Hospitalisation Details'!$A$2:$I$2344,9,)</f>
        <v>R1023</v>
      </c>
      <c r="Q585">
        <f>VLOOKUP(A585,'Data Transformation'!A585:R2919,18,)</f>
        <v>30</v>
      </c>
    </row>
    <row r="586" spans="1:17" ht="15.6" x14ac:dyDescent="0.3">
      <c r="A586" s="1" t="s">
        <v>1786</v>
      </c>
      <c r="B586" s="1" t="str">
        <f>VLOOKUP($A586,'Data Transformation'!$A$2:$D$2336,4,)</f>
        <v xml:space="preserve">  Alison B</v>
      </c>
      <c r="C586">
        <f>VLOOKUP($A586,'Medical Examinations'!$A$2:$B$2336,2,)</f>
        <v>45.18</v>
      </c>
      <c r="D586">
        <f>VLOOKUP($A586,'Medical Examinations'!$A$2:$C$2336,3,)</f>
        <v>10.87</v>
      </c>
      <c r="E586" t="str">
        <f>VLOOKUP($A586,'Medical Examinations'!$A$2:$D$2336,4,)</f>
        <v>No</v>
      </c>
      <c r="F586" t="str">
        <f>VLOOKUP($A586,'Medical Examinations'!$A$2:$E$2336,5,)</f>
        <v>No</v>
      </c>
      <c r="G586" t="str">
        <f>VLOOKUP($A586,'Medical Examinations'!$A$2:$F$2336,6,)</f>
        <v>No</v>
      </c>
      <c r="H586">
        <f>VLOOKUP($A586,'Data Transformation'!$A$2:$G$2336,7,)</f>
        <v>0</v>
      </c>
      <c r="I586" t="str">
        <f>VLOOKUP($A586,'Medical Examinations'!$A$2:$H$2336,8,)</f>
        <v>No</v>
      </c>
      <c r="J586" t="str">
        <f>VLOOKUP($A586,'Data Transformation'!$A$2:$K$2336,11,)</f>
        <v>normal weight</v>
      </c>
      <c r="K586" t="str">
        <f>VLOOKUP($A586,'Data Transformation'!$A$2:$M$2336,13,)</f>
        <v>Diabetes</v>
      </c>
      <c r="L586" t="str">
        <f>VLOOKUP(A586,'Data Transformation'!A586:Q2920,17,)</f>
        <v>22-Nov-1978</v>
      </c>
      <c r="M586">
        <f>VLOOKUP($A586,'Hospitalisation Details'!$A$2:$I$2344,6,)</f>
        <v>16903.5</v>
      </c>
      <c r="N586" t="str">
        <f>VLOOKUP($A586,'Hospitalisation Details'!$A$2:$I$2344,7,)</f>
        <v>tier - 2</v>
      </c>
      <c r="O586" t="str">
        <f>VLOOKUP($A586,'Hospitalisation Details'!$A$2:$I$2344,8,)</f>
        <v>tier - 3</v>
      </c>
      <c r="P586" t="str">
        <f>VLOOKUP($A586,'Hospitalisation Details'!$A$2:$I$2344,9,)</f>
        <v>R1012</v>
      </c>
      <c r="Q586">
        <f>VLOOKUP(A586,'Data Transformation'!A586:R2920,18,)</f>
        <v>44</v>
      </c>
    </row>
    <row r="587" spans="1:17" ht="15.6" x14ac:dyDescent="0.3">
      <c r="A587" s="1" t="s">
        <v>1785</v>
      </c>
      <c r="B587" s="1" t="str">
        <f>VLOOKUP($A587,'Data Transformation'!$A$2:$D$2336,4,)</f>
        <v xml:space="preserve">  Caroline</v>
      </c>
      <c r="C587">
        <f>VLOOKUP($A587,'Medical Examinations'!$A$2:$B$2336,2,)</f>
        <v>27.9</v>
      </c>
      <c r="D587">
        <f>VLOOKUP($A587,'Medical Examinations'!$A$2:$C$2336,3,)</f>
        <v>6.02</v>
      </c>
      <c r="E587" t="str">
        <f>VLOOKUP($A587,'Medical Examinations'!$A$2:$D$2336,4,)</f>
        <v>No</v>
      </c>
      <c r="F587" t="str">
        <f>VLOOKUP($A587,'Medical Examinations'!$A$2:$E$2336,5,)</f>
        <v>No</v>
      </c>
      <c r="G587" t="str">
        <f>VLOOKUP($A587,'Medical Examinations'!$A$2:$F$2336,6,)</f>
        <v>Yes</v>
      </c>
      <c r="H587">
        <f>VLOOKUP($A587,'Data Transformation'!$A$2:$G$2336,7,)</f>
        <v>1</v>
      </c>
      <c r="I587" t="str">
        <f>VLOOKUP($A587,'Medical Examinations'!$A$2:$H$2336,8,)</f>
        <v>yes</v>
      </c>
      <c r="J587" t="str">
        <f>VLOOKUP($A587,'Data Transformation'!$A$2:$K$2336,11,)</f>
        <v>obesity</v>
      </c>
      <c r="K587" t="str">
        <f>VLOOKUP($A587,'Data Transformation'!$A$2:$M$2336,13,)</f>
        <v>Normal</v>
      </c>
      <c r="L587" t="str">
        <f>VLOOKUP(A587,'Data Transformation'!A587:Q2921,17,)</f>
        <v>14-Jul-1997</v>
      </c>
      <c r="M587">
        <f>VLOOKUP($A587,'Hospitalisation Details'!$A$2:$I$2344,6,)</f>
        <v>16884.919999999998</v>
      </c>
      <c r="N587" t="str">
        <f>VLOOKUP($A587,'Hospitalisation Details'!$A$2:$I$2344,7,)</f>
        <v>tier - 2</v>
      </c>
      <c r="O587" t="str">
        <f>VLOOKUP($A587,'Hospitalisation Details'!$A$2:$I$2344,8,)</f>
        <v>tier - 2</v>
      </c>
      <c r="P587" t="str">
        <f>VLOOKUP($A587,'Hospitalisation Details'!$A$2:$I$2344,9,)</f>
        <v>R1011</v>
      </c>
      <c r="Q587">
        <f>VLOOKUP(A587,'Data Transformation'!A587:R2921,18,)</f>
        <v>26</v>
      </c>
    </row>
    <row r="588" spans="1:17" ht="15.6" x14ac:dyDescent="0.3">
      <c r="A588" s="1" t="s">
        <v>1784</v>
      </c>
      <c r="B588" s="1" t="str">
        <f>VLOOKUP($A588,'Data Transformation'!$A$2:$D$2336,4,)</f>
        <v xml:space="preserve">  Alexis N</v>
      </c>
      <c r="C588">
        <f>VLOOKUP($A588,'Medical Examinations'!$A$2:$B$2336,2,)</f>
        <v>51.33</v>
      </c>
      <c r="D588">
        <f>VLOOKUP($A588,'Medical Examinations'!$A$2:$C$2336,3,)</f>
        <v>7</v>
      </c>
      <c r="E588" t="str">
        <f>VLOOKUP($A588,'Medical Examinations'!$A$2:$D$2336,4,)</f>
        <v>No</v>
      </c>
      <c r="F588" t="str">
        <f>VLOOKUP($A588,'Medical Examinations'!$A$2:$E$2336,5,)</f>
        <v>No</v>
      </c>
      <c r="G588" t="str">
        <f>VLOOKUP($A588,'Medical Examinations'!$A$2:$F$2336,6,)</f>
        <v>No</v>
      </c>
      <c r="H588">
        <f>VLOOKUP($A588,'Data Transformation'!$A$2:$G$2336,7,)</f>
        <v>0</v>
      </c>
      <c r="I588" t="str">
        <f>VLOOKUP($A588,'Medical Examinations'!$A$2:$H$2336,8,)</f>
        <v>No</v>
      </c>
      <c r="J588" t="str">
        <f>VLOOKUP($A588,'Data Transformation'!$A$2:$K$2336,11,)</f>
        <v>obesity</v>
      </c>
      <c r="K588" t="str">
        <f>VLOOKUP($A588,'Data Transformation'!$A$2:$M$2336,13,)</f>
        <v>Diabetes</v>
      </c>
      <c r="L588" t="str">
        <f>VLOOKUP(A588,'Data Transformation'!A588:Q2922,17,)</f>
        <v>19-Jun-1999</v>
      </c>
      <c r="M588">
        <f>VLOOKUP($A588,'Hospitalisation Details'!$A$2:$I$2344,6,)</f>
        <v>16841.32</v>
      </c>
      <c r="N588" t="str">
        <f>VLOOKUP($A588,'Hospitalisation Details'!$A$2:$I$2344,7,)</f>
        <v>tier - 2</v>
      </c>
      <c r="O588" t="str">
        <f>VLOOKUP($A588,'Hospitalisation Details'!$A$2:$I$2344,8,)</f>
        <v>tier - 3</v>
      </c>
      <c r="P588" t="str">
        <f>VLOOKUP($A588,'Hospitalisation Details'!$A$2:$I$2344,9,)</f>
        <v>R1011</v>
      </c>
      <c r="Q588">
        <f>VLOOKUP(A588,'Data Transformation'!A588:R2922,18,)</f>
        <v>24</v>
      </c>
    </row>
    <row r="589" spans="1:17" ht="15.6" x14ac:dyDescent="0.3">
      <c r="A589" s="1" t="s">
        <v>1783</v>
      </c>
      <c r="B589" s="1" t="str">
        <f>VLOOKUP($A589,'Data Transformation'!$A$2:$D$2336,4,)</f>
        <v xml:space="preserve">  Shanda L</v>
      </c>
      <c r="C589">
        <f>VLOOKUP($A589,'Medical Examinations'!$A$2:$B$2336,2,)</f>
        <v>30.59</v>
      </c>
      <c r="D589">
        <f>VLOOKUP($A589,'Medical Examinations'!$A$2:$C$2336,3,)</f>
        <v>5.56</v>
      </c>
      <c r="E589" t="str">
        <f>VLOOKUP($A589,'Medical Examinations'!$A$2:$D$2336,4,)</f>
        <v>yes</v>
      </c>
      <c r="F589" t="str">
        <f>VLOOKUP($A589,'Medical Examinations'!$A$2:$E$2336,5,)</f>
        <v>No</v>
      </c>
      <c r="G589" t="str">
        <f>VLOOKUP($A589,'Medical Examinations'!$A$2:$F$2336,6,)</f>
        <v>No</v>
      </c>
      <c r="H589">
        <f>VLOOKUP($A589,'Data Transformation'!$A$2:$G$2336,7,)</f>
        <v>1</v>
      </c>
      <c r="I589" t="str">
        <f>VLOOKUP($A589,'Medical Examinations'!$A$2:$H$2336,8,)</f>
        <v>No</v>
      </c>
      <c r="J589" t="str">
        <f>VLOOKUP($A589,'Data Transformation'!$A$2:$K$2336,11,)</f>
        <v>obesity</v>
      </c>
      <c r="K589" t="str">
        <f>VLOOKUP($A589,'Data Transformation'!$A$2:$M$2336,13,)</f>
        <v>Diabetes</v>
      </c>
      <c r="L589" t="str">
        <f>VLOOKUP(A589,'Data Transformation'!A589:Q2923,17,)</f>
        <v>18-Nov-1987</v>
      </c>
      <c r="M589">
        <f>VLOOKUP($A589,'Hospitalisation Details'!$A$2:$I$2344,6,)</f>
        <v>16796.41</v>
      </c>
      <c r="N589" t="str">
        <f>VLOOKUP($A589,'Hospitalisation Details'!$A$2:$I$2344,7,)</f>
        <v>tier - 2</v>
      </c>
      <c r="O589" t="str">
        <f>VLOOKUP($A589,'Hospitalisation Details'!$A$2:$I$2344,8,)</f>
        <v>tier - 3</v>
      </c>
      <c r="P589" t="str">
        <f>VLOOKUP($A589,'Hospitalisation Details'!$A$2:$I$2344,9,)</f>
        <v>R1024</v>
      </c>
      <c r="Q589">
        <f>VLOOKUP(A589,'Data Transformation'!A589:R2923,18,)</f>
        <v>35</v>
      </c>
    </row>
    <row r="590" spans="1:17" ht="15.6" x14ac:dyDescent="0.3">
      <c r="A590" s="1" t="s">
        <v>1782</v>
      </c>
      <c r="B590" s="1" t="str">
        <f>VLOOKUP($A590,'Data Transformation'!$A$2:$D$2336,4,)</f>
        <v xml:space="preserve">  Lacey</v>
      </c>
      <c r="C590">
        <f>VLOOKUP($A590,'Medical Examinations'!$A$2:$B$2336,2,)</f>
        <v>39.229999999999997</v>
      </c>
      <c r="D590">
        <f>VLOOKUP($A590,'Medical Examinations'!$A$2:$C$2336,3,)</f>
        <v>8.4499999999999993</v>
      </c>
      <c r="E590" t="str">
        <f>VLOOKUP($A590,'Medical Examinations'!$A$2:$D$2336,4,)</f>
        <v>No</v>
      </c>
      <c r="F590" t="str">
        <f>VLOOKUP($A590,'Medical Examinations'!$A$2:$E$2336,5,)</f>
        <v>No</v>
      </c>
      <c r="G590" t="str">
        <f>VLOOKUP($A590,'Medical Examinations'!$A$2:$F$2336,6,)</f>
        <v>No</v>
      </c>
      <c r="H590">
        <f>VLOOKUP($A590,'Data Transformation'!$A$2:$G$2336,7,)</f>
        <v>0</v>
      </c>
      <c r="I590" t="str">
        <f>VLOOKUP($A590,'Medical Examinations'!$A$2:$H$2336,8,)</f>
        <v>No</v>
      </c>
      <c r="J590" t="str">
        <f>VLOOKUP($A590,'Data Transformation'!$A$2:$K$2336,11,)</f>
        <v>obesity</v>
      </c>
      <c r="K590" t="str">
        <f>VLOOKUP($A590,'Data Transformation'!$A$2:$M$2336,13,)</f>
        <v>Normal</v>
      </c>
      <c r="L590" t="str">
        <f>VLOOKUP(A590,'Data Transformation'!A590:Q2924,17,)</f>
        <v>1-Nov-1988</v>
      </c>
      <c r="M590">
        <f>VLOOKUP($A590,'Hospitalisation Details'!$A$2:$I$2344,6,)</f>
        <v>16779.400000000001</v>
      </c>
      <c r="N590" t="str">
        <f>VLOOKUP($A590,'Hospitalisation Details'!$A$2:$I$2344,7,)</f>
        <v>tier - 2</v>
      </c>
      <c r="O590" t="str">
        <f>VLOOKUP($A590,'Hospitalisation Details'!$A$2:$I$2344,8,)</f>
        <v>tier - 2</v>
      </c>
      <c r="P590" t="str">
        <f>VLOOKUP($A590,'Hospitalisation Details'!$A$2:$I$2344,9,)</f>
        <v>R1026</v>
      </c>
      <c r="Q590">
        <f>VLOOKUP(A590,'Data Transformation'!A590:R2924,18,)</f>
        <v>34</v>
      </c>
    </row>
    <row r="591" spans="1:17" ht="15.6" x14ac:dyDescent="0.3">
      <c r="A591" s="1" t="s">
        <v>1781</v>
      </c>
      <c r="B591" s="1" t="str">
        <f>VLOOKUP($A591,'Data Transformation'!$A$2:$D$2336,4,)</f>
        <v xml:space="preserve">  Laurette</v>
      </c>
      <c r="C591">
        <f>VLOOKUP($A591,'Medical Examinations'!$A$2:$B$2336,2,)</f>
        <v>19.094999999999999</v>
      </c>
      <c r="D591">
        <f>VLOOKUP($A591,'Medical Examinations'!$A$2:$C$2336,3,)</f>
        <v>6.19</v>
      </c>
      <c r="E591" t="str">
        <f>VLOOKUP($A591,'Medical Examinations'!$A$2:$D$2336,4,)</f>
        <v>No</v>
      </c>
      <c r="F591" t="str">
        <f>VLOOKUP($A591,'Medical Examinations'!$A$2:$E$2336,5,)</f>
        <v>No</v>
      </c>
      <c r="G591" t="str">
        <f>VLOOKUP($A591,'Medical Examinations'!$A$2:$F$2336,6,)</f>
        <v>No</v>
      </c>
      <c r="H591">
        <f>VLOOKUP($A591,'Data Transformation'!$A$2:$G$2336,7,)</f>
        <v>0</v>
      </c>
      <c r="I591" t="str">
        <f>VLOOKUP($A591,'Medical Examinations'!$A$2:$H$2336,8,)</f>
        <v>yes</v>
      </c>
      <c r="J591" t="str">
        <f>VLOOKUP($A591,'Data Transformation'!$A$2:$K$2336,11,)</f>
        <v>overweight</v>
      </c>
      <c r="K591" t="str">
        <f>VLOOKUP($A591,'Data Transformation'!$A$2:$M$2336,13,)</f>
        <v>Prediabetes</v>
      </c>
      <c r="L591" t="str">
        <f>VLOOKUP(A591,'Data Transformation'!A591:Q2925,17,)</f>
        <v>13-Sep-1987</v>
      </c>
      <c r="M591">
        <f>VLOOKUP($A591,'Hospitalisation Details'!$A$2:$I$2344,6,)</f>
        <v>16776.3</v>
      </c>
      <c r="N591" t="str">
        <f>VLOOKUP($A591,'Hospitalisation Details'!$A$2:$I$2344,7,)</f>
        <v>tier - 2</v>
      </c>
      <c r="O591" t="str">
        <f>VLOOKUP($A591,'Hospitalisation Details'!$A$2:$I$2344,8,)</f>
        <v>tier - 2</v>
      </c>
      <c r="P591" t="str">
        <f>VLOOKUP($A591,'Hospitalisation Details'!$A$2:$I$2344,9,)</f>
        <v>R1024</v>
      </c>
      <c r="Q591">
        <f>VLOOKUP(A591,'Data Transformation'!A591:R2925,18,)</f>
        <v>35</v>
      </c>
    </row>
    <row r="592" spans="1:17" ht="15.6" x14ac:dyDescent="0.3">
      <c r="A592" s="1" t="s">
        <v>1780</v>
      </c>
      <c r="B592" s="1" t="str">
        <f>VLOOKUP($A592,'Data Transformation'!$A$2:$D$2336,4,)</f>
        <v xml:space="preserve">  Jason</v>
      </c>
      <c r="C592">
        <f>VLOOKUP($A592,'Medical Examinations'!$A$2:$B$2336,2,)</f>
        <v>49.72</v>
      </c>
      <c r="D592">
        <f>VLOOKUP($A592,'Medical Examinations'!$A$2:$C$2336,3,)</f>
        <v>7.71</v>
      </c>
      <c r="E592" t="str">
        <f>VLOOKUP($A592,'Medical Examinations'!$A$2:$D$2336,4,)</f>
        <v>No</v>
      </c>
      <c r="F592" t="str">
        <f>VLOOKUP($A592,'Medical Examinations'!$A$2:$E$2336,5,)</f>
        <v>No</v>
      </c>
      <c r="G592" t="str">
        <f>VLOOKUP($A592,'Medical Examinations'!$A$2:$F$2336,6,)</f>
        <v>No</v>
      </c>
      <c r="H592">
        <f>VLOOKUP($A592,'Data Transformation'!$A$2:$G$2336,7,)</f>
        <v>0</v>
      </c>
      <c r="I592" t="str">
        <f>VLOOKUP($A592,'Medical Examinations'!$A$2:$H$2336,8,)</f>
        <v>No</v>
      </c>
      <c r="J592" t="str">
        <f>VLOOKUP($A592,'Data Transformation'!$A$2:$K$2336,11,)</f>
        <v>overweight</v>
      </c>
      <c r="K592" t="str">
        <f>VLOOKUP($A592,'Data Transformation'!$A$2:$M$2336,13,)</f>
        <v>Diabetes</v>
      </c>
      <c r="L592" t="str">
        <f>VLOOKUP(A592,'Data Transformation'!A592:Q2926,17,)</f>
        <v>15-Sep-1988</v>
      </c>
      <c r="M592">
        <f>VLOOKUP($A592,'Hospitalisation Details'!$A$2:$I$2344,6,)</f>
        <v>16770.990000000002</v>
      </c>
      <c r="N592" t="str">
        <f>VLOOKUP($A592,'Hospitalisation Details'!$A$2:$I$2344,7,)</f>
        <v>tier - 2</v>
      </c>
      <c r="O592" t="str">
        <f>VLOOKUP($A592,'Hospitalisation Details'!$A$2:$I$2344,8,)</f>
        <v>tier - 1</v>
      </c>
      <c r="P592" t="str">
        <f>VLOOKUP($A592,'Hospitalisation Details'!$A$2:$I$2344,9,)</f>
        <v>R1012</v>
      </c>
      <c r="Q592">
        <f>VLOOKUP(A592,'Data Transformation'!A592:R2926,18,)</f>
        <v>34</v>
      </c>
    </row>
    <row r="593" spans="1:17" ht="15.6" x14ac:dyDescent="0.3">
      <c r="A593" s="1" t="s">
        <v>1779</v>
      </c>
      <c r="B593" s="1" t="str">
        <f>VLOOKUP($A593,'Data Transformation'!$A$2:$D$2336,4,)</f>
        <v xml:space="preserve">  Mary</v>
      </c>
      <c r="C593">
        <f>VLOOKUP($A593,'Medical Examinations'!$A$2:$B$2336,2,)</f>
        <v>21.754999999999999</v>
      </c>
      <c r="D593">
        <f>VLOOKUP($A593,'Medical Examinations'!$A$2:$C$2336,3,)</f>
        <v>4.63</v>
      </c>
      <c r="E593" t="str">
        <f>VLOOKUP($A593,'Medical Examinations'!$A$2:$D$2336,4,)</f>
        <v>No</v>
      </c>
      <c r="F593" t="str">
        <f>VLOOKUP($A593,'Medical Examinations'!$A$2:$E$2336,5,)</f>
        <v>No</v>
      </c>
      <c r="G593" t="str">
        <f>VLOOKUP($A593,'Medical Examinations'!$A$2:$F$2336,6,)</f>
        <v>Yes</v>
      </c>
      <c r="H593">
        <f>VLOOKUP($A593,'Data Transformation'!$A$2:$G$2336,7,)</f>
        <v>1</v>
      </c>
      <c r="I593" t="str">
        <f>VLOOKUP($A593,'Medical Examinations'!$A$2:$H$2336,8,)</f>
        <v>yes</v>
      </c>
      <c r="J593" t="str">
        <f>VLOOKUP($A593,'Data Transformation'!$A$2:$K$2336,11,)</f>
        <v>obesity</v>
      </c>
      <c r="K593" t="str">
        <f>VLOOKUP($A593,'Data Transformation'!$A$2:$M$2336,13,)</f>
        <v>Prediabetes</v>
      </c>
      <c r="L593" t="str">
        <f>VLOOKUP(A593,'Data Transformation'!A593:Q2927,17,)</f>
        <v>10-Dec-1993</v>
      </c>
      <c r="M593">
        <f>VLOOKUP($A593,'Hospitalisation Details'!$A$2:$I$2344,6,)</f>
        <v>16657.72</v>
      </c>
      <c r="N593" t="str">
        <f>VLOOKUP($A593,'Hospitalisation Details'!$A$2:$I$2344,7,)</f>
        <v>tier - 2</v>
      </c>
      <c r="O593" t="str">
        <f>VLOOKUP($A593,'Hospitalisation Details'!$A$2:$I$2344,8,)</f>
        <v>tier - 1</v>
      </c>
      <c r="P593" t="str">
        <f>VLOOKUP($A593,'Hospitalisation Details'!$A$2:$I$2344,9,)</f>
        <v>R1024</v>
      </c>
      <c r="Q593">
        <f>VLOOKUP(A593,'Data Transformation'!A593:R2927,18,)</f>
        <v>29</v>
      </c>
    </row>
    <row r="594" spans="1:17" ht="15.6" x14ac:dyDescent="0.3">
      <c r="A594" s="1" t="s">
        <v>1778</v>
      </c>
      <c r="B594" s="1" t="str">
        <f>VLOOKUP($A594,'Data Transformation'!$A$2:$D$2336,4,)</f>
        <v xml:space="preserve">  Kati A</v>
      </c>
      <c r="C594">
        <f>VLOOKUP($A594,'Medical Examinations'!$A$2:$B$2336,2,)</f>
        <v>48.39</v>
      </c>
      <c r="D594">
        <f>VLOOKUP($A594,'Medical Examinations'!$A$2:$C$2336,3,)</f>
        <v>4.6100000000000003</v>
      </c>
      <c r="E594" t="str">
        <f>VLOOKUP($A594,'Medical Examinations'!$A$2:$D$2336,4,)</f>
        <v>No</v>
      </c>
      <c r="F594" t="str">
        <f>VLOOKUP($A594,'Medical Examinations'!$A$2:$E$2336,5,)</f>
        <v>No</v>
      </c>
      <c r="G594" t="str">
        <f>VLOOKUP($A594,'Medical Examinations'!$A$2:$F$2336,6,)</f>
        <v>No</v>
      </c>
      <c r="H594">
        <f>VLOOKUP($A594,'Data Transformation'!$A$2:$G$2336,7,)</f>
        <v>0</v>
      </c>
      <c r="I594" t="str">
        <f>VLOOKUP($A594,'Medical Examinations'!$A$2:$H$2336,8,)</f>
        <v>No</v>
      </c>
      <c r="J594" t="str">
        <f>VLOOKUP($A594,'Data Transformation'!$A$2:$K$2336,11,)</f>
        <v>obesity</v>
      </c>
      <c r="K594" t="str">
        <f>VLOOKUP($A594,'Data Transformation'!$A$2:$M$2336,13,)</f>
        <v>Diabetes</v>
      </c>
      <c r="L594" t="str">
        <f>VLOOKUP(A594,'Data Transformation'!A594:Q2928,17,)</f>
        <v>22-Aug-1984</v>
      </c>
      <c r="M594">
        <f>VLOOKUP($A594,'Hospitalisation Details'!$A$2:$I$2344,6,)</f>
        <v>16631.61</v>
      </c>
      <c r="N594" t="str">
        <f>VLOOKUP($A594,'Hospitalisation Details'!$A$2:$I$2344,7,)</f>
        <v>tier - 2</v>
      </c>
      <c r="O594" t="str">
        <f>VLOOKUP($A594,'Hospitalisation Details'!$A$2:$I$2344,8,)</f>
        <v>tier - 1</v>
      </c>
      <c r="P594" t="str">
        <f>VLOOKUP($A594,'Hospitalisation Details'!$A$2:$I$2344,9,)</f>
        <v>R1012</v>
      </c>
      <c r="Q594">
        <f>VLOOKUP(A594,'Data Transformation'!A594:R2928,18,)</f>
        <v>38</v>
      </c>
    </row>
    <row r="595" spans="1:17" ht="15.6" x14ac:dyDescent="0.3">
      <c r="A595" s="1" t="s">
        <v>1777</v>
      </c>
      <c r="B595" s="1" t="str">
        <f>VLOOKUP($A595,'Data Transformation'!$A$2:$D$2336,4,)</f>
        <v xml:space="preserve">  Kelly J</v>
      </c>
      <c r="C595">
        <f>VLOOKUP($A595,'Medical Examinations'!$A$2:$B$2336,2,)</f>
        <v>47.15</v>
      </c>
      <c r="D595">
        <f>VLOOKUP($A595,'Medical Examinations'!$A$2:$C$2336,3,)</f>
        <v>9.5299999999999994</v>
      </c>
      <c r="E595" t="str">
        <f>VLOOKUP($A595,'Medical Examinations'!$A$2:$D$2336,4,)</f>
        <v>yes</v>
      </c>
      <c r="F595" t="str">
        <f>VLOOKUP($A595,'Medical Examinations'!$A$2:$E$2336,5,)</f>
        <v>No</v>
      </c>
      <c r="G595" t="str">
        <f>VLOOKUP($A595,'Medical Examinations'!$A$2:$F$2336,6,)</f>
        <v>No</v>
      </c>
      <c r="H595">
        <f>VLOOKUP($A595,'Data Transformation'!$A$2:$G$2336,7,)</f>
        <v>1</v>
      </c>
      <c r="I595" t="str">
        <f>VLOOKUP($A595,'Medical Examinations'!$A$2:$H$2336,8,)</f>
        <v>No</v>
      </c>
      <c r="J595" t="str">
        <f>VLOOKUP($A595,'Data Transformation'!$A$2:$K$2336,11,)</f>
        <v>overweight</v>
      </c>
      <c r="K595" t="str">
        <f>VLOOKUP($A595,'Data Transformation'!$A$2:$M$2336,13,)</f>
        <v>Diabetes</v>
      </c>
      <c r="L595" t="str">
        <f>VLOOKUP(A595,'Data Transformation'!A595:Q2929,17,)</f>
        <v>22-Aug-1990</v>
      </c>
      <c r="M595">
        <f>VLOOKUP($A595,'Hospitalisation Details'!$A$2:$I$2344,6,)</f>
        <v>16602.18</v>
      </c>
      <c r="N595" t="str">
        <f>VLOOKUP($A595,'Hospitalisation Details'!$A$2:$I$2344,7,)</f>
        <v>tier - 2</v>
      </c>
      <c r="O595" t="str">
        <f>VLOOKUP($A595,'Hospitalisation Details'!$A$2:$I$2344,8,)</f>
        <v>tier - 1</v>
      </c>
      <c r="P595" t="str">
        <f>VLOOKUP($A595,'Hospitalisation Details'!$A$2:$I$2344,9,)</f>
        <v>R1026</v>
      </c>
      <c r="Q595">
        <f>VLOOKUP(A595,'Data Transformation'!A595:R2929,18,)</f>
        <v>32</v>
      </c>
    </row>
    <row r="596" spans="1:17" ht="15.6" x14ac:dyDescent="0.3">
      <c r="A596" s="1" t="s">
        <v>1776</v>
      </c>
      <c r="B596" s="1" t="str">
        <f>VLOOKUP($A596,'Data Transformation'!$A$2:$D$2336,4,)</f>
        <v xml:space="preserve">  Greer D</v>
      </c>
      <c r="C596">
        <f>VLOOKUP($A596,'Medical Examinations'!$A$2:$B$2336,2,)</f>
        <v>47.59</v>
      </c>
      <c r="D596">
        <f>VLOOKUP($A596,'Medical Examinations'!$A$2:$C$2336,3,)</f>
        <v>11.43</v>
      </c>
      <c r="E596" t="str">
        <f>VLOOKUP($A596,'Medical Examinations'!$A$2:$D$2336,4,)</f>
        <v>yes</v>
      </c>
      <c r="F596" t="str">
        <f>VLOOKUP($A596,'Medical Examinations'!$A$2:$E$2336,5,)</f>
        <v>No</v>
      </c>
      <c r="G596" t="str">
        <f>VLOOKUP($A596,'Medical Examinations'!$A$2:$F$2336,6,)</f>
        <v>No</v>
      </c>
      <c r="H596">
        <f>VLOOKUP($A596,'Data Transformation'!$A$2:$G$2336,7,)</f>
        <v>2</v>
      </c>
      <c r="I596" t="str">
        <f>VLOOKUP($A596,'Medical Examinations'!$A$2:$H$2336,8,)</f>
        <v>No</v>
      </c>
      <c r="J596" t="str">
        <f>VLOOKUP($A596,'Data Transformation'!$A$2:$K$2336,11,)</f>
        <v>obesity</v>
      </c>
      <c r="K596" t="str">
        <f>VLOOKUP($A596,'Data Transformation'!$A$2:$M$2336,13,)</f>
        <v>Diabetes</v>
      </c>
      <c r="L596" t="str">
        <f>VLOOKUP(A596,'Data Transformation'!A596:Q2930,17,)</f>
        <v>9-Oct-1990</v>
      </c>
      <c r="M596">
        <f>VLOOKUP($A596,'Hospitalisation Details'!$A$2:$I$2344,6,)</f>
        <v>16600.16</v>
      </c>
      <c r="N596" t="str">
        <f>VLOOKUP($A596,'Hospitalisation Details'!$A$2:$I$2344,7,)</f>
        <v>tier - 2</v>
      </c>
      <c r="O596" t="str">
        <f>VLOOKUP($A596,'Hospitalisation Details'!$A$2:$I$2344,8,)</f>
        <v>tier - 2</v>
      </c>
      <c r="P596" t="str">
        <f>VLOOKUP($A596,'Hospitalisation Details'!$A$2:$I$2344,9,)</f>
        <v>R1011</v>
      </c>
      <c r="Q596">
        <f>VLOOKUP(A596,'Data Transformation'!A596:R2930,18,)</f>
        <v>32</v>
      </c>
    </row>
    <row r="597" spans="1:17" ht="15.6" x14ac:dyDescent="0.3">
      <c r="A597" s="1" t="s">
        <v>1775</v>
      </c>
      <c r="B597" s="1" t="str">
        <f>VLOOKUP($A597,'Data Transformation'!$A$2:$D$2336,4,)</f>
        <v xml:space="preserve">  Brent</v>
      </c>
      <c r="C597">
        <f>VLOOKUP($A597,'Medical Examinations'!$A$2:$B$2336,2,)</f>
        <v>39.81</v>
      </c>
      <c r="D597">
        <f>VLOOKUP($A597,'Medical Examinations'!$A$2:$C$2336,3,)</f>
        <v>7.65</v>
      </c>
      <c r="E597" t="str">
        <f>VLOOKUP($A597,'Medical Examinations'!$A$2:$D$2336,4,)</f>
        <v>yes</v>
      </c>
      <c r="F597" t="str">
        <f>VLOOKUP($A597,'Medical Examinations'!$A$2:$E$2336,5,)</f>
        <v>No</v>
      </c>
      <c r="G597" t="str">
        <f>VLOOKUP($A597,'Medical Examinations'!$A$2:$F$2336,6,)</f>
        <v>Yes</v>
      </c>
      <c r="H597">
        <f>VLOOKUP($A597,'Data Transformation'!$A$2:$G$2336,7,)</f>
        <v>1</v>
      </c>
      <c r="I597" t="str">
        <f>VLOOKUP($A597,'Medical Examinations'!$A$2:$H$2336,8,)</f>
        <v>No</v>
      </c>
      <c r="J597" t="str">
        <f>VLOOKUP($A597,'Data Transformation'!$A$2:$K$2336,11,)</f>
        <v>normal weight</v>
      </c>
      <c r="K597" t="str">
        <f>VLOOKUP($A597,'Data Transformation'!$A$2:$M$2336,13,)</f>
        <v>Diabetes</v>
      </c>
      <c r="L597" t="str">
        <f>VLOOKUP(A597,'Data Transformation'!A597:Q2931,17,)</f>
        <v>29-Aug-1991</v>
      </c>
      <c r="M597">
        <f>VLOOKUP($A597,'Hospitalisation Details'!$A$2:$I$2344,6,)</f>
        <v>16587.96</v>
      </c>
      <c r="N597" t="str">
        <f>VLOOKUP($A597,'Hospitalisation Details'!$A$2:$I$2344,7,)</f>
        <v>tier - 2</v>
      </c>
      <c r="O597" t="str">
        <f>VLOOKUP($A597,'Hospitalisation Details'!$A$2:$I$2344,8,)</f>
        <v>tier - 2</v>
      </c>
      <c r="P597" t="str">
        <f>VLOOKUP($A597,'Hospitalisation Details'!$A$2:$I$2344,9,)</f>
        <v>R1023</v>
      </c>
      <c r="Q597">
        <f>VLOOKUP(A597,'Data Transformation'!A597:R2931,18,)</f>
        <v>31</v>
      </c>
    </row>
    <row r="598" spans="1:17" ht="15.6" x14ac:dyDescent="0.3">
      <c r="A598" s="1" t="s">
        <v>1774</v>
      </c>
      <c r="B598" s="1" t="str">
        <f>VLOOKUP($A598,'Data Transformation'!$A$2:$D$2336,4,)</f>
        <v xml:space="preserve">  Eugene M</v>
      </c>
      <c r="C598">
        <f>VLOOKUP($A598,'Medical Examinations'!$A$2:$B$2336,2,)</f>
        <v>31.02</v>
      </c>
      <c r="D598">
        <f>VLOOKUP($A598,'Medical Examinations'!$A$2:$C$2336,3,)</f>
        <v>5.87</v>
      </c>
      <c r="E598" t="str">
        <f>VLOOKUP($A598,'Medical Examinations'!$A$2:$D$2336,4,)</f>
        <v>yes</v>
      </c>
      <c r="F598" t="str">
        <f>VLOOKUP($A598,'Medical Examinations'!$A$2:$E$2336,5,)</f>
        <v>No</v>
      </c>
      <c r="G598" t="str">
        <f>VLOOKUP($A598,'Medical Examinations'!$A$2:$F$2336,6,)</f>
        <v>No</v>
      </c>
      <c r="H598">
        <f>VLOOKUP($A598,'Data Transformation'!$A$2:$G$2336,7,)</f>
        <v>0</v>
      </c>
      <c r="I598" t="str">
        <f>VLOOKUP($A598,'Medical Examinations'!$A$2:$H$2336,8,)</f>
        <v>No</v>
      </c>
      <c r="J598" t="str">
        <f>VLOOKUP($A598,'Data Transformation'!$A$2:$K$2336,11,)</f>
        <v>obesity</v>
      </c>
      <c r="K598" t="str">
        <f>VLOOKUP($A598,'Data Transformation'!$A$2:$M$2336,13,)</f>
        <v>Prediabetes</v>
      </c>
      <c r="L598" t="str">
        <f>VLOOKUP(A598,'Data Transformation'!A598:Q2932,17,)</f>
        <v>16-Oct-1984</v>
      </c>
      <c r="M598">
        <f>VLOOKUP($A598,'Hospitalisation Details'!$A$2:$I$2344,6,)</f>
        <v>16586.5</v>
      </c>
      <c r="N598" t="str">
        <f>VLOOKUP($A598,'Hospitalisation Details'!$A$2:$I$2344,7,)</f>
        <v>tier - 2</v>
      </c>
      <c r="O598" t="str">
        <f>VLOOKUP($A598,'Hospitalisation Details'!$A$2:$I$2344,8,)</f>
        <v>tier - 1</v>
      </c>
      <c r="P598" t="str">
        <f>VLOOKUP($A598,'Hospitalisation Details'!$A$2:$I$2344,9,)</f>
        <v>R1013</v>
      </c>
      <c r="Q598">
        <f>VLOOKUP(A598,'Data Transformation'!A598:R2932,18,)</f>
        <v>38</v>
      </c>
    </row>
    <row r="599" spans="1:17" ht="15.6" x14ac:dyDescent="0.3">
      <c r="A599" s="1" t="s">
        <v>1773</v>
      </c>
      <c r="B599" s="1" t="str">
        <f>VLOOKUP($A599,'Data Transformation'!$A$2:$D$2336,4,)</f>
        <v xml:space="preserve">  Erin D</v>
      </c>
      <c r="C599">
        <f>VLOOKUP($A599,'Medical Examinations'!$A$2:$B$2336,2,)</f>
        <v>24.75</v>
      </c>
      <c r="D599">
        <f>VLOOKUP($A599,'Medical Examinations'!$A$2:$C$2336,3,)</f>
        <v>4.3600000000000003</v>
      </c>
      <c r="E599" t="str">
        <f>VLOOKUP($A599,'Medical Examinations'!$A$2:$D$2336,4,)</f>
        <v>yes</v>
      </c>
      <c r="F599" t="str">
        <f>VLOOKUP($A599,'Medical Examinations'!$A$2:$E$2336,5,)</f>
        <v>No</v>
      </c>
      <c r="G599" t="str">
        <f>VLOOKUP($A599,'Medical Examinations'!$A$2:$F$2336,6,)</f>
        <v>No</v>
      </c>
      <c r="H599">
        <f>VLOOKUP($A599,'Data Transformation'!$A$2:$G$2336,7,)</f>
        <v>1</v>
      </c>
      <c r="I599" t="str">
        <f>VLOOKUP($A599,'Medical Examinations'!$A$2:$H$2336,8,)</f>
        <v>yes</v>
      </c>
      <c r="J599" t="str">
        <f>VLOOKUP($A599,'Data Transformation'!$A$2:$K$2336,11,)</f>
        <v>overweight</v>
      </c>
      <c r="K599" t="str">
        <f>VLOOKUP($A599,'Data Transformation'!$A$2:$M$2336,13,)</f>
        <v>Diabetes</v>
      </c>
      <c r="L599" t="str">
        <f>VLOOKUP(A599,'Data Transformation'!A599:Q2933,17,)</f>
        <v>12-Sep-1979</v>
      </c>
      <c r="M599">
        <f>VLOOKUP($A599,'Hospitalisation Details'!$A$2:$I$2344,6,)</f>
        <v>16577.78</v>
      </c>
      <c r="N599" t="str">
        <f>VLOOKUP($A599,'Hospitalisation Details'!$A$2:$I$2344,7,)</f>
        <v>tier - 2</v>
      </c>
      <c r="O599" t="str">
        <f>VLOOKUP($A599,'Hospitalisation Details'!$A$2:$I$2344,8,)</f>
        <v>tier - 1</v>
      </c>
      <c r="P599" t="str">
        <f>VLOOKUP($A599,'Hospitalisation Details'!$A$2:$I$2344,9,)</f>
        <v>R1013</v>
      </c>
      <c r="Q599">
        <f>VLOOKUP(A599,'Data Transformation'!A599:R2933,18,)</f>
        <v>43</v>
      </c>
    </row>
    <row r="600" spans="1:17" ht="15.6" x14ac:dyDescent="0.3">
      <c r="A600" s="1" t="s">
        <v>1772</v>
      </c>
      <c r="B600" s="1" t="str">
        <f>VLOOKUP($A600,'Data Transformation'!$A$2:$D$2336,4,)</f>
        <v xml:space="preserve">  Kamilla</v>
      </c>
      <c r="C600">
        <f>VLOOKUP($A600,'Medical Examinations'!$A$2:$B$2336,2,)</f>
        <v>30.114999999999998</v>
      </c>
      <c r="D600">
        <f>VLOOKUP($A600,'Medical Examinations'!$A$2:$C$2336,3,)</f>
        <v>10.119999999999999</v>
      </c>
      <c r="E600" t="str">
        <f>VLOOKUP($A600,'Medical Examinations'!$A$2:$D$2336,4,)</f>
        <v>No</v>
      </c>
      <c r="F600" t="str">
        <f>VLOOKUP($A600,'Medical Examinations'!$A$2:$E$2336,5,)</f>
        <v>No</v>
      </c>
      <c r="G600" t="str">
        <f>VLOOKUP($A600,'Medical Examinations'!$A$2:$F$2336,6,)</f>
        <v>No</v>
      </c>
      <c r="H600">
        <f>VLOOKUP($A600,'Data Transformation'!$A$2:$G$2336,7,)</f>
        <v>3</v>
      </c>
      <c r="I600" t="str">
        <f>VLOOKUP($A600,'Medical Examinations'!$A$2:$H$2336,8,)</f>
        <v>No</v>
      </c>
      <c r="J600" t="str">
        <f>VLOOKUP($A600,'Data Transformation'!$A$2:$K$2336,11,)</f>
        <v>obesity</v>
      </c>
      <c r="K600" t="str">
        <f>VLOOKUP($A600,'Data Transformation'!$A$2:$M$2336,13,)</f>
        <v>Normal</v>
      </c>
      <c r="L600" t="str">
        <f>VLOOKUP(A600,'Data Transformation'!A600:Q2934,17,)</f>
        <v>6-Jun-2004</v>
      </c>
      <c r="M600">
        <f>VLOOKUP($A600,'Hospitalisation Details'!$A$2:$I$2344,6,)</f>
        <v>16455.71</v>
      </c>
      <c r="N600" t="str">
        <f>VLOOKUP($A600,'Hospitalisation Details'!$A$2:$I$2344,7,)</f>
        <v>tier - 2</v>
      </c>
      <c r="O600" t="str">
        <f>VLOOKUP($A600,'Hospitalisation Details'!$A$2:$I$2344,8,)</f>
        <v>tier - 2</v>
      </c>
      <c r="P600" t="str">
        <f>VLOOKUP($A600,'Hospitalisation Details'!$A$2:$I$2344,9,)</f>
        <v>R1012</v>
      </c>
      <c r="Q600">
        <f>VLOOKUP(A600,'Data Transformation'!A600:R2934,18,)</f>
        <v>19</v>
      </c>
    </row>
    <row r="601" spans="1:17" ht="15.6" x14ac:dyDescent="0.3">
      <c r="A601" s="1" t="s">
        <v>1771</v>
      </c>
      <c r="B601" s="1" t="str">
        <f>VLOOKUP($A601,'Data Transformation'!$A$2:$D$2336,4,)</f>
        <v xml:space="preserve">  Wayne I</v>
      </c>
      <c r="C601">
        <f>VLOOKUP($A601,'Medical Examinations'!$A$2:$B$2336,2,)</f>
        <v>26.03</v>
      </c>
      <c r="D601">
        <f>VLOOKUP($A601,'Medical Examinations'!$A$2:$C$2336,3,)</f>
        <v>4.01</v>
      </c>
      <c r="E601" t="str">
        <f>VLOOKUP($A601,'Medical Examinations'!$A$2:$D$2336,4,)</f>
        <v>No</v>
      </c>
      <c r="F601" t="str">
        <f>VLOOKUP($A601,'Medical Examinations'!$A$2:$E$2336,5,)</f>
        <v>No</v>
      </c>
      <c r="G601" t="str">
        <f>VLOOKUP($A601,'Medical Examinations'!$A$2:$F$2336,6,)</f>
        <v>Yes</v>
      </c>
      <c r="H601">
        <f>VLOOKUP($A601,'Data Transformation'!$A$2:$G$2336,7,)</f>
        <v>1</v>
      </c>
      <c r="I601" t="str">
        <f>VLOOKUP($A601,'Medical Examinations'!$A$2:$H$2336,8,)</f>
        <v>yes</v>
      </c>
      <c r="J601" t="str">
        <f>VLOOKUP($A601,'Data Transformation'!$A$2:$K$2336,11,)</f>
        <v>obesity</v>
      </c>
      <c r="K601" t="str">
        <f>VLOOKUP($A601,'Data Transformation'!$A$2:$M$2336,13,)</f>
        <v>Diabetes</v>
      </c>
      <c r="L601" t="str">
        <f>VLOOKUP(A601,'Data Transformation'!A601:Q2935,17,)</f>
        <v>24-Oct-1983</v>
      </c>
      <c r="M601">
        <f>VLOOKUP($A601,'Hospitalisation Details'!$A$2:$I$2344,6,)</f>
        <v>16450.89</v>
      </c>
      <c r="N601" t="str">
        <f>VLOOKUP($A601,'Hospitalisation Details'!$A$2:$I$2344,7,)</f>
        <v>tier - 2</v>
      </c>
      <c r="O601" t="str">
        <f>VLOOKUP($A601,'Hospitalisation Details'!$A$2:$I$2344,8,)</f>
        <v>tier - 1</v>
      </c>
      <c r="P601" t="str">
        <f>VLOOKUP($A601,'Hospitalisation Details'!$A$2:$I$2344,9,)</f>
        <v>R1012</v>
      </c>
      <c r="Q601">
        <f>VLOOKUP(A601,'Data Transformation'!A601:R2935,18,)</f>
        <v>39</v>
      </c>
    </row>
    <row r="602" spans="1:17" ht="15.6" x14ac:dyDescent="0.3">
      <c r="A602" s="1" t="s">
        <v>1770</v>
      </c>
      <c r="B602" s="1" t="str">
        <f>VLOOKUP($A602,'Data Transformation'!$A$2:$D$2336,4,)</f>
        <v xml:space="preserve">  Tracy L</v>
      </c>
      <c r="C602">
        <f>VLOOKUP($A602,'Medical Examinations'!$A$2:$B$2336,2,)</f>
        <v>20.045000000000002</v>
      </c>
      <c r="D602">
        <f>VLOOKUP($A602,'Medical Examinations'!$A$2:$C$2336,3,)</f>
        <v>4.7699999999999996</v>
      </c>
      <c r="E602" t="str">
        <f>VLOOKUP($A602,'Medical Examinations'!$A$2:$D$2336,4,)</f>
        <v>yes</v>
      </c>
      <c r="F602" t="str">
        <f>VLOOKUP($A602,'Medical Examinations'!$A$2:$E$2336,5,)</f>
        <v>No</v>
      </c>
      <c r="G602" t="str">
        <f>VLOOKUP($A602,'Medical Examinations'!$A$2:$F$2336,6,)</f>
        <v>No</v>
      </c>
      <c r="H602">
        <f>VLOOKUP($A602,'Data Transformation'!$A$2:$G$2336,7,)</f>
        <v>1</v>
      </c>
      <c r="I602" t="str">
        <f>VLOOKUP($A602,'Medical Examinations'!$A$2:$H$2336,8,)</f>
        <v>yes</v>
      </c>
      <c r="J602" t="str">
        <f>VLOOKUP($A602,'Data Transformation'!$A$2:$K$2336,11,)</f>
        <v>obesity</v>
      </c>
      <c r="K602" t="str">
        <f>VLOOKUP($A602,'Data Transformation'!$A$2:$M$2336,13,)</f>
        <v>Diabetes</v>
      </c>
      <c r="L602" t="str">
        <f>VLOOKUP(A602,'Data Transformation'!A602:Q2936,17,)</f>
        <v>17-Jun-1993</v>
      </c>
      <c r="M602">
        <f>VLOOKUP($A602,'Hospitalisation Details'!$A$2:$I$2344,6,)</f>
        <v>16420.490000000002</v>
      </c>
      <c r="N602" t="str">
        <f>VLOOKUP($A602,'Hospitalisation Details'!$A$2:$I$2344,7,)</f>
        <v>tier - 2</v>
      </c>
      <c r="O602" t="str">
        <f>VLOOKUP($A602,'Hospitalisation Details'!$A$2:$I$2344,8,)</f>
        <v>tier - 3</v>
      </c>
      <c r="P602" t="str">
        <f>VLOOKUP($A602,'Hospitalisation Details'!$A$2:$I$2344,9,)</f>
        <v>R1012</v>
      </c>
      <c r="Q602">
        <f>VLOOKUP(A602,'Data Transformation'!A602:R2936,18,)</f>
        <v>30</v>
      </c>
    </row>
    <row r="603" spans="1:17" ht="15.6" x14ac:dyDescent="0.3">
      <c r="A603" s="1" t="s">
        <v>1769</v>
      </c>
      <c r="B603" s="1" t="str">
        <f>VLOOKUP($A603,'Data Transformation'!$A$2:$D$2336,4,)</f>
        <v xml:space="preserve">  Heather</v>
      </c>
      <c r="C603">
        <f>VLOOKUP($A603,'Medical Examinations'!$A$2:$B$2336,2,)</f>
        <v>40.24</v>
      </c>
      <c r="D603">
        <f>VLOOKUP($A603,'Medical Examinations'!$A$2:$C$2336,3,)</f>
        <v>6.83</v>
      </c>
      <c r="E603" t="str">
        <f>VLOOKUP($A603,'Medical Examinations'!$A$2:$D$2336,4,)</f>
        <v>No</v>
      </c>
      <c r="F603" t="str">
        <f>VLOOKUP($A603,'Medical Examinations'!$A$2:$E$2336,5,)</f>
        <v>No</v>
      </c>
      <c r="G603" t="str">
        <f>VLOOKUP($A603,'Medical Examinations'!$A$2:$F$2336,6,)</f>
        <v>No</v>
      </c>
      <c r="H603">
        <f>VLOOKUP($A603,'Data Transformation'!$A$2:$G$2336,7,)</f>
        <v>0</v>
      </c>
      <c r="I603" t="str">
        <f>VLOOKUP($A603,'Medical Examinations'!$A$2:$H$2336,8,)</f>
        <v>No</v>
      </c>
      <c r="J603" t="str">
        <f>VLOOKUP($A603,'Data Transformation'!$A$2:$K$2336,11,)</f>
        <v>overweight</v>
      </c>
      <c r="K603" t="str">
        <f>VLOOKUP($A603,'Data Transformation'!$A$2:$M$2336,13,)</f>
        <v>Diabetes</v>
      </c>
      <c r="L603" t="str">
        <f>VLOOKUP(A603,'Data Transformation'!A603:Q2937,17,)</f>
        <v>1-Dec-1999</v>
      </c>
      <c r="M603">
        <f>VLOOKUP($A603,'Hospitalisation Details'!$A$2:$I$2344,6,)</f>
        <v>16351.42</v>
      </c>
      <c r="N603" t="str">
        <f>VLOOKUP($A603,'Hospitalisation Details'!$A$2:$I$2344,7,)</f>
        <v>tier - 2</v>
      </c>
      <c r="O603" t="str">
        <f>VLOOKUP($A603,'Hospitalisation Details'!$A$2:$I$2344,8,)</f>
        <v>tier - 3</v>
      </c>
      <c r="P603" t="str">
        <f>VLOOKUP($A603,'Hospitalisation Details'!$A$2:$I$2344,9,)</f>
        <v>R1026</v>
      </c>
      <c r="Q603">
        <f>VLOOKUP(A603,'Data Transformation'!A603:R2937,18,)</f>
        <v>23</v>
      </c>
    </row>
    <row r="604" spans="1:17" ht="15.6" x14ac:dyDescent="0.3">
      <c r="A604" s="1" t="s">
        <v>1768</v>
      </c>
      <c r="B604" s="1" t="str">
        <f>VLOOKUP($A604,'Data Transformation'!$A$2:$D$2336,4,)</f>
        <v xml:space="preserve">  Megan C</v>
      </c>
      <c r="C604">
        <f>VLOOKUP($A604,'Medical Examinations'!$A$2:$B$2336,2,)</f>
        <v>43.15</v>
      </c>
      <c r="D604">
        <f>VLOOKUP($A604,'Medical Examinations'!$A$2:$C$2336,3,)</f>
        <v>6.14</v>
      </c>
      <c r="E604" t="str">
        <f>VLOOKUP($A604,'Medical Examinations'!$A$2:$D$2336,4,)</f>
        <v>yes</v>
      </c>
      <c r="F604" t="str">
        <f>VLOOKUP($A604,'Medical Examinations'!$A$2:$E$2336,5,)</f>
        <v>No</v>
      </c>
      <c r="G604" t="str">
        <f>VLOOKUP($A604,'Medical Examinations'!$A$2:$F$2336,6,)</f>
        <v>Yes</v>
      </c>
      <c r="H604">
        <f>VLOOKUP($A604,'Data Transformation'!$A$2:$G$2336,7,)</f>
        <v>1</v>
      </c>
      <c r="I604" t="str">
        <f>VLOOKUP($A604,'Medical Examinations'!$A$2:$H$2336,8,)</f>
        <v>No</v>
      </c>
      <c r="J604" t="str">
        <f>VLOOKUP($A604,'Data Transformation'!$A$2:$K$2336,11,)</f>
        <v>obesity</v>
      </c>
      <c r="K604" t="str">
        <f>VLOOKUP($A604,'Data Transformation'!$A$2:$M$2336,13,)</f>
        <v>Diabetes</v>
      </c>
      <c r="L604" t="str">
        <f>VLOOKUP(A604,'Data Transformation'!A604:Q2938,17,)</f>
        <v>6-Jun-1995</v>
      </c>
      <c r="M604">
        <f>VLOOKUP($A604,'Hospitalisation Details'!$A$2:$I$2344,6,)</f>
        <v>16311.05</v>
      </c>
      <c r="N604" t="str">
        <f>VLOOKUP($A604,'Hospitalisation Details'!$A$2:$I$2344,7,)</f>
        <v>tier - 2</v>
      </c>
      <c r="O604" t="str">
        <f>VLOOKUP($A604,'Hospitalisation Details'!$A$2:$I$2344,8,)</f>
        <v>tier - 3</v>
      </c>
      <c r="P604" t="str">
        <f>VLOOKUP($A604,'Hospitalisation Details'!$A$2:$I$2344,9,)</f>
        <v>R1026</v>
      </c>
      <c r="Q604">
        <f>VLOOKUP(A604,'Data Transformation'!A604:R2938,18,)</f>
        <v>28</v>
      </c>
    </row>
    <row r="605" spans="1:17" ht="15.6" x14ac:dyDescent="0.3">
      <c r="A605" s="1" t="s">
        <v>1767</v>
      </c>
      <c r="B605" s="1" t="str">
        <f>VLOOKUP($A605,'Data Transformation'!$A$2:$D$2336,4,)</f>
        <v xml:space="preserve">  Jonathan</v>
      </c>
      <c r="C605">
        <f>VLOOKUP($A605,'Medical Examinations'!$A$2:$B$2336,2,)</f>
        <v>27.7</v>
      </c>
      <c r="D605">
        <f>VLOOKUP($A605,'Medical Examinations'!$A$2:$C$2336,3,)</f>
        <v>5.6</v>
      </c>
      <c r="E605" t="str">
        <f>VLOOKUP($A605,'Medical Examinations'!$A$2:$D$2336,4,)</f>
        <v>No</v>
      </c>
      <c r="F605" t="str">
        <f>VLOOKUP($A605,'Medical Examinations'!$A$2:$E$2336,5,)</f>
        <v>No</v>
      </c>
      <c r="G605" t="str">
        <f>VLOOKUP($A605,'Medical Examinations'!$A$2:$F$2336,6,)</f>
        <v>Yes</v>
      </c>
      <c r="H605">
        <f>VLOOKUP($A605,'Data Transformation'!$A$2:$G$2336,7,)</f>
        <v>1</v>
      </c>
      <c r="I605" t="str">
        <f>VLOOKUP($A605,'Medical Examinations'!$A$2:$H$2336,8,)</f>
        <v>yes</v>
      </c>
      <c r="J605" t="str">
        <f>VLOOKUP($A605,'Data Transformation'!$A$2:$K$2336,11,)</f>
        <v>overweight</v>
      </c>
      <c r="K605" t="str">
        <f>VLOOKUP($A605,'Data Transformation'!$A$2:$M$2336,13,)</f>
        <v>Diabetes</v>
      </c>
      <c r="L605" t="str">
        <f>VLOOKUP(A605,'Data Transformation'!A605:Q2939,17,)</f>
        <v>29-Jun-1987</v>
      </c>
      <c r="M605">
        <f>VLOOKUP($A605,'Hospitalisation Details'!$A$2:$I$2344,6,)</f>
        <v>16297.85</v>
      </c>
      <c r="N605" t="str">
        <f>VLOOKUP($A605,'Hospitalisation Details'!$A$2:$I$2344,7,)</f>
        <v>tier - 2</v>
      </c>
      <c r="O605" t="str">
        <f>VLOOKUP($A605,'Hospitalisation Details'!$A$2:$I$2344,8,)</f>
        <v>tier - 3</v>
      </c>
      <c r="P605" t="str">
        <f>VLOOKUP($A605,'Hospitalisation Details'!$A$2:$I$2344,9,)</f>
        <v>R1011</v>
      </c>
      <c r="Q605">
        <f>VLOOKUP(A605,'Data Transformation'!A605:R2939,18,)</f>
        <v>36</v>
      </c>
    </row>
    <row r="606" spans="1:17" ht="15.6" x14ac:dyDescent="0.3">
      <c r="A606" s="1" t="s">
        <v>1766</v>
      </c>
      <c r="B606" s="1" t="str">
        <f>VLOOKUP($A606,'Data Transformation'!$A$2:$D$2336,4,)</f>
        <v xml:space="preserve">  Greg D</v>
      </c>
      <c r="C606">
        <f>VLOOKUP($A606,'Medical Examinations'!$A$2:$B$2336,2,)</f>
        <v>45.68</v>
      </c>
      <c r="D606">
        <f>VLOOKUP($A606,'Medical Examinations'!$A$2:$C$2336,3,)</f>
        <v>4.8</v>
      </c>
      <c r="E606" t="str">
        <f>VLOOKUP($A606,'Medical Examinations'!$A$2:$D$2336,4,)</f>
        <v>No</v>
      </c>
      <c r="F606" t="str">
        <f>VLOOKUP($A606,'Medical Examinations'!$A$2:$E$2336,5,)</f>
        <v>No</v>
      </c>
      <c r="G606" t="str">
        <f>VLOOKUP($A606,'Medical Examinations'!$A$2:$F$2336,6,)</f>
        <v>No</v>
      </c>
      <c r="H606">
        <f>VLOOKUP($A606,'Data Transformation'!$A$2:$G$2336,7,)</f>
        <v>2</v>
      </c>
      <c r="I606" t="str">
        <f>VLOOKUP($A606,'Medical Examinations'!$A$2:$H$2336,8,)</f>
        <v>No</v>
      </c>
      <c r="J606" t="str">
        <f>VLOOKUP($A606,'Data Transformation'!$A$2:$K$2336,11,)</f>
        <v>obesity</v>
      </c>
      <c r="K606" t="str">
        <f>VLOOKUP($A606,'Data Transformation'!$A$2:$M$2336,13,)</f>
        <v>Diabetes</v>
      </c>
      <c r="L606" t="str">
        <f>VLOOKUP(A606,'Data Transformation'!A606:Q2940,17,)</f>
        <v>26-Dec-1987</v>
      </c>
      <c r="M606">
        <f>VLOOKUP($A606,'Hospitalisation Details'!$A$2:$I$2344,6,)</f>
        <v>16267.32</v>
      </c>
      <c r="N606" t="str">
        <f>VLOOKUP($A606,'Hospitalisation Details'!$A$2:$I$2344,7,)</f>
        <v>tier - 2</v>
      </c>
      <c r="O606" t="str">
        <f>VLOOKUP($A606,'Hospitalisation Details'!$A$2:$I$2344,8,)</f>
        <v>tier - 2</v>
      </c>
      <c r="P606" t="str">
        <f>VLOOKUP($A606,'Hospitalisation Details'!$A$2:$I$2344,9,)</f>
        <v>R1023</v>
      </c>
      <c r="Q606">
        <f>VLOOKUP(A606,'Data Transformation'!A606:R2940,18,)</f>
        <v>35</v>
      </c>
    </row>
    <row r="607" spans="1:17" ht="15.6" x14ac:dyDescent="0.3">
      <c r="A607" s="1" t="s">
        <v>1765</v>
      </c>
      <c r="B607" s="1" t="str">
        <f>VLOOKUP($A607,'Data Transformation'!$A$2:$D$2336,4,)</f>
        <v xml:space="preserve">  Steven L</v>
      </c>
      <c r="C607">
        <f>VLOOKUP($A607,'Medical Examinations'!$A$2:$B$2336,2,)</f>
        <v>27.3</v>
      </c>
      <c r="D607">
        <f>VLOOKUP($A607,'Medical Examinations'!$A$2:$C$2336,3,)</f>
        <v>11.89</v>
      </c>
      <c r="E607" t="str">
        <f>VLOOKUP($A607,'Medical Examinations'!$A$2:$D$2336,4,)</f>
        <v>No</v>
      </c>
      <c r="F607" t="str">
        <f>VLOOKUP($A607,'Medical Examinations'!$A$2:$E$2336,5,)</f>
        <v>No</v>
      </c>
      <c r="G607" t="str">
        <f>VLOOKUP($A607,'Medical Examinations'!$A$2:$F$2336,6,)</f>
        <v>No</v>
      </c>
      <c r="H607">
        <f>VLOOKUP($A607,'Data Transformation'!$A$2:$G$2336,7,)</f>
        <v>0</v>
      </c>
      <c r="I607" t="str">
        <f>VLOOKUP($A607,'Medical Examinations'!$A$2:$H$2336,8,)</f>
        <v>yes</v>
      </c>
      <c r="J607" t="str">
        <f>VLOOKUP($A607,'Data Transformation'!$A$2:$K$2336,11,)</f>
        <v>obesity</v>
      </c>
      <c r="K607" t="str">
        <f>VLOOKUP($A607,'Data Transformation'!$A$2:$M$2336,13,)</f>
        <v>Normal</v>
      </c>
      <c r="L607" t="str">
        <f>VLOOKUP(A607,'Data Transformation'!A607:Q2941,17,)</f>
        <v>5-Jul-1987</v>
      </c>
      <c r="M607">
        <f>VLOOKUP($A607,'Hospitalisation Details'!$A$2:$I$2344,6,)</f>
        <v>16232.85</v>
      </c>
      <c r="N607" t="str">
        <f>VLOOKUP($A607,'Hospitalisation Details'!$A$2:$I$2344,7,)</f>
        <v>tier - 2</v>
      </c>
      <c r="O607" t="str">
        <f>VLOOKUP($A607,'Hospitalisation Details'!$A$2:$I$2344,8,)</f>
        <v>tier - 1</v>
      </c>
      <c r="P607" t="str">
        <f>VLOOKUP($A607,'Hospitalisation Details'!$A$2:$I$2344,9,)</f>
        <v>R1011</v>
      </c>
      <c r="Q607">
        <f>VLOOKUP(A607,'Data Transformation'!A607:R2941,18,)</f>
        <v>36</v>
      </c>
    </row>
    <row r="608" spans="1:17" ht="15.6" x14ac:dyDescent="0.3">
      <c r="A608" s="1" t="s">
        <v>1764</v>
      </c>
      <c r="B608" s="1" t="str">
        <f>VLOOKUP($A608,'Data Transformation'!$A$2:$D$2336,4,)</f>
        <v xml:space="preserve">  Gianfilippo</v>
      </c>
      <c r="C608">
        <f>VLOOKUP($A608,'Medical Examinations'!$A$2:$B$2336,2,)</f>
        <v>54.45</v>
      </c>
      <c r="D608">
        <f>VLOOKUP($A608,'Medical Examinations'!$A$2:$C$2336,3,)</f>
        <v>4.7300000000000004</v>
      </c>
      <c r="E608" t="str">
        <f>VLOOKUP($A608,'Medical Examinations'!$A$2:$D$2336,4,)</f>
        <v>yes</v>
      </c>
      <c r="F608" t="str">
        <f>VLOOKUP($A608,'Medical Examinations'!$A$2:$E$2336,5,)</f>
        <v>No</v>
      </c>
      <c r="G608" t="str">
        <f>VLOOKUP($A608,'Medical Examinations'!$A$2:$F$2336,6,)</f>
        <v>No</v>
      </c>
      <c r="H608">
        <f>VLOOKUP($A608,'Data Transformation'!$A$2:$G$2336,7,)</f>
        <v>1</v>
      </c>
      <c r="I608" t="str">
        <f>VLOOKUP($A608,'Medical Examinations'!$A$2:$H$2336,8,)</f>
        <v>No</v>
      </c>
      <c r="J608" t="str">
        <f>VLOOKUP($A608,'Data Transformation'!$A$2:$K$2336,11,)</f>
        <v>obesity</v>
      </c>
      <c r="K608" t="str">
        <f>VLOOKUP($A608,'Data Transformation'!$A$2:$M$2336,13,)</f>
        <v>Prediabetes</v>
      </c>
      <c r="L608" t="str">
        <f>VLOOKUP(A608,'Data Transformation'!A608:Q2942,17,)</f>
        <v>9-Sep-1987</v>
      </c>
      <c r="M608">
        <f>VLOOKUP($A608,'Hospitalisation Details'!$A$2:$I$2344,6,)</f>
        <v>16205.88</v>
      </c>
      <c r="N608" t="str">
        <f>VLOOKUP($A608,'Hospitalisation Details'!$A$2:$I$2344,7,)</f>
        <v>tier - 2</v>
      </c>
      <c r="O608" t="str">
        <f>VLOOKUP($A608,'Hospitalisation Details'!$A$2:$I$2344,8,)</f>
        <v>tier - 1</v>
      </c>
      <c r="P608" t="str">
        <f>VLOOKUP($A608,'Hospitalisation Details'!$A$2:$I$2344,9,)</f>
        <v>R1012</v>
      </c>
      <c r="Q608">
        <f>VLOOKUP(A608,'Data Transformation'!A608:R2942,18,)</f>
        <v>35</v>
      </c>
    </row>
    <row r="609" spans="1:17" ht="15.6" x14ac:dyDescent="0.3">
      <c r="A609" s="1" t="s">
        <v>1763</v>
      </c>
      <c r="B609" s="1" t="str">
        <f>VLOOKUP($A609,'Data Transformation'!$A$2:$D$2336,4,)</f>
        <v xml:space="preserve">  Hector</v>
      </c>
      <c r="C609">
        <f>VLOOKUP($A609,'Medical Examinations'!$A$2:$B$2336,2,)</f>
        <v>54.43</v>
      </c>
      <c r="D609">
        <f>VLOOKUP($A609,'Medical Examinations'!$A$2:$C$2336,3,)</f>
        <v>4.6100000000000003</v>
      </c>
      <c r="E609" t="str">
        <f>VLOOKUP($A609,'Medical Examinations'!$A$2:$D$2336,4,)</f>
        <v>yes</v>
      </c>
      <c r="F609" t="str">
        <f>VLOOKUP($A609,'Medical Examinations'!$A$2:$E$2336,5,)</f>
        <v>No</v>
      </c>
      <c r="G609" t="str">
        <f>VLOOKUP($A609,'Medical Examinations'!$A$2:$F$2336,6,)</f>
        <v>No</v>
      </c>
      <c r="H609">
        <f>VLOOKUP($A609,'Data Transformation'!$A$2:$G$2336,7,)</f>
        <v>1</v>
      </c>
      <c r="I609" t="str">
        <f>VLOOKUP($A609,'Medical Examinations'!$A$2:$H$2336,8,)</f>
        <v>No</v>
      </c>
      <c r="J609" t="str">
        <f>VLOOKUP($A609,'Data Transformation'!$A$2:$K$2336,11,)</f>
        <v>obesity</v>
      </c>
      <c r="K609" t="str">
        <f>VLOOKUP($A609,'Data Transformation'!$A$2:$M$2336,13,)</f>
        <v>Normal</v>
      </c>
      <c r="L609" t="str">
        <f>VLOOKUP(A609,'Data Transformation'!A609:Q2943,17,)</f>
        <v>6-Jul-1990</v>
      </c>
      <c r="M609">
        <f>VLOOKUP($A609,'Hospitalisation Details'!$A$2:$I$2344,6,)</f>
        <v>16199.1</v>
      </c>
      <c r="N609" t="str">
        <f>VLOOKUP($A609,'Hospitalisation Details'!$A$2:$I$2344,7,)</f>
        <v>tier - 2</v>
      </c>
      <c r="O609" t="str">
        <f>VLOOKUP($A609,'Hospitalisation Details'!$A$2:$I$2344,8,)</f>
        <v>tier - 2</v>
      </c>
      <c r="P609" t="str">
        <f>VLOOKUP($A609,'Hospitalisation Details'!$A$2:$I$2344,9,)</f>
        <v>R1012</v>
      </c>
      <c r="Q609">
        <f>VLOOKUP(A609,'Data Transformation'!A609:R2943,18,)</f>
        <v>33</v>
      </c>
    </row>
    <row r="610" spans="1:17" ht="15.6" x14ac:dyDescent="0.3">
      <c r="A610" s="1" t="s">
        <v>1762</v>
      </c>
      <c r="B610" s="1" t="str">
        <f>VLOOKUP($A610,'Data Transformation'!$A$2:$D$2336,4,)</f>
        <v xml:space="preserve">  Mark W</v>
      </c>
      <c r="C610">
        <f>VLOOKUP($A610,'Medical Examinations'!$A$2:$B$2336,2,)</f>
        <v>48.01</v>
      </c>
      <c r="D610">
        <f>VLOOKUP($A610,'Medical Examinations'!$A$2:$C$2336,3,)</f>
        <v>7.3</v>
      </c>
      <c r="E610" t="str">
        <f>VLOOKUP($A610,'Medical Examinations'!$A$2:$D$2336,4,)</f>
        <v>No</v>
      </c>
      <c r="F610" t="str">
        <f>VLOOKUP($A610,'Medical Examinations'!$A$2:$E$2336,5,)</f>
        <v>No</v>
      </c>
      <c r="G610" t="str">
        <f>VLOOKUP($A610,'Medical Examinations'!$A$2:$F$2336,6,)</f>
        <v>No</v>
      </c>
      <c r="H610">
        <f>VLOOKUP($A610,'Data Transformation'!$A$2:$G$2336,7,)</f>
        <v>0</v>
      </c>
      <c r="I610" t="str">
        <f>VLOOKUP($A610,'Medical Examinations'!$A$2:$H$2336,8,)</f>
        <v>No</v>
      </c>
      <c r="J610" t="str">
        <f>VLOOKUP($A610,'Data Transformation'!$A$2:$K$2336,11,)</f>
        <v>normal weight</v>
      </c>
      <c r="K610" t="str">
        <f>VLOOKUP($A610,'Data Transformation'!$A$2:$M$2336,13,)</f>
        <v>Diabetes</v>
      </c>
      <c r="L610" t="str">
        <f>VLOOKUP(A610,'Data Transformation'!A610:Q2944,17,)</f>
        <v>25-Nov-1989</v>
      </c>
      <c r="M610">
        <f>VLOOKUP($A610,'Hospitalisation Details'!$A$2:$I$2344,6,)</f>
        <v>16190.97</v>
      </c>
      <c r="N610" t="str">
        <f>VLOOKUP($A610,'Hospitalisation Details'!$A$2:$I$2344,7,)</f>
        <v>tier - 2</v>
      </c>
      <c r="O610" t="str">
        <f>VLOOKUP($A610,'Hospitalisation Details'!$A$2:$I$2344,8,)</f>
        <v>tier - 3</v>
      </c>
      <c r="P610" t="str">
        <f>VLOOKUP($A610,'Hospitalisation Details'!$A$2:$I$2344,9,)</f>
        <v>R1012</v>
      </c>
      <c r="Q610">
        <f>VLOOKUP(A610,'Data Transformation'!A610:R2944,18,)</f>
        <v>33</v>
      </c>
    </row>
    <row r="611" spans="1:17" ht="15.6" x14ac:dyDescent="0.3">
      <c r="A611" s="1" t="s">
        <v>1761</v>
      </c>
      <c r="B611" s="1" t="str">
        <f>VLOOKUP($A611,'Data Transformation'!$A$2:$D$2336,4,)</f>
        <v xml:space="preserve">  Aubri</v>
      </c>
      <c r="C611">
        <f>VLOOKUP($A611,'Medical Examinations'!$A$2:$B$2336,2,)</f>
        <v>48.32</v>
      </c>
      <c r="D611">
        <f>VLOOKUP($A611,'Medical Examinations'!$A$2:$C$2336,3,)</f>
        <v>5.88</v>
      </c>
      <c r="E611" t="str">
        <f>VLOOKUP($A611,'Medical Examinations'!$A$2:$D$2336,4,)</f>
        <v>No</v>
      </c>
      <c r="F611" t="str">
        <f>VLOOKUP($A611,'Medical Examinations'!$A$2:$E$2336,5,)</f>
        <v>No</v>
      </c>
      <c r="G611" t="str">
        <f>VLOOKUP($A611,'Medical Examinations'!$A$2:$F$2336,6,)</f>
        <v>No</v>
      </c>
      <c r="H611">
        <f>VLOOKUP($A611,'Data Transformation'!$A$2:$G$2336,7,)</f>
        <v>0</v>
      </c>
      <c r="I611" t="str">
        <f>VLOOKUP($A611,'Medical Examinations'!$A$2:$H$2336,8,)</f>
        <v>No</v>
      </c>
      <c r="J611" t="str">
        <f>VLOOKUP($A611,'Data Transformation'!$A$2:$K$2336,11,)</f>
        <v>obesity</v>
      </c>
      <c r="K611" t="str">
        <f>VLOOKUP($A611,'Data Transformation'!$A$2:$M$2336,13,)</f>
        <v>Diabetes</v>
      </c>
      <c r="L611" t="str">
        <f>VLOOKUP(A611,'Data Transformation'!A611:Q2945,17,)</f>
        <v>19-Jul-1989</v>
      </c>
      <c r="M611">
        <f>VLOOKUP($A611,'Hospitalisation Details'!$A$2:$I$2344,6,)</f>
        <v>16152.04</v>
      </c>
      <c r="N611" t="str">
        <f>VLOOKUP($A611,'Hospitalisation Details'!$A$2:$I$2344,7,)</f>
        <v>tier - 2</v>
      </c>
      <c r="O611" t="str">
        <f>VLOOKUP($A611,'Hospitalisation Details'!$A$2:$I$2344,8,)</f>
        <v>tier - 1</v>
      </c>
      <c r="P611" t="str">
        <f>VLOOKUP($A611,'Hospitalisation Details'!$A$2:$I$2344,9,)</f>
        <v>R1026</v>
      </c>
      <c r="Q611">
        <f>VLOOKUP(A611,'Data Transformation'!A611:R2945,18,)</f>
        <v>34</v>
      </c>
    </row>
    <row r="612" spans="1:17" ht="15.6" x14ac:dyDescent="0.3">
      <c r="A612" s="1" t="s">
        <v>1760</v>
      </c>
      <c r="B612" s="1" t="str">
        <f>VLOOKUP($A612,'Data Transformation'!$A$2:$D$2336,4,)</f>
        <v xml:space="preserve">  Justin</v>
      </c>
      <c r="C612">
        <f>VLOOKUP($A612,'Medical Examinations'!$A$2:$B$2336,2,)</f>
        <v>22.895</v>
      </c>
      <c r="D612">
        <f>VLOOKUP($A612,'Medical Examinations'!$A$2:$C$2336,3,)</f>
        <v>4.0599999999999996</v>
      </c>
      <c r="E612" t="str">
        <f>VLOOKUP($A612,'Medical Examinations'!$A$2:$D$2336,4,)</f>
        <v>No</v>
      </c>
      <c r="F612" t="str">
        <f>VLOOKUP($A612,'Medical Examinations'!$A$2:$E$2336,5,)</f>
        <v>No</v>
      </c>
      <c r="G612" t="str">
        <f>VLOOKUP($A612,'Medical Examinations'!$A$2:$F$2336,6,)</f>
        <v>Yes</v>
      </c>
      <c r="H612">
        <f>VLOOKUP($A612,'Data Transformation'!$A$2:$G$2336,7,)</f>
        <v>1</v>
      </c>
      <c r="I612" t="str">
        <f>VLOOKUP($A612,'Medical Examinations'!$A$2:$H$2336,8,)</f>
        <v>yes</v>
      </c>
      <c r="J612" t="str">
        <f>VLOOKUP($A612,'Data Transformation'!$A$2:$K$2336,11,)</f>
        <v>overweight</v>
      </c>
      <c r="K612" t="str">
        <f>VLOOKUP($A612,'Data Transformation'!$A$2:$M$2336,13,)</f>
        <v>Diabetes</v>
      </c>
      <c r="L612" t="str">
        <f>VLOOKUP(A612,'Data Transformation'!A612:Q2946,17,)</f>
        <v>25-Oct-1986</v>
      </c>
      <c r="M612">
        <f>VLOOKUP($A612,'Hospitalisation Details'!$A$2:$I$2344,6,)</f>
        <v>16138.76</v>
      </c>
      <c r="N612" t="str">
        <f>VLOOKUP($A612,'Hospitalisation Details'!$A$2:$I$2344,7,)</f>
        <v>tier - 2</v>
      </c>
      <c r="O612" t="str">
        <f>VLOOKUP($A612,'Hospitalisation Details'!$A$2:$I$2344,8,)</f>
        <v>tier - 3</v>
      </c>
      <c r="P612" t="str">
        <f>VLOOKUP($A612,'Hospitalisation Details'!$A$2:$I$2344,9,)</f>
        <v>R1017</v>
      </c>
      <c r="Q612">
        <f>VLOOKUP(A612,'Data Transformation'!A612:R2946,18,)</f>
        <v>36</v>
      </c>
    </row>
    <row r="613" spans="1:17" ht="15.6" x14ac:dyDescent="0.3">
      <c r="A613" s="1" t="s">
        <v>1759</v>
      </c>
      <c r="B613" s="1" t="str">
        <f>VLOOKUP($A613,'Data Transformation'!$A$2:$D$2336,4,)</f>
        <v xml:space="preserve">  Megan A</v>
      </c>
      <c r="C613">
        <f>VLOOKUP($A613,'Medical Examinations'!$A$2:$B$2336,2,)</f>
        <v>54.85</v>
      </c>
      <c r="D613">
        <f>VLOOKUP($A613,'Medical Examinations'!$A$2:$C$2336,3,)</f>
        <v>4.9000000000000004</v>
      </c>
      <c r="E613" t="str">
        <f>VLOOKUP($A613,'Medical Examinations'!$A$2:$D$2336,4,)</f>
        <v>No</v>
      </c>
      <c r="F613" t="str">
        <f>VLOOKUP($A613,'Medical Examinations'!$A$2:$E$2336,5,)</f>
        <v>No</v>
      </c>
      <c r="G613" t="str">
        <f>VLOOKUP($A613,'Medical Examinations'!$A$2:$F$2336,6,)</f>
        <v>No</v>
      </c>
      <c r="H613">
        <f>VLOOKUP($A613,'Data Transformation'!$A$2:$G$2336,7,)</f>
        <v>1</v>
      </c>
      <c r="I613" t="str">
        <f>VLOOKUP($A613,'Medical Examinations'!$A$2:$H$2336,8,)</f>
        <v>No</v>
      </c>
      <c r="J613" t="str">
        <f>VLOOKUP($A613,'Data Transformation'!$A$2:$K$2336,11,)</f>
        <v>obesity</v>
      </c>
      <c r="K613" t="str">
        <f>VLOOKUP($A613,'Data Transformation'!$A$2:$M$2336,13,)</f>
        <v>Diabetes</v>
      </c>
      <c r="L613" t="str">
        <f>VLOOKUP(A613,'Data Transformation'!A613:Q2947,17,)</f>
        <v>20-Sep-1986</v>
      </c>
      <c r="M613">
        <f>VLOOKUP($A613,'Hospitalisation Details'!$A$2:$I$2344,6,)</f>
        <v>16122.65</v>
      </c>
      <c r="N613" t="str">
        <f>VLOOKUP($A613,'Hospitalisation Details'!$A$2:$I$2344,7,)</f>
        <v>tier - 2</v>
      </c>
      <c r="O613" t="str">
        <f>VLOOKUP($A613,'Hospitalisation Details'!$A$2:$I$2344,8,)</f>
        <v>tier - 1</v>
      </c>
      <c r="P613" t="str">
        <f>VLOOKUP($A613,'Hospitalisation Details'!$A$2:$I$2344,9,)</f>
        <v>R1011</v>
      </c>
      <c r="Q613">
        <f>VLOOKUP(A613,'Data Transformation'!A613:R2947,18,)</f>
        <v>36</v>
      </c>
    </row>
    <row r="614" spans="1:17" ht="15.6" x14ac:dyDescent="0.3">
      <c r="A614" s="1" t="s">
        <v>1758</v>
      </c>
      <c r="B614" s="1" t="str">
        <f>VLOOKUP($A614,'Data Transformation'!$A$2:$D$2336,4,)</f>
        <v xml:space="preserve">  Erika M</v>
      </c>
      <c r="C614">
        <f>VLOOKUP($A614,'Medical Examinations'!$A$2:$B$2336,2,)</f>
        <v>21.85</v>
      </c>
      <c r="D614">
        <f>VLOOKUP($A614,'Medical Examinations'!$A$2:$C$2336,3,)</f>
        <v>5.52</v>
      </c>
      <c r="E614" t="str">
        <f>VLOOKUP($A614,'Medical Examinations'!$A$2:$D$2336,4,)</f>
        <v>No</v>
      </c>
      <c r="F614" t="str">
        <f>VLOOKUP($A614,'Medical Examinations'!$A$2:$E$2336,5,)</f>
        <v>No</v>
      </c>
      <c r="G614" t="str">
        <f>VLOOKUP($A614,'Medical Examinations'!$A$2:$F$2336,6,)</f>
        <v>Yes</v>
      </c>
      <c r="H614">
        <f>VLOOKUP($A614,'Data Transformation'!$A$2:$G$2336,7,)</f>
        <v>1</v>
      </c>
      <c r="I614" t="str">
        <f>VLOOKUP($A614,'Medical Examinations'!$A$2:$H$2336,8,)</f>
        <v>yes</v>
      </c>
      <c r="J614" t="str">
        <f>VLOOKUP($A614,'Data Transformation'!$A$2:$K$2336,11,)</f>
        <v>overweight</v>
      </c>
      <c r="K614" t="str">
        <f>VLOOKUP($A614,'Data Transformation'!$A$2:$M$2336,13,)</f>
        <v>Prediabetes</v>
      </c>
      <c r="L614" t="str">
        <f>VLOOKUP(A614,'Data Transformation'!A614:Q2948,17,)</f>
        <v>20-Oct-1986</v>
      </c>
      <c r="M614">
        <f>VLOOKUP($A614,'Hospitalisation Details'!$A$2:$I$2344,6,)</f>
        <v>16115.3</v>
      </c>
      <c r="N614" t="str">
        <f>VLOOKUP($A614,'Hospitalisation Details'!$A$2:$I$2344,7,)</f>
        <v>tier - 2</v>
      </c>
      <c r="O614" t="str">
        <f>VLOOKUP($A614,'Hospitalisation Details'!$A$2:$I$2344,8,)</f>
        <v>tier - 1</v>
      </c>
      <c r="P614" t="str">
        <f>VLOOKUP($A614,'Hospitalisation Details'!$A$2:$I$2344,9,)</f>
        <v>R1024</v>
      </c>
      <c r="Q614">
        <f>VLOOKUP(A614,'Data Transformation'!A614:R2948,18,)</f>
        <v>36</v>
      </c>
    </row>
    <row r="615" spans="1:17" ht="15.6" x14ac:dyDescent="0.3">
      <c r="A615" s="1" t="s">
        <v>1757</v>
      </c>
      <c r="B615" s="1" t="str">
        <f>VLOOKUP($A615,'Data Transformation'!$A$2:$D$2336,4,)</f>
        <v xml:space="preserve">  Daniel G</v>
      </c>
      <c r="C615">
        <f>VLOOKUP($A615,'Medical Examinations'!$A$2:$B$2336,2,)</f>
        <v>51.86</v>
      </c>
      <c r="D615">
        <f>VLOOKUP($A615,'Medical Examinations'!$A$2:$C$2336,3,)</f>
        <v>5.2</v>
      </c>
      <c r="E615" t="str">
        <f>VLOOKUP($A615,'Medical Examinations'!$A$2:$D$2336,4,)</f>
        <v>yes</v>
      </c>
      <c r="F615" t="str">
        <f>VLOOKUP($A615,'Medical Examinations'!$A$2:$E$2336,5,)</f>
        <v>No</v>
      </c>
      <c r="G615" t="str">
        <f>VLOOKUP($A615,'Medical Examinations'!$A$2:$F$2336,6,)</f>
        <v>No</v>
      </c>
      <c r="H615">
        <f>VLOOKUP($A615,'Data Transformation'!$A$2:$G$2336,7,)</f>
        <v>0</v>
      </c>
      <c r="I615" t="str">
        <f>VLOOKUP($A615,'Medical Examinations'!$A$2:$H$2336,8,)</f>
        <v>No</v>
      </c>
      <c r="J615" t="str">
        <f>VLOOKUP($A615,'Data Transformation'!$A$2:$K$2336,11,)</f>
        <v>normal weight</v>
      </c>
      <c r="K615" t="str">
        <f>VLOOKUP($A615,'Data Transformation'!$A$2:$M$2336,13,)</f>
        <v>Diabetes</v>
      </c>
      <c r="L615" t="str">
        <f>VLOOKUP(A615,'Data Transformation'!A615:Q2949,17,)</f>
        <v>1-Sep-1987</v>
      </c>
      <c r="M615">
        <f>VLOOKUP($A615,'Hospitalisation Details'!$A$2:$I$2344,6,)</f>
        <v>16097.94</v>
      </c>
      <c r="N615" t="str">
        <f>VLOOKUP($A615,'Hospitalisation Details'!$A$2:$I$2344,7,)</f>
        <v>tier - 2</v>
      </c>
      <c r="O615" t="str">
        <f>VLOOKUP($A615,'Hospitalisation Details'!$A$2:$I$2344,8,)</f>
        <v>tier - 3</v>
      </c>
      <c r="P615" t="str">
        <f>VLOOKUP($A615,'Hospitalisation Details'!$A$2:$I$2344,9,)</f>
        <v>R1012</v>
      </c>
      <c r="Q615">
        <f>VLOOKUP(A615,'Data Transformation'!A615:R2949,18,)</f>
        <v>35</v>
      </c>
    </row>
    <row r="616" spans="1:17" ht="15.6" x14ac:dyDescent="0.3">
      <c r="A616" s="1" t="s">
        <v>1756</v>
      </c>
      <c r="B616" s="1" t="str">
        <f>VLOOKUP($A616,'Data Transformation'!$A$2:$D$2336,4,)</f>
        <v xml:space="preserve">  Devin C</v>
      </c>
      <c r="C616">
        <f>VLOOKUP($A616,'Medical Examinations'!$A$2:$B$2336,2,)</f>
        <v>39.049999999999997</v>
      </c>
      <c r="D616">
        <f>VLOOKUP($A616,'Medical Examinations'!$A$2:$C$2336,3,)</f>
        <v>7.59</v>
      </c>
      <c r="E616" t="str">
        <f>VLOOKUP($A616,'Medical Examinations'!$A$2:$D$2336,4,)</f>
        <v>No</v>
      </c>
      <c r="F616" t="str">
        <f>VLOOKUP($A616,'Medical Examinations'!$A$2:$E$2336,5,)</f>
        <v>No</v>
      </c>
      <c r="G616" t="str">
        <f>VLOOKUP($A616,'Medical Examinations'!$A$2:$F$2336,6,)</f>
        <v>No</v>
      </c>
      <c r="H616">
        <f>VLOOKUP($A616,'Data Transformation'!$A$2:$G$2336,7,)</f>
        <v>3</v>
      </c>
      <c r="I616" t="str">
        <f>VLOOKUP($A616,'Medical Examinations'!$A$2:$H$2336,8,)</f>
        <v>No</v>
      </c>
      <c r="J616" t="str">
        <f>VLOOKUP($A616,'Data Transformation'!$A$2:$K$2336,11,)</f>
        <v>obesity</v>
      </c>
      <c r="K616" t="str">
        <f>VLOOKUP($A616,'Data Transformation'!$A$2:$M$2336,13,)</f>
        <v>Diabetes</v>
      </c>
      <c r="L616" t="str">
        <f>VLOOKUP(A616,'Data Transformation'!A616:Q2950,17,)</f>
        <v>12-Nov-1974</v>
      </c>
      <c r="M616">
        <f>VLOOKUP($A616,'Hospitalisation Details'!$A$2:$I$2344,6,)</f>
        <v>16085.13</v>
      </c>
      <c r="N616" t="str">
        <f>VLOOKUP($A616,'Hospitalisation Details'!$A$2:$I$2344,7,)</f>
        <v>tier - 2</v>
      </c>
      <c r="O616" t="str">
        <f>VLOOKUP($A616,'Hospitalisation Details'!$A$2:$I$2344,8,)</f>
        <v>tier - 2</v>
      </c>
      <c r="P616" t="str">
        <f>VLOOKUP($A616,'Hospitalisation Details'!$A$2:$I$2344,9,)</f>
        <v>R1013</v>
      </c>
      <c r="Q616">
        <f>VLOOKUP(A616,'Data Transformation'!A616:R2950,18,)</f>
        <v>48</v>
      </c>
    </row>
    <row r="617" spans="1:17" ht="15.6" x14ac:dyDescent="0.3">
      <c r="A617" s="1" t="s">
        <v>1755</v>
      </c>
      <c r="B617" s="1" t="str">
        <f>VLOOKUP($A617,'Data Transformation'!$A$2:$D$2336,4,)</f>
        <v xml:space="preserve">  Louise A</v>
      </c>
      <c r="C617">
        <f>VLOOKUP($A617,'Medical Examinations'!$A$2:$B$2336,2,)</f>
        <v>31.824999999999999</v>
      </c>
      <c r="D617">
        <f>VLOOKUP($A617,'Medical Examinations'!$A$2:$C$2336,3,)</f>
        <v>8.2799999999999994</v>
      </c>
      <c r="E617" t="str">
        <f>VLOOKUP($A617,'Medical Examinations'!$A$2:$D$2336,4,)</f>
        <v>No</v>
      </c>
      <c r="F617" t="str">
        <f>VLOOKUP($A617,'Medical Examinations'!$A$2:$E$2336,5,)</f>
        <v>No</v>
      </c>
      <c r="G617" t="str">
        <f>VLOOKUP($A617,'Medical Examinations'!$A$2:$F$2336,6,)</f>
        <v>No</v>
      </c>
      <c r="H617">
        <f>VLOOKUP($A617,'Data Transformation'!$A$2:$G$2336,7,)</f>
        <v>3</v>
      </c>
      <c r="I617" t="str">
        <f>VLOOKUP($A617,'Medical Examinations'!$A$2:$H$2336,8,)</f>
        <v>No</v>
      </c>
      <c r="J617" t="str">
        <f>VLOOKUP($A617,'Data Transformation'!$A$2:$K$2336,11,)</f>
        <v>obesity</v>
      </c>
      <c r="K617" t="str">
        <f>VLOOKUP($A617,'Data Transformation'!$A$2:$M$2336,13,)</f>
        <v>Prediabetes</v>
      </c>
      <c r="L617" t="str">
        <f>VLOOKUP(A617,'Data Transformation'!A617:Q2951,17,)</f>
        <v>22-Aug-2004</v>
      </c>
      <c r="M617">
        <f>VLOOKUP($A617,'Hospitalisation Details'!$A$2:$I$2344,6,)</f>
        <v>16069.08</v>
      </c>
      <c r="N617" t="str">
        <f>VLOOKUP($A617,'Hospitalisation Details'!$A$2:$I$2344,7,)</f>
        <v>tier - 2</v>
      </c>
      <c r="O617" t="str">
        <f>VLOOKUP($A617,'Hospitalisation Details'!$A$2:$I$2344,8,)</f>
        <v>tier - 2</v>
      </c>
      <c r="P617" t="str">
        <f>VLOOKUP($A617,'Hospitalisation Details'!$A$2:$I$2344,9,)</f>
        <v>R1024</v>
      </c>
      <c r="Q617">
        <f>VLOOKUP(A617,'Data Transformation'!A617:R2951,18,)</f>
        <v>18</v>
      </c>
    </row>
    <row r="618" spans="1:17" ht="15.6" x14ac:dyDescent="0.3">
      <c r="A618" s="1" t="s">
        <v>1754</v>
      </c>
      <c r="B618" s="1" t="str">
        <f>VLOOKUP($A618,'Data Transformation'!$A$2:$D$2336,4,)</f>
        <v xml:space="preserve">  Sarah</v>
      </c>
      <c r="C618">
        <f>VLOOKUP($A618,'Medical Examinations'!$A$2:$B$2336,2,)</f>
        <v>46.43</v>
      </c>
      <c r="D618">
        <f>VLOOKUP($A618,'Medical Examinations'!$A$2:$C$2336,3,)</f>
        <v>6.72</v>
      </c>
      <c r="E618" t="str">
        <f>VLOOKUP($A618,'Medical Examinations'!$A$2:$D$2336,4,)</f>
        <v>No</v>
      </c>
      <c r="F618" t="str">
        <f>VLOOKUP($A618,'Medical Examinations'!$A$2:$E$2336,5,)</f>
        <v>No</v>
      </c>
      <c r="G618" t="str">
        <f>VLOOKUP($A618,'Medical Examinations'!$A$2:$F$2336,6,)</f>
        <v>No</v>
      </c>
      <c r="H618">
        <f>VLOOKUP($A618,'Data Transformation'!$A$2:$G$2336,7,)</f>
        <v>0</v>
      </c>
      <c r="I618" t="str">
        <f>VLOOKUP($A618,'Medical Examinations'!$A$2:$H$2336,8,)</f>
        <v>No</v>
      </c>
      <c r="J618" t="str">
        <f>VLOOKUP($A618,'Data Transformation'!$A$2:$K$2336,11,)</f>
        <v>normal weight</v>
      </c>
      <c r="K618" t="str">
        <f>VLOOKUP($A618,'Data Transformation'!$A$2:$M$2336,13,)</f>
        <v>Normal</v>
      </c>
      <c r="L618" t="str">
        <f>VLOOKUP(A618,'Data Transformation'!A618:Q2952,17,)</f>
        <v>9-Sep-2000</v>
      </c>
      <c r="M618">
        <f>VLOOKUP($A618,'Hospitalisation Details'!$A$2:$I$2344,6,)</f>
        <v>16062.89</v>
      </c>
      <c r="N618" t="str">
        <f>VLOOKUP($A618,'Hospitalisation Details'!$A$2:$I$2344,7,)</f>
        <v>tier - 2</v>
      </c>
      <c r="O618" t="str">
        <f>VLOOKUP($A618,'Hospitalisation Details'!$A$2:$I$2344,8,)</f>
        <v>tier - 2</v>
      </c>
      <c r="P618" t="str">
        <f>VLOOKUP($A618,'Hospitalisation Details'!$A$2:$I$2344,9,)</f>
        <v>R1026</v>
      </c>
      <c r="Q618">
        <f>VLOOKUP(A618,'Data Transformation'!A618:R2952,18,)</f>
        <v>22</v>
      </c>
    </row>
    <row r="619" spans="1:17" ht="15.6" x14ac:dyDescent="0.3">
      <c r="A619" s="1" t="s">
        <v>1753</v>
      </c>
      <c r="B619" s="1" t="str">
        <f>VLOOKUP($A619,'Data Transformation'!$A$2:$D$2336,4,)</f>
        <v xml:space="preserve">  Amy</v>
      </c>
      <c r="C619">
        <f>VLOOKUP($A619,'Medical Examinations'!$A$2:$B$2336,2,)</f>
        <v>53.63</v>
      </c>
      <c r="D619">
        <f>VLOOKUP($A619,'Medical Examinations'!$A$2:$C$2336,3,)</f>
        <v>5.47</v>
      </c>
      <c r="E619" t="str">
        <f>VLOOKUP($A619,'Medical Examinations'!$A$2:$D$2336,4,)</f>
        <v>yes</v>
      </c>
      <c r="F619" t="str">
        <f>VLOOKUP($A619,'Medical Examinations'!$A$2:$E$2336,5,)</f>
        <v>No</v>
      </c>
      <c r="G619" t="str">
        <f>VLOOKUP($A619,'Medical Examinations'!$A$2:$F$2336,6,)</f>
        <v>No</v>
      </c>
      <c r="H619">
        <f>VLOOKUP($A619,'Data Transformation'!$A$2:$G$2336,7,)</f>
        <v>1</v>
      </c>
      <c r="I619" t="str">
        <f>VLOOKUP($A619,'Medical Examinations'!$A$2:$H$2336,8,)</f>
        <v>No</v>
      </c>
      <c r="J619" t="str">
        <f>VLOOKUP($A619,'Data Transformation'!$A$2:$K$2336,11,)</f>
        <v>overweight</v>
      </c>
      <c r="K619" t="str">
        <f>VLOOKUP($A619,'Data Transformation'!$A$2:$M$2336,13,)</f>
        <v>Normal</v>
      </c>
      <c r="L619" t="str">
        <f>VLOOKUP(A619,'Data Transformation'!A619:Q2953,17,)</f>
        <v>13-Nov-1994</v>
      </c>
      <c r="M619">
        <f>VLOOKUP($A619,'Hospitalisation Details'!$A$2:$I$2344,6,)</f>
        <v>16059.06</v>
      </c>
      <c r="N619" t="str">
        <f>VLOOKUP($A619,'Hospitalisation Details'!$A$2:$I$2344,7,)</f>
        <v>tier - 2</v>
      </c>
      <c r="O619" t="str">
        <f>VLOOKUP($A619,'Hospitalisation Details'!$A$2:$I$2344,8,)</f>
        <v>tier - 3</v>
      </c>
      <c r="P619" t="str">
        <f>VLOOKUP($A619,'Hospitalisation Details'!$A$2:$I$2344,9,)</f>
        <v>R1012</v>
      </c>
      <c r="Q619">
        <f>VLOOKUP(A619,'Data Transformation'!A619:R2953,18,)</f>
        <v>28</v>
      </c>
    </row>
    <row r="620" spans="1:17" ht="15.6" x14ac:dyDescent="0.3">
      <c r="A620" s="1" t="s">
        <v>1752</v>
      </c>
      <c r="B620" s="1" t="str">
        <f>VLOOKUP($A620,'Data Transformation'!$A$2:$D$2336,4,)</f>
        <v xml:space="preserve">  Brittany L</v>
      </c>
      <c r="C620">
        <f>VLOOKUP($A620,'Medical Examinations'!$A$2:$B$2336,2,)</f>
        <v>48.7</v>
      </c>
      <c r="D620">
        <f>VLOOKUP($A620,'Medical Examinations'!$A$2:$C$2336,3,)</f>
        <v>4.71</v>
      </c>
      <c r="E620" t="str">
        <f>VLOOKUP($A620,'Medical Examinations'!$A$2:$D$2336,4,)</f>
        <v>No</v>
      </c>
      <c r="F620" t="str">
        <f>VLOOKUP($A620,'Medical Examinations'!$A$2:$E$2336,5,)</f>
        <v>No</v>
      </c>
      <c r="G620" t="str">
        <f>VLOOKUP($A620,'Medical Examinations'!$A$2:$F$2336,6,)</f>
        <v>No</v>
      </c>
      <c r="H620">
        <f>VLOOKUP($A620,'Data Transformation'!$A$2:$G$2336,7,)</f>
        <v>0</v>
      </c>
      <c r="I620" t="str">
        <f>VLOOKUP($A620,'Medical Examinations'!$A$2:$H$2336,8,)</f>
        <v>No</v>
      </c>
      <c r="J620" t="str">
        <f>VLOOKUP($A620,'Data Transformation'!$A$2:$K$2336,11,)</f>
        <v>obesity</v>
      </c>
      <c r="K620" t="str">
        <f>VLOOKUP($A620,'Data Transformation'!$A$2:$M$2336,13,)</f>
        <v>Diabetes</v>
      </c>
      <c r="L620" t="str">
        <f>VLOOKUP(A620,'Data Transformation'!A620:Q2954,17,)</f>
        <v>2-Sep-1974</v>
      </c>
      <c r="M620">
        <f>VLOOKUP($A620,'Hospitalisation Details'!$A$2:$I$2344,6,)</f>
        <v>15966.19</v>
      </c>
      <c r="N620" t="str">
        <f>VLOOKUP($A620,'Hospitalisation Details'!$A$2:$I$2344,7,)</f>
        <v>tier - 2</v>
      </c>
      <c r="O620" t="str">
        <f>VLOOKUP($A620,'Hospitalisation Details'!$A$2:$I$2344,8,)</f>
        <v>tier - 2</v>
      </c>
      <c r="P620" t="str">
        <f>VLOOKUP($A620,'Hospitalisation Details'!$A$2:$I$2344,9,)</f>
        <v>R1012</v>
      </c>
      <c r="Q620">
        <f>VLOOKUP(A620,'Data Transformation'!A620:R2954,18,)</f>
        <v>48</v>
      </c>
    </row>
    <row r="621" spans="1:17" ht="15.6" x14ac:dyDescent="0.3">
      <c r="A621" s="1" t="s">
        <v>1751</v>
      </c>
      <c r="B621" s="1" t="str">
        <f>VLOOKUP($A621,'Data Transformation'!$A$2:$D$2336,4,)</f>
        <v xml:space="preserve">  Jessica L</v>
      </c>
      <c r="C621">
        <f>VLOOKUP($A621,'Medical Examinations'!$A$2:$B$2336,2,)</f>
        <v>48.81</v>
      </c>
      <c r="D621">
        <f>VLOOKUP($A621,'Medical Examinations'!$A$2:$C$2336,3,)</f>
        <v>5.49</v>
      </c>
      <c r="E621" t="str">
        <f>VLOOKUP($A621,'Medical Examinations'!$A$2:$D$2336,4,)</f>
        <v>No</v>
      </c>
      <c r="F621" t="str">
        <f>VLOOKUP($A621,'Medical Examinations'!$A$2:$E$2336,5,)</f>
        <v>No</v>
      </c>
      <c r="G621" t="str">
        <f>VLOOKUP($A621,'Medical Examinations'!$A$2:$F$2336,6,)</f>
        <v>No</v>
      </c>
      <c r="H621">
        <f>VLOOKUP($A621,'Data Transformation'!$A$2:$G$2336,7,)</f>
        <v>0</v>
      </c>
      <c r="I621" t="str">
        <f>VLOOKUP($A621,'Medical Examinations'!$A$2:$H$2336,8,)</f>
        <v>No</v>
      </c>
      <c r="J621" t="str">
        <f>VLOOKUP($A621,'Data Transformation'!$A$2:$K$2336,11,)</f>
        <v>overweight</v>
      </c>
      <c r="K621" t="str">
        <f>VLOOKUP($A621,'Data Transformation'!$A$2:$M$2336,13,)</f>
        <v>Prediabetes</v>
      </c>
      <c r="L621" t="str">
        <f>VLOOKUP(A621,'Data Transformation'!A621:Q2955,17,)</f>
        <v>18-Jun-1992</v>
      </c>
      <c r="M621">
        <f>VLOOKUP($A621,'Hospitalisation Details'!$A$2:$I$2344,6,)</f>
        <v>15965.29</v>
      </c>
      <c r="N621" t="str">
        <f>VLOOKUP($A621,'Hospitalisation Details'!$A$2:$I$2344,7,)</f>
        <v>tier - 2</v>
      </c>
      <c r="O621" t="str">
        <f>VLOOKUP($A621,'Hospitalisation Details'!$A$2:$I$2344,8,)</f>
        <v>tier - 1</v>
      </c>
      <c r="P621" t="str">
        <f>VLOOKUP($A621,'Hospitalisation Details'!$A$2:$I$2344,9,)</f>
        <v>R1012</v>
      </c>
      <c r="Q621">
        <f>VLOOKUP(A621,'Data Transformation'!A621:R2955,18,)</f>
        <v>31</v>
      </c>
    </row>
    <row r="622" spans="1:17" ht="15.6" x14ac:dyDescent="0.3">
      <c r="A622" s="1" t="s">
        <v>1750</v>
      </c>
      <c r="B622" s="1" t="str">
        <f>VLOOKUP($A622,'Data Transformation'!$A$2:$D$2336,4,)</f>
        <v xml:space="preserve">  Kristina K</v>
      </c>
      <c r="C622">
        <f>VLOOKUP($A622,'Medical Examinations'!$A$2:$B$2336,2,)</f>
        <v>47.53</v>
      </c>
      <c r="D622">
        <f>VLOOKUP($A622,'Medical Examinations'!$A$2:$C$2336,3,)</f>
        <v>4.72</v>
      </c>
      <c r="E622" t="str">
        <f>VLOOKUP($A622,'Medical Examinations'!$A$2:$D$2336,4,)</f>
        <v>No</v>
      </c>
      <c r="F622" t="str">
        <f>VLOOKUP($A622,'Medical Examinations'!$A$2:$E$2336,5,)</f>
        <v>No</v>
      </c>
      <c r="G622" t="str">
        <f>VLOOKUP($A622,'Medical Examinations'!$A$2:$F$2336,6,)</f>
        <v>No</v>
      </c>
      <c r="H622">
        <f>VLOOKUP($A622,'Data Transformation'!$A$2:$G$2336,7,)</f>
        <v>0</v>
      </c>
      <c r="I622" t="str">
        <f>VLOOKUP($A622,'Medical Examinations'!$A$2:$H$2336,8,)</f>
        <v>No</v>
      </c>
      <c r="J622" t="str">
        <f>VLOOKUP($A622,'Data Transformation'!$A$2:$K$2336,11,)</f>
        <v>obesity</v>
      </c>
      <c r="K622" t="str">
        <f>VLOOKUP($A622,'Data Transformation'!$A$2:$M$2336,13,)</f>
        <v>Diabetes</v>
      </c>
      <c r="L622" t="str">
        <f>VLOOKUP(A622,'Data Transformation'!A622:Q2956,17,)</f>
        <v>28-Aug-1991</v>
      </c>
      <c r="M622">
        <f>VLOOKUP($A622,'Hospitalisation Details'!$A$2:$I$2344,6,)</f>
        <v>15922.29</v>
      </c>
      <c r="N622" t="str">
        <f>VLOOKUP($A622,'Hospitalisation Details'!$A$2:$I$2344,7,)</f>
        <v>tier - 2</v>
      </c>
      <c r="O622" t="str">
        <f>VLOOKUP($A622,'Hospitalisation Details'!$A$2:$I$2344,8,)</f>
        <v>tier - 3</v>
      </c>
      <c r="P622" t="str">
        <f>VLOOKUP($A622,'Hospitalisation Details'!$A$2:$I$2344,9,)</f>
        <v>R1026</v>
      </c>
      <c r="Q622">
        <f>VLOOKUP(A622,'Data Transformation'!A622:R2956,18,)</f>
        <v>31</v>
      </c>
    </row>
    <row r="623" spans="1:17" ht="15.6" x14ac:dyDescent="0.3">
      <c r="A623" s="1" t="s">
        <v>1749</v>
      </c>
      <c r="B623" s="1" t="str">
        <f>VLOOKUP($A623,'Data Transformation'!$A$2:$D$2336,4,)</f>
        <v xml:space="preserve">  Brad</v>
      </c>
      <c r="C623">
        <f>VLOOKUP($A623,'Medical Examinations'!$A$2:$B$2336,2,)</f>
        <v>36.85</v>
      </c>
      <c r="D623">
        <f>VLOOKUP($A623,'Medical Examinations'!$A$2:$C$2336,3,)</f>
        <v>6.7</v>
      </c>
      <c r="E623" t="str">
        <f>VLOOKUP($A623,'Medical Examinations'!$A$2:$D$2336,4,)</f>
        <v>No</v>
      </c>
      <c r="F623" t="str">
        <f>VLOOKUP($A623,'Medical Examinations'!$A$2:$E$2336,5,)</f>
        <v>No</v>
      </c>
      <c r="G623" t="str">
        <f>VLOOKUP($A623,'Medical Examinations'!$A$2:$F$2336,6,)</f>
        <v>No</v>
      </c>
      <c r="H623">
        <f>VLOOKUP($A623,'Data Transformation'!$A$2:$G$2336,7,)</f>
        <v>0</v>
      </c>
      <c r="I623" t="str">
        <f>VLOOKUP($A623,'Medical Examinations'!$A$2:$H$2336,8,)</f>
        <v>No</v>
      </c>
      <c r="J623" t="str">
        <f>VLOOKUP($A623,'Data Transformation'!$A$2:$K$2336,11,)</f>
        <v>overweight</v>
      </c>
      <c r="K623" t="str">
        <f>VLOOKUP($A623,'Data Transformation'!$A$2:$M$2336,13,)</f>
        <v>Diabetes</v>
      </c>
      <c r="L623" t="str">
        <f>VLOOKUP(A623,'Data Transformation'!A623:Q2957,17,)</f>
        <v>15-Dec-1972</v>
      </c>
      <c r="M623">
        <f>VLOOKUP($A623,'Hospitalisation Details'!$A$2:$I$2344,6,)</f>
        <v>15840.81</v>
      </c>
      <c r="N623" t="str">
        <f>VLOOKUP($A623,'Hospitalisation Details'!$A$2:$I$2344,7,)</f>
        <v>tier - 2</v>
      </c>
      <c r="O623" t="str">
        <f>VLOOKUP($A623,'Hospitalisation Details'!$A$2:$I$2344,8,)</f>
        <v>tier - 1</v>
      </c>
      <c r="P623" t="str">
        <f>VLOOKUP($A623,'Hospitalisation Details'!$A$2:$I$2344,9,)</f>
        <v>R1022</v>
      </c>
      <c r="Q623">
        <f>VLOOKUP(A623,'Data Transformation'!A623:R2957,18,)</f>
        <v>50</v>
      </c>
    </row>
    <row r="624" spans="1:17" ht="15.6" x14ac:dyDescent="0.3">
      <c r="A624" s="1" t="s">
        <v>1748</v>
      </c>
      <c r="B624" s="1" t="str">
        <f>VLOOKUP($A624,'Data Transformation'!$A$2:$D$2336,4,)</f>
        <v xml:space="preserve">  Margaret O</v>
      </c>
      <c r="C624">
        <f>VLOOKUP($A624,'Medical Examinations'!$A$2:$B$2336,2,)</f>
        <v>29.3</v>
      </c>
      <c r="D624">
        <f>VLOOKUP($A624,'Medical Examinations'!$A$2:$C$2336,3,)</f>
        <v>5.5</v>
      </c>
      <c r="E624" t="str">
        <f>VLOOKUP($A624,'Medical Examinations'!$A$2:$D$2336,4,)</f>
        <v>No</v>
      </c>
      <c r="F624" t="str">
        <f>VLOOKUP($A624,'Medical Examinations'!$A$2:$E$2336,5,)</f>
        <v>No</v>
      </c>
      <c r="G624" t="str">
        <f>VLOOKUP($A624,'Medical Examinations'!$A$2:$F$2336,6,)</f>
        <v>No</v>
      </c>
      <c r="H624">
        <f>VLOOKUP($A624,'Data Transformation'!$A$2:$G$2336,7,)</f>
        <v>0</v>
      </c>
      <c r="I624" t="str">
        <f>VLOOKUP($A624,'Medical Examinations'!$A$2:$H$2336,8,)</f>
        <v>No</v>
      </c>
      <c r="J624" t="str">
        <f>VLOOKUP($A624,'Data Transformation'!$A$2:$K$2336,11,)</f>
        <v>obesity</v>
      </c>
      <c r="K624" t="str">
        <f>VLOOKUP($A624,'Data Transformation'!$A$2:$M$2336,13,)</f>
        <v>Normal</v>
      </c>
      <c r="L624" t="str">
        <f>VLOOKUP(A624,'Data Transformation'!A624:Q2958,17,)</f>
        <v>7-Nov-1989</v>
      </c>
      <c r="M624">
        <f>VLOOKUP($A624,'Hospitalisation Details'!$A$2:$I$2344,6,)</f>
        <v>15828.82</v>
      </c>
      <c r="N624" t="str">
        <f>VLOOKUP($A624,'Hospitalisation Details'!$A$2:$I$2344,7,)</f>
        <v>tier - 2</v>
      </c>
      <c r="O624" t="str">
        <f>VLOOKUP($A624,'Hospitalisation Details'!$A$2:$I$2344,8,)</f>
        <v>tier - 3</v>
      </c>
      <c r="P624" t="str">
        <f>VLOOKUP($A624,'Hospitalisation Details'!$A$2:$I$2344,9,)</f>
        <v>R1011</v>
      </c>
      <c r="Q624">
        <f>VLOOKUP(A624,'Data Transformation'!A624:R2958,18,)</f>
        <v>33</v>
      </c>
    </row>
    <row r="625" spans="1:17" ht="15.6" x14ac:dyDescent="0.3">
      <c r="A625" s="1" t="s">
        <v>1747</v>
      </c>
      <c r="B625" s="1" t="str">
        <f>VLOOKUP($A625,'Data Transformation'!$A$2:$D$2336,4,)</f>
        <v xml:space="preserve">  Craig R</v>
      </c>
      <c r="C625">
        <f>VLOOKUP($A625,'Medical Examinations'!$A$2:$B$2336,2,)</f>
        <v>19.3</v>
      </c>
      <c r="D625">
        <f>VLOOKUP($A625,'Medical Examinations'!$A$2:$C$2336,3,)</f>
        <v>4.46</v>
      </c>
      <c r="E625" t="str">
        <f>VLOOKUP($A625,'Medical Examinations'!$A$2:$D$2336,4,)</f>
        <v>No</v>
      </c>
      <c r="F625" t="str">
        <f>VLOOKUP($A625,'Medical Examinations'!$A$2:$E$2336,5,)</f>
        <v>No</v>
      </c>
      <c r="G625" t="str">
        <f>VLOOKUP($A625,'Medical Examinations'!$A$2:$F$2336,6,)</f>
        <v>No</v>
      </c>
      <c r="H625">
        <f>VLOOKUP($A625,'Data Transformation'!$A$2:$G$2336,7,)</f>
        <v>1</v>
      </c>
      <c r="I625" t="str">
        <f>VLOOKUP($A625,'Medical Examinations'!$A$2:$H$2336,8,)</f>
        <v>yes</v>
      </c>
      <c r="J625" t="str">
        <f>VLOOKUP($A625,'Data Transformation'!$A$2:$K$2336,11,)</f>
        <v>normal weight</v>
      </c>
      <c r="K625" t="str">
        <f>VLOOKUP($A625,'Data Transformation'!$A$2:$M$2336,13,)</f>
        <v>Diabetes</v>
      </c>
      <c r="L625" t="str">
        <f>VLOOKUP(A625,'Data Transformation'!A625:Q2959,17,)</f>
        <v>7-Dec-1994</v>
      </c>
      <c r="M625">
        <f>VLOOKUP($A625,'Hospitalisation Details'!$A$2:$I$2344,6,)</f>
        <v>15820.7</v>
      </c>
      <c r="N625" t="str">
        <f>VLOOKUP($A625,'Hospitalisation Details'!$A$2:$I$2344,7,)</f>
        <v>tier - 2</v>
      </c>
      <c r="O625" t="str">
        <f>VLOOKUP($A625,'Hospitalisation Details'!$A$2:$I$2344,8,)</f>
        <v>tier - 3</v>
      </c>
      <c r="P625" t="str">
        <f>VLOOKUP($A625,'Hospitalisation Details'!$A$2:$I$2344,9,)</f>
        <v>R1011</v>
      </c>
      <c r="Q625">
        <f>VLOOKUP(A625,'Data Transformation'!A625:R2959,18,)</f>
        <v>28</v>
      </c>
    </row>
    <row r="626" spans="1:17" ht="15.6" x14ac:dyDescent="0.3">
      <c r="A626" s="1" t="s">
        <v>1746</v>
      </c>
      <c r="B626" s="1" t="str">
        <f>VLOOKUP($A626,'Data Transformation'!$A$2:$D$2336,4,)</f>
        <v xml:space="preserve">  Simo</v>
      </c>
      <c r="C626">
        <f>VLOOKUP($A626,'Medical Examinations'!$A$2:$B$2336,2,)</f>
        <v>24.13</v>
      </c>
      <c r="D626">
        <f>VLOOKUP($A626,'Medical Examinations'!$A$2:$C$2336,3,)</f>
        <v>5.29</v>
      </c>
      <c r="E626" t="str">
        <f>VLOOKUP($A626,'Medical Examinations'!$A$2:$D$2336,4,)</f>
        <v>yes</v>
      </c>
      <c r="F626" t="str">
        <f>VLOOKUP($A626,'Medical Examinations'!$A$2:$E$2336,5,)</f>
        <v>No</v>
      </c>
      <c r="G626" t="str">
        <f>VLOOKUP($A626,'Medical Examinations'!$A$2:$F$2336,6,)</f>
        <v>Yes</v>
      </c>
      <c r="H626">
        <f>VLOOKUP($A626,'Data Transformation'!$A$2:$G$2336,7,)</f>
        <v>1</v>
      </c>
      <c r="I626" t="str">
        <f>VLOOKUP($A626,'Medical Examinations'!$A$2:$H$2336,8,)</f>
        <v>yes</v>
      </c>
      <c r="J626" t="str">
        <f>VLOOKUP($A626,'Data Transformation'!$A$2:$K$2336,11,)</f>
        <v>obesity</v>
      </c>
      <c r="K626" t="str">
        <f>VLOOKUP($A626,'Data Transformation'!$A$2:$M$2336,13,)</f>
        <v>Diabetes</v>
      </c>
      <c r="L626" t="str">
        <f>VLOOKUP(A626,'Data Transformation'!A626:Q2960,17,)</f>
        <v>1-Jun-1986</v>
      </c>
      <c r="M626">
        <f>VLOOKUP($A626,'Hospitalisation Details'!$A$2:$I$2344,6,)</f>
        <v>15817.99</v>
      </c>
      <c r="N626" t="str">
        <f>VLOOKUP($A626,'Hospitalisation Details'!$A$2:$I$2344,7,)</f>
        <v>tier - 2</v>
      </c>
      <c r="O626" t="str">
        <f>VLOOKUP($A626,'Hospitalisation Details'!$A$2:$I$2344,8,)</f>
        <v>tier - 2</v>
      </c>
      <c r="P626" t="str">
        <f>VLOOKUP($A626,'Hospitalisation Details'!$A$2:$I$2344,9,)</f>
        <v>R1012</v>
      </c>
      <c r="Q626">
        <f>VLOOKUP(A626,'Data Transformation'!A626:R2960,18,)</f>
        <v>37</v>
      </c>
    </row>
    <row r="627" spans="1:17" ht="15.6" x14ac:dyDescent="0.3">
      <c r="A627" s="1" t="s">
        <v>1745</v>
      </c>
      <c r="B627" s="1" t="str">
        <f>VLOOKUP($A627,'Data Transformation'!$A$2:$D$2336,4,)</f>
        <v xml:space="preserve">  Christopher J</v>
      </c>
      <c r="C627">
        <f>VLOOKUP($A627,'Medical Examinations'!$A$2:$B$2336,2,)</f>
        <v>46.7</v>
      </c>
      <c r="D627">
        <f>VLOOKUP($A627,'Medical Examinations'!$A$2:$C$2336,3,)</f>
        <v>10.99</v>
      </c>
      <c r="E627" t="str">
        <f>VLOOKUP($A627,'Medical Examinations'!$A$2:$D$2336,4,)</f>
        <v>No</v>
      </c>
      <c r="F627" t="str">
        <f>VLOOKUP($A627,'Medical Examinations'!$A$2:$E$2336,5,)</f>
        <v>No</v>
      </c>
      <c r="G627" t="str">
        <f>VLOOKUP($A627,'Medical Examinations'!$A$2:$F$2336,6,)</f>
        <v>No</v>
      </c>
      <c r="H627">
        <f>VLOOKUP($A627,'Data Transformation'!$A$2:$G$2336,7,)</f>
        <v>0</v>
      </c>
      <c r="I627" t="str">
        <f>VLOOKUP($A627,'Medical Examinations'!$A$2:$H$2336,8,)</f>
        <v>No</v>
      </c>
      <c r="J627" t="str">
        <f>VLOOKUP($A627,'Data Transformation'!$A$2:$K$2336,11,)</f>
        <v>obesity</v>
      </c>
      <c r="K627" t="str">
        <f>VLOOKUP($A627,'Data Transformation'!$A$2:$M$2336,13,)</f>
        <v>Diabetes</v>
      </c>
      <c r="L627" t="str">
        <f>VLOOKUP(A627,'Data Transformation'!A627:Q2961,17,)</f>
        <v>18-Nov-1989</v>
      </c>
      <c r="M627">
        <f>VLOOKUP($A627,'Hospitalisation Details'!$A$2:$I$2344,6,)</f>
        <v>15746.62</v>
      </c>
      <c r="N627" t="str">
        <f>VLOOKUP($A627,'Hospitalisation Details'!$A$2:$I$2344,7,)</f>
        <v>tier - 2</v>
      </c>
      <c r="O627" t="str">
        <f>VLOOKUP($A627,'Hospitalisation Details'!$A$2:$I$2344,8,)</f>
        <v>tier - 1</v>
      </c>
      <c r="P627" t="str">
        <f>VLOOKUP($A627,'Hospitalisation Details'!$A$2:$I$2344,9,)</f>
        <v>R1012</v>
      </c>
      <c r="Q627">
        <f>VLOOKUP(A627,'Data Transformation'!A627:R2961,18,)</f>
        <v>33</v>
      </c>
    </row>
    <row r="628" spans="1:17" ht="15.6" x14ac:dyDescent="0.3">
      <c r="A628" s="1" t="s">
        <v>1744</v>
      </c>
      <c r="B628" s="1" t="str">
        <f>VLOOKUP($A628,'Data Transformation'!$A$2:$D$2336,4,)</f>
        <v xml:space="preserve">  Mario Sr</v>
      </c>
      <c r="C628">
        <f>VLOOKUP($A628,'Medical Examinations'!$A$2:$B$2336,2,)</f>
        <v>45.27</v>
      </c>
      <c r="D628">
        <f>VLOOKUP($A628,'Medical Examinations'!$A$2:$C$2336,3,)</f>
        <v>5.2</v>
      </c>
      <c r="E628" t="str">
        <f>VLOOKUP($A628,'Medical Examinations'!$A$2:$D$2336,4,)</f>
        <v>yes</v>
      </c>
      <c r="F628" t="str">
        <f>VLOOKUP($A628,'Medical Examinations'!$A$2:$E$2336,5,)</f>
        <v>No</v>
      </c>
      <c r="G628" t="str">
        <f>VLOOKUP($A628,'Medical Examinations'!$A$2:$F$2336,6,)</f>
        <v>No</v>
      </c>
      <c r="H628">
        <f>VLOOKUP($A628,'Data Transformation'!$A$2:$G$2336,7,)</f>
        <v>0</v>
      </c>
      <c r="I628" t="str">
        <f>VLOOKUP($A628,'Medical Examinations'!$A$2:$H$2336,8,)</f>
        <v>No</v>
      </c>
      <c r="J628" t="str">
        <f>VLOOKUP($A628,'Data Transformation'!$A$2:$K$2336,11,)</f>
        <v>obesity</v>
      </c>
      <c r="K628" t="str">
        <f>VLOOKUP($A628,'Data Transformation'!$A$2:$M$2336,13,)</f>
        <v>Diabetes</v>
      </c>
      <c r="L628" t="str">
        <f>VLOOKUP(A628,'Data Transformation'!A628:Q2962,17,)</f>
        <v>22-Jul-1986</v>
      </c>
      <c r="M628">
        <f>VLOOKUP($A628,'Hospitalisation Details'!$A$2:$I$2344,6,)</f>
        <v>15698.86</v>
      </c>
      <c r="N628" t="str">
        <f>VLOOKUP($A628,'Hospitalisation Details'!$A$2:$I$2344,7,)</f>
        <v>tier - 2</v>
      </c>
      <c r="O628" t="str">
        <f>VLOOKUP($A628,'Hospitalisation Details'!$A$2:$I$2344,8,)</f>
        <v>tier - 2</v>
      </c>
      <c r="P628" t="str">
        <f>VLOOKUP($A628,'Hospitalisation Details'!$A$2:$I$2344,9,)</f>
        <v>R1012</v>
      </c>
      <c r="Q628">
        <f>VLOOKUP(A628,'Data Transformation'!A628:R2962,18,)</f>
        <v>37</v>
      </c>
    </row>
    <row r="629" spans="1:17" ht="15.6" x14ac:dyDescent="0.3">
      <c r="A629" s="1" t="s">
        <v>1743</v>
      </c>
      <c r="B629" s="1" t="str">
        <f>VLOOKUP($A629,'Data Transformation'!$A$2:$D$2336,4,)</f>
        <v xml:space="preserve">  Meghann R</v>
      </c>
      <c r="C629">
        <f>VLOOKUP($A629,'Medical Examinations'!$A$2:$B$2336,2,)</f>
        <v>44.29</v>
      </c>
      <c r="D629">
        <f>VLOOKUP($A629,'Medical Examinations'!$A$2:$C$2336,3,)</f>
        <v>9.66</v>
      </c>
      <c r="E629" t="str">
        <f>VLOOKUP($A629,'Medical Examinations'!$A$2:$D$2336,4,)</f>
        <v>No</v>
      </c>
      <c r="F629" t="str">
        <f>VLOOKUP($A629,'Medical Examinations'!$A$2:$E$2336,5,)</f>
        <v>No</v>
      </c>
      <c r="G629" t="str">
        <f>VLOOKUP($A629,'Medical Examinations'!$A$2:$F$2336,6,)</f>
        <v>No</v>
      </c>
      <c r="H629">
        <f>VLOOKUP($A629,'Data Transformation'!$A$2:$G$2336,7,)</f>
        <v>2</v>
      </c>
      <c r="I629" t="str">
        <f>VLOOKUP($A629,'Medical Examinations'!$A$2:$H$2336,8,)</f>
        <v>No</v>
      </c>
      <c r="J629" t="str">
        <f>VLOOKUP($A629,'Data Transformation'!$A$2:$K$2336,11,)</f>
        <v>obesity</v>
      </c>
      <c r="K629" t="str">
        <f>VLOOKUP($A629,'Data Transformation'!$A$2:$M$2336,13,)</f>
        <v>Diabetes</v>
      </c>
      <c r="L629" t="str">
        <f>VLOOKUP(A629,'Data Transformation'!A629:Q2963,17,)</f>
        <v>1-Jun-1984</v>
      </c>
      <c r="M629">
        <f>VLOOKUP($A629,'Hospitalisation Details'!$A$2:$I$2344,6,)</f>
        <v>15670.3</v>
      </c>
      <c r="N629" t="str">
        <f>VLOOKUP($A629,'Hospitalisation Details'!$A$2:$I$2344,7,)</f>
        <v>tier - 2</v>
      </c>
      <c r="O629" t="str">
        <f>VLOOKUP($A629,'Hospitalisation Details'!$A$2:$I$2344,8,)</f>
        <v>tier - 2</v>
      </c>
      <c r="P629" t="str">
        <f>VLOOKUP($A629,'Hospitalisation Details'!$A$2:$I$2344,9,)</f>
        <v>R1026</v>
      </c>
      <c r="Q629">
        <f>VLOOKUP(A629,'Data Transformation'!A629:R2963,18,)</f>
        <v>39</v>
      </c>
    </row>
    <row r="630" spans="1:17" ht="15.6" x14ac:dyDescent="0.3">
      <c r="A630" s="1" t="s">
        <v>1742</v>
      </c>
      <c r="B630" s="1" t="str">
        <f>VLOOKUP($A630,'Data Transformation'!$A$2:$D$2336,4,)</f>
        <v xml:space="preserve">  Scott M</v>
      </c>
      <c r="C630">
        <f>VLOOKUP($A630,'Medical Examinations'!$A$2:$B$2336,2,)</f>
        <v>54.59</v>
      </c>
      <c r="D630">
        <f>VLOOKUP($A630,'Medical Examinations'!$A$2:$C$2336,3,)</f>
        <v>4.22</v>
      </c>
      <c r="E630" t="str">
        <f>VLOOKUP($A630,'Medical Examinations'!$A$2:$D$2336,4,)</f>
        <v>yes</v>
      </c>
      <c r="F630" t="str">
        <f>VLOOKUP($A630,'Medical Examinations'!$A$2:$E$2336,5,)</f>
        <v>No</v>
      </c>
      <c r="G630" t="str">
        <f>VLOOKUP($A630,'Medical Examinations'!$A$2:$F$2336,6,)</f>
        <v>No</v>
      </c>
      <c r="H630">
        <f>VLOOKUP($A630,'Data Transformation'!$A$2:$G$2336,7,)</f>
        <v>1</v>
      </c>
      <c r="I630" t="str">
        <f>VLOOKUP($A630,'Medical Examinations'!$A$2:$H$2336,8,)</f>
        <v>No</v>
      </c>
      <c r="J630" t="str">
        <f>VLOOKUP($A630,'Data Transformation'!$A$2:$K$2336,11,)</f>
        <v>obesity</v>
      </c>
      <c r="K630" t="str">
        <f>VLOOKUP($A630,'Data Transformation'!$A$2:$M$2336,13,)</f>
        <v>Prediabetes</v>
      </c>
      <c r="L630" t="str">
        <f>VLOOKUP(A630,'Data Transformation'!A630:Q2964,17,)</f>
        <v>8-Aug-1988</v>
      </c>
      <c r="M630">
        <f>VLOOKUP($A630,'Hospitalisation Details'!$A$2:$I$2344,6,)</f>
        <v>15646.28</v>
      </c>
      <c r="N630" t="str">
        <f>VLOOKUP($A630,'Hospitalisation Details'!$A$2:$I$2344,7,)</f>
        <v>tier - 2</v>
      </c>
      <c r="O630" t="str">
        <f>VLOOKUP($A630,'Hospitalisation Details'!$A$2:$I$2344,8,)</f>
        <v>tier - 2</v>
      </c>
      <c r="P630" t="str">
        <f>VLOOKUP($A630,'Hospitalisation Details'!$A$2:$I$2344,9,)</f>
        <v>R1011</v>
      </c>
      <c r="Q630">
        <f>VLOOKUP(A630,'Data Transformation'!A630:R2964,18,)</f>
        <v>34</v>
      </c>
    </row>
    <row r="631" spans="1:17" ht="15.6" x14ac:dyDescent="0.3">
      <c r="A631" s="1" t="s">
        <v>1741</v>
      </c>
      <c r="B631" s="1" t="str">
        <f>VLOOKUP($A631,'Data Transformation'!$A$2:$D$2336,4,)</f>
        <v xml:space="preserve">  Caitlin E</v>
      </c>
      <c r="C631">
        <f>VLOOKUP($A631,'Medical Examinations'!$A$2:$B$2336,2,)</f>
        <v>32.965000000000003</v>
      </c>
      <c r="D631">
        <f>VLOOKUP($A631,'Medical Examinations'!$A$2:$C$2336,3,)</f>
        <v>11.78</v>
      </c>
      <c r="E631" t="str">
        <f>VLOOKUP($A631,'Medical Examinations'!$A$2:$D$2336,4,)</f>
        <v>No</v>
      </c>
      <c r="F631" t="str">
        <f>VLOOKUP($A631,'Medical Examinations'!$A$2:$E$2336,5,)</f>
        <v>No</v>
      </c>
      <c r="G631" t="str">
        <f>VLOOKUP($A631,'Medical Examinations'!$A$2:$F$2336,6,)</f>
        <v>No</v>
      </c>
      <c r="H631">
        <f>VLOOKUP($A631,'Data Transformation'!$A$2:$G$2336,7,)</f>
        <v>0</v>
      </c>
      <c r="I631" t="str">
        <f>VLOOKUP($A631,'Medical Examinations'!$A$2:$H$2336,8,)</f>
        <v>No</v>
      </c>
      <c r="J631" t="str">
        <f>VLOOKUP($A631,'Data Transformation'!$A$2:$K$2336,11,)</f>
        <v>obesity</v>
      </c>
      <c r="K631" t="str">
        <f>VLOOKUP($A631,'Data Transformation'!$A$2:$M$2336,13,)</f>
        <v>Diabetes</v>
      </c>
      <c r="L631" t="str">
        <f>VLOOKUP(A631,'Data Transformation'!A631:Q2965,17,)</f>
        <v>6-Nov-1989</v>
      </c>
      <c r="M631">
        <f>VLOOKUP($A631,'Hospitalisation Details'!$A$2:$I$2344,6,)</f>
        <v>15612.19</v>
      </c>
      <c r="N631" t="str">
        <f>VLOOKUP($A631,'Hospitalisation Details'!$A$2:$I$2344,7,)</f>
        <v>tier - 2</v>
      </c>
      <c r="O631" t="str">
        <f>VLOOKUP($A631,'Hospitalisation Details'!$A$2:$I$2344,8,)</f>
        <v>tier - 2</v>
      </c>
      <c r="P631" t="str">
        <f>VLOOKUP($A631,'Hospitalisation Details'!$A$2:$I$2344,9,)</f>
        <v>R1012</v>
      </c>
      <c r="Q631">
        <f>VLOOKUP(A631,'Data Transformation'!A631:R2965,18,)</f>
        <v>33</v>
      </c>
    </row>
    <row r="632" spans="1:17" ht="15.6" x14ac:dyDescent="0.3">
      <c r="A632" s="1" t="s">
        <v>1740</v>
      </c>
      <c r="B632" s="1" t="str">
        <f>VLOOKUP($A632,'Data Transformation'!$A$2:$D$2336,4,)</f>
        <v xml:space="preserve">  Samantha A</v>
      </c>
      <c r="C632">
        <f>VLOOKUP($A632,'Medical Examinations'!$A$2:$B$2336,2,)</f>
        <v>38.049999999999997</v>
      </c>
      <c r="D632">
        <f>VLOOKUP($A632,'Medical Examinations'!$A$2:$C$2336,3,)</f>
        <v>9.6199999999999992</v>
      </c>
      <c r="E632" t="str">
        <f>VLOOKUP($A632,'Medical Examinations'!$A$2:$D$2336,4,)</f>
        <v>No</v>
      </c>
      <c r="F632" t="str">
        <f>VLOOKUP($A632,'Medical Examinations'!$A$2:$E$2336,5,)</f>
        <v>No</v>
      </c>
      <c r="G632" t="str">
        <f>VLOOKUP($A632,'Medical Examinations'!$A$2:$F$2336,6,)</f>
        <v>No</v>
      </c>
      <c r="H632">
        <f>VLOOKUP($A632,'Data Transformation'!$A$2:$G$2336,7,)</f>
        <v>0</v>
      </c>
      <c r="I632" t="str">
        <f>VLOOKUP($A632,'Medical Examinations'!$A$2:$H$2336,8,)</f>
        <v>No</v>
      </c>
      <c r="J632" t="str">
        <f>VLOOKUP($A632,'Data Transformation'!$A$2:$K$2336,11,)</f>
        <v>overweight</v>
      </c>
      <c r="K632" t="str">
        <f>VLOOKUP($A632,'Data Transformation'!$A$2:$M$2336,13,)</f>
        <v>Diabetes</v>
      </c>
      <c r="L632" t="str">
        <f>VLOOKUP(A632,'Data Transformation'!A632:Q2966,17,)</f>
        <v>3-Sep-1984</v>
      </c>
      <c r="M632">
        <f>VLOOKUP($A632,'Hospitalisation Details'!$A$2:$I$2344,6,)</f>
        <v>15608.58</v>
      </c>
      <c r="N632" t="str">
        <f>VLOOKUP($A632,'Hospitalisation Details'!$A$2:$I$2344,7,)</f>
        <v>tier - 2</v>
      </c>
      <c r="O632" t="str">
        <f>VLOOKUP($A632,'Hospitalisation Details'!$A$2:$I$2344,8,)</f>
        <v>tier - 2</v>
      </c>
      <c r="P632" t="str">
        <f>VLOOKUP($A632,'Hospitalisation Details'!$A$2:$I$2344,9,)</f>
        <v>R1026</v>
      </c>
      <c r="Q632">
        <f>VLOOKUP(A632,'Data Transformation'!A632:R2966,18,)</f>
        <v>38</v>
      </c>
    </row>
    <row r="633" spans="1:17" ht="15.6" x14ac:dyDescent="0.3">
      <c r="A633" s="1" t="s">
        <v>1739</v>
      </c>
      <c r="B633" s="1" t="str">
        <f>VLOOKUP($A633,'Data Transformation'!$A$2:$D$2336,4,)</f>
        <v xml:space="preserve">  Erik</v>
      </c>
      <c r="C633">
        <f>VLOOKUP($A633,'Medical Examinations'!$A$2:$B$2336,2,)</f>
        <v>46.14</v>
      </c>
      <c r="D633">
        <f>VLOOKUP($A633,'Medical Examinations'!$A$2:$C$2336,3,)</f>
        <v>10.78</v>
      </c>
      <c r="E633" t="str">
        <f>VLOOKUP($A633,'Medical Examinations'!$A$2:$D$2336,4,)</f>
        <v>No</v>
      </c>
      <c r="F633" t="str">
        <f>VLOOKUP($A633,'Medical Examinations'!$A$2:$E$2336,5,)</f>
        <v>No</v>
      </c>
      <c r="G633" t="str">
        <f>VLOOKUP($A633,'Medical Examinations'!$A$2:$F$2336,6,)</f>
        <v>No</v>
      </c>
      <c r="H633">
        <f>VLOOKUP($A633,'Data Transformation'!$A$2:$G$2336,7,)</f>
        <v>0</v>
      </c>
      <c r="I633" t="str">
        <f>VLOOKUP($A633,'Medical Examinations'!$A$2:$H$2336,8,)</f>
        <v>No</v>
      </c>
      <c r="J633" t="str">
        <f>VLOOKUP($A633,'Data Transformation'!$A$2:$K$2336,11,)</f>
        <v>normal weight</v>
      </c>
      <c r="K633" t="str">
        <f>VLOOKUP($A633,'Data Transformation'!$A$2:$M$2336,13,)</f>
        <v>Diabetes</v>
      </c>
      <c r="L633" t="str">
        <f>VLOOKUP(A633,'Data Transformation'!A633:Q2967,17,)</f>
        <v>1-Aug-1984</v>
      </c>
      <c r="M633">
        <f>VLOOKUP($A633,'Hospitalisation Details'!$A$2:$I$2344,6,)</f>
        <v>15556.67</v>
      </c>
      <c r="N633" t="str">
        <f>VLOOKUP($A633,'Hospitalisation Details'!$A$2:$I$2344,7,)</f>
        <v>tier - 2</v>
      </c>
      <c r="O633" t="str">
        <f>VLOOKUP($A633,'Hospitalisation Details'!$A$2:$I$2344,8,)</f>
        <v>tier - 2</v>
      </c>
      <c r="P633" t="str">
        <f>VLOOKUP($A633,'Hospitalisation Details'!$A$2:$I$2344,9,)</f>
        <v>R1012</v>
      </c>
      <c r="Q633">
        <f>VLOOKUP(A633,'Data Transformation'!A633:R2967,18,)</f>
        <v>39</v>
      </c>
    </row>
    <row r="634" spans="1:17" ht="15.6" x14ac:dyDescent="0.3">
      <c r="A634" s="1" t="s">
        <v>1738</v>
      </c>
      <c r="B634" s="1" t="str">
        <f>VLOOKUP($A634,'Data Transformation'!$A$2:$D$2336,4,)</f>
        <v xml:space="preserve">  Christopher</v>
      </c>
      <c r="C634">
        <f>VLOOKUP($A634,'Medical Examinations'!$A$2:$B$2336,2,)</f>
        <v>41.325000000000003</v>
      </c>
      <c r="D634">
        <f>VLOOKUP($A634,'Medical Examinations'!$A$2:$C$2336,3,)</f>
        <v>5.1100000000000003</v>
      </c>
      <c r="E634" t="str">
        <f>VLOOKUP($A634,'Medical Examinations'!$A$2:$D$2336,4,)</f>
        <v>yes</v>
      </c>
      <c r="F634" t="str">
        <f>VLOOKUP($A634,'Medical Examinations'!$A$2:$E$2336,5,)</f>
        <v>No</v>
      </c>
      <c r="G634" t="str">
        <f>VLOOKUP($A634,'Medical Examinations'!$A$2:$F$2336,6,)</f>
        <v>No</v>
      </c>
      <c r="H634">
        <f>VLOOKUP($A634,'Data Transformation'!$A$2:$G$2336,7,)</f>
        <v>2</v>
      </c>
      <c r="I634" t="str">
        <f>VLOOKUP($A634,'Medical Examinations'!$A$2:$H$2336,8,)</f>
        <v>No</v>
      </c>
      <c r="J634" t="str">
        <f>VLOOKUP($A634,'Data Transformation'!$A$2:$K$2336,11,)</f>
        <v>obesity</v>
      </c>
      <c r="K634" t="str">
        <f>VLOOKUP($A634,'Data Transformation'!$A$2:$M$2336,13,)</f>
        <v>Diabetes</v>
      </c>
      <c r="L634" t="str">
        <f>VLOOKUP(A634,'Data Transformation'!A634:Q2968,17,)</f>
        <v>23-Dec-1985</v>
      </c>
      <c r="M634">
        <f>VLOOKUP($A634,'Hospitalisation Details'!$A$2:$I$2344,6,)</f>
        <v>15555.19</v>
      </c>
      <c r="N634" t="str">
        <f>VLOOKUP($A634,'Hospitalisation Details'!$A$2:$I$2344,7,)</f>
        <v>tier - 2</v>
      </c>
      <c r="O634" t="str">
        <f>VLOOKUP($A634,'Hospitalisation Details'!$A$2:$I$2344,8,)</f>
        <v>tier - 3</v>
      </c>
      <c r="P634" t="str">
        <f>VLOOKUP($A634,'Hospitalisation Details'!$A$2:$I$2344,9,)</f>
        <v>R1012</v>
      </c>
      <c r="Q634">
        <f>VLOOKUP(A634,'Data Transformation'!A634:R2968,18,)</f>
        <v>37</v>
      </c>
    </row>
    <row r="635" spans="1:17" ht="15.6" x14ac:dyDescent="0.3">
      <c r="A635" s="1" t="s">
        <v>1737</v>
      </c>
      <c r="B635" s="1" t="str">
        <f>VLOOKUP($A635,'Data Transformation'!$A$2:$D$2336,4,)</f>
        <v xml:space="preserve">  Maya</v>
      </c>
      <c r="C635">
        <f>VLOOKUP($A635,'Medical Examinations'!$A$2:$B$2336,2,)</f>
        <v>44.64</v>
      </c>
      <c r="D635">
        <f>VLOOKUP($A635,'Medical Examinations'!$A$2:$C$2336,3,)</f>
        <v>7.18</v>
      </c>
      <c r="E635" t="str">
        <f>VLOOKUP($A635,'Medical Examinations'!$A$2:$D$2336,4,)</f>
        <v>No</v>
      </c>
      <c r="F635" t="str">
        <f>VLOOKUP($A635,'Medical Examinations'!$A$2:$E$2336,5,)</f>
        <v>No</v>
      </c>
      <c r="G635" t="str">
        <f>VLOOKUP($A635,'Medical Examinations'!$A$2:$F$2336,6,)</f>
        <v>No</v>
      </c>
      <c r="H635">
        <f>VLOOKUP($A635,'Data Transformation'!$A$2:$G$2336,7,)</f>
        <v>0</v>
      </c>
      <c r="I635" t="str">
        <f>VLOOKUP($A635,'Medical Examinations'!$A$2:$H$2336,8,)</f>
        <v>No</v>
      </c>
      <c r="J635" t="str">
        <f>VLOOKUP($A635,'Data Transformation'!$A$2:$K$2336,11,)</f>
        <v>obesity</v>
      </c>
      <c r="K635" t="str">
        <f>VLOOKUP($A635,'Data Transformation'!$A$2:$M$2336,13,)</f>
        <v>Normal</v>
      </c>
      <c r="L635" t="str">
        <f>VLOOKUP(A635,'Data Transformation'!A635:Q2969,17,)</f>
        <v>27-Sep-1975</v>
      </c>
      <c r="M635">
        <f>VLOOKUP($A635,'Hospitalisation Details'!$A$2:$I$2344,6,)</f>
        <v>15532.16</v>
      </c>
      <c r="N635" t="str">
        <f>VLOOKUP($A635,'Hospitalisation Details'!$A$2:$I$2344,7,)</f>
        <v>tier - 2</v>
      </c>
      <c r="O635" t="str">
        <f>VLOOKUP($A635,'Hospitalisation Details'!$A$2:$I$2344,8,)</f>
        <v>tier - 2</v>
      </c>
      <c r="P635" t="str">
        <f>VLOOKUP($A635,'Hospitalisation Details'!$A$2:$I$2344,9,)</f>
        <v>R1026</v>
      </c>
      <c r="Q635">
        <f>VLOOKUP(A635,'Data Transformation'!A635:R2969,18,)</f>
        <v>47</v>
      </c>
    </row>
    <row r="636" spans="1:17" ht="15.6" x14ac:dyDescent="0.3">
      <c r="A636" s="1" t="s">
        <v>1736</v>
      </c>
      <c r="B636" s="1" t="str">
        <f>VLOOKUP($A636,'Data Transformation'!$A$2:$D$2336,4,)</f>
        <v xml:space="preserve">  Zachary T</v>
      </c>
      <c r="C636">
        <f>VLOOKUP($A636,'Medical Examinations'!$A$2:$B$2336,2,)</f>
        <v>25.175000000000001</v>
      </c>
      <c r="D636">
        <f>VLOOKUP($A636,'Medical Examinations'!$A$2:$C$2336,3,)</f>
        <v>4.96</v>
      </c>
      <c r="E636" t="str">
        <f>VLOOKUP($A636,'Medical Examinations'!$A$2:$D$2336,4,)</f>
        <v>No</v>
      </c>
      <c r="F636" t="str">
        <f>VLOOKUP($A636,'Medical Examinations'!$A$2:$E$2336,5,)</f>
        <v>yes</v>
      </c>
      <c r="G636" t="str">
        <f>VLOOKUP($A636,'Medical Examinations'!$A$2:$F$2336,6,)</f>
        <v>No</v>
      </c>
      <c r="H636">
        <f>VLOOKUP($A636,'Data Transformation'!$A$2:$G$2336,7,)</f>
        <v>1</v>
      </c>
      <c r="I636" t="str">
        <f>VLOOKUP($A636,'Medical Examinations'!$A$2:$H$2336,8,)</f>
        <v>?</v>
      </c>
      <c r="J636" t="str">
        <f>VLOOKUP($A636,'Data Transformation'!$A$2:$K$2336,11,)</f>
        <v>overweight</v>
      </c>
      <c r="K636" t="str">
        <f>VLOOKUP($A636,'Data Transformation'!$A$2:$M$2336,13,)</f>
        <v>Prediabetes</v>
      </c>
      <c r="L636" t="str">
        <f>VLOOKUP(A636,'Data Transformation'!A636:Q2970,17,)</f>
        <v>27-Sep-1982</v>
      </c>
      <c r="M636">
        <f>VLOOKUP($A636,'Hospitalisation Details'!$A$2:$I$2344,6,)</f>
        <v>15518.18</v>
      </c>
      <c r="N636" t="str">
        <f>VLOOKUP($A636,'Hospitalisation Details'!$A$2:$I$2344,7,)</f>
        <v>tier - 2</v>
      </c>
      <c r="O636" t="str">
        <f>VLOOKUP($A636,'Hospitalisation Details'!$A$2:$I$2344,8,)</f>
        <v>tier - 3</v>
      </c>
      <c r="P636" t="str">
        <f>VLOOKUP($A636,'Hospitalisation Details'!$A$2:$I$2344,9,)</f>
        <v>R1015</v>
      </c>
      <c r="Q636">
        <f>VLOOKUP(A636,'Data Transformation'!A636:R2970,18,)</f>
        <v>40</v>
      </c>
    </row>
    <row r="637" spans="1:17" ht="15.6" x14ac:dyDescent="0.3">
      <c r="A637" s="1" t="s">
        <v>1735</v>
      </c>
      <c r="B637" s="1" t="str">
        <f>VLOOKUP($A637,'Data Transformation'!$A$2:$D$2336,4,)</f>
        <v xml:space="preserve">  Hilda</v>
      </c>
      <c r="C637">
        <f>VLOOKUP($A637,'Medical Examinations'!$A$2:$B$2336,2,)</f>
        <v>43.11</v>
      </c>
      <c r="D637">
        <f>VLOOKUP($A637,'Medical Examinations'!$A$2:$C$2336,3,)</f>
        <v>4.67</v>
      </c>
      <c r="E637" t="str">
        <f>VLOOKUP($A637,'Medical Examinations'!$A$2:$D$2336,4,)</f>
        <v>yes</v>
      </c>
      <c r="F637" t="str">
        <f>VLOOKUP($A637,'Medical Examinations'!$A$2:$E$2336,5,)</f>
        <v>No</v>
      </c>
      <c r="G637" t="str">
        <f>VLOOKUP($A637,'Medical Examinations'!$A$2:$F$2336,6,)</f>
        <v>No</v>
      </c>
      <c r="H637">
        <f>VLOOKUP($A637,'Data Transformation'!$A$2:$G$2336,7,)</f>
        <v>0</v>
      </c>
      <c r="I637" t="str">
        <f>VLOOKUP($A637,'Medical Examinations'!$A$2:$H$2336,8,)</f>
        <v>No</v>
      </c>
      <c r="J637" t="str">
        <f>VLOOKUP($A637,'Data Transformation'!$A$2:$K$2336,11,)</f>
        <v>overweight</v>
      </c>
      <c r="K637" t="str">
        <f>VLOOKUP($A637,'Data Transformation'!$A$2:$M$2336,13,)</f>
        <v>Prediabetes</v>
      </c>
      <c r="L637" t="str">
        <f>VLOOKUP(A637,'Data Transformation'!A637:Q2971,17,)</f>
        <v>6-Jul-1991</v>
      </c>
      <c r="M637">
        <f>VLOOKUP($A637,'Hospitalisation Details'!$A$2:$I$2344,6,)</f>
        <v>15450.48</v>
      </c>
      <c r="N637" t="str">
        <f>VLOOKUP($A637,'Hospitalisation Details'!$A$2:$I$2344,7,)</f>
        <v>tier - 2</v>
      </c>
      <c r="O637" t="str">
        <f>VLOOKUP($A637,'Hospitalisation Details'!$A$2:$I$2344,8,)</f>
        <v>tier - 1</v>
      </c>
      <c r="P637" t="str">
        <f>VLOOKUP($A637,'Hospitalisation Details'!$A$2:$I$2344,9,)</f>
        <v>R1026</v>
      </c>
      <c r="Q637">
        <f>VLOOKUP(A637,'Data Transformation'!A637:R2971,18,)</f>
        <v>32</v>
      </c>
    </row>
    <row r="638" spans="1:17" ht="15.6" x14ac:dyDescent="0.3">
      <c r="A638" s="1" t="s">
        <v>1734</v>
      </c>
      <c r="B638" s="1" t="str">
        <f>VLOOKUP($A638,'Data Transformation'!$A$2:$D$2336,4,)</f>
        <v xml:space="preserve">  Stephanie</v>
      </c>
      <c r="C638">
        <f>VLOOKUP($A638,'Medical Examinations'!$A$2:$B$2336,2,)</f>
        <v>53.32</v>
      </c>
      <c r="D638">
        <f>VLOOKUP($A638,'Medical Examinations'!$A$2:$C$2336,3,)</f>
        <v>5.0599999999999996</v>
      </c>
      <c r="E638" t="str">
        <f>VLOOKUP($A638,'Medical Examinations'!$A$2:$D$2336,4,)</f>
        <v>No</v>
      </c>
      <c r="F638" t="str">
        <f>VLOOKUP($A638,'Medical Examinations'!$A$2:$E$2336,5,)</f>
        <v>No</v>
      </c>
      <c r="G638" t="str">
        <f>VLOOKUP($A638,'Medical Examinations'!$A$2:$F$2336,6,)</f>
        <v>No</v>
      </c>
      <c r="H638">
        <f>VLOOKUP($A638,'Data Transformation'!$A$2:$G$2336,7,)</f>
        <v>0</v>
      </c>
      <c r="I638" t="str">
        <f>VLOOKUP($A638,'Medical Examinations'!$A$2:$H$2336,8,)</f>
        <v>No</v>
      </c>
      <c r="J638" t="str">
        <f>VLOOKUP($A638,'Data Transformation'!$A$2:$K$2336,11,)</f>
        <v>obesity</v>
      </c>
      <c r="K638" t="str">
        <f>VLOOKUP($A638,'Data Transformation'!$A$2:$M$2336,13,)</f>
        <v>Diabetes</v>
      </c>
      <c r="L638" t="str">
        <f>VLOOKUP(A638,'Data Transformation'!A638:Q2972,17,)</f>
        <v>17-Sep-1992</v>
      </c>
      <c r="M638">
        <f>VLOOKUP($A638,'Hospitalisation Details'!$A$2:$I$2344,6,)</f>
        <v>15440.2</v>
      </c>
      <c r="N638" t="str">
        <f>VLOOKUP($A638,'Hospitalisation Details'!$A$2:$I$2344,7,)</f>
        <v>tier - 2</v>
      </c>
      <c r="O638" t="str">
        <f>VLOOKUP($A638,'Hospitalisation Details'!$A$2:$I$2344,8,)</f>
        <v>tier - 1</v>
      </c>
      <c r="P638" t="str">
        <f>VLOOKUP($A638,'Hospitalisation Details'!$A$2:$I$2344,9,)</f>
        <v>R1012</v>
      </c>
      <c r="Q638">
        <f>VLOOKUP(A638,'Data Transformation'!A638:R2972,18,)</f>
        <v>30</v>
      </c>
    </row>
    <row r="639" spans="1:17" ht="15.6" x14ac:dyDescent="0.3">
      <c r="A639" s="1" t="s">
        <v>1733</v>
      </c>
      <c r="B639" s="1" t="str">
        <f>VLOOKUP($A639,'Data Transformation'!$A$2:$D$2336,4,)</f>
        <v xml:space="preserve">  Doug</v>
      </c>
      <c r="C639">
        <f>VLOOKUP($A639,'Medical Examinations'!$A$2:$B$2336,2,)</f>
        <v>38.04</v>
      </c>
      <c r="D639">
        <f>VLOOKUP($A639,'Medical Examinations'!$A$2:$C$2336,3,)</f>
        <v>5.0199999999999996</v>
      </c>
      <c r="E639" t="str">
        <f>VLOOKUP($A639,'Medical Examinations'!$A$2:$D$2336,4,)</f>
        <v>yes</v>
      </c>
      <c r="F639" t="str">
        <f>VLOOKUP($A639,'Medical Examinations'!$A$2:$E$2336,5,)</f>
        <v>No</v>
      </c>
      <c r="G639" t="str">
        <f>VLOOKUP($A639,'Medical Examinations'!$A$2:$F$2336,6,)</f>
        <v>No</v>
      </c>
      <c r="H639">
        <f>VLOOKUP($A639,'Data Transformation'!$A$2:$G$2336,7,)</f>
        <v>1</v>
      </c>
      <c r="I639" t="str">
        <f>VLOOKUP($A639,'Medical Examinations'!$A$2:$H$2336,8,)</f>
        <v>No</v>
      </c>
      <c r="J639" t="str">
        <f>VLOOKUP($A639,'Data Transformation'!$A$2:$K$2336,11,)</f>
        <v>normal weight</v>
      </c>
      <c r="K639" t="str">
        <f>VLOOKUP($A639,'Data Transformation'!$A$2:$M$2336,13,)</f>
        <v>Prediabetes</v>
      </c>
      <c r="L639" t="str">
        <f>VLOOKUP(A639,'Data Transformation'!A639:Q2973,17,)</f>
        <v>8-Jun-1978</v>
      </c>
      <c r="M639">
        <f>VLOOKUP($A639,'Hospitalisation Details'!$A$2:$I$2344,6,)</f>
        <v>15377.77</v>
      </c>
      <c r="N639" t="str">
        <f>VLOOKUP($A639,'Hospitalisation Details'!$A$2:$I$2344,7,)</f>
        <v>tier - 2</v>
      </c>
      <c r="O639" t="str">
        <f>VLOOKUP($A639,'Hospitalisation Details'!$A$2:$I$2344,8,)</f>
        <v>tier - 2</v>
      </c>
      <c r="P639" t="str">
        <f>VLOOKUP($A639,'Hospitalisation Details'!$A$2:$I$2344,9,)</f>
        <v>R1012</v>
      </c>
      <c r="Q639">
        <f>VLOOKUP(A639,'Data Transformation'!A639:R2973,18,)</f>
        <v>45</v>
      </c>
    </row>
    <row r="640" spans="1:17" ht="15.6" x14ac:dyDescent="0.3">
      <c r="A640" s="1" t="s">
        <v>1732</v>
      </c>
      <c r="B640" s="1" t="str">
        <f>VLOOKUP($A640,'Data Transformation'!$A$2:$D$2336,4,)</f>
        <v xml:space="preserve">  Bethany N</v>
      </c>
      <c r="C640">
        <f>VLOOKUP($A640,'Medical Examinations'!$A$2:$B$2336,2,)</f>
        <v>37.9</v>
      </c>
      <c r="D640">
        <f>VLOOKUP($A640,'Medical Examinations'!$A$2:$C$2336,3,)</f>
        <v>7.76</v>
      </c>
      <c r="E640" t="str">
        <f>VLOOKUP($A640,'Medical Examinations'!$A$2:$D$2336,4,)</f>
        <v>No</v>
      </c>
      <c r="F640" t="str">
        <f>VLOOKUP($A640,'Medical Examinations'!$A$2:$E$2336,5,)</f>
        <v>No</v>
      </c>
      <c r="G640" t="str">
        <f>VLOOKUP($A640,'Medical Examinations'!$A$2:$F$2336,6,)</f>
        <v>No</v>
      </c>
      <c r="H640">
        <f>VLOOKUP($A640,'Data Transformation'!$A$2:$G$2336,7,)</f>
        <v>0</v>
      </c>
      <c r="I640" t="str">
        <f>VLOOKUP($A640,'Medical Examinations'!$A$2:$H$2336,8,)</f>
        <v>No</v>
      </c>
      <c r="J640" t="str">
        <f>VLOOKUP($A640,'Data Transformation'!$A$2:$K$2336,11,)</f>
        <v>obesity</v>
      </c>
      <c r="K640" t="str">
        <f>VLOOKUP($A640,'Data Transformation'!$A$2:$M$2336,13,)</f>
        <v>Diabetes</v>
      </c>
      <c r="L640" t="str">
        <f>VLOOKUP(A640,'Data Transformation'!A640:Q2974,17,)</f>
        <v>25-Aug-1982</v>
      </c>
      <c r="M640">
        <f>VLOOKUP($A640,'Hospitalisation Details'!$A$2:$I$2344,6,)</f>
        <v>15368.22</v>
      </c>
      <c r="N640" t="str">
        <f>VLOOKUP($A640,'Hospitalisation Details'!$A$2:$I$2344,7,)</f>
        <v>tier - 2</v>
      </c>
      <c r="O640" t="str">
        <f>VLOOKUP($A640,'Hospitalisation Details'!$A$2:$I$2344,8,)</f>
        <v>tier - 2</v>
      </c>
      <c r="P640" t="str">
        <f>VLOOKUP($A640,'Hospitalisation Details'!$A$2:$I$2344,9,)</f>
        <v>R1011</v>
      </c>
      <c r="Q640">
        <f>VLOOKUP(A640,'Data Transformation'!A640:R2974,18,)</f>
        <v>40</v>
      </c>
    </row>
    <row r="641" spans="1:17" ht="15.6" x14ac:dyDescent="0.3">
      <c r="A641" s="1" t="s">
        <v>1731</v>
      </c>
      <c r="B641" s="1" t="str">
        <f>VLOOKUP($A641,'Data Transformation'!$A$2:$D$2336,4,)</f>
        <v xml:space="preserve">  Sandra H</v>
      </c>
      <c r="C641">
        <f>VLOOKUP($A641,'Medical Examinations'!$A$2:$B$2336,2,)</f>
        <v>39.6</v>
      </c>
      <c r="D641">
        <f>VLOOKUP($A641,'Medical Examinations'!$A$2:$C$2336,3,)</f>
        <v>9.32</v>
      </c>
      <c r="E641" t="str">
        <f>VLOOKUP($A641,'Medical Examinations'!$A$2:$D$2336,4,)</f>
        <v>No</v>
      </c>
      <c r="F641" t="str">
        <f>VLOOKUP($A641,'Medical Examinations'!$A$2:$E$2336,5,)</f>
        <v>No</v>
      </c>
      <c r="G641" t="str">
        <f>VLOOKUP($A641,'Medical Examinations'!$A$2:$F$2336,6,)</f>
        <v>No</v>
      </c>
      <c r="H641">
        <f>VLOOKUP($A641,'Data Transformation'!$A$2:$G$2336,7,)</f>
        <v>0</v>
      </c>
      <c r="I641" t="str">
        <f>VLOOKUP($A641,'Medical Examinations'!$A$2:$H$2336,8,)</f>
        <v>No</v>
      </c>
      <c r="J641" t="str">
        <f>VLOOKUP($A641,'Data Transformation'!$A$2:$K$2336,11,)</f>
        <v>normal weight</v>
      </c>
      <c r="K641" t="str">
        <f>VLOOKUP($A641,'Data Transformation'!$A$2:$M$2336,13,)</f>
        <v>Diabetes</v>
      </c>
      <c r="L641" t="str">
        <f>VLOOKUP(A641,'Data Transformation'!A641:Q2975,17,)</f>
        <v>25-Dec-1986</v>
      </c>
      <c r="M641">
        <f>VLOOKUP($A641,'Hospitalisation Details'!$A$2:$I$2344,6,)</f>
        <v>15363.77</v>
      </c>
      <c r="N641" t="str">
        <f>VLOOKUP($A641,'Hospitalisation Details'!$A$2:$I$2344,7,)</f>
        <v>tier - 2</v>
      </c>
      <c r="O641" t="str">
        <f>VLOOKUP($A641,'Hospitalisation Details'!$A$2:$I$2344,8,)</f>
        <v>tier - 1</v>
      </c>
      <c r="P641" t="str">
        <f>VLOOKUP($A641,'Hospitalisation Details'!$A$2:$I$2344,9,)</f>
        <v>R1026</v>
      </c>
      <c r="Q641">
        <f>VLOOKUP(A641,'Data Transformation'!A641:R2975,18,)</f>
        <v>36</v>
      </c>
    </row>
    <row r="642" spans="1:17" ht="15.6" x14ac:dyDescent="0.3">
      <c r="A642" s="1" t="s">
        <v>1730</v>
      </c>
      <c r="B642" s="1" t="str">
        <f>VLOOKUP($A642,'Data Transformation'!$A$2:$D$2336,4,)</f>
        <v xml:space="preserve">  Takuo</v>
      </c>
      <c r="C642">
        <f>VLOOKUP($A642,'Medical Examinations'!$A$2:$B$2336,2,)</f>
        <v>50.92</v>
      </c>
      <c r="D642">
        <f>VLOOKUP($A642,'Medical Examinations'!$A$2:$C$2336,3,)</f>
        <v>5.31</v>
      </c>
      <c r="E642" t="str">
        <f>VLOOKUP($A642,'Medical Examinations'!$A$2:$D$2336,4,)</f>
        <v>yes</v>
      </c>
      <c r="F642" t="str">
        <f>VLOOKUP($A642,'Medical Examinations'!$A$2:$E$2336,5,)</f>
        <v>No</v>
      </c>
      <c r="G642" t="str">
        <f>VLOOKUP($A642,'Medical Examinations'!$A$2:$F$2336,6,)</f>
        <v>No</v>
      </c>
      <c r="H642">
        <f>VLOOKUP($A642,'Data Transformation'!$A$2:$G$2336,7,)</f>
        <v>1</v>
      </c>
      <c r="I642" t="str">
        <f>VLOOKUP($A642,'Medical Examinations'!$A$2:$H$2336,8,)</f>
        <v>No</v>
      </c>
      <c r="J642" t="str">
        <f>VLOOKUP($A642,'Data Transformation'!$A$2:$K$2336,11,)</f>
        <v>overweight</v>
      </c>
      <c r="K642" t="str">
        <f>VLOOKUP($A642,'Data Transformation'!$A$2:$M$2336,13,)</f>
        <v>Prediabetes</v>
      </c>
      <c r="L642" t="str">
        <f>VLOOKUP(A642,'Data Transformation'!A642:Q2976,17,)</f>
        <v>24-Oct-1973</v>
      </c>
      <c r="M642">
        <f>VLOOKUP($A642,'Hospitalisation Details'!$A$2:$I$2344,6,)</f>
        <v>15361.5</v>
      </c>
      <c r="N642" t="str">
        <f>VLOOKUP($A642,'Hospitalisation Details'!$A$2:$I$2344,7,)</f>
        <v>tier - 2</v>
      </c>
      <c r="O642" t="str">
        <f>VLOOKUP($A642,'Hospitalisation Details'!$A$2:$I$2344,8,)</f>
        <v>tier - 3</v>
      </c>
      <c r="P642" t="str">
        <f>VLOOKUP($A642,'Hospitalisation Details'!$A$2:$I$2344,9,)</f>
        <v>R1023</v>
      </c>
      <c r="Q642">
        <f>VLOOKUP(A642,'Data Transformation'!A642:R2976,18,)</f>
        <v>49</v>
      </c>
    </row>
    <row r="643" spans="1:17" ht="15.6" x14ac:dyDescent="0.3">
      <c r="A643" s="1" t="s">
        <v>1729</v>
      </c>
      <c r="B643" s="1" t="str">
        <f>VLOOKUP($A643,'Data Transformation'!$A$2:$D$2336,4,)</f>
        <v xml:space="preserve">  Kelly A</v>
      </c>
      <c r="C643">
        <f>VLOOKUP($A643,'Medical Examinations'!$A$2:$B$2336,2,)</f>
        <v>21.85</v>
      </c>
      <c r="D643">
        <f>VLOOKUP($A643,'Medical Examinations'!$A$2:$C$2336,3,)</f>
        <v>5.56</v>
      </c>
      <c r="E643" t="str">
        <f>VLOOKUP($A643,'Medical Examinations'!$A$2:$D$2336,4,)</f>
        <v>yes</v>
      </c>
      <c r="F643" t="str">
        <f>VLOOKUP($A643,'Medical Examinations'!$A$2:$E$2336,5,)</f>
        <v>No</v>
      </c>
      <c r="G643" t="str">
        <f>VLOOKUP($A643,'Medical Examinations'!$A$2:$F$2336,6,)</f>
        <v>No</v>
      </c>
      <c r="H643">
        <f>VLOOKUP($A643,'Data Transformation'!$A$2:$G$2336,7,)</f>
        <v>0</v>
      </c>
      <c r="I643" t="str">
        <f>VLOOKUP($A643,'Medical Examinations'!$A$2:$H$2336,8,)</f>
        <v>yes</v>
      </c>
      <c r="J643" t="str">
        <f>VLOOKUP($A643,'Data Transformation'!$A$2:$K$2336,11,)</f>
        <v>obesity</v>
      </c>
      <c r="K643" t="str">
        <f>VLOOKUP($A643,'Data Transformation'!$A$2:$M$2336,13,)</f>
        <v>Normal</v>
      </c>
      <c r="L643" t="str">
        <f>VLOOKUP(A643,'Data Transformation'!A643:Q2977,17,)</f>
        <v>2-Dec-1986</v>
      </c>
      <c r="M643">
        <f>VLOOKUP($A643,'Hospitalisation Details'!$A$2:$I$2344,6,)</f>
        <v>15359.1</v>
      </c>
      <c r="N643" t="str">
        <f>VLOOKUP($A643,'Hospitalisation Details'!$A$2:$I$2344,7,)</f>
        <v>tier - 2</v>
      </c>
      <c r="O643" t="str">
        <f>VLOOKUP($A643,'Hospitalisation Details'!$A$2:$I$2344,8,)</f>
        <v>tier - 3</v>
      </c>
      <c r="P643" t="str">
        <f>VLOOKUP($A643,'Hospitalisation Details'!$A$2:$I$2344,9,)</f>
        <v>R1024</v>
      </c>
      <c r="Q643">
        <f>VLOOKUP(A643,'Data Transformation'!A643:R2977,18,)</f>
        <v>36</v>
      </c>
    </row>
    <row r="644" spans="1:17" ht="15.6" x14ac:dyDescent="0.3">
      <c r="A644" s="1" t="s">
        <v>1728</v>
      </c>
      <c r="B644" s="1" t="str">
        <f>VLOOKUP($A644,'Data Transformation'!$A$2:$D$2336,4,)</f>
        <v xml:space="preserve">  Scott</v>
      </c>
      <c r="C644">
        <f>VLOOKUP($A644,'Medical Examinations'!$A$2:$B$2336,2,)</f>
        <v>36.08</v>
      </c>
      <c r="D644">
        <f>VLOOKUP($A644,'Medical Examinations'!$A$2:$C$2336,3,)</f>
        <v>7.11</v>
      </c>
      <c r="E644" t="str">
        <f>VLOOKUP($A644,'Medical Examinations'!$A$2:$D$2336,4,)</f>
        <v>yes</v>
      </c>
      <c r="F644" t="str">
        <f>VLOOKUP($A644,'Medical Examinations'!$A$2:$E$2336,5,)</f>
        <v>No</v>
      </c>
      <c r="G644" t="str">
        <f>VLOOKUP($A644,'Medical Examinations'!$A$2:$F$2336,6,)</f>
        <v>Yes</v>
      </c>
      <c r="H644">
        <f>VLOOKUP($A644,'Data Transformation'!$A$2:$G$2336,7,)</f>
        <v>1</v>
      </c>
      <c r="I644" t="str">
        <f>VLOOKUP($A644,'Medical Examinations'!$A$2:$H$2336,8,)</f>
        <v>No</v>
      </c>
      <c r="J644" t="str">
        <f>VLOOKUP($A644,'Data Transformation'!$A$2:$K$2336,11,)</f>
        <v>obesity</v>
      </c>
      <c r="K644" t="str">
        <f>VLOOKUP($A644,'Data Transformation'!$A$2:$M$2336,13,)</f>
        <v>Diabetes</v>
      </c>
      <c r="L644" t="str">
        <f>VLOOKUP(A644,'Data Transformation'!A644:Q2978,17,)</f>
        <v>12-Jul-1986</v>
      </c>
      <c r="M644">
        <f>VLOOKUP($A644,'Hospitalisation Details'!$A$2:$I$2344,6,)</f>
        <v>15322.77</v>
      </c>
      <c r="N644" t="str">
        <f>VLOOKUP($A644,'Hospitalisation Details'!$A$2:$I$2344,7,)</f>
        <v>tier - 2</v>
      </c>
      <c r="O644" t="str">
        <f>VLOOKUP($A644,'Hospitalisation Details'!$A$2:$I$2344,8,)</f>
        <v>tier - 3</v>
      </c>
      <c r="P644" t="str">
        <f>VLOOKUP($A644,'Hospitalisation Details'!$A$2:$I$2344,9,)</f>
        <v>R1021</v>
      </c>
      <c r="Q644">
        <f>VLOOKUP(A644,'Data Transformation'!A644:R2978,18,)</f>
        <v>37</v>
      </c>
    </row>
    <row r="645" spans="1:17" ht="15.6" x14ac:dyDescent="0.3">
      <c r="A645" s="1" t="s">
        <v>1727</v>
      </c>
      <c r="B645" s="1" t="str">
        <f>VLOOKUP($A645,'Data Transformation'!$A$2:$D$2336,4,)</f>
        <v xml:space="preserve">  Benoit</v>
      </c>
      <c r="C645">
        <f>VLOOKUP($A645,'Medical Examinations'!$A$2:$B$2336,2,)</f>
        <v>40.44</v>
      </c>
      <c r="D645">
        <f>VLOOKUP($A645,'Medical Examinations'!$A$2:$C$2336,3,)</f>
        <v>5.13</v>
      </c>
      <c r="E645" t="str">
        <f>VLOOKUP($A645,'Medical Examinations'!$A$2:$D$2336,4,)</f>
        <v>yes</v>
      </c>
      <c r="F645" t="str">
        <f>VLOOKUP($A645,'Medical Examinations'!$A$2:$E$2336,5,)</f>
        <v>No</v>
      </c>
      <c r="G645" t="str">
        <f>VLOOKUP($A645,'Medical Examinations'!$A$2:$F$2336,6,)</f>
        <v>Yes</v>
      </c>
      <c r="H645">
        <f>VLOOKUP($A645,'Data Transformation'!$A$2:$G$2336,7,)</f>
        <v>1</v>
      </c>
      <c r="I645" t="str">
        <f>VLOOKUP($A645,'Medical Examinations'!$A$2:$H$2336,8,)</f>
        <v>No</v>
      </c>
      <c r="J645" t="str">
        <f>VLOOKUP($A645,'Data Transformation'!$A$2:$K$2336,11,)</f>
        <v>underweight</v>
      </c>
      <c r="K645" t="str">
        <f>VLOOKUP($A645,'Data Transformation'!$A$2:$M$2336,13,)</f>
        <v>Diabetes</v>
      </c>
      <c r="L645" t="str">
        <f>VLOOKUP(A645,'Data Transformation'!A645:Q2979,17,)</f>
        <v>30-Sep-1986</v>
      </c>
      <c r="M645">
        <f>VLOOKUP($A645,'Hospitalisation Details'!$A$2:$I$2344,6,)</f>
        <v>15260.52</v>
      </c>
      <c r="N645" t="str">
        <f>VLOOKUP($A645,'Hospitalisation Details'!$A$2:$I$2344,7,)</f>
        <v>tier - 2</v>
      </c>
      <c r="O645" t="str">
        <f>VLOOKUP($A645,'Hospitalisation Details'!$A$2:$I$2344,8,)</f>
        <v>tier - 2</v>
      </c>
      <c r="P645" t="str">
        <f>VLOOKUP($A645,'Hospitalisation Details'!$A$2:$I$2344,9,)</f>
        <v>R1023</v>
      </c>
      <c r="Q645">
        <f>VLOOKUP(A645,'Data Transformation'!A645:R2979,18,)</f>
        <v>36</v>
      </c>
    </row>
    <row r="646" spans="1:17" ht="15.6" x14ac:dyDescent="0.3">
      <c r="A646" s="1" t="s">
        <v>1726</v>
      </c>
      <c r="B646" s="1" t="str">
        <f>VLOOKUP($A646,'Data Transformation'!$A$2:$D$2336,4,)</f>
        <v xml:space="preserve">  Elizabeth M</v>
      </c>
      <c r="C646">
        <f>VLOOKUP($A646,'Medical Examinations'!$A$2:$B$2336,2,)</f>
        <v>38.094999999999999</v>
      </c>
      <c r="D646">
        <f>VLOOKUP($A646,'Medical Examinations'!$A$2:$C$2336,3,)</f>
        <v>10.199999999999999</v>
      </c>
      <c r="E646" t="str">
        <f>VLOOKUP($A646,'Medical Examinations'!$A$2:$D$2336,4,)</f>
        <v>No</v>
      </c>
      <c r="F646" t="str">
        <f>VLOOKUP($A646,'Medical Examinations'!$A$2:$E$2336,5,)</f>
        <v>No</v>
      </c>
      <c r="G646" t="str">
        <f>VLOOKUP($A646,'Medical Examinations'!$A$2:$F$2336,6,)</f>
        <v>No</v>
      </c>
      <c r="H646">
        <f>VLOOKUP($A646,'Data Transformation'!$A$2:$G$2336,7,)</f>
        <v>0</v>
      </c>
      <c r="I646" t="str">
        <f>VLOOKUP($A646,'Medical Examinations'!$A$2:$H$2336,8,)</f>
        <v>No</v>
      </c>
      <c r="J646" t="str">
        <f>VLOOKUP($A646,'Data Transformation'!$A$2:$K$2336,11,)</f>
        <v>overweight</v>
      </c>
      <c r="K646" t="str">
        <f>VLOOKUP($A646,'Data Transformation'!$A$2:$M$2336,13,)</f>
        <v>Diabetes</v>
      </c>
      <c r="L646" t="str">
        <f>VLOOKUP(A646,'Data Transformation'!A646:Q2980,17,)</f>
        <v>26-Aug-1984</v>
      </c>
      <c r="M646">
        <f>VLOOKUP($A646,'Hospitalisation Details'!$A$2:$I$2344,6,)</f>
        <v>15230.32</v>
      </c>
      <c r="N646" t="str">
        <f>VLOOKUP($A646,'Hospitalisation Details'!$A$2:$I$2344,7,)</f>
        <v>tier - 2</v>
      </c>
      <c r="O646" t="str">
        <f>VLOOKUP($A646,'Hospitalisation Details'!$A$2:$I$2344,8,)</f>
        <v>tier - 2</v>
      </c>
      <c r="P646" t="str">
        <f>VLOOKUP($A646,'Hospitalisation Details'!$A$2:$I$2344,9,)</f>
        <v>R1024</v>
      </c>
      <c r="Q646">
        <f>VLOOKUP(A646,'Data Transformation'!A646:R2980,18,)</f>
        <v>38</v>
      </c>
    </row>
    <row r="647" spans="1:17" ht="15.6" x14ac:dyDescent="0.3">
      <c r="A647" s="1" t="s">
        <v>1725</v>
      </c>
      <c r="B647" s="1" t="str">
        <f>VLOOKUP($A647,'Data Transformation'!$A$2:$D$2336,4,)</f>
        <v xml:space="preserve">  Jessica A</v>
      </c>
      <c r="C647">
        <f>VLOOKUP($A647,'Medical Examinations'!$A$2:$B$2336,2,)</f>
        <v>44.95</v>
      </c>
      <c r="D647">
        <f>VLOOKUP($A647,'Medical Examinations'!$A$2:$C$2336,3,)</f>
        <v>10.4</v>
      </c>
      <c r="E647" t="str">
        <f>VLOOKUP($A647,'Medical Examinations'!$A$2:$D$2336,4,)</f>
        <v>No</v>
      </c>
      <c r="F647" t="str">
        <f>VLOOKUP($A647,'Medical Examinations'!$A$2:$E$2336,5,)</f>
        <v>No</v>
      </c>
      <c r="G647" t="str">
        <f>VLOOKUP($A647,'Medical Examinations'!$A$2:$F$2336,6,)</f>
        <v>No</v>
      </c>
      <c r="H647">
        <f>VLOOKUP($A647,'Data Transformation'!$A$2:$G$2336,7,)</f>
        <v>0</v>
      </c>
      <c r="I647" t="str">
        <f>VLOOKUP($A647,'Medical Examinations'!$A$2:$H$2336,8,)</f>
        <v>No</v>
      </c>
      <c r="J647" t="str">
        <f>VLOOKUP($A647,'Data Transformation'!$A$2:$K$2336,11,)</f>
        <v>obesity</v>
      </c>
      <c r="K647" t="str">
        <f>VLOOKUP($A647,'Data Transformation'!$A$2:$M$2336,13,)</f>
        <v>Normal</v>
      </c>
      <c r="L647" t="str">
        <f>VLOOKUP(A647,'Data Transformation'!A647:Q2981,17,)</f>
        <v>17-Aug-1984</v>
      </c>
      <c r="M647">
        <f>VLOOKUP($A647,'Hospitalisation Details'!$A$2:$I$2344,6,)</f>
        <v>15207.92</v>
      </c>
      <c r="N647" t="str">
        <f>VLOOKUP($A647,'Hospitalisation Details'!$A$2:$I$2344,7,)</f>
        <v>tier - 2</v>
      </c>
      <c r="O647" t="str">
        <f>VLOOKUP($A647,'Hospitalisation Details'!$A$2:$I$2344,8,)</f>
        <v>tier - 1</v>
      </c>
      <c r="P647" t="str">
        <f>VLOOKUP($A647,'Hospitalisation Details'!$A$2:$I$2344,9,)</f>
        <v>R1012</v>
      </c>
      <c r="Q647">
        <f>VLOOKUP(A647,'Data Transformation'!A647:R2981,18,)</f>
        <v>38</v>
      </c>
    </row>
    <row r="648" spans="1:17" ht="15.6" x14ac:dyDescent="0.3">
      <c r="A648" s="1" t="s">
        <v>1724</v>
      </c>
      <c r="B648" s="1" t="str">
        <f>VLOOKUP($A648,'Data Transformation'!$A$2:$D$2336,4,)</f>
        <v xml:space="preserve">  Monica K</v>
      </c>
      <c r="C648">
        <f>VLOOKUP($A648,'Medical Examinations'!$A$2:$B$2336,2,)</f>
        <v>35.54</v>
      </c>
      <c r="D648">
        <f>VLOOKUP($A648,'Medical Examinations'!$A$2:$C$2336,3,)</f>
        <v>10.67</v>
      </c>
      <c r="E648" t="str">
        <f>VLOOKUP($A648,'Medical Examinations'!$A$2:$D$2336,4,)</f>
        <v>No</v>
      </c>
      <c r="F648" t="str">
        <f>VLOOKUP($A648,'Medical Examinations'!$A$2:$E$2336,5,)</f>
        <v>No</v>
      </c>
      <c r="G648" t="str">
        <f>VLOOKUP($A648,'Medical Examinations'!$A$2:$F$2336,6,)</f>
        <v>No</v>
      </c>
      <c r="H648">
        <f>VLOOKUP($A648,'Data Transformation'!$A$2:$G$2336,7,)</f>
        <v>0</v>
      </c>
      <c r="I648" t="str">
        <f>VLOOKUP($A648,'Medical Examinations'!$A$2:$H$2336,8,)</f>
        <v>No</v>
      </c>
      <c r="J648" t="str">
        <f>VLOOKUP($A648,'Data Transformation'!$A$2:$K$2336,11,)</f>
        <v>overweight</v>
      </c>
      <c r="K648" t="str">
        <f>VLOOKUP($A648,'Data Transformation'!$A$2:$M$2336,13,)</f>
        <v>Prediabetes</v>
      </c>
      <c r="L648" t="str">
        <f>VLOOKUP(A648,'Data Transformation'!A648:Q2982,17,)</f>
        <v>29-Jul-1988</v>
      </c>
      <c r="M648">
        <f>VLOOKUP($A648,'Hospitalisation Details'!$A$2:$I$2344,6,)</f>
        <v>15174.81</v>
      </c>
      <c r="N648" t="str">
        <f>VLOOKUP($A648,'Hospitalisation Details'!$A$2:$I$2344,7,)</f>
        <v>tier - 2</v>
      </c>
      <c r="O648" t="str">
        <f>VLOOKUP($A648,'Hospitalisation Details'!$A$2:$I$2344,8,)</f>
        <v>tier - 1</v>
      </c>
      <c r="P648" t="str">
        <f>VLOOKUP($A648,'Hospitalisation Details'!$A$2:$I$2344,9,)</f>
        <v>R1012</v>
      </c>
      <c r="Q648">
        <f>VLOOKUP(A648,'Data Transformation'!A648:R2982,18,)</f>
        <v>35</v>
      </c>
    </row>
    <row r="649" spans="1:17" ht="15.6" x14ac:dyDescent="0.3">
      <c r="A649" s="1" t="s">
        <v>1723</v>
      </c>
      <c r="B649" s="1" t="str">
        <f>VLOOKUP($A649,'Data Transformation'!$A$2:$D$2336,4,)</f>
        <v xml:space="preserve">  Kevin L</v>
      </c>
      <c r="C649">
        <f>VLOOKUP($A649,'Medical Examinations'!$A$2:$B$2336,2,)</f>
        <v>39.799999999999997</v>
      </c>
      <c r="D649">
        <f>VLOOKUP($A649,'Medical Examinations'!$A$2:$C$2336,3,)</f>
        <v>4.6500000000000004</v>
      </c>
      <c r="E649" t="str">
        <f>VLOOKUP($A649,'Medical Examinations'!$A$2:$D$2336,4,)</f>
        <v>yes</v>
      </c>
      <c r="F649" t="str">
        <f>VLOOKUP($A649,'Medical Examinations'!$A$2:$E$2336,5,)</f>
        <v>No</v>
      </c>
      <c r="G649" t="str">
        <f>VLOOKUP($A649,'Medical Examinations'!$A$2:$F$2336,6,)</f>
        <v>No</v>
      </c>
      <c r="H649">
        <f>VLOOKUP($A649,'Data Transformation'!$A$2:$G$2336,7,)</f>
        <v>2</v>
      </c>
      <c r="I649" t="str">
        <f>VLOOKUP($A649,'Medical Examinations'!$A$2:$H$2336,8,)</f>
        <v>No</v>
      </c>
      <c r="J649" t="str">
        <f>VLOOKUP($A649,'Data Transformation'!$A$2:$K$2336,11,)</f>
        <v>obesity</v>
      </c>
      <c r="K649" t="str">
        <f>VLOOKUP($A649,'Data Transformation'!$A$2:$M$2336,13,)</f>
        <v>Normal</v>
      </c>
      <c r="L649" t="str">
        <f>VLOOKUP(A649,'Data Transformation'!A649:Q2983,17,)</f>
        <v>7-Nov-1981</v>
      </c>
      <c r="M649">
        <f>VLOOKUP($A649,'Hospitalisation Details'!$A$2:$I$2344,6,)</f>
        <v>15170.07</v>
      </c>
      <c r="N649" t="str">
        <f>VLOOKUP($A649,'Hospitalisation Details'!$A$2:$I$2344,7,)</f>
        <v>tier - 2</v>
      </c>
      <c r="O649" t="str">
        <f>VLOOKUP($A649,'Hospitalisation Details'!$A$2:$I$2344,8,)</f>
        <v>tier - 3</v>
      </c>
      <c r="P649" t="str">
        <f>VLOOKUP($A649,'Hospitalisation Details'!$A$2:$I$2344,9,)</f>
        <v>R1011</v>
      </c>
      <c r="Q649">
        <f>VLOOKUP(A649,'Data Transformation'!A649:R2983,18,)</f>
        <v>41</v>
      </c>
    </row>
    <row r="650" spans="1:17" ht="15.6" x14ac:dyDescent="0.3">
      <c r="A650" s="1" t="s">
        <v>1722</v>
      </c>
      <c r="B650" s="1" t="str">
        <f>VLOOKUP($A650,'Data Transformation'!$A$2:$D$2336,4,)</f>
        <v xml:space="preserve">  Gregory</v>
      </c>
      <c r="C650">
        <f>VLOOKUP($A650,'Medical Examinations'!$A$2:$B$2336,2,)</f>
        <v>33.659999999999997</v>
      </c>
      <c r="D650">
        <f>VLOOKUP($A650,'Medical Examinations'!$A$2:$C$2336,3,)</f>
        <v>5.65</v>
      </c>
      <c r="E650" t="str">
        <f>VLOOKUP($A650,'Medical Examinations'!$A$2:$D$2336,4,)</f>
        <v>yes</v>
      </c>
      <c r="F650" t="str">
        <f>VLOOKUP($A650,'Medical Examinations'!$A$2:$E$2336,5,)</f>
        <v>No</v>
      </c>
      <c r="G650" t="str">
        <f>VLOOKUP($A650,'Medical Examinations'!$A$2:$F$2336,6,)</f>
        <v>No</v>
      </c>
      <c r="H650">
        <f>VLOOKUP($A650,'Data Transformation'!$A$2:$G$2336,7,)</f>
        <v>2</v>
      </c>
      <c r="I650" t="str">
        <f>VLOOKUP($A650,'Medical Examinations'!$A$2:$H$2336,8,)</f>
        <v>No</v>
      </c>
      <c r="J650" t="str">
        <f>VLOOKUP($A650,'Data Transformation'!$A$2:$K$2336,11,)</f>
        <v>overweight</v>
      </c>
      <c r="K650" t="str">
        <f>VLOOKUP($A650,'Data Transformation'!$A$2:$M$2336,13,)</f>
        <v>Normal</v>
      </c>
      <c r="L650" t="str">
        <f>VLOOKUP(A650,'Data Transformation'!A650:Q2984,17,)</f>
        <v>7-Dec-1980</v>
      </c>
      <c r="M650">
        <f>VLOOKUP($A650,'Hospitalisation Details'!$A$2:$I$2344,6,)</f>
        <v>15161.53</v>
      </c>
      <c r="N650" t="str">
        <f>VLOOKUP($A650,'Hospitalisation Details'!$A$2:$I$2344,7,)</f>
        <v>tier - 2</v>
      </c>
      <c r="O650" t="str">
        <f>VLOOKUP($A650,'Hospitalisation Details'!$A$2:$I$2344,8,)</f>
        <v>tier - 1</v>
      </c>
      <c r="P650" t="str">
        <f>VLOOKUP($A650,'Hospitalisation Details'!$A$2:$I$2344,9,)</f>
        <v>R1013</v>
      </c>
      <c r="Q650">
        <f>VLOOKUP(A650,'Data Transformation'!A650:R2984,18,)</f>
        <v>42</v>
      </c>
    </row>
    <row r="651" spans="1:17" ht="15.6" x14ac:dyDescent="0.3">
      <c r="A651" s="1" t="s">
        <v>1721</v>
      </c>
      <c r="B651" s="1" t="str">
        <f>VLOOKUP($A651,'Data Transformation'!$A$2:$D$2336,4,)</f>
        <v xml:space="preserve">  Della</v>
      </c>
      <c r="C651">
        <f>VLOOKUP($A651,'Medical Examinations'!$A$2:$B$2336,2,)</f>
        <v>35.5</v>
      </c>
      <c r="D651">
        <f>VLOOKUP($A651,'Medical Examinations'!$A$2:$C$2336,3,)</f>
        <v>11.97</v>
      </c>
      <c r="E651" t="str">
        <f>VLOOKUP($A651,'Medical Examinations'!$A$2:$D$2336,4,)</f>
        <v>No</v>
      </c>
      <c r="F651" t="str">
        <f>VLOOKUP($A651,'Medical Examinations'!$A$2:$E$2336,5,)</f>
        <v>No</v>
      </c>
      <c r="G651" t="str">
        <f>VLOOKUP($A651,'Medical Examinations'!$A$2:$F$2336,6,)</f>
        <v>No</v>
      </c>
      <c r="H651">
        <f>VLOOKUP($A651,'Data Transformation'!$A$2:$G$2336,7,)</f>
        <v>0</v>
      </c>
      <c r="I651" t="str">
        <f>VLOOKUP($A651,'Medical Examinations'!$A$2:$H$2336,8,)</f>
        <v>No</v>
      </c>
      <c r="J651" t="str">
        <f>VLOOKUP($A651,'Data Transformation'!$A$2:$K$2336,11,)</f>
        <v>overweight</v>
      </c>
      <c r="K651" t="str">
        <f>VLOOKUP($A651,'Data Transformation'!$A$2:$M$2336,13,)</f>
        <v>Prediabetes</v>
      </c>
      <c r="L651" t="str">
        <f>VLOOKUP(A651,'Data Transformation'!A651:Q2985,17,)</f>
        <v>22-Sep-1999</v>
      </c>
      <c r="M651">
        <f>VLOOKUP($A651,'Hospitalisation Details'!$A$2:$I$2344,6,)</f>
        <v>15161.25</v>
      </c>
      <c r="N651" t="str">
        <f>VLOOKUP($A651,'Hospitalisation Details'!$A$2:$I$2344,7,)</f>
        <v>tier - 2</v>
      </c>
      <c r="O651" t="str">
        <f>VLOOKUP($A651,'Hospitalisation Details'!$A$2:$I$2344,8,)</f>
        <v>tier - 2</v>
      </c>
      <c r="P651" t="str">
        <f>VLOOKUP($A651,'Hospitalisation Details'!$A$2:$I$2344,9,)</f>
        <v>R1012</v>
      </c>
      <c r="Q651">
        <f>VLOOKUP(A651,'Data Transformation'!A651:R2985,18,)</f>
        <v>23</v>
      </c>
    </row>
    <row r="652" spans="1:17" ht="15.6" x14ac:dyDescent="0.3">
      <c r="A652" s="1" t="s">
        <v>1720</v>
      </c>
      <c r="B652" s="1" t="str">
        <f>VLOOKUP($A652,'Data Transformation'!$A$2:$D$2336,4,)</f>
        <v xml:space="preserve">  David</v>
      </c>
      <c r="C652">
        <f>VLOOKUP($A652,'Medical Examinations'!$A$2:$B$2336,2,)</f>
        <v>41.63</v>
      </c>
      <c r="D652">
        <f>VLOOKUP($A652,'Medical Examinations'!$A$2:$C$2336,3,)</f>
        <v>6.71</v>
      </c>
      <c r="E652" t="str">
        <f>VLOOKUP($A652,'Medical Examinations'!$A$2:$D$2336,4,)</f>
        <v>No</v>
      </c>
      <c r="F652" t="str">
        <f>VLOOKUP($A652,'Medical Examinations'!$A$2:$E$2336,5,)</f>
        <v>No</v>
      </c>
      <c r="G652" t="str">
        <f>VLOOKUP($A652,'Medical Examinations'!$A$2:$F$2336,6,)</f>
        <v>No</v>
      </c>
      <c r="H652">
        <f>VLOOKUP($A652,'Data Transformation'!$A$2:$G$2336,7,)</f>
        <v>0</v>
      </c>
      <c r="I652" t="str">
        <f>VLOOKUP($A652,'Medical Examinations'!$A$2:$H$2336,8,)</f>
        <v>No</v>
      </c>
      <c r="J652" t="str">
        <f>VLOOKUP($A652,'Data Transformation'!$A$2:$K$2336,11,)</f>
        <v>obesity</v>
      </c>
      <c r="K652" t="str">
        <f>VLOOKUP($A652,'Data Transformation'!$A$2:$M$2336,13,)</f>
        <v>Diabetes</v>
      </c>
      <c r="L652" t="str">
        <f>VLOOKUP(A652,'Data Transformation'!A652:Q2986,17,)</f>
        <v>18-Sep-1974</v>
      </c>
      <c r="M652">
        <f>VLOOKUP($A652,'Hospitalisation Details'!$A$2:$I$2344,6,)</f>
        <v>15150.44</v>
      </c>
      <c r="N652" t="str">
        <f>VLOOKUP($A652,'Hospitalisation Details'!$A$2:$I$2344,7,)</f>
        <v>tier - 2</v>
      </c>
      <c r="O652" t="str">
        <f>VLOOKUP($A652,'Hospitalisation Details'!$A$2:$I$2344,8,)</f>
        <v>tier - 1</v>
      </c>
      <c r="P652" t="str">
        <f>VLOOKUP($A652,'Hospitalisation Details'!$A$2:$I$2344,9,)</f>
        <v>R1023</v>
      </c>
      <c r="Q652">
        <f>VLOOKUP(A652,'Data Transformation'!A652:R2986,18,)</f>
        <v>48</v>
      </c>
    </row>
    <row r="653" spans="1:17" ht="15.6" x14ac:dyDescent="0.3">
      <c r="A653" s="1" t="s">
        <v>1719</v>
      </c>
      <c r="B653" s="1" t="str">
        <f>VLOOKUP($A653,'Data Transformation'!$A$2:$D$2336,4,)</f>
        <v xml:space="preserve">  Victoria</v>
      </c>
      <c r="C653">
        <f>VLOOKUP($A653,'Medical Examinations'!$A$2:$B$2336,2,)</f>
        <v>46.49</v>
      </c>
      <c r="D653">
        <f>VLOOKUP($A653,'Medical Examinations'!$A$2:$C$2336,3,)</f>
        <v>11.92</v>
      </c>
      <c r="E653" t="str">
        <f>VLOOKUP($A653,'Medical Examinations'!$A$2:$D$2336,4,)</f>
        <v>No</v>
      </c>
      <c r="F653" t="str">
        <f>VLOOKUP($A653,'Medical Examinations'!$A$2:$E$2336,5,)</f>
        <v>No</v>
      </c>
      <c r="G653" t="str">
        <f>VLOOKUP($A653,'Medical Examinations'!$A$2:$F$2336,6,)</f>
        <v>No</v>
      </c>
      <c r="H653">
        <f>VLOOKUP($A653,'Data Transformation'!$A$2:$G$2336,7,)</f>
        <v>0</v>
      </c>
      <c r="I653" t="str">
        <f>VLOOKUP($A653,'Medical Examinations'!$A$2:$H$2336,8,)</f>
        <v>No</v>
      </c>
      <c r="J653" t="str">
        <f>VLOOKUP($A653,'Data Transformation'!$A$2:$K$2336,11,)</f>
        <v>normal weight</v>
      </c>
      <c r="K653" t="str">
        <f>VLOOKUP($A653,'Data Transformation'!$A$2:$M$2336,13,)</f>
        <v>Diabetes</v>
      </c>
      <c r="L653" t="str">
        <f>VLOOKUP(A653,'Data Transformation'!A653:Q2987,17,)</f>
        <v>5-Sep-1985</v>
      </c>
      <c r="M653">
        <f>VLOOKUP($A653,'Hospitalisation Details'!$A$2:$I$2344,6,)</f>
        <v>15123.19</v>
      </c>
      <c r="N653" t="str">
        <f>VLOOKUP($A653,'Hospitalisation Details'!$A$2:$I$2344,7,)</f>
        <v>tier - 2</v>
      </c>
      <c r="O653" t="str">
        <f>VLOOKUP($A653,'Hospitalisation Details'!$A$2:$I$2344,8,)</f>
        <v>tier - 1</v>
      </c>
      <c r="P653" t="str">
        <f>VLOOKUP($A653,'Hospitalisation Details'!$A$2:$I$2344,9,)</f>
        <v>R1011</v>
      </c>
      <c r="Q653">
        <f>VLOOKUP(A653,'Data Transformation'!A653:R2987,18,)</f>
        <v>37</v>
      </c>
    </row>
    <row r="654" spans="1:17" ht="15.6" x14ac:dyDescent="0.3">
      <c r="A654" s="1" t="s">
        <v>1718</v>
      </c>
      <c r="B654" s="1" t="str">
        <f>VLOOKUP($A654,'Data Transformation'!$A$2:$D$2336,4,)</f>
        <v xml:space="preserve">  Tasos</v>
      </c>
      <c r="C654">
        <f>VLOOKUP($A654,'Medical Examinations'!$A$2:$B$2336,2,)</f>
        <v>43.29</v>
      </c>
      <c r="D654">
        <f>VLOOKUP($A654,'Medical Examinations'!$A$2:$C$2336,3,)</f>
        <v>5.35</v>
      </c>
      <c r="E654" t="str">
        <f>VLOOKUP($A654,'Medical Examinations'!$A$2:$D$2336,4,)</f>
        <v>No</v>
      </c>
      <c r="F654" t="str">
        <f>VLOOKUP($A654,'Medical Examinations'!$A$2:$E$2336,5,)</f>
        <v>No</v>
      </c>
      <c r="G654" t="str">
        <f>VLOOKUP($A654,'Medical Examinations'!$A$2:$F$2336,6,)</f>
        <v>No</v>
      </c>
      <c r="H654">
        <f>VLOOKUP($A654,'Data Transformation'!$A$2:$G$2336,7,)</f>
        <v>2</v>
      </c>
      <c r="I654" t="str">
        <f>VLOOKUP($A654,'Medical Examinations'!$A$2:$H$2336,8,)</f>
        <v>No</v>
      </c>
      <c r="J654" t="str">
        <f>VLOOKUP($A654,'Data Transformation'!$A$2:$K$2336,11,)</f>
        <v>obesity</v>
      </c>
      <c r="K654" t="str">
        <f>VLOOKUP($A654,'Data Transformation'!$A$2:$M$2336,13,)</f>
        <v>Diabetes</v>
      </c>
      <c r="L654" t="str">
        <f>VLOOKUP(A654,'Data Transformation'!A654:Q2988,17,)</f>
        <v>21-Nov-1986</v>
      </c>
      <c r="M654">
        <f>VLOOKUP($A654,'Hospitalisation Details'!$A$2:$I$2344,6,)</f>
        <v>15103.69</v>
      </c>
      <c r="N654" t="str">
        <f>VLOOKUP($A654,'Hospitalisation Details'!$A$2:$I$2344,7,)</f>
        <v>tier - 2</v>
      </c>
      <c r="O654" t="str">
        <f>VLOOKUP($A654,'Hospitalisation Details'!$A$2:$I$2344,8,)</f>
        <v>tier - 1</v>
      </c>
      <c r="P654" t="str">
        <f>VLOOKUP($A654,'Hospitalisation Details'!$A$2:$I$2344,9,)</f>
        <v>R1012</v>
      </c>
      <c r="Q654">
        <f>VLOOKUP(A654,'Data Transformation'!A654:R2988,18,)</f>
        <v>36</v>
      </c>
    </row>
    <row r="655" spans="1:17" ht="15.6" x14ac:dyDescent="0.3">
      <c r="A655" s="1" t="s">
        <v>1717</v>
      </c>
      <c r="B655" s="1" t="str">
        <f>VLOOKUP($A655,'Data Transformation'!$A$2:$D$2336,4,)</f>
        <v xml:space="preserve">  Thomas</v>
      </c>
      <c r="C655">
        <f>VLOOKUP($A655,'Medical Examinations'!$A$2:$B$2336,2,)</f>
        <v>43.08</v>
      </c>
      <c r="D655">
        <f>VLOOKUP($A655,'Medical Examinations'!$A$2:$C$2336,3,)</f>
        <v>8.9600000000000009</v>
      </c>
      <c r="E655" t="str">
        <f>VLOOKUP($A655,'Medical Examinations'!$A$2:$D$2336,4,)</f>
        <v>yes</v>
      </c>
      <c r="F655" t="str">
        <f>VLOOKUP($A655,'Medical Examinations'!$A$2:$E$2336,5,)</f>
        <v>No</v>
      </c>
      <c r="G655" t="str">
        <f>VLOOKUP($A655,'Medical Examinations'!$A$2:$F$2336,6,)</f>
        <v>No</v>
      </c>
      <c r="H655">
        <f>VLOOKUP($A655,'Data Transformation'!$A$2:$G$2336,7,)</f>
        <v>1</v>
      </c>
      <c r="I655" t="str">
        <f>VLOOKUP($A655,'Medical Examinations'!$A$2:$H$2336,8,)</f>
        <v>No</v>
      </c>
      <c r="J655" t="str">
        <f>VLOOKUP($A655,'Data Transformation'!$A$2:$K$2336,11,)</f>
        <v>obesity</v>
      </c>
      <c r="K655" t="str">
        <f>VLOOKUP($A655,'Data Transformation'!$A$2:$M$2336,13,)</f>
        <v>Normal</v>
      </c>
      <c r="L655" t="str">
        <f>VLOOKUP(A655,'Data Transformation'!A655:Q2989,17,)</f>
        <v>3-Oct-1983</v>
      </c>
      <c r="M655">
        <f>VLOOKUP($A655,'Hospitalisation Details'!$A$2:$I$2344,6,)</f>
        <v>15090.35</v>
      </c>
      <c r="N655" t="str">
        <f>VLOOKUP($A655,'Hospitalisation Details'!$A$2:$I$2344,7,)</f>
        <v>tier - 2</v>
      </c>
      <c r="O655" t="str">
        <f>VLOOKUP($A655,'Hospitalisation Details'!$A$2:$I$2344,8,)</f>
        <v>tier - 1</v>
      </c>
      <c r="P655" t="str">
        <f>VLOOKUP($A655,'Hospitalisation Details'!$A$2:$I$2344,9,)</f>
        <v>R1023</v>
      </c>
      <c r="Q655">
        <f>VLOOKUP(A655,'Data Transformation'!A655:R2989,18,)</f>
        <v>39</v>
      </c>
    </row>
    <row r="656" spans="1:17" ht="15.6" x14ac:dyDescent="0.3">
      <c r="A656" s="1" t="s">
        <v>1716</v>
      </c>
      <c r="B656" s="1" t="str">
        <f>VLOOKUP($A656,'Data Transformation'!$A$2:$D$2336,4,)</f>
        <v xml:space="preserve">  Lukasz</v>
      </c>
      <c r="C656">
        <f>VLOOKUP($A656,'Medical Examinations'!$A$2:$B$2336,2,)</f>
        <v>39.07</v>
      </c>
      <c r="D656">
        <f>VLOOKUP($A656,'Medical Examinations'!$A$2:$C$2336,3,)</f>
        <v>11.93</v>
      </c>
      <c r="E656" t="str">
        <f>VLOOKUP($A656,'Medical Examinations'!$A$2:$D$2336,4,)</f>
        <v>No</v>
      </c>
      <c r="F656" t="str">
        <f>VLOOKUP($A656,'Medical Examinations'!$A$2:$E$2336,5,)</f>
        <v>No</v>
      </c>
      <c r="G656" t="str">
        <f>VLOOKUP($A656,'Medical Examinations'!$A$2:$F$2336,6,)</f>
        <v>No</v>
      </c>
      <c r="H656">
        <f>VLOOKUP($A656,'Data Transformation'!$A$2:$G$2336,7,)</f>
        <v>0</v>
      </c>
      <c r="I656" t="str">
        <f>VLOOKUP($A656,'Medical Examinations'!$A$2:$H$2336,8,)</f>
        <v>No</v>
      </c>
      <c r="J656" t="str">
        <f>VLOOKUP($A656,'Data Transformation'!$A$2:$K$2336,11,)</f>
        <v>obesity</v>
      </c>
      <c r="K656" t="str">
        <f>VLOOKUP($A656,'Data Transformation'!$A$2:$M$2336,13,)</f>
        <v>Normal</v>
      </c>
      <c r="L656" t="str">
        <f>VLOOKUP(A656,'Data Transformation'!A656:Q2990,17,)</f>
        <v>18-Nov-1988</v>
      </c>
      <c r="M656">
        <f>VLOOKUP($A656,'Hospitalisation Details'!$A$2:$I$2344,6,)</f>
        <v>15052.68</v>
      </c>
      <c r="N656" t="str">
        <f>VLOOKUP($A656,'Hospitalisation Details'!$A$2:$I$2344,7,)</f>
        <v>tier - 2</v>
      </c>
      <c r="O656" t="str">
        <f>VLOOKUP($A656,'Hospitalisation Details'!$A$2:$I$2344,8,)</f>
        <v>tier - 2</v>
      </c>
      <c r="P656" t="str">
        <f>VLOOKUP($A656,'Hospitalisation Details'!$A$2:$I$2344,9,)</f>
        <v>R1022</v>
      </c>
      <c r="Q656">
        <f>VLOOKUP(A656,'Data Transformation'!A656:R2990,18,)</f>
        <v>34</v>
      </c>
    </row>
    <row r="657" spans="1:17" ht="15.6" x14ac:dyDescent="0.3">
      <c r="A657" s="1" t="s">
        <v>1715</v>
      </c>
      <c r="B657" s="1" t="str">
        <f>VLOOKUP($A657,'Data Transformation'!$A$2:$D$2336,4,)</f>
        <v xml:space="preserve">  Matthew A</v>
      </c>
      <c r="C657">
        <f>VLOOKUP($A657,'Medical Examinations'!$A$2:$B$2336,2,)</f>
        <v>41.3</v>
      </c>
      <c r="D657">
        <f>VLOOKUP($A657,'Medical Examinations'!$A$2:$C$2336,3,)</f>
        <v>9.59</v>
      </c>
      <c r="E657" t="str">
        <f>VLOOKUP($A657,'Medical Examinations'!$A$2:$D$2336,4,)</f>
        <v>No</v>
      </c>
      <c r="F657" t="str">
        <f>VLOOKUP($A657,'Medical Examinations'!$A$2:$E$2336,5,)</f>
        <v>No</v>
      </c>
      <c r="G657" t="str">
        <f>VLOOKUP($A657,'Medical Examinations'!$A$2:$F$2336,6,)</f>
        <v>No</v>
      </c>
      <c r="H657">
        <f>VLOOKUP($A657,'Data Transformation'!$A$2:$G$2336,7,)</f>
        <v>0</v>
      </c>
      <c r="I657" t="str">
        <f>VLOOKUP($A657,'Medical Examinations'!$A$2:$H$2336,8,)</f>
        <v>No</v>
      </c>
      <c r="J657" t="str">
        <f>VLOOKUP($A657,'Data Transformation'!$A$2:$K$2336,11,)</f>
        <v>overweight</v>
      </c>
      <c r="K657" t="str">
        <f>VLOOKUP($A657,'Data Transformation'!$A$2:$M$2336,13,)</f>
        <v>Diabetes</v>
      </c>
      <c r="L657" t="str">
        <f>VLOOKUP(A657,'Data Transformation'!A657:Q2991,17,)</f>
        <v>11-Sep-1978</v>
      </c>
      <c r="M657">
        <f>VLOOKUP($A657,'Hospitalisation Details'!$A$2:$I$2344,6,)</f>
        <v>15038.51</v>
      </c>
      <c r="N657" t="str">
        <f>VLOOKUP($A657,'Hospitalisation Details'!$A$2:$I$2344,7,)</f>
        <v>tier - 2</v>
      </c>
      <c r="O657" t="str">
        <f>VLOOKUP($A657,'Hospitalisation Details'!$A$2:$I$2344,8,)</f>
        <v>tier - 3</v>
      </c>
      <c r="P657" t="str">
        <f>VLOOKUP($A657,'Hospitalisation Details'!$A$2:$I$2344,9,)</f>
        <v>R1023</v>
      </c>
      <c r="Q657">
        <f>VLOOKUP(A657,'Data Transformation'!A657:R2991,18,)</f>
        <v>44</v>
      </c>
    </row>
    <row r="658" spans="1:17" ht="15.6" x14ac:dyDescent="0.3">
      <c r="A658" s="1" t="s">
        <v>1714</v>
      </c>
      <c r="B658" s="1" t="str">
        <f>VLOOKUP($A658,'Data Transformation'!$A$2:$D$2336,4,)</f>
        <v xml:space="preserve">  Meta</v>
      </c>
      <c r="C658">
        <f>VLOOKUP($A658,'Medical Examinations'!$A$2:$B$2336,2,)</f>
        <v>42.95</v>
      </c>
      <c r="D658">
        <f>VLOOKUP($A658,'Medical Examinations'!$A$2:$C$2336,3,)</f>
        <v>11.88</v>
      </c>
      <c r="E658" t="str">
        <f>VLOOKUP($A658,'Medical Examinations'!$A$2:$D$2336,4,)</f>
        <v>yes</v>
      </c>
      <c r="F658" t="str">
        <f>VLOOKUP($A658,'Medical Examinations'!$A$2:$E$2336,5,)</f>
        <v>No</v>
      </c>
      <c r="G658" t="str">
        <f>VLOOKUP($A658,'Medical Examinations'!$A$2:$F$2336,6,)</f>
        <v>No</v>
      </c>
      <c r="H658">
        <f>VLOOKUP($A658,'Data Transformation'!$A$2:$G$2336,7,)</f>
        <v>2</v>
      </c>
      <c r="I658" t="str">
        <f>VLOOKUP($A658,'Medical Examinations'!$A$2:$H$2336,8,)</f>
        <v>No</v>
      </c>
      <c r="J658" t="str">
        <f>VLOOKUP($A658,'Data Transformation'!$A$2:$K$2336,11,)</f>
        <v>overweight</v>
      </c>
      <c r="K658" t="str">
        <f>VLOOKUP($A658,'Data Transformation'!$A$2:$M$2336,13,)</f>
        <v>Diabetes</v>
      </c>
      <c r="L658" t="str">
        <f>VLOOKUP(A658,'Data Transformation'!A658:Q2992,17,)</f>
        <v>15-Nov-1994</v>
      </c>
      <c r="M658">
        <f>VLOOKUP($A658,'Hospitalisation Details'!$A$2:$I$2344,6,)</f>
        <v>15026.3</v>
      </c>
      <c r="N658" t="str">
        <f>VLOOKUP($A658,'Hospitalisation Details'!$A$2:$I$2344,7,)</f>
        <v>tier - 2</v>
      </c>
      <c r="O658" t="str">
        <f>VLOOKUP($A658,'Hospitalisation Details'!$A$2:$I$2344,8,)</f>
        <v>tier - 3</v>
      </c>
      <c r="P658" t="str">
        <f>VLOOKUP($A658,'Hospitalisation Details'!$A$2:$I$2344,9,)</f>
        <v>R1011</v>
      </c>
      <c r="Q658">
        <f>VLOOKUP(A658,'Data Transformation'!A658:R2992,18,)</f>
        <v>28</v>
      </c>
    </row>
    <row r="659" spans="1:17" ht="15.6" x14ac:dyDescent="0.3">
      <c r="A659" s="1" t="s">
        <v>1713</v>
      </c>
      <c r="B659" s="1" t="str">
        <f>VLOOKUP($A659,'Data Transformation'!$A$2:$D$2336,4,)</f>
        <v xml:space="preserve">  Rachel E</v>
      </c>
      <c r="C659">
        <f>VLOOKUP($A659,'Medical Examinations'!$A$2:$B$2336,2,)</f>
        <v>46.96</v>
      </c>
      <c r="D659">
        <f>VLOOKUP($A659,'Medical Examinations'!$A$2:$C$2336,3,)</f>
        <v>4.6399999999999997</v>
      </c>
      <c r="E659" t="str">
        <f>VLOOKUP($A659,'Medical Examinations'!$A$2:$D$2336,4,)</f>
        <v>No</v>
      </c>
      <c r="F659" t="str">
        <f>VLOOKUP($A659,'Medical Examinations'!$A$2:$E$2336,5,)</f>
        <v>No</v>
      </c>
      <c r="G659" t="str">
        <f>VLOOKUP($A659,'Medical Examinations'!$A$2:$F$2336,6,)</f>
        <v>Yes</v>
      </c>
      <c r="H659">
        <f>VLOOKUP($A659,'Data Transformation'!$A$2:$G$2336,7,)</f>
        <v>1</v>
      </c>
      <c r="I659" t="str">
        <f>VLOOKUP($A659,'Medical Examinations'!$A$2:$H$2336,8,)</f>
        <v>No</v>
      </c>
      <c r="J659" t="str">
        <f>VLOOKUP($A659,'Data Transformation'!$A$2:$K$2336,11,)</f>
        <v>obesity</v>
      </c>
      <c r="K659" t="str">
        <f>VLOOKUP($A659,'Data Transformation'!$A$2:$M$2336,13,)</f>
        <v>Normal</v>
      </c>
      <c r="L659" t="str">
        <f>VLOOKUP(A659,'Data Transformation'!A659:Q2993,17,)</f>
        <v>9-Dec-1987</v>
      </c>
      <c r="M659">
        <f>VLOOKUP($A659,'Hospitalisation Details'!$A$2:$I$2344,6,)</f>
        <v>15025.76</v>
      </c>
      <c r="N659" t="str">
        <f>VLOOKUP($A659,'Hospitalisation Details'!$A$2:$I$2344,7,)</f>
        <v>tier - 2</v>
      </c>
      <c r="O659" t="str">
        <f>VLOOKUP($A659,'Hospitalisation Details'!$A$2:$I$2344,8,)</f>
        <v>tier - 1</v>
      </c>
      <c r="P659" t="str">
        <f>VLOOKUP($A659,'Hospitalisation Details'!$A$2:$I$2344,9,)</f>
        <v>R1011</v>
      </c>
      <c r="Q659">
        <f>VLOOKUP(A659,'Data Transformation'!A659:R2993,18,)</f>
        <v>35</v>
      </c>
    </row>
    <row r="660" spans="1:17" ht="15.6" x14ac:dyDescent="0.3">
      <c r="A660" s="1" t="s">
        <v>1712</v>
      </c>
      <c r="B660" s="1" t="str">
        <f>VLOOKUP($A660,'Data Transformation'!$A$2:$D$2336,4,)</f>
        <v xml:space="preserve">  Angelica</v>
      </c>
      <c r="C660">
        <f>VLOOKUP($A660,'Medical Examinations'!$A$2:$B$2336,2,)</f>
        <v>30.495000000000001</v>
      </c>
      <c r="D660">
        <f>VLOOKUP($A660,'Medical Examinations'!$A$2:$C$2336,3,)</f>
        <v>9.5299999999999994</v>
      </c>
      <c r="E660" t="str">
        <f>VLOOKUP($A660,'Medical Examinations'!$A$2:$D$2336,4,)</f>
        <v>No</v>
      </c>
      <c r="F660" t="str">
        <f>VLOOKUP($A660,'Medical Examinations'!$A$2:$E$2336,5,)</f>
        <v>No</v>
      </c>
      <c r="G660" t="str">
        <f>VLOOKUP($A660,'Medical Examinations'!$A$2:$F$2336,6,)</f>
        <v>No</v>
      </c>
      <c r="H660">
        <f>VLOOKUP($A660,'Data Transformation'!$A$2:$G$2336,7,)</f>
        <v>0</v>
      </c>
      <c r="I660" t="str">
        <f>VLOOKUP($A660,'Medical Examinations'!$A$2:$H$2336,8,)</f>
        <v>No</v>
      </c>
      <c r="J660" t="str">
        <f>VLOOKUP($A660,'Data Transformation'!$A$2:$K$2336,11,)</f>
        <v>overweight</v>
      </c>
      <c r="K660" t="str">
        <f>VLOOKUP($A660,'Data Transformation'!$A$2:$M$2336,13,)</f>
        <v>Prediabetes</v>
      </c>
      <c r="L660" t="str">
        <f>VLOOKUP(A660,'Data Transformation'!A660:Q2994,17,)</f>
        <v>8-Jun-1983</v>
      </c>
      <c r="M660">
        <f>VLOOKUP($A660,'Hospitalisation Details'!$A$2:$I$2344,6,)</f>
        <v>15019.76</v>
      </c>
      <c r="N660" t="str">
        <f>VLOOKUP($A660,'Hospitalisation Details'!$A$2:$I$2344,7,)</f>
        <v>tier - 2</v>
      </c>
      <c r="O660" t="str">
        <f>VLOOKUP($A660,'Hospitalisation Details'!$A$2:$I$2344,8,)</f>
        <v>tier - 2</v>
      </c>
      <c r="P660" t="str">
        <f>VLOOKUP($A660,'Hospitalisation Details'!$A$2:$I$2344,9,)</f>
        <v>R1012</v>
      </c>
      <c r="Q660">
        <f>VLOOKUP(A660,'Data Transformation'!A660:R2994,18,)</f>
        <v>40</v>
      </c>
    </row>
    <row r="661" spans="1:17" ht="15.6" x14ac:dyDescent="0.3">
      <c r="A661" s="1" t="s">
        <v>1711</v>
      </c>
      <c r="B661" s="1" t="str">
        <f>VLOOKUP($A661,'Data Transformation'!$A$2:$D$2336,4,)</f>
        <v xml:space="preserve">  Kathleen</v>
      </c>
      <c r="C661">
        <f>VLOOKUP($A661,'Medical Examinations'!$A$2:$B$2336,2,)</f>
        <v>17.954999999999998</v>
      </c>
      <c r="D661">
        <f>VLOOKUP($A661,'Medical Examinations'!$A$2:$C$2336,3,)</f>
        <v>5.29</v>
      </c>
      <c r="E661" t="str">
        <f>VLOOKUP($A661,'Medical Examinations'!$A$2:$D$2336,4,)</f>
        <v>yes</v>
      </c>
      <c r="F661" t="str">
        <f>VLOOKUP($A661,'Medical Examinations'!$A$2:$E$2336,5,)</f>
        <v>No</v>
      </c>
      <c r="G661" t="str">
        <f>VLOOKUP($A661,'Medical Examinations'!$A$2:$F$2336,6,)</f>
        <v>No</v>
      </c>
      <c r="H661">
        <f>VLOOKUP($A661,'Data Transformation'!$A$2:$G$2336,7,)</f>
        <v>1</v>
      </c>
      <c r="I661" t="str">
        <f>VLOOKUP($A661,'Medical Examinations'!$A$2:$H$2336,8,)</f>
        <v>yes</v>
      </c>
      <c r="J661" t="str">
        <f>VLOOKUP($A661,'Data Transformation'!$A$2:$K$2336,11,)</f>
        <v>obesity</v>
      </c>
      <c r="K661" t="str">
        <f>VLOOKUP($A661,'Data Transformation'!$A$2:$M$2336,13,)</f>
        <v>Normal</v>
      </c>
      <c r="L661" t="str">
        <f>VLOOKUP(A661,'Data Transformation'!A661:Q2995,17,)</f>
        <v>27-Sep-1978</v>
      </c>
      <c r="M661">
        <f>VLOOKUP($A661,'Hospitalisation Details'!$A$2:$I$2344,6,)</f>
        <v>15006.58</v>
      </c>
      <c r="N661" t="str">
        <f>VLOOKUP($A661,'Hospitalisation Details'!$A$2:$I$2344,7,)</f>
        <v>tier - 2</v>
      </c>
      <c r="O661" t="str">
        <f>VLOOKUP($A661,'Hospitalisation Details'!$A$2:$I$2344,8,)</f>
        <v>tier - 2</v>
      </c>
      <c r="P661" t="str">
        <f>VLOOKUP($A661,'Hospitalisation Details'!$A$2:$I$2344,9,)</f>
        <v>R1024</v>
      </c>
      <c r="Q661">
        <f>VLOOKUP(A661,'Data Transformation'!A661:R2995,18,)</f>
        <v>44</v>
      </c>
    </row>
    <row r="662" spans="1:17" ht="15.6" x14ac:dyDescent="0.3">
      <c r="A662" s="1" t="s">
        <v>1710</v>
      </c>
      <c r="B662" s="1" t="str">
        <f>VLOOKUP($A662,'Data Transformation'!$A$2:$D$2336,4,)</f>
        <v xml:space="preserve">  Gabriel D</v>
      </c>
      <c r="C662">
        <f>VLOOKUP($A662,'Medical Examinations'!$A$2:$B$2336,2,)</f>
        <v>25.6</v>
      </c>
      <c r="D662">
        <f>VLOOKUP($A662,'Medical Examinations'!$A$2:$C$2336,3,)</f>
        <v>10.95</v>
      </c>
      <c r="E662" t="str">
        <f>VLOOKUP($A662,'Medical Examinations'!$A$2:$D$2336,4,)</f>
        <v>No</v>
      </c>
      <c r="F662" t="str">
        <f>VLOOKUP($A662,'Medical Examinations'!$A$2:$E$2336,5,)</f>
        <v>No</v>
      </c>
      <c r="G662" t="str">
        <f>VLOOKUP($A662,'Medical Examinations'!$A$2:$F$2336,6,)</f>
        <v>No</v>
      </c>
      <c r="H662">
        <f>VLOOKUP($A662,'Data Transformation'!$A$2:$G$2336,7,)</f>
        <v>3</v>
      </c>
      <c r="I662" t="str">
        <f>VLOOKUP($A662,'Medical Examinations'!$A$2:$H$2336,8,)</f>
        <v>No</v>
      </c>
      <c r="J662" t="str">
        <f>VLOOKUP($A662,'Data Transformation'!$A$2:$K$2336,11,)</f>
        <v>overweight</v>
      </c>
      <c r="K662" t="str">
        <f>VLOOKUP($A662,'Data Transformation'!$A$2:$M$2336,13,)</f>
        <v>Diabetes</v>
      </c>
      <c r="L662" t="str">
        <f>VLOOKUP(A662,'Data Transformation'!A662:Q2996,17,)</f>
        <v>3-Sep-1983</v>
      </c>
      <c r="M662">
        <f>VLOOKUP($A662,'Hospitalisation Details'!$A$2:$I$2344,6,)</f>
        <v>14988.43</v>
      </c>
      <c r="N662" t="str">
        <f>VLOOKUP($A662,'Hospitalisation Details'!$A$2:$I$2344,7,)</f>
        <v>tier - 2</v>
      </c>
      <c r="O662" t="str">
        <f>VLOOKUP($A662,'Hospitalisation Details'!$A$2:$I$2344,8,)</f>
        <v>tier - 3</v>
      </c>
      <c r="P662" t="str">
        <f>VLOOKUP($A662,'Hospitalisation Details'!$A$2:$I$2344,9,)</f>
        <v>R1011</v>
      </c>
      <c r="Q662">
        <f>VLOOKUP(A662,'Data Transformation'!A662:R2996,18,)</f>
        <v>39</v>
      </c>
    </row>
    <row r="663" spans="1:17" ht="15.6" x14ac:dyDescent="0.3">
      <c r="A663" s="1" t="s">
        <v>1709</v>
      </c>
      <c r="B663" s="1" t="str">
        <f>VLOOKUP($A663,'Data Transformation'!$A$2:$D$2336,4,)</f>
        <v xml:space="preserve">  Jeff T</v>
      </c>
      <c r="C663">
        <f>VLOOKUP($A663,'Medical Examinations'!$A$2:$B$2336,2,)</f>
        <v>34.21</v>
      </c>
      <c r="D663">
        <f>VLOOKUP($A663,'Medical Examinations'!$A$2:$C$2336,3,)</f>
        <v>9.17</v>
      </c>
      <c r="E663" t="str">
        <f>VLOOKUP($A663,'Medical Examinations'!$A$2:$D$2336,4,)</f>
        <v>No</v>
      </c>
      <c r="F663" t="str">
        <f>VLOOKUP($A663,'Medical Examinations'!$A$2:$E$2336,5,)</f>
        <v>No</v>
      </c>
      <c r="G663" t="str">
        <f>VLOOKUP($A663,'Medical Examinations'!$A$2:$F$2336,6,)</f>
        <v>No</v>
      </c>
      <c r="H663">
        <f>VLOOKUP($A663,'Data Transformation'!$A$2:$G$2336,7,)</f>
        <v>0</v>
      </c>
      <c r="I663" t="str">
        <f>VLOOKUP($A663,'Medical Examinations'!$A$2:$H$2336,8,)</f>
        <v>No</v>
      </c>
      <c r="J663" t="str">
        <f>VLOOKUP($A663,'Data Transformation'!$A$2:$K$2336,11,)</f>
        <v>overweight</v>
      </c>
      <c r="K663" t="str">
        <f>VLOOKUP($A663,'Data Transformation'!$A$2:$M$2336,13,)</f>
        <v>Diabetes</v>
      </c>
      <c r="L663" t="str">
        <f>VLOOKUP(A663,'Data Transformation'!A663:Q2997,17,)</f>
        <v>12-Aug-1984</v>
      </c>
      <c r="M663">
        <f>VLOOKUP($A663,'Hospitalisation Details'!$A$2:$I$2344,6,)</f>
        <v>14945.34</v>
      </c>
      <c r="N663" t="str">
        <f>VLOOKUP($A663,'Hospitalisation Details'!$A$2:$I$2344,7,)</f>
        <v>tier - 2</v>
      </c>
      <c r="O663" t="str">
        <f>VLOOKUP($A663,'Hospitalisation Details'!$A$2:$I$2344,8,)</f>
        <v>tier - 1</v>
      </c>
      <c r="P663" t="str">
        <f>VLOOKUP($A663,'Hospitalisation Details'!$A$2:$I$2344,9,)</f>
        <v>R1021</v>
      </c>
      <c r="Q663">
        <f>VLOOKUP(A663,'Data Transformation'!A663:R2997,18,)</f>
        <v>38</v>
      </c>
    </row>
    <row r="664" spans="1:17" ht="15.6" x14ac:dyDescent="0.3">
      <c r="A664" s="1" t="s">
        <v>1708</v>
      </c>
      <c r="B664" s="1" t="str">
        <f>VLOOKUP($A664,'Data Transformation'!$A$2:$D$2336,4,)</f>
        <v xml:space="preserve">  Neil D</v>
      </c>
      <c r="C664">
        <f>VLOOKUP($A664,'Medical Examinations'!$A$2:$B$2336,2,)</f>
        <v>39.74</v>
      </c>
      <c r="D664">
        <f>VLOOKUP($A664,'Medical Examinations'!$A$2:$C$2336,3,)</f>
        <v>7.39</v>
      </c>
      <c r="E664" t="str">
        <f>VLOOKUP($A664,'Medical Examinations'!$A$2:$D$2336,4,)</f>
        <v>No</v>
      </c>
      <c r="F664" t="str">
        <f>VLOOKUP($A664,'Medical Examinations'!$A$2:$E$2336,5,)</f>
        <v>No</v>
      </c>
      <c r="G664" t="str">
        <f>VLOOKUP($A664,'Medical Examinations'!$A$2:$F$2336,6,)</f>
        <v>No</v>
      </c>
      <c r="H664">
        <f>VLOOKUP($A664,'Data Transformation'!$A$2:$G$2336,7,)</f>
        <v>0</v>
      </c>
      <c r="I664" t="str">
        <f>VLOOKUP($A664,'Medical Examinations'!$A$2:$H$2336,8,)</f>
        <v>No</v>
      </c>
      <c r="J664" t="str">
        <f>VLOOKUP($A664,'Data Transformation'!$A$2:$K$2336,11,)</f>
        <v>obesity</v>
      </c>
      <c r="K664" t="str">
        <f>VLOOKUP($A664,'Data Transformation'!$A$2:$M$2336,13,)</f>
        <v>Diabetes</v>
      </c>
      <c r="L664" t="str">
        <f>VLOOKUP(A664,'Data Transformation'!A664:Q2998,17,)</f>
        <v>28-Oct-1972</v>
      </c>
      <c r="M664">
        <f>VLOOKUP($A664,'Hospitalisation Details'!$A$2:$I$2344,6,)</f>
        <v>14926.97</v>
      </c>
      <c r="N664" t="str">
        <f>VLOOKUP($A664,'Hospitalisation Details'!$A$2:$I$2344,7,)</f>
        <v>tier - 2</v>
      </c>
      <c r="O664" t="str">
        <f>VLOOKUP($A664,'Hospitalisation Details'!$A$2:$I$2344,8,)</f>
        <v>tier - 2</v>
      </c>
      <c r="P664" t="str">
        <f>VLOOKUP($A664,'Hospitalisation Details'!$A$2:$I$2344,9,)</f>
        <v>R1012</v>
      </c>
      <c r="Q664">
        <f>VLOOKUP(A664,'Data Transformation'!A664:R2998,18,)</f>
        <v>50</v>
      </c>
    </row>
    <row r="665" spans="1:17" ht="15.6" x14ac:dyDescent="0.3">
      <c r="A665" s="1" t="s">
        <v>1707</v>
      </c>
      <c r="B665" s="1" t="str">
        <f>VLOOKUP($A665,'Data Transformation'!$A$2:$D$2336,4,)</f>
        <v xml:space="preserve">  Katherine L</v>
      </c>
      <c r="C665">
        <f>VLOOKUP($A665,'Medical Examinations'!$A$2:$B$2336,2,)</f>
        <v>49.53</v>
      </c>
      <c r="D665">
        <f>VLOOKUP($A665,'Medical Examinations'!$A$2:$C$2336,3,)</f>
        <v>9.1300000000000008</v>
      </c>
      <c r="E665" t="str">
        <f>VLOOKUP($A665,'Medical Examinations'!$A$2:$D$2336,4,)</f>
        <v>yes</v>
      </c>
      <c r="F665" t="str">
        <f>VLOOKUP($A665,'Medical Examinations'!$A$2:$E$2336,5,)</f>
        <v>No</v>
      </c>
      <c r="G665" t="str">
        <f>VLOOKUP($A665,'Medical Examinations'!$A$2:$F$2336,6,)</f>
        <v>No</v>
      </c>
      <c r="H665">
        <f>VLOOKUP($A665,'Data Transformation'!$A$2:$G$2336,7,)</f>
        <v>0</v>
      </c>
      <c r="I665" t="str">
        <f>VLOOKUP($A665,'Medical Examinations'!$A$2:$H$2336,8,)</f>
        <v>No</v>
      </c>
      <c r="J665" t="str">
        <f>VLOOKUP($A665,'Data Transformation'!$A$2:$K$2336,11,)</f>
        <v>obesity</v>
      </c>
      <c r="K665" t="str">
        <f>VLOOKUP($A665,'Data Transformation'!$A$2:$M$2336,13,)</f>
        <v>Diabetes</v>
      </c>
      <c r="L665" t="str">
        <f>VLOOKUP(A665,'Data Transformation'!A665:Q2999,17,)</f>
        <v>3-Nov-1992</v>
      </c>
      <c r="M665">
        <f>VLOOKUP($A665,'Hospitalisation Details'!$A$2:$I$2344,6,)</f>
        <v>14908.27</v>
      </c>
      <c r="N665" t="str">
        <f>VLOOKUP($A665,'Hospitalisation Details'!$A$2:$I$2344,7,)</f>
        <v>tier - 2</v>
      </c>
      <c r="O665" t="str">
        <f>VLOOKUP($A665,'Hospitalisation Details'!$A$2:$I$2344,8,)</f>
        <v>tier - 1</v>
      </c>
      <c r="P665" t="str">
        <f>VLOOKUP($A665,'Hospitalisation Details'!$A$2:$I$2344,9,)</f>
        <v>R1011</v>
      </c>
      <c r="Q665">
        <f>VLOOKUP(A665,'Data Transformation'!A665:R2999,18,)</f>
        <v>30</v>
      </c>
    </row>
    <row r="666" spans="1:17" ht="15.6" x14ac:dyDescent="0.3">
      <c r="A666" s="1" t="s">
        <v>1706</v>
      </c>
      <c r="B666" s="1" t="str">
        <f>VLOOKUP($A666,'Data Transformation'!$A$2:$D$2336,4,)</f>
        <v xml:space="preserve">  Ariel E</v>
      </c>
      <c r="C666">
        <f>VLOOKUP($A666,'Medical Examinations'!$A$2:$B$2336,2,)</f>
        <v>39.33</v>
      </c>
      <c r="D666">
        <f>VLOOKUP($A666,'Medical Examinations'!$A$2:$C$2336,3,)</f>
        <v>10.4</v>
      </c>
      <c r="E666" t="str">
        <f>VLOOKUP($A666,'Medical Examinations'!$A$2:$D$2336,4,)</f>
        <v>No</v>
      </c>
      <c r="F666" t="str">
        <f>VLOOKUP($A666,'Medical Examinations'!$A$2:$E$2336,5,)</f>
        <v>No</v>
      </c>
      <c r="G666" t="str">
        <f>VLOOKUP($A666,'Medical Examinations'!$A$2:$F$2336,6,)</f>
        <v>No</v>
      </c>
      <c r="H666">
        <f>VLOOKUP($A666,'Data Transformation'!$A$2:$G$2336,7,)</f>
        <v>3</v>
      </c>
      <c r="I666" t="str">
        <f>VLOOKUP($A666,'Medical Examinations'!$A$2:$H$2336,8,)</f>
        <v>No</v>
      </c>
      <c r="J666" t="str">
        <f>VLOOKUP($A666,'Data Transformation'!$A$2:$K$2336,11,)</f>
        <v>obesity</v>
      </c>
      <c r="K666" t="str">
        <f>VLOOKUP($A666,'Data Transformation'!$A$2:$M$2336,13,)</f>
        <v>Diabetes</v>
      </c>
      <c r="L666" t="str">
        <f>VLOOKUP(A666,'Data Transformation'!A666:Q3000,17,)</f>
        <v>6-Jul-1974</v>
      </c>
      <c r="M666">
        <f>VLOOKUP($A666,'Hospitalisation Details'!$A$2:$I$2344,6,)</f>
        <v>14901.52</v>
      </c>
      <c r="N666" t="str">
        <f>VLOOKUP($A666,'Hospitalisation Details'!$A$2:$I$2344,7,)</f>
        <v>tier - 2</v>
      </c>
      <c r="O666" t="str">
        <f>VLOOKUP($A666,'Hospitalisation Details'!$A$2:$I$2344,8,)</f>
        <v>tier - 2</v>
      </c>
      <c r="P666" t="str">
        <f>VLOOKUP($A666,'Hospitalisation Details'!$A$2:$I$2344,9,)</f>
        <v>R1024</v>
      </c>
      <c r="Q666">
        <f>VLOOKUP(A666,'Data Transformation'!A666:R3000,18,)</f>
        <v>49</v>
      </c>
    </row>
    <row r="667" spans="1:17" ht="15.6" x14ac:dyDescent="0.3">
      <c r="A667" s="1" t="s">
        <v>1705</v>
      </c>
      <c r="B667" s="1" t="str">
        <f>VLOOKUP($A667,'Data Transformation'!$A$2:$D$2336,4,)</f>
        <v xml:space="preserve">  Christopher P</v>
      </c>
      <c r="C667">
        <f>VLOOKUP($A667,'Medical Examinations'!$A$2:$B$2336,2,)</f>
        <v>39.979999999999997</v>
      </c>
      <c r="D667">
        <f>VLOOKUP($A667,'Medical Examinations'!$A$2:$C$2336,3,)</f>
        <v>9.4600000000000009</v>
      </c>
      <c r="E667" t="str">
        <f>VLOOKUP($A667,'Medical Examinations'!$A$2:$D$2336,4,)</f>
        <v>yes</v>
      </c>
      <c r="F667" t="str">
        <f>VLOOKUP($A667,'Medical Examinations'!$A$2:$E$2336,5,)</f>
        <v>No</v>
      </c>
      <c r="G667" t="str">
        <f>VLOOKUP($A667,'Medical Examinations'!$A$2:$F$2336,6,)</f>
        <v>No</v>
      </c>
      <c r="H667">
        <f>VLOOKUP($A667,'Data Transformation'!$A$2:$G$2336,7,)</f>
        <v>2</v>
      </c>
      <c r="I667" t="str">
        <f>VLOOKUP($A667,'Medical Examinations'!$A$2:$H$2336,8,)</f>
        <v>No</v>
      </c>
      <c r="J667" t="str">
        <f>VLOOKUP($A667,'Data Transformation'!$A$2:$K$2336,11,)</f>
        <v>normal weight</v>
      </c>
      <c r="K667" t="str">
        <f>VLOOKUP($A667,'Data Transformation'!$A$2:$M$2336,13,)</f>
        <v>Diabetes</v>
      </c>
      <c r="L667" t="str">
        <f>VLOOKUP(A667,'Data Transformation'!A667:Q3001,17,)</f>
        <v>15-Jun-1981</v>
      </c>
      <c r="M667">
        <f>VLOOKUP($A667,'Hospitalisation Details'!$A$2:$I$2344,6,)</f>
        <v>14847.63</v>
      </c>
      <c r="N667" t="str">
        <f>VLOOKUP($A667,'Hospitalisation Details'!$A$2:$I$2344,7,)</f>
        <v>tier - 2</v>
      </c>
      <c r="O667" t="str">
        <f>VLOOKUP($A667,'Hospitalisation Details'!$A$2:$I$2344,8,)</f>
        <v>tier - 2</v>
      </c>
      <c r="P667" t="str">
        <f>VLOOKUP($A667,'Hospitalisation Details'!$A$2:$I$2344,9,)</f>
        <v>R1023</v>
      </c>
      <c r="Q667">
        <f>VLOOKUP(A667,'Data Transformation'!A667:R3001,18,)</f>
        <v>42</v>
      </c>
    </row>
    <row r="668" spans="1:17" ht="15.6" x14ac:dyDescent="0.3">
      <c r="A668" s="1" t="s">
        <v>1704</v>
      </c>
      <c r="B668" s="1" t="str">
        <f>VLOOKUP($A668,'Data Transformation'!$A$2:$D$2336,4,)</f>
        <v xml:space="preserve">  Erin M</v>
      </c>
      <c r="C668">
        <f>VLOOKUP($A668,'Medical Examinations'!$A$2:$B$2336,2,)</f>
        <v>46.51</v>
      </c>
      <c r="D668">
        <f>VLOOKUP($A668,'Medical Examinations'!$A$2:$C$2336,3,)</f>
        <v>8.69</v>
      </c>
      <c r="E668" t="str">
        <f>VLOOKUP($A668,'Medical Examinations'!$A$2:$D$2336,4,)</f>
        <v>yes</v>
      </c>
      <c r="F668" t="str">
        <f>VLOOKUP($A668,'Medical Examinations'!$A$2:$E$2336,5,)</f>
        <v>No</v>
      </c>
      <c r="G668" t="str">
        <f>VLOOKUP($A668,'Medical Examinations'!$A$2:$F$2336,6,)</f>
        <v>No</v>
      </c>
      <c r="H668">
        <f>VLOOKUP($A668,'Data Transformation'!$A$2:$G$2336,7,)</f>
        <v>0</v>
      </c>
      <c r="I668" t="str">
        <f>VLOOKUP($A668,'Medical Examinations'!$A$2:$H$2336,8,)</f>
        <v>No</v>
      </c>
      <c r="J668" t="str">
        <f>VLOOKUP($A668,'Data Transformation'!$A$2:$K$2336,11,)</f>
        <v>overweight</v>
      </c>
      <c r="K668" t="str">
        <f>VLOOKUP($A668,'Data Transformation'!$A$2:$M$2336,13,)</f>
        <v>Prediabetes</v>
      </c>
      <c r="L668" t="str">
        <f>VLOOKUP(A668,'Data Transformation'!A668:Q3002,17,)</f>
        <v>3-Nov-1993</v>
      </c>
      <c r="M668">
        <f>VLOOKUP($A668,'Hospitalisation Details'!$A$2:$I$2344,6,)</f>
        <v>14843.96</v>
      </c>
      <c r="N668" t="str">
        <f>VLOOKUP($A668,'Hospitalisation Details'!$A$2:$I$2344,7,)</f>
        <v>tier - 2</v>
      </c>
      <c r="O668" t="str">
        <f>VLOOKUP($A668,'Hospitalisation Details'!$A$2:$I$2344,8,)</f>
        <v>tier - 3</v>
      </c>
      <c r="P668" t="str">
        <f>VLOOKUP($A668,'Hospitalisation Details'!$A$2:$I$2344,9,)</f>
        <v>R1026</v>
      </c>
      <c r="Q668">
        <f>VLOOKUP(A668,'Data Transformation'!A668:R3002,18,)</f>
        <v>29</v>
      </c>
    </row>
    <row r="669" spans="1:17" ht="15.6" x14ac:dyDescent="0.3">
      <c r="A669" s="1" t="s">
        <v>1703</v>
      </c>
      <c r="B669" s="1" t="str">
        <f>VLOOKUP($A669,'Data Transformation'!$A$2:$D$2336,4,)</f>
        <v xml:space="preserve">  Molly K</v>
      </c>
      <c r="C669">
        <f>VLOOKUP($A669,'Medical Examinations'!$A$2:$B$2336,2,)</f>
        <v>43.58</v>
      </c>
      <c r="D669">
        <f>VLOOKUP($A669,'Medical Examinations'!$A$2:$C$2336,3,)</f>
        <v>4.2300000000000004</v>
      </c>
      <c r="E669" t="str">
        <f>VLOOKUP($A669,'Medical Examinations'!$A$2:$D$2336,4,)</f>
        <v>No</v>
      </c>
      <c r="F669" t="str">
        <f>VLOOKUP($A669,'Medical Examinations'!$A$2:$E$2336,5,)</f>
        <v>No</v>
      </c>
      <c r="G669" t="str">
        <f>VLOOKUP($A669,'Medical Examinations'!$A$2:$F$2336,6,)</f>
        <v>Yes</v>
      </c>
      <c r="H669">
        <f>VLOOKUP($A669,'Data Transformation'!$A$2:$G$2336,7,)</f>
        <v>1</v>
      </c>
      <c r="I669" t="str">
        <f>VLOOKUP($A669,'Medical Examinations'!$A$2:$H$2336,8,)</f>
        <v>No</v>
      </c>
      <c r="J669" t="str">
        <f>VLOOKUP($A669,'Data Transformation'!$A$2:$K$2336,11,)</f>
        <v>obesity</v>
      </c>
      <c r="K669" t="str">
        <f>VLOOKUP($A669,'Data Transformation'!$A$2:$M$2336,13,)</f>
        <v>Diabetes</v>
      </c>
      <c r="L669" t="str">
        <f>VLOOKUP(A669,'Data Transformation'!A669:Q3003,17,)</f>
        <v>30-Aug-1981</v>
      </c>
      <c r="M669">
        <f>VLOOKUP($A669,'Hospitalisation Details'!$A$2:$I$2344,6,)</f>
        <v>14839.34</v>
      </c>
      <c r="N669" t="str">
        <f>VLOOKUP($A669,'Hospitalisation Details'!$A$2:$I$2344,7,)</f>
        <v>tier - 2</v>
      </c>
      <c r="O669" t="str">
        <f>VLOOKUP($A669,'Hospitalisation Details'!$A$2:$I$2344,8,)</f>
        <v>tier - 3</v>
      </c>
      <c r="P669" t="str">
        <f>VLOOKUP($A669,'Hospitalisation Details'!$A$2:$I$2344,9,)</f>
        <v>R1026</v>
      </c>
      <c r="Q669">
        <f>VLOOKUP(A669,'Data Transformation'!A669:R3003,18,)</f>
        <v>41</v>
      </c>
    </row>
    <row r="670" spans="1:17" ht="15.6" x14ac:dyDescent="0.3">
      <c r="A670" s="1" t="s">
        <v>1702</v>
      </c>
      <c r="B670" s="1" t="str">
        <f>VLOOKUP($A670,'Data Transformation'!$A$2:$D$2336,4,)</f>
        <v xml:space="preserve">  Ryan J</v>
      </c>
      <c r="C670">
        <f>VLOOKUP($A670,'Medical Examinations'!$A$2:$B$2336,2,)</f>
        <v>42.28</v>
      </c>
      <c r="D670">
        <f>VLOOKUP($A670,'Medical Examinations'!$A$2:$C$2336,3,)</f>
        <v>9.16</v>
      </c>
      <c r="E670" t="str">
        <f>VLOOKUP($A670,'Medical Examinations'!$A$2:$D$2336,4,)</f>
        <v>yes</v>
      </c>
      <c r="F670" t="str">
        <f>VLOOKUP($A670,'Medical Examinations'!$A$2:$E$2336,5,)</f>
        <v>No</v>
      </c>
      <c r="G670" t="str">
        <f>VLOOKUP($A670,'Medical Examinations'!$A$2:$F$2336,6,)</f>
        <v>No</v>
      </c>
      <c r="H670">
        <f>VLOOKUP($A670,'Data Transformation'!$A$2:$G$2336,7,)</f>
        <v>1</v>
      </c>
      <c r="I670" t="str">
        <f>VLOOKUP($A670,'Medical Examinations'!$A$2:$H$2336,8,)</f>
        <v>No</v>
      </c>
      <c r="J670" t="str">
        <f>VLOOKUP($A670,'Data Transformation'!$A$2:$K$2336,11,)</f>
        <v>obesity</v>
      </c>
      <c r="K670" t="str">
        <f>VLOOKUP($A670,'Data Transformation'!$A$2:$M$2336,13,)</f>
        <v>Diabetes</v>
      </c>
      <c r="L670" t="str">
        <f>VLOOKUP(A670,'Data Transformation'!A670:Q3004,17,)</f>
        <v>18-Dec-1971</v>
      </c>
      <c r="M670">
        <f>VLOOKUP($A670,'Hospitalisation Details'!$A$2:$I$2344,6,)</f>
        <v>14819</v>
      </c>
      <c r="N670" t="str">
        <f>VLOOKUP($A670,'Hospitalisation Details'!$A$2:$I$2344,7,)</f>
        <v>tier - 2</v>
      </c>
      <c r="O670" t="str">
        <f>VLOOKUP($A670,'Hospitalisation Details'!$A$2:$I$2344,8,)</f>
        <v>tier - 3</v>
      </c>
      <c r="P670" t="str">
        <f>VLOOKUP($A670,'Hospitalisation Details'!$A$2:$I$2344,9,)</f>
        <v>R1023</v>
      </c>
      <c r="Q670">
        <f>VLOOKUP(A670,'Data Transformation'!A670:R3004,18,)</f>
        <v>51</v>
      </c>
    </row>
    <row r="671" spans="1:17" ht="15.6" x14ac:dyDescent="0.3">
      <c r="A671" s="1" t="s">
        <v>1701</v>
      </c>
      <c r="B671" s="1" t="str">
        <f>VLOOKUP($A671,'Data Transformation'!$A$2:$D$2336,4,)</f>
        <v xml:space="preserve">  Jennifer</v>
      </c>
      <c r="C671">
        <f>VLOOKUP($A671,'Medical Examinations'!$A$2:$B$2336,2,)</f>
        <v>35.520000000000003</v>
      </c>
      <c r="D671">
        <f>VLOOKUP($A671,'Medical Examinations'!$A$2:$C$2336,3,)</f>
        <v>8.26</v>
      </c>
      <c r="E671" t="str">
        <f>VLOOKUP($A671,'Medical Examinations'!$A$2:$D$2336,4,)</f>
        <v>No</v>
      </c>
      <c r="F671" t="str">
        <f>VLOOKUP($A671,'Medical Examinations'!$A$2:$E$2336,5,)</f>
        <v>No</v>
      </c>
      <c r="G671" t="str">
        <f>VLOOKUP($A671,'Medical Examinations'!$A$2:$F$2336,6,)</f>
        <v>No</v>
      </c>
      <c r="H671">
        <f>VLOOKUP($A671,'Data Transformation'!$A$2:$G$2336,7,)</f>
        <v>0</v>
      </c>
      <c r="I671" t="str">
        <f>VLOOKUP($A671,'Medical Examinations'!$A$2:$H$2336,8,)</f>
        <v>No</v>
      </c>
      <c r="J671" t="str">
        <f>VLOOKUP($A671,'Data Transformation'!$A$2:$K$2336,11,)</f>
        <v>overweight</v>
      </c>
      <c r="K671" t="str">
        <f>VLOOKUP($A671,'Data Transformation'!$A$2:$M$2336,13,)</f>
        <v>Diabetes</v>
      </c>
      <c r="L671" t="str">
        <f>VLOOKUP(A671,'Data Transformation'!A671:Q3005,17,)</f>
        <v>19-Oct-1987</v>
      </c>
      <c r="M671">
        <f>VLOOKUP($A671,'Hospitalisation Details'!$A$2:$I$2344,6,)</f>
        <v>14750.42</v>
      </c>
      <c r="N671" t="str">
        <f>VLOOKUP($A671,'Hospitalisation Details'!$A$2:$I$2344,7,)</f>
        <v>tier - 2</v>
      </c>
      <c r="O671" t="str">
        <f>VLOOKUP($A671,'Hospitalisation Details'!$A$2:$I$2344,8,)</f>
        <v>tier - 2</v>
      </c>
      <c r="P671" t="str">
        <f>VLOOKUP($A671,'Hospitalisation Details'!$A$2:$I$2344,9,)</f>
        <v>R1026</v>
      </c>
      <c r="Q671">
        <f>VLOOKUP(A671,'Data Transformation'!A671:R3005,18,)</f>
        <v>35</v>
      </c>
    </row>
    <row r="672" spans="1:17" ht="15.6" x14ac:dyDescent="0.3">
      <c r="A672" s="1" t="s">
        <v>1700</v>
      </c>
      <c r="B672" s="1" t="str">
        <f>VLOOKUP($A672,'Data Transformation'!$A$2:$D$2336,4,)</f>
        <v xml:space="preserve">  Daniel M</v>
      </c>
      <c r="C672">
        <f>VLOOKUP($A672,'Medical Examinations'!$A$2:$B$2336,2,)</f>
        <v>33.6</v>
      </c>
      <c r="D672">
        <f>VLOOKUP($A672,'Medical Examinations'!$A$2:$C$2336,3,)</f>
        <v>11.25</v>
      </c>
      <c r="E672" t="str">
        <f>VLOOKUP($A672,'Medical Examinations'!$A$2:$D$2336,4,)</f>
        <v>No</v>
      </c>
      <c r="F672" t="str">
        <f>VLOOKUP($A672,'Medical Examinations'!$A$2:$E$2336,5,)</f>
        <v>No</v>
      </c>
      <c r="G672" t="str">
        <f>VLOOKUP($A672,'Medical Examinations'!$A$2:$F$2336,6,)</f>
        <v>No</v>
      </c>
      <c r="H672">
        <f>VLOOKUP($A672,'Data Transformation'!$A$2:$G$2336,7,)</f>
        <v>0</v>
      </c>
      <c r="I672" t="str">
        <f>VLOOKUP($A672,'Medical Examinations'!$A$2:$H$2336,8,)</f>
        <v>No</v>
      </c>
      <c r="J672" t="str">
        <f>VLOOKUP($A672,'Data Transformation'!$A$2:$K$2336,11,)</f>
        <v>obesity</v>
      </c>
      <c r="K672" t="str">
        <f>VLOOKUP($A672,'Data Transformation'!$A$2:$M$2336,13,)</f>
        <v>Diabetes</v>
      </c>
      <c r="L672" t="str">
        <f>VLOOKUP(A672,'Data Transformation'!A672:Q3006,17,)</f>
        <v>21-Aug-1972</v>
      </c>
      <c r="M672">
        <f>VLOOKUP($A672,'Hospitalisation Details'!$A$2:$I$2344,6,)</f>
        <v>14738.43</v>
      </c>
      <c r="N672" t="str">
        <f>VLOOKUP($A672,'Hospitalisation Details'!$A$2:$I$2344,7,)</f>
        <v>tier - 2</v>
      </c>
      <c r="O672" t="str">
        <f>VLOOKUP($A672,'Hospitalisation Details'!$A$2:$I$2344,8,)</f>
        <v>tier - 3</v>
      </c>
      <c r="P672" t="str">
        <f>VLOOKUP($A672,'Hospitalisation Details'!$A$2:$I$2344,9,)</f>
        <v>R1021</v>
      </c>
      <c r="Q672">
        <f>VLOOKUP(A672,'Data Transformation'!A672:R3006,18,)</f>
        <v>50</v>
      </c>
    </row>
    <row r="673" spans="1:17" ht="15.6" x14ac:dyDescent="0.3">
      <c r="A673" s="1" t="s">
        <v>1699</v>
      </c>
      <c r="B673" s="1" t="str">
        <f>VLOOKUP($A673,'Data Transformation'!$A$2:$D$2336,4,)</f>
        <v xml:space="preserve">  Hiruni</v>
      </c>
      <c r="C673">
        <f>VLOOKUP($A673,'Medical Examinations'!$A$2:$B$2336,2,)</f>
        <v>22.42</v>
      </c>
      <c r="D673">
        <f>VLOOKUP($A673,'Medical Examinations'!$A$2:$C$2336,3,)</f>
        <v>6.74</v>
      </c>
      <c r="E673" t="str">
        <f>VLOOKUP($A673,'Medical Examinations'!$A$2:$D$2336,4,)</f>
        <v>No</v>
      </c>
      <c r="F673" t="str">
        <f>VLOOKUP($A673,'Medical Examinations'!$A$2:$E$2336,5,)</f>
        <v>No</v>
      </c>
      <c r="G673" t="str">
        <f>VLOOKUP($A673,'Medical Examinations'!$A$2:$F$2336,6,)</f>
        <v>No</v>
      </c>
      <c r="H673">
        <f>VLOOKUP($A673,'Data Transformation'!$A$2:$G$2336,7,)</f>
        <v>0</v>
      </c>
      <c r="I673" t="str">
        <f>VLOOKUP($A673,'Medical Examinations'!$A$2:$H$2336,8,)</f>
        <v>yes</v>
      </c>
      <c r="J673" t="str">
        <f>VLOOKUP($A673,'Data Transformation'!$A$2:$K$2336,11,)</f>
        <v>overweight</v>
      </c>
      <c r="K673" t="str">
        <f>VLOOKUP($A673,'Data Transformation'!$A$2:$M$2336,13,)</f>
        <v>Diabetes</v>
      </c>
      <c r="L673" t="str">
        <f>VLOOKUP(A673,'Data Transformation'!A673:Q3007,17,)</f>
        <v>10-Jun-1993</v>
      </c>
      <c r="M673">
        <f>VLOOKUP($A673,'Hospitalisation Details'!$A$2:$I$2344,6,)</f>
        <v>14711.74</v>
      </c>
      <c r="N673" t="str">
        <f>VLOOKUP($A673,'Hospitalisation Details'!$A$2:$I$2344,7,)</f>
        <v>tier - 2</v>
      </c>
      <c r="O673" t="str">
        <f>VLOOKUP($A673,'Hospitalisation Details'!$A$2:$I$2344,8,)</f>
        <v>tier - 2</v>
      </c>
      <c r="P673" t="str">
        <f>VLOOKUP($A673,'Hospitalisation Details'!$A$2:$I$2344,9,)</f>
        <v>R1012</v>
      </c>
      <c r="Q673">
        <f>VLOOKUP(A673,'Data Transformation'!A673:R3007,18,)</f>
        <v>30</v>
      </c>
    </row>
    <row r="674" spans="1:17" ht="15.6" x14ac:dyDescent="0.3">
      <c r="A674" s="1" t="s">
        <v>1698</v>
      </c>
      <c r="B674" s="1" t="str">
        <f>VLOOKUP($A674,'Data Transformation'!$A$2:$D$2336,4,)</f>
        <v xml:space="preserve">  Reina H</v>
      </c>
      <c r="C674">
        <f>VLOOKUP($A674,'Medical Examinations'!$A$2:$B$2336,2,)</f>
        <v>46.86</v>
      </c>
      <c r="D674">
        <f>VLOOKUP($A674,'Medical Examinations'!$A$2:$C$2336,3,)</f>
        <v>4.87</v>
      </c>
      <c r="E674" t="str">
        <f>VLOOKUP($A674,'Medical Examinations'!$A$2:$D$2336,4,)</f>
        <v>No</v>
      </c>
      <c r="F674" t="str">
        <f>VLOOKUP($A674,'Medical Examinations'!$A$2:$E$2336,5,)</f>
        <v>No</v>
      </c>
      <c r="G674" t="str">
        <f>VLOOKUP($A674,'Medical Examinations'!$A$2:$F$2336,6,)</f>
        <v>No</v>
      </c>
      <c r="H674">
        <f>VLOOKUP($A674,'Data Transformation'!$A$2:$G$2336,7,)</f>
        <v>0</v>
      </c>
      <c r="I674" t="str">
        <f>VLOOKUP($A674,'Medical Examinations'!$A$2:$H$2336,8,)</f>
        <v>No</v>
      </c>
      <c r="J674" t="str">
        <f>VLOOKUP($A674,'Data Transformation'!$A$2:$K$2336,11,)</f>
        <v>normal weight</v>
      </c>
      <c r="K674" t="str">
        <f>VLOOKUP($A674,'Data Transformation'!$A$2:$M$2336,13,)</f>
        <v>Diabetes</v>
      </c>
      <c r="L674" t="str">
        <f>VLOOKUP(A674,'Data Transformation'!A674:Q3008,17,)</f>
        <v>30-Aug-1983</v>
      </c>
      <c r="M674">
        <f>VLOOKUP($A674,'Hospitalisation Details'!$A$2:$I$2344,6,)</f>
        <v>14696.77</v>
      </c>
      <c r="N674" t="str">
        <f>VLOOKUP($A674,'Hospitalisation Details'!$A$2:$I$2344,7,)</f>
        <v>tier - 2</v>
      </c>
      <c r="O674" t="str">
        <f>VLOOKUP($A674,'Hospitalisation Details'!$A$2:$I$2344,8,)</f>
        <v>tier - 2</v>
      </c>
      <c r="P674" t="str">
        <f>VLOOKUP($A674,'Hospitalisation Details'!$A$2:$I$2344,9,)</f>
        <v>R1011</v>
      </c>
      <c r="Q674">
        <f>VLOOKUP(A674,'Data Transformation'!A674:R3008,18,)</f>
        <v>39</v>
      </c>
    </row>
    <row r="675" spans="1:17" ht="15.6" x14ac:dyDescent="0.3">
      <c r="A675" s="1" t="s">
        <v>1697</v>
      </c>
      <c r="B675" s="1" t="str">
        <f>VLOOKUP($A675,'Data Transformation'!$A$2:$D$2336,4,)</f>
        <v xml:space="preserve">  Kristi</v>
      </c>
      <c r="C675">
        <f>VLOOKUP($A675,'Medical Examinations'!$A$2:$B$2336,2,)</f>
        <v>32.965000000000003</v>
      </c>
      <c r="D675">
        <f>VLOOKUP($A675,'Medical Examinations'!$A$2:$C$2336,3,)</f>
        <v>6.68</v>
      </c>
      <c r="E675" t="str">
        <f>VLOOKUP($A675,'Medical Examinations'!$A$2:$D$2336,4,)</f>
        <v>No</v>
      </c>
      <c r="F675" t="str">
        <f>VLOOKUP($A675,'Medical Examinations'!$A$2:$E$2336,5,)</f>
        <v>No</v>
      </c>
      <c r="G675" t="str">
        <f>VLOOKUP($A675,'Medical Examinations'!$A$2:$F$2336,6,)</f>
        <v>No</v>
      </c>
      <c r="H675">
        <f>VLOOKUP($A675,'Data Transformation'!$A$2:$G$2336,7,)</f>
        <v>3</v>
      </c>
      <c r="I675" t="str">
        <f>VLOOKUP($A675,'Medical Examinations'!$A$2:$H$2336,8,)</f>
        <v>No</v>
      </c>
      <c r="J675" t="str">
        <f>VLOOKUP($A675,'Data Transformation'!$A$2:$K$2336,11,)</f>
        <v>overweight</v>
      </c>
      <c r="K675" t="str">
        <f>VLOOKUP($A675,'Data Transformation'!$A$2:$M$2336,13,)</f>
        <v>Diabetes</v>
      </c>
      <c r="L675" t="str">
        <f>VLOOKUP(A675,'Data Transformation'!A675:Q3009,17,)</f>
        <v>1-Nov-2004</v>
      </c>
      <c r="M675">
        <f>VLOOKUP($A675,'Hospitalisation Details'!$A$2:$I$2344,6,)</f>
        <v>14692.67</v>
      </c>
      <c r="N675" t="str">
        <f>VLOOKUP($A675,'Hospitalisation Details'!$A$2:$I$2344,7,)</f>
        <v>tier - 2</v>
      </c>
      <c r="O675" t="str">
        <f>VLOOKUP($A675,'Hospitalisation Details'!$A$2:$I$2344,8,)</f>
        <v>tier - 1</v>
      </c>
      <c r="P675" t="str">
        <f>VLOOKUP($A675,'Hospitalisation Details'!$A$2:$I$2344,9,)</f>
        <v>R1012</v>
      </c>
      <c r="Q675">
        <f>VLOOKUP(A675,'Data Transformation'!A675:R3009,18,)</f>
        <v>18</v>
      </c>
    </row>
    <row r="676" spans="1:17" ht="15.6" x14ac:dyDescent="0.3">
      <c r="A676" s="1" t="s">
        <v>1696</v>
      </c>
      <c r="B676" s="1" t="str">
        <f>VLOOKUP($A676,'Data Transformation'!$A$2:$D$2336,4,)</f>
        <v xml:space="preserve">  Meredith L</v>
      </c>
      <c r="C676">
        <f>VLOOKUP($A676,'Medical Examinations'!$A$2:$B$2336,2,)</f>
        <v>39.340000000000003</v>
      </c>
      <c r="D676">
        <f>VLOOKUP($A676,'Medical Examinations'!$A$2:$C$2336,3,)</f>
        <v>5.0199999999999996</v>
      </c>
      <c r="E676" t="str">
        <f>VLOOKUP($A676,'Medical Examinations'!$A$2:$D$2336,4,)</f>
        <v>yes</v>
      </c>
      <c r="F676" t="str">
        <f>VLOOKUP($A676,'Medical Examinations'!$A$2:$E$2336,5,)</f>
        <v>No</v>
      </c>
      <c r="G676" t="str">
        <f>VLOOKUP($A676,'Medical Examinations'!$A$2:$F$2336,6,)</f>
        <v>Yes</v>
      </c>
      <c r="H676">
        <f>VLOOKUP($A676,'Data Transformation'!$A$2:$G$2336,7,)</f>
        <v>1</v>
      </c>
      <c r="I676" t="str">
        <f>VLOOKUP($A676,'Medical Examinations'!$A$2:$H$2336,8,)</f>
        <v>No</v>
      </c>
      <c r="J676" t="str">
        <f>VLOOKUP($A676,'Data Transformation'!$A$2:$K$2336,11,)</f>
        <v>overweight</v>
      </c>
      <c r="K676" t="str">
        <f>VLOOKUP($A676,'Data Transformation'!$A$2:$M$2336,13,)</f>
        <v>Normal</v>
      </c>
      <c r="L676" t="str">
        <f>VLOOKUP(A676,'Data Transformation'!A676:Q3010,17,)</f>
        <v>18-Sep-1980</v>
      </c>
      <c r="M676">
        <f>VLOOKUP($A676,'Hospitalisation Details'!$A$2:$I$2344,6,)</f>
        <v>14665.75</v>
      </c>
      <c r="N676" t="str">
        <f>VLOOKUP($A676,'Hospitalisation Details'!$A$2:$I$2344,7,)</f>
        <v>tier - 2</v>
      </c>
      <c r="O676" t="str">
        <f>VLOOKUP($A676,'Hospitalisation Details'!$A$2:$I$2344,8,)</f>
        <v>tier - 1</v>
      </c>
      <c r="P676" t="str">
        <f>VLOOKUP($A676,'Hospitalisation Details'!$A$2:$I$2344,9,)</f>
        <v>R1012</v>
      </c>
      <c r="Q676">
        <f>VLOOKUP(A676,'Data Transformation'!A676:R3010,18,)</f>
        <v>42</v>
      </c>
    </row>
    <row r="677" spans="1:17" ht="15.6" x14ac:dyDescent="0.3">
      <c r="A677" s="1" t="s">
        <v>1695</v>
      </c>
      <c r="B677" s="1" t="str">
        <f>VLOOKUP($A677,'Data Transformation'!$A$2:$D$2336,4,)</f>
        <v xml:space="preserve">  Jocelyn</v>
      </c>
      <c r="C677">
        <f>VLOOKUP($A677,'Medical Examinations'!$A$2:$B$2336,2,)</f>
        <v>47</v>
      </c>
      <c r="D677">
        <f>VLOOKUP($A677,'Medical Examinations'!$A$2:$C$2336,3,)</f>
        <v>10.64</v>
      </c>
      <c r="E677" t="str">
        <f>VLOOKUP($A677,'Medical Examinations'!$A$2:$D$2336,4,)</f>
        <v>yes</v>
      </c>
      <c r="F677" t="str">
        <f>VLOOKUP($A677,'Medical Examinations'!$A$2:$E$2336,5,)</f>
        <v>No</v>
      </c>
      <c r="G677" t="str">
        <f>VLOOKUP($A677,'Medical Examinations'!$A$2:$F$2336,6,)</f>
        <v>No</v>
      </c>
      <c r="H677">
        <f>VLOOKUP($A677,'Data Transformation'!$A$2:$G$2336,7,)</f>
        <v>0</v>
      </c>
      <c r="I677" t="str">
        <f>VLOOKUP($A677,'Medical Examinations'!$A$2:$H$2336,8,)</f>
        <v>No</v>
      </c>
      <c r="J677" t="str">
        <f>VLOOKUP($A677,'Data Transformation'!$A$2:$K$2336,11,)</f>
        <v>normal weight</v>
      </c>
      <c r="K677" t="str">
        <f>VLOOKUP($A677,'Data Transformation'!$A$2:$M$2336,13,)</f>
        <v>Diabetes</v>
      </c>
      <c r="L677" t="str">
        <f>VLOOKUP(A677,'Data Transformation'!A677:Q3011,17,)</f>
        <v>2-Nov-1972</v>
      </c>
      <c r="M677">
        <f>VLOOKUP($A677,'Hospitalisation Details'!$A$2:$I$2344,6,)</f>
        <v>14657.2</v>
      </c>
      <c r="N677" t="str">
        <f>VLOOKUP($A677,'Hospitalisation Details'!$A$2:$I$2344,7,)</f>
        <v>tier - 2</v>
      </c>
      <c r="O677" t="str">
        <f>VLOOKUP($A677,'Hospitalisation Details'!$A$2:$I$2344,8,)</f>
        <v>tier - 1</v>
      </c>
      <c r="P677" t="str">
        <f>VLOOKUP($A677,'Hospitalisation Details'!$A$2:$I$2344,9,)</f>
        <v>R1012</v>
      </c>
      <c r="Q677">
        <f>VLOOKUP(A677,'Data Transformation'!A677:R3011,18,)</f>
        <v>50</v>
      </c>
    </row>
    <row r="678" spans="1:17" ht="15.6" x14ac:dyDescent="0.3">
      <c r="A678" s="1" t="s">
        <v>1694</v>
      </c>
      <c r="B678" s="1" t="str">
        <f>VLOOKUP($A678,'Data Transformation'!$A$2:$D$2336,4,)</f>
        <v xml:space="preserve">  Daphne</v>
      </c>
      <c r="C678">
        <f>VLOOKUP($A678,'Medical Examinations'!$A$2:$B$2336,2,)</f>
        <v>36.71</v>
      </c>
      <c r="D678">
        <f>VLOOKUP($A678,'Medical Examinations'!$A$2:$C$2336,3,)</f>
        <v>8.74</v>
      </c>
      <c r="E678" t="str">
        <f>VLOOKUP($A678,'Medical Examinations'!$A$2:$D$2336,4,)</f>
        <v>yes</v>
      </c>
      <c r="F678" t="str">
        <f>VLOOKUP($A678,'Medical Examinations'!$A$2:$E$2336,5,)</f>
        <v>No</v>
      </c>
      <c r="G678" t="str">
        <f>VLOOKUP($A678,'Medical Examinations'!$A$2:$F$2336,6,)</f>
        <v>No</v>
      </c>
      <c r="H678">
        <f>VLOOKUP($A678,'Data Transformation'!$A$2:$G$2336,7,)</f>
        <v>0</v>
      </c>
      <c r="I678" t="str">
        <f>VLOOKUP($A678,'Medical Examinations'!$A$2:$H$2336,8,)</f>
        <v>No</v>
      </c>
      <c r="J678" t="str">
        <f>VLOOKUP($A678,'Data Transformation'!$A$2:$K$2336,11,)</f>
        <v>obesity</v>
      </c>
      <c r="K678" t="str">
        <f>VLOOKUP($A678,'Data Transformation'!$A$2:$M$2336,13,)</f>
        <v>Diabetes</v>
      </c>
      <c r="L678" t="str">
        <f>VLOOKUP(A678,'Data Transformation'!A678:Q3012,17,)</f>
        <v>22-Jul-2002</v>
      </c>
      <c r="M678">
        <f>VLOOKUP($A678,'Hospitalisation Details'!$A$2:$I$2344,6,)</f>
        <v>14640.35</v>
      </c>
      <c r="N678" t="str">
        <f>VLOOKUP($A678,'Hospitalisation Details'!$A$2:$I$2344,7,)</f>
        <v>tier - 2</v>
      </c>
      <c r="O678" t="str">
        <f>VLOOKUP($A678,'Hospitalisation Details'!$A$2:$I$2344,8,)</f>
        <v>tier - 3</v>
      </c>
      <c r="P678" t="str">
        <f>VLOOKUP($A678,'Hospitalisation Details'!$A$2:$I$2344,9,)</f>
        <v>R1026</v>
      </c>
      <c r="Q678">
        <f>VLOOKUP(A678,'Data Transformation'!A678:R3012,18,)</f>
        <v>21</v>
      </c>
    </row>
    <row r="679" spans="1:17" ht="15.6" x14ac:dyDescent="0.3">
      <c r="A679" s="1" t="s">
        <v>1693</v>
      </c>
      <c r="B679" s="1" t="str">
        <f>VLOOKUP($A679,'Data Transformation'!$A$2:$D$2336,4,)</f>
        <v xml:space="preserve">  Margaret E</v>
      </c>
      <c r="C679">
        <f>VLOOKUP($A679,'Medical Examinations'!$A$2:$B$2336,2,)</f>
        <v>53.48</v>
      </c>
      <c r="D679">
        <f>VLOOKUP($A679,'Medical Examinations'!$A$2:$C$2336,3,)</f>
        <v>5.64</v>
      </c>
      <c r="E679" t="str">
        <f>VLOOKUP($A679,'Medical Examinations'!$A$2:$D$2336,4,)</f>
        <v>No</v>
      </c>
      <c r="F679" t="str">
        <f>VLOOKUP($A679,'Medical Examinations'!$A$2:$E$2336,5,)</f>
        <v>No</v>
      </c>
      <c r="G679" t="str">
        <f>VLOOKUP($A679,'Medical Examinations'!$A$2:$F$2336,6,)</f>
        <v>No</v>
      </c>
      <c r="H679">
        <f>VLOOKUP($A679,'Data Transformation'!$A$2:$G$2336,7,)</f>
        <v>0</v>
      </c>
      <c r="I679" t="str">
        <f>VLOOKUP($A679,'Medical Examinations'!$A$2:$H$2336,8,)</f>
        <v>No</v>
      </c>
      <c r="J679" t="str">
        <f>VLOOKUP($A679,'Data Transformation'!$A$2:$K$2336,11,)</f>
        <v>obesity</v>
      </c>
      <c r="K679" t="str">
        <f>VLOOKUP($A679,'Data Transformation'!$A$2:$M$2336,13,)</f>
        <v>Prediabetes</v>
      </c>
      <c r="L679" t="str">
        <f>VLOOKUP(A679,'Data Transformation'!A679:Q3013,17,)</f>
        <v>27-Sep-1971</v>
      </c>
      <c r="M679">
        <f>VLOOKUP($A679,'Hospitalisation Details'!$A$2:$I$2344,6,)</f>
        <v>14630.52</v>
      </c>
      <c r="N679" t="str">
        <f>VLOOKUP($A679,'Hospitalisation Details'!$A$2:$I$2344,7,)</f>
        <v>tier - 2</v>
      </c>
      <c r="O679" t="str">
        <f>VLOOKUP($A679,'Hospitalisation Details'!$A$2:$I$2344,8,)</f>
        <v>tier - 3</v>
      </c>
      <c r="P679" t="str">
        <f>VLOOKUP($A679,'Hospitalisation Details'!$A$2:$I$2344,9,)</f>
        <v>R1011</v>
      </c>
      <c r="Q679">
        <f>VLOOKUP(A679,'Data Transformation'!A679:R3013,18,)</f>
        <v>51</v>
      </c>
    </row>
    <row r="680" spans="1:17" ht="15.6" x14ac:dyDescent="0.3">
      <c r="A680" s="1" t="s">
        <v>1692</v>
      </c>
      <c r="B680" s="1" t="str">
        <f>VLOOKUP($A680,'Data Transformation'!$A$2:$D$2336,4,)</f>
        <v xml:space="preserve">  Mario J</v>
      </c>
      <c r="C680">
        <f>VLOOKUP($A680,'Medical Examinations'!$A$2:$B$2336,2,)</f>
        <v>35.5</v>
      </c>
      <c r="D680">
        <f>VLOOKUP($A680,'Medical Examinations'!$A$2:$C$2336,3,)</f>
        <v>10.37</v>
      </c>
      <c r="E680" t="str">
        <f>VLOOKUP($A680,'Medical Examinations'!$A$2:$D$2336,4,)</f>
        <v>No</v>
      </c>
      <c r="F680" t="str">
        <f>VLOOKUP($A680,'Medical Examinations'!$A$2:$E$2336,5,)</f>
        <v>No</v>
      </c>
      <c r="G680" t="str">
        <f>VLOOKUP($A680,'Medical Examinations'!$A$2:$F$2336,6,)</f>
        <v>No</v>
      </c>
      <c r="H680">
        <f>VLOOKUP($A680,'Data Transformation'!$A$2:$G$2336,7,)</f>
        <v>0</v>
      </c>
      <c r="I680" t="str">
        <f>VLOOKUP($A680,'Medical Examinations'!$A$2:$H$2336,8,)</f>
        <v>No</v>
      </c>
      <c r="J680" t="str">
        <f>VLOOKUP($A680,'Data Transformation'!$A$2:$K$2336,11,)</f>
        <v>overweight</v>
      </c>
      <c r="K680" t="str">
        <f>VLOOKUP($A680,'Data Transformation'!$A$2:$M$2336,13,)</f>
        <v>Prediabetes</v>
      </c>
      <c r="L680" t="str">
        <f>VLOOKUP(A680,'Data Transformation'!A680:Q3014,17,)</f>
        <v>27-Jul-1987</v>
      </c>
      <c r="M680">
        <f>VLOOKUP($A680,'Hospitalisation Details'!$A$2:$I$2344,6,)</f>
        <v>14612.33</v>
      </c>
      <c r="N680" t="str">
        <f>VLOOKUP($A680,'Hospitalisation Details'!$A$2:$I$2344,7,)</f>
        <v>tier - 2</v>
      </c>
      <c r="O680" t="str">
        <f>VLOOKUP($A680,'Hospitalisation Details'!$A$2:$I$2344,8,)</f>
        <v>tier - 3</v>
      </c>
      <c r="P680" t="str">
        <f>VLOOKUP($A680,'Hospitalisation Details'!$A$2:$I$2344,9,)</f>
        <v>R1021</v>
      </c>
      <c r="Q680">
        <f>VLOOKUP(A680,'Data Transformation'!A680:R3014,18,)</f>
        <v>36</v>
      </c>
    </row>
    <row r="681" spans="1:17" ht="15.6" x14ac:dyDescent="0.3">
      <c r="A681" s="1" t="s">
        <v>1691</v>
      </c>
      <c r="B681" s="1" t="str">
        <f>VLOOKUP($A681,'Data Transformation'!$A$2:$D$2336,4,)</f>
        <v xml:space="preserve">  Peter</v>
      </c>
      <c r="C681">
        <f>VLOOKUP($A681,'Medical Examinations'!$A$2:$B$2336,2,)</f>
        <v>36.979999999999997</v>
      </c>
      <c r="D681">
        <f>VLOOKUP($A681,'Medical Examinations'!$A$2:$C$2336,3,)</f>
        <v>9.56</v>
      </c>
      <c r="E681" t="str">
        <f>VLOOKUP($A681,'Medical Examinations'!$A$2:$D$2336,4,)</f>
        <v>yes</v>
      </c>
      <c r="F681" t="str">
        <f>VLOOKUP($A681,'Medical Examinations'!$A$2:$E$2336,5,)</f>
        <v>No</v>
      </c>
      <c r="G681" t="str">
        <f>VLOOKUP($A681,'Medical Examinations'!$A$2:$F$2336,6,)</f>
        <v>No</v>
      </c>
      <c r="H681">
        <f>VLOOKUP($A681,'Data Transformation'!$A$2:$G$2336,7,)</f>
        <v>0</v>
      </c>
      <c r="I681" t="str">
        <f>VLOOKUP($A681,'Medical Examinations'!$A$2:$H$2336,8,)</f>
        <v>No</v>
      </c>
      <c r="J681" t="str">
        <f>VLOOKUP($A681,'Data Transformation'!$A$2:$K$2336,11,)</f>
        <v>overweight</v>
      </c>
      <c r="K681" t="str">
        <f>VLOOKUP($A681,'Data Transformation'!$A$2:$M$2336,13,)</f>
        <v>Normal</v>
      </c>
      <c r="L681" t="str">
        <f>VLOOKUP(A681,'Data Transformation'!A681:Q3015,17,)</f>
        <v>20-Aug-1995</v>
      </c>
      <c r="M681">
        <f>VLOOKUP($A681,'Hospitalisation Details'!$A$2:$I$2344,6,)</f>
        <v>14600.62</v>
      </c>
      <c r="N681" t="str">
        <f>VLOOKUP($A681,'Hospitalisation Details'!$A$2:$I$2344,7,)</f>
        <v>tier - 2</v>
      </c>
      <c r="O681" t="str">
        <f>VLOOKUP($A681,'Hospitalisation Details'!$A$2:$I$2344,8,)</f>
        <v>tier - 3</v>
      </c>
      <c r="P681" t="str">
        <f>VLOOKUP($A681,'Hospitalisation Details'!$A$2:$I$2344,9,)</f>
        <v>R1022</v>
      </c>
      <c r="Q681">
        <f>VLOOKUP(A681,'Data Transformation'!A681:R3015,18,)</f>
        <v>27</v>
      </c>
    </row>
    <row r="682" spans="1:17" ht="15.6" x14ac:dyDescent="0.3">
      <c r="A682" s="1" t="s">
        <v>1690</v>
      </c>
      <c r="B682" s="1" t="str">
        <f>VLOOKUP($A682,'Data Transformation'!$A$2:$D$2336,4,)</f>
        <v xml:space="preserve">  Carolina</v>
      </c>
      <c r="C682">
        <f>VLOOKUP($A682,'Medical Examinations'!$A$2:$B$2336,2,)</f>
        <v>32.395000000000003</v>
      </c>
      <c r="D682">
        <f>VLOOKUP($A682,'Medical Examinations'!$A$2:$C$2336,3,)</f>
        <v>8.23</v>
      </c>
      <c r="E682" t="str">
        <f>VLOOKUP($A682,'Medical Examinations'!$A$2:$D$2336,4,)</f>
        <v>yes</v>
      </c>
      <c r="F682" t="str">
        <f>VLOOKUP($A682,'Medical Examinations'!$A$2:$E$2336,5,)</f>
        <v>No</v>
      </c>
      <c r="G682" t="str">
        <f>VLOOKUP($A682,'Medical Examinations'!$A$2:$F$2336,6,)</f>
        <v>Yes</v>
      </c>
      <c r="H682">
        <f>VLOOKUP($A682,'Data Transformation'!$A$2:$G$2336,7,)</f>
        <v>1</v>
      </c>
      <c r="I682" t="str">
        <f>VLOOKUP($A682,'Medical Examinations'!$A$2:$H$2336,8,)</f>
        <v>No</v>
      </c>
      <c r="J682" t="str">
        <f>VLOOKUP($A682,'Data Transformation'!$A$2:$K$2336,11,)</f>
        <v>normal weight</v>
      </c>
      <c r="K682" t="str">
        <f>VLOOKUP($A682,'Data Transformation'!$A$2:$M$2336,13,)</f>
        <v>Diabetes</v>
      </c>
      <c r="L682" t="str">
        <f>VLOOKUP(A682,'Data Transformation'!A682:Q3016,17,)</f>
        <v>30-Sep-1987</v>
      </c>
      <c r="M682">
        <f>VLOOKUP($A682,'Hospitalisation Details'!$A$2:$I$2344,6,)</f>
        <v>14590.63</v>
      </c>
      <c r="N682" t="str">
        <f>VLOOKUP($A682,'Hospitalisation Details'!$A$2:$I$2344,7,)</f>
        <v>tier - 2</v>
      </c>
      <c r="O682" t="str">
        <f>VLOOKUP($A682,'Hospitalisation Details'!$A$2:$I$2344,8,)</f>
        <v>tier - 1</v>
      </c>
      <c r="P682" t="str">
        <f>VLOOKUP($A682,'Hospitalisation Details'!$A$2:$I$2344,9,)</f>
        <v>R1024</v>
      </c>
      <c r="Q682">
        <f>VLOOKUP(A682,'Data Transformation'!A682:R3016,18,)</f>
        <v>35</v>
      </c>
    </row>
    <row r="683" spans="1:17" ht="15.6" x14ac:dyDescent="0.3">
      <c r="A683" s="1" t="s">
        <v>1689</v>
      </c>
      <c r="B683" s="1" t="str">
        <f>VLOOKUP($A683,'Data Transformation'!$A$2:$D$2336,4,)</f>
        <v xml:space="preserve">  Jenny K</v>
      </c>
      <c r="C683">
        <f>VLOOKUP($A683,'Medical Examinations'!$A$2:$B$2336,2,)</f>
        <v>32.729999999999997</v>
      </c>
      <c r="D683">
        <f>VLOOKUP($A683,'Medical Examinations'!$A$2:$C$2336,3,)</f>
        <v>7.03</v>
      </c>
      <c r="E683" t="str">
        <f>VLOOKUP($A683,'Medical Examinations'!$A$2:$D$2336,4,)</f>
        <v>No</v>
      </c>
      <c r="F683" t="str">
        <f>VLOOKUP($A683,'Medical Examinations'!$A$2:$E$2336,5,)</f>
        <v>No</v>
      </c>
      <c r="G683" t="str">
        <f>VLOOKUP($A683,'Medical Examinations'!$A$2:$F$2336,6,)</f>
        <v>No</v>
      </c>
      <c r="H683">
        <f>VLOOKUP($A683,'Data Transformation'!$A$2:$G$2336,7,)</f>
        <v>0</v>
      </c>
      <c r="I683" t="str">
        <f>VLOOKUP($A683,'Medical Examinations'!$A$2:$H$2336,8,)</f>
        <v>No</v>
      </c>
      <c r="J683" t="str">
        <f>VLOOKUP($A683,'Data Transformation'!$A$2:$K$2336,11,)</f>
        <v>overweight</v>
      </c>
      <c r="K683" t="str">
        <f>VLOOKUP($A683,'Data Transformation'!$A$2:$M$2336,13,)</f>
        <v>Normal</v>
      </c>
      <c r="L683" t="str">
        <f>VLOOKUP(A683,'Data Transformation'!A683:Q3017,17,)</f>
        <v>18-Jun-1985</v>
      </c>
      <c r="M683">
        <f>VLOOKUP($A683,'Hospitalisation Details'!$A$2:$I$2344,6,)</f>
        <v>14574.64</v>
      </c>
      <c r="N683" t="str">
        <f>VLOOKUP($A683,'Hospitalisation Details'!$A$2:$I$2344,7,)</f>
        <v>tier - 2</v>
      </c>
      <c r="O683" t="str">
        <f>VLOOKUP($A683,'Hospitalisation Details'!$A$2:$I$2344,8,)</f>
        <v>tier - 1</v>
      </c>
      <c r="P683" t="str">
        <f>VLOOKUP($A683,'Hospitalisation Details'!$A$2:$I$2344,9,)</f>
        <v>R1025</v>
      </c>
      <c r="Q683">
        <f>VLOOKUP(A683,'Data Transformation'!A683:R3017,18,)</f>
        <v>38</v>
      </c>
    </row>
    <row r="684" spans="1:17" ht="15.6" x14ac:dyDescent="0.3">
      <c r="A684" s="1" t="s">
        <v>1688</v>
      </c>
      <c r="B684" s="1" t="str">
        <f>VLOOKUP($A684,'Data Transformation'!$A$2:$D$2336,4,)</f>
        <v xml:space="preserve">  Jessica</v>
      </c>
      <c r="C684">
        <f>VLOOKUP($A684,'Medical Examinations'!$A$2:$B$2336,2,)</f>
        <v>20.52</v>
      </c>
      <c r="D684">
        <f>VLOOKUP($A684,'Medical Examinations'!$A$2:$C$2336,3,)</f>
        <v>5.45</v>
      </c>
      <c r="E684" t="str">
        <f>VLOOKUP($A684,'Medical Examinations'!$A$2:$D$2336,4,)</f>
        <v>No</v>
      </c>
      <c r="F684" t="str">
        <f>VLOOKUP($A684,'Medical Examinations'!$A$2:$E$2336,5,)</f>
        <v>No</v>
      </c>
      <c r="G684" t="str">
        <f>VLOOKUP($A684,'Medical Examinations'!$A$2:$F$2336,6,)</f>
        <v>No</v>
      </c>
      <c r="H684">
        <f>VLOOKUP($A684,'Data Transformation'!$A$2:$G$2336,7,)</f>
        <v>1</v>
      </c>
      <c r="I684" t="str">
        <f>VLOOKUP($A684,'Medical Examinations'!$A$2:$H$2336,8,)</f>
        <v>yes</v>
      </c>
      <c r="J684" t="str">
        <f>VLOOKUP($A684,'Data Transformation'!$A$2:$K$2336,11,)</f>
        <v>obesity</v>
      </c>
      <c r="K684" t="str">
        <f>VLOOKUP($A684,'Data Transformation'!$A$2:$M$2336,13,)</f>
        <v>Normal</v>
      </c>
      <c r="L684" t="str">
        <f>VLOOKUP(A684,'Data Transformation'!A684:Q3018,17,)</f>
        <v>22-Nov-1984</v>
      </c>
      <c r="M684">
        <f>VLOOKUP($A684,'Hospitalisation Details'!$A$2:$I$2344,6,)</f>
        <v>14571.89</v>
      </c>
      <c r="N684" t="str">
        <f>VLOOKUP($A684,'Hospitalisation Details'!$A$2:$I$2344,7,)</f>
        <v>tier - 2</v>
      </c>
      <c r="O684" t="str">
        <f>VLOOKUP($A684,'Hospitalisation Details'!$A$2:$I$2344,8,)</f>
        <v>tier - 1</v>
      </c>
      <c r="P684" t="str">
        <f>VLOOKUP($A684,'Hospitalisation Details'!$A$2:$I$2344,9,)</f>
        <v>R1024</v>
      </c>
      <c r="Q684">
        <f>VLOOKUP(A684,'Data Transformation'!A684:R3018,18,)</f>
        <v>38</v>
      </c>
    </row>
    <row r="685" spans="1:17" ht="15.6" x14ac:dyDescent="0.3">
      <c r="A685" s="1" t="s">
        <v>1687</v>
      </c>
      <c r="B685" s="1" t="str">
        <f>VLOOKUP($A685,'Data Transformation'!$A$2:$D$2336,4,)</f>
        <v xml:space="preserve">  Kimberly D</v>
      </c>
      <c r="C685">
        <f>VLOOKUP($A685,'Medical Examinations'!$A$2:$B$2336,2,)</f>
        <v>51.72</v>
      </c>
      <c r="D685">
        <f>VLOOKUP($A685,'Medical Examinations'!$A$2:$C$2336,3,)</f>
        <v>5.76</v>
      </c>
      <c r="E685" t="str">
        <f>VLOOKUP($A685,'Medical Examinations'!$A$2:$D$2336,4,)</f>
        <v>No</v>
      </c>
      <c r="F685" t="str">
        <f>VLOOKUP($A685,'Medical Examinations'!$A$2:$E$2336,5,)</f>
        <v>No</v>
      </c>
      <c r="G685" t="str">
        <f>VLOOKUP($A685,'Medical Examinations'!$A$2:$F$2336,6,)</f>
        <v>No</v>
      </c>
      <c r="H685">
        <f>VLOOKUP($A685,'Data Transformation'!$A$2:$G$2336,7,)</f>
        <v>0</v>
      </c>
      <c r="I685" t="str">
        <f>VLOOKUP($A685,'Medical Examinations'!$A$2:$H$2336,8,)</f>
        <v>No</v>
      </c>
      <c r="J685" t="str">
        <f>VLOOKUP($A685,'Data Transformation'!$A$2:$K$2336,11,)</f>
        <v>obesity</v>
      </c>
      <c r="K685" t="str">
        <f>VLOOKUP($A685,'Data Transformation'!$A$2:$M$2336,13,)</f>
        <v>Normal</v>
      </c>
      <c r="L685" t="str">
        <f>VLOOKUP(A685,'Data Transformation'!A685:Q3019,17,)</f>
        <v>19-Oct-1993</v>
      </c>
      <c r="M685">
        <f>VLOOKUP($A685,'Hospitalisation Details'!$A$2:$I$2344,6,)</f>
        <v>14547.26</v>
      </c>
      <c r="N685" t="str">
        <f>VLOOKUP($A685,'Hospitalisation Details'!$A$2:$I$2344,7,)</f>
        <v>tier - 2</v>
      </c>
      <c r="O685" t="str">
        <f>VLOOKUP($A685,'Hospitalisation Details'!$A$2:$I$2344,8,)</f>
        <v>tier - 3</v>
      </c>
      <c r="P685" t="str">
        <f>VLOOKUP($A685,'Hospitalisation Details'!$A$2:$I$2344,9,)</f>
        <v>R1011</v>
      </c>
      <c r="Q685">
        <f>VLOOKUP(A685,'Data Transformation'!A685:R3019,18,)</f>
        <v>29</v>
      </c>
    </row>
    <row r="686" spans="1:17" ht="15.6" x14ac:dyDescent="0.3">
      <c r="A686" s="1" t="s">
        <v>1686</v>
      </c>
      <c r="B686" s="1" t="str">
        <f>VLOOKUP($A686,'Data Transformation'!$A$2:$D$2336,4,)</f>
        <v xml:space="preserve">  Marc-Olivier</v>
      </c>
      <c r="C686">
        <f>VLOOKUP($A686,'Medical Examinations'!$A$2:$B$2336,2,)</f>
        <v>50.2</v>
      </c>
      <c r="D686">
        <f>VLOOKUP($A686,'Medical Examinations'!$A$2:$C$2336,3,)</f>
        <v>5.4</v>
      </c>
      <c r="E686" t="str">
        <f>VLOOKUP($A686,'Medical Examinations'!$A$2:$D$2336,4,)</f>
        <v>No</v>
      </c>
      <c r="F686" t="str">
        <f>VLOOKUP($A686,'Medical Examinations'!$A$2:$E$2336,5,)</f>
        <v>No</v>
      </c>
      <c r="G686" t="str">
        <f>VLOOKUP($A686,'Medical Examinations'!$A$2:$F$2336,6,)</f>
        <v>No</v>
      </c>
      <c r="H686">
        <f>VLOOKUP($A686,'Data Transformation'!$A$2:$G$2336,7,)</f>
        <v>0</v>
      </c>
      <c r="I686" t="str">
        <f>VLOOKUP($A686,'Medical Examinations'!$A$2:$H$2336,8,)</f>
        <v>No</v>
      </c>
      <c r="J686" t="str">
        <f>VLOOKUP($A686,'Data Transformation'!$A$2:$K$2336,11,)</f>
        <v>obesity</v>
      </c>
      <c r="K686" t="str">
        <f>VLOOKUP($A686,'Data Transformation'!$A$2:$M$2336,13,)</f>
        <v>Normal</v>
      </c>
      <c r="L686" t="str">
        <f>VLOOKUP(A686,'Data Transformation'!A686:Q3020,17,)</f>
        <v>8-Jul-1982</v>
      </c>
      <c r="M686">
        <f>VLOOKUP($A686,'Hospitalisation Details'!$A$2:$I$2344,6,)</f>
        <v>14507.46</v>
      </c>
      <c r="N686" t="str">
        <f>VLOOKUP($A686,'Hospitalisation Details'!$A$2:$I$2344,7,)</f>
        <v>tier - 2</v>
      </c>
      <c r="O686" t="str">
        <f>VLOOKUP($A686,'Hospitalisation Details'!$A$2:$I$2344,8,)</f>
        <v>tier - 3</v>
      </c>
      <c r="P686" t="str">
        <f>VLOOKUP($A686,'Hospitalisation Details'!$A$2:$I$2344,9,)</f>
        <v>R1012</v>
      </c>
      <c r="Q686">
        <f>VLOOKUP(A686,'Data Transformation'!A686:R3020,18,)</f>
        <v>41</v>
      </c>
    </row>
    <row r="687" spans="1:17" ht="15.6" x14ac:dyDescent="0.3">
      <c r="A687" s="1" t="s">
        <v>1685</v>
      </c>
      <c r="B687" s="1" t="str">
        <f>VLOOKUP($A687,'Data Transformation'!$A$2:$D$2336,4,)</f>
        <v xml:space="preserve">  Russell J</v>
      </c>
      <c r="C687">
        <f>VLOOKUP($A687,'Medical Examinations'!$A$2:$B$2336,2,)</f>
        <v>25.52</v>
      </c>
      <c r="D687">
        <f>VLOOKUP($A687,'Medical Examinations'!$A$2:$C$2336,3,)</f>
        <v>6.35</v>
      </c>
      <c r="E687" t="str">
        <f>VLOOKUP($A687,'Medical Examinations'!$A$2:$D$2336,4,)</f>
        <v>No</v>
      </c>
      <c r="F687" t="str">
        <f>VLOOKUP($A687,'Medical Examinations'!$A$2:$E$2336,5,)</f>
        <v>No</v>
      </c>
      <c r="G687" t="str">
        <f>VLOOKUP($A687,'Medical Examinations'!$A$2:$F$2336,6,)</f>
        <v>Yes</v>
      </c>
      <c r="H687">
        <f>VLOOKUP($A687,'Data Transformation'!$A$2:$G$2336,7,)</f>
        <v>1</v>
      </c>
      <c r="I687" t="str">
        <f>VLOOKUP($A687,'Medical Examinations'!$A$2:$H$2336,8,)</f>
        <v>No</v>
      </c>
      <c r="J687" t="str">
        <f>VLOOKUP($A687,'Data Transformation'!$A$2:$K$2336,11,)</f>
        <v>overweight</v>
      </c>
      <c r="K687" t="str">
        <f>VLOOKUP($A687,'Data Transformation'!$A$2:$M$2336,13,)</f>
        <v>Normal</v>
      </c>
      <c r="L687" t="str">
        <f>VLOOKUP(A687,'Data Transformation'!A687:Q3021,17,)</f>
        <v>21-Dec-1982</v>
      </c>
      <c r="M687">
        <f>VLOOKUP($A687,'Hospitalisation Details'!$A$2:$I$2344,6,)</f>
        <v>14478.33</v>
      </c>
      <c r="N687" t="str">
        <f>VLOOKUP($A687,'Hospitalisation Details'!$A$2:$I$2344,7,)</f>
        <v>tier - 2</v>
      </c>
      <c r="O687" t="str">
        <f>VLOOKUP($A687,'Hospitalisation Details'!$A$2:$I$2344,8,)</f>
        <v>tier - 2</v>
      </c>
      <c r="P687" t="str">
        <f>VLOOKUP($A687,'Hospitalisation Details'!$A$2:$I$2344,9,)</f>
        <v>R1013</v>
      </c>
      <c r="Q687">
        <f>VLOOKUP(A687,'Data Transformation'!A687:R3021,18,)</f>
        <v>40</v>
      </c>
    </row>
    <row r="688" spans="1:17" ht="15.6" x14ac:dyDescent="0.3">
      <c r="A688" s="1" t="s">
        <v>1684</v>
      </c>
      <c r="B688" s="1" t="str">
        <f>VLOOKUP($A688,'Data Transformation'!$A$2:$D$2336,4,)</f>
        <v xml:space="preserve">  Karine</v>
      </c>
      <c r="C688">
        <f>VLOOKUP($A688,'Medical Examinations'!$A$2:$B$2336,2,)</f>
        <v>35.200000000000003</v>
      </c>
      <c r="D688">
        <f>VLOOKUP($A688,'Medical Examinations'!$A$2:$C$2336,3,)</f>
        <v>6.26</v>
      </c>
      <c r="E688" t="str">
        <f>VLOOKUP($A688,'Medical Examinations'!$A$2:$D$2336,4,)</f>
        <v>yes</v>
      </c>
      <c r="F688" t="str">
        <f>VLOOKUP($A688,'Medical Examinations'!$A$2:$E$2336,5,)</f>
        <v>No</v>
      </c>
      <c r="G688" t="str">
        <f>VLOOKUP($A688,'Medical Examinations'!$A$2:$F$2336,6,)</f>
        <v>No</v>
      </c>
      <c r="H688">
        <f>VLOOKUP($A688,'Data Transformation'!$A$2:$G$2336,7,)</f>
        <v>2</v>
      </c>
      <c r="I688" t="str">
        <f>VLOOKUP($A688,'Medical Examinations'!$A$2:$H$2336,8,)</f>
        <v>No</v>
      </c>
      <c r="J688" t="str">
        <f>VLOOKUP($A688,'Data Transformation'!$A$2:$K$2336,11,)</f>
        <v>overweight</v>
      </c>
      <c r="K688" t="str">
        <f>VLOOKUP($A688,'Data Transformation'!$A$2:$M$2336,13,)</f>
        <v>Diabetes</v>
      </c>
      <c r="L688" t="str">
        <f>VLOOKUP(A688,'Data Transformation'!A688:Q3022,17,)</f>
        <v>29-Jul-1987</v>
      </c>
      <c r="M688">
        <f>VLOOKUP($A688,'Hospitalisation Details'!$A$2:$I$2344,6,)</f>
        <v>14474.68</v>
      </c>
      <c r="N688" t="str">
        <f>VLOOKUP($A688,'Hospitalisation Details'!$A$2:$I$2344,7,)</f>
        <v>tier - 2</v>
      </c>
      <c r="O688" t="str">
        <f>VLOOKUP($A688,'Hospitalisation Details'!$A$2:$I$2344,8,)</f>
        <v>tier - 2</v>
      </c>
      <c r="P688" t="str">
        <f>VLOOKUP($A688,'Hospitalisation Details'!$A$2:$I$2344,9,)</f>
        <v>R1013</v>
      </c>
      <c r="Q688">
        <f>VLOOKUP(A688,'Data Transformation'!A688:R3022,18,)</f>
        <v>36</v>
      </c>
    </row>
    <row r="689" spans="1:17" ht="15.6" x14ac:dyDescent="0.3">
      <c r="A689" s="1" t="s">
        <v>1683</v>
      </c>
      <c r="B689" s="1" t="str">
        <f>VLOOKUP($A689,'Data Transformation'!$A$2:$D$2336,4,)</f>
        <v xml:space="preserve">  Cheryl</v>
      </c>
      <c r="C689">
        <f>VLOOKUP($A689,'Medical Examinations'!$A$2:$B$2336,2,)</f>
        <v>41.26</v>
      </c>
      <c r="D689">
        <f>VLOOKUP($A689,'Medical Examinations'!$A$2:$C$2336,3,)</f>
        <v>5.97</v>
      </c>
      <c r="E689" t="str">
        <f>VLOOKUP($A689,'Medical Examinations'!$A$2:$D$2336,4,)</f>
        <v>yes</v>
      </c>
      <c r="F689" t="str">
        <f>VLOOKUP($A689,'Medical Examinations'!$A$2:$E$2336,5,)</f>
        <v>No</v>
      </c>
      <c r="G689" t="str">
        <f>VLOOKUP($A689,'Medical Examinations'!$A$2:$F$2336,6,)</f>
        <v>No</v>
      </c>
      <c r="H689">
        <f>VLOOKUP($A689,'Data Transformation'!$A$2:$G$2336,7,)</f>
        <v>0</v>
      </c>
      <c r="I689" t="str">
        <f>VLOOKUP($A689,'Medical Examinations'!$A$2:$H$2336,8,)</f>
        <v>No</v>
      </c>
      <c r="J689" t="str">
        <f>VLOOKUP($A689,'Data Transformation'!$A$2:$K$2336,11,)</f>
        <v>obesity</v>
      </c>
      <c r="K689" t="str">
        <f>VLOOKUP($A689,'Data Transformation'!$A$2:$M$2336,13,)</f>
        <v>Diabetes</v>
      </c>
      <c r="L689" t="str">
        <f>VLOOKUP(A689,'Data Transformation'!A689:Q3023,17,)</f>
        <v>13-Aug-1993</v>
      </c>
      <c r="M689">
        <f>VLOOKUP($A689,'Hospitalisation Details'!$A$2:$I$2344,6,)</f>
        <v>14470.01</v>
      </c>
      <c r="N689" t="str">
        <f>VLOOKUP($A689,'Hospitalisation Details'!$A$2:$I$2344,7,)</f>
        <v>tier - 2</v>
      </c>
      <c r="O689" t="str">
        <f>VLOOKUP($A689,'Hospitalisation Details'!$A$2:$I$2344,8,)</f>
        <v>tier - 3</v>
      </c>
      <c r="P689" t="str">
        <f>VLOOKUP($A689,'Hospitalisation Details'!$A$2:$I$2344,9,)</f>
        <v>R1012</v>
      </c>
      <c r="Q689">
        <f>VLOOKUP(A689,'Data Transformation'!A689:R3023,18,)</f>
        <v>29</v>
      </c>
    </row>
    <row r="690" spans="1:17" ht="15.6" x14ac:dyDescent="0.3">
      <c r="A690" s="1" t="s">
        <v>1682</v>
      </c>
      <c r="B690" s="1" t="str">
        <f>VLOOKUP($A690,'Data Transformation'!$A$2:$D$2336,4,)</f>
        <v xml:space="preserve">  Allison M</v>
      </c>
      <c r="C690">
        <f>VLOOKUP($A690,'Medical Examinations'!$A$2:$B$2336,2,)</f>
        <v>17.195</v>
      </c>
      <c r="D690">
        <f>VLOOKUP($A690,'Medical Examinations'!$A$2:$C$2336,3,)</f>
        <v>5.29</v>
      </c>
      <c r="E690" t="str">
        <f>VLOOKUP($A690,'Medical Examinations'!$A$2:$D$2336,4,)</f>
        <v>yes</v>
      </c>
      <c r="F690" t="str">
        <f>VLOOKUP($A690,'Medical Examinations'!$A$2:$E$2336,5,)</f>
        <v>No</v>
      </c>
      <c r="G690" t="str">
        <f>VLOOKUP($A690,'Medical Examinations'!$A$2:$F$2336,6,)</f>
        <v>No</v>
      </c>
      <c r="H690">
        <f>VLOOKUP($A690,'Data Transformation'!$A$2:$G$2336,7,)</f>
        <v>0</v>
      </c>
      <c r="I690" t="str">
        <f>VLOOKUP($A690,'Medical Examinations'!$A$2:$H$2336,8,)</f>
        <v>yes</v>
      </c>
      <c r="J690" t="str">
        <f>VLOOKUP($A690,'Data Transformation'!$A$2:$K$2336,11,)</f>
        <v>obesity</v>
      </c>
      <c r="K690" t="str">
        <f>VLOOKUP($A690,'Data Transformation'!$A$2:$M$2336,13,)</f>
        <v>Diabetes</v>
      </c>
      <c r="L690" t="str">
        <f>VLOOKUP(A690,'Data Transformation'!A690:Q3024,17,)</f>
        <v>30-Jul-1994</v>
      </c>
      <c r="M690">
        <f>VLOOKUP($A690,'Hospitalisation Details'!$A$2:$I$2344,6,)</f>
        <v>14455.64</v>
      </c>
      <c r="N690" t="str">
        <f>VLOOKUP($A690,'Hospitalisation Details'!$A$2:$I$2344,7,)</f>
        <v>tier - 2</v>
      </c>
      <c r="O690" t="str">
        <f>VLOOKUP($A690,'Hospitalisation Details'!$A$2:$I$2344,8,)</f>
        <v>tier - 3</v>
      </c>
      <c r="P690" t="str">
        <f>VLOOKUP($A690,'Hospitalisation Details'!$A$2:$I$2344,9,)</f>
        <v>R1024</v>
      </c>
      <c r="Q690">
        <f>VLOOKUP(A690,'Data Transformation'!A690:R3024,18,)</f>
        <v>29</v>
      </c>
    </row>
    <row r="691" spans="1:17" ht="15.6" x14ac:dyDescent="0.3">
      <c r="A691" s="1" t="s">
        <v>1681</v>
      </c>
      <c r="B691" s="1" t="str">
        <f>VLOOKUP($A691,'Data Transformation'!$A$2:$D$2336,4,)</f>
        <v xml:space="preserve">  Adriana</v>
      </c>
      <c r="C691">
        <f>VLOOKUP($A691,'Medical Examinations'!$A$2:$B$2336,2,)</f>
        <v>23.085000000000001</v>
      </c>
      <c r="D691">
        <f>VLOOKUP($A691,'Medical Examinations'!$A$2:$C$2336,3,)</f>
        <v>4.2699999999999996</v>
      </c>
      <c r="E691" t="str">
        <f>VLOOKUP($A691,'Medical Examinations'!$A$2:$D$2336,4,)</f>
        <v>yes</v>
      </c>
      <c r="F691" t="str">
        <f>VLOOKUP($A691,'Medical Examinations'!$A$2:$E$2336,5,)</f>
        <v>No</v>
      </c>
      <c r="G691" t="str">
        <f>VLOOKUP($A691,'Medical Examinations'!$A$2:$F$2336,6,)</f>
        <v>No</v>
      </c>
      <c r="H691">
        <f>VLOOKUP($A691,'Data Transformation'!$A$2:$G$2336,7,)</f>
        <v>2</v>
      </c>
      <c r="I691" t="str">
        <f>VLOOKUP($A691,'Medical Examinations'!$A$2:$H$2336,8,)</f>
        <v>No</v>
      </c>
      <c r="J691" t="str">
        <f>VLOOKUP($A691,'Data Transformation'!$A$2:$K$2336,11,)</f>
        <v>obesity</v>
      </c>
      <c r="K691" t="str">
        <f>VLOOKUP($A691,'Data Transformation'!$A$2:$M$2336,13,)</f>
        <v>Diabetes</v>
      </c>
      <c r="L691" t="str">
        <f>VLOOKUP(A691,'Data Transformation'!A691:Q3025,17,)</f>
        <v>14-Jul-1987</v>
      </c>
      <c r="M691">
        <f>VLOOKUP($A691,'Hospitalisation Details'!$A$2:$I$2344,6,)</f>
        <v>14451.84</v>
      </c>
      <c r="N691" t="str">
        <f>VLOOKUP($A691,'Hospitalisation Details'!$A$2:$I$2344,7,)</f>
        <v>tier - 2</v>
      </c>
      <c r="O691" t="str">
        <f>VLOOKUP($A691,'Hospitalisation Details'!$A$2:$I$2344,8,)</f>
        <v>tier - 3</v>
      </c>
      <c r="P691" t="str">
        <f>VLOOKUP($A691,'Hospitalisation Details'!$A$2:$I$2344,9,)</f>
        <v>R1023</v>
      </c>
      <c r="Q691">
        <f>VLOOKUP(A691,'Data Transformation'!A691:R3025,18,)</f>
        <v>36</v>
      </c>
    </row>
    <row r="692" spans="1:17" ht="15.6" x14ac:dyDescent="0.3">
      <c r="A692" s="1" t="s">
        <v>1680</v>
      </c>
      <c r="B692" s="1" t="str">
        <f>VLOOKUP($A692,'Data Transformation'!$A$2:$D$2336,4,)</f>
        <v xml:space="preserve">  Miranda J</v>
      </c>
      <c r="C692">
        <f>VLOOKUP($A692,'Medical Examinations'!$A$2:$B$2336,2,)</f>
        <v>21.66</v>
      </c>
      <c r="D692">
        <f>VLOOKUP($A692,'Medical Examinations'!$A$2:$C$2336,3,)</f>
        <v>5.2</v>
      </c>
      <c r="E692" t="str">
        <f>VLOOKUP($A692,'Medical Examinations'!$A$2:$D$2336,4,)</f>
        <v>yes</v>
      </c>
      <c r="F692" t="str">
        <f>VLOOKUP($A692,'Medical Examinations'!$A$2:$E$2336,5,)</f>
        <v>No</v>
      </c>
      <c r="G692" t="str">
        <f>VLOOKUP($A692,'Medical Examinations'!$A$2:$F$2336,6,)</f>
        <v>No</v>
      </c>
      <c r="H692">
        <f>VLOOKUP($A692,'Data Transformation'!$A$2:$G$2336,7,)</f>
        <v>2</v>
      </c>
      <c r="I692" t="str">
        <f>VLOOKUP($A692,'Medical Examinations'!$A$2:$H$2336,8,)</f>
        <v>No</v>
      </c>
      <c r="J692" t="str">
        <f>VLOOKUP($A692,'Data Transformation'!$A$2:$K$2336,11,)</f>
        <v>obesity</v>
      </c>
      <c r="K692" t="str">
        <f>VLOOKUP($A692,'Data Transformation'!$A$2:$M$2336,13,)</f>
        <v>Normal</v>
      </c>
      <c r="L692" t="str">
        <f>VLOOKUP(A692,'Data Transformation'!A692:Q3026,17,)</f>
        <v>13-Aug-2003</v>
      </c>
      <c r="M692">
        <f>VLOOKUP($A692,'Hospitalisation Details'!$A$2:$I$2344,6,)</f>
        <v>14449.85</v>
      </c>
      <c r="N692" t="str">
        <f>VLOOKUP($A692,'Hospitalisation Details'!$A$2:$I$2344,7,)</f>
        <v>tier - 2</v>
      </c>
      <c r="O692" t="str">
        <f>VLOOKUP($A692,'Hospitalisation Details'!$A$2:$I$2344,8,)</f>
        <v>tier - 1</v>
      </c>
      <c r="P692" t="str">
        <f>VLOOKUP($A692,'Hospitalisation Details'!$A$2:$I$2344,9,)</f>
        <v>R1024</v>
      </c>
      <c r="Q692">
        <f>VLOOKUP(A692,'Data Transformation'!A692:R3026,18,)</f>
        <v>19</v>
      </c>
    </row>
    <row r="693" spans="1:17" ht="15.6" x14ac:dyDescent="0.3">
      <c r="A693" s="1" t="s">
        <v>1679</v>
      </c>
      <c r="B693" s="1" t="str">
        <f>VLOOKUP($A693,'Data Transformation'!$A$2:$D$2336,4,)</f>
        <v xml:space="preserve">  Roberto</v>
      </c>
      <c r="C693">
        <f>VLOOKUP($A693,'Medical Examinations'!$A$2:$B$2336,2,)</f>
        <v>36.47</v>
      </c>
      <c r="D693">
        <f>VLOOKUP($A693,'Medical Examinations'!$A$2:$C$2336,3,)</f>
        <v>8.23</v>
      </c>
      <c r="E693" t="str">
        <f>VLOOKUP($A693,'Medical Examinations'!$A$2:$D$2336,4,)</f>
        <v>yes</v>
      </c>
      <c r="F693" t="str">
        <f>VLOOKUP($A693,'Medical Examinations'!$A$2:$E$2336,5,)</f>
        <v>No</v>
      </c>
      <c r="G693" t="str">
        <f>VLOOKUP($A693,'Medical Examinations'!$A$2:$F$2336,6,)</f>
        <v>No</v>
      </c>
      <c r="H693">
        <f>VLOOKUP($A693,'Data Transformation'!$A$2:$G$2336,7,)</f>
        <v>0</v>
      </c>
      <c r="I693" t="str">
        <f>VLOOKUP($A693,'Medical Examinations'!$A$2:$H$2336,8,)</f>
        <v>No</v>
      </c>
      <c r="J693" t="str">
        <f>VLOOKUP($A693,'Data Transformation'!$A$2:$K$2336,11,)</f>
        <v>overweight</v>
      </c>
      <c r="K693" t="str">
        <f>VLOOKUP($A693,'Data Transformation'!$A$2:$M$2336,13,)</f>
        <v>Normal</v>
      </c>
      <c r="L693" t="str">
        <f>VLOOKUP(A693,'Data Transformation'!A693:Q3027,17,)</f>
        <v>15-Jul-2004</v>
      </c>
      <c r="M693">
        <f>VLOOKUP($A693,'Hospitalisation Details'!$A$2:$I$2344,6,)</f>
        <v>14427.63</v>
      </c>
      <c r="N693" t="str">
        <f>VLOOKUP($A693,'Hospitalisation Details'!$A$2:$I$2344,7,)</f>
        <v>tier - 2</v>
      </c>
      <c r="O693" t="str">
        <f>VLOOKUP($A693,'Hospitalisation Details'!$A$2:$I$2344,8,)</f>
        <v>tier - 2</v>
      </c>
      <c r="P693" t="str">
        <f>VLOOKUP($A693,'Hospitalisation Details'!$A$2:$I$2344,9,)</f>
        <v>R1021</v>
      </c>
      <c r="Q693">
        <f>VLOOKUP(A693,'Data Transformation'!A693:R3027,18,)</f>
        <v>19</v>
      </c>
    </row>
    <row r="694" spans="1:17" ht="15.6" x14ac:dyDescent="0.3">
      <c r="A694" s="1" t="s">
        <v>1678</v>
      </c>
      <c r="B694" s="1" t="str">
        <f>VLOOKUP($A694,'Data Transformation'!$A$2:$D$2336,4,)</f>
        <v xml:space="preserve">  Rebecca B</v>
      </c>
      <c r="C694">
        <f>VLOOKUP($A694,'Medical Examinations'!$A$2:$B$2336,2,)</f>
        <v>36.08</v>
      </c>
      <c r="D694">
        <f>VLOOKUP($A694,'Medical Examinations'!$A$2:$C$2336,3,)</f>
        <v>10.33</v>
      </c>
      <c r="E694" t="str">
        <f>VLOOKUP($A694,'Medical Examinations'!$A$2:$D$2336,4,)</f>
        <v>yes</v>
      </c>
      <c r="F694" t="str">
        <f>VLOOKUP($A694,'Medical Examinations'!$A$2:$E$2336,5,)</f>
        <v>No</v>
      </c>
      <c r="G694" t="str">
        <f>VLOOKUP($A694,'Medical Examinations'!$A$2:$F$2336,6,)</f>
        <v>No</v>
      </c>
      <c r="H694">
        <f>VLOOKUP($A694,'Data Transformation'!$A$2:$G$2336,7,)</f>
        <v>0</v>
      </c>
      <c r="I694" t="str">
        <f>VLOOKUP($A694,'Medical Examinations'!$A$2:$H$2336,8,)</f>
        <v>No</v>
      </c>
      <c r="J694" t="str">
        <f>VLOOKUP($A694,'Data Transformation'!$A$2:$K$2336,11,)</f>
        <v>normal weight</v>
      </c>
      <c r="K694" t="str">
        <f>VLOOKUP($A694,'Data Transformation'!$A$2:$M$2336,13,)</f>
        <v>Diabetes</v>
      </c>
      <c r="L694" t="str">
        <f>VLOOKUP(A694,'Data Transformation'!A694:Q3028,17,)</f>
        <v>5-Aug-1980</v>
      </c>
      <c r="M694">
        <f>VLOOKUP($A694,'Hospitalisation Details'!$A$2:$I$2344,6,)</f>
        <v>14426.66</v>
      </c>
      <c r="N694" t="str">
        <f>VLOOKUP($A694,'Hospitalisation Details'!$A$2:$I$2344,7,)</f>
        <v>tier - 2</v>
      </c>
      <c r="O694" t="str">
        <f>VLOOKUP($A694,'Hospitalisation Details'!$A$2:$I$2344,8,)</f>
        <v>tier - 2</v>
      </c>
      <c r="P694" t="str">
        <f>VLOOKUP($A694,'Hospitalisation Details'!$A$2:$I$2344,9,)</f>
        <v>R1026</v>
      </c>
      <c r="Q694">
        <f>VLOOKUP(A694,'Data Transformation'!A694:R3028,18,)</f>
        <v>43</v>
      </c>
    </row>
    <row r="695" spans="1:17" ht="15.6" x14ac:dyDescent="0.3">
      <c r="A695" s="1" t="s">
        <v>1677</v>
      </c>
      <c r="B695" s="1" t="str">
        <f>VLOOKUP($A695,'Data Transformation'!$A$2:$D$2336,4,)</f>
        <v xml:space="preserve">  Tiffany</v>
      </c>
      <c r="C695">
        <f>VLOOKUP($A695,'Medical Examinations'!$A$2:$B$2336,2,)</f>
        <v>23.18</v>
      </c>
      <c r="D695">
        <f>VLOOKUP($A695,'Medical Examinations'!$A$2:$C$2336,3,)</f>
        <v>6.13</v>
      </c>
      <c r="E695" t="str">
        <f>VLOOKUP($A695,'Medical Examinations'!$A$2:$D$2336,4,)</f>
        <v>No</v>
      </c>
      <c r="F695" t="str">
        <f>VLOOKUP($A695,'Medical Examinations'!$A$2:$E$2336,5,)</f>
        <v>No</v>
      </c>
      <c r="G695" t="str">
        <f>VLOOKUP($A695,'Medical Examinations'!$A$2:$F$2336,6,)</f>
        <v>No</v>
      </c>
      <c r="H695">
        <f>VLOOKUP($A695,'Data Transformation'!$A$2:$G$2336,7,)</f>
        <v>0</v>
      </c>
      <c r="I695" t="str">
        <f>VLOOKUP($A695,'Medical Examinations'!$A$2:$H$2336,8,)</f>
        <v>No</v>
      </c>
      <c r="J695" t="str">
        <f>VLOOKUP($A695,'Data Transformation'!$A$2:$K$2336,11,)</f>
        <v>overweight</v>
      </c>
      <c r="K695" t="str">
        <f>VLOOKUP($A695,'Data Transformation'!$A$2:$M$2336,13,)</f>
        <v>Diabetes</v>
      </c>
      <c r="L695" t="str">
        <f>VLOOKUP(A695,'Data Transformation'!A695:Q3029,17,)</f>
        <v>21-Jul-1980</v>
      </c>
      <c r="M695">
        <f>VLOOKUP($A695,'Hospitalisation Details'!$A$2:$I$2344,6,)</f>
        <v>14426.07</v>
      </c>
      <c r="N695" t="str">
        <f>VLOOKUP($A695,'Hospitalisation Details'!$A$2:$I$2344,7,)</f>
        <v>tier - 2</v>
      </c>
      <c r="O695" t="str">
        <f>VLOOKUP($A695,'Hospitalisation Details'!$A$2:$I$2344,8,)</f>
        <v>tier - 1</v>
      </c>
      <c r="P695" t="str">
        <f>VLOOKUP($A695,'Hospitalisation Details'!$A$2:$I$2344,9,)</f>
        <v>R1012</v>
      </c>
      <c r="Q695">
        <f>VLOOKUP(A695,'Data Transformation'!A695:R3029,18,)</f>
        <v>43</v>
      </c>
    </row>
    <row r="696" spans="1:17" ht="15.6" x14ac:dyDescent="0.3">
      <c r="A696" s="1" t="s">
        <v>1676</v>
      </c>
      <c r="B696" s="1" t="str">
        <f>VLOOKUP($A696,'Data Transformation'!$A$2:$D$2336,4,)</f>
        <v xml:space="preserve">  Alexander</v>
      </c>
      <c r="C696">
        <f>VLOOKUP($A696,'Medical Examinations'!$A$2:$B$2336,2,)</f>
        <v>39.159999999999997</v>
      </c>
      <c r="D696">
        <f>VLOOKUP($A696,'Medical Examinations'!$A$2:$C$2336,3,)</f>
        <v>8.08</v>
      </c>
      <c r="E696" t="str">
        <f>VLOOKUP($A696,'Medical Examinations'!$A$2:$D$2336,4,)</f>
        <v>No</v>
      </c>
      <c r="F696" t="str">
        <f>VLOOKUP($A696,'Medical Examinations'!$A$2:$E$2336,5,)</f>
        <v>No</v>
      </c>
      <c r="G696" t="str">
        <f>VLOOKUP($A696,'Medical Examinations'!$A$2:$F$2336,6,)</f>
        <v>No</v>
      </c>
      <c r="H696">
        <f>VLOOKUP($A696,'Data Transformation'!$A$2:$G$2336,7,)</f>
        <v>3</v>
      </c>
      <c r="I696" t="str">
        <f>VLOOKUP($A696,'Medical Examinations'!$A$2:$H$2336,8,)</f>
        <v>No</v>
      </c>
      <c r="J696" t="str">
        <f>VLOOKUP($A696,'Data Transformation'!$A$2:$K$2336,11,)</f>
        <v>obesity</v>
      </c>
      <c r="K696" t="str">
        <f>VLOOKUP($A696,'Data Transformation'!$A$2:$M$2336,13,)</f>
        <v>Diabetes</v>
      </c>
      <c r="L696" t="str">
        <f>VLOOKUP(A696,'Data Transformation'!A696:Q3030,17,)</f>
        <v>22-Jul-1989</v>
      </c>
      <c r="M696">
        <f>VLOOKUP($A696,'Hospitalisation Details'!$A$2:$I$2344,6,)</f>
        <v>14418.28</v>
      </c>
      <c r="N696" t="str">
        <f>VLOOKUP($A696,'Hospitalisation Details'!$A$2:$I$2344,7,)</f>
        <v>tier - 2</v>
      </c>
      <c r="O696" t="str">
        <f>VLOOKUP($A696,'Hospitalisation Details'!$A$2:$I$2344,8,)</f>
        <v>tier - 3</v>
      </c>
      <c r="P696" t="str">
        <f>VLOOKUP($A696,'Hospitalisation Details'!$A$2:$I$2344,9,)</f>
        <v>R1013</v>
      </c>
      <c r="Q696">
        <f>VLOOKUP(A696,'Data Transformation'!A696:R3030,18,)</f>
        <v>34</v>
      </c>
    </row>
    <row r="697" spans="1:17" ht="15.6" x14ac:dyDescent="0.3">
      <c r="A697" s="1" t="s">
        <v>1675</v>
      </c>
      <c r="B697" s="1" t="str">
        <f>VLOOKUP($A697,'Data Transformation'!$A$2:$D$2336,4,)</f>
        <v xml:space="preserve">  Rich M</v>
      </c>
      <c r="C697">
        <f>VLOOKUP($A697,'Medical Examinations'!$A$2:$B$2336,2,)</f>
        <v>38.19</v>
      </c>
      <c r="D697">
        <f>VLOOKUP($A697,'Medical Examinations'!$A$2:$C$2336,3,)</f>
        <v>10.49</v>
      </c>
      <c r="E697" t="str">
        <f>VLOOKUP($A697,'Medical Examinations'!$A$2:$D$2336,4,)</f>
        <v>No</v>
      </c>
      <c r="F697" t="str">
        <f>VLOOKUP($A697,'Medical Examinations'!$A$2:$E$2336,5,)</f>
        <v>No</v>
      </c>
      <c r="G697" t="str">
        <f>VLOOKUP($A697,'Medical Examinations'!$A$2:$F$2336,6,)</f>
        <v>No</v>
      </c>
      <c r="H697">
        <f>VLOOKUP($A697,'Data Transformation'!$A$2:$G$2336,7,)</f>
        <v>3</v>
      </c>
      <c r="I697" t="str">
        <f>VLOOKUP($A697,'Medical Examinations'!$A$2:$H$2336,8,)</f>
        <v>No</v>
      </c>
      <c r="J697" t="str">
        <f>VLOOKUP($A697,'Data Transformation'!$A$2:$K$2336,11,)</f>
        <v>obesity</v>
      </c>
      <c r="K697" t="str">
        <f>VLOOKUP($A697,'Data Transformation'!$A$2:$M$2336,13,)</f>
        <v>Prediabetes</v>
      </c>
      <c r="L697" t="str">
        <f>VLOOKUP(A697,'Data Transformation'!A697:Q3031,17,)</f>
        <v>19-Sep-1984</v>
      </c>
      <c r="M697">
        <f>VLOOKUP($A697,'Hospitalisation Details'!$A$2:$I$2344,6,)</f>
        <v>14410.93</v>
      </c>
      <c r="N697" t="str">
        <f>VLOOKUP($A697,'Hospitalisation Details'!$A$2:$I$2344,7,)</f>
        <v>tier - 2</v>
      </c>
      <c r="O697" t="str">
        <f>VLOOKUP($A697,'Hospitalisation Details'!$A$2:$I$2344,8,)</f>
        <v>tier - 2</v>
      </c>
      <c r="P697" t="str">
        <f>VLOOKUP($A697,'Hospitalisation Details'!$A$2:$I$2344,9,)</f>
        <v>R1016</v>
      </c>
      <c r="Q697">
        <f>VLOOKUP(A697,'Data Transformation'!A697:R3031,18,)</f>
        <v>38</v>
      </c>
    </row>
    <row r="698" spans="1:17" ht="15.6" x14ac:dyDescent="0.3">
      <c r="A698" s="1" t="s">
        <v>1674</v>
      </c>
      <c r="B698" s="1" t="str">
        <f>VLOOKUP($A698,'Data Transformation'!$A$2:$D$2336,4,)</f>
        <v xml:space="preserve">  Aaron C</v>
      </c>
      <c r="C698">
        <f>VLOOKUP($A698,'Medical Examinations'!$A$2:$B$2336,2,)</f>
        <v>26.41</v>
      </c>
      <c r="D698">
        <f>VLOOKUP($A698,'Medical Examinations'!$A$2:$C$2336,3,)</f>
        <v>8.11</v>
      </c>
      <c r="E698" t="str">
        <f>VLOOKUP($A698,'Medical Examinations'!$A$2:$D$2336,4,)</f>
        <v>No</v>
      </c>
      <c r="F698" t="str">
        <f>VLOOKUP($A698,'Medical Examinations'!$A$2:$E$2336,5,)</f>
        <v>No</v>
      </c>
      <c r="G698" t="str">
        <f>VLOOKUP($A698,'Medical Examinations'!$A$2:$F$2336,6,)</f>
        <v>No</v>
      </c>
      <c r="H698">
        <f>VLOOKUP($A698,'Data Transformation'!$A$2:$G$2336,7,)</f>
        <v>3</v>
      </c>
      <c r="I698" t="str">
        <f>VLOOKUP($A698,'Medical Examinations'!$A$2:$H$2336,8,)</f>
        <v>No</v>
      </c>
      <c r="J698" t="str">
        <f>VLOOKUP($A698,'Data Transformation'!$A$2:$K$2336,11,)</f>
        <v>overweight</v>
      </c>
      <c r="K698" t="str">
        <f>VLOOKUP($A698,'Data Transformation'!$A$2:$M$2336,13,)</f>
        <v>Normal</v>
      </c>
      <c r="L698" t="str">
        <f>VLOOKUP(A698,'Data Transformation'!A698:Q3032,17,)</f>
        <v>11-Nov-1984</v>
      </c>
      <c r="M698">
        <f>VLOOKUP($A698,'Hospitalisation Details'!$A$2:$I$2344,6,)</f>
        <v>14394.56</v>
      </c>
      <c r="N698" t="str">
        <f>VLOOKUP($A698,'Hospitalisation Details'!$A$2:$I$2344,7,)</f>
        <v>tier - 2</v>
      </c>
      <c r="O698" t="str">
        <f>VLOOKUP($A698,'Hospitalisation Details'!$A$2:$I$2344,8,)</f>
        <v>tier - 1</v>
      </c>
      <c r="P698" t="str">
        <f>VLOOKUP($A698,'Hospitalisation Details'!$A$2:$I$2344,9,)</f>
        <v>R1018</v>
      </c>
      <c r="Q698">
        <f>VLOOKUP(A698,'Data Transformation'!A698:R3032,18,)</f>
        <v>38</v>
      </c>
    </row>
    <row r="699" spans="1:17" ht="15.6" x14ac:dyDescent="0.3">
      <c r="A699" s="1" t="s">
        <v>1673</v>
      </c>
      <c r="B699" s="1" t="str">
        <f>VLOOKUP($A699,'Data Transformation'!$A$2:$D$2336,4,)</f>
        <v xml:space="preserve">  Kate</v>
      </c>
      <c r="C699">
        <f>VLOOKUP($A699,'Medical Examinations'!$A$2:$B$2336,2,)</f>
        <v>28.785</v>
      </c>
      <c r="D699">
        <f>VLOOKUP($A699,'Medical Examinations'!$A$2:$C$2336,3,)</f>
        <v>6.6</v>
      </c>
      <c r="E699" t="str">
        <f>VLOOKUP($A699,'Medical Examinations'!$A$2:$D$2336,4,)</f>
        <v>No</v>
      </c>
      <c r="F699" t="str">
        <f>VLOOKUP($A699,'Medical Examinations'!$A$2:$E$2336,5,)</f>
        <v>No</v>
      </c>
      <c r="G699" t="str">
        <f>VLOOKUP($A699,'Medical Examinations'!$A$2:$F$2336,6,)</f>
        <v>No</v>
      </c>
      <c r="H699">
        <f>VLOOKUP($A699,'Data Transformation'!$A$2:$G$2336,7,)</f>
        <v>0</v>
      </c>
      <c r="I699" t="str">
        <f>VLOOKUP($A699,'Medical Examinations'!$A$2:$H$2336,8,)</f>
        <v>No</v>
      </c>
      <c r="J699" t="str">
        <f>VLOOKUP($A699,'Data Transformation'!$A$2:$K$2336,11,)</f>
        <v>normal weight</v>
      </c>
      <c r="K699" t="e">
        <f>VLOOKUP($A699,'Data Transformation'!$A$2:$M$2336,13,)</f>
        <v>#N/A</v>
      </c>
      <c r="L699" t="str">
        <f>VLOOKUP(A699,'Data Transformation'!A699:Q3033,17,)</f>
        <v>25-Jun-1970</v>
      </c>
      <c r="M699">
        <f>VLOOKUP($A699,'Hospitalisation Details'!$A$2:$I$2344,6,)</f>
        <v>14394.4</v>
      </c>
      <c r="N699" t="str">
        <f>VLOOKUP($A699,'Hospitalisation Details'!$A$2:$I$2344,7,)</f>
        <v>tier - 2</v>
      </c>
      <c r="O699" t="str">
        <f>VLOOKUP($A699,'Hospitalisation Details'!$A$2:$I$2344,8,)</f>
        <v>tier - 3</v>
      </c>
      <c r="P699" t="str">
        <f>VLOOKUP($A699,'Hospitalisation Details'!$A$2:$I$2344,9,)</f>
        <v>R1024</v>
      </c>
      <c r="Q699">
        <f>VLOOKUP(A699,'Data Transformation'!A699:R3033,18,)</f>
        <v>53</v>
      </c>
    </row>
    <row r="700" spans="1:17" ht="15.6" x14ac:dyDescent="0.3">
      <c r="A700" s="1" t="s">
        <v>1672</v>
      </c>
      <c r="B700" s="1" t="str">
        <f>VLOOKUP($A700,'Data Transformation'!$A$2:$D$2336,4,)</f>
        <v xml:space="preserve">  Maria M</v>
      </c>
      <c r="C700">
        <f>VLOOKUP($A700,'Medical Examinations'!$A$2:$B$2336,2,)</f>
        <v>26.695</v>
      </c>
      <c r="D700">
        <f>VLOOKUP($A700,'Medical Examinations'!$A$2:$C$2336,3,)</f>
        <v>10.14</v>
      </c>
      <c r="E700" t="str">
        <f>VLOOKUP($A700,'Medical Examinations'!$A$2:$D$2336,4,)</f>
        <v>yes</v>
      </c>
      <c r="F700" t="str">
        <f>VLOOKUP($A700,'Medical Examinations'!$A$2:$E$2336,5,)</f>
        <v>No</v>
      </c>
      <c r="G700" t="str">
        <f>VLOOKUP($A700,'Medical Examinations'!$A$2:$F$2336,6,)</f>
        <v>Yes</v>
      </c>
      <c r="H700">
        <f>VLOOKUP($A700,'Data Transformation'!$A$2:$G$2336,7,)</f>
        <v>1</v>
      </c>
      <c r="I700" t="str">
        <f>VLOOKUP($A700,'Medical Examinations'!$A$2:$H$2336,8,)</f>
        <v>No</v>
      </c>
      <c r="J700" t="str">
        <f>VLOOKUP($A700,'Data Transformation'!$A$2:$K$2336,11,)</f>
        <v>obesity</v>
      </c>
      <c r="K700" t="str">
        <f>VLOOKUP($A700,'Data Transformation'!$A$2:$M$2336,13,)</f>
        <v>Diabetes</v>
      </c>
      <c r="L700" t="str">
        <f>VLOOKUP(A700,'Data Transformation'!A700:Q3034,17,)</f>
        <v>10-Oct-1980</v>
      </c>
      <c r="M700">
        <f>VLOOKUP($A700,'Hospitalisation Details'!$A$2:$I$2344,6,)</f>
        <v>14382.71</v>
      </c>
      <c r="N700" t="str">
        <f>VLOOKUP($A700,'Hospitalisation Details'!$A$2:$I$2344,7,)</f>
        <v>tier - 2</v>
      </c>
      <c r="O700" t="str">
        <f>VLOOKUP($A700,'Hospitalisation Details'!$A$2:$I$2344,8,)</f>
        <v>tier - 2</v>
      </c>
      <c r="P700" t="str">
        <f>VLOOKUP($A700,'Hospitalisation Details'!$A$2:$I$2344,9,)</f>
        <v>R1012</v>
      </c>
      <c r="Q700">
        <f>VLOOKUP(A700,'Data Transformation'!A700:R3034,18,)</f>
        <v>42</v>
      </c>
    </row>
    <row r="701" spans="1:17" ht="15.6" x14ac:dyDescent="0.3">
      <c r="A701" s="1" t="s">
        <v>1671</v>
      </c>
      <c r="B701" s="1" t="str">
        <f>VLOOKUP($A701,'Data Transformation'!$A$2:$D$2336,4,)</f>
        <v xml:space="preserve">  Daven W</v>
      </c>
      <c r="C701">
        <f>VLOOKUP($A701,'Medical Examinations'!$A$2:$B$2336,2,)</f>
        <v>32.799999999999997</v>
      </c>
      <c r="D701">
        <f>VLOOKUP($A701,'Medical Examinations'!$A$2:$C$2336,3,)</f>
        <v>6.06</v>
      </c>
      <c r="E701" t="str">
        <f>VLOOKUP($A701,'Medical Examinations'!$A$2:$D$2336,4,)</f>
        <v>yes</v>
      </c>
      <c r="F701" t="str">
        <f>VLOOKUP($A701,'Medical Examinations'!$A$2:$E$2336,5,)</f>
        <v>No</v>
      </c>
      <c r="G701" t="str">
        <f>VLOOKUP($A701,'Medical Examinations'!$A$2:$F$2336,6,)</f>
        <v>No</v>
      </c>
      <c r="H701">
        <f>VLOOKUP($A701,'Data Transformation'!$A$2:$G$2336,7,)</f>
        <v>1</v>
      </c>
      <c r="I701" t="str">
        <f>VLOOKUP($A701,'Medical Examinations'!$A$2:$H$2336,8,)</f>
        <v>No</v>
      </c>
      <c r="J701" t="str">
        <f>VLOOKUP($A701,'Data Transformation'!$A$2:$K$2336,11,)</f>
        <v>overweight</v>
      </c>
      <c r="K701" t="str">
        <f>VLOOKUP($A701,'Data Transformation'!$A$2:$M$2336,13,)</f>
        <v>Diabetes</v>
      </c>
      <c r="L701" t="str">
        <f>VLOOKUP(A701,'Data Transformation'!A701:Q3035,17,)</f>
        <v>11-Oct-1974</v>
      </c>
      <c r="M701">
        <f>VLOOKUP($A701,'Hospitalisation Details'!$A$2:$I$2344,6,)</f>
        <v>14358.36</v>
      </c>
      <c r="N701" t="str">
        <f>VLOOKUP($A701,'Hospitalisation Details'!$A$2:$I$2344,7,)</f>
        <v>tier - 2</v>
      </c>
      <c r="O701" t="str">
        <f>VLOOKUP($A701,'Hospitalisation Details'!$A$2:$I$2344,8,)</f>
        <v>tier - 2</v>
      </c>
      <c r="P701" t="str">
        <f>VLOOKUP($A701,'Hospitalisation Details'!$A$2:$I$2344,9,)</f>
        <v>R1011</v>
      </c>
      <c r="Q701">
        <f>VLOOKUP(A701,'Data Transformation'!A701:R3035,18,)</f>
        <v>48</v>
      </c>
    </row>
    <row r="702" spans="1:17" ht="15.6" x14ac:dyDescent="0.3">
      <c r="A702" s="1" t="s">
        <v>1670</v>
      </c>
      <c r="B702" s="1" t="str">
        <f>VLOOKUP($A702,'Data Transformation'!$A$2:$D$2336,4,)</f>
        <v xml:space="preserve">  Brianne</v>
      </c>
      <c r="C702">
        <f>VLOOKUP($A702,'Medical Examinations'!$A$2:$B$2336,2,)</f>
        <v>35.869999999999997</v>
      </c>
      <c r="D702">
        <f>VLOOKUP($A702,'Medical Examinations'!$A$2:$C$2336,3,)</f>
        <v>9.91</v>
      </c>
      <c r="E702" t="str">
        <f>VLOOKUP($A702,'Medical Examinations'!$A$2:$D$2336,4,)</f>
        <v>yes</v>
      </c>
      <c r="F702" t="str">
        <f>VLOOKUP($A702,'Medical Examinations'!$A$2:$E$2336,5,)</f>
        <v>No</v>
      </c>
      <c r="G702" t="str">
        <f>VLOOKUP($A702,'Medical Examinations'!$A$2:$F$2336,6,)</f>
        <v>No</v>
      </c>
      <c r="H702">
        <f>VLOOKUP($A702,'Data Transformation'!$A$2:$G$2336,7,)</f>
        <v>0</v>
      </c>
      <c r="I702" t="str">
        <f>VLOOKUP($A702,'Medical Examinations'!$A$2:$H$2336,8,)</f>
        <v>No</v>
      </c>
      <c r="J702" t="str">
        <f>VLOOKUP($A702,'Data Transformation'!$A$2:$K$2336,11,)</f>
        <v>obesity</v>
      </c>
      <c r="K702" t="str">
        <f>VLOOKUP($A702,'Data Transformation'!$A$2:$M$2336,13,)</f>
        <v>Diabetes</v>
      </c>
      <c r="L702" t="str">
        <f>VLOOKUP(A702,'Data Transformation'!A702:Q3036,17,)</f>
        <v>10-Jun-1988</v>
      </c>
      <c r="M702">
        <f>VLOOKUP($A702,'Hospitalisation Details'!$A$2:$I$2344,6,)</f>
        <v>14355.43</v>
      </c>
      <c r="N702" t="str">
        <f>VLOOKUP($A702,'Hospitalisation Details'!$A$2:$I$2344,7,)</f>
        <v>tier - 2</v>
      </c>
      <c r="O702" t="str">
        <f>VLOOKUP($A702,'Hospitalisation Details'!$A$2:$I$2344,8,)</f>
        <v>tier - 1</v>
      </c>
      <c r="P702" t="str">
        <f>VLOOKUP($A702,'Hospitalisation Details'!$A$2:$I$2344,9,)</f>
        <v>R1026</v>
      </c>
      <c r="Q702">
        <f>VLOOKUP(A702,'Data Transformation'!A702:R3036,18,)</f>
        <v>35</v>
      </c>
    </row>
    <row r="703" spans="1:17" ht="15.6" x14ac:dyDescent="0.3">
      <c r="A703" s="1" t="s">
        <v>1669</v>
      </c>
      <c r="B703" s="1" t="str">
        <f>VLOOKUP($A703,'Data Transformation'!$A$2:$D$2336,4,)</f>
        <v xml:space="preserve">  Hiroki</v>
      </c>
      <c r="C703">
        <f>VLOOKUP($A703,'Medical Examinations'!$A$2:$B$2336,2,)</f>
        <v>21.66</v>
      </c>
      <c r="D703">
        <f>VLOOKUP($A703,'Medical Examinations'!$A$2:$C$2336,3,)</f>
        <v>4.1399999999999997</v>
      </c>
      <c r="E703" t="str">
        <f>VLOOKUP($A703,'Medical Examinations'!$A$2:$D$2336,4,)</f>
        <v>yes</v>
      </c>
      <c r="F703" t="str">
        <f>VLOOKUP($A703,'Medical Examinations'!$A$2:$E$2336,5,)</f>
        <v>No</v>
      </c>
      <c r="G703" t="str">
        <f>VLOOKUP($A703,'Medical Examinations'!$A$2:$F$2336,6,)</f>
        <v>No</v>
      </c>
      <c r="H703">
        <f>VLOOKUP($A703,'Data Transformation'!$A$2:$G$2336,7,)</f>
        <v>2</v>
      </c>
      <c r="I703" t="str">
        <f>VLOOKUP($A703,'Medical Examinations'!$A$2:$H$2336,8,)</f>
        <v>No</v>
      </c>
      <c r="J703" t="str">
        <f>VLOOKUP($A703,'Data Transformation'!$A$2:$K$2336,11,)</f>
        <v>obesity</v>
      </c>
      <c r="K703" t="str">
        <f>VLOOKUP($A703,'Data Transformation'!$A$2:$M$2336,13,)</f>
        <v>Prediabetes</v>
      </c>
      <c r="L703" t="str">
        <f>VLOOKUP(A703,'Data Transformation'!A703:Q3037,17,)</f>
        <v>17-Aug-1974</v>
      </c>
      <c r="M703">
        <f>VLOOKUP($A703,'Hospitalisation Details'!$A$2:$I$2344,6,)</f>
        <v>14349.85</v>
      </c>
      <c r="N703" t="str">
        <f>VLOOKUP($A703,'Hospitalisation Details'!$A$2:$I$2344,7,)</f>
        <v>tier - 2</v>
      </c>
      <c r="O703" t="str">
        <f>VLOOKUP($A703,'Hospitalisation Details'!$A$2:$I$2344,8,)</f>
        <v>tier - 2</v>
      </c>
      <c r="P703" t="str">
        <f>VLOOKUP($A703,'Hospitalisation Details'!$A$2:$I$2344,9,)</f>
        <v>R1012</v>
      </c>
      <c r="Q703">
        <f>VLOOKUP(A703,'Data Transformation'!A703:R3037,18,)</f>
        <v>48</v>
      </c>
    </row>
    <row r="704" spans="1:17" ht="15.6" x14ac:dyDescent="0.3">
      <c r="A704" s="1" t="s">
        <v>1668</v>
      </c>
      <c r="B704" s="1" t="str">
        <f>VLOOKUP($A704,'Data Transformation'!$A$2:$D$2336,4,)</f>
        <v xml:space="preserve">  Anders</v>
      </c>
      <c r="C704">
        <f>VLOOKUP($A704,'Medical Examinations'!$A$2:$B$2336,2,)</f>
        <v>37.72</v>
      </c>
      <c r="D704">
        <f>VLOOKUP($A704,'Medical Examinations'!$A$2:$C$2336,3,)</f>
        <v>4.38</v>
      </c>
      <c r="E704" t="str">
        <f>VLOOKUP($A704,'Medical Examinations'!$A$2:$D$2336,4,)</f>
        <v>yes</v>
      </c>
      <c r="F704" t="str">
        <f>VLOOKUP($A704,'Medical Examinations'!$A$2:$E$2336,5,)</f>
        <v>No</v>
      </c>
      <c r="G704" t="str">
        <f>VLOOKUP($A704,'Medical Examinations'!$A$2:$F$2336,6,)</f>
        <v>Yes</v>
      </c>
      <c r="H704">
        <f>VLOOKUP($A704,'Data Transformation'!$A$2:$G$2336,7,)</f>
        <v>1</v>
      </c>
      <c r="I704" t="str">
        <f>VLOOKUP($A704,'Medical Examinations'!$A$2:$H$2336,8,)</f>
        <v>No</v>
      </c>
      <c r="J704" t="str">
        <f>VLOOKUP($A704,'Data Transformation'!$A$2:$K$2336,11,)</f>
        <v>overweight</v>
      </c>
      <c r="K704" t="str">
        <f>VLOOKUP($A704,'Data Transformation'!$A$2:$M$2336,13,)</f>
        <v>Diabetes</v>
      </c>
      <c r="L704" t="str">
        <f>VLOOKUP(A704,'Data Transformation'!A704:Q3038,17,)</f>
        <v>8-Aug-1980</v>
      </c>
      <c r="M704">
        <f>VLOOKUP($A704,'Hospitalisation Details'!$A$2:$I$2344,6,)</f>
        <v>14337.91</v>
      </c>
      <c r="N704" t="str">
        <f>VLOOKUP($A704,'Hospitalisation Details'!$A$2:$I$2344,7,)</f>
        <v>tier - 2</v>
      </c>
      <c r="O704" t="str">
        <f>VLOOKUP($A704,'Hospitalisation Details'!$A$2:$I$2344,8,)</f>
        <v>tier - 3</v>
      </c>
      <c r="P704" t="str">
        <f>VLOOKUP($A704,'Hospitalisation Details'!$A$2:$I$2344,9,)</f>
        <v>R1022</v>
      </c>
      <c r="Q704">
        <f>VLOOKUP(A704,'Data Transformation'!A704:R3038,18,)</f>
        <v>42</v>
      </c>
    </row>
    <row r="705" spans="1:17" ht="15.6" x14ac:dyDescent="0.3">
      <c r="A705" s="1" t="s">
        <v>1667</v>
      </c>
      <c r="B705" s="1" t="str">
        <f>VLOOKUP($A705,'Data Transformation'!$A$2:$D$2336,4,)</f>
        <v xml:space="preserve">  Danielle</v>
      </c>
      <c r="C705">
        <f>VLOOKUP($A705,'Medical Examinations'!$A$2:$B$2336,2,)</f>
        <v>39.700000000000003</v>
      </c>
      <c r="D705">
        <f>VLOOKUP($A705,'Medical Examinations'!$A$2:$C$2336,3,)</f>
        <v>9.83</v>
      </c>
      <c r="E705" t="str">
        <f>VLOOKUP($A705,'Medical Examinations'!$A$2:$D$2336,4,)</f>
        <v>No</v>
      </c>
      <c r="F705" t="str">
        <f>VLOOKUP($A705,'Medical Examinations'!$A$2:$E$2336,5,)</f>
        <v>No</v>
      </c>
      <c r="G705" t="str">
        <f>VLOOKUP($A705,'Medical Examinations'!$A$2:$F$2336,6,)</f>
        <v>No</v>
      </c>
      <c r="H705">
        <f>VLOOKUP($A705,'Data Transformation'!$A$2:$G$2336,7,)</f>
        <v>3</v>
      </c>
      <c r="I705" t="str">
        <f>VLOOKUP($A705,'Medical Examinations'!$A$2:$H$2336,8,)</f>
        <v>No</v>
      </c>
      <c r="J705" t="str">
        <f>VLOOKUP($A705,'Data Transformation'!$A$2:$K$2336,11,)</f>
        <v>overweight</v>
      </c>
      <c r="K705" t="str">
        <f>VLOOKUP($A705,'Data Transformation'!$A$2:$M$2336,13,)</f>
        <v>Prediabetes</v>
      </c>
      <c r="L705" t="str">
        <f>VLOOKUP(A705,'Data Transformation'!A705:Q3039,17,)</f>
        <v>16-Aug-1989</v>
      </c>
      <c r="M705">
        <f>VLOOKUP($A705,'Hospitalisation Details'!$A$2:$I$2344,6,)</f>
        <v>14319.03</v>
      </c>
      <c r="N705" t="str">
        <f>VLOOKUP($A705,'Hospitalisation Details'!$A$2:$I$2344,7,)</f>
        <v>tier - 2</v>
      </c>
      <c r="O705" t="str">
        <f>VLOOKUP($A705,'Hospitalisation Details'!$A$2:$I$2344,8,)</f>
        <v>tier - 2</v>
      </c>
      <c r="P705" t="str">
        <f>VLOOKUP($A705,'Hospitalisation Details'!$A$2:$I$2344,9,)</f>
        <v>R1011</v>
      </c>
      <c r="Q705">
        <f>VLOOKUP(A705,'Data Transformation'!A705:R3039,18,)</f>
        <v>33</v>
      </c>
    </row>
    <row r="706" spans="1:17" ht="15.6" x14ac:dyDescent="0.3">
      <c r="A706" s="1" t="s">
        <v>1666</v>
      </c>
      <c r="B706" s="1" t="str">
        <f>VLOOKUP($A706,'Data Transformation'!$A$2:$D$2336,4,)</f>
        <v xml:space="preserve">  Candace N</v>
      </c>
      <c r="C706">
        <f>VLOOKUP($A706,'Medical Examinations'!$A$2:$B$2336,2,)</f>
        <v>35.97</v>
      </c>
      <c r="D706">
        <f>VLOOKUP($A706,'Medical Examinations'!$A$2:$C$2336,3,)</f>
        <v>11.08</v>
      </c>
      <c r="E706" t="str">
        <f>VLOOKUP($A706,'Medical Examinations'!$A$2:$D$2336,4,)</f>
        <v>No</v>
      </c>
      <c r="F706" t="str">
        <f>VLOOKUP($A706,'Medical Examinations'!$A$2:$E$2336,5,)</f>
        <v>No</v>
      </c>
      <c r="G706" t="str">
        <f>VLOOKUP($A706,'Medical Examinations'!$A$2:$F$2336,6,)</f>
        <v>No</v>
      </c>
      <c r="H706">
        <f>VLOOKUP($A706,'Data Transformation'!$A$2:$G$2336,7,)</f>
        <v>3</v>
      </c>
      <c r="I706" t="str">
        <f>VLOOKUP($A706,'Medical Examinations'!$A$2:$H$2336,8,)</f>
        <v>No</v>
      </c>
      <c r="J706" t="str">
        <f>VLOOKUP($A706,'Data Transformation'!$A$2:$K$2336,11,)</f>
        <v>normal weight</v>
      </c>
      <c r="K706" t="str">
        <f>VLOOKUP($A706,'Data Transformation'!$A$2:$M$2336,13,)</f>
        <v>Diabetes</v>
      </c>
      <c r="L706" t="str">
        <f>VLOOKUP(A706,'Data Transformation'!A706:Q3040,17,)</f>
        <v>28-Jul-1996</v>
      </c>
      <c r="M706">
        <f>VLOOKUP($A706,'Hospitalisation Details'!$A$2:$I$2344,6,)</f>
        <v>14313.85</v>
      </c>
      <c r="N706" t="str">
        <f>VLOOKUP($A706,'Hospitalisation Details'!$A$2:$I$2344,7,)</f>
        <v>tier - 2</v>
      </c>
      <c r="O706" t="str">
        <f>VLOOKUP($A706,'Hospitalisation Details'!$A$2:$I$2344,8,)</f>
        <v>tier - 3</v>
      </c>
      <c r="P706" t="str">
        <f>VLOOKUP($A706,'Hospitalisation Details'!$A$2:$I$2344,9,)</f>
        <v>R1013</v>
      </c>
      <c r="Q706">
        <f>VLOOKUP(A706,'Data Transformation'!A706:R3040,18,)</f>
        <v>27</v>
      </c>
    </row>
    <row r="707" spans="1:17" ht="15.6" x14ac:dyDescent="0.3">
      <c r="A707" s="1" t="s">
        <v>1665</v>
      </c>
      <c r="B707" s="1" t="str">
        <f>VLOOKUP($A707,'Data Transformation'!$A$2:$D$2336,4,)</f>
        <v xml:space="preserve">  Bruno F</v>
      </c>
      <c r="C707">
        <f>VLOOKUP($A707,'Medical Examinations'!$A$2:$B$2336,2,)</f>
        <v>37.85</v>
      </c>
      <c r="D707">
        <f>VLOOKUP($A707,'Medical Examinations'!$A$2:$C$2336,3,)</f>
        <v>11.01</v>
      </c>
      <c r="E707" t="str">
        <f>VLOOKUP($A707,'Medical Examinations'!$A$2:$D$2336,4,)</f>
        <v>No</v>
      </c>
      <c r="F707" t="str">
        <f>VLOOKUP($A707,'Medical Examinations'!$A$2:$E$2336,5,)</f>
        <v>No</v>
      </c>
      <c r="G707" t="str">
        <f>VLOOKUP($A707,'Medical Examinations'!$A$2:$F$2336,6,)</f>
        <v>No</v>
      </c>
      <c r="H707">
        <f>VLOOKUP($A707,'Data Transformation'!$A$2:$G$2336,7,)</f>
        <v>0</v>
      </c>
      <c r="I707" t="str">
        <f>VLOOKUP($A707,'Medical Examinations'!$A$2:$H$2336,8,)</f>
        <v>No</v>
      </c>
      <c r="J707" t="str">
        <f>VLOOKUP($A707,'Data Transformation'!$A$2:$K$2336,11,)</f>
        <v>obesity</v>
      </c>
      <c r="K707" t="str">
        <f>VLOOKUP($A707,'Data Transformation'!$A$2:$M$2336,13,)</f>
        <v>Diabetes</v>
      </c>
      <c r="L707" t="str">
        <f>VLOOKUP(A707,'Data Transformation'!A707:Q3041,17,)</f>
        <v>8-Nov-1994</v>
      </c>
      <c r="M707">
        <f>VLOOKUP($A707,'Hospitalisation Details'!$A$2:$I$2344,6,)</f>
        <v>14285.9</v>
      </c>
      <c r="N707" t="str">
        <f>VLOOKUP($A707,'Hospitalisation Details'!$A$2:$I$2344,7,)</f>
        <v>tier - 2</v>
      </c>
      <c r="O707" t="str">
        <f>VLOOKUP($A707,'Hospitalisation Details'!$A$2:$I$2344,8,)</f>
        <v>tier - 3</v>
      </c>
      <c r="P707" t="str">
        <f>VLOOKUP($A707,'Hospitalisation Details'!$A$2:$I$2344,9,)</f>
        <v>R1012</v>
      </c>
      <c r="Q707">
        <f>VLOOKUP(A707,'Data Transformation'!A707:R3041,18,)</f>
        <v>28</v>
      </c>
    </row>
    <row r="708" spans="1:17" ht="15.6" x14ac:dyDescent="0.3">
      <c r="A708" s="1" t="s">
        <v>1664</v>
      </c>
      <c r="B708" s="1" t="str">
        <f>VLOOKUP($A708,'Data Transformation'!$A$2:$D$2336,4,)</f>
        <v xml:space="preserve">  Emily</v>
      </c>
      <c r="C708">
        <f>VLOOKUP($A708,'Medical Examinations'!$A$2:$B$2336,2,)</f>
        <v>21.66</v>
      </c>
      <c r="D708">
        <f>VLOOKUP($A708,'Medical Examinations'!$A$2:$C$2336,3,)</f>
        <v>4.37</v>
      </c>
      <c r="E708" t="str">
        <f>VLOOKUP($A708,'Medical Examinations'!$A$2:$D$2336,4,)</f>
        <v>No</v>
      </c>
      <c r="F708" t="str">
        <f>VLOOKUP($A708,'Medical Examinations'!$A$2:$E$2336,5,)</f>
        <v>yes</v>
      </c>
      <c r="G708" t="str">
        <f>VLOOKUP($A708,'Medical Examinations'!$A$2:$F$2336,6,)</f>
        <v>No</v>
      </c>
      <c r="H708">
        <f>VLOOKUP($A708,'Data Transformation'!$A$2:$G$2336,7,)</f>
        <v>1</v>
      </c>
      <c r="I708" t="str">
        <f>VLOOKUP($A708,'Medical Examinations'!$A$2:$H$2336,8,)</f>
        <v>yes</v>
      </c>
      <c r="J708" t="str">
        <f>VLOOKUP($A708,'Data Transformation'!$A$2:$K$2336,11,)</f>
        <v>normal weight</v>
      </c>
      <c r="K708" t="str">
        <f>VLOOKUP($A708,'Data Transformation'!$A$2:$M$2336,13,)</f>
        <v>Diabetes</v>
      </c>
      <c r="L708" t="str">
        <f>VLOOKUP(A708,'Data Transformation'!A708:Q3042,17,)</f>
        <v>21-Sep-1984</v>
      </c>
      <c r="M708">
        <f>VLOOKUP($A708,'Hospitalisation Details'!$A$2:$I$2344,6,)</f>
        <v>14283.46</v>
      </c>
      <c r="N708" t="str">
        <f>VLOOKUP($A708,'Hospitalisation Details'!$A$2:$I$2344,7,)</f>
        <v>tier - 2</v>
      </c>
      <c r="O708" t="str">
        <f>VLOOKUP($A708,'Hospitalisation Details'!$A$2:$I$2344,8,)</f>
        <v>tier - 2</v>
      </c>
      <c r="P708" t="str">
        <f>VLOOKUP($A708,'Hospitalisation Details'!$A$2:$I$2344,9,)</f>
        <v>R1024</v>
      </c>
      <c r="Q708">
        <f>VLOOKUP(A708,'Data Transformation'!A708:R3042,18,)</f>
        <v>38</v>
      </c>
    </row>
    <row r="709" spans="1:17" ht="15.6" x14ac:dyDescent="0.3">
      <c r="A709" s="1" t="s">
        <v>1663</v>
      </c>
      <c r="B709" s="1" t="str">
        <f>VLOOKUP($A709,'Data Transformation'!$A$2:$D$2336,4,)</f>
        <v xml:space="preserve">  Katie</v>
      </c>
      <c r="C709">
        <f>VLOOKUP($A709,'Medical Examinations'!$A$2:$B$2336,2,)</f>
        <v>39.369999999999997</v>
      </c>
      <c r="D709">
        <f>VLOOKUP($A709,'Medical Examinations'!$A$2:$C$2336,3,)</f>
        <v>5.91</v>
      </c>
      <c r="E709" t="str">
        <f>VLOOKUP($A709,'Medical Examinations'!$A$2:$D$2336,4,)</f>
        <v>No</v>
      </c>
      <c r="F709" t="str">
        <f>VLOOKUP($A709,'Medical Examinations'!$A$2:$E$2336,5,)</f>
        <v>No</v>
      </c>
      <c r="G709" t="str">
        <f>VLOOKUP($A709,'Medical Examinations'!$A$2:$F$2336,6,)</f>
        <v>No</v>
      </c>
      <c r="H709">
        <f>VLOOKUP($A709,'Data Transformation'!$A$2:$G$2336,7,)</f>
        <v>2</v>
      </c>
      <c r="I709" t="str">
        <f>VLOOKUP($A709,'Medical Examinations'!$A$2:$H$2336,8,)</f>
        <v>No</v>
      </c>
      <c r="J709" t="str">
        <f>VLOOKUP($A709,'Data Transformation'!$A$2:$K$2336,11,)</f>
        <v>overweight</v>
      </c>
      <c r="K709" t="str">
        <f>VLOOKUP($A709,'Data Transformation'!$A$2:$M$2336,13,)</f>
        <v>Prediabetes</v>
      </c>
      <c r="L709" t="str">
        <f>VLOOKUP(A709,'Data Transformation'!A709:Q3043,17,)</f>
        <v>8-Aug-1979</v>
      </c>
      <c r="M709">
        <f>VLOOKUP($A709,'Hospitalisation Details'!$A$2:$I$2344,6,)</f>
        <v>14258.33</v>
      </c>
      <c r="N709" t="str">
        <f>VLOOKUP($A709,'Hospitalisation Details'!$A$2:$I$2344,7,)</f>
        <v>tier - 2</v>
      </c>
      <c r="O709" t="str">
        <f>VLOOKUP($A709,'Hospitalisation Details'!$A$2:$I$2344,8,)</f>
        <v>tier - 2</v>
      </c>
      <c r="P709" t="str">
        <f>VLOOKUP($A709,'Hospitalisation Details'!$A$2:$I$2344,9,)</f>
        <v>R1026</v>
      </c>
      <c r="Q709">
        <f>VLOOKUP(A709,'Data Transformation'!A709:R3043,18,)</f>
        <v>43</v>
      </c>
    </row>
    <row r="710" spans="1:17" ht="15.6" x14ac:dyDescent="0.3">
      <c r="A710" s="1" t="s">
        <v>1662</v>
      </c>
      <c r="B710" s="1" t="str">
        <f>VLOOKUP($A710,'Data Transformation'!$A$2:$D$2336,4,)</f>
        <v xml:space="preserve">  Sally</v>
      </c>
      <c r="C710">
        <f>VLOOKUP($A710,'Medical Examinations'!$A$2:$B$2336,2,)</f>
        <v>40.880000000000003</v>
      </c>
      <c r="D710">
        <f>VLOOKUP($A710,'Medical Examinations'!$A$2:$C$2336,3,)</f>
        <v>7.65</v>
      </c>
      <c r="E710" t="str">
        <f>VLOOKUP($A710,'Medical Examinations'!$A$2:$D$2336,4,)</f>
        <v>No</v>
      </c>
      <c r="F710" t="str">
        <f>VLOOKUP($A710,'Medical Examinations'!$A$2:$E$2336,5,)</f>
        <v>No</v>
      </c>
      <c r="G710" t="str">
        <f>VLOOKUP($A710,'Medical Examinations'!$A$2:$F$2336,6,)</f>
        <v>No</v>
      </c>
      <c r="H710">
        <f>VLOOKUP($A710,'Data Transformation'!$A$2:$G$2336,7,)</f>
        <v>0</v>
      </c>
      <c r="I710" t="str">
        <f>VLOOKUP($A710,'Medical Examinations'!$A$2:$H$2336,8,)</f>
        <v>No</v>
      </c>
      <c r="J710" t="str">
        <f>VLOOKUP($A710,'Data Transformation'!$A$2:$K$2336,11,)</f>
        <v>overweight</v>
      </c>
      <c r="K710" t="str">
        <f>VLOOKUP($A710,'Data Transformation'!$A$2:$M$2336,13,)</f>
        <v>Prediabetes</v>
      </c>
      <c r="L710" t="str">
        <f>VLOOKUP(A710,'Data Transformation'!A710:Q3044,17,)</f>
        <v>14-Oct-1984</v>
      </c>
      <c r="M710">
        <f>VLOOKUP($A710,'Hospitalisation Details'!$A$2:$I$2344,6,)</f>
        <v>14256.79</v>
      </c>
      <c r="N710" t="str">
        <f>VLOOKUP($A710,'Hospitalisation Details'!$A$2:$I$2344,7,)</f>
        <v>tier - 2</v>
      </c>
      <c r="O710" t="str">
        <f>VLOOKUP($A710,'Hospitalisation Details'!$A$2:$I$2344,8,)</f>
        <v>tier - 2</v>
      </c>
      <c r="P710" t="str">
        <f>VLOOKUP($A710,'Hospitalisation Details'!$A$2:$I$2344,9,)</f>
        <v>R1026</v>
      </c>
      <c r="Q710">
        <f>VLOOKUP(A710,'Data Transformation'!A710:R3044,18,)</f>
        <v>38</v>
      </c>
    </row>
    <row r="711" spans="1:17" ht="15.6" x14ac:dyDescent="0.3">
      <c r="A711" s="1" t="s">
        <v>1661</v>
      </c>
      <c r="B711" s="1" t="str">
        <f>VLOOKUP($A711,'Data Transformation'!$A$2:$D$2336,4,)</f>
        <v xml:space="preserve">  Meaghan J</v>
      </c>
      <c r="C711">
        <f>VLOOKUP($A711,'Medical Examinations'!$A$2:$B$2336,2,)</f>
        <v>26.22</v>
      </c>
      <c r="D711">
        <f>VLOOKUP($A711,'Medical Examinations'!$A$2:$C$2336,3,)</f>
        <v>5.37</v>
      </c>
      <c r="E711" t="str">
        <f>VLOOKUP($A711,'Medical Examinations'!$A$2:$D$2336,4,)</f>
        <v>yes</v>
      </c>
      <c r="F711" t="str">
        <f>VLOOKUP($A711,'Medical Examinations'!$A$2:$E$2336,5,)</f>
        <v>No</v>
      </c>
      <c r="G711" t="str">
        <f>VLOOKUP($A711,'Medical Examinations'!$A$2:$F$2336,6,)</f>
        <v>No</v>
      </c>
      <c r="H711">
        <f>VLOOKUP($A711,'Data Transformation'!$A$2:$G$2336,7,)</f>
        <v>2</v>
      </c>
      <c r="I711" t="str">
        <f>VLOOKUP($A711,'Medical Examinations'!$A$2:$H$2336,8,)</f>
        <v>No</v>
      </c>
      <c r="J711" t="str">
        <f>VLOOKUP($A711,'Data Transformation'!$A$2:$K$2336,11,)</f>
        <v>normal weight</v>
      </c>
      <c r="K711" t="str">
        <f>VLOOKUP($A711,'Data Transformation'!$A$2:$M$2336,13,)</f>
        <v>Normal</v>
      </c>
      <c r="L711" t="str">
        <f>VLOOKUP(A711,'Data Transformation'!A711:Q3045,17,)</f>
        <v>25-Jul-1984</v>
      </c>
      <c r="M711">
        <f>VLOOKUP($A711,'Hospitalisation Details'!$A$2:$I$2344,6,)</f>
        <v>14256.19</v>
      </c>
      <c r="N711" t="str">
        <f>VLOOKUP($A711,'Hospitalisation Details'!$A$2:$I$2344,7,)</f>
        <v>tier - 2</v>
      </c>
      <c r="O711" t="str">
        <f>VLOOKUP($A711,'Hospitalisation Details'!$A$2:$I$2344,8,)</f>
        <v>tier - 3</v>
      </c>
      <c r="P711" t="str">
        <f>VLOOKUP($A711,'Hospitalisation Details'!$A$2:$I$2344,9,)</f>
        <v>R1012</v>
      </c>
      <c r="Q711">
        <f>VLOOKUP(A711,'Data Transformation'!A711:R3045,18,)</f>
        <v>39</v>
      </c>
    </row>
    <row r="712" spans="1:17" ht="15.6" x14ac:dyDescent="0.3">
      <c r="A712" s="1" t="s">
        <v>1660</v>
      </c>
      <c r="B712" s="1" t="str">
        <f>VLOOKUP($A712,'Data Transformation'!$A$2:$D$2336,4,)</f>
        <v xml:space="preserve">  Rina</v>
      </c>
      <c r="C712">
        <f>VLOOKUP($A712,'Medical Examinations'!$A$2:$B$2336,2,)</f>
        <v>25.08</v>
      </c>
      <c r="D712">
        <f>VLOOKUP($A712,'Medical Examinations'!$A$2:$C$2336,3,)</f>
        <v>5.75</v>
      </c>
      <c r="E712" t="str">
        <f>VLOOKUP($A712,'Medical Examinations'!$A$2:$D$2336,4,)</f>
        <v>yes</v>
      </c>
      <c r="F712" t="str">
        <f>VLOOKUP($A712,'Medical Examinations'!$A$2:$E$2336,5,)</f>
        <v>No</v>
      </c>
      <c r="G712" t="str">
        <f>VLOOKUP($A712,'Medical Examinations'!$A$2:$F$2336,6,)</f>
        <v>No</v>
      </c>
      <c r="H712">
        <f>VLOOKUP($A712,'Data Transformation'!$A$2:$G$2336,7,)</f>
        <v>2</v>
      </c>
      <c r="I712" t="str">
        <f>VLOOKUP($A712,'Medical Examinations'!$A$2:$H$2336,8,)</f>
        <v>No</v>
      </c>
      <c r="J712" t="str">
        <f>VLOOKUP($A712,'Data Transformation'!$A$2:$K$2336,11,)</f>
        <v>normal weight</v>
      </c>
      <c r="K712" t="str">
        <f>VLOOKUP($A712,'Data Transformation'!$A$2:$M$2336,13,)</f>
        <v>Prediabetes</v>
      </c>
      <c r="L712" t="str">
        <f>VLOOKUP(A712,'Data Transformation'!A712:Q3046,17,)</f>
        <v>9-Jun-1970</v>
      </c>
      <c r="M712">
        <f>VLOOKUP($A712,'Hospitalisation Details'!$A$2:$I$2344,6,)</f>
        <v>14254.61</v>
      </c>
      <c r="N712" t="str">
        <f>VLOOKUP($A712,'Hospitalisation Details'!$A$2:$I$2344,7,)</f>
        <v>tier - 2</v>
      </c>
      <c r="O712" t="str">
        <f>VLOOKUP($A712,'Hospitalisation Details'!$A$2:$I$2344,8,)</f>
        <v>tier - 1</v>
      </c>
      <c r="P712" t="str">
        <f>VLOOKUP($A712,'Hospitalisation Details'!$A$2:$I$2344,9,)</f>
        <v>R1012</v>
      </c>
      <c r="Q712">
        <f>VLOOKUP(A712,'Data Transformation'!A712:R3046,18,)</f>
        <v>53</v>
      </c>
    </row>
    <row r="713" spans="1:17" ht="15.6" x14ac:dyDescent="0.3">
      <c r="A713" s="1" t="s">
        <v>1659</v>
      </c>
      <c r="B713" s="1" t="str">
        <f>VLOOKUP($A713,'Data Transformation'!$A$2:$D$2336,4,)</f>
        <v xml:space="preserve">  Kristin P</v>
      </c>
      <c r="C713">
        <f>VLOOKUP($A713,'Medical Examinations'!$A$2:$B$2336,2,)</f>
        <v>39.1</v>
      </c>
      <c r="D713">
        <f>VLOOKUP($A713,'Medical Examinations'!$A$2:$C$2336,3,)</f>
        <v>6.79</v>
      </c>
      <c r="E713" t="str">
        <f>VLOOKUP($A713,'Medical Examinations'!$A$2:$D$2336,4,)</f>
        <v>yes</v>
      </c>
      <c r="F713" t="str">
        <f>VLOOKUP($A713,'Medical Examinations'!$A$2:$E$2336,5,)</f>
        <v>No</v>
      </c>
      <c r="G713" t="str">
        <f>VLOOKUP($A713,'Medical Examinations'!$A$2:$F$2336,6,)</f>
        <v>No</v>
      </c>
      <c r="H713">
        <f>VLOOKUP($A713,'Data Transformation'!$A$2:$G$2336,7,)</f>
        <v>2</v>
      </c>
      <c r="I713" t="str">
        <f>VLOOKUP($A713,'Medical Examinations'!$A$2:$H$2336,8,)</f>
        <v>No</v>
      </c>
      <c r="J713" t="str">
        <f>VLOOKUP($A713,'Data Transformation'!$A$2:$K$2336,11,)</f>
        <v>normal weight</v>
      </c>
      <c r="K713" t="str">
        <f>VLOOKUP($A713,'Data Transformation'!$A$2:$M$2336,13,)</f>
        <v>Prediabetes</v>
      </c>
      <c r="L713" t="str">
        <f>VLOOKUP(A713,'Data Transformation'!A713:Q3047,17,)</f>
        <v>9-Sep-1995</v>
      </c>
      <c r="M713">
        <f>VLOOKUP($A713,'Hospitalisation Details'!$A$2:$I$2344,6,)</f>
        <v>14235.07</v>
      </c>
      <c r="N713" t="str">
        <f>VLOOKUP($A713,'Hospitalisation Details'!$A$2:$I$2344,7,)</f>
        <v>tier - 2</v>
      </c>
      <c r="O713" t="str">
        <f>VLOOKUP($A713,'Hospitalisation Details'!$A$2:$I$2344,8,)</f>
        <v>tier - 1</v>
      </c>
      <c r="P713" t="str">
        <f>VLOOKUP($A713,'Hospitalisation Details'!$A$2:$I$2344,9,)</f>
        <v>R1011</v>
      </c>
      <c r="Q713">
        <f>VLOOKUP(A713,'Data Transformation'!A713:R3047,18,)</f>
        <v>27</v>
      </c>
    </row>
    <row r="714" spans="1:17" ht="15.6" x14ac:dyDescent="0.3">
      <c r="A714" s="1" t="s">
        <v>1658</v>
      </c>
      <c r="B714" s="1" t="str">
        <f>VLOOKUP($A714,'Data Transformation'!$A$2:$D$2336,4,)</f>
        <v xml:space="preserve">  Albert</v>
      </c>
      <c r="C714">
        <f>VLOOKUP($A714,'Medical Examinations'!$A$2:$B$2336,2,)</f>
        <v>37.905000000000001</v>
      </c>
      <c r="D714">
        <f>VLOOKUP($A714,'Medical Examinations'!$A$2:$C$2336,3,)</f>
        <v>7.03</v>
      </c>
      <c r="E714" t="str">
        <f>VLOOKUP($A714,'Medical Examinations'!$A$2:$D$2336,4,)</f>
        <v>No</v>
      </c>
      <c r="F714" t="str">
        <f>VLOOKUP($A714,'Medical Examinations'!$A$2:$E$2336,5,)</f>
        <v>No</v>
      </c>
      <c r="G714" t="str">
        <f>VLOOKUP($A714,'Medical Examinations'!$A$2:$F$2336,6,)</f>
        <v>No</v>
      </c>
      <c r="H714">
        <f>VLOOKUP($A714,'Data Transformation'!$A$2:$G$2336,7,)</f>
        <v>3</v>
      </c>
      <c r="I714" t="str">
        <f>VLOOKUP($A714,'Medical Examinations'!$A$2:$H$2336,8,)</f>
        <v>No</v>
      </c>
      <c r="J714" t="str">
        <f>VLOOKUP($A714,'Data Transformation'!$A$2:$K$2336,11,)</f>
        <v>overweight</v>
      </c>
      <c r="K714" t="str">
        <f>VLOOKUP($A714,'Data Transformation'!$A$2:$M$2336,13,)</f>
        <v>Diabetes</v>
      </c>
      <c r="L714" t="str">
        <f>VLOOKUP(A714,'Data Transformation'!A714:Q3048,17,)</f>
        <v>21-Jul-1985</v>
      </c>
      <c r="M714">
        <f>VLOOKUP($A714,'Hospitalisation Details'!$A$2:$I$2344,6,)</f>
        <v>14210.54</v>
      </c>
      <c r="N714" t="str">
        <f>VLOOKUP($A714,'Hospitalisation Details'!$A$2:$I$2344,7,)</f>
        <v>tier - 2</v>
      </c>
      <c r="O714" t="str">
        <f>VLOOKUP($A714,'Hospitalisation Details'!$A$2:$I$2344,8,)</f>
        <v>tier - 2</v>
      </c>
      <c r="P714" t="str">
        <f>VLOOKUP($A714,'Hospitalisation Details'!$A$2:$I$2344,9,)</f>
        <v>R1012</v>
      </c>
      <c r="Q714">
        <f>VLOOKUP(A714,'Data Transformation'!A714:R3048,18,)</f>
        <v>38</v>
      </c>
    </row>
    <row r="715" spans="1:17" ht="15.6" x14ac:dyDescent="0.3">
      <c r="A715" s="1" t="s">
        <v>1657</v>
      </c>
      <c r="B715" s="1" t="str">
        <f>VLOOKUP($A715,'Data Transformation'!$A$2:$D$2336,4,)</f>
        <v xml:space="preserve">  Ashley</v>
      </c>
      <c r="C715">
        <f>VLOOKUP($A715,'Medical Examinations'!$A$2:$B$2336,2,)</f>
        <v>43.35</v>
      </c>
      <c r="D715">
        <f>VLOOKUP($A715,'Medical Examinations'!$A$2:$C$2336,3,)</f>
        <v>5.41</v>
      </c>
      <c r="E715" t="str">
        <f>VLOOKUP($A715,'Medical Examinations'!$A$2:$D$2336,4,)</f>
        <v>yes</v>
      </c>
      <c r="F715" t="str">
        <f>VLOOKUP($A715,'Medical Examinations'!$A$2:$E$2336,5,)</f>
        <v>No</v>
      </c>
      <c r="G715" t="str">
        <f>VLOOKUP($A715,'Medical Examinations'!$A$2:$F$2336,6,)</f>
        <v>Yes</v>
      </c>
      <c r="H715">
        <f>VLOOKUP($A715,'Data Transformation'!$A$2:$G$2336,7,)</f>
        <v>1</v>
      </c>
      <c r="I715" t="str">
        <f>VLOOKUP($A715,'Medical Examinations'!$A$2:$H$2336,8,)</f>
        <v>No</v>
      </c>
      <c r="J715" t="str">
        <f>VLOOKUP($A715,'Data Transformation'!$A$2:$K$2336,11,)</f>
        <v>obesity</v>
      </c>
      <c r="K715" t="str">
        <f>VLOOKUP($A715,'Data Transformation'!$A$2:$M$2336,13,)</f>
        <v>Normal</v>
      </c>
      <c r="L715" t="str">
        <f>VLOOKUP(A715,'Data Transformation'!A715:Q3049,17,)</f>
        <v>25-Jul-1991</v>
      </c>
      <c r="M715">
        <f>VLOOKUP($A715,'Hospitalisation Details'!$A$2:$I$2344,6,)</f>
        <v>14209.4</v>
      </c>
      <c r="N715" t="str">
        <f>VLOOKUP($A715,'Hospitalisation Details'!$A$2:$I$2344,7,)</f>
        <v>tier - 2</v>
      </c>
      <c r="O715" t="str">
        <f>VLOOKUP($A715,'Hospitalisation Details'!$A$2:$I$2344,8,)</f>
        <v>tier - 1</v>
      </c>
      <c r="P715" t="str">
        <f>VLOOKUP($A715,'Hospitalisation Details'!$A$2:$I$2344,9,)</f>
        <v>R1026</v>
      </c>
      <c r="Q715">
        <f>VLOOKUP(A715,'Data Transformation'!A715:R3049,18,)</f>
        <v>32</v>
      </c>
    </row>
    <row r="716" spans="1:17" ht="15.6" x14ac:dyDescent="0.3">
      <c r="A716" s="1" t="s">
        <v>1656</v>
      </c>
      <c r="B716" s="1" t="str">
        <f>VLOOKUP($A716,'Data Transformation'!$A$2:$D$2336,4,)</f>
        <v xml:space="preserve">  Shannon L</v>
      </c>
      <c r="C716">
        <f>VLOOKUP($A716,'Medical Examinations'!$A$2:$B$2336,2,)</f>
        <v>36.15</v>
      </c>
      <c r="D716">
        <f>VLOOKUP($A716,'Medical Examinations'!$A$2:$C$2336,3,)</f>
        <v>8.0500000000000007</v>
      </c>
      <c r="E716" t="str">
        <f>VLOOKUP($A716,'Medical Examinations'!$A$2:$D$2336,4,)</f>
        <v>No</v>
      </c>
      <c r="F716" t="str">
        <f>VLOOKUP($A716,'Medical Examinations'!$A$2:$E$2336,5,)</f>
        <v>No</v>
      </c>
      <c r="G716" t="str">
        <f>VLOOKUP($A716,'Medical Examinations'!$A$2:$F$2336,6,)</f>
        <v>No</v>
      </c>
      <c r="H716">
        <f>VLOOKUP($A716,'Data Transformation'!$A$2:$G$2336,7,)</f>
        <v>0</v>
      </c>
      <c r="I716" t="str">
        <f>VLOOKUP($A716,'Medical Examinations'!$A$2:$H$2336,8,)</f>
        <v>No</v>
      </c>
      <c r="J716" t="str">
        <f>VLOOKUP($A716,'Data Transformation'!$A$2:$K$2336,11,)</f>
        <v>overweight</v>
      </c>
      <c r="K716" t="str">
        <f>VLOOKUP($A716,'Data Transformation'!$A$2:$M$2336,13,)</f>
        <v>Normal</v>
      </c>
      <c r="L716" t="str">
        <f>VLOOKUP(A716,'Data Transformation'!A716:Q3050,17,)</f>
        <v>11-Aug-1983</v>
      </c>
      <c r="M716">
        <f>VLOOKUP($A716,'Hospitalisation Details'!$A$2:$I$2344,6,)</f>
        <v>14193.55</v>
      </c>
      <c r="N716" t="str">
        <f>VLOOKUP($A716,'Hospitalisation Details'!$A$2:$I$2344,7,)</f>
        <v>tier - 2</v>
      </c>
      <c r="O716" t="str">
        <f>VLOOKUP($A716,'Hospitalisation Details'!$A$2:$I$2344,8,)</f>
        <v>tier - 1</v>
      </c>
      <c r="P716" t="str">
        <f>VLOOKUP($A716,'Hospitalisation Details'!$A$2:$I$2344,9,)</f>
        <v>R1026</v>
      </c>
      <c r="Q716">
        <f>VLOOKUP(A716,'Data Transformation'!A716:R3050,18,)</f>
        <v>39</v>
      </c>
    </row>
    <row r="717" spans="1:17" ht="15.6" x14ac:dyDescent="0.3">
      <c r="A717" s="1" t="s">
        <v>1655</v>
      </c>
      <c r="B717" s="1" t="str">
        <f>VLOOKUP($A717,'Data Transformation'!$A$2:$D$2336,4,)</f>
        <v xml:space="preserve">  Amy B</v>
      </c>
      <c r="C717">
        <f>VLOOKUP($A717,'Medical Examinations'!$A$2:$B$2336,2,)</f>
        <v>44.98</v>
      </c>
      <c r="D717">
        <f>VLOOKUP($A717,'Medical Examinations'!$A$2:$C$2336,3,)</f>
        <v>5.94</v>
      </c>
      <c r="E717" t="str">
        <f>VLOOKUP($A717,'Medical Examinations'!$A$2:$D$2336,4,)</f>
        <v>No</v>
      </c>
      <c r="F717" t="str">
        <f>VLOOKUP($A717,'Medical Examinations'!$A$2:$E$2336,5,)</f>
        <v>No</v>
      </c>
      <c r="G717" t="str">
        <f>VLOOKUP($A717,'Medical Examinations'!$A$2:$F$2336,6,)</f>
        <v>No</v>
      </c>
      <c r="H717">
        <f>VLOOKUP($A717,'Data Transformation'!$A$2:$G$2336,7,)</f>
        <v>1</v>
      </c>
      <c r="I717" t="str">
        <f>VLOOKUP($A717,'Medical Examinations'!$A$2:$H$2336,8,)</f>
        <v>No</v>
      </c>
      <c r="J717" t="str">
        <f>VLOOKUP($A717,'Data Transformation'!$A$2:$K$2336,11,)</f>
        <v>obesity</v>
      </c>
      <c r="K717" t="str">
        <f>VLOOKUP($A717,'Data Transformation'!$A$2:$M$2336,13,)</f>
        <v>Normal</v>
      </c>
      <c r="L717" t="str">
        <f>VLOOKUP(A717,'Data Transformation'!A717:Q3051,17,)</f>
        <v>16-Nov-1983</v>
      </c>
      <c r="M717">
        <f>VLOOKUP($A717,'Hospitalisation Details'!$A$2:$I$2344,6,)</f>
        <v>14152.46</v>
      </c>
      <c r="N717" t="str">
        <f>VLOOKUP($A717,'Hospitalisation Details'!$A$2:$I$2344,7,)</f>
        <v>tier - 2</v>
      </c>
      <c r="O717" t="str">
        <f>VLOOKUP($A717,'Hospitalisation Details'!$A$2:$I$2344,8,)</f>
        <v>tier - 1</v>
      </c>
      <c r="P717" t="str">
        <f>VLOOKUP($A717,'Hospitalisation Details'!$A$2:$I$2344,9,)</f>
        <v>R1012</v>
      </c>
      <c r="Q717">
        <f>VLOOKUP(A717,'Data Transformation'!A717:R3051,18,)</f>
        <v>39</v>
      </c>
    </row>
    <row r="718" spans="1:17" ht="15.6" x14ac:dyDescent="0.3">
      <c r="A718" s="1" t="s">
        <v>1654</v>
      </c>
      <c r="B718" s="1" t="str">
        <f>VLOOKUP($A718,'Data Transformation'!$A$2:$D$2336,4,)</f>
        <v xml:space="preserve">  A Danielle</v>
      </c>
      <c r="C718">
        <f>VLOOKUP($A718,'Medical Examinations'!$A$2:$B$2336,2,)</f>
        <v>38.28</v>
      </c>
      <c r="D718">
        <f>VLOOKUP($A718,'Medical Examinations'!$A$2:$C$2336,3,)</f>
        <v>5.51</v>
      </c>
      <c r="E718" t="str">
        <f>VLOOKUP($A718,'Medical Examinations'!$A$2:$D$2336,4,)</f>
        <v>No</v>
      </c>
      <c r="F718" t="str">
        <f>VLOOKUP($A718,'Medical Examinations'!$A$2:$E$2336,5,)</f>
        <v>yes</v>
      </c>
      <c r="G718" t="str">
        <f>VLOOKUP($A718,'Medical Examinations'!$A$2:$F$2336,6,)</f>
        <v>No</v>
      </c>
      <c r="H718">
        <f>VLOOKUP($A718,'Data Transformation'!$A$2:$G$2336,7,)</f>
        <v>1</v>
      </c>
      <c r="I718" t="str">
        <f>VLOOKUP($A718,'Medical Examinations'!$A$2:$H$2336,8,)</f>
        <v>No</v>
      </c>
      <c r="J718" t="str">
        <f>VLOOKUP($A718,'Data Transformation'!$A$2:$K$2336,11,)</f>
        <v>obesity</v>
      </c>
      <c r="K718" t="str">
        <f>VLOOKUP($A718,'Data Transformation'!$A$2:$M$2336,13,)</f>
        <v>Normal</v>
      </c>
      <c r="L718" t="str">
        <f>VLOOKUP(A718,'Data Transformation'!A718:Q3052,17,)</f>
        <v>18-Aug-1990</v>
      </c>
      <c r="M718">
        <f>VLOOKUP($A718,'Hospitalisation Details'!$A$2:$I$2344,6,)</f>
        <v>14133.04</v>
      </c>
      <c r="N718" t="str">
        <f>VLOOKUP($A718,'Hospitalisation Details'!$A$2:$I$2344,7,)</f>
        <v>tier - 2</v>
      </c>
      <c r="O718" t="str">
        <f>VLOOKUP($A718,'Hospitalisation Details'!$A$2:$I$2344,8,)</f>
        <v>tier - 3</v>
      </c>
      <c r="P718" t="str">
        <f>VLOOKUP($A718,'Hospitalisation Details'!$A$2:$I$2344,9,)</f>
        <v>R1013</v>
      </c>
      <c r="Q718">
        <f>VLOOKUP(A718,'Data Transformation'!A718:R3052,18,)</f>
        <v>32</v>
      </c>
    </row>
    <row r="719" spans="1:17" ht="15.6" x14ac:dyDescent="0.3">
      <c r="A719" s="1" t="s">
        <v>1653</v>
      </c>
      <c r="B719" s="1" t="str">
        <f>VLOOKUP($A719,'Data Transformation'!$A$2:$D$2336,4,)</f>
        <v xml:space="preserve">  Conrad F</v>
      </c>
      <c r="C719">
        <f>VLOOKUP($A719,'Medical Examinations'!$A$2:$B$2336,2,)</f>
        <v>32.299999999999997</v>
      </c>
      <c r="D719">
        <f>VLOOKUP($A719,'Medical Examinations'!$A$2:$C$2336,3,)</f>
        <v>6.55</v>
      </c>
      <c r="E719" t="str">
        <f>VLOOKUP($A719,'Medical Examinations'!$A$2:$D$2336,4,)</f>
        <v>yes</v>
      </c>
      <c r="F719" t="str">
        <f>VLOOKUP($A719,'Medical Examinations'!$A$2:$E$2336,5,)</f>
        <v>No</v>
      </c>
      <c r="G719" t="str">
        <f>VLOOKUP($A719,'Medical Examinations'!$A$2:$F$2336,6,)</f>
        <v>No</v>
      </c>
      <c r="H719">
        <f>VLOOKUP($A719,'Data Transformation'!$A$2:$G$2336,7,)</f>
        <v>2</v>
      </c>
      <c r="I719" t="str">
        <f>VLOOKUP($A719,'Medical Examinations'!$A$2:$H$2336,8,)</f>
        <v>No</v>
      </c>
      <c r="J719" t="str">
        <f>VLOOKUP($A719,'Data Transformation'!$A$2:$K$2336,11,)</f>
        <v>obesity</v>
      </c>
      <c r="K719" t="str">
        <f>VLOOKUP($A719,'Data Transformation'!$A$2:$M$2336,13,)</f>
        <v>Normal</v>
      </c>
      <c r="L719" t="str">
        <f>VLOOKUP(A719,'Data Transformation'!A719:Q3053,17,)</f>
        <v>9-Nov-1969</v>
      </c>
      <c r="M719">
        <f>VLOOKUP($A719,'Hospitalisation Details'!$A$2:$I$2344,6,)</f>
        <v>14119.62</v>
      </c>
      <c r="N719" t="str">
        <f>VLOOKUP($A719,'Hospitalisation Details'!$A$2:$I$2344,7,)</f>
        <v>tier - 2</v>
      </c>
      <c r="O719" t="str">
        <f>VLOOKUP($A719,'Hospitalisation Details'!$A$2:$I$2344,8,)</f>
        <v>tier - 1</v>
      </c>
      <c r="P719" t="str">
        <f>VLOOKUP($A719,'Hospitalisation Details'!$A$2:$I$2344,9,)</f>
        <v>R1012</v>
      </c>
      <c r="Q719">
        <f>VLOOKUP(A719,'Data Transformation'!A719:R3053,18,)</f>
        <v>53</v>
      </c>
    </row>
    <row r="720" spans="1:17" ht="15.6" x14ac:dyDescent="0.3">
      <c r="A720" s="1" t="s">
        <v>1652</v>
      </c>
      <c r="B720" s="1" t="str">
        <f>VLOOKUP($A720,'Data Transformation'!$A$2:$D$2336,4,)</f>
        <v xml:space="preserve">  Josh</v>
      </c>
      <c r="C720">
        <f>VLOOKUP($A720,'Medical Examinations'!$A$2:$B$2336,2,)</f>
        <v>39.51</v>
      </c>
      <c r="D720">
        <f>VLOOKUP($A720,'Medical Examinations'!$A$2:$C$2336,3,)</f>
        <v>5.79</v>
      </c>
      <c r="E720" t="str">
        <f>VLOOKUP($A720,'Medical Examinations'!$A$2:$D$2336,4,)</f>
        <v>yes</v>
      </c>
      <c r="F720" t="str">
        <f>VLOOKUP($A720,'Medical Examinations'!$A$2:$E$2336,5,)</f>
        <v>No</v>
      </c>
      <c r="G720" t="str">
        <f>VLOOKUP($A720,'Medical Examinations'!$A$2:$F$2336,6,)</f>
        <v>No</v>
      </c>
      <c r="H720">
        <f>VLOOKUP($A720,'Data Transformation'!$A$2:$G$2336,7,)</f>
        <v>0</v>
      </c>
      <c r="I720" t="str">
        <f>VLOOKUP($A720,'Medical Examinations'!$A$2:$H$2336,8,)</f>
        <v>No</v>
      </c>
      <c r="J720" t="str">
        <f>VLOOKUP($A720,'Data Transformation'!$A$2:$K$2336,11,)</f>
        <v>overweight</v>
      </c>
      <c r="K720" t="str">
        <f>VLOOKUP($A720,'Data Transformation'!$A$2:$M$2336,13,)</f>
        <v>Normal</v>
      </c>
      <c r="L720" t="str">
        <f>VLOOKUP(A720,'Data Transformation'!A720:Q3054,17,)</f>
        <v>5-Sep-1978</v>
      </c>
      <c r="M720">
        <f>VLOOKUP($A720,'Hospitalisation Details'!$A$2:$I$2344,6,)</f>
        <v>14098.07</v>
      </c>
      <c r="N720" t="str">
        <f>VLOOKUP($A720,'Hospitalisation Details'!$A$2:$I$2344,7,)</f>
        <v>tier - 2</v>
      </c>
      <c r="O720" t="str">
        <f>VLOOKUP($A720,'Hospitalisation Details'!$A$2:$I$2344,8,)</f>
        <v>tier - 3</v>
      </c>
      <c r="P720" t="str">
        <f>VLOOKUP($A720,'Hospitalisation Details'!$A$2:$I$2344,9,)</f>
        <v>R1023</v>
      </c>
      <c r="Q720">
        <f>VLOOKUP(A720,'Data Transformation'!A720:R3054,18,)</f>
        <v>44</v>
      </c>
    </row>
    <row r="721" spans="1:17" ht="15.6" x14ac:dyDescent="0.3">
      <c r="A721" s="1" t="s">
        <v>1651</v>
      </c>
      <c r="B721" s="1" t="str">
        <f>VLOOKUP($A721,'Data Transformation'!$A$2:$D$2336,4,)</f>
        <v xml:space="preserve">  Maxime</v>
      </c>
      <c r="C721">
        <f>VLOOKUP($A721,'Medical Examinations'!$A$2:$B$2336,2,)</f>
        <v>50.46</v>
      </c>
      <c r="D721">
        <f>VLOOKUP($A721,'Medical Examinations'!$A$2:$C$2336,3,)</f>
        <v>4.5599999999999996</v>
      </c>
      <c r="E721" t="str">
        <f>VLOOKUP($A721,'Medical Examinations'!$A$2:$D$2336,4,)</f>
        <v>No</v>
      </c>
      <c r="F721" t="str">
        <f>VLOOKUP($A721,'Medical Examinations'!$A$2:$E$2336,5,)</f>
        <v>No</v>
      </c>
      <c r="G721" t="str">
        <f>VLOOKUP($A721,'Medical Examinations'!$A$2:$F$2336,6,)</f>
        <v>No</v>
      </c>
      <c r="H721">
        <f>VLOOKUP($A721,'Data Transformation'!$A$2:$G$2336,7,)</f>
        <v>0</v>
      </c>
      <c r="I721" t="str">
        <f>VLOOKUP($A721,'Medical Examinations'!$A$2:$H$2336,8,)</f>
        <v>No</v>
      </c>
      <c r="J721" t="str">
        <f>VLOOKUP($A721,'Data Transformation'!$A$2:$K$2336,11,)</f>
        <v>overweight</v>
      </c>
      <c r="K721" t="str">
        <f>VLOOKUP($A721,'Data Transformation'!$A$2:$M$2336,13,)</f>
        <v>Normal</v>
      </c>
      <c r="L721" t="str">
        <f>VLOOKUP(A721,'Data Transformation'!A721:Q3055,17,)</f>
        <v>12-Dec-1976</v>
      </c>
      <c r="M721">
        <f>VLOOKUP($A721,'Hospitalisation Details'!$A$2:$I$2344,6,)</f>
        <v>14081.93</v>
      </c>
      <c r="N721" t="str">
        <f>VLOOKUP($A721,'Hospitalisation Details'!$A$2:$I$2344,7,)</f>
        <v>tier - 2</v>
      </c>
      <c r="O721" t="str">
        <f>VLOOKUP($A721,'Hospitalisation Details'!$A$2:$I$2344,8,)</f>
        <v>tier - 3</v>
      </c>
      <c r="P721" t="str">
        <f>VLOOKUP($A721,'Hospitalisation Details'!$A$2:$I$2344,9,)</f>
        <v>R1012</v>
      </c>
      <c r="Q721">
        <f>VLOOKUP(A721,'Data Transformation'!A721:R3055,18,)</f>
        <v>46</v>
      </c>
    </row>
    <row r="722" spans="1:17" ht="15.6" x14ac:dyDescent="0.3">
      <c r="A722" s="1" t="s">
        <v>1650</v>
      </c>
      <c r="B722" s="1" t="str">
        <f>VLOOKUP($A722,'Data Transformation'!$A$2:$D$2336,4,)</f>
        <v xml:space="preserve">  Natalie</v>
      </c>
      <c r="C722">
        <f>VLOOKUP($A722,'Medical Examinations'!$A$2:$B$2336,2,)</f>
        <v>31.73</v>
      </c>
      <c r="D722">
        <f>VLOOKUP($A722,'Medical Examinations'!$A$2:$C$2336,3,)</f>
        <v>7</v>
      </c>
      <c r="E722" t="str">
        <f>VLOOKUP($A722,'Medical Examinations'!$A$2:$D$2336,4,)</f>
        <v>No</v>
      </c>
      <c r="F722" t="str">
        <f>VLOOKUP($A722,'Medical Examinations'!$A$2:$E$2336,5,)</f>
        <v>No</v>
      </c>
      <c r="G722" t="str">
        <f>VLOOKUP($A722,'Medical Examinations'!$A$2:$F$2336,6,)</f>
        <v>No</v>
      </c>
      <c r="H722">
        <f>VLOOKUP($A722,'Data Transformation'!$A$2:$G$2336,7,)</f>
        <v>0</v>
      </c>
      <c r="I722" t="str">
        <f>VLOOKUP($A722,'Medical Examinations'!$A$2:$H$2336,8,)</f>
        <v>No</v>
      </c>
      <c r="J722" t="str">
        <f>VLOOKUP($A722,'Data Transformation'!$A$2:$K$2336,11,)</f>
        <v>obesity</v>
      </c>
      <c r="K722" t="str">
        <f>VLOOKUP($A722,'Data Transformation'!$A$2:$M$2336,13,)</f>
        <v>Prediabetes</v>
      </c>
      <c r="L722" t="str">
        <f>VLOOKUP(A722,'Data Transformation'!A722:Q3056,17,)</f>
        <v>14-Oct-1970</v>
      </c>
      <c r="M722">
        <f>VLOOKUP($A722,'Hospitalisation Details'!$A$2:$I$2344,6,)</f>
        <v>14043.48</v>
      </c>
      <c r="N722" t="str">
        <f>VLOOKUP($A722,'Hospitalisation Details'!$A$2:$I$2344,7,)</f>
        <v>tier - 2</v>
      </c>
      <c r="O722" t="str">
        <f>VLOOKUP($A722,'Hospitalisation Details'!$A$2:$I$2344,8,)</f>
        <v>tier - 3</v>
      </c>
      <c r="P722" t="str">
        <f>VLOOKUP($A722,'Hospitalisation Details'!$A$2:$I$2344,9,)</f>
        <v>R1024</v>
      </c>
      <c r="Q722">
        <f>VLOOKUP(A722,'Data Transformation'!A722:R3056,18,)</f>
        <v>52</v>
      </c>
    </row>
    <row r="723" spans="1:17" ht="15.6" x14ac:dyDescent="0.3">
      <c r="A723" s="1" t="s">
        <v>1649</v>
      </c>
      <c r="B723" s="1" t="str">
        <f>VLOOKUP($A723,'Data Transformation'!$A$2:$D$2336,4,)</f>
        <v xml:space="preserve">  Melissa</v>
      </c>
      <c r="C723">
        <f>VLOOKUP($A723,'Medical Examinations'!$A$2:$B$2336,2,)</f>
        <v>32.1</v>
      </c>
      <c r="D723">
        <f>VLOOKUP($A723,'Medical Examinations'!$A$2:$C$2336,3,)</f>
        <v>6.57</v>
      </c>
      <c r="E723" t="str">
        <f>VLOOKUP($A723,'Medical Examinations'!$A$2:$D$2336,4,)</f>
        <v>yes</v>
      </c>
      <c r="F723" t="str">
        <f>VLOOKUP($A723,'Medical Examinations'!$A$2:$E$2336,5,)</f>
        <v>No</v>
      </c>
      <c r="G723" t="str">
        <f>VLOOKUP($A723,'Medical Examinations'!$A$2:$F$2336,6,)</f>
        <v>Yes</v>
      </c>
      <c r="H723">
        <f>VLOOKUP($A723,'Data Transformation'!$A$2:$G$2336,7,)</f>
        <v>1</v>
      </c>
      <c r="I723" t="str">
        <f>VLOOKUP($A723,'Medical Examinations'!$A$2:$H$2336,8,)</f>
        <v>No</v>
      </c>
      <c r="J723" t="str">
        <f>VLOOKUP($A723,'Data Transformation'!$A$2:$K$2336,11,)</f>
        <v>obesity</v>
      </c>
      <c r="K723" t="str">
        <f>VLOOKUP($A723,'Data Transformation'!$A$2:$M$2336,13,)</f>
        <v>Prediabetes</v>
      </c>
      <c r="L723" t="str">
        <f>VLOOKUP(A723,'Data Transformation'!A723:Q3057,17,)</f>
        <v>6-Nov-1973</v>
      </c>
      <c r="M723">
        <f>VLOOKUP($A723,'Hospitalisation Details'!$A$2:$I$2344,6,)</f>
        <v>14007.22</v>
      </c>
      <c r="N723" t="str">
        <f>VLOOKUP($A723,'Hospitalisation Details'!$A$2:$I$2344,7,)</f>
        <v>tier - 2</v>
      </c>
      <c r="O723" t="str">
        <f>VLOOKUP($A723,'Hospitalisation Details'!$A$2:$I$2344,8,)</f>
        <v>tier - 3</v>
      </c>
      <c r="P723" t="str">
        <f>VLOOKUP($A723,'Hospitalisation Details'!$A$2:$I$2344,9,)</f>
        <v>R1011</v>
      </c>
      <c r="Q723">
        <f>VLOOKUP(A723,'Data Transformation'!A723:R3057,18,)</f>
        <v>49</v>
      </c>
    </row>
    <row r="724" spans="1:17" ht="15.6" x14ac:dyDescent="0.3">
      <c r="A724" s="1" t="s">
        <v>1648</v>
      </c>
      <c r="B724" s="1" t="str">
        <f>VLOOKUP($A724,'Data Transformation'!$A$2:$D$2336,4,)</f>
        <v xml:space="preserve">  Laura P</v>
      </c>
      <c r="C724">
        <f>VLOOKUP($A724,'Medical Examinations'!$A$2:$B$2336,2,)</f>
        <v>27.83</v>
      </c>
      <c r="D724">
        <f>VLOOKUP($A724,'Medical Examinations'!$A$2:$C$2336,3,)</f>
        <v>11.61</v>
      </c>
      <c r="E724" t="str">
        <f>VLOOKUP($A724,'Medical Examinations'!$A$2:$D$2336,4,)</f>
        <v>yes</v>
      </c>
      <c r="F724" t="str">
        <f>VLOOKUP($A724,'Medical Examinations'!$A$2:$E$2336,5,)</f>
        <v>No</v>
      </c>
      <c r="G724" t="str">
        <f>VLOOKUP($A724,'Medical Examinations'!$A$2:$F$2336,6,)</f>
        <v>Yes</v>
      </c>
      <c r="H724">
        <f>VLOOKUP($A724,'Data Transformation'!$A$2:$G$2336,7,)</f>
        <v>1</v>
      </c>
      <c r="I724" t="str">
        <f>VLOOKUP($A724,'Medical Examinations'!$A$2:$H$2336,8,)</f>
        <v>No</v>
      </c>
      <c r="J724" t="str">
        <f>VLOOKUP($A724,'Data Transformation'!$A$2:$K$2336,11,)</f>
        <v>obesity</v>
      </c>
      <c r="K724" t="str">
        <f>VLOOKUP($A724,'Data Transformation'!$A$2:$M$2336,13,)</f>
        <v>Normal</v>
      </c>
      <c r="L724" t="str">
        <f>VLOOKUP(A724,'Data Transformation'!A724:Q3058,17,)</f>
        <v>15-Oct-1985</v>
      </c>
      <c r="M724">
        <f>VLOOKUP($A724,'Hospitalisation Details'!$A$2:$I$2344,6,)</f>
        <v>14001.29</v>
      </c>
      <c r="N724" t="str">
        <f>VLOOKUP($A724,'Hospitalisation Details'!$A$2:$I$2344,7,)</f>
        <v>tier - 2</v>
      </c>
      <c r="O724" t="str">
        <f>VLOOKUP($A724,'Hospitalisation Details'!$A$2:$I$2344,8,)</f>
        <v>tier - 2</v>
      </c>
      <c r="P724" t="str">
        <f>VLOOKUP($A724,'Hospitalisation Details'!$A$2:$I$2344,9,)</f>
        <v>R1013</v>
      </c>
      <c r="Q724">
        <f>VLOOKUP(A724,'Data Transformation'!A724:R3058,18,)</f>
        <v>37</v>
      </c>
    </row>
    <row r="725" spans="1:17" ht="15.6" x14ac:dyDescent="0.3">
      <c r="A725" s="1" t="s">
        <v>1647</v>
      </c>
      <c r="B725" s="1" t="str">
        <f>VLOOKUP($A725,'Data Transformation'!$A$2:$D$2336,4,)</f>
        <v xml:space="preserve">  Lisa</v>
      </c>
      <c r="C725">
        <f>VLOOKUP($A725,'Medical Examinations'!$A$2:$B$2336,2,)</f>
        <v>27.72</v>
      </c>
      <c r="D725">
        <f>VLOOKUP($A725,'Medical Examinations'!$A$2:$C$2336,3,)</f>
        <v>8.16</v>
      </c>
      <c r="E725" t="str">
        <f>VLOOKUP($A725,'Medical Examinations'!$A$2:$D$2336,4,)</f>
        <v>yes</v>
      </c>
      <c r="F725" t="str">
        <f>VLOOKUP($A725,'Medical Examinations'!$A$2:$E$2336,5,)</f>
        <v>No</v>
      </c>
      <c r="G725" t="str">
        <f>VLOOKUP($A725,'Medical Examinations'!$A$2:$F$2336,6,)</f>
        <v>Yes</v>
      </c>
      <c r="H725">
        <f>VLOOKUP($A725,'Data Transformation'!$A$2:$G$2336,7,)</f>
        <v>1</v>
      </c>
      <c r="I725" t="str">
        <f>VLOOKUP($A725,'Medical Examinations'!$A$2:$H$2336,8,)</f>
        <v>No</v>
      </c>
      <c r="J725" t="str">
        <f>VLOOKUP($A725,'Data Transformation'!$A$2:$K$2336,11,)</f>
        <v>overweight</v>
      </c>
      <c r="K725" t="str">
        <f>VLOOKUP($A725,'Data Transformation'!$A$2:$M$2336,13,)</f>
        <v>Normal</v>
      </c>
      <c r="L725" t="str">
        <f>VLOOKUP(A725,'Data Transformation'!A725:Q3059,17,)</f>
        <v>6-Oct-1984</v>
      </c>
      <c r="M725">
        <f>VLOOKUP($A725,'Hospitalisation Details'!$A$2:$I$2344,6,)</f>
        <v>14001.13</v>
      </c>
      <c r="N725" t="str">
        <f>VLOOKUP($A725,'Hospitalisation Details'!$A$2:$I$2344,7,)</f>
        <v>tier - 2</v>
      </c>
      <c r="O725" t="str">
        <f>VLOOKUP($A725,'Hospitalisation Details'!$A$2:$I$2344,8,)</f>
        <v>tier - 1</v>
      </c>
      <c r="P725" t="str">
        <f>VLOOKUP($A725,'Hospitalisation Details'!$A$2:$I$2344,9,)</f>
        <v>R1013</v>
      </c>
      <c r="Q725">
        <f>VLOOKUP(A725,'Data Transformation'!A725:R3059,18,)</f>
        <v>38</v>
      </c>
    </row>
    <row r="726" spans="1:17" ht="15.6" x14ac:dyDescent="0.3">
      <c r="A726" s="1" t="s">
        <v>1646</v>
      </c>
      <c r="B726" s="1" t="str">
        <f>VLOOKUP($A726,'Data Transformation'!$A$2:$D$2336,4,)</f>
        <v xml:space="preserve">  William D</v>
      </c>
      <c r="C726">
        <f>VLOOKUP($A726,'Medical Examinations'!$A$2:$B$2336,2,)</f>
        <v>36.765000000000001</v>
      </c>
      <c r="D726">
        <f>VLOOKUP($A726,'Medical Examinations'!$A$2:$C$2336,3,)</f>
        <v>4.4800000000000004</v>
      </c>
      <c r="E726" t="str">
        <f>VLOOKUP($A726,'Medical Examinations'!$A$2:$D$2336,4,)</f>
        <v>yes</v>
      </c>
      <c r="F726" t="str">
        <f>VLOOKUP($A726,'Medical Examinations'!$A$2:$E$2336,5,)</f>
        <v>No</v>
      </c>
      <c r="G726" t="str">
        <f>VLOOKUP($A726,'Medical Examinations'!$A$2:$F$2336,6,)</f>
        <v>No</v>
      </c>
      <c r="H726">
        <f>VLOOKUP($A726,'Data Transformation'!$A$2:$G$2336,7,)</f>
        <v>2</v>
      </c>
      <c r="I726" t="str">
        <f>VLOOKUP($A726,'Medical Examinations'!$A$2:$H$2336,8,)</f>
        <v>No</v>
      </c>
      <c r="J726" t="str">
        <f>VLOOKUP($A726,'Data Transformation'!$A$2:$K$2336,11,)</f>
        <v>overweight</v>
      </c>
      <c r="K726" t="str">
        <f>VLOOKUP($A726,'Data Transformation'!$A$2:$M$2336,13,)</f>
        <v>Prediabetes</v>
      </c>
      <c r="L726" t="str">
        <f>VLOOKUP(A726,'Data Transformation'!A726:Q3060,17,)</f>
        <v>9-Aug-1985</v>
      </c>
      <c r="M726">
        <f>VLOOKUP($A726,'Hospitalisation Details'!$A$2:$I$2344,6,)</f>
        <v>13981.85</v>
      </c>
      <c r="N726" t="str">
        <f>VLOOKUP($A726,'Hospitalisation Details'!$A$2:$I$2344,7,)</f>
        <v>tier - 2</v>
      </c>
      <c r="O726" t="str">
        <f>VLOOKUP($A726,'Hospitalisation Details'!$A$2:$I$2344,8,)</f>
        <v>tier - 1</v>
      </c>
      <c r="P726" t="str">
        <f>VLOOKUP($A726,'Hospitalisation Details'!$A$2:$I$2344,9,)</f>
        <v>R1016</v>
      </c>
      <c r="Q726">
        <f>VLOOKUP(A726,'Data Transformation'!A726:R3060,18,)</f>
        <v>37</v>
      </c>
    </row>
    <row r="727" spans="1:17" ht="15.6" x14ac:dyDescent="0.3">
      <c r="A727" s="1" t="s">
        <v>1645</v>
      </c>
      <c r="B727" s="1" t="str">
        <f>VLOOKUP($A727,'Data Transformation'!$A$2:$D$2336,4,)</f>
        <v xml:space="preserve">  James</v>
      </c>
      <c r="C727">
        <f>VLOOKUP($A727,'Medical Examinations'!$A$2:$B$2336,2,)</f>
        <v>48.36</v>
      </c>
      <c r="D727">
        <f>VLOOKUP($A727,'Medical Examinations'!$A$2:$C$2336,3,)</f>
        <v>4.08</v>
      </c>
      <c r="E727" t="str">
        <f>VLOOKUP($A727,'Medical Examinations'!$A$2:$D$2336,4,)</f>
        <v>No</v>
      </c>
      <c r="F727" t="str">
        <f>VLOOKUP($A727,'Medical Examinations'!$A$2:$E$2336,5,)</f>
        <v>No</v>
      </c>
      <c r="G727" t="str">
        <f>VLOOKUP($A727,'Medical Examinations'!$A$2:$F$2336,6,)</f>
        <v>No</v>
      </c>
      <c r="H727">
        <f>VLOOKUP($A727,'Data Transformation'!$A$2:$G$2336,7,)</f>
        <v>0</v>
      </c>
      <c r="I727" t="str">
        <f>VLOOKUP($A727,'Medical Examinations'!$A$2:$H$2336,8,)</f>
        <v>No</v>
      </c>
      <c r="J727" t="str">
        <f>VLOOKUP($A727,'Data Transformation'!$A$2:$K$2336,11,)</f>
        <v>overweight</v>
      </c>
      <c r="K727" t="str">
        <f>VLOOKUP($A727,'Data Transformation'!$A$2:$M$2336,13,)</f>
        <v>Normal</v>
      </c>
      <c r="L727" t="str">
        <f>VLOOKUP(A727,'Data Transformation'!A727:Q3061,17,)</f>
        <v>5-Oct-1970</v>
      </c>
      <c r="M727">
        <f>VLOOKUP($A727,'Hospitalisation Details'!$A$2:$I$2344,6,)</f>
        <v>13979.45</v>
      </c>
      <c r="N727" t="str">
        <f>VLOOKUP($A727,'Hospitalisation Details'!$A$2:$I$2344,7,)</f>
        <v>tier - 2</v>
      </c>
      <c r="O727" t="str">
        <f>VLOOKUP($A727,'Hospitalisation Details'!$A$2:$I$2344,8,)</f>
        <v>tier - 1</v>
      </c>
      <c r="P727" t="str">
        <f>VLOOKUP($A727,'Hospitalisation Details'!$A$2:$I$2344,9,)</f>
        <v>R1023</v>
      </c>
      <c r="Q727">
        <f>VLOOKUP(A727,'Data Transformation'!A727:R3061,18,)</f>
        <v>52</v>
      </c>
    </row>
    <row r="728" spans="1:17" ht="15.6" x14ac:dyDescent="0.3">
      <c r="A728" s="1" t="s">
        <v>1644</v>
      </c>
      <c r="B728" s="1" t="str">
        <f>VLOOKUP($A728,'Data Transformation'!$A$2:$D$2336,4,)</f>
        <v xml:space="preserve">  John</v>
      </c>
      <c r="C728">
        <f>VLOOKUP($A728,'Medical Examinations'!$A$2:$B$2336,2,)</f>
        <v>31.445</v>
      </c>
      <c r="D728">
        <f>VLOOKUP($A728,'Medical Examinations'!$A$2:$C$2336,3,)</f>
        <v>4.4000000000000004</v>
      </c>
      <c r="E728" t="str">
        <f>VLOOKUP($A728,'Medical Examinations'!$A$2:$D$2336,4,)</f>
        <v>yes</v>
      </c>
      <c r="F728" t="str">
        <f>VLOOKUP($A728,'Medical Examinations'!$A$2:$E$2336,5,)</f>
        <v>No</v>
      </c>
      <c r="G728" t="str">
        <f>VLOOKUP($A728,'Medical Examinations'!$A$2:$F$2336,6,)</f>
        <v>No</v>
      </c>
      <c r="H728">
        <f>VLOOKUP($A728,'Data Transformation'!$A$2:$G$2336,7,)</f>
        <v>2</v>
      </c>
      <c r="I728" t="str">
        <f>VLOOKUP($A728,'Medical Examinations'!$A$2:$H$2336,8,)</f>
        <v>No</v>
      </c>
      <c r="J728" t="str">
        <f>VLOOKUP($A728,'Data Transformation'!$A$2:$K$2336,11,)</f>
        <v>obesity</v>
      </c>
      <c r="K728" t="str">
        <f>VLOOKUP($A728,'Data Transformation'!$A$2:$M$2336,13,)</f>
        <v>Prediabetes</v>
      </c>
      <c r="L728" t="str">
        <f>VLOOKUP(A728,'Data Transformation'!A728:Q3062,17,)</f>
        <v>1-Nov-1988</v>
      </c>
      <c r="M728">
        <f>VLOOKUP($A728,'Hospitalisation Details'!$A$2:$I$2344,6,)</f>
        <v>13974.46</v>
      </c>
      <c r="N728" t="str">
        <f>VLOOKUP($A728,'Hospitalisation Details'!$A$2:$I$2344,7,)</f>
        <v>tier - 2</v>
      </c>
      <c r="O728" t="str">
        <f>VLOOKUP($A728,'Hospitalisation Details'!$A$2:$I$2344,8,)</f>
        <v>tier - 2</v>
      </c>
      <c r="P728" t="str">
        <f>VLOOKUP($A728,'Hospitalisation Details'!$A$2:$I$2344,9,)</f>
        <v>R1019</v>
      </c>
      <c r="Q728">
        <f>VLOOKUP(A728,'Data Transformation'!A728:R3062,18,)</f>
        <v>34</v>
      </c>
    </row>
    <row r="729" spans="1:17" ht="15.6" x14ac:dyDescent="0.3">
      <c r="A729" s="1" t="s">
        <v>1643</v>
      </c>
      <c r="B729" s="1" t="str">
        <f>VLOOKUP($A729,'Data Transformation'!$A$2:$D$2336,4,)</f>
        <v xml:space="preserve">  Adam S</v>
      </c>
      <c r="C729">
        <f>VLOOKUP($A729,'Medical Examinations'!$A$2:$B$2336,2,)</f>
        <v>27.55</v>
      </c>
      <c r="D729">
        <f>VLOOKUP($A729,'Medical Examinations'!$A$2:$C$2336,3,)</f>
        <v>9.02</v>
      </c>
      <c r="E729" t="str">
        <f>VLOOKUP($A729,'Medical Examinations'!$A$2:$D$2336,4,)</f>
        <v>No</v>
      </c>
      <c r="F729" t="str">
        <f>VLOOKUP($A729,'Medical Examinations'!$A$2:$E$2336,5,)</f>
        <v>No</v>
      </c>
      <c r="G729" t="str">
        <f>VLOOKUP($A729,'Medical Examinations'!$A$2:$F$2336,6,)</f>
        <v>No</v>
      </c>
      <c r="H729">
        <f>VLOOKUP($A729,'Data Transformation'!$A$2:$G$2336,7,)</f>
        <v>0</v>
      </c>
      <c r="I729" t="str">
        <f>VLOOKUP($A729,'Medical Examinations'!$A$2:$H$2336,8,)</f>
        <v>No</v>
      </c>
      <c r="J729" t="str">
        <f>VLOOKUP($A729,'Data Transformation'!$A$2:$K$2336,11,)</f>
        <v>obesity</v>
      </c>
      <c r="K729" t="str">
        <f>VLOOKUP($A729,'Data Transformation'!$A$2:$M$2336,13,)</f>
        <v>Prediabetes</v>
      </c>
      <c r="L729" t="str">
        <f>VLOOKUP(A729,'Data Transformation'!A729:Q3063,17,)</f>
        <v>22-Nov-1981</v>
      </c>
      <c r="M729">
        <f>VLOOKUP($A729,'Hospitalisation Details'!$A$2:$I$2344,6,)</f>
        <v>13937.67</v>
      </c>
      <c r="N729" t="str">
        <f>VLOOKUP($A729,'Hospitalisation Details'!$A$2:$I$2344,7,)</f>
        <v>tier - 2</v>
      </c>
      <c r="O729" t="str">
        <f>VLOOKUP($A729,'Hospitalisation Details'!$A$2:$I$2344,8,)</f>
        <v>tier - 1</v>
      </c>
      <c r="P729" t="str">
        <f>VLOOKUP($A729,'Hospitalisation Details'!$A$2:$I$2344,9,)</f>
        <v>R1012</v>
      </c>
      <c r="Q729">
        <f>VLOOKUP(A729,'Data Transformation'!A729:R3063,18,)</f>
        <v>41</v>
      </c>
    </row>
    <row r="730" spans="1:17" ht="15.6" x14ac:dyDescent="0.3">
      <c r="A730" s="1" t="s">
        <v>1642</v>
      </c>
      <c r="B730" s="1" t="str">
        <f>VLOOKUP($A730,'Data Transformation'!$A$2:$D$2336,4,)</f>
        <v xml:space="preserve">  Armando</v>
      </c>
      <c r="C730">
        <f>VLOOKUP($A730,'Medical Examinations'!$A$2:$B$2336,2,)</f>
        <v>33.11</v>
      </c>
      <c r="D730">
        <f>VLOOKUP($A730,'Medical Examinations'!$A$2:$C$2336,3,)</f>
        <v>8.06</v>
      </c>
      <c r="E730" t="str">
        <f>VLOOKUP($A730,'Medical Examinations'!$A$2:$D$2336,4,)</f>
        <v>No</v>
      </c>
      <c r="F730" t="str">
        <f>VLOOKUP($A730,'Medical Examinations'!$A$2:$E$2336,5,)</f>
        <v>No</v>
      </c>
      <c r="G730" t="str">
        <f>VLOOKUP($A730,'Medical Examinations'!$A$2:$F$2336,6,)</f>
        <v>No</v>
      </c>
      <c r="H730">
        <f>VLOOKUP($A730,'Data Transformation'!$A$2:$G$2336,7,)</f>
        <v>0</v>
      </c>
      <c r="I730" t="str">
        <f>VLOOKUP($A730,'Medical Examinations'!$A$2:$H$2336,8,)</f>
        <v>No</v>
      </c>
      <c r="J730" t="str">
        <f>VLOOKUP($A730,'Data Transformation'!$A$2:$K$2336,11,)</f>
        <v>normal weight</v>
      </c>
      <c r="K730" t="str">
        <f>VLOOKUP($A730,'Data Transformation'!$A$2:$M$2336,13,)</f>
        <v>Diabetes</v>
      </c>
      <c r="L730" t="str">
        <f>VLOOKUP(A730,'Data Transformation'!A730:Q3064,17,)</f>
        <v>1-Oct-1981</v>
      </c>
      <c r="M730">
        <f>VLOOKUP($A730,'Hospitalisation Details'!$A$2:$I$2344,6,)</f>
        <v>13919.82</v>
      </c>
      <c r="N730" t="str">
        <f>VLOOKUP($A730,'Hospitalisation Details'!$A$2:$I$2344,7,)</f>
        <v>tier - 2</v>
      </c>
      <c r="O730" t="str">
        <f>VLOOKUP($A730,'Hospitalisation Details'!$A$2:$I$2344,8,)</f>
        <v>tier - 2</v>
      </c>
      <c r="P730" t="str">
        <f>VLOOKUP($A730,'Hospitalisation Details'!$A$2:$I$2344,9,)</f>
        <v>R1013</v>
      </c>
      <c r="Q730">
        <f>VLOOKUP(A730,'Data Transformation'!A730:R3064,18,)</f>
        <v>41</v>
      </c>
    </row>
    <row r="731" spans="1:17" ht="15.6" x14ac:dyDescent="0.3">
      <c r="A731" s="1" t="s">
        <v>1641</v>
      </c>
      <c r="B731" s="1" t="str">
        <f>VLOOKUP($A731,'Data Transformation'!$A$2:$D$2336,4,)</f>
        <v xml:space="preserve">  Dana</v>
      </c>
      <c r="C731">
        <f>VLOOKUP($A731,'Medical Examinations'!$A$2:$B$2336,2,)</f>
        <v>36.85</v>
      </c>
      <c r="D731">
        <f>VLOOKUP($A731,'Medical Examinations'!$A$2:$C$2336,3,)</f>
        <v>6.21</v>
      </c>
      <c r="E731" t="str">
        <f>VLOOKUP($A731,'Medical Examinations'!$A$2:$D$2336,4,)</f>
        <v>yes</v>
      </c>
      <c r="F731" t="str">
        <f>VLOOKUP($A731,'Medical Examinations'!$A$2:$E$2336,5,)</f>
        <v>No</v>
      </c>
      <c r="G731" t="str">
        <f>VLOOKUP($A731,'Medical Examinations'!$A$2:$F$2336,6,)</f>
        <v>No</v>
      </c>
      <c r="H731">
        <f>VLOOKUP($A731,'Data Transformation'!$A$2:$G$2336,7,)</f>
        <v>2</v>
      </c>
      <c r="I731" t="str">
        <f>VLOOKUP($A731,'Medical Examinations'!$A$2:$H$2336,8,)</f>
        <v>No</v>
      </c>
      <c r="J731" t="str">
        <f>VLOOKUP($A731,'Data Transformation'!$A$2:$K$2336,11,)</f>
        <v>normal weight</v>
      </c>
      <c r="K731" t="str">
        <f>VLOOKUP($A731,'Data Transformation'!$A$2:$M$2336,13,)</f>
        <v>Diabetes</v>
      </c>
      <c r="L731" t="str">
        <f>VLOOKUP(A731,'Data Transformation'!A731:Q3065,17,)</f>
        <v>23-Oct-1988</v>
      </c>
      <c r="M731">
        <f>VLOOKUP($A731,'Hospitalisation Details'!$A$2:$I$2344,6,)</f>
        <v>13887.97</v>
      </c>
      <c r="N731" t="str">
        <f>VLOOKUP($A731,'Hospitalisation Details'!$A$2:$I$2344,7,)</f>
        <v>tier - 2</v>
      </c>
      <c r="O731" t="str">
        <f>VLOOKUP($A731,'Hospitalisation Details'!$A$2:$I$2344,8,)</f>
        <v>tier - 2</v>
      </c>
      <c r="P731" t="str">
        <f>VLOOKUP($A731,'Hospitalisation Details'!$A$2:$I$2344,9,)</f>
        <v>R1013</v>
      </c>
      <c r="Q731">
        <f>VLOOKUP(A731,'Data Transformation'!A731:R3065,18,)</f>
        <v>34</v>
      </c>
    </row>
    <row r="732" spans="1:17" ht="15.6" x14ac:dyDescent="0.3">
      <c r="A732" s="1" t="s">
        <v>1640</v>
      </c>
      <c r="B732" s="1" t="str">
        <f>VLOOKUP($A732,'Data Transformation'!$A$2:$D$2336,4,)</f>
        <v xml:space="preserve">  Jennifer L</v>
      </c>
      <c r="C732">
        <f>VLOOKUP($A732,'Medical Examinations'!$A$2:$B$2336,2,)</f>
        <v>36.299999999999997</v>
      </c>
      <c r="D732">
        <f>VLOOKUP($A732,'Medical Examinations'!$A$2:$C$2336,3,)</f>
        <v>5.79</v>
      </c>
      <c r="E732" t="str">
        <f>VLOOKUP($A732,'Medical Examinations'!$A$2:$D$2336,4,)</f>
        <v>yes</v>
      </c>
      <c r="F732" t="str">
        <f>VLOOKUP($A732,'Medical Examinations'!$A$2:$E$2336,5,)</f>
        <v>No</v>
      </c>
      <c r="G732" t="str">
        <f>VLOOKUP($A732,'Medical Examinations'!$A$2:$F$2336,6,)</f>
        <v>No</v>
      </c>
      <c r="H732">
        <f>VLOOKUP($A732,'Data Transformation'!$A$2:$G$2336,7,)</f>
        <v>2</v>
      </c>
      <c r="I732" t="str">
        <f>VLOOKUP($A732,'Medical Examinations'!$A$2:$H$2336,8,)</f>
        <v>No</v>
      </c>
      <c r="J732" t="str">
        <f>VLOOKUP($A732,'Data Transformation'!$A$2:$K$2336,11,)</f>
        <v>obesity</v>
      </c>
      <c r="K732" t="str">
        <f>VLOOKUP($A732,'Data Transformation'!$A$2:$M$2336,13,)</f>
        <v>Normal</v>
      </c>
      <c r="L732" t="str">
        <f>VLOOKUP(A732,'Data Transformation'!A732:Q3066,17,)</f>
        <v>22-Jul-1985</v>
      </c>
      <c r="M732">
        <f>VLOOKUP($A732,'Hospitalisation Details'!$A$2:$I$2344,6,)</f>
        <v>13887.2</v>
      </c>
      <c r="N732" t="str">
        <f>VLOOKUP($A732,'Hospitalisation Details'!$A$2:$I$2344,7,)</f>
        <v>tier - 2</v>
      </c>
      <c r="O732" t="str">
        <f>VLOOKUP($A732,'Hospitalisation Details'!$A$2:$I$2344,8,)</f>
        <v>tier - 3</v>
      </c>
      <c r="P732" t="str">
        <f>VLOOKUP($A732,'Hospitalisation Details'!$A$2:$I$2344,9,)</f>
        <v>R1013</v>
      </c>
      <c r="Q732">
        <f>VLOOKUP(A732,'Data Transformation'!A732:R3066,18,)</f>
        <v>38</v>
      </c>
    </row>
    <row r="733" spans="1:17" ht="15.6" x14ac:dyDescent="0.3">
      <c r="A733" s="1" t="s">
        <v>1639</v>
      </c>
      <c r="B733" s="1" t="str">
        <f>VLOOKUP($A733,'Data Transformation'!$A$2:$D$2336,4,)</f>
        <v xml:space="preserve">  Benjamin</v>
      </c>
      <c r="C733">
        <f>VLOOKUP($A733,'Medical Examinations'!$A$2:$B$2336,2,)</f>
        <v>45.34</v>
      </c>
      <c r="D733">
        <f>VLOOKUP($A733,'Medical Examinations'!$A$2:$C$2336,3,)</f>
        <v>5.69</v>
      </c>
      <c r="E733" t="str">
        <f>VLOOKUP($A733,'Medical Examinations'!$A$2:$D$2336,4,)</f>
        <v>yes</v>
      </c>
      <c r="F733" t="str">
        <f>VLOOKUP($A733,'Medical Examinations'!$A$2:$E$2336,5,)</f>
        <v>No</v>
      </c>
      <c r="G733" t="str">
        <f>VLOOKUP($A733,'Medical Examinations'!$A$2:$F$2336,6,)</f>
        <v>No</v>
      </c>
      <c r="H733">
        <f>VLOOKUP($A733,'Data Transformation'!$A$2:$G$2336,7,)</f>
        <v>0</v>
      </c>
      <c r="I733" t="str">
        <f>VLOOKUP($A733,'Medical Examinations'!$A$2:$H$2336,8,)</f>
        <v>No</v>
      </c>
      <c r="J733" t="str">
        <f>VLOOKUP($A733,'Data Transformation'!$A$2:$K$2336,11,)</f>
        <v>obesity</v>
      </c>
      <c r="K733" t="str">
        <f>VLOOKUP($A733,'Data Transformation'!$A$2:$M$2336,13,)</f>
        <v>Normal</v>
      </c>
      <c r="L733" t="str">
        <f>VLOOKUP(A733,'Data Transformation'!A733:Q3067,17,)</f>
        <v>20-Dec-1985</v>
      </c>
      <c r="M733">
        <f>VLOOKUP($A733,'Hospitalisation Details'!$A$2:$I$2344,6,)</f>
        <v>13886.4</v>
      </c>
      <c r="N733" t="str">
        <f>VLOOKUP($A733,'Hospitalisation Details'!$A$2:$I$2344,7,)</f>
        <v>tier - 2</v>
      </c>
      <c r="O733" t="str">
        <f>VLOOKUP($A733,'Hospitalisation Details'!$A$2:$I$2344,8,)</f>
        <v>tier - 2</v>
      </c>
      <c r="P733" t="str">
        <f>VLOOKUP($A733,'Hospitalisation Details'!$A$2:$I$2344,9,)</f>
        <v>R1012</v>
      </c>
      <c r="Q733">
        <f>VLOOKUP(A733,'Data Transformation'!A733:R3067,18,)</f>
        <v>37</v>
      </c>
    </row>
    <row r="734" spans="1:17" ht="15.6" x14ac:dyDescent="0.3">
      <c r="A734" s="1" t="s">
        <v>1638</v>
      </c>
      <c r="B734" s="1" t="str">
        <f>VLOOKUP($A734,'Data Transformation'!$A$2:$D$2336,4,)</f>
        <v xml:space="preserve">  Tanya</v>
      </c>
      <c r="C734">
        <f>VLOOKUP($A734,'Medical Examinations'!$A$2:$B$2336,2,)</f>
        <v>31.8</v>
      </c>
      <c r="D734">
        <f>VLOOKUP($A734,'Medical Examinations'!$A$2:$C$2336,3,)</f>
        <v>5.36</v>
      </c>
      <c r="E734" t="str">
        <f>VLOOKUP($A734,'Medical Examinations'!$A$2:$D$2336,4,)</f>
        <v>yes</v>
      </c>
      <c r="F734" t="str">
        <f>VLOOKUP($A734,'Medical Examinations'!$A$2:$E$2336,5,)</f>
        <v>No</v>
      </c>
      <c r="G734" t="str">
        <f>VLOOKUP($A734,'Medical Examinations'!$A$2:$F$2336,6,)</f>
        <v>No</v>
      </c>
      <c r="H734">
        <f>VLOOKUP($A734,'Data Transformation'!$A$2:$G$2336,7,)</f>
        <v>2</v>
      </c>
      <c r="I734" t="str">
        <f>VLOOKUP($A734,'Medical Examinations'!$A$2:$H$2336,8,)</f>
        <v>No</v>
      </c>
      <c r="J734" t="str">
        <f>VLOOKUP($A734,'Data Transformation'!$A$2:$K$2336,11,)</f>
        <v>normal weight</v>
      </c>
      <c r="K734" t="str">
        <f>VLOOKUP($A734,'Data Transformation'!$A$2:$M$2336,13,)</f>
        <v>Diabetes</v>
      </c>
      <c r="L734" t="str">
        <f>VLOOKUP(A734,'Data Transformation'!A734:Q3068,17,)</f>
        <v>22-Sep-1985</v>
      </c>
      <c r="M734">
        <f>VLOOKUP($A734,'Hospitalisation Details'!$A$2:$I$2344,6,)</f>
        <v>13880.95</v>
      </c>
      <c r="N734" t="str">
        <f>VLOOKUP($A734,'Hospitalisation Details'!$A$2:$I$2344,7,)</f>
        <v>tier - 2</v>
      </c>
      <c r="O734" t="str">
        <f>VLOOKUP($A734,'Hospitalisation Details'!$A$2:$I$2344,8,)</f>
        <v>tier - 2</v>
      </c>
      <c r="P734" t="str">
        <f>VLOOKUP($A734,'Hospitalisation Details'!$A$2:$I$2344,9,)</f>
        <v>R1011</v>
      </c>
      <c r="Q734">
        <f>VLOOKUP(A734,'Data Transformation'!A734:R3068,18,)</f>
        <v>37</v>
      </c>
    </row>
    <row r="735" spans="1:17" ht="15.6" x14ac:dyDescent="0.3">
      <c r="A735" s="1" t="s">
        <v>1637</v>
      </c>
      <c r="B735" s="1" t="str">
        <f>VLOOKUP($A735,'Data Transformation'!$A$2:$D$2336,4,)</f>
        <v xml:space="preserve">  Tracy</v>
      </c>
      <c r="C735">
        <f>VLOOKUP($A735,'Medical Examinations'!$A$2:$B$2336,2,)</f>
        <v>41.02</v>
      </c>
      <c r="D735">
        <f>VLOOKUP($A735,'Medical Examinations'!$A$2:$C$2336,3,)</f>
        <v>11.37</v>
      </c>
      <c r="E735" t="str">
        <f>VLOOKUP($A735,'Medical Examinations'!$A$2:$D$2336,4,)</f>
        <v>No</v>
      </c>
      <c r="F735" t="str">
        <f>VLOOKUP($A735,'Medical Examinations'!$A$2:$E$2336,5,)</f>
        <v>No</v>
      </c>
      <c r="G735" t="str">
        <f>VLOOKUP($A735,'Medical Examinations'!$A$2:$F$2336,6,)</f>
        <v>No</v>
      </c>
      <c r="H735">
        <f>VLOOKUP($A735,'Data Transformation'!$A$2:$G$2336,7,)</f>
        <v>0</v>
      </c>
      <c r="I735" t="str">
        <f>VLOOKUP($A735,'Medical Examinations'!$A$2:$H$2336,8,)</f>
        <v>No</v>
      </c>
      <c r="J735" t="str">
        <f>VLOOKUP($A735,'Data Transformation'!$A$2:$K$2336,11,)</f>
        <v>obesity</v>
      </c>
      <c r="K735" t="str">
        <f>VLOOKUP($A735,'Data Transformation'!$A$2:$M$2336,13,)</f>
        <v>Diabetes</v>
      </c>
      <c r="L735" t="str">
        <f>VLOOKUP(A735,'Data Transformation'!A735:Q3069,17,)</f>
        <v>10-Sep-1999</v>
      </c>
      <c r="M735">
        <f>VLOOKUP($A735,'Hospitalisation Details'!$A$2:$I$2344,6,)</f>
        <v>13874.89</v>
      </c>
      <c r="N735" t="str">
        <f>VLOOKUP($A735,'Hospitalisation Details'!$A$2:$I$2344,7,)</f>
        <v>tier - 2</v>
      </c>
      <c r="O735" t="str">
        <f>VLOOKUP($A735,'Hospitalisation Details'!$A$2:$I$2344,8,)</f>
        <v>tier - 1</v>
      </c>
      <c r="P735" t="str">
        <f>VLOOKUP($A735,'Hospitalisation Details'!$A$2:$I$2344,9,)</f>
        <v>R1012</v>
      </c>
      <c r="Q735">
        <f>VLOOKUP(A735,'Data Transformation'!A735:R3069,18,)</f>
        <v>23</v>
      </c>
    </row>
    <row r="736" spans="1:17" ht="15.6" x14ac:dyDescent="0.3">
      <c r="A736" s="1" t="s">
        <v>1636</v>
      </c>
      <c r="B736" s="1" t="str">
        <f>VLOOKUP($A736,'Data Transformation'!$A$2:$D$2336,4,)</f>
        <v xml:space="preserve">  Emily S</v>
      </c>
      <c r="C736">
        <f>VLOOKUP($A736,'Medical Examinations'!$A$2:$B$2336,2,)</f>
        <v>32.68</v>
      </c>
      <c r="D736">
        <f>VLOOKUP($A736,'Medical Examinations'!$A$2:$C$2336,3,)</f>
        <v>11.87</v>
      </c>
      <c r="E736" t="str">
        <f>VLOOKUP($A736,'Medical Examinations'!$A$2:$D$2336,4,)</f>
        <v>No</v>
      </c>
      <c r="F736" t="str">
        <f>VLOOKUP($A736,'Medical Examinations'!$A$2:$E$2336,5,)</f>
        <v>No</v>
      </c>
      <c r="G736" t="str">
        <f>VLOOKUP($A736,'Medical Examinations'!$A$2:$F$2336,6,)</f>
        <v>No</v>
      </c>
      <c r="H736">
        <f>VLOOKUP($A736,'Data Transformation'!$A$2:$G$2336,7,)</f>
        <v>0</v>
      </c>
      <c r="I736" t="str">
        <f>VLOOKUP($A736,'Medical Examinations'!$A$2:$H$2336,8,)</f>
        <v>No</v>
      </c>
      <c r="J736" t="str">
        <f>VLOOKUP($A736,'Data Transformation'!$A$2:$K$2336,11,)</f>
        <v>obesity</v>
      </c>
      <c r="K736" t="str">
        <f>VLOOKUP($A736,'Data Transformation'!$A$2:$M$2336,13,)</f>
        <v>Diabetes</v>
      </c>
      <c r="L736" t="str">
        <f>VLOOKUP(A736,'Data Transformation'!A736:Q3070,17,)</f>
        <v>12-Aug-1992</v>
      </c>
      <c r="M736">
        <f>VLOOKUP($A736,'Hospitalisation Details'!$A$2:$I$2344,6,)</f>
        <v>13844.8</v>
      </c>
      <c r="N736" t="str">
        <f>VLOOKUP($A736,'Hospitalisation Details'!$A$2:$I$2344,7,)</f>
        <v>tier - 2</v>
      </c>
      <c r="O736" t="str">
        <f>VLOOKUP($A736,'Hospitalisation Details'!$A$2:$I$2344,8,)</f>
        <v>tier - 2</v>
      </c>
      <c r="P736" t="str">
        <f>VLOOKUP($A736,'Hospitalisation Details'!$A$2:$I$2344,9,)</f>
        <v>R1012</v>
      </c>
      <c r="Q736">
        <f>VLOOKUP(A736,'Data Transformation'!A736:R3070,18,)</f>
        <v>30</v>
      </c>
    </row>
    <row r="737" spans="1:17" ht="15.6" x14ac:dyDescent="0.3">
      <c r="A737" s="1" t="s">
        <v>1635</v>
      </c>
      <c r="B737" s="1" t="str">
        <f>VLOOKUP($A737,'Data Transformation'!$A$2:$D$2336,4,)</f>
        <v xml:space="preserve">  Kelly R</v>
      </c>
      <c r="C737">
        <f>VLOOKUP($A737,'Medical Examinations'!$A$2:$B$2336,2,)</f>
        <v>21.7</v>
      </c>
      <c r="D737">
        <f>VLOOKUP($A737,'Medical Examinations'!$A$2:$C$2336,3,)</f>
        <v>4.9000000000000004</v>
      </c>
      <c r="E737" t="str">
        <f>VLOOKUP($A737,'Medical Examinations'!$A$2:$D$2336,4,)</f>
        <v>No</v>
      </c>
      <c r="F737" t="str">
        <f>VLOOKUP($A737,'Medical Examinations'!$A$2:$E$2336,5,)</f>
        <v>No</v>
      </c>
      <c r="G737" t="str">
        <f>VLOOKUP($A737,'Medical Examinations'!$A$2:$F$2336,6,)</f>
        <v>Yes</v>
      </c>
      <c r="H737">
        <f>VLOOKUP($A737,'Data Transformation'!$A$2:$G$2336,7,)</f>
        <v>1</v>
      </c>
      <c r="I737" t="str">
        <f>VLOOKUP($A737,'Medical Examinations'!$A$2:$H$2336,8,)</f>
        <v>yes</v>
      </c>
      <c r="J737" t="str">
        <f>VLOOKUP($A737,'Data Transformation'!$A$2:$K$2336,11,)</f>
        <v>overweight</v>
      </c>
      <c r="K737" t="str">
        <f>VLOOKUP($A737,'Data Transformation'!$A$2:$M$2336,13,)</f>
        <v>Diabetes</v>
      </c>
      <c r="L737" t="str">
        <f>VLOOKUP(A737,'Data Transformation'!A737:Q3071,17,)</f>
        <v>29-Jun-1972</v>
      </c>
      <c r="M737">
        <f>VLOOKUP($A737,'Hospitalisation Details'!$A$2:$I$2344,6,)</f>
        <v>13844.51</v>
      </c>
      <c r="N737" t="str">
        <f>VLOOKUP($A737,'Hospitalisation Details'!$A$2:$I$2344,7,)</f>
        <v>tier - 2</v>
      </c>
      <c r="O737" t="str">
        <f>VLOOKUP($A737,'Hospitalisation Details'!$A$2:$I$2344,8,)</f>
        <v>tier - 1</v>
      </c>
      <c r="P737" t="str">
        <f>VLOOKUP($A737,'Hospitalisation Details'!$A$2:$I$2344,9,)</f>
        <v>R1011</v>
      </c>
      <c r="Q737">
        <f>VLOOKUP(A737,'Data Transformation'!A737:R3071,18,)</f>
        <v>51</v>
      </c>
    </row>
    <row r="738" spans="1:17" ht="15.6" x14ac:dyDescent="0.3">
      <c r="A738" s="1" t="s">
        <v>1634</v>
      </c>
      <c r="B738" s="1" t="str">
        <f>VLOOKUP($A738,'Data Transformation'!$A$2:$D$2336,4,)</f>
        <v xml:space="preserve">  Kyle</v>
      </c>
      <c r="C738">
        <f>VLOOKUP($A738,'Medical Examinations'!$A$2:$B$2336,2,)</f>
        <v>40.479999999999997</v>
      </c>
      <c r="D738">
        <f>VLOOKUP($A738,'Medical Examinations'!$A$2:$C$2336,3,)</f>
        <v>6.7</v>
      </c>
      <c r="E738" t="str">
        <f>VLOOKUP($A738,'Medical Examinations'!$A$2:$D$2336,4,)</f>
        <v>No</v>
      </c>
      <c r="F738" t="str">
        <f>VLOOKUP($A738,'Medical Examinations'!$A$2:$E$2336,5,)</f>
        <v>No</v>
      </c>
      <c r="G738" t="str">
        <f>VLOOKUP($A738,'Medical Examinations'!$A$2:$F$2336,6,)</f>
        <v>No</v>
      </c>
      <c r="H738">
        <f>VLOOKUP($A738,'Data Transformation'!$A$2:$G$2336,7,)</f>
        <v>3</v>
      </c>
      <c r="I738" t="str">
        <f>VLOOKUP($A738,'Medical Examinations'!$A$2:$H$2336,8,)</f>
        <v>No</v>
      </c>
      <c r="J738" t="str">
        <f>VLOOKUP($A738,'Data Transformation'!$A$2:$K$2336,11,)</f>
        <v>normal weight</v>
      </c>
      <c r="K738" t="str">
        <f>VLOOKUP($A738,'Data Transformation'!$A$2:$M$2336,13,)</f>
        <v>Diabetes</v>
      </c>
      <c r="L738" t="str">
        <f>VLOOKUP(A738,'Data Transformation'!A738:Q3072,17,)</f>
        <v>19-Sep-1978</v>
      </c>
      <c r="M738">
        <f>VLOOKUP($A738,'Hospitalisation Details'!$A$2:$I$2344,6,)</f>
        <v>13831.12</v>
      </c>
      <c r="N738" t="str">
        <f>VLOOKUP($A738,'Hospitalisation Details'!$A$2:$I$2344,7,)</f>
        <v>tier - 3</v>
      </c>
      <c r="O738" t="str">
        <f>VLOOKUP($A738,'Hospitalisation Details'!$A$2:$I$2344,8,)</f>
        <v>tier - 1</v>
      </c>
      <c r="P738" t="str">
        <f>VLOOKUP($A738,'Hospitalisation Details'!$A$2:$I$2344,9,)</f>
        <v>R1013</v>
      </c>
      <c r="Q738">
        <f>VLOOKUP(A738,'Data Transformation'!A738:R3072,18,)</f>
        <v>44</v>
      </c>
    </row>
    <row r="739" spans="1:17" ht="15.6" x14ac:dyDescent="0.3">
      <c r="A739" s="1" t="s">
        <v>1633</v>
      </c>
      <c r="B739" s="1" t="str">
        <f>VLOOKUP($A739,'Data Transformation'!$A$2:$D$2336,4,)</f>
        <v xml:space="preserve">  Bruce A Jr</v>
      </c>
      <c r="C739">
        <f>VLOOKUP($A739,'Medical Examinations'!$A$2:$B$2336,2,)</f>
        <v>34.5</v>
      </c>
      <c r="D739">
        <f>VLOOKUP($A739,'Medical Examinations'!$A$2:$C$2336,3,)</f>
        <v>10.3</v>
      </c>
      <c r="E739" t="str">
        <f>VLOOKUP($A739,'Medical Examinations'!$A$2:$D$2336,4,)</f>
        <v>No</v>
      </c>
      <c r="F739" t="str">
        <f>VLOOKUP($A739,'Medical Examinations'!$A$2:$E$2336,5,)</f>
        <v>No</v>
      </c>
      <c r="G739" t="str">
        <f>VLOOKUP($A739,'Medical Examinations'!$A$2:$F$2336,6,)</f>
        <v>No</v>
      </c>
      <c r="H739">
        <f>VLOOKUP($A739,'Data Transformation'!$A$2:$G$2336,7,)</f>
        <v>3</v>
      </c>
      <c r="I739" t="str">
        <f>VLOOKUP($A739,'Medical Examinations'!$A$2:$H$2336,8,)</f>
        <v>No</v>
      </c>
      <c r="J739" t="str">
        <f>VLOOKUP($A739,'Data Transformation'!$A$2:$K$2336,11,)</f>
        <v>normal weight</v>
      </c>
      <c r="K739" t="str">
        <f>VLOOKUP($A739,'Data Transformation'!$A$2:$M$2336,13,)</f>
        <v>Normal</v>
      </c>
      <c r="L739" t="str">
        <f>VLOOKUP(A739,'Data Transformation'!A739:Q3073,17,)</f>
        <v>11-Aug-1983</v>
      </c>
      <c r="M739">
        <f>VLOOKUP($A739,'Hospitalisation Details'!$A$2:$I$2344,6,)</f>
        <v>13822.8</v>
      </c>
      <c r="N739" t="str">
        <f>VLOOKUP($A739,'Hospitalisation Details'!$A$2:$I$2344,7,)</f>
        <v>tier - 3</v>
      </c>
      <c r="O739" t="str">
        <f>VLOOKUP($A739,'Hospitalisation Details'!$A$2:$I$2344,8,)</f>
        <v>tier - 3</v>
      </c>
      <c r="P739" t="str">
        <f>VLOOKUP($A739,'Hospitalisation Details'!$A$2:$I$2344,9,)</f>
        <v>R1011</v>
      </c>
      <c r="Q739">
        <f>VLOOKUP(A739,'Data Transformation'!A739:R3073,18,)</f>
        <v>39</v>
      </c>
    </row>
    <row r="740" spans="1:17" ht="15.6" x14ac:dyDescent="0.3">
      <c r="A740" s="1" t="s">
        <v>1632</v>
      </c>
      <c r="B740" s="1" t="str">
        <f>VLOOKUP($A740,'Data Transformation'!$A$2:$D$2336,4,)</f>
        <v xml:space="preserve">  Cary J</v>
      </c>
      <c r="C740">
        <f>VLOOKUP($A740,'Medical Examinations'!$A$2:$B$2336,2,)</f>
        <v>45.9</v>
      </c>
      <c r="D740">
        <f>VLOOKUP($A740,'Medical Examinations'!$A$2:$C$2336,3,)</f>
        <v>11.14</v>
      </c>
      <c r="E740" t="str">
        <f>VLOOKUP($A740,'Medical Examinations'!$A$2:$D$2336,4,)</f>
        <v>yes</v>
      </c>
      <c r="F740" t="str">
        <f>VLOOKUP($A740,'Medical Examinations'!$A$2:$E$2336,5,)</f>
        <v>No</v>
      </c>
      <c r="G740" t="str">
        <f>VLOOKUP($A740,'Medical Examinations'!$A$2:$F$2336,6,)</f>
        <v>No</v>
      </c>
      <c r="H740">
        <f>VLOOKUP($A740,'Data Transformation'!$A$2:$G$2336,7,)</f>
        <v>1</v>
      </c>
      <c r="I740" t="str">
        <f>VLOOKUP($A740,'Medical Examinations'!$A$2:$H$2336,8,)</f>
        <v>No</v>
      </c>
      <c r="J740" t="str">
        <f>VLOOKUP($A740,'Data Transformation'!$A$2:$K$2336,11,)</f>
        <v>overweight</v>
      </c>
      <c r="K740" t="str">
        <f>VLOOKUP($A740,'Data Transformation'!$A$2:$M$2336,13,)</f>
        <v>Diabetes</v>
      </c>
      <c r="L740" t="str">
        <f>VLOOKUP(A740,'Data Transformation'!A740:Q3074,17,)</f>
        <v>10-Oct-1979</v>
      </c>
      <c r="M740">
        <f>VLOOKUP($A740,'Hospitalisation Details'!$A$2:$I$2344,6,)</f>
        <v>13819.49</v>
      </c>
      <c r="N740" t="str">
        <f>VLOOKUP($A740,'Hospitalisation Details'!$A$2:$I$2344,7,)</f>
        <v>tier - 3</v>
      </c>
      <c r="O740" t="str">
        <f>VLOOKUP($A740,'Hospitalisation Details'!$A$2:$I$2344,8,)</f>
        <v>tier - 2</v>
      </c>
      <c r="P740" t="str">
        <f>VLOOKUP($A740,'Hospitalisation Details'!$A$2:$I$2344,9,)</f>
        <v>R1012</v>
      </c>
      <c r="Q740">
        <f>VLOOKUP(A740,'Data Transformation'!A740:R3074,18,)</f>
        <v>43</v>
      </c>
    </row>
    <row r="741" spans="1:17" ht="15.6" x14ac:dyDescent="0.3">
      <c r="A741" s="1" t="s">
        <v>1631</v>
      </c>
      <c r="B741" s="1" t="str">
        <f>VLOOKUP($A741,'Data Transformation'!$A$2:$D$2336,4,)</f>
        <v xml:space="preserve">  Jill M</v>
      </c>
      <c r="C741">
        <f>VLOOKUP($A741,'Medical Examinations'!$A$2:$B$2336,2,)</f>
        <v>33.479999999999997</v>
      </c>
      <c r="D741">
        <f>VLOOKUP($A741,'Medical Examinations'!$A$2:$C$2336,3,)</f>
        <v>4.74</v>
      </c>
      <c r="E741" t="str">
        <f>VLOOKUP($A741,'Medical Examinations'!$A$2:$D$2336,4,)</f>
        <v>yes</v>
      </c>
      <c r="F741" t="str">
        <f>VLOOKUP($A741,'Medical Examinations'!$A$2:$E$2336,5,)</f>
        <v>No</v>
      </c>
      <c r="G741" t="str">
        <f>VLOOKUP($A741,'Medical Examinations'!$A$2:$F$2336,6,)</f>
        <v>No</v>
      </c>
      <c r="H741">
        <f>VLOOKUP($A741,'Data Transformation'!$A$2:$G$2336,7,)</f>
        <v>2</v>
      </c>
      <c r="I741" t="str">
        <f>VLOOKUP($A741,'Medical Examinations'!$A$2:$H$2336,8,)</f>
        <v>No</v>
      </c>
      <c r="J741" t="str">
        <f>VLOOKUP($A741,'Data Transformation'!$A$2:$K$2336,11,)</f>
        <v>normal weight</v>
      </c>
      <c r="K741" t="str">
        <f>VLOOKUP($A741,'Data Transformation'!$A$2:$M$2336,13,)</f>
        <v>Diabetes</v>
      </c>
      <c r="L741" t="str">
        <f>VLOOKUP(A741,'Data Transformation'!A741:Q3075,17,)</f>
        <v>11-Nov-1972</v>
      </c>
      <c r="M741">
        <f>VLOOKUP($A741,'Hospitalisation Details'!$A$2:$I$2344,6,)</f>
        <v>13801.61</v>
      </c>
      <c r="N741" t="str">
        <f>VLOOKUP($A741,'Hospitalisation Details'!$A$2:$I$2344,7,)</f>
        <v>tier - 3</v>
      </c>
      <c r="O741" t="str">
        <f>VLOOKUP($A741,'Hospitalisation Details'!$A$2:$I$2344,8,)</f>
        <v>tier - 3</v>
      </c>
      <c r="P741" t="str">
        <f>VLOOKUP($A741,'Hospitalisation Details'!$A$2:$I$2344,9,)</f>
        <v>R1026</v>
      </c>
      <c r="Q741">
        <f>VLOOKUP(A741,'Data Transformation'!A741:R3075,18,)</f>
        <v>50</v>
      </c>
    </row>
    <row r="742" spans="1:17" ht="15.6" x14ac:dyDescent="0.3">
      <c r="A742" s="1" t="s">
        <v>1630</v>
      </c>
      <c r="B742" s="1" t="str">
        <f>VLOOKUP($A742,'Data Transformation'!$A$2:$D$2336,4,)</f>
        <v xml:space="preserve">  Chris</v>
      </c>
      <c r="C742">
        <f>VLOOKUP($A742,'Medical Examinations'!$A$2:$B$2336,2,)</f>
        <v>28.31</v>
      </c>
      <c r="D742">
        <f>VLOOKUP($A742,'Medical Examinations'!$A$2:$C$2336,3,)</f>
        <v>5.96</v>
      </c>
      <c r="E742" t="str">
        <f>VLOOKUP($A742,'Medical Examinations'!$A$2:$D$2336,4,)</f>
        <v>yes</v>
      </c>
      <c r="F742" t="str">
        <f>VLOOKUP($A742,'Medical Examinations'!$A$2:$E$2336,5,)</f>
        <v>No</v>
      </c>
      <c r="G742" t="str">
        <f>VLOOKUP($A742,'Medical Examinations'!$A$2:$F$2336,6,)</f>
        <v>No</v>
      </c>
      <c r="H742">
        <f>VLOOKUP($A742,'Data Transformation'!$A$2:$G$2336,7,)</f>
        <v>2</v>
      </c>
      <c r="I742" t="str">
        <f>VLOOKUP($A742,'Medical Examinations'!$A$2:$H$2336,8,)</f>
        <v>No</v>
      </c>
      <c r="J742" t="str">
        <f>VLOOKUP($A742,'Data Transformation'!$A$2:$K$2336,11,)</f>
        <v>underweight</v>
      </c>
      <c r="K742" t="str">
        <f>VLOOKUP($A742,'Data Transformation'!$A$2:$M$2336,13,)</f>
        <v>Diabetes</v>
      </c>
      <c r="L742" t="str">
        <f>VLOOKUP(A742,'Data Transformation'!A742:Q3076,17,)</f>
        <v>8-Sep-1972</v>
      </c>
      <c r="M742">
        <f>VLOOKUP($A742,'Hospitalisation Details'!$A$2:$I$2344,6,)</f>
        <v>13770.1</v>
      </c>
      <c r="N742" t="str">
        <f>VLOOKUP($A742,'Hospitalisation Details'!$A$2:$I$2344,7,)</f>
        <v>tier - 3</v>
      </c>
      <c r="O742" t="str">
        <f>VLOOKUP($A742,'Hospitalisation Details'!$A$2:$I$2344,8,)</f>
        <v>tier - 1</v>
      </c>
      <c r="P742" t="str">
        <f>VLOOKUP($A742,'Hospitalisation Details'!$A$2:$I$2344,9,)</f>
        <v>R1012</v>
      </c>
      <c r="Q742">
        <f>VLOOKUP(A742,'Data Transformation'!A742:R3076,18,)</f>
        <v>50</v>
      </c>
    </row>
    <row r="743" spans="1:17" ht="15.6" x14ac:dyDescent="0.3">
      <c r="A743" s="1" t="s">
        <v>1629</v>
      </c>
      <c r="B743" s="1" t="str">
        <f>VLOOKUP($A743,'Data Transformation'!$A$2:$D$2336,4,)</f>
        <v xml:space="preserve">  Michael E</v>
      </c>
      <c r="C743">
        <f>VLOOKUP($A743,'Medical Examinations'!$A$2:$B$2336,2,)</f>
        <v>21.565000000000001</v>
      </c>
      <c r="D743">
        <f>VLOOKUP($A743,'Medical Examinations'!$A$2:$C$2336,3,)</f>
        <v>4.95</v>
      </c>
      <c r="E743" t="str">
        <f>VLOOKUP($A743,'Medical Examinations'!$A$2:$D$2336,4,)</f>
        <v>No</v>
      </c>
      <c r="F743" t="str">
        <f>VLOOKUP($A743,'Medical Examinations'!$A$2:$E$2336,5,)</f>
        <v>yes</v>
      </c>
      <c r="G743" t="str">
        <f>VLOOKUP($A743,'Medical Examinations'!$A$2:$F$2336,6,)</f>
        <v>No</v>
      </c>
      <c r="H743">
        <f>VLOOKUP($A743,'Data Transformation'!$A$2:$G$2336,7,)</f>
        <v>1</v>
      </c>
      <c r="I743" t="str">
        <f>VLOOKUP($A743,'Medical Examinations'!$A$2:$H$2336,8,)</f>
        <v>yes</v>
      </c>
      <c r="J743" t="str">
        <f>VLOOKUP($A743,'Data Transformation'!$A$2:$K$2336,11,)</f>
        <v>obesity</v>
      </c>
      <c r="K743" t="str">
        <f>VLOOKUP($A743,'Data Transformation'!$A$2:$M$2336,13,)</f>
        <v>Normal</v>
      </c>
      <c r="L743" t="str">
        <f>VLOOKUP(A743,'Data Transformation'!A743:Q3077,17,)</f>
        <v>11-Oct-1970</v>
      </c>
      <c r="M743">
        <f>VLOOKUP($A743,'Hospitalisation Details'!$A$2:$I$2344,6,)</f>
        <v>13747.87</v>
      </c>
      <c r="N743" t="str">
        <f>VLOOKUP($A743,'Hospitalisation Details'!$A$2:$I$2344,7,)</f>
        <v>tier - 3</v>
      </c>
      <c r="O743" t="str">
        <f>VLOOKUP($A743,'Hospitalisation Details'!$A$2:$I$2344,8,)</f>
        <v>tier - 2</v>
      </c>
      <c r="P743" t="str">
        <f>VLOOKUP($A743,'Hospitalisation Details'!$A$2:$I$2344,9,)</f>
        <v>R1018</v>
      </c>
      <c r="Q743">
        <f>VLOOKUP(A743,'Data Transformation'!A743:R3077,18,)</f>
        <v>52</v>
      </c>
    </row>
    <row r="744" spans="1:17" ht="15.6" x14ac:dyDescent="0.3">
      <c r="A744" s="1" t="s">
        <v>1628</v>
      </c>
      <c r="B744" s="1" t="str">
        <f>VLOOKUP($A744,'Data Transformation'!$A$2:$D$2336,4,)</f>
        <v xml:space="preserve">  Lauren</v>
      </c>
      <c r="C744">
        <f>VLOOKUP($A744,'Medical Examinations'!$A$2:$B$2336,2,)</f>
        <v>35.590000000000003</v>
      </c>
      <c r="D744">
        <f>VLOOKUP($A744,'Medical Examinations'!$A$2:$C$2336,3,)</f>
        <v>5.21</v>
      </c>
      <c r="E744" t="str">
        <f>VLOOKUP($A744,'Medical Examinations'!$A$2:$D$2336,4,)</f>
        <v>yes</v>
      </c>
      <c r="F744" t="str">
        <f>VLOOKUP($A744,'Medical Examinations'!$A$2:$E$2336,5,)</f>
        <v>No</v>
      </c>
      <c r="G744" t="str">
        <f>VLOOKUP($A744,'Medical Examinations'!$A$2:$F$2336,6,)</f>
        <v>Yes</v>
      </c>
      <c r="H744">
        <f>VLOOKUP($A744,'Data Transformation'!$A$2:$G$2336,7,)</f>
        <v>1</v>
      </c>
      <c r="I744" t="str">
        <f>VLOOKUP($A744,'Medical Examinations'!$A$2:$H$2336,8,)</f>
        <v>No</v>
      </c>
      <c r="J744" t="str">
        <f>VLOOKUP($A744,'Data Transformation'!$A$2:$K$2336,11,)</f>
        <v>obesity</v>
      </c>
      <c r="K744" t="str">
        <f>VLOOKUP($A744,'Data Transformation'!$A$2:$M$2336,13,)</f>
        <v>Normal</v>
      </c>
      <c r="L744" t="str">
        <f>VLOOKUP(A744,'Data Transformation'!A744:Q3078,17,)</f>
        <v>17-Oct-1995</v>
      </c>
      <c r="M744">
        <f>VLOOKUP($A744,'Hospitalisation Details'!$A$2:$I$2344,6,)</f>
        <v>13746.74</v>
      </c>
      <c r="N744" t="str">
        <f>VLOOKUP($A744,'Hospitalisation Details'!$A$2:$I$2344,7,)</f>
        <v>tier - 3</v>
      </c>
      <c r="O744" t="str">
        <f>VLOOKUP($A744,'Hospitalisation Details'!$A$2:$I$2344,8,)</f>
        <v>tier - 2</v>
      </c>
      <c r="P744" t="str">
        <f>VLOOKUP($A744,'Hospitalisation Details'!$A$2:$I$2344,9,)</f>
        <v>R1026</v>
      </c>
      <c r="Q744">
        <f>VLOOKUP(A744,'Data Transformation'!A744:R3078,18,)</f>
        <v>27</v>
      </c>
    </row>
    <row r="745" spans="1:17" ht="15.6" x14ac:dyDescent="0.3">
      <c r="A745" s="1" t="s">
        <v>1627</v>
      </c>
      <c r="B745" s="1" t="str">
        <f>VLOOKUP($A745,'Data Transformation'!$A$2:$D$2336,4,)</f>
        <v xml:space="preserve">  Kathryn E</v>
      </c>
      <c r="C745">
        <f>VLOOKUP($A745,'Medical Examinations'!$A$2:$B$2336,2,)</f>
        <v>43.44</v>
      </c>
      <c r="D745">
        <f>VLOOKUP($A745,'Medical Examinations'!$A$2:$C$2336,3,)</f>
        <v>4.8600000000000003</v>
      </c>
      <c r="E745" t="str">
        <f>VLOOKUP($A745,'Medical Examinations'!$A$2:$D$2336,4,)</f>
        <v>yes</v>
      </c>
      <c r="F745" t="str">
        <f>VLOOKUP($A745,'Medical Examinations'!$A$2:$E$2336,5,)</f>
        <v>No</v>
      </c>
      <c r="G745" t="str">
        <f>VLOOKUP($A745,'Medical Examinations'!$A$2:$F$2336,6,)</f>
        <v>No</v>
      </c>
      <c r="H745">
        <f>VLOOKUP($A745,'Data Transformation'!$A$2:$G$2336,7,)</f>
        <v>0</v>
      </c>
      <c r="I745" t="str">
        <f>VLOOKUP($A745,'Medical Examinations'!$A$2:$H$2336,8,)</f>
        <v>No</v>
      </c>
      <c r="J745" t="str">
        <f>VLOOKUP($A745,'Data Transformation'!$A$2:$K$2336,11,)</f>
        <v>obesity</v>
      </c>
      <c r="K745" t="str">
        <f>VLOOKUP($A745,'Data Transformation'!$A$2:$M$2336,13,)</f>
        <v>Diabetes</v>
      </c>
      <c r="L745" t="str">
        <f>VLOOKUP(A745,'Data Transformation'!A745:Q3079,17,)</f>
        <v>25-Sep-1984</v>
      </c>
      <c r="M745">
        <f>VLOOKUP($A745,'Hospitalisation Details'!$A$2:$I$2344,6,)</f>
        <v>13726.21</v>
      </c>
      <c r="N745" t="str">
        <f>VLOOKUP($A745,'Hospitalisation Details'!$A$2:$I$2344,7,)</f>
        <v>tier - 3</v>
      </c>
      <c r="O745" t="str">
        <f>VLOOKUP($A745,'Hospitalisation Details'!$A$2:$I$2344,8,)</f>
        <v>tier - 3</v>
      </c>
      <c r="P745" t="str">
        <f>VLOOKUP($A745,'Hospitalisation Details'!$A$2:$I$2344,9,)</f>
        <v>R1026</v>
      </c>
      <c r="Q745">
        <f>VLOOKUP(A745,'Data Transformation'!A745:R3079,18,)</f>
        <v>38</v>
      </c>
    </row>
    <row r="746" spans="1:17" ht="15.6" x14ac:dyDescent="0.3">
      <c r="A746" s="1" t="s">
        <v>1626</v>
      </c>
      <c r="B746" s="1" t="str">
        <f>VLOOKUP($A746,'Data Transformation'!$A$2:$D$2336,4,)</f>
        <v xml:space="preserve">  Polly</v>
      </c>
      <c r="C746">
        <f>VLOOKUP($A746,'Medical Examinations'!$A$2:$B$2336,2,)</f>
        <v>21.754999999999999</v>
      </c>
      <c r="D746">
        <f>VLOOKUP($A746,'Medical Examinations'!$A$2:$C$2336,3,)</f>
        <v>7.79</v>
      </c>
      <c r="E746" t="str">
        <f>VLOOKUP($A746,'Medical Examinations'!$A$2:$D$2336,4,)</f>
        <v>yes</v>
      </c>
      <c r="F746" t="str">
        <f>VLOOKUP($A746,'Medical Examinations'!$A$2:$E$2336,5,)</f>
        <v>No</v>
      </c>
      <c r="G746" t="str">
        <f>VLOOKUP($A746,'Medical Examinations'!$A$2:$F$2336,6,)</f>
        <v>No</v>
      </c>
      <c r="H746">
        <f>VLOOKUP($A746,'Data Transformation'!$A$2:$G$2336,7,)</f>
        <v>0</v>
      </c>
      <c r="I746" t="str">
        <f>VLOOKUP($A746,'Medical Examinations'!$A$2:$H$2336,8,)</f>
        <v>No</v>
      </c>
      <c r="J746" t="str">
        <f>VLOOKUP($A746,'Data Transformation'!$A$2:$K$2336,11,)</f>
        <v>obesity</v>
      </c>
      <c r="K746" t="str">
        <f>VLOOKUP($A746,'Data Transformation'!$A$2:$M$2336,13,)</f>
        <v>Diabetes</v>
      </c>
      <c r="L746" t="str">
        <f>VLOOKUP(A746,'Data Transformation'!A746:Q3080,17,)</f>
        <v>30-Jun-1981</v>
      </c>
      <c r="M746">
        <f>VLOOKUP($A746,'Hospitalisation Details'!$A$2:$I$2344,6,)</f>
        <v>13725.47</v>
      </c>
      <c r="N746" t="str">
        <f>VLOOKUP($A746,'Hospitalisation Details'!$A$2:$I$2344,7,)</f>
        <v>tier - 3</v>
      </c>
      <c r="O746" t="str">
        <f>VLOOKUP($A746,'Hospitalisation Details'!$A$2:$I$2344,8,)</f>
        <v>tier - 2</v>
      </c>
      <c r="P746" t="str">
        <f>VLOOKUP($A746,'Hospitalisation Details'!$A$2:$I$2344,9,)</f>
        <v>R1024</v>
      </c>
      <c r="Q746">
        <f>VLOOKUP(A746,'Data Transformation'!A746:R3080,18,)</f>
        <v>42</v>
      </c>
    </row>
    <row r="747" spans="1:17" ht="15.6" x14ac:dyDescent="0.3">
      <c r="A747" s="1" t="s">
        <v>1625</v>
      </c>
      <c r="B747" s="1" t="str">
        <f>VLOOKUP($A747,'Data Transformation'!$A$2:$D$2336,4,)</f>
        <v xml:space="preserve">  Mark H</v>
      </c>
      <c r="C747">
        <f>VLOOKUP($A747,'Medical Examinations'!$A$2:$B$2336,2,)</f>
        <v>44.55</v>
      </c>
      <c r="D747">
        <f>VLOOKUP($A747,'Medical Examinations'!$A$2:$C$2336,3,)</f>
        <v>7.12</v>
      </c>
      <c r="E747" t="str">
        <f>VLOOKUP($A747,'Medical Examinations'!$A$2:$D$2336,4,)</f>
        <v>yes</v>
      </c>
      <c r="F747" t="str">
        <f>VLOOKUP($A747,'Medical Examinations'!$A$2:$E$2336,5,)</f>
        <v>No</v>
      </c>
      <c r="G747" t="str">
        <f>VLOOKUP($A747,'Medical Examinations'!$A$2:$F$2336,6,)</f>
        <v>No</v>
      </c>
      <c r="H747">
        <f>VLOOKUP($A747,'Data Transformation'!$A$2:$G$2336,7,)</f>
        <v>1</v>
      </c>
      <c r="I747" t="str">
        <f>VLOOKUP($A747,'Medical Examinations'!$A$2:$H$2336,8,)</f>
        <v>No</v>
      </c>
      <c r="J747" t="str">
        <f>VLOOKUP($A747,'Data Transformation'!$A$2:$K$2336,11,)</f>
        <v>obesity</v>
      </c>
      <c r="K747" t="str">
        <f>VLOOKUP($A747,'Data Transformation'!$A$2:$M$2336,13,)</f>
        <v>Diabetes</v>
      </c>
      <c r="L747" t="str">
        <f>VLOOKUP(A747,'Data Transformation'!A747:Q3081,17,)</f>
        <v>16-Oct-1993</v>
      </c>
      <c r="M747">
        <f>VLOOKUP($A747,'Hospitalisation Details'!$A$2:$I$2344,6,)</f>
        <v>13714.55</v>
      </c>
      <c r="N747" t="str">
        <f>VLOOKUP($A747,'Hospitalisation Details'!$A$2:$I$2344,7,)</f>
        <v>tier - 3</v>
      </c>
      <c r="O747" t="str">
        <f>VLOOKUP($A747,'Hospitalisation Details'!$A$2:$I$2344,8,)</f>
        <v>tier - 2</v>
      </c>
      <c r="P747" t="str">
        <f>VLOOKUP($A747,'Hospitalisation Details'!$A$2:$I$2344,9,)</f>
        <v>R1023</v>
      </c>
      <c r="Q747">
        <f>VLOOKUP(A747,'Data Transformation'!A747:R3081,18,)</f>
        <v>29</v>
      </c>
    </row>
    <row r="748" spans="1:17" ht="15.6" x14ac:dyDescent="0.3">
      <c r="A748" s="1" t="s">
        <v>1624</v>
      </c>
      <c r="B748" s="1" t="str">
        <f>VLOOKUP($A748,'Data Transformation'!$A$2:$D$2336,4,)</f>
        <v xml:space="preserve">  Jessie M</v>
      </c>
      <c r="C748">
        <f>VLOOKUP($A748,'Medical Examinations'!$A$2:$B$2336,2,)</f>
        <v>43.32</v>
      </c>
      <c r="D748">
        <f>VLOOKUP($A748,'Medical Examinations'!$A$2:$C$2336,3,)</f>
        <v>4.67</v>
      </c>
      <c r="E748" t="str">
        <f>VLOOKUP($A748,'Medical Examinations'!$A$2:$D$2336,4,)</f>
        <v>yes</v>
      </c>
      <c r="F748" t="str">
        <f>VLOOKUP($A748,'Medical Examinations'!$A$2:$E$2336,5,)</f>
        <v>No</v>
      </c>
      <c r="G748" t="str">
        <f>VLOOKUP($A748,'Medical Examinations'!$A$2:$F$2336,6,)</f>
        <v>No</v>
      </c>
      <c r="H748">
        <f>VLOOKUP($A748,'Data Transformation'!$A$2:$G$2336,7,)</f>
        <v>0</v>
      </c>
      <c r="I748" t="str">
        <f>VLOOKUP($A748,'Medical Examinations'!$A$2:$H$2336,8,)</f>
        <v>No</v>
      </c>
      <c r="J748" t="str">
        <f>VLOOKUP($A748,'Data Transformation'!$A$2:$K$2336,11,)</f>
        <v>obesity</v>
      </c>
      <c r="K748" t="str">
        <f>VLOOKUP($A748,'Data Transformation'!$A$2:$M$2336,13,)</f>
        <v>Diabetes</v>
      </c>
      <c r="L748" t="str">
        <f>VLOOKUP(A748,'Data Transformation'!A748:Q3082,17,)</f>
        <v>24-Nov-1981</v>
      </c>
      <c r="M748">
        <f>VLOOKUP($A748,'Hospitalisation Details'!$A$2:$I$2344,6,)</f>
        <v>13685.51</v>
      </c>
      <c r="N748" t="str">
        <f>VLOOKUP($A748,'Hospitalisation Details'!$A$2:$I$2344,7,)</f>
        <v>tier - 3</v>
      </c>
      <c r="O748" t="str">
        <f>VLOOKUP($A748,'Hospitalisation Details'!$A$2:$I$2344,8,)</f>
        <v>tier - 1</v>
      </c>
      <c r="P748" t="str">
        <f>VLOOKUP($A748,'Hospitalisation Details'!$A$2:$I$2344,9,)</f>
        <v>R1026</v>
      </c>
      <c r="Q748">
        <f>VLOOKUP(A748,'Data Transformation'!A748:R3082,18,)</f>
        <v>41</v>
      </c>
    </row>
    <row r="749" spans="1:17" ht="15.6" x14ac:dyDescent="0.3">
      <c r="A749" s="1" t="s">
        <v>1623</v>
      </c>
      <c r="B749" s="1" t="str">
        <f>VLOOKUP($A749,'Data Transformation'!$A$2:$D$2336,4,)</f>
        <v xml:space="preserve">  Chris</v>
      </c>
      <c r="C749">
        <f>VLOOKUP($A749,'Medical Examinations'!$A$2:$B$2336,2,)</f>
        <v>31.23</v>
      </c>
      <c r="D749">
        <f>VLOOKUP($A749,'Medical Examinations'!$A$2:$C$2336,3,)</f>
        <v>9.1199999999999992</v>
      </c>
      <c r="E749" t="str">
        <f>VLOOKUP($A749,'Medical Examinations'!$A$2:$D$2336,4,)</f>
        <v>yes</v>
      </c>
      <c r="F749" t="str">
        <f>VLOOKUP($A749,'Medical Examinations'!$A$2:$E$2336,5,)</f>
        <v>No</v>
      </c>
      <c r="G749" t="str">
        <f>VLOOKUP($A749,'Medical Examinations'!$A$2:$F$2336,6,)</f>
        <v>Yes</v>
      </c>
      <c r="H749">
        <f>VLOOKUP($A749,'Data Transformation'!$A$2:$G$2336,7,)</f>
        <v>1</v>
      </c>
      <c r="I749" t="str">
        <f>VLOOKUP($A749,'Medical Examinations'!$A$2:$H$2336,8,)</f>
        <v>No</v>
      </c>
      <c r="J749" t="str">
        <f>VLOOKUP($A749,'Data Transformation'!$A$2:$K$2336,11,)</f>
        <v>overweight</v>
      </c>
      <c r="K749" t="str">
        <f>VLOOKUP($A749,'Data Transformation'!$A$2:$M$2336,13,)</f>
        <v>Diabetes</v>
      </c>
      <c r="L749" t="str">
        <f>VLOOKUP(A749,'Data Transformation'!A749:Q3083,17,)</f>
        <v>26-Aug-1981</v>
      </c>
      <c r="M749">
        <f>VLOOKUP($A749,'Hospitalisation Details'!$A$2:$I$2344,6,)</f>
        <v>13677.68</v>
      </c>
      <c r="N749" t="str">
        <f>VLOOKUP($A749,'Hospitalisation Details'!$A$2:$I$2344,7,)</f>
        <v>tier - 3</v>
      </c>
      <c r="O749" t="str">
        <f>VLOOKUP($A749,'Hospitalisation Details'!$A$2:$I$2344,8,)</f>
        <v>tier - 2</v>
      </c>
      <c r="P749" t="str">
        <f>VLOOKUP($A749,'Hospitalisation Details'!$A$2:$I$2344,9,)</f>
        <v>R1021</v>
      </c>
      <c r="Q749">
        <f>VLOOKUP(A749,'Data Transformation'!A749:R3083,18,)</f>
        <v>41</v>
      </c>
    </row>
    <row r="750" spans="1:17" ht="15.6" x14ac:dyDescent="0.3">
      <c r="A750" s="1" t="s">
        <v>1622</v>
      </c>
      <c r="B750" s="1" t="str">
        <f>VLOOKUP($A750,'Data Transformation'!$A$2:$D$2336,4,)</f>
        <v xml:space="preserve">  Daniel</v>
      </c>
      <c r="C750">
        <f>VLOOKUP($A750,'Medical Examinations'!$A$2:$B$2336,2,)</f>
        <v>42.81</v>
      </c>
      <c r="D750">
        <f>VLOOKUP($A750,'Medical Examinations'!$A$2:$C$2336,3,)</f>
        <v>4.1500000000000004</v>
      </c>
      <c r="E750" t="str">
        <f>VLOOKUP($A750,'Medical Examinations'!$A$2:$D$2336,4,)</f>
        <v>No</v>
      </c>
      <c r="F750" t="str">
        <f>VLOOKUP($A750,'Medical Examinations'!$A$2:$E$2336,5,)</f>
        <v>No</v>
      </c>
      <c r="G750" t="str">
        <f>VLOOKUP($A750,'Medical Examinations'!$A$2:$F$2336,6,)</f>
        <v>No</v>
      </c>
      <c r="H750">
        <f>VLOOKUP($A750,'Data Transformation'!$A$2:$G$2336,7,)</f>
        <v>1</v>
      </c>
      <c r="I750" t="str">
        <f>VLOOKUP($A750,'Medical Examinations'!$A$2:$H$2336,8,)</f>
        <v>No</v>
      </c>
      <c r="J750" t="str">
        <f>VLOOKUP($A750,'Data Transformation'!$A$2:$K$2336,11,)</f>
        <v>obesity</v>
      </c>
      <c r="K750" t="str">
        <f>VLOOKUP($A750,'Data Transformation'!$A$2:$M$2336,13,)</f>
        <v>Prediabetes</v>
      </c>
      <c r="L750" t="str">
        <f>VLOOKUP(A750,'Data Transformation'!A750:Q3084,17,)</f>
        <v>4-Jul-1996</v>
      </c>
      <c r="M750">
        <f>VLOOKUP($A750,'Hospitalisation Details'!$A$2:$I$2344,6,)</f>
        <v>13638.06</v>
      </c>
      <c r="N750" t="str">
        <f>VLOOKUP($A750,'Hospitalisation Details'!$A$2:$I$2344,7,)</f>
        <v>tier - 3</v>
      </c>
      <c r="O750" t="str">
        <f>VLOOKUP($A750,'Hospitalisation Details'!$A$2:$I$2344,8,)</f>
        <v>tier - 3</v>
      </c>
      <c r="P750" t="str">
        <f>VLOOKUP($A750,'Hospitalisation Details'!$A$2:$I$2344,9,)</f>
        <v>R1023</v>
      </c>
      <c r="Q750">
        <f>VLOOKUP(A750,'Data Transformation'!A750:R3084,18,)</f>
        <v>27</v>
      </c>
    </row>
    <row r="751" spans="1:17" ht="15.6" x14ac:dyDescent="0.3">
      <c r="A751" s="1" t="s">
        <v>1621</v>
      </c>
      <c r="B751" s="1" t="str">
        <f>VLOOKUP($A751,'Data Transformation'!$A$2:$D$2336,4,)</f>
        <v xml:space="preserve">  Megan</v>
      </c>
      <c r="C751">
        <f>VLOOKUP($A751,'Medical Examinations'!$A$2:$B$2336,2,)</f>
        <v>35.909999999999997</v>
      </c>
      <c r="D751">
        <f>VLOOKUP($A751,'Medical Examinations'!$A$2:$C$2336,3,)</f>
        <v>6.72</v>
      </c>
      <c r="E751" t="str">
        <f>VLOOKUP($A751,'Medical Examinations'!$A$2:$D$2336,4,)</f>
        <v>yes</v>
      </c>
      <c r="F751" t="str">
        <f>VLOOKUP($A751,'Medical Examinations'!$A$2:$E$2336,5,)</f>
        <v>No</v>
      </c>
      <c r="G751" t="str">
        <f>VLOOKUP($A751,'Medical Examinations'!$A$2:$F$2336,6,)</f>
        <v>No</v>
      </c>
      <c r="H751">
        <f>VLOOKUP($A751,'Data Transformation'!$A$2:$G$2336,7,)</f>
        <v>2</v>
      </c>
      <c r="I751" t="str">
        <f>VLOOKUP($A751,'Medical Examinations'!$A$2:$H$2336,8,)</f>
        <v>No</v>
      </c>
      <c r="J751" t="str">
        <f>VLOOKUP($A751,'Data Transformation'!$A$2:$K$2336,11,)</f>
        <v>obesity</v>
      </c>
      <c r="K751" t="str">
        <f>VLOOKUP($A751,'Data Transformation'!$A$2:$M$2336,13,)</f>
        <v>Normal</v>
      </c>
      <c r="L751" t="str">
        <f>VLOOKUP(A751,'Data Transformation'!A751:Q3085,17,)</f>
        <v>17-Sep-1974</v>
      </c>
      <c r="M751">
        <f>VLOOKUP($A751,'Hospitalisation Details'!$A$2:$I$2344,6,)</f>
        <v>13635.64</v>
      </c>
      <c r="N751" t="str">
        <f>VLOOKUP($A751,'Hospitalisation Details'!$A$2:$I$2344,7,)</f>
        <v>tier - 3</v>
      </c>
      <c r="O751" t="str">
        <f>VLOOKUP($A751,'Hospitalisation Details'!$A$2:$I$2344,8,)</f>
        <v>tier - 3</v>
      </c>
      <c r="P751" t="str">
        <f>VLOOKUP($A751,'Hospitalisation Details'!$A$2:$I$2344,9,)</f>
        <v>R1024</v>
      </c>
      <c r="Q751">
        <f>VLOOKUP(A751,'Data Transformation'!A751:R3085,18,)</f>
        <v>48</v>
      </c>
    </row>
    <row r="752" spans="1:17" ht="15.6" x14ac:dyDescent="0.3">
      <c r="A752" s="1" t="s">
        <v>1620</v>
      </c>
      <c r="B752" s="1" t="str">
        <f>VLOOKUP($A752,'Data Transformation'!$A$2:$D$2336,4,)</f>
        <v xml:space="preserve">  Kevin</v>
      </c>
      <c r="C752">
        <f>VLOOKUP($A752,'Medical Examinations'!$A$2:$B$2336,2,)</f>
        <v>36.65</v>
      </c>
      <c r="D752">
        <f>VLOOKUP($A752,'Medical Examinations'!$A$2:$C$2336,3,)</f>
        <v>5.01</v>
      </c>
      <c r="E752" t="str">
        <f>VLOOKUP($A752,'Medical Examinations'!$A$2:$D$2336,4,)</f>
        <v>yes</v>
      </c>
      <c r="F752" t="str">
        <f>VLOOKUP($A752,'Medical Examinations'!$A$2:$E$2336,5,)</f>
        <v>No</v>
      </c>
      <c r="G752" t="str">
        <f>VLOOKUP($A752,'Medical Examinations'!$A$2:$F$2336,6,)</f>
        <v>Yes</v>
      </c>
      <c r="H752">
        <f>VLOOKUP($A752,'Data Transformation'!$A$2:$G$2336,7,)</f>
        <v>1</v>
      </c>
      <c r="I752" t="str">
        <f>VLOOKUP($A752,'Medical Examinations'!$A$2:$H$2336,8,)</f>
        <v>No</v>
      </c>
      <c r="J752" t="str">
        <f>VLOOKUP($A752,'Data Transformation'!$A$2:$K$2336,11,)</f>
        <v>normal weight</v>
      </c>
      <c r="K752" t="str">
        <f>VLOOKUP($A752,'Data Transformation'!$A$2:$M$2336,13,)</f>
        <v>Diabetes</v>
      </c>
      <c r="L752" t="str">
        <f>VLOOKUP(A752,'Data Transformation'!A752:Q3086,17,)</f>
        <v>4-Sep-1969</v>
      </c>
      <c r="M752">
        <f>VLOOKUP($A752,'Hospitalisation Details'!$A$2:$I$2344,6,)</f>
        <v>13622.01</v>
      </c>
      <c r="N752" t="str">
        <f>VLOOKUP($A752,'Hospitalisation Details'!$A$2:$I$2344,7,)</f>
        <v>tier - 3</v>
      </c>
      <c r="O752" t="str">
        <f>VLOOKUP($A752,'Hospitalisation Details'!$A$2:$I$2344,8,)</f>
        <v>tier - 3</v>
      </c>
      <c r="P752" t="str">
        <f>VLOOKUP($A752,'Hospitalisation Details'!$A$2:$I$2344,9,)</f>
        <v>R1012</v>
      </c>
      <c r="Q752">
        <f>VLOOKUP(A752,'Data Transformation'!A752:R3086,18,)</f>
        <v>53</v>
      </c>
    </row>
    <row r="753" spans="1:17" ht="15.6" x14ac:dyDescent="0.3">
      <c r="A753" s="1" t="s">
        <v>1619</v>
      </c>
      <c r="B753" s="1" t="str">
        <f>VLOOKUP($A753,'Data Transformation'!$A$2:$D$2336,4,)</f>
        <v xml:space="preserve">  Caroline S</v>
      </c>
      <c r="C753">
        <f>VLOOKUP($A753,'Medical Examinations'!$A$2:$B$2336,2,)</f>
        <v>22.04</v>
      </c>
      <c r="D753">
        <f>VLOOKUP($A753,'Medical Examinations'!$A$2:$C$2336,3,)</f>
        <v>10.9</v>
      </c>
      <c r="E753" t="str">
        <f>VLOOKUP($A753,'Medical Examinations'!$A$2:$D$2336,4,)</f>
        <v>yes</v>
      </c>
      <c r="F753" t="str">
        <f>VLOOKUP($A753,'Medical Examinations'!$A$2:$E$2336,5,)</f>
        <v>No</v>
      </c>
      <c r="G753" t="str">
        <f>VLOOKUP($A753,'Medical Examinations'!$A$2:$F$2336,6,)</f>
        <v>No</v>
      </c>
      <c r="H753">
        <f>VLOOKUP($A753,'Data Transformation'!$A$2:$G$2336,7,)</f>
        <v>2</v>
      </c>
      <c r="I753" t="str">
        <f>VLOOKUP($A753,'Medical Examinations'!$A$2:$H$2336,8,)</f>
        <v>No</v>
      </c>
      <c r="J753" t="str">
        <f>VLOOKUP($A753,'Data Transformation'!$A$2:$K$2336,11,)</f>
        <v>normal weight</v>
      </c>
      <c r="K753" t="str">
        <f>VLOOKUP($A753,'Data Transformation'!$A$2:$M$2336,13,)</f>
        <v>Diabetes</v>
      </c>
      <c r="L753" t="str">
        <f>VLOOKUP(A753,'Data Transformation'!A753:Q3087,17,)</f>
        <v>27-Jul-2004</v>
      </c>
      <c r="M753">
        <f>VLOOKUP($A753,'Hospitalisation Details'!$A$2:$I$2344,6,)</f>
        <v>13616.36</v>
      </c>
      <c r="N753" t="str">
        <f>VLOOKUP($A753,'Hospitalisation Details'!$A$2:$I$2344,7,)</f>
        <v>tier - 3</v>
      </c>
      <c r="O753" t="str">
        <f>VLOOKUP($A753,'Hospitalisation Details'!$A$2:$I$2344,8,)</f>
        <v>tier - 3</v>
      </c>
      <c r="P753" t="str">
        <f>VLOOKUP($A753,'Hospitalisation Details'!$A$2:$I$2344,9,)</f>
        <v>R1024</v>
      </c>
      <c r="Q753">
        <f>VLOOKUP(A753,'Data Transformation'!A753:R3087,18,)</f>
        <v>19</v>
      </c>
    </row>
    <row r="754" spans="1:17" ht="15.6" x14ac:dyDescent="0.3">
      <c r="A754" s="1" t="s">
        <v>1618</v>
      </c>
      <c r="B754" s="1" t="str">
        <f>VLOOKUP($A754,'Data Transformation'!$A$2:$D$2336,4,)</f>
        <v xml:space="preserve">  Nuta</v>
      </c>
      <c r="C754">
        <f>VLOOKUP($A754,'Medical Examinations'!$A$2:$B$2336,2,)</f>
        <v>31.824999999999999</v>
      </c>
      <c r="D754">
        <f>VLOOKUP($A754,'Medical Examinations'!$A$2:$C$2336,3,)</f>
        <v>5.52</v>
      </c>
      <c r="E754" t="str">
        <f>VLOOKUP($A754,'Medical Examinations'!$A$2:$D$2336,4,)</f>
        <v>yes</v>
      </c>
      <c r="F754" t="str">
        <f>VLOOKUP($A754,'Medical Examinations'!$A$2:$E$2336,5,)</f>
        <v>No</v>
      </c>
      <c r="G754" t="str">
        <f>VLOOKUP($A754,'Medical Examinations'!$A$2:$F$2336,6,)</f>
        <v>No</v>
      </c>
      <c r="H754">
        <f>VLOOKUP($A754,'Data Transformation'!$A$2:$G$2336,7,)</f>
        <v>1</v>
      </c>
      <c r="I754" t="str">
        <f>VLOOKUP($A754,'Medical Examinations'!$A$2:$H$2336,8,)</f>
        <v>No</v>
      </c>
      <c r="J754" t="str">
        <f>VLOOKUP($A754,'Data Transformation'!$A$2:$K$2336,11,)</f>
        <v>overweight</v>
      </c>
      <c r="K754" t="str">
        <f>VLOOKUP($A754,'Data Transformation'!$A$2:$M$2336,13,)</f>
        <v>Normal</v>
      </c>
      <c r="L754" t="str">
        <f>VLOOKUP(A754,'Data Transformation'!A754:Q3088,17,)</f>
        <v>19-Nov-1985</v>
      </c>
      <c r="M754">
        <f>VLOOKUP($A754,'Hospitalisation Details'!$A$2:$I$2344,6,)</f>
        <v>13607.37</v>
      </c>
      <c r="N754" t="str">
        <f>VLOOKUP($A754,'Hospitalisation Details'!$A$2:$I$2344,7,)</f>
        <v>tier - 3</v>
      </c>
      <c r="O754" t="str">
        <f>VLOOKUP($A754,'Hospitalisation Details'!$A$2:$I$2344,8,)</f>
        <v>tier - 1</v>
      </c>
      <c r="P754" t="str">
        <f>VLOOKUP($A754,'Hospitalisation Details'!$A$2:$I$2344,9,)</f>
        <v>R1024</v>
      </c>
      <c r="Q754">
        <f>VLOOKUP(A754,'Data Transformation'!A754:R3088,18,)</f>
        <v>37</v>
      </c>
    </row>
    <row r="755" spans="1:17" ht="15.6" x14ac:dyDescent="0.3">
      <c r="A755" s="1" t="s">
        <v>1617</v>
      </c>
      <c r="B755" s="1" t="str">
        <f>VLOOKUP($A755,'Data Transformation'!$A$2:$D$2336,4,)</f>
        <v xml:space="preserve">  Margie</v>
      </c>
      <c r="C755">
        <f>VLOOKUP($A755,'Medical Examinations'!$A$2:$B$2336,2,)</f>
        <v>53.58</v>
      </c>
      <c r="D755">
        <f>VLOOKUP($A755,'Medical Examinations'!$A$2:$C$2336,3,)</f>
        <v>4.55</v>
      </c>
      <c r="E755" t="str">
        <f>VLOOKUP($A755,'Medical Examinations'!$A$2:$D$2336,4,)</f>
        <v>No</v>
      </c>
      <c r="F755" t="str">
        <f>VLOOKUP($A755,'Medical Examinations'!$A$2:$E$2336,5,)</f>
        <v>No</v>
      </c>
      <c r="G755" t="str">
        <f>VLOOKUP($A755,'Medical Examinations'!$A$2:$F$2336,6,)</f>
        <v>No</v>
      </c>
      <c r="H755">
        <f>VLOOKUP($A755,'Data Transformation'!$A$2:$G$2336,7,)</f>
        <v>1</v>
      </c>
      <c r="I755" t="str">
        <f>VLOOKUP($A755,'Medical Examinations'!$A$2:$H$2336,8,)</f>
        <v>No</v>
      </c>
      <c r="J755" t="str">
        <f>VLOOKUP($A755,'Data Transformation'!$A$2:$K$2336,11,)</f>
        <v>obesity</v>
      </c>
      <c r="K755" t="str">
        <f>VLOOKUP($A755,'Data Transformation'!$A$2:$M$2336,13,)</f>
        <v>Prediabetes</v>
      </c>
      <c r="L755" t="str">
        <f>VLOOKUP(A755,'Data Transformation'!A755:Q3089,17,)</f>
        <v>15-Dec-1985</v>
      </c>
      <c r="M755">
        <f>VLOOKUP($A755,'Hospitalisation Details'!$A$2:$I$2344,6,)</f>
        <v>13588.17</v>
      </c>
      <c r="N755" t="str">
        <f>VLOOKUP($A755,'Hospitalisation Details'!$A$2:$I$2344,7,)</f>
        <v>tier - 3</v>
      </c>
      <c r="O755" t="str">
        <f>VLOOKUP($A755,'Hospitalisation Details'!$A$2:$I$2344,8,)</f>
        <v>tier - 1</v>
      </c>
      <c r="P755" t="str">
        <f>VLOOKUP($A755,'Hospitalisation Details'!$A$2:$I$2344,9,)</f>
        <v>R1012</v>
      </c>
      <c r="Q755">
        <f>VLOOKUP(A755,'Data Transformation'!A755:R3089,18,)</f>
        <v>37</v>
      </c>
    </row>
    <row r="756" spans="1:17" ht="15.6" x14ac:dyDescent="0.3">
      <c r="A756" s="1" t="s">
        <v>1616</v>
      </c>
      <c r="B756" s="1" t="str">
        <f>VLOOKUP($A756,'Data Transformation'!$A$2:$D$2336,4,)</f>
        <v xml:space="preserve">  Heidi</v>
      </c>
      <c r="C756">
        <f>VLOOKUP($A756,'Medical Examinations'!$A$2:$B$2336,2,)</f>
        <v>34.299999999999997</v>
      </c>
      <c r="D756">
        <f>VLOOKUP($A756,'Medical Examinations'!$A$2:$C$2336,3,)</f>
        <v>11.76</v>
      </c>
      <c r="E756" t="str">
        <f>VLOOKUP($A756,'Medical Examinations'!$A$2:$D$2336,4,)</f>
        <v>No</v>
      </c>
      <c r="F756" t="str">
        <f>VLOOKUP($A756,'Medical Examinations'!$A$2:$E$2336,5,)</f>
        <v>No</v>
      </c>
      <c r="G756" t="str">
        <f>VLOOKUP($A756,'Medical Examinations'!$A$2:$F$2336,6,)</f>
        <v>No</v>
      </c>
      <c r="H756">
        <f>VLOOKUP($A756,'Data Transformation'!$A$2:$G$2336,7,)</f>
        <v>0</v>
      </c>
      <c r="I756" t="str">
        <f>VLOOKUP($A756,'Medical Examinations'!$A$2:$H$2336,8,)</f>
        <v>No</v>
      </c>
      <c r="J756" t="str">
        <f>VLOOKUP($A756,'Data Transformation'!$A$2:$K$2336,11,)</f>
        <v>overweight</v>
      </c>
      <c r="K756" t="str">
        <f>VLOOKUP($A756,'Data Transformation'!$A$2:$M$2336,13,)</f>
        <v>Normal</v>
      </c>
      <c r="L756" t="str">
        <f>VLOOKUP(A756,'Data Transformation'!A756:Q3090,17,)</f>
        <v>13-Aug-1990</v>
      </c>
      <c r="M756">
        <f>VLOOKUP($A756,'Hospitalisation Details'!$A$2:$I$2344,6,)</f>
        <v>13566.04</v>
      </c>
      <c r="N756" t="str">
        <f>VLOOKUP($A756,'Hospitalisation Details'!$A$2:$I$2344,7,)</f>
        <v>tier - 3</v>
      </c>
      <c r="O756" t="str">
        <f>VLOOKUP($A756,'Hospitalisation Details'!$A$2:$I$2344,8,)</f>
        <v>tier - 3</v>
      </c>
      <c r="P756" t="str">
        <f>VLOOKUP($A756,'Hospitalisation Details'!$A$2:$I$2344,9,)</f>
        <v>R1026</v>
      </c>
      <c r="Q756">
        <f>VLOOKUP(A756,'Data Transformation'!A756:R3090,18,)</f>
        <v>32</v>
      </c>
    </row>
    <row r="757" spans="1:17" ht="15.6" x14ac:dyDescent="0.3">
      <c r="A757" s="1" t="s">
        <v>1615</v>
      </c>
      <c r="B757" s="1" t="str">
        <f>VLOOKUP($A757,'Data Transformation'!$A$2:$D$2336,4,)</f>
        <v xml:space="preserve">  Diego J</v>
      </c>
      <c r="C757">
        <f>VLOOKUP($A757,'Medical Examinations'!$A$2:$B$2336,2,)</f>
        <v>32.11</v>
      </c>
      <c r="D757">
        <f>VLOOKUP($A757,'Medical Examinations'!$A$2:$C$2336,3,)</f>
        <v>7.06</v>
      </c>
      <c r="E757" t="str">
        <f>VLOOKUP($A757,'Medical Examinations'!$A$2:$D$2336,4,)</f>
        <v>No</v>
      </c>
      <c r="F757" t="str">
        <f>VLOOKUP($A757,'Medical Examinations'!$A$2:$E$2336,5,)</f>
        <v>No</v>
      </c>
      <c r="G757" t="str">
        <f>VLOOKUP($A757,'Medical Examinations'!$A$2:$F$2336,6,)</f>
        <v>No</v>
      </c>
      <c r="H757">
        <f>VLOOKUP($A757,'Data Transformation'!$A$2:$G$2336,7,)</f>
        <v>0</v>
      </c>
      <c r="I757" t="str">
        <f>VLOOKUP($A757,'Medical Examinations'!$A$2:$H$2336,8,)</f>
        <v>No</v>
      </c>
      <c r="J757" t="str">
        <f>VLOOKUP($A757,'Data Transformation'!$A$2:$K$2336,11,)</f>
        <v>obesity</v>
      </c>
      <c r="K757" t="str">
        <f>VLOOKUP($A757,'Data Transformation'!$A$2:$M$2336,13,)</f>
        <v>Diabetes</v>
      </c>
      <c r="L757" t="str">
        <f>VLOOKUP(A757,'Data Transformation'!A757:Q3091,17,)</f>
        <v>25-Sep-1986</v>
      </c>
      <c r="M757">
        <f>VLOOKUP($A757,'Hospitalisation Details'!$A$2:$I$2344,6,)</f>
        <v>13555</v>
      </c>
      <c r="N757" t="str">
        <f>VLOOKUP($A757,'Hospitalisation Details'!$A$2:$I$2344,7,)</f>
        <v>tier - 3</v>
      </c>
      <c r="O757" t="str">
        <f>VLOOKUP($A757,'Hospitalisation Details'!$A$2:$I$2344,8,)</f>
        <v>tier - 3</v>
      </c>
      <c r="P757" t="str">
        <f>VLOOKUP($A757,'Hospitalisation Details'!$A$2:$I$2344,9,)</f>
        <v>R1017</v>
      </c>
      <c r="Q757">
        <f>VLOOKUP(A757,'Data Transformation'!A757:R3091,18,)</f>
        <v>36</v>
      </c>
    </row>
    <row r="758" spans="1:17" ht="15.6" x14ac:dyDescent="0.3">
      <c r="A758" s="1" t="s">
        <v>1614</v>
      </c>
      <c r="B758" s="1" t="str">
        <f>VLOOKUP($A758,'Data Transformation'!$A$2:$D$2336,4,)</f>
        <v xml:space="preserve">  Enrique M Sr</v>
      </c>
      <c r="C758">
        <f>VLOOKUP($A758,'Medical Examinations'!$A$2:$B$2336,2,)</f>
        <v>31.78</v>
      </c>
      <c r="D758">
        <f>VLOOKUP($A758,'Medical Examinations'!$A$2:$C$2336,3,)</f>
        <v>11.35</v>
      </c>
      <c r="E758" t="str">
        <f>VLOOKUP($A758,'Medical Examinations'!$A$2:$D$2336,4,)</f>
        <v>yes</v>
      </c>
      <c r="F758" t="str">
        <f>VLOOKUP($A758,'Medical Examinations'!$A$2:$E$2336,5,)</f>
        <v>No</v>
      </c>
      <c r="G758" t="str">
        <f>VLOOKUP($A758,'Medical Examinations'!$A$2:$F$2336,6,)</f>
        <v>Yes</v>
      </c>
      <c r="H758">
        <f>VLOOKUP($A758,'Data Transformation'!$A$2:$G$2336,7,)</f>
        <v>1</v>
      </c>
      <c r="I758" t="str">
        <f>VLOOKUP($A758,'Medical Examinations'!$A$2:$H$2336,8,)</f>
        <v>No</v>
      </c>
      <c r="J758" t="str">
        <f>VLOOKUP($A758,'Data Transformation'!$A$2:$K$2336,11,)</f>
        <v>obesity</v>
      </c>
      <c r="K758" t="str">
        <f>VLOOKUP($A758,'Data Transformation'!$A$2:$M$2336,13,)</f>
        <v>Prediabetes</v>
      </c>
      <c r="L758" t="str">
        <f>VLOOKUP(A758,'Data Transformation'!A758:Q3092,17,)</f>
        <v>21-Oct-1983</v>
      </c>
      <c r="M758">
        <f>VLOOKUP($A758,'Hospitalisation Details'!$A$2:$I$2344,6,)</f>
        <v>13511.28</v>
      </c>
      <c r="N758" t="str">
        <f>VLOOKUP($A758,'Hospitalisation Details'!$A$2:$I$2344,7,)</f>
        <v>tier - 3</v>
      </c>
      <c r="O758" t="str">
        <f>VLOOKUP($A758,'Hospitalisation Details'!$A$2:$I$2344,8,)</f>
        <v>tier - 1</v>
      </c>
      <c r="P758" t="str">
        <f>VLOOKUP($A758,'Hospitalisation Details'!$A$2:$I$2344,9,)</f>
        <v>R1012</v>
      </c>
      <c r="Q758">
        <f>VLOOKUP(A758,'Data Transformation'!A758:R3092,18,)</f>
        <v>39</v>
      </c>
    </row>
    <row r="759" spans="1:17" ht="15.6" x14ac:dyDescent="0.3">
      <c r="A759" s="1" t="s">
        <v>1613</v>
      </c>
      <c r="B759" s="1" t="str">
        <f>VLOOKUP($A759,'Data Transformation'!$A$2:$D$2336,4,)</f>
        <v xml:space="preserve">  Greg</v>
      </c>
      <c r="C759">
        <f>VLOOKUP($A759,'Medical Examinations'!$A$2:$B$2336,2,)</f>
        <v>46.89</v>
      </c>
      <c r="D759">
        <f>VLOOKUP($A759,'Medical Examinations'!$A$2:$C$2336,3,)</f>
        <v>5.52</v>
      </c>
      <c r="E759" t="str">
        <f>VLOOKUP($A759,'Medical Examinations'!$A$2:$D$2336,4,)</f>
        <v>No</v>
      </c>
      <c r="F759" t="str">
        <f>VLOOKUP($A759,'Medical Examinations'!$A$2:$E$2336,5,)</f>
        <v>No</v>
      </c>
      <c r="G759" t="str">
        <f>VLOOKUP($A759,'Medical Examinations'!$A$2:$F$2336,6,)</f>
        <v>No</v>
      </c>
      <c r="H759">
        <f>VLOOKUP($A759,'Data Transformation'!$A$2:$G$2336,7,)</f>
        <v>0</v>
      </c>
      <c r="I759" t="str">
        <f>VLOOKUP($A759,'Medical Examinations'!$A$2:$H$2336,8,)</f>
        <v>No</v>
      </c>
      <c r="J759" t="str">
        <f>VLOOKUP($A759,'Data Transformation'!$A$2:$K$2336,11,)</f>
        <v>normal weight</v>
      </c>
      <c r="K759" t="str">
        <f>VLOOKUP($A759,'Data Transformation'!$A$2:$M$2336,13,)</f>
        <v>Normal</v>
      </c>
      <c r="L759" t="str">
        <f>VLOOKUP(A759,'Data Transformation'!A759:Q3093,17,)</f>
        <v>19-Aug-1983</v>
      </c>
      <c r="M759">
        <f>VLOOKUP($A759,'Hospitalisation Details'!$A$2:$I$2344,6,)</f>
        <v>13480.83</v>
      </c>
      <c r="N759" t="str">
        <f>VLOOKUP($A759,'Hospitalisation Details'!$A$2:$I$2344,7,)</f>
        <v>tier - 3</v>
      </c>
      <c r="O759" t="str">
        <f>VLOOKUP($A759,'Hospitalisation Details'!$A$2:$I$2344,8,)</f>
        <v>tier - 2</v>
      </c>
      <c r="P759" t="str">
        <f>VLOOKUP($A759,'Hospitalisation Details'!$A$2:$I$2344,9,)</f>
        <v>R1023</v>
      </c>
      <c r="Q759">
        <f>VLOOKUP(A759,'Data Transformation'!A759:R3093,18,)</f>
        <v>39</v>
      </c>
    </row>
    <row r="760" spans="1:17" ht="15.6" x14ac:dyDescent="0.3">
      <c r="A760" s="1" t="s">
        <v>1612</v>
      </c>
      <c r="B760" s="1" t="str">
        <f>VLOOKUP($A760,'Data Transformation'!$A$2:$D$2336,4,)</f>
        <v xml:space="preserve">  Filip</v>
      </c>
      <c r="C760">
        <f>VLOOKUP($A760,'Medical Examinations'!$A$2:$B$2336,2,)</f>
        <v>39.35</v>
      </c>
      <c r="D760">
        <f>VLOOKUP($A760,'Medical Examinations'!$A$2:$C$2336,3,)</f>
        <v>7.86</v>
      </c>
      <c r="E760" t="str">
        <f>VLOOKUP($A760,'Medical Examinations'!$A$2:$D$2336,4,)</f>
        <v>yes</v>
      </c>
      <c r="F760" t="str">
        <f>VLOOKUP($A760,'Medical Examinations'!$A$2:$E$2336,5,)</f>
        <v>No</v>
      </c>
      <c r="G760" t="str">
        <f>VLOOKUP($A760,'Medical Examinations'!$A$2:$F$2336,6,)</f>
        <v>No</v>
      </c>
      <c r="H760">
        <f>VLOOKUP($A760,'Data Transformation'!$A$2:$G$2336,7,)</f>
        <v>1</v>
      </c>
      <c r="I760" t="str">
        <f>VLOOKUP($A760,'Medical Examinations'!$A$2:$H$2336,8,)</f>
        <v>No</v>
      </c>
      <c r="J760" t="str">
        <f>VLOOKUP($A760,'Data Transformation'!$A$2:$K$2336,11,)</f>
        <v>underweight</v>
      </c>
      <c r="K760" t="str">
        <f>VLOOKUP($A760,'Data Transformation'!$A$2:$M$2336,13,)</f>
        <v>Diabetes</v>
      </c>
      <c r="L760" t="str">
        <f>VLOOKUP(A760,'Data Transformation'!A760:Q3094,17,)</f>
        <v>30-Oct-1980</v>
      </c>
      <c r="M760">
        <f>VLOOKUP($A760,'Hospitalisation Details'!$A$2:$I$2344,6,)</f>
        <v>13472.19</v>
      </c>
      <c r="N760" t="str">
        <f>VLOOKUP($A760,'Hospitalisation Details'!$A$2:$I$2344,7,)</f>
        <v>tier - 3</v>
      </c>
      <c r="O760" t="str">
        <f>VLOOKUP($A760,'Hospitalisation Details'!$A$2:$I$2344,8,)</f>
        <v>tier - 2</v>
      </c>
      <c r="P760" t="str">
        <f>VLOOKUP($A760,'Hospitalisation Details'!$A$2:$I$2344,9,)</f>
        <v>R1012</v>
      </c>
      <c r="Q760">
        <f>VLOOKUP(A760,'Data Transformation'!A760:R3094,18,)</f>
        <v>42</v>
      </c>
    </row>
    <row r="761" spans="1:17" ht="15.6" x14ac:dyDescent="0.3">
      <c r="A761" s="1" t="s">
        <v>1611</v>
      </c>
      <c r="B761" s="1" t="str">
        <f>VLOOKUP($A761,'Data Transformation'!$A$2:$D$2336,4,)</f>
        <v xml:space="preserve">  Rosemary E</v>
      </c>
      <c r="C761">
        <f>VLOOKUP($A761,'Medical Examinations'!$A$2:$B$2336,2,)</f>
        <v>39.200000000000003</v>
      </c>
      <c r="D761">
        <f>VLOOKUP($A761,'Medical Examinations'!$A$2:$C$2336,3,)</f>
        <v>11.38</v>
      </c>
      <c r="E761" t="str">
        <f>VLOOKUP($A761,'Medical Examinations'!$A$2:$D$2336,4,)</f>
        <v>No</v>
      </c>
      <c r="F761" t="str">
        <f>VLOOKUP($A761,'Medical Examinations'!$A$2:$E$2336,5,)</f>
        <v>No</v>
      </c>
      <c r="G761" t="str">
        <f>VLOOKUP($A761,'Medical Examinations'!$A$2:$F$2336,6,)</f>
        <v>No</v>
      </c>
      <c r="H761">
        <f>VLOOKUP($A761,'Data Transformation'!$A$2:$G$2336,7,)</f>
        <v>0</v>
      </c>
      <c r="I761" t="str">
        <f>VLOOKUP($A761,'Medical Examinations'!$A$2:$H$2336,8,)</f>
        <v>No</v>
      </c>
      <c r="J761" t="str">
        <f>VLOOKUP($A761,'Data Transformation'!$A$2:$K$2336,11,)</f>
        <v>normal weight</v>
      </c>
      <c r="K761" t="str">
        <f>VLOOKUP($A761,'Data Transformation'!$A$2:$M$2336,13,)</f>
        <v>Normal</v>
      </c>
      <c r="L761" t="str">
        <f>VLOOKUP(A761,'Data Transformation'!A761:Q3095,17,)</f>
        <v>24-Jun-1989</v>
      </c>
      <c r="M761">
        <f>VLOOKUP($A761,'Hospitalisation Details'!$A$2:$I$2344,6,)</f>
        <v>13470.86</v>
      </c>
      <c r="N761" t="str">
        <f>VLOOKUP($A761,'Hospitalisation Details'!$A$2:$I$2344,7,)</f>
        <v>tier - 3</v>
      </c>
      <c r="O761" t="str">
        <f>VLOOKUP($A761,'Hospitalisation Details'!$A$2:$I$2344,8,)</f>
        <v>tier - 3</v>
      </c>
      <c r="P761" t="str">
        <f>VLOOKUP($A761,'Hospitalisation Details'!$A$2:$I$2344,9,)</f>
        <v>R1011</v>
      </c>
      <c r="Q761">
        <f>VLOOKUP(A761,'Data Transformation'!A761:R3095,18,)</f>
        <v>34</v>
      </c>
    </row>
    <row r="762" spans="1:17" ht="15.6" x14ac:dyDescent="0.3">
      <c r="A762" s="1" t="s">
        <v>1610</v>
      </c>
      <c r="B762" s="1" t="str">
        <f>VLOOKUP($A762,'Data Transformation'!$A$2:$D$2336,4,)</f>
        <v xml:space="preserve">  Lisa</v>
      </c>
      <c r="C762">
        <f>VLOOKUP($A762,'Medical Examinations'!$A$2:$B$2336,2,)</f>
        <v>39.159999999999997</v>
      </c>
      <c r="D762">
        <f>VLOOKUP($A762,'Medical Examinations'!$A$2:$C$2336,3,)</f>
        <v>10.48</v>
      </c>
      <c r="E762" t="str">
        <f>VLOOKUP($A762,'Medical Examinations'!$A$2:$D$2336,4,)</f>
        <v>No</v>
      </c>
      <c r="F762" t="str">
        <f>VLOOKUP($A762,'Medical Examinations'!$A$2:$E$2336,5,)</f>
        <v>No</v>
      </c>
      <c r="G762" t="str">
        <f>VLOOKUP($A762,'Medical Examinations'!$A$2:$F$2336,6,)</f>
        <v>No</v>
      </c>
      <c r="H762">
        <f>VLOOKUP($A762,'Data Transformation'!$A$2:$G$2336,7,)</f>
        <v>0</v>
      </c>
      <c r="I762" t="str">
        <f>VLOOKUP($A762,'Medical Examinations'!$A$2:$H$2336,8,)</f>
        <v>No</v>
      </c>
      <c r="J762" t="str">
        <f>VLOOKUP($A762,'Data Transformation'!$A$2:$K$2336,11,)</f>
        <v>overweight</v>
      </c>
      <c r="K762" t="str">
        <f>VLOOKUP($A762,'Data Transformation'!$A$2:$M$2336,13,)</f>
        <v>Prediabetes</v>
      </c>
      <c r="L762" t="str">
        <f>VLOOKUP(A762,'Data Transformation'!A762:Q3096,17,)</f>
        <v>7-Jul-1996</v>
      </c>
      <c r="M762">
        <f>VLOOKUP($A762,'Hospitalisation Details'!$A$2:$I$2344,6,)</f>
        <v>13470.8</v>
      </c>
      <c r="N762" t="str">
        <f>VLOOKUP($A762,'Hospitalisation Details'!$A$2:$I$2344,7,)</f>
        <v>tier - 3</v>
      </c>
      <c r="O762" t="str">
        <f>VLOOKUP($A762,'Hospitalisation Details'!$A$2:$I$2344,8,)</f>
        <v>tier - 2</v>
      </c>
      <c r="P762" t="str">
        <f>VLOOKUP($A762,'Hospitalisation Details'!$A$2:$I$2344,9,)</f>
        <v>R1013</v>
      </c>
      <c r="Q762">
        <f>VLOOKUP(A762,'Data Transformation'!A762:R3096,18,)</f>
        <v>27</v>
      </c>
    </row>
    <row r="763" spans="1:17" ht="15.6" x14ac:dyDescent="0.3">
      <c r="A763" s="1" t="s">
        <v>1609</v>
      </c>
      <c r="B763" s="1" t="str">
        <f>VLOOKUP($A763,'Data Transformation'!$A$2:$D$2336,4,)</f>
        <v xml:space="preserve">  Jason</v>
      </c>
      <c r="C763">
        <f>VLOOKUP($A763,'Medical Examinations'!$A$2:$B$2336,2,)</f>
        <v>44.1</v>
      </c>
      <c r="D763">
        <f>VLOOKUP($A763,'Medical Examinations'!$A$2:$C$2336,3,)</f>
        <v>5.04</v>
      </c>
      <c r="E763" t="str">
        <f>VLOOKUP($A763,'Medical Examinations'!$A$2:$D$2336,4,)</f>
        <v>yes</v>
      </c>
      <c r="F763" t="str">
        <f>VLOOKUP($A763,'Medical Examinations'!$A$2:$E$2336,5,)</f>
        <v>No</v>
      </c>
      <c r="G763" t="str">
        <f>VLOOKUP($A763,'Medical Examinations'!$A$2:$F$2336,6,)</f>
        <v>No</v>
      </c>
      <c r="H763">
        <f>VLOOKUP($A763,'Data Transformation'!$A$2:$G$2336,7,)</f>
        <v>0</v>
      </c>
      <c r="I763" t="str">
        <f>VLOOKUP($A763,'Medical Examinations'!$A$2:$H$2336,8,)</f>
        <v>No</v>
      </c>
      <c r="J763" t="str">
        <f>VLOOKUP($A763,'Data Transformation'!$A$2:$K$2336,11,)</f>
        <v>obesity</v>
      </c>
      <c r="K763" t="str">
        <f>VLOOKUP($A763,'Data Transformation'!$A$2:$M$2336,13,)</f>
        <v>Normal</v>
      </c>
      <c r="L763" t="str">
        <f>VLOOKUP(A763,'Data Transformation'!A763:Q3097,17,)</f>
        <v>9-Nov-1970</v>
      </c>
      <c r="M763">
        <f>VLOOKUP($A763,'Hospitalisation Details'!$A$2:$I$2344,6,)</f>
        <v>13465.8</v>
      </c>
      <c r="N763" t="str">
        <f>VLOOKUP($A763,'Hospitalisation Details'!$A$2:$I$2344,7,)</f>
        <v>tier - 3</v>
      </c>
      <c r="O763" t="str">
        <f>VLOOKUP($A763,'Hospitalisation Details'!$A$2:$I$2344,8,)</f>
        <v>tier - 1</v>
      </c>
      <c r="P763" t="str">
        <f>VLOOKUP($A763,'Hospitalisation Details'!$A$2:$I$2344,9,)</f>
        <v>R1012</v>
      </c>
      <c r="Q763">
        <f>VLOOKUP(A763,'Data Transformation'!A763:R3097,18,)</f>
        <v>52</v>
      </c>
    </row>
    <row r="764" spans="1:17" ht="15.6" x14ac:dyDescent="0.3">
      <c r="A764" s="1" t="s">
        <v>1608</v>
      </c>
      <c r="B764" s="1" t="str">
        <f>VLOOKUP($A764,'Data Transformation'!$A$2:$D$2336,4,)</f>
        <v xml:space="preserve">  Courtney</v>
      </c>
      <c r="C764">
        <f>VLOOKUP($A764,'Medical Examinations'!$A$2:$B$2336,2,)</f>
        <v>33.200000000000003</v>
      </c>
      <c r="D764">
        <f>VLOOKUP($A764,'Medical Examinations'!$A$2:$C$2336,3,)</f>
        <v>9.06</v>
      </c>
      <c r="E764" t="str">
        <f>VLOOKUP($A764,'Medical Examinations'!$A$2:$D$2336,4,)</f>
        <v>No</v>
      </c>
      <c r="F764" t="str">
        <f>VLOOKUP($A764,'Medical Examinations'!$A$2:$E$2336,5,)</f>
        <v>No</v>
      </c>
      <c r="G764" t="str">
        <f>VLOOKUP($A764,'Medical Examinations'!$A$2:$F$2336,6,)</f>
        <v>No</v>
      </c>
      <c r="H764">
        <f>VLOOKUP($A764,'Data Transformation'!$A$2:$G$2336,7,)</f>
        <v>0</v>
      </c>
      <c r="I764" t="str">
        <f>VLOOKUP($A764,'Medical Examinations'!$A$2:$H$2336,8,)</f>
        <v>No</v>
      </c>
      <c r="J764" t="str">
        <f>VLOOKUP($A764,'Data Transformation'!$A$2:$K$2336,11,)</f>
        <v>underweight</v>
      </c>
      <c r="K764" t="str">
        <f>VLOOKUP($A764,'Data Transformation'!$A$2:$M$2336,13,)</f>
        <v>Diabetes</v>
      </c>
      <c r="L764" t="str">
        <f>VLOOKUP(A764,'Data Transformation'!A764:Q3098,17,)</f>
        <v>13-Aug-1984</v>
      </c>
      <c r="M764">
        <f>VLOOKUP($A764,'Hospitalisation Details'!$A$2:$I$2344,6,)</f>
        <v>13462.52</v>
      </c>
      <c r="N764" t="str">
        <f>VLOOKUP($A764,'Hospitalisation Details'!$A$2:$I$2344,7,)</f>
        <v>tier - 3</v>
      </c>
      <c r="O764" t="str">
        <f>VLOOKUP($A764,'Hospitalisation Details'!$A$2:$I$2344,8,)</f>
        <v>tier - 2</v>
      </c>
      <c r="P764" t="str">
        <f>VLOOKUP($A764,'Hospitalisation Details'!$A$2:$I$2344,9,)</f>
        <v>R1011</v>
      </c>
      <c r="Q764">
        <f>VLOOKUP(A764,'Data Transformation'!A764:R3098,18,)</f>
        <v>38</v>
      </c>
    </row>
    <row r="765" spans="1:17" ht="15.6" x14ac:dyDescent="0.3">
      <c r="A765" s="1" t="s">
        <v>1607</v>
      </c>
      <c r="B765" s="1" t="str">
        <f>VLOOKUP($A765,'Data Transformation'!$A$2:$D$2336,4,)</f>
        <v xml:space="preserve">  Jennifer R</v>
      </c>
      <c r="C765">
        <f>VLOOKUP($A765,'Medical Examinations'!$A$2:$B$2336,2,)</f>
        <v>29.92</v>
      </c>
      <c r="D765">
        <f>VLOOKUP($A765,'Medical Examinations'!$A$2:$C$2336,3,)</f>
        <v>11.07</v>
      </c>
      <c r="E765" t="str">
        <f>VLOOKUP($A765,'Medical Examinations'!$A$2:$D$2336,4,)</f>
        <v>No</v>
      </c>
      <c r="F765" t="str">
        <f>VLOOKUP($A765,'Medical Examinations'!$A$2:$E$2336,5,)</f>
        <v>No</v>
      </c>
      <c r="G765" t="str">
        <f>VLOOKUP($A765,'Medical Examinations'!$A$2:$F$2336,6,)</f>
        <v>No</v>
      </c>
      <c r="H765">
        <f>VLOOKUP($A765,'Data Transformation'!$A$2:$G$2336,7,)</f>
        <v>0</v>
      </c>
      <c r="I765" t="str">
        <f>VLOOKUP($A765,'Medical Examinations'!$A$2:$H$2336,8,)</f>
        <v>No</v>
      </c>
      <c r="J765" t="str">
        <f>VLOOKUP($A765,'Data Transformation'!$A$2:$K$2336,11,)</f>
        <v>obesity</v>
      </c>
      <c r="K765" t="str">
        <f>VLOOKUP($A765,'Data Transformation'!$A$2:$M$2336,13,)</f>
        <v>Prediabetes</v>
      </c>
      <c r="L765" t="str">
        <f>VLOOKUP(A765,'Data Transformation'!A765:Q3099,17,)</f>
        <v>18-Nov-1976</v>
      </c>
      <c r="M765">
        <f>VLOOKUP($A765,'Hospitalisation Details'!$A$2:$I$2344,6,)</f>
        <v>13457.96</v>
      </c>
      <c r="N765" t="str">
        <f>VLOOKUP($A765,'Hospitalisation Details'!$A$2:$I$2344,7,)</f>
        <v>tier - 3</v>
      </c>
      <c r="O765" t="str">
        <f>VLOOKUP($A765,'Hospitalisation Details'!$A$2:$I$2344,8,)</f>
        <v>tier - 1</v>
      </c>
      <c r="P765" t="str">
        <f>VLOOKUP($A765,'Hospitalisation Details'!$A$2:$I$2344,9,)</f>
        <v>R1013</v>
      </c>
      <c r="Q765">
        <f>VLOOKUP(A765,'Data Transformation'!A765:R3099,18,)</f>
        <v>46</v>
      </c>
    </row>
    <row r="766" spans="1:17" ht="15.6" x14ac:dyDescent="0.3">
      <c r="A766" s="1" t="s">
        <v>1606</v>
      </c>
      <c r="B766" s="1" t="str">
        <f>VLOOKUP($A766,'Data Transformation'!$A$2:$D$2336,4,)</f>
        <v xml:space="preserve">  Lauren E</v>
      </c>
      <c r="C766">
        <f>VLOOKUP($A766,'Medical Examinations'!$A$2:$B$2336,2,)</f>
        <v>25</v>
      </c>
      <c r="D766">
        <f>VLOOKUP($A766,'Medical Examinations'!$A$2:$C$2336,3,)</f>
        <v>10.45</v>
      </c>
      <c r="E766" t="str">
        <f>VLOOKUP($A766,'Medical Examinations'!$A$2:$D$2336,4,)</f>
        <v>No</v>
      </c>
      <c r="F766" t="str">
        <f>VLOOKUP($A766,'Medical Examinations'!$A$2:$E$2336,5,)</f>
        <v>No</v>
      </c>
      <c r="G766" t="str">
        <f>VLOOKUP($A766,'Medical Examinations'!$A$2:$F$2336,6,)</f>
        <v>No</v>
      </c>
      <c r="H766">
        <f>VLOOKUP($A766,'Data Transformation'!$A$2:$G$2336,7,)</f>
        <v>0</v>
      </c>
      <c r="I766" t="str">
        <f>VLOOKUP($A766,'Medical Examinations'!$A$2:$H$2336,8,)</f>
        <v>No</v>
      </c>
      <c r="J766" t="str">
        <f>VLOOKUP($A766,'Data Transformation'!$A$2:$K$2336,11,)</f>
        <v>obesity</v>
      </c>
      <c r="K766" t="str">
        <f>VLOOKUP($A766,'Data Transformation'!$A$2:$M$2336,13,)</f>
        <v>Normal</v>
      </c>
      <c r="L766" t="str">
        <f>VLOOKUP(A766,'Data Transformation'!A766:Q3100,17,)</f>
        <v>6-Aug-1982</v>
      </c>
      <c r="M766">
        <f>VLOOKUP($A766,'Hospitalisation Details'!$A$2:$I$2344,6,)</f>
        <v>13451.12</v>
      </c>
      <c r="N766" t="str">
        <f>VLOOKUP($A766,'Hospitalisation Details'!$A$2:$I$2344,7,)</f>
        <v>tier - 3</v>
      </c>
      <c r="O766" t="str">
        <f>VLOOKUP($A766,'Hospitalisation Details'!$A$2:$I$2344,8,)</f>
        <v>tier - 1</v>
      </c>
      <c r="P766" t="str">
        <f>VLOOKUP($A766,'Hospitalisation Details'!$A$2:$I$2344,9,)</f>
        <v>R1011</v>
      </c>
      <c r="Q766">
        <f>VLOOKUP(A766,'Data Transformation'!A766:R3100,18,)</f>
        <v>41</v>
      </c>
    </row>
    <row r="767" spans="1:17" ht="15.6" x14ac:dyDescent="0.3">
      <c r="A767" s="1" t="s">
        <v>1605</v>
      </c>
      <c r="B767" s="1" t="str">
        <f>VLOOKUP($A767,'Data Transformation'!$A$2:$D$2336,4,)</f>
        <v xml:space="preserve">  Ashley M</v>
      </c>
      <c r="C767">
        <f>VLOOKUP($A767,'Medical Examinations'!$A$2:$B$2336,2,)</f>
        <v>38.869999999999997</v>
      </c>
      <c r="D767">
        <f>VLOOKUP($A767,'Medical Examinations'!$A$2:$C$2336,3,)</f>
        <v>8.6300000000000008</v>
      </c>
      <c r="E767" t="str">
        <f>VLOOKUP($A767,'Medical Examinations'!$A$2:$D$2336,4,)</f>
        <v>yes</v>
      </c>
      <c r="F767" t="str">
        <f>VLOOKUP($A767,'Medical Examinations'!$A$2:$E$2336,5,)</f>
        <v>No</v>
      </c>
      <c r="G767" t="str">
        <f>VLOOKUP($A767,'Medical Examinations'!$A$2:$F$2336,6,)</f>
        <v>No</v>
      </c>
      <c r="H767">
        <f>VLOOKUP($A767,'Data Transformation'!$A$2:$G$2336,7,)</f>
        <v>1</v>
      </c>
      <c r="I767" t="str">
        <f>VLOOKUP($A767,'Medical Examinations'!$A$2:$H$2336,8,)</f>
        <v>No</v>
      </c>
      <c r="J767" t="str">
        <f>VLOOKUP($A767,'Data Transformation'!$A$2:$K$2336,11,)</f>
        <v>obesity</v>
      </c>
      <c r="K767" t="str">
        <f>VLOOKUP($A767,'Data Transformation'!$A$2:$M$2336,13,)</f>
        <v>Prediabetes</v>
      </c>
      <c r="L767" t="str">
        <f>VLOOKUP(A767,'Data Transformation'!A767:Q3101,17,)</f>
        <v>16-Aug-1997</v>
      </c>
      <c r="M767">
        <f>VLOOKUP($A767,'Hospitalisation Details'!$A$2:$I$2344,6,)</f>
        <v>13440.7</v>
      </c>
      <c r="N767" t="str">
        <f>VLOOKUP($A767,'Hospitalisation Details'!$A$2:$I$2344,7,)</f>
        <v>tier - 3</v>
      </c>
      <c r="O767" t="str">
        <f>VLOOKUP($A767,'Hospitalisation Details'!$A$2:$I$2344,8,)</f>
        <v>tier - 2</v>
      </c>
      <c r="P767" t="str">
        <f>VLOOKUP($A767,'Hospitalisation Details'!$A$2:$I$2344,9,)</f>
        <v>R1012</v>
      </c>
      <c r="Q767">
        <f>VLOOKUP(A767,'Data Transformation'!A767:R3101,18,)</f>
        <v>25</v>
      </c>
    </row>
    <row r="768" spans="1:17" ht="15.6" x14ac:dyDescent="0.3">
      <c r="A768" s="1" t="s">
        <v>1604</v>
      </c>
      <c r="B768" s="1" t="str">
        <f>VLOOKUP($A768,'Data Transformation'!$A$2:$D$2336,4,)</f>
        <v xml:space="preserve">  Alison R</v>
      </c>
      <c r="C768">
        <f>VLOOKUP($A768,'Medical Examinations'!$A$2:$B$2336,2,)</f>
        <v>32.299999999999997</v>
      </c>
      <c r="D768">
        <f>VLOOKUP($A768,'Medical Examinations'!$A$2:$C$2336,3,)</f>
        <v>5.28</v>
      </c>
      <c r="E768" t="str">
        <f>VLOOKUP($A768,'Medical Examinations'!$A$2:$D$2336,4,)</f>
        <v>yes</v>
      </c>
      <c r="F768" t="str">
        <f>VLOOKUP($A768,'Medical Examinations'!$A$2:$E$2336,5,)</f>
        <v>No</v>
      </c>
      <c r="G768" t="str">
        <f>VLOOKUP($A768,'Medical Examinations'!$A$2:$F$2336,6,)</f>
        <v>No</v>
      </c>
      <c r="H768">
        <f>VLOOKUP($A768,'Data Transformation'!$A$2:$G$2336,7,)</f>
        <v>2</v>
      </c>
      <c r="I768" t="str">
        <f>VLOOKUP($A768,'Medical Examinations'!$A$2:$H$2336,8,)</f>
        <v>No</v>
      </c>
      <c r="J768" t="str">
        <f>VLOOKUP($A768,'Data Transformation'!$A$2:$K$2336,11,)</f>
        <v>obesity</v>
      </c>
      <c r="K768" t="str">
        <f>VLOOKUP($A768,'Data Transformation'!$A$2:$M$2336,13,)</f>
        <v>Diabetes</v>
      </c>
      <c r="L768" t="str">
        <f>VLOOKUP(A768,'Data Transformation'!A768:Q3102,17,)</f>
        <v>28-Oct-1982</v>
      </c>
      <c r="M768">
        <f>VLOOKUP($A768,'Hospitalisation Details'!$A$2:$I$2344,6,)</f>
        <v>13430.27</v>
      </c>
      <c r="N768" t="str">
        <f>VLOOKUP($A768,'Hospitalisation Details'!$A$2:$I$2344,7,)</f>
        <v>tier - 3</v>
      </c>
      <c r="O768" t="str">
        <f>VLOOKUP($A768,'Hospitalisation Details'!$A$2:$I$2344,8,)</f>
        <v>tier - 3</v>
      </c>
      <c r="P768" t="str">
        <f>VLOOKUP($A768,'Hospitalisation Details'!$A$2:$I$2344,9,)</f>
        <v>R1024</v>
      </c>
      <c r="Q768">
        <f>VLOOKUP(A768,'Data Transformation'!A768:R3102,18,)</f>
        <v>40</v>
      </c>
    </row>
    <row r="769" spans="1:17" ht="15.6" x14ac:dyDescent="0.3">
      <c r="A769" s="1" t="s">
        <v>1603</v>
      </c>
      <c r="B769" s="1" t="str">
        <f>VLOOKUP($A769,'Data Transformation'!$A$2:$D$2336,4,)</f>
        <v xml:space="preserve">  Madeleine</v>
      </c>
      <c r="C769">
        <f>VLOOKUP($A769,'Medical Examinations'!$A$2:$B$2336,2,)</f>
        <v>31.16</v>
      </c>
      <c r="D769">
        <f>VLOOKUP($A769,'Medical Examinations'!$A$2:$C$2336,3,)</f>
        <v>7.49</v>
      </c>
      <c r="E769" t="str">
        <f>VLOOKUP($A769,'Medical Examinations'!$A$2:$D$2336,4,)</f>
        <v>yes</v>
      </c>
      <c r="F769" t="str">
        <f>VLOOKUP($A769,'Medical Examinations'!$A$2:$E$2336,5,)</f>
        <v>No</v>
      </c>
      <c r="G769" t="str">
        <f>VLOOKUP($A769,'Medical Examinations'!$A$2:$F$2336,6,)</f>
        <v>No</v>
      </c>
      <c r="H769">
        <f>VLOOKUP($A769,'Data Transformation'!$A$2:$G$2336,7,)</f>
        <v>2</v>
      </c>
      <c r="I769" t="str">
        <f>VLOOKUP($A769,'Medical Examinations'!$A$2:$H$2336,8,)</f>
        <v>No</v>
      </c>
      <c r="J769" t="str">
        <f>VLOOKUP($A769,'Data Transformation'!$A$2:$K$2336,11,)</f>
        <v>obesity</v>
      </c>
      <c r="K769" t="str">
        <f>VLOOKUP($A769,'Data Transformation'!$A$2:$M$2336,13,)</f>
        <v>Normal</v>
      </c>
      <c r="L769" t="str">
        <f>VLOOKUP(A769,'Data Transformation'!A769:Q3103,17,)</f>
        <v>9-Sep-1987</v>
      </c>
      <c r="M769">
        <f>VLOOKUP($A769,'Hospitalisation Details'!$A$2:$I$2344,6,)</f>
        <v>13429.04</v>
      </c>
      <c r="N769" t="str">
        <f>VLOOKUP($A769,'Hospitalisation Details'!$A$2:$I$2344,7,)</f>
        <v>tier - 3</v>
      </c>
      <c r="O769" t="str">
        <f>VLOOKUP($A769,'Hospitalisation Details'!$A$2:$I$2344,8,)</f>
        <v>tier - 3</v>
      </c>
      <c r="P769" t="str">
        <f>VLOOKUP($A769,'Hospitalisation Details'!$A$2:$I$2344,9,)</f>
        <v>R1012</v>
      </c>
      <c r="Q769">
        <f>VLOOKUP(A769,'Data Transformation'!A769:R3103,18,)</f>
        <v>35</v>
      </c>
    </row>
    <row r="770" spans="1:17" ht="15.6" x14ac:dyDescent="0.3">
      <c r="A770" s="1" t="s">
        <v>1602</v>
      </c>
      <c r="B770" s="1" t="str">
        <f>VLOOKUP($A770,'Data Transformation'!$A$2:$D$2336,4,)</f>
        <v xml:space="preserve">  Stacey</v>
      </c>
      <c r="C770">
        <f>VLOOKUP($A770,'Medical Examinations'!$A$2:$B$2336,2,)</f>
        <v>54.59</v>
      </c>
      <c r="D770">
        <f>VLOOKUP($A770,'Medical Examinations'!$A$2:$C$2336,3,)</f>
        <v>4.2699999999999996</v>
      </c>
      <c r="E770" t="str">
        <f>VLOOKUP($A770,'Medical Examinations'!$A$2:$D$2336,4,)</f>
        <v>No</v>
      </c>
      <c r="F770" t="str">
        <f>VLOOKUP($A770,'Medical Examinations'!$A$2:$E$2336,5,)</f>
        <v>No</v>
      </c>
      <c r="G770" t="str">
        <f>VLOOKUP($A770,'Medical Examinations'!$A$2:$F$2336,6,)</f>
        <v>No</v>
      </c>
      <c r="H770">
        <f>VLOOKUP($A770,'Data Transformation'!$A$2:$G$2336,7,)</f>
        <v>0</v>
      </c>
      <c r="I770" t="str">
        <f>VLOOKUP($A770,'Medical Examinations'!$A$2:$H$2336,8,)</f>
        <v>No</v>
      </c>
      <c r="J770" t="str">
        <f>VLOOKUP($A770,'Data Transformation'!$A$2:$K$2336,11,)</f>
        <v>overweight</v>
      </c>
      <c r="K770" t="str">
        <f>VLOOKUP($A770,'Data Transformation'!$A$2:$M$2336,13,)</f>
        <v>Diabetes</v>
      </c>
      <c r="L770" t="str">
        <f>VLOOKUP(A770,'Data Transformation'!A770:Q3104,17,)</f>
        <v>10-Dec-1985</v>
      </c>
      <c r="M770">
        <f>VLOOKUP($A770,'Hospitalisation Details'!$A$2:$I$2344,6,)</f>
        <v>13417.05</v>
      </c>
      <c r="N770" t="str">
        <f>VLOOKUP($A770,'Hospitalisation Details'!$A$2:$I$2344,7,)</f>
        <v>tier - 3</v>
      </c>
      <c r="O770" t="str">
        <f>VLOOKUP($A770,'Hospitalisation Details'!$A$2:$I$2344,8,)</f>
        <v>tier - 3</v>
      </c>
      <c r="P770" t="str">
        <f>VLOOKUP($A770,'Hospitalisation Details'!$A$2:$I$2344,9,)</f>
        <v>R1012</v>
      </c>
      <c r="Q770">
        <f>VLOOKUP(A770,'Data Transformation'!A770:R3104,18,)</f>
        <v>37</v>
      </c>
    </row>
    <row r="771" spans="1:17" ht="15.6" x14ac:dyDescent="0.3">
      <c r="A771" s="1" t="s">
        <v>1601</v>
      </c>
      <c r="B771" s="1" t="str">
        <f>VLOOKUP($A771,'Data Transformation'!$A$2:$D$2336,4,)</f>
        <v xml:space="preserve">  Kimberly</v>
      </c>
      <c r="C771">
        <f>VLOOKUP($A771,'Medical Examinations'!$A$2:$B$2336,2,)</f>
        <v>21.09</v>
      </c>
      <c r="D771">
        <f>VLOOKUP($A771,'Medical Examinations'!$A$2:$C$2336,3,)</f>
        <v>9.2200000000000006</v>
      </c>
      <c r="E771" t="str">
        <f>VLOOKUP($A771,'Medical Examinations'!$A$2:$D$2336,4,)</f>
        <v>yes</v>
      </c>
      <c r="F771" t="str">
        <f>VLOOKUP($A771,'Medical Examinations'!$A$2:$E$2336,5,)</f>
        <v>No</v>
      </c>
      <c r="G771" t="str">
        <f>VLOOKUP($A771,'Medical Examinations'!$A$2:$F$2336,6,)</f>
        <v>No</v>
      </c>
      <c r="H771">
        <f>VLOOKUP($A771,'Data Transformation'!$A$2:$G$2336,7,)</f>
        <v>2</v>
      </c>
      <c r="I771" t="str">
        <f>VLOOKUP($A771,'Medical Examinations'!$A$2:$H$2336,8,)</f>
        <v>No</v>
      </c>
      <c r="J771" t="str">
        <f>VLOOKUP($A771,'Data Transformation'!$A$2:$K$2336,11,)</f>
        <v>obesity</v>
      </c>
      <c r="K771" t="str">
        <f>VLOOKUP($A771,'Data Transformation'!$A$2:$M$2336,13,)</f>
        <v>Diabetes</v>
      </c>
      <c r="L771" t="str">
        <f>VLOOKUP(A771,'Data Transformation'!A771:Q3105,17,)</f>
        <v>20-Aug-1970</v>
      </c>
      <c r="M771">
        <f>VLOOKUP($A771,'Hospitalisation Details'!$A$2:$I$2344,6,)</f>
        <v>13415.04</v>
      </c>
      <c r="N771" t="str">
        <f>VLOOKUP($A771,'Hospitalisation Details'!$A$2:$I$2344,7,)</f>
        <v>tier - 3</v>
      </c>
      <c r="O771" t="str">
        <f>VLOOKUP($A771,'Hospitalisation Details'!$A$2:$I$2344,8,)</f>
        <v>tier - 2</v>
      </c>
      <c r="P771" t="str">
        <f>VLOOKUP($A771,'Hospitalisation Details'!$A$2:$I$2344,9,)</f>
        <v>R1012</v>
      </c>
      <c r="Q771">
        <f>VLOOKUP(A771,'Data Transformation'!A771:R3105,18,)</f>
        <v>52</v>
      </c>
    </row>
    <row r="772" spans="1:17" ht="15.6" x14ac:dyDescent="0.3">
      <c r="A772" s="1" t="s">
        <v>1600</v>
      </c>
      <c r="B772" s="1" t="str">
        <f>VLOOKUP($A772,'Data Transformation'!$A$2:$D$2336,4,)</f>
        <v xml:space="preserve">  Matthew D</v>
      </c>
      <c r="C772">
        <f>VLOOKUP($A772,'Medical Examinations'!$A$2:$B$2336,2,)</f>
        <v>52.41</v>
      </c>
      <c r="D772">
        <f>VLOOKUP($A772,'Medical Examinations'!$A$2:$C$2336,3,)</f>
        <v>5.99</v>
      </c>
      <c r="E772" t="str">
        <f>VLOOKUP($A772,'Medical Examinations'!$A$2:$D$2336,4,)</f>
        <v>No</v>
      </c>
      <c r="F772" t="str">
        <f>VLOOKUP($A772,'Medical Examinations'!$A$2:$E$2336,5,)</f>
        <v>No</v>
      </c>
      <c r="G772" t="str">
        <f>VLOOKUP($A772,'Medical Examinations'!$A$2:$F$2336,6,)</f>
        <v>No</v>
      </c>
      <c r="H772">
        <f>VLOOKUP($A772,'Data Transformation'!$A$2:$G$2336,7,)</f>
        <v>1</v>
      </c>
      <c r="I772" t="str">
        <f>VLOOKUP($A772,'Medical Examinations'!$A$2:$H$2336,8,)</f>
        <v>No</v>
      </c>
      <c r="J772" t="str">
        <f>VLOOKUP($A772,'Data Transformation'!$A$2:$K$2336,11,)</f>
        <v>underweight</v>
      </c>
      <c r="K772" t="str">
        <f>VLOOKUP($A772,'Data Transformation'!$A$2:$M$2336,13,)</f>
        <v>Diabetes</v>
      </c>
      <c r="L772" t="str">
        <f>VLOOKUP(A772,'Data Transformation'!A772:Q3106,17,)</f>
        <v>22-Aug-1971</v>
      </c>
      <c r="M772">
        <f>VLOOKUP($A772,'Hospitalisation Details'!$A$2:$I$2344,6,)</f>
        <v>13412.97</v>
      </c>
      <c r="N772" t="str">
        <f>VLOOKUP($A772,'Hospitalisation Details'!$A$2:$I$2344,7,)</f>
        <v>tier - 3</v>
      </c>
      <c r="O772" t="str">
        <f>VLOOKUP($A772,'Hospitalisation Details'!$A$2:$I$2344,8,)</f>
        <v>tier - 3</v>
      </c>
      <c r="P772" t="str">
        <f>VLOOKUP($A772,'Hospitalisation Details'!$A$2:$I$2344,9,)</f>
        <v>R1023</v>
      </c>
      <c r="Q772">
        <f>VLOOKUP(A772,'Data Transformation'!A772:R3106,18,)</f>
        <v>51</v>
      </c>
    </row>
    <row r="773" spans="1:17" ht="15.6" x14ac:dyDescent="0.3">
      <c r="A773" s="1" t="s">
        <v>1599</v>
      </c>
      <c r="B773" s="1" t="str">
        <f>VLOOKUP($A773,'Data Transformation'!$A$2:$D$2336,4,)</f>
        <v xml:space="preserve">  Michael</v>
      </c>
      <c r="C773">
        <f>VLOOKUP($A773,'Medical Examinations'!$A$2:$B$2336,2,)</f>
        <v>41.47</v>
      </c>
      <c r="D773">
        <f>VLOOKUP($A773,'Medical Examinations'!$A$2:$C$2336,3,)</f>
        <v>5.86</v>
      </c>
      <c r="E773" t="str">
        <f>VLOOKUP($A773,'Medical Examinations'!$A$2:$D$2336,4,)</f>
        <v>yes</v>
      </c>
      <c r="F773" t="str">
        <f>VLOOKUP($A773,'Medical Examinations'!$A$2:$E$2336,5,)</f>
        <v>No</v>
      </c>
      <c r="G773" t="str">
        <f>VLOOKUP($A773,'Medical Examinations'!$A$2:$F$2336,6,)</f>
        <v>No</v>
      </c>
      <c r="H773">
        <f>VLOOKUP($A773,'Data Transformation'!$A$2:$G$2336,7,)</f>
        <v>2</v>
      </c>
      <c r="I773" t="str">
        <f>VLOOKUP($A773,'Medical Examinations'!$A$2:$H$2336,8,)</f>
        <v>No</v>
      </c>
      <c r="J773" t="str">
        <f>VLOOKUP($A773,'Data Transformation'!$A$2:$K$2336,11,)</f>
        <v>obesity</v>
      </c>
      <c r="K773" t="str">
        <f>VLOOKUP($A773,'Data Transformation'!$A$2:$M$2336,13,)</f>
        <v>Prediabetes</v>
      </c>
      <c r="L773" t="str">
        <f>VLOOKUP(A773,'Data Transformation'!A773:Q3107,17,)</f>
        <v>4-Sep-1987</v>
      </c>
      <c r="M773">
        <f>VLOOKUP($A773,'Hospitalisation Details'!$A$2:$I$2344,6,)</f>
        <v>13405.39</v>
      </c>
      <c r="N773" t="str">
        <f>VLOOKUP($A773,'Hospitalisation Details'!$A$2:$I$2344,7,)</f>
        <v>tier - 3</v>
      </c>
      <c r="O773" t="str">
        <f>VLOOKUP($A773,'Hospitalisation Details'!$A$2:$I$2344,8,)</f>
        <v>tier - 3</v>
      </c>
      <c r="P773" t="str">
        <f>VLOOKUP($A773,'Hospitalisation Details'!$A$2:$I$2344,9,)</f>
        <v>R1013</v>
      </c>
      <c r="Q773">
        <f>VLOOKUP(A773,'Data Transformation'!A773:R3107,18,)</f>
        <v>35</v>
      </c>
    </row>
    <row r="774" spans="1:17" ht="15.6" x14ac:dyDescent="0.3">
      <c r="A774" s="1" t="s">
        <v>1598</v>
      </c>
      <c r="B774" s="1" t="str">
        <f>VLOOKUP($A774,'Data Transformation'!$A$2:$D$2336,4,)</f>
        <v xml:space="preserve">  Ben</v>
      </c>
      <c r="C774">
        <f>VLOOKUP($A774,'Medical Examinations'!$A$2:$B$2336,2,)</f>
        <v>33.1</v>
      </c>
      <c r="D774">
        <f>VLOOKUP($A774,'Medical Examinations'!$A$2:$C$2336,3,)</f>
        <v>5.19</v>
      </c>
      <c r="E774" t="str">
        <f>VLOOKUP($A774,'Medical Examinations'!$A$2:$D$2336,4,)</f>
        <v>yes</v>
      </c>
      <c r="F774" t="str">
        <f>VLOOKUP($A774,'Medical Examinations'!$A$2:$E$2336,5,)</f>
        <v>No</v>
      </c>
      <c r="G774" t="str">
        <f>VLOOKUP($A774,'Medical Examinations'!$A$2:$F$2336,6,)</f>
        <v>No</v>
      </c>
      <c r="H774">
        <f>VLOOKUP($A774,'Data Transformation'!$A$2:$G$2336,7,)</f>
        <v>2</v>
      </c>
      <c r="I774" t="str">
        <f>VLOOKUP($A774,'Medical Examinations'!$A$2:$H$2336,8,)</f>
        <v>No</v>
      </c>
      <c r="J774" t="str">
        <f>VLOOKUP($A774,'Data Transformation'!$A$2:$K$2336,11,)</f>
        <v>obesity</v>
      </c>
      <c r="K774" t="e">
        <f>VLOOKUP($A774,'Data Transformation'!$A$2:$M$2336,13,)</f>
        <v>#N/A</v>
      </c>
      <c r="L774" t="str">
        <f>VLOOKUP(A774,'Data Transformation'!A774:Q3108,17,)</f>
        <v>30-Dec-1976</v>
      </c>
      <c r="M774">
        <f>VLOOKUP($A774,'Hospitalisation Details'!$A$2:$I$2344,6,)</f>
        <v>13393.76</v>
      </c>
      <c r="N774" t="str">
        <f>VLOOKUP($A774,'Hospitalisation Details'!$A$2:$I$2344,7,)</f>
        <v>tier - 3</v>
      </c>
      <c r="O774" t="str">
        <f>VLOOKUP($A774,'Hospitalisation Details'!$A$2:$I$2344,8,)</f>
        <v>tier - 1</v>
      </c>
      <c r="P774" t="str">
        <f>VLOOKUP($A774,'Hospitalisation Details'!$A$2:$I$2344,9,)</f>
        <v>R1011</v>
      </c>
      <c r="Q774">
        <f>VLOOKUP(A774,'Data Transformation'!A774:R3108,18,)</f>
        <v>46</v>
      </c>
    </row>
    <row r="775" spans="1:17" ht="15.6" x14ac:dyDescent="0.3">
      <c r="A775" s="1" t="s">
        <v>1597</v>
      </c>
      <c r="B775" s="1" t="str">
        <f>VLOOKUP($A775,'Data Transformation'!$A$2:$D$2336,4,)</f>
        <v xml:space="preserve">  Chris</v>
      </c>
      <c r="C775">
        <f>VLOOKUP($A775,'Medical Examinations'!$A$2:$B$2336,2,)</f>
        <v>30.8</v>
      </c>
      <c r="D775">
        <f>VLOOKUP($A775,'Medical Examinations'!$A$2:$C$2336,3,)</f>
        <v>4.37</v>
      </c>
      <c r="E775" t="str">
        <f>VLOOKUP($A775,'Medical Examinations'!$A$2:$D$2336,4,)</f>
        <v>yes</v>
      </c>
      <c r="F775" t="str">
        <f>VLOOKUP($A775,'Medical Examinations'!$A$2:$E$2336,5,)</f>
        <v>No</v>
      </c>
      <c r="G775" t="str">
        <f>VLOOKUP($A775,'Medical Examinations'!$A$2:$F$2336,6,)</f>
        <v>No</v>
      </c>
      <c r="H775">
        <f>VLOOKUP($A775,'Data Transformation'!$A$2:$G$2336,7,)</f>
        <v>2</v>
      </c>
      <c r="I775" t="str">
        <f>VLOOKUP($A775,'Medical Examinations'!$A$2:$H$2336,8,)</f>
        <v>No</v>
      </c>
      <c r="J775" t="str">
        <f>VLOOKUP($A775,'Data Transformation'!$A$2:$K$2336,11,)</f>
        <v>overweight</v>
      </c>
      <c r="K775" t="str">
        <f>VLOOKUP($A775,'Data Transformation'!$A$2:$M$2336,13,)</f>
        <v>Normal</v>
      </c>
      <c r="L775" t="str">
        <f>VLOOKUP(A775,'Data Transformation'!A775:Q3109,17,)</f>
        <v>5-Aug-1975</v>
      </c>
      <c r="M775">
        <f>VLOOKUP($A775,'Hospitalisation Details'!$A$2:$I$2344,6,)</f>
        <v>13390.56</v>
      </c>
      <c r="N775" t="str">
        <f>VLOOKUP($A775,'Hospitalisation Details'!$A$2:$I$2344,7,)</f>
        <v>tier - 3</v>
      </c>
      <c r="O775" t="str">
        <f>VLOOKUP($A775,'Hospitalisation Details'!$A$2:$I$2344,8,)</f>
        <v>tier - 3</v>
      </c>
      <c r="P775" t="str">
        <f>VLOOKUP($A775,'Hospitalisation Details'!$A$2:$I$2344,9,)</f>
        <v>R1011</v>
      </c>
      <c r="Q775">
        <f>VLOOKUP(A775,'Data Transformation'!A775:R3109,18,)</f>
        <v>48</v>
      </c>
    </row>
    <row r="776" spans="1:17" ht="15.6" x14ac:dyDescent="0.3">
      <c r="A776" s="1" t="s">
        <v>1596</v>
      </c>
      <c r="B776" s="1" t="str">
        <f>VLOOKUP($A776,'Data Transformation'!$A$2:$D$2336,4,)</f>
        <v xml:space="preserve">  Jeremy J</v>
      </c>
      <c r="C776">
        <f>VLOOKUP($A776,'Medical Examinations'!$A$2:$B$2336,2,)</f>
        <v>42.06</v>
      </c>
      <c r="D776">
        <f>VLOOKUP($A776,'Medical Examinations'!$A$2:$C$2336,3,)</f>
        <v>5.32</v>
      </c>
      <c r="E776" t="str">
        <f>VLOOKUP($A776,'Medical Examinations'!$A$2:$D$2336,4,)</f>
        <v>No</v>
      </c>
      <c r="F776" t="str">
        <f>VLOOKUP($A776,'Medical Examinations'!$A$2:$E$2336,5,)</f>
        <v>No</v>
      </c>
      <c r="G776" t="str">
        <f>VLOOKUP($A776,'Medical Examinations'!$A$2:$F$2336,6,)</f>
        <v>No</v>
      </c>
      <c r="H776">
        <f>VLOOKUP($A776,'Data Transformation'!$A$2:$G$2336,7,)</f>
        <v>1</v>
      </c>
      <c r="I776" t="str">
        <f>VLOOKUP($A776,'Medical Examinations'!$A$2:$H$2336,8,)</f>
        <v>No</v>
      </c>
      <c r="J776" t="str">
        <f>VLOOKUP($A776,'Data Transformation'!$A$2:$K$2336,11,)</f>
        <v>obesity</v>
      </c>
      <c r="K776" t="str">
        <f>VLOOKUP($A776,'Data Transformation'!$A$2:$M$2336,13,)</f>
        <v>Prediabetes</v>
      </c>
      <c r="L776" t="str">
        <f>VLOOKUP(A776,'Data Transformation'!A776:Q3110,17,)</f>
        <v>22-Jul-1985</v>
      </c>
      <c r="M776">
        <f>VLOOKUP($A776,'Hospitalisation Details'!$A$2:$I$2344,6,)</f>
        <v>13383.67</v>
      </c>
      <c r="N776" t="str">
        <f>VLOOKUP($A776,'Hospitalisation Details'!$A$2:$I$2344,7,)</f>
        <v>tier - 3</v>
      </c>
      <c r="O776" t="str">
        <f>VLOOKUP($A776,'Hospitalisation Details'!$A$2:$I$2344,8,)</f>
        <v>tier - 2</v>
      </c>
      <c r="P776" t="str">
        <f>VLOOKUP($A776,'Hospitalisation Details'!$A$2:$I$2344,9,)</f>
        <v>R1023</v>
      </c>
      <c r="Q776">
        <f>VLOOKUP(A776,'Data Transformation'!A776:R3110,18,)</f>
        <v>38</v>
      </c>
    </row>
    <row r="777" spans="1:17" ht="15.6" x14ac:dyDescent="0.3">
      <c r="A777" s="1" t="s">
        <v>1595</v>
      </c>
      <c r="B777" s="1" t="str">
        <f>VLOOKUP($A777,'Data Transformation'!$A$2:$D$2336,4,)</f>
        <v xml:space="preserve">  Amy L</v>
      </c>
      <c r="C777">
        <f>VLOOKUP($A777,'Medical Examinations'!$A$2:$B$2336,2,)</f>
        <v>39.270000000000003</v>
      </c>
      <c r="D777">
        <f>VLOOKUP($A777,'Medical Examinations'!$A$2:$C$2336,3,)</f>
        <v>5.64</v>
      </c>
      <c r="E777" t="str">
        <f>VLOOKUP($A777,'Medical Examinations'!$A$2:$D$2336,4,)</f>
        <v>No</v>
      </c>
      <c r="F777" t="str">
        <f>VLOOKUP($A777,'Medical Examinations'!$A$2:$E$2336,5,)</f>
        <v>No</v>
      </c>
      <c r="G777" t="str">
        <f>VLOOKUP($A777,'Medical Examinations'!$A$2:$F$2336,6,)</f>
        <v>Yes</v>
      </c>
      <c r="H777">
        <f>VLOOKUP($A777,'Data Transformation'!$A$2:$G$2336,7,)</f>
        <v>1</v>
      </c>
      <c r="I777" t="str">
        <f>VLOOKUP($A777,'Medical Examinations'!$A$2:$H$2336,8,)</f>
        <v>No</v>
      </c>
      <c r="J777" t="str">
        <f>VLOOKUP($A777,'Data Transformation'!$A$2:$K$2336,11,)</f>
        <v>overweight</v>
      </c>
      <c r="K777" t="str">
        <f>VLOOKUP($A777,'Data Transformation'!$A$2:$M$2336,13,)</f>
        <v>Diabetes</v>
      </c>
      <c r="L777" t="str">
        <f>VLOOKUP(A777,'Data Transformation'!A777:Q3111,17,)</f>
        <v>26-Aug-1984</v>
      </c>
      <c r="M777">
        <f>VLOOKUP($A777,'Hospitalisation Details'!$A$2:$I$2344,6,)</f>
        <v>13377.41</v>
      </c>
      <c r="N777" t="str">
        <f>VLOOKUP($A777,'Hospitalisation Details'!$A$2:$I$2344,7,)</f>
        <v>tier - 3</v>
      </c>
      <c r="O777" t="str">
        <f>VLOOKUP($A777,'Hospitalisation Details'!$A$2:$I$2344,8,)</f>
        <v>tier - 3</v>
      </c>
      <c r="P777" t="str">
        <f>VLOOKUP($A777,'Hospitalisation Details'!$A$2:$I$2344,9,)</f>
        <v>R1026</v>
      </c>
      <c r="Q777">
        <f>VLOOKUP(A777,'Data Transformation'!A777:R3111,18,)</f>
        <v>38</v>
      </c>
    </row>
    <row r="778" spans="1:17" ht="15.6" x14ac:dyDescent="0.3">
      <c r="A778" s="1" t="s">
        <v>1594</v>
      </c>
      <c r="B778" s="1" t="str">
        <f>VLOOKUP($A778,'Data Transformation'!$A$2:$D$2336,4,)</f>
        <v xml:space="preserve">  Karen L</v>
      </c>
      <c r="C778">
        <f>VLOOKUP($A778,'Medical Examinations'!$A$2:$B$2336,2,)</f>
        <v>30.71</v>
      </c>
      <c r="D778">
        <f>VLOOKUP($A778,'Medical Examinations'!$A$2:$C$2336,3,)</f>
        <v>5.59</v>
      </c>
      <c r="E778" t="str">
        <f>VLOOKUP($A778,'Medical Examinations'!$A$2:$D$2336,4,)</f>
        <v>yes</v>
      </c>
      <c r="F778" t="str">
        <f>VLOOKUP($A778,'Medical Examinations'!$A$2:$E$2336,5,)</f>
        <v>No</v>
      </c>
      <c r="G778" t="str">
        <f>VLOOKUP($A778,'Medical Examinations'!$A$2:$F$2336,6,)</f>
        <v>No</v>
      </c>
      <c r="H778">
        <f>VLOOKUP($A778,'Data Transformation'!$A$2:$G$2336,7,)</f>
        <v>1</v>
      </c>
      <c r="I778" t="str">
        <f>VLOOKUP($A778,'Medical Examinations'!$A$2:$H$2336,8,)</f>
        <v>No</v>
      </c>
      <c r="J778" t="str">
        <f>VLOOKUP($A778,'Data Transformation'!$A$2:$K$2336,11,)</f>
        <v>overweight</v>
      </c>
      <c r="K778" t="str">
        <f>VLOOKUP($A778,'Data Transformation'!$A$2:$M$2336,13,)</f>
        <v>Normal</v>
      </c>
      <c r="L778" t="str">
        <f>VLOOKUP(A778,'Data Transformation'!A778:Q3112,17,)</f>
        <v>1-Nov-1984</v>
      </c>
      <c r="M778">
        <f>VLOOKUP($A778,'Hospitalisation Details'!$A$2:$I$2344,6,)</f>
        <v>13375.76</v>
      </c>
      <c r="N778" t="str">
        <f>VLOOKUP($A778,'Hospitalisation Details'!$A$2:$I$2344,7,)</f>
        <v>tier - 3</v>
      </c>
      <c r="O778" t="str">
        <f>VLOOKUP($A778,'Hospitalisation Details'!$A$2:$I$2344,8,)</f>
        <v>tier - 2</v>
      </c>
      <c r="P778" t="str">
        <f>VLOOKUP($A778,'Hospitalisation Details'!$A$2:$I$2344,9,)</f>
        <v>R1025</v>
      </c>
      <c r="Q778">
        <f>VLOOKUP(A778,'Data Transformation'!A778:R3112,18,)</f>
        <v>38</v>
      </c>
    </row>
    <row r="779" spans="1:17" ht="15.6" x14ac:dyDescent="0.3">
      <c r="A779" s="1" t="s">
        <v>1593</v>
      </c>
      <c r="B779" s="1" t="str">
        <f>VLOOKUP($A779,'Data Transformation'!$A$2:$D$2336,4,)</f>
        <v xml:space="preserve">  Tennille</v>
      </c>
      <c r="C779">
        <f>VLOOKUP($A779,'Medical Examinations'!$A$2:$B$2336,2,)</f>
        <v>47.19</v>
      </c>
      <c r="D779">
        <f>VLOOKUP($A779,'Medical Examinations'!$A$2:$C$2336,3,)</f>
        <v>5.29</v>
      </c>
      <c r="E779" t="str">
        <f>VLOOKUP($A779,'Medical Examinations'!$A$2:$D$2336,4,)</f>
        <v>No</v>
      </c>
      <c r="F779" t="str">
        <f>VLOOKUP($A779,'Medical Examinations'!$A$2:$E$2336,5,)</f>
        <v>No</v>
      </c>
      <c r="G779" t="str">
        <f>VLOOKUP($A779,'Medical Examinations'!$A$2:$F$2336,6,)</f>
        <v>No</v>
      </c>
      <c r="H779">
        <f>VLOOKUP($A779,'Data Transformation'!$A$2:$G$2336,7,)</f>
        <v>0</v>
      </c>
      <c r="I779" t="str">
        <f>VLOOKUP($A779,'Medical Examinations'!$A$2:$H$2336,8,)</f>
        <v>No</v>
      </c>
      <c r="J779" t="str">
        <f>VLOOKUP($A779,'Data Transformation'!$A$2:$K$2336,11,)</f>
        <v>obesity</v>
      </c>
      <c r="K779" t="str">
        <f>VLOOKUP($A779,'Data Transformation'!$A$2:$M$2336,13,)</f>
        <v>Normal</v>
      </c>
      <c r="L779" t="str">
        <f>VLOOKUP(A779,'Data Transformation'!A779:Q3113,17,)</f>
        <v>27-Jul-1981</v>
      </c>
      <c r="M779">
        <f>VLOOKUP($A779,'Hospitalisation Details'!$A$2:$I$2344,6,)</f>
        <v>13360.94</v>
      </c>
      <c r="N779" t="str">
        <f>VLOOKUP($A779,'Hospitalisation Details'!$A$2:$I$2344,7,)</f>
        <v>tier - 3</v>
      </c>
      <c r="O779" t="str">
        <f>VLOOKUP($A779,'Hospitalisation Details'!$A$2:$I$2344,8,)</f>
        <v>tier - 1</v>
      </c>
      <c r="P779" t="str">
        <f>VLOOKUP($A779,'Hospitalisation Details'!$A$2:$I$2344,9,)</f>
        <v>R1012</v>
      </c>
      <c r="Q779">
        <f>VLOOKUP(A779,'Data Transformation'!A779:R3113,18,)</f>
        <v>42</v>
      </c>
    </row>
    <row r="780" spans="1:17" ht="15.6" x14ac:dyDescent="0.3">
      <c r="A780" s="1" t="s">
        <v>1592</v>
      </c>
      <c r="B780" s="1" t="str">
        <f>VLOOKUP($A780,'Data Transformation'!$A$2:$D$2336,4,)</f>
        <v xml:space="preserve">  Matt</v>
      </c>
      <c r="C780">
        <f>VLOOKUP($A780,'Medical Examinations'!$A$2:$B$2336,2,)</f>
        <v>30.02</v>
      </c>
      <c r="D780">
        <f>VLOOKUP($A780,'Medical Examinations'!$A$2:$C$2336,3,)</f>
        <v>6.65</v>
      </c>
      <c r="E780" t="str">
        <f>VLOOKUP($A780,'Medical Examinations'!$A$2:$D$2336,4,)</f>
        <v>No</v>
      </c>
      <c r="F780" t="str">
        <f>VLOOKUP($A780,'Medical Examinations'!$A$2:$E$2336,5,)</f>
        <v>No</v>
      </c>
      <c r="G780" t="str">
        <f>VLOOKUP($A780,'Medical Examinations'!$A$2:$F$2336,6,)</f>
        <v>No</v>
      </c>
      <c r="H780">
        <f>VLOOKUP($A780,'Data Transformation'!$A$2:$G$2336,7,)</f>
        <v>0</v>
      </c>
      <c r="I780" t="str">
        <f>VLOOKUP($A780,'Medical Examinations'!$A$2:$H$2336,8,)</f>
        <v>No</v>
      </c>
      <c r="J780" t="str">
        <f>VLOOKUP($A780,'Data Transformation'!$A$2:$K$2336,11,)</f>
        <v>normal weight</v>
      </c>
      <c r="K780" t="str">
        <f>VLOOKUP($A780,'Data Transformation'!$A$2:$M$2336,13,)</f>
        <v>Diabetes</v>
      </c>
      <c r="L780" t="str">
        <f>VLOOKUP(A780,'Data Transformation'!A780:Q3114,17,)</f>
        <v>8-Jun-1980</v>
      </c>
      <c r="M780">
        <f>VLOOKUP($A780,'Hospitalisation Details'!$A$2:$I$2344,6,)</f>
        <v>13352.1</v>
      </c>
      <c r="N780" t="str">
        <f>VLOOKUP($A780,'Hospitalisation Details'!$A$2:$I$2344,7,)</f>
        <v>tier - 3</v>
      </c>
      <c r="O780" t="str">
        <f>VLOOKUP($A780,'Hospitalisation Details'!$A$2:$I$2344,8,)</f>
        <v>tier - 1</v>
      </c>
      <c r="P780" t="str">
        <f>VLOOKUP($A780,'Hospitalisation Details'!$A$2:$I$2344,9,)</f>
        <v>R1012</v>
      </c>
      <c r="Q780">
        <f>VLOOKUP(A780,'Data Transformation'!A780:R3114,18,)</f>
        <v>43</v>
      </c>
    </row>
    <row r="781" spans="1:17" ht="15.6" x14ac:dyDescent="0.3">
      <c r="A781" s="1" t="s">
        <v>1591</v>
      </c>
      <c r="B781" s="1" t="str">
        <f>VLOOKUP($A781,'Data Transformation'!$A$2:$D$2336,4,)</f>
        <v xml:space="preserve">  Emily</v>
      </c>
      <c r="C781">
        <f>VLOOKUP($A781,'Medical Examinations'!$A$2:$B$2336,2,)</f>
        <v>37.909999999999997</v>
      </c>
      <c r="D781">
        <f>VLOOKUP($A781,'Medical Examinations'!$A$2:$C$2336,3,)</f>
        <v>5.68</v>
      </c>
      <c r="E781" t="str">
        <f>VLOOKUP($A781,'Medical Examinations'!$A$2:$D$2336,4,)</f>
        <v>yes</v>
      </c>
      <c r="F781" t="str">
        <f>VLOOKUP($A781,'Medical Examinations'!$A$2:$E$2336,5,)</f>
        <v>No</v>
      </c>
      <c r="G781" t="str">
        <f>VLOOKUP($A781,'Medical Examinations'!$A$2:$F$2336,6,)</f>
        <v>No</v>
      </c>
      <c r="H781">
        <f>VLOOKUP($A781,'Data Transformation'!$A$2:$G$2336,7,)</f>
        <v>0</v>
      </c>
      <c r="I781" t="str">
        <f>VLOOKUP($A781,'Medical Examinations'!$A$2:$H$2336,8,)</f>
        <v>No</v>
      </c>
      <c r="J781" t="str">
        <f>VLOOKUP($A781,'Data Transformation'!$A$2:$K$2336,11,)</f>
        <v>underweight</v>
      </c>
      <c r="K781" t="str">
        <f>VLOOKUP($A781,'Data Transformation'!$A$2:$M$2336,13,)</f>
        <v>Diabetes</v>
      </c>
      <c r="L781" t="str">
        <f>VLOOKUP(A781,'Data Transformation'!A781:Q3115,17,)</f>
        <v>1-Dec-1970</v>
      </c>
      <c r="M781">
        <f>VLOOKUP($A781,'Hospitalisation Details'!$A$2:$I$2344,6,)</f>
        <v>13333.71</v>
      </c>
      <c r="N781" t="str">
        <f>VLOOKUP($A781,'Hospitalisation Details'!$A$2:$I$2344,7,)</f>
        <v>tier - 3</v>
      </c>
      <c r="O781" t="str">
        <f>VLOOKUP($A781,'Hospitalisation Details'!$A$2:$I$2344,8,)</f>
        <v>tier - 2</v>
      </c>
      <c r="P781" t="str">
        <f>VLOOKUP($A781,'Hospitalisation Details'!$A$2:$I$2344,9,)</f>
        <v>R1012</v>
      </c>
      <c r="Q781">
        <f>VLOOKUP(A781,'Data Transformation'!A781:R3115,18,)</f>
        <v>52</v>
      </c>
    </row>
    <row r="782" spans="1:17" ht="15.6" x14ac:dyDescent="0.3">
      <c r="A782" s="1" t="s">
        <v>1590</v>
      </c>
      <c r="B782" s="1" t="str">
        <f>VLOOKUP($A782,'Data Transformation'!$A$2:$D$2336,4,)</f>
        <v xml:space="preserve">  Justin E</v>
      </c>
      <c r="C782">
        <f>VLOOKUP($A782,'Medical Examinations'!$A$2:$B$2336,2,)</f>
        <v>54.61</v>
      </c>
      <c r="D782">
        <f>VLOOKUP($A782,'Medical Examinations'!$A$2:$C$2336,3,)</f>
        <v>4.49</v>
      </c>
      <c r="E782" t="str">
        <f>VLOOKUP($A782,'Medical Examinations'!$A$2:$D$2336,4,)</f>
        <v>No</v>
      </c>
      <c r="F782" t="str">
        <f>VLOOKUP($A782,'Medical Examinations'!$A$2:$E$2336,5,)</f>
        <v>No</v>
      </c>
      <c r="G782" t="str">
        <f>VLOOKUP($A782,'Medical Examinations'!$A$2:$F$2336,6,)</f>
        <v>No</v>
      </c>
      <c r="H782">
        <f>VLOOKUP($A782,'Data Transformation'!$A$2:$G$2336,7,)</f>
        <v>0</v>
      </c>
      <c r="I782" t="str">
        <f>VLOOKUP($A782,'Medical Examinations'!$A$2:$H$2336,8,)</f>
        <v>No</v>
      </c>
      <c r="J782" t="str">
        <f>VLOOKUP($A782,'Data Transformation'!$A$2:$K$2336,11,)</f>
        <v>obesity</v>
      </c>
      <c r="K782" t="str">
        <f>VLOOKUP($A782,'Data Transformation'!$A$2:$M$2336,13,)</f>
        <v>Normal</v>
      </c>
      <c r="L782" t="str">
        <f>VLOOKUP(A782,'Data Transformation'!A782:Q3116,17,)</f>
        <v>9-Oct-1982</v>
      </c>
      <c r="M782">
        <f>VLOOKUP($A782,'Hospitalisation Details'!$A$2:$I$2344,6,)</f>
        <v>13292.52</v>
      </c>
      <c r="N782" t="str">
        <f>VLOOKUP($A782,'Hospitalisation Details'!$A$2:$I$2344,7,)</f>
        <v>tier - 3</v>
      </c>
      <c r="O782" t="str">
        <f>VLOOKUP($A782,'Hospitalisation Details'!$A$2:$I$2344,8,)</f>
        <v>tier - 3</v>
      </c>
      <c r="P782" t="str">
        <f>VLOOKUP($A782,'Hospitalisation Details'!$A$2:$I$2344,9,)</f>
        <v>R1012</v>
      </c>
      <c r="Q782">
        <f>VLOOKUP(A782,'Data Transformation'!A782:R3116,18,)</f>
        <v>40</v>
      </c>
    </row>
    <row r="783" spans="1:17" ht="15.6" x14ac:dyDescent="0.3">
      <c r="A783" s="1" t="s">
        <v>1589</v>
      </c>
      <c r="B783" s="1" t="str">
        <f>VLOOKUP($A783,'Data Transformation'!$A$2:$D$2336,4,)</f>
        <v xml:space="preserve">  Shalane</v>
      </c>
      <c r="C783">
        <f>VLOOKUP($A783,'Medical Examinations'!$A$2:$B$2336,2,)</f>
        <v>36.005000000000003</v>
      </c>
      <c r="D783">
        <f>VLOOKUP($A783,'Medical Examinations'!$A$2:$C$2336,3,)</f>
        <v>6.9</v>
      </c>
      <c r="E783" t="str">
        <f>VLOOKUP($A783,'Medical Examinations'!$A$2:$D$2336,4,)</f>
        <v>No</v>
      </c>
      <c r="F783" t="str">
        <f>VLOOKUP($A783,'Medical Examinations'!$A$2:$E$2336,5,)</f>
        <v>No</v>
      </c>
      <c r="G783" t="str">
        <f>VLOOKUP($A783,'Medical Examinations'!$A$2:$F$2336,6,)</f>
        <v>No</v>
      </c>
      <c r="H783">
        <f>VLOOKUP($A783,'Data Transformation'!$A$2:$G$2336,7,)</f>
        <v>0</v>
      </c>
      <c r="I783" t="str">
        <f>VLOOKUP($A783,'Medical Examinations'!$A$2:$H$2336,8,)</f>
        <v>No</v>
      </c>
      <c r="J783" t="str">
        <f>VLOOKUP($A783,'Data Transformation'!$A$2:$K$2336,11,)</f>
        <v>obesity</v>
      </c>
      <c r="K783" t="str">
        <f>VLOOKUP($A783,'Data Transformation'!$A$2:$M$2336,13,)</f>
        <v>Normal</v>
      </c>
      <c r="L783" t="str">
        <f>VLOOKUP(A783,'Data Transformation'!A783:Q3117,17,)</f>
        <v>28-Aug-1982</v>
      </c>
      <c r="M783">
        <f>VLOOKUP($A783,'Hospitalisation Details'!$A$2:$I$2344,6,)</f>
        <v>13228.85</v>
      </c>
      <c r="N783" t="str">
        <f>VLOOKUP($A783,'Hospitalisation Details'!$A$2:$I$2344,7,)</f>
        <v>tier - 3</v>
      </c>
      <c r="O783" t="str">
        <f>VLOOKUP($A783,'Hospitalisation Details'!$A$2:$I$2344,8,)</f>
        <v>tier - 3</v>
      </c>
      <c r="P783" t="str">
        <f>VLOOKUP($A783,'Hospitalisation Details'!$A$2:$I$2344,9,)</f>
        <v>R1023</v>
      </c>
      <c r="Q783">
        <f>VLOOKUP(A783,'Data Transformation'!A783:R3117,18,)</f>
        <v>40</v>
      </c>
    </row>
    <row r="784" spans="1:17" ht="15.6" x14ac:dyDescent="0.3">
      <c r="A784" s="1" t="s">
        <v>1588</v>
      </c>
      <c r="B784" s="1" t="str">
        <f>VLOOKUP($A784,'Data Transformation'!$A$2:$D$2336,4,)</f>
        <v xml:space="preserve">  Jessica N</v>
      </c>
      <c r="C784">
        <f>VLOOKUP($A784,'Medical Examinations'!$A$2:$B$2336,2,)</f>
        <v>28.7</v>
      </c>
      <c r="D784">
        <f>VLOOKUP($A784,'Medical Examinations'!$A$2:$C$2336,3,)</f>
        <v>11.52</v>
      </c>
      <c r="E784" t="str">
        <f>VLOOKUP($A784,'Medical Examinations'!$A$2:$D$2336,4,)</f>
        <v>No</v>
      </c>
      <c r="F784" t="str">
        <f>VLOOKUP($A784,'Medical Examinations'!$A$2:$E$2336,5,)</f>
        <v>No</v>
      </c>
      <c r="G784" t="str">
        <f>VLOOKUP($A784,'Medical Examinations'!$A$2:$F$2336,6,)</f>
        <v>No</v>
      </c>
      <c r="H784">
        <f>VLOOKUP($A784,'Data Transformation'!$A$2:$G$2336,7,)</f>
        <v>0</v>
      </c>
      <c r="I784" t="str">
        <f>VLOOKUP($A784,'Medical Examinations'!$A$2:$H$2336,8,)</f>
        <v>No</v>
      </c>
      <c r="J784" t="str">
        <f>VLOOKUP($A784,'Data Transformation'!$A$2:$K$2336,11,)</f>
        <v>obesity</v>
      </c>
      <c r="K784" t="str">
        <f>VLOOKUP($A784,'Data Transformation'!$A$2:$M$2336,13,)</f>
        <v>Prediabetes</v>
      </c>
      <c r="L784" t="str">
        <f>VLOOKUP(A784,'Data Transformation'!A784:Q3118,17,)</f>
        <v>7-Jul-1994</v>
      </c>
      <c r="M784">
        <f>VLOOKUP($A784,'Hospitalisation Details'!$A$2:$I$2344,6,)</f>
        <v>13224.69</v>
      </c>
      <c r="N784" t="str">
        <f>VLOOKUP($A784,'Hospitalisation Details'!$A$2:$I$2344,7,)</f>
        <v>tier - 3</v>
      </c>
      <c r="O784" t="str">
        <f>VLOOKUP($A784,'Hospitalisation Details'!$A$2:$I$2344,8,)</f>
        <v>tier - 2</v>
      </c>
      <c r="P784" t="str">
        <f>VLOOKUP($A784,'Hospitalisation Details'!$A$2:$I$2344,9,)</f>
        <v>R1011</v>
      </c>
      <c r="Q784">
        <f>VLOOKUP(A784,'Data Transformation'!A784:R3118,18,)</f>
        <v>29</v>
      </c>
    </row>
    <row r="785" spans="1:17" ht="15.6" x14ac:dyDescent="0.3">
      <c r="A785" s="1" t="s">
        <v>1587</v>
      </c>
      <c r="B785" s="1" t="str">
        <f>VLOOKUP($A785,'Data Transformation'!$A$2:$D$2336,4,)</f>
        <v xml:space="preserve">  Melanie</v>
      </c>
      <c r="C785">
        <f>VLOOKUP($A785,'Medical Examinations'!$A$2:$B$2336,2,)</f>
        <v>34.295000000000002</v>
      </c>
      <c r="D785">
        <f>VLOOKUP($A785,'Medical Examinations'!$A$2:$C$2336,3,)</f>
        <v>11.24</v>
      </c>
      <c r="E785" t="str">
        <f>VLOOKUP($A785,'Medical Examinations'!$A$2:$D$2336,4,)</f>
        <v>No</v>
      </c>
      <c r="F785" t="str">
        <f>VLOOKUP($A785,'Medical Examinations'!$A$2:$E$2336,5,)</f>
        <v>No</v>
      </c>
      <c r="G785" t="str">
        <f>VLOOKUP($A785,'Medical Examinations'!$A$2:$F$2336,6,)</f>
        <v>No</v>
      </c>
      <c r="H785">
        <f>VLOOKUP($A785,'Data Transformation'!$A$2:$G$2336,7,)</f>
        <v>0</v>
      </c>
      <c r="I785" t="str">
        <f>VLOOKUP($A785,'Medical Examinations'!$A$2:$H$2336,8,)</f>
        <v>No</v>
      </c>
      <c r="J785" t="str">
        <f>VLOOKUP($A785,'Data Transformation'!$A$2:$K$2336,11,)</f>
        <v>obesity</v>
      </c>
      <c r="K785" t="str">
        <f>VLOOKUP($A785,'Data Transformation'!$A$2:$M$2336,13,)</f>
        <v>Prediabetes</v>
      </c>
      <c r="L785" t="str">
        <f>VLOOKUP(A785,'Data Transformation'!A785:Q3119,17,)</f>
        <v>23-Oct-1976</v>
      </c>
      <c r="M785">
        <f>VLOOKUP($A785,'Hospitalisation Details'!$A$2:$I$2344,6,)</f>
        <v>13224.06</v>
      </c>
      <c r="N785" t="str">
        <f>VLOOKUP($A785,'Hospitalisation Details'!$A$2:$I$2344,7,)</f>
        <v>tier - 3</v>
      </c>
      <c r="O785" t="str">
        <f>VLOOKUP($A785,'Hospitalisation Details'!$A$2:$I$2344,8,)</f>
        <v>tier - 3</v>
      </c>
      <c r="P785" t="str">
        <f>VLOOKUP($A785,'Hospitalisation Details'!$A$2:$I$2344,9,)</f>
        <v>R1024</v>
      </c>
      <c r="Q785">
        <f>VLOOKUP(A785,'Data Transformation'!A785:R3119,18,)</f>
        <v>46</v>
      </c>
    </row>
    <row r="786" spans="1:17" ht="15.6" x14ac:dyDescent="0.3">
      <c r="A786" s="1" t="s">
        <v>1586</v>
      </c>
      <c r="B786" s="1" t="str">
        <f>VLOOKUP($A786,'Data Transformation'!$A$2:$D$2336,4,)</f>
        <v xml:space="preserve">  Ruth Angelica</v>
      </c>
      <c r="C786">
        <f>VLOOKUP($A786,'Medical Examinations'!$A$2:$B$2336,2,)</f>
        <v>27.55</v>
      </c>
      <c r="D786">
        <f>VLOOKUP($A786,'Medical Examinations'!$A$2:$C$2336,3,)</f>
        <v>10.98</v>
      </c>
      <c r="E786" t="str">
        <f>VLOOKUP($A786,'Medical Examinations'!$A$2:$D$2336,4,)</f>
        <v>No</v>
      </c>
      <c r="F786" t="str">
        <f>VLOOKUP($A786,'Medical Examinations'!$A$2:$E$2336,5,)</f>
        <v>No</v>
      </c>
      <c r="G786" t="str">
        <f>VLOOKUP($A786,'Medical Examinations'!$A$2:$F$2336,6,)</f>
        <v>No</v>
      </c>
      <c r="H786">
        <f>VLOOKUP($A786,'Data Transformation'!$A$2:$G$2336,7,)</f>
        <v>0</v>
      </c>
      <c r="I786" t="str">
        <f>VLOOKUP($A786,'Medical Examinations'!$A$2:$H$2336,8,)</f>
        <v>No</v>
      </c>
      <c r="J786" t="str">
        <f>VLOOKUP($A786,'Data Transformation'!$A$2:$K$2336,11,)</f>
        <v>overweight</v>
      </c>
      <c r="K786" t="str">
        <f>VLOOKUP($A786,'Data Transformation'!$A$2:$M$2336,13,)</f>
        <v>Normal</v>
      </c>
      <c r="L786" t="str">
        <f>VLOOKUP(A786,'Data Transformation'!A786:Q3120,17,)</f>
        <v>12-Aug-1982</v>
      </c>
      <c r="M786">
        <f>VLOOKUP($A786,'Hospitalisation Details'!$A$2:$I$2344,6,)</f>
        <v>13217.09</v>
      </c>
      <c r="N786" t="str">
        <f>VLOOKUP($A786,'Hospitalisation Details'!$A$2:$I$2344,7,)</f>
        <v>tier - 3</v>
      </c>
      <c r="O786" t="str">
        <f>VLOOKUP($A786,'Hospitalisation Details'!$A$2:$I$2344,8,)</f>
        <v>tier - 1</v>
      </c>
      <c r="P786" t="str">
        <f>VLOOKUP($A786,'Hospitalisation Details'!$A$2:$I$2344,9,)</f>
        <v>R1024</v>
      </c>
      <c r="Q786">
        <f>VLOOKUP(A786,'Data Transformation'!A786:R3120,18,)</f>
        <v>40</v>
      </c>
    </row>
    <row r="787" spans="1:17" ht="15.6" x14ac:dyDescent="0.3">
      <c r="A787" s="1" t="s">
        <v>1585</v>
      </c>
      <c r="B787" s="1" t="str">
        <f>VLOOKUP($A787,'Data Transformation'!$A$2:$D$2336,4,)</f>
        <v xml:space="preserve">  Una M</v>
      </c>
      <c r="C787">
        <f>VLOOKUP($A787,'Medical Examinations'!$A$2:$B$2336,2,)</f>
        <v>40.700000000000003</v>
      </c>
      <c r="D787">
        <f>VLOOKUP($A787,'Medical Examinations'!$A$2:$C$2336,3,)</f>
        <v>5.42</v>
      </c>
      <c r="E787" t="str">
        <f>VLOOKUP($A787,'Medical Examinations'!$A$2:$D$2336,4,)</f>
        <v>No</v>
      </c>
      <c r="F787" t="str">
        <f>VLOOKUP($A787,'Medical Examinations'!$A$2:$E$2336,5,)</f>
        <v>No</v>
      </c>
      <c r="G787" t="str">
        <f>VLOOKUP($A787,'Medical Examinations'!$A$2:$F$2336,6,)</f>
        <v>No</v>
      </c>
      <c r="H787">
        <f>VLOOKUP($A787,'Data Transformation'!$A$2:$G$2336,7,)</f>
        <v>0</v>
      </c>
      <c r="I787" t="str">
        <f>VLOOKUP($A787,'Medical Examinations'!$A$2:$H$2336,8,)</f>
        <v>No</v>
      </c>
      <c r="J787" t="str">
        <f>VLOOKUP($A787,'Data Transformation'!$A$2:$K$2336,11,)</f>
        <v>obesity</v>
      </c>
      <c r="K787" t="str">
        <f>VLOOKUP($A787,'Data Transformation'!$A$2:$M$2336,13,)</f>
        <v>Normal</v>
      </c>
      <c r="L787" t="str">
        <f>VLOOKUP(A787,'Data Transformation'!A787:Q3121,17,)</f>
        <v>2-Oct-1982</v>
      </c>
      <c r="M787">
        <f>VLOOKUP($A787,'Hospitalisation Details'!$A$2:$I$2344,6,)</f>
        <v>13214.43</v>
      </c>
      <c r="N787" t="str">
        <f>VLOOKUP($A787,'Hospitalisation Details'!$A$2:$I$2344,7,)</f>
        <v>tier - 3</v>
      </c>
      <c r="O787" t="str">
        <f>VLOOKUP($A787,'Hospitalisation Details'!$A$2:$I$2344,8,)</f>
        <v>tier - 2</v>
      </c>
      <c r="P787" t="str">
        <f>VLOOKUP($A787,'Hospitalisation Details'!$A$2:$I$2344,9,)</f>
        <v>R1012</v>
      </c>
      <c r="Q787">
        <f>VLOOKUP(A787,'Data Transformation'!A787:R3121,18,)</f>
        <v>40</v>
      </c>
    </row>
    <row r="788" spans="1:17" ht="15.6" x14ac:dyDescent="0.3">
      <c r="A788" s="1" t="s">
        <v>1584</v>
      </c>
      <c r="B788" s="1" t="str">
        <f>VLOOKUP($A788,'Data Transformation'!$A$2:$D$2336,4,)</f>
        <v xml:space="preserve">  Taralyn</v>
      </c>
      <c r="C788">
        <f>VLOOKUP($A788,'Medical Examinations'!$A$2:$B$2336,2,)</f>
        <v>18.335000000000001</v>
      </c>
      <c r="D788">
        <f>VLOOKUP($A788,'Medical Examinations'!$A$2:$C$2336,3,)</f>
        <v>10.97</v>
      </c>
      <c r="E788" t="str">
        <f>VLOOKUP($A788,'Medical Examinations'!$A$2:$D$2336,4,)</f>
        <v>No</v>
      </c>
      <c r="F788" t="str">
        <f>VLOOKUP($A788,'Medical Examinations'!$A$2:$E$2336,5,)</f>
        <v>No</v>
      </c>
      <c r="G788" t="str">
        <f>VLOOKUP($A788,'Medical Examinations'!$A$2:$F$2336,6,)</f>
        <v>No</v>
      </c>
      <c r="H788">
        <f>VLOOKUP($A788,'Data Transformation'!$A$2:$G$2336,7,)</f>
        <v>0</v>
      </c>
      <c r="I788" t="str">
        <f>VLOOKUP($A788,'Medical Examinations'!$A$2:$H$2336,8,)</f>
        <v>No</v>
      </c>
      <c r="J788" t="str">
        <f>VLOOKUP($A788,'Data Transformation'!$A$2:$K$2336,11,)</f>
        <v>obesity</v>
      </c>
      <c r="K788" t="str">
        <f>VLOOKUP($A788,'Data Transformation'!$A$2:$M$2336,13,)</f>
        <v>Diabetes</v>
      </c>
      <c r="L788" t="str">
        <f>VLOOKUP(A788,'Data Transformation'!A788:Q3122,17,)</f>
        <v>3-Dec-1969</v>
      </c>
      <c r="M788">
        <f>VLOOKUP($A788,'Hospitalisation Details'!$A$2:$I$2344,6,)</f>
        <v>13204.29</v>
      </c>
      <c r="N788" t="str">
        <f>VLOOKUP($A788,'Hospitalisation Details'!$A$2:$I$2344,7,)</f>
        <v>tier - 3</v>
      </c>
      <c r="O788" t="str">
        <f>VLOOKUP($A788,'Hospitalisation Details'!$A$2:$I$2344,8,)</f>
        <v>tier - 1</v>
      </c>
      <c r="P788" t="str">
        <f>VLOOKUP($A788,'Hospitalisation Details'!$A$2:$I$2344,9,)</f>
        <v>R1024</v>
      </c>
      <c r="Q788">
        <f>VLOOKUP(A788,'Data Transformation'!A788:R3122,18,)</f>
        <v>53</v>
      </c>
    </row>
    <row r="789" spans="1:17" ht="15.6" x14ac:dyDescent="0.3">
      <c r="A789" s="1" t="s">
        <v>1583</v>
      </c>
      <c r="B789" s="1" t="str">
        <f>VLOOKUP($A789,'Data Transformation'!$A$2:$D$2336,4,)</f>
        <v xml:space="preserve">  James A</v>
      </c>
      <c r="C789">
        <f>VLOOKUP($A789,'Medical Examinations'!$A$2:$B$2336,2,)</f>
        <v>33.914999999999999</v>
      </c>
      <c r="D789">
        <f>VLOOKUP($A789,'Medical Examinations'!$A$2:$C$2336,3,)</f>
        <v>9.56</v>
      </c>
      <c r="E789" t="str">
        <f>VLOOKUP($A789,'Medical Examinations'!$A$2:$D$2336,4,)</f>
        <v>yes</v>
      </c>
      <c r="F789" t="str">
        <f>VLOOKUP($A789,'Medical Examinations'!$A$2:$E$2336,5,)</f>
        <v>No</v>
      </c>
      <c r="G789" t="str">
        <f>VLOOKUP($A789,'Medical Examinations'!$A$2:$F$2336,6,)</f>
        <v>No</v>
      </c>
      <c r="H789">
        <f>VLOOKUP($A789,'Data Transformation'!$A$2:$G$2336,7,)</f>
        <v>2</v>
      </c>
      <c r="I789" t="str">
        <f>VLOOKUP($A789,'Medical Examinations'!$A$2:$H$2336,8,)</f>
        <v>No</v>
      </c>
      <c r="J789" t="str">
        <f>VLOOKUP($A789,'Data Transformation'!$A$2:$K$2336,11,)</f>
        <v>overweight</v>
      </c>
      <c r="K789" t="str">
        <f>VLOOKUP($A789,'Data Transformation'!$A$2:$M$2336,13,)</f>
        <v>Diabetes</v>
      </c>
      <c r="L789" t="str">
        <f>VLOOKUP(A789,'Data Transformation'!A789:Q3123,17,)</f>
        <v>18-Dec-1986</v>
      </c>
      <c r="M789">
        <f>VLOOKUP($A789,'Hospitalisation Details'!$A$2:$I$2344,6,)</f>
        <v>13143.86</v>
      </c>
      <c r="N789" t="str">
        <f>VLOOKUP($A789,'Hospitalisation Details'!$A$2:$I$2344,7,)</f>
        <v>tier - 3</v>
      </c>
      <c r="O789" t="str">
        <f>VLOOKUP($A789,'Hospitalisation Details'!$A$2:$I$2344,8,)</f>
        <v>tier - 2</v>
      </c>
      <c r="P789" t="str">
        <f>VLOOKUP($A789,'Hospitalisation Details'!$A$2:$I$2344,9,)</f>
        <v>R1016</v>
      </c>
      <c r="Q789">
        <f>VLOOKUP(A789,'Data Transformation'!A789:R3123,18,)</f>
        <v>36</v>
      </c>
    </row>
    <row r="790" spans="1:17" ht="15.6" x14ac:dyDescent="0.3">
      <c r="A790" s="1" t="s">
        <v>1582</v>
      </c>
      <c r="B790" s="1" t="str">
        <f>VLOOKUP($A790,'Data Transformation'!$A$2:$D$2336,4,)</f>
        <v xml:space="preserve">  Ning</v>
      </c>
      <c r="C790">
        <f>VLOOKUP($A790,'Medical Examinations'!$A$2:$B$2336,2,)</f>
        <v>33.534999999999997</v>
      </c>
      <c r="D790">
        <f>VLOOKUP($A790,'Medical Examinations'!$A$2:$C$2336,3,)</f>
        <v>9.4</v>
      </c>
      <c r="E790" t="str">
        <f>VLOOKUP($A790,'Medical Examinations'!$A$2:$D$2336,4,)</f>
        <v>yes</v>
      </c>
      <c r="F790" t="str">
        <f>VLOOKUP($A790,'Medical Examinations'!$A$2:$E$2336,5,)</f>
        <v>No</v>
      </c>
      <c r="G790" t="str">
        <f>VLOOKUP($A790,'Medical Examinations'!$A$2:$F$2336,6,)</f>
        <v>No</v>
      </c>
      <c r="H790">
        <f>VLOOKUP($A790,'Data Transformation'!$A$2:$G$2336,7,)</f>
        <v>2</v>
      </c>
      <c r="I790" t="str">
        <f>VLOOKUP($A790,'Medical Examinations'!$A$2:$H$2336,8,)</f>
        <v>No</v>
      </c>
      <c r="J790" t="str">
        <f>VLOOKUP($A790,'Data Transformation'!$A$2:$K$2336,11,)</f>
        <v>overweight</v>
      </c>
      <c r="K790" t="str">
        <f>VLOOKUP($A790,'Data Transformation'!$A$2:$M$2336,13,)</f>
        <v>Diabetes</v>
      </c>
      <c r="L790" t="str">
        <f>VLOOKUP(A790,'Data Transformation'!A790:Q3124,17,)</f>
        <v>6-Aug-1989</v>
      </c>
      <c r="M790">
        <f>VLOOKUP($A790,'Hospitalisation Details'!$A$2:$I$2344,6,)</f>
        <v>13143.34</v>
      </c>
      <c r="N790" t="str">
        <f>VLOOKUP($A790,'Hospitalisation Details'!$A$2:$I$2344,7,)</f>
        <v>tier - 3</v>
      </c>
      <c r="O790" t="str">
        <f>VLOOKUP($A790,'Hospitalisation Details'!$A$2:$I$2344,8,)</f>
        <v>tier - 2</v>
      </c>
      <c r="P790" t="str">
        <f>VLOOKUP($A790,'Hospitalisation Details'!$A$2:$I$2344,9,)</f>
        <v>R1020</v>
      </c>
      <c r="Q790">
        <f>VLOOKUP(A790,'Data Transformation'!A790:R3124,18,)</f>
        <v>34</v>
      </c>
    </row>
    <row r="791" spans="1:17" ht="15.6" x14ac:dyDescent="0.3">
      <c r="A791" s="1" t="s">
        <v>1581</v>
      </c>
      <c r="B791" s="1" t="str">
        <f>VLOOKUP($A791,'Data Transformation'!$A$2:$D$2336,4,)</f>
        <v xml:space="preserve">  Joel</v>
      </c>
      <c r="C791">
        <f>VLOOKUP($A791,'Medical Examinations'!$A$2:$B$2336,2,)</f>
        <v>23.655000000000001</v>
      </c>
      <c r="D791">
        <f>VLOOKUP($A791,'Medical Examinations'!$A$2:$C$2336,3,)</f>
        <v>8.48</v>
      </c>
      <c r="E791" t="str">
        <f>VLOOKUP($A791,'Medical Examinations'!$A$2:$D$2336,4,)</f>
        <v>yes</v>
      </c>
      <c r="F791" t="str">
        <f>VLOOKUP($A791,'Medical Examinations'!$A$2:$E$2336,5,)</f>
        <v>No</v>
      </c>
      <c r="G791" t="str">
        <f>VLOOKUP($A791,'Medical Examinations'!$A$2:$F$2336,6,)</f>
        <v>No</v>
      </c>
      <c r="H791">
        <f>VLOOKUP($A791,'Data Transformation'!$A$2:$G$2336,7,)</f>
        <v>2</v>
      </c>
      <c r="I791" t="str">
        <f>VLOOKUP($A791,'Medical Examinations'!$A$2:$H$2336,8,)</f>
        <v>No</v>
      </c>
      <c r="J791" t="str">
        <f>VLOOKUP($A791,'Data Transformation'!$A$2:$K$2336,11,)</f>
        <v>overweight</v>
      </c>
      <c r="K791" t="str">
        <f>VLOOKUP($A791,'Data Transformation'!$A$2:$M$2336,13,)</f>
        <v>Diabetes</v>
      </c>
      <c r="L791" t="str">
        <f>VLOOKUP(A791,'Data Transformation'!A791:Q3125,17,)</f>
        <v>11-Dec-1968</v>
      </c>
      <c r="M791">
        <f>VLOOKUP($A791,'Hospitalisation Details'!$A$2:$I$2344,6,)</f>
        <v>13129.6</v>
      </c>
      <c r="N791" t="str">
        <f>VLOOKUP($A791,'Hospitalisation Details'!$A$2:$I$2344,7,)</f>
        <v>tier - 3</v>
      </c>
      <c r="O791" t="str">
        <f>VLOOKUP($A791,'Hospitalisation Details'!$A$2:$I$2344,8,)</f>
        <v>tier - 2</v>
      </c>
      <c r="P791" t="str">
        <f>VLOOKUP($A791,'Hospitalisation Details'!$A$2:$I$2344,9,)</f>
        <v>R1017</v>
      </c>
      <c r="Q791">
        <f>VLOOKUP(A791,'Data Transformation'!A791:R3125,18,)</f>
        <v>54</v>
      </c>
    </row>
    <row r="792" spans="1:17" ht="15.6" x14ac:dyDescent="0.3">
      <c r="A792" s="1" t="s">
        <v>1580</v>
      </c>
      <c r="B792" s="1" t="str">
        <f>VLOOKUP($A792,'Data Transformation'!$A$2:$D$2336,4,)</f>
        <v xml:space="preserve">  Pamela J</v>
      </c>
      <c r="C792">
        <f>VLOOKUP($A792,'Medical Examinations'!$A$2:$B$2336,2,)</f>
        <v>28</v>
      </c>
      <c r="D792">
        <f>VLOOKUP($A792,'Medical Examinations'!$A$2:$C$2336,3,)</f>
        <v>5.57</v>
      </c>
      <c r="E792" t="str">
        <f>VLOOKUP($A792,'Medical Examinations'!$A$2:$D$2336,4,)</f>
        <v>No</v>
      </c>
      <c r="F792" t="str">
        <f>VLOOKUP($A792,'Medical Examinations'!$A$2:$E$2336,5,)</f>
        <v>No</v>
      </c>
      <c r="G792" t="str">
        <f>VLOOKUP($A792,'Medical Examinations'!$A$2:$F$2336,6,)</f>
        <v>No</v>
      </c>
      <c r="H792">
        <f>VLOOKUP($A792,'Data Transformation'!$A$2:$G$2336,7,)</f>
        <v>0</v>
      </c>
      <c r="I792" t="str">
        <f>VLOOKUP($A792,'Medical Examinations'!$A$2:$H$2336,8,)</f>
        <v>No</v>
      </c>
      <c r="J792" t="str">
        <f>VLOOKUP($A792,'Data Transformation'!$A$2:$K$2336,11,)</f>
        <v>underweight</v>
      </c>
      <c r="K792" t="str">
        <f>VLOOKUP($A792,'Data Transformation'!$A$2:$M$2336,13,)</f>
        <v>Diabetes</v>
      </c>
      <c r="L792" t="str">
        <f>VLOOKUP(A792,'Data Transformation'!A792:Q3126,17,)</f>
        <v>20-Sep-1984</v>
      </c>
      <c r="M792">
        <f>VLOOKUP($A792,'Hospitalisation Details'!$A$2:$I$2344,6,)</f>
        <v>13126.68</v>
      </c>
      <c r="N792" t="str">
        <f>VLOOKUP($A792,'Hospitalisation Details'!$A$2:$I$2344,7,)</f>
        <v>tier - 3</v>
      </c>
      <c r="O792" t="str">
        <f>VLOOKUP($A792,'Hospitalisation Details'!$A$2:$I$2344,8,)</f>
        <v>tier - 3</v>
      </c>
      <c r="P792" t="str">
        <f>VLOOKUP($A792,'Hospitalisation Details'!$A$2:$I$2344,9,)</f>
        <v>R1011</v>
      </c>
      <c r="Q792">
        <f>VLOOKUP(A792,'Data Transformation'!A792:R3126,18,)</f>
        <v>38</v>
      </c>
    </row>
    <row r="793" spans="1:17" ht="15.6" x14ac:dyDescent="0.3">
      <c r="A793" s="1" t="s">
        <v>1579</v>
      </c>
      <c r="B793" s="1" t="str">
        <f>VLOOKUP($A793,'Data Transformation'!$A$2:$D$2336,4,)</f>
        <v xml:space="preserve">  Brittney</v>
      </c>
      <c r="C793">
        <f>VLOOKUP($A793,'Medical Examinations'!$A$2:$B$2336,2,)</f>
        <v>30.23</v>
      </c>
      <c r="D793">
        <f>VLOOKUP($A793,'Medical Examinations'!$A$2:$C$2336,3,)</f>
        <v>6.94</v>
      </c>
      <c r="E793" t="str">
        <f>VLOOKUP($A793,'Medical Examinations'!$A$2:$D$2336,4,)</f>
        <v>yes</v>
      </c>
      <c r="F793" t="str">
        <f>VLOOKUP($A793,'Medical Examinations'!$A$2:$E$2336,5,)</f>
        <v>No</v>
      </c>
      <c r="G793" t="str">
        <f>VLOOKUP($A793,'Medical Examinations'!$A$2:$F$2336,6,)</f>
        <v>Yes</v>
      </c>
      <c r="H793">
        <f>VLOOKUP($A793,'Data Transformation'!$A$2:$G$2336,7,)</f>
        <v>1</v>
      </c>
      <c r="I793" t="str">
        <f>VLOOKUP($A793,'Medical Examinations'!$A$2:$H$2336,8,)</f>
        <v>No</v>
      </c>
      <c r="J793" t="str">
        <f>VLOOKUP($A793,'Data Transformation'!$A$2:$K$2336,11,)</f>
        <v>obesity</v>
      </c>
      <c r="K793" t="str">
        <f>VLOOKUP($A793,'Data Transformation'!$A$2:$M$2336,13,)</f>
        <v>Prediabetes</v>
      </c>
      <c r="L793" t="str">
        <f>VLOOKUP(A793,'Data Transformation'!A793:Q3127,17,)</f>
        <v>20-Jul-1981</v>
      </c>
      <c r="M793">
        <f>VLOOKUP($A793,'Hospitalisation Details'!$A$2:$I$2344,6,)</f>
        <v>13116.84</v>
      </c>
      <c r="N793" t="str">
        <f>VLOOKUP($A793,'Hospitalisation Details'!$A$2:$I$2344,7,)</f>
        <v>tier - 3</v>
      </c>
      <c r="O793" t="str">
        <f>VLOOKUP($A793,'Hospitalisation Details'!$A$2:$I$2344,8,)</f>
        <v>tier - 1</v>
      </c>
      <c r="P793" t="str">
        <f>VLOOKUP($A793,'Hospitalisation Details'!$A$2:$I$2344,9,)</f>
        <v>R1012</v>
      </c>
      <c r="Q793">
        <f>VLOOKUP(A793,'Data Transformation'!A793:R3127,18,)</f>
        <v>42</v>
      </c>
    </row>
    <row r="794" spans="1:17" ht="15.6" x14ac:dyDescent="0.3">
      <c r="A794" s="1" t="s">
        <v>1578</v>
      </c>
      <c r="B794" s="1" t="str">
        <f>VLOOKUP($A794,'Data Transformation'!$A$2:$D$2336,4,)</f>
        <v xml:space="preserve">  Sheila</v>
      </c>
      <c r="C794">
        <f>VLOOKUP($A794,'Medical Examinations'!$A$2:$B$2336,2,)</f>
        <v>51.14</v>
      </c>
      <c r="D794">
        <f>VLOOKUP($A794,'Medical Examinations'!$A$2:$C$2336,3,)</f>
        <v>4.05</v>
      </c>
      <c r="E794" t="str">
        <f>VLOOKUP($A794,'Medical Examinations'!$A$2:$D$2336,4,)</f>
        <v>No</v>
      </c>
      <c r="F794" t="str">
        <f>VLOOKUP($A794,'Medical Examinations'!$A$2:$E$2336,5,)</f>
        <v>No</v>
      </c>
      <c r="G794" t="str">
        <f>VLOOKUP($A794,'Medical Examinations'!$A$2:$F$2336,6,)</f>
        <v>No</v>
      </c>
      <c r="H794">
        <f>VLOOKUP($A794,'Data Transformation'!$A$2:$G$2336,7,)</f>
        <v>1</v>
      </c>
      <c r="I794" t="str">
        <f>VLOOKUP($A794,'Medical Examinations'!$A$2:$H$2336,8,)</f>
        <v>No</v>
      </c>
      <c r="J794" t="str">
        <f>VLOOKUP($A794,'Data Transformation'!$A$2:$K$2336,11,)</f>
        <v>obesity</v>
      </c>
      <c r="K794" t="str">
        <f>VLOOKUP($A794,'Data Transformation'!$A$2:$M$2336,13,)</f>
        <v>Normal</v>
      </c>
      <c r="L794" t="str">
        <f>VLOOKUP(A794,'Data Transformation'!A794:Q3128,17,)</f>
        <v>5-Oct-1984</v>
      </c>
      <c r="M794">
        <f>VLOOKUP($A794,'Hospitalisation Details'!$A$2:$I$2344,6,)</f>
        <v>13113.51</v>
      </c>
      <c r="N794" t="str">
        <f>VLOOKUP($A794,'Hospitalisation Details'!$A$2:$I$2344,7,)</f>
        <v>tier - 3</v>
      </c>
      <c r="O794" t="str">
        <f>VLOOKUP($A794,'Hospitalisation Details'!$A$2:$I$2344,8,)</f>
        <v>tier - 2</v>
      </c>
      <c r="P794" t="str">
        <f>VLOOKUP($A794,'Hospitalisation Details'!$A$2:$I$2344,9,)</f>
        <v>R1026</v>
      </c>
      <c r="Q794">
        <f>VLOOKUP(A794,'Data Transformation'!A794:R3128,18,)</f>
        <v>38</v>
      </c>
    </row>
    <row r="795" spans="1:17" ht="15.6" x14ac:dyDescent="0.3">
      <c r="A795" s="1" t="s">
        <v>1577</v>
      </c>
      <c r="B795" s="1" t="str">
        <f>VLOOKUP($A795,'Data Transformation'!$A$2:$D$2336,4,)</f>
        <v xml:space="preserve">  Koji</v>
      </c>
      <c r="C795">
        <f>VLOOKUP($A795,'Medical Examinations'!$A$2:$B$2336,2,)</f>
        <v>24.32</v>
      </c>
      <c r="D795">
        <f>VLOOKUP($A795,'Medical Examinations'!$A$2:$C$2336,3,)</f>
        <v>10.220000000000001</v>
      </c>
      <c r="E795" t="str">
        <f>VLOOKUP($A795,'Medical Examinations'!$A$2:$D$2336,4,)</f>
        <v>No</v>
      </c>
      <c r="F795" t="str">
        <f>VLOOKUP($A795,'Medical Examinations'!$A$2:$E$2336,5,)</f>
        <v>No</v>
      </c>
      <c r="G795" t="str">
        <f>VLOOKUP($A795,'Medical Examinations'!$A$2:$F$2336,6,)</f>
        <v>No</v>
      </c>
      <c r="H795">
        <f>VLOOKUP($A795,'Data Transformation'!$A$2:$G$2336,7,)</f>
        <v>0</v>
      </c>
      <c r="I795" t="str">
        <f>VLOOKUP($A795,'Medical Examinations'!$A$2:$H$2336,8,)</f>
        <v>No</v>
      </c>
      <c r="J795" t="str">
        <f>VLOOKUP($A795,'Data Transformation'!$A$2:$K$2336,11,)</f>
        <v>normal weight</v>
      </c>
      <c r="K795" t="str">
        <f>VLOOKUP($A795,'Data Transformation'!$A$2:$M$2336,13,)</f>
        <v>Diabetes</v>
      </c>
      <c r="L795" t="str">
        <f>VLOOKUP(A795,'Data Transformation'!A795:Q3129,17,)</f>
        <v>22-Nov-1982</v>
      </c>
      <c r="M795">
        <f>VLOOKUP($A795,'Hospitalisation Details'!$A$2:$I$2344,6,)</f>
        <v>13112.6</v>
      </c>
      <c r="N795" t="str">
        <f>VLOOKUP($A795,'Hospitalisation Details'!$A$2:$I$2344,7,)</f>
        <v>tier - 3</v>
      </c>
      <c r="O795" t="str">
        <f>VLOOKUP($A795,'Hospitalisation Details'!$A$2:$I$2344,8,)</f>
        <v>tier - 3</v>
      </c>
      <c r="P795" t="str">
        <f>VLOOKUP($A795,'Hospitalisation Details'!$A$2:$I$2344,9,)</f>
        <v>R1012</v>
      </c>
      <c r="Q795">
        <f>VLOOKUP(A795,'Data Transformation'!A795:R3129,18,)</f>
        <v>40</v>
      </c>
    </row>
    <row r="796" spans="1:17" ht="15.6" x14ac:dyDescent="0.3">
      <c r="A796" s="1" t="s">
        <v>1576</v>
      </c>
      <c r="B796" s="1" t="str">
        <f>VLOOKUP($A796,'Data Transformation'!$A$2:$D$2336,4,)</f>
        <v xml:space="preserve">  Sarah</v>
      </c>
      <c r="C796">
        <f>VLOOKUP($A796,'Medical Examinations'!$A$2:$B$2336,2,)</f>
        <v>38.06</v>
      </c>
      <c r="D796">
        <f>VLOOKUP($A796,'Medical Examinations'!$A$2:$C$2336,3,)</f>
        <v>9.24</v>
      </c>
      <c r="E796" t="str">
        <f>VLOOKUP($A796,'Medical Examinations'!$A$2:$D$2336,4,)</f>
        <v>No</v>
      </c>
      <c r="F796" t="str">
        <f>VLOOKUP($A796,'Medical Examinations'!$A$2:$E$2336,5,)</f>
        <v>No</v>
      </c>
      <c r="G796" t="str">
        <f>VLOOKUP($A796,'Medical Examinations'!$A$2:$F$2336,6,)</f>
        <v>No</v>
      </c>
      <c r="H796">
        <f>VLOOKUP($A796,'Data Transformation'!$A$2:$G$2336,7,)</f>
        <v>0</v>
      </c>
      <c r="I796" t="str">
        <f>VLOOKUP($A796,'Medical Examinations'!$A$2:$H$2336,8,)</f>
        <v>No</v>
      </c>
      <c r="J796" t="str">
        <f>VLOOKUP($A796,'Data Transformation'!$A$2:$K$2336,11,)</f>
        <v>overweight</v>
      </c>
      <c r="K796" t="str">
        <f>VLOOKUP($A796,'Data Transformation'!$A$2:$M$2336,13,)</f>
        <v>Diabetes</v>
      </c>
      <c r="L796" t="str">
        <f>VLOOKUP(A796,'Data Transformation'!A796:Q3130,17,)</f>
        <v>29-Dec-1982</v>
      </c>
      <c r="M796">
        <f>VLOOKUP($A796,'Hospitalisation Details'!$A$2:$I$2344,6,)</f>
        <v>13110.79</v>
      </c>
      <c r="N796" t="str">
        <f>VLOOKUP($A796,'Hospitalisation Details'!$A$2:$I$2344,7,)</f>
        <v>tier - 3</v>
      </c>
      <c r="O796" t="str">
        <f>VLOOKUP($A796,'Hospitalisation Details'!$A$2:$I$2344,8,)</f>
        <v>tier - 2</v>
      </c>
      <c r="P796" t="str">
        <f>VLOOKUP($A796,'Hospitalisation Details'!$A$2:$I$2344,9,)</f>
        <v>R1011</v>
      </c>
      <c r="Q796">
        <f>VLOOKUP(A796,'Data Transformation'!A796:R3130,18,)</f>
        <v>40</v>
      </c>
    </row>
    <row r="797" spans="1:17" ht="15.6" x14ac:dyDescent="0.3">
      <c r="A797" s="1" t="s">
        <v>1575</v>
      </c>
      <c r="B797" s="1" t="str">
        <f>VLOOKUP($A797,'Data Transformation'!$A$2:$D$2336,4,)</f>
        <v xml:space="preserve">  Colleen M</v>
      </c>
      <c r="C797">
        <f>VLOOKUP($A797,'Medical Examinations'!$A$2:$B$2336,2,)</f>
        <v>37.700000000000003</v>
      </c>
      <c r="D797">
        <f>VLOOKUP($A797,'Medical Examinations'!$A$2:$C$2336,3,)</f>
        <v>8.6</v>
      </c>
      <c r="E797" t="str">
        <f>VLOOKUP($A797,'Medical Examinations'!$A$2:$D$2336,4,)</f>
        <v>No</v>
      </c>
      <c r="F797" t="str">
        <f>VLOOKUP($A797,'Medical Examinations'!$A$2:$E$2336,5,)</f>
        <v>No</v>
      </c>
      <c r="G797" t="str">
        <f>VLOOKUP($A797,'Medical Examinations'!$A$2:$F$2336,6,)</f>
        <v>No</v>
      </c>
      <c r="H797">
        <f>VLOOKUP($A797,'Data Transformation'!$A$2:$G$2336,7,)</f>
        <v>0</v>
      </c>
      <c r="I797" t="str">
        <f>VLOOKUP($A797,'Medical Examinations'!$A$2:$H$2336,8,)</f>
        <v>No</v>
      </c>
      <c r="J797" t="str">
        <f>VLOOKUP($A797,'Data Transformation'!$A$2:$K$2336,11,)</f>
        <v>obesity</v>
      </c>
      <c r="K797" t="str">
        <f>VLOOKUP($A797,'Data Transformation'!$A$2:$M$2336,13,)</f>
        <v>Prediabetes</v>
      </c>
      <c r="L797" t="str">
        <f>VLOOKUP(A797,'Data Transformation'!A797:Q3131,17,)</f>
        <v>7-Nov-1982</v>
      </c>
      <c r="M797">
        <f>VLOOKUP($A797,'Hospitalisation Details'!$A$2:$I$2344,6,)</f>
        <v>13101.74</v>
      </c>
      <c r="N797" t="str">
        <f>VLOOKUP($A797,'Hospitalisation Details'!$A$2:$I$2344,7,)</f>
        <v>tier - 3</v>
      </c>
      <c r="O797" t="str">
        <f>VLOOKUP($A797,'Hospitalisation Details'!$A$2:$I$2344,8,)</f>
        <v>tier - 2</v>
      </c>
      <c r="P797" t="str">
        <f>VLOOKUP($A797,'Hospitalisation Details'!$A$2:$I$2344,9,)</f>
        <v>R1026</v>
      </c>
      <c r="Q797">
        <f>VLOOKUP(A797,'Data Transformation'!A797:R3131,18,)</f>
        <v>40</v>
      </c>
    </row>
    <row r="798" spans="1:17" ht="15.6" x14ac:dyDescent="0.3">
      <c r="A798" s="1" t="s">
        <v>1574</v>
      </c>
      <c r="B798" s="1" t="str">
        <f>VLOOKUP($A798,'Data Transformation'!$A$2:$D$2336,4,)</f>
        <v xml:space="preserve">  Deedra G</v>
      </c>
      <c r="C798">
        <f>VLOOKUP($A798,'Medical Examinations'!$A$2:$B$2336,2,)</f>
        <v>44</v>
      </c>
      <c r="D798">
        <f>VLOOKUP($A798,'Medical Examinations'!$A$2:$C$2336,3,)</f>
        <v>9.32</v>
      </c>
      <c r="E798" t="str">
        <f>VLOOKUP($A798,'Medical Examinations'!$A$2:$D$2336,4,)</f>
        <v>yes</v>
      </c>
      <c r="F798" t="str">
        <f>VLOOKUP($A798,'Medical Examinations'!$A$2:$E$2336,5,)</f>
        <v>No</v>
      </c>
      <c r="G798" t="str">
        <f>VLOOKUP($A798,'Medical Examinations'!$A$2:$F$2336,6,)</f>
        <v>No</v>
      </c>
      <c r="H798">
        <f>VLOOKUP($A798,'Data Transformation'!$A$2:$G$2336,7,)</f>
        <v>2</v>
      </c>
      <c r="I798" t="str">
        <f>VLOOKUP($A798,'Medical Examinations'!$A$2:$H$2336,8,)</f>
        <v>No</v>
      </c>
      <c r="J798" t="str">
        <f>VLOOKUP($A798,'Data Transformation'!$A$2:$K$2336,11,)</f>
        <v>obesity</v>
      </c>
      <c r="K798" t="str">
        <f>VLOOKUP($A798,'Data Transformation'!$A$2:$M$2336,13,)</f>
        <v>Prediabetes</v>
      </c>
      <c r="L798" t="str">
        <f>VLOOKUP(A798,'Data Transformation'!A798:Q3132,17,)</f>
        <v>28-Aug-1982</v>
      </c>
      <c r="M798">
        <f>VLOOKUP($A798,'Hospitalisation Details'!$A$2:$I$2344,6,)</f>
        <v>13063.88</v>
      </c>
      <c r="N798" t="str">
        <f>VLOOKUP($A798,'Hospitalisation Details'!$A$2:$I$2344,7,)</f>
        <v>tier - 3</v>
      </c>
      <c r="O798" t="str">
        <f>VLOOKUP($A798,'Hospitalisation Details'!$A$2:$I$2344,8,)</f>
        <v>tier - 2</v>
      </c>
      <c r="P798" t="str">
        <f>VLOOKUP($A798,'Hospitalisation Details'!$A$2:$I$2344,9,)</f>
        <v>R1011</v>
      </c>
      <c r="Q798">
        <f>VLOOKUP(A798,'Data Transformation'!A798:R3132,18,)</f>
        <v>40</v>
      </c>
    </row>
    <row r="799" spans="1:17" ht="15.6" x14ac:dyDescent="0.3">
      <c r="A799" s="1" t="s">
        <v>1573</v>
      </c>
      <c r="B799" s="1" t="str">
        <f>VLOOKUP($A799,'Data Transformation'!$A$2:$D$2336,4,)</f>
        <v xml:space="preserve">  Kulwinder</v>
      </c>
      <c r="C799">
        <f>VLOOKUP($A799,'Medical Examinations'!$A$2:$B$2336,2,)</f>
        <v>41.45</v>
      </c>
      <c r="D799">
        <f>VLOOKUP($A799,'Medical Examinations'!$A$2:$C$2336,3,)</f>
        <v>6.12</v>
      </c>
      <c r="E799" t="str">
        <f>VLOOKUP($A799,'Medical Examinations'!$A$2:$D$2336,4,)</f>
        <v>yes</v>
      </c>
      <c r="F799" t="str">
        <f>VLOOKUP($A799,'Medical Examinations'!$A$2:$E$2336,5,)</f>
        <v>No</v>
      </c>
      <c r="G799" t="str">
        <f>VLOOKUP($A799,'Medical Examinations'!$A$2:$F$2336,6,)</f>
        <v>No</v>
      </c>
      <c r="H799">
        <f>VLOOKUP($A799,'Data Transformation'!$A$2:$G$2336,7,)</f>
        <v>0</v>
      </c>
      <c r="I799" t="str">
        <f>VLOOKUP($A799,'Medical Examinations'!$A$2:$H$2336,8,)</f>
        <v>No</v>
      </c>
      <c r="J799" t="str">
        <f>VLOOKUP($A799,'Data Transformation'!$A$2:$K$2336,11,)</f>
        <v>obesity</v>
      </c>
      <c r="K799" t="str">
        <f>VLOOKUP($A799,'Data Transformation'!$A$2:$M$2336,13,)</f>
        <v>Prediabetes</v>
      </c>
      <c r="L799" t="str">
        <f>VLOOKUP(A799,'Data Transformation'!A799:Q3133,17,)</f>
        <v>29-Aug-1973</v>
      </c>
      <c r="M799">
        <f>VLOOKUP($A799,'Hospitalisation Details'!$A$2:$I$2344,6,)</f>
        <v>13051.22</v>
      </c>
      <c r="N799" t="str">
        <f>VLOOKUP($A799,'Hospitalisation Details'!$A$2:$I$2344,7,)</f>
        <v>tier - 3</v>
      </c>
      <c r="O799" t="str">
        <f>VLOOKUP($A799,'Hospitalisation Details'!$A$2:$I$2344,8,)</f>
        <v>tier - 1</v>
      </c>
      <c r="P799" t="str">
        <f>VLOOKUP($A799,'Hospitalisation Details'!$A$2:$I$2344,9,)</f>
        <v>R1026</v>
      </c>
      <c r="Q799">
        <f>VLOOKUP(A799,'Data Transformation'!A799:R3133,18,)</f>
        <v>49</v>
      </c>
    </row>
    <row r="800" spans="1:17" ht="15.6" x14ac:dyDescent="0.3">
      <c r="A800" s="1" t="s">
        <v>1572</v>
      </c>
      <c r="B800" s="1" t="str">
        <f>VLOOKUP($A800,'Data Transformation'!$A$2:$D$2336,4,)</f>
        <v xml:space="preserve">  Ann M</v>
      </c>
      <c r="C800">
        <f>VLOOKUP($A800,'Medical Examinations'!$A$2:$B$2336,2,)</f>
        <v>25.364999999999998</v>
      </c>
      <c r="D800">
        <f>VLOOKUP($A800,'Medical Examinations'!$A$2:$C$2336,3,)</f>
        <v>9.19</v>
      </c>
      <c r="E800" t="str">
        <f>VLOOKUP($A800,'Medical Examinations'!$A$2:$D$2336,4,)</f>
        <v>yes</v>
      </c>
      <c r="F800" t="str">
        <f>VLOOKUP($A800,'Medical Examinations'!$A$2:$E$2336,5,)</f>
        <v>No</v>
      </c>
      <c r="G800" t="str">
        <f>VLOOKUP($A800,'Medical Examinations'!$A$2:$F$2336,6,)</f>
        <v>No</v>
      </c>
      <c r="H800">
        <f>VLOOKUP($A800,'Data Transformation'!$A$2:$G$2336,7,)</f>
        <v>0</v>
      </c>
      <c r="I800" t="str">
        <f>VLOOKUP($A800,'Medical Examinations'!$A$2:$H$2336,8,)</f>
        <v>No</v>
      </c>
      <c r="J800" t="str">
        <f>VLOOKUP($A800,'Data Transformation'!$A$2:$K$2336,11,)</f>
        <v>obesity</v>
      </c>
      <c r="K800" t="str">
        <f>VLOOKUP($A800,'Data Transformation'!$A$2:$M$2336,13,)</f>
        <v>Prediabetes</v>
      </c>
      <c r="L800" t="str">
        <f>VLOOKUP(A800,'Data Transformation'!A800:Q3134,17,)</f>
        <v>4-Sep-2003</v>
      </c>
      <c r="M800">
        <f>VLOOKUP($A800,'Hospitalisation Details'!$A$2:$I$2344,6,)</f>
        <v>13047.33</v>
      </c>
      <c r="N800" t="str">
        <f>VLOOKUP($A800,'Hospitalisation Details'!$A$2:$I$2344,7,)</f>
        <v>tier - 3</v>
      </c>
      <c r="O800" t="str">
        <f>VLOOKUP($A800,'Hospitalisation Details'!$A$2:$I$2344,8,)</f>
        <v>tier - 3</v>
      </c>
      <c r="P800" t="str">
        <f>VLOOKUP($A800,'Hospitalisation Details'!$A$2:$I$2344,9,)</f>
        <v>R1024</v>
      </c>
      <c r="Q800">
        <f>VLOOKUP(A800,'Data Transformation'!A800:R3134,18,)</f>
        <v>19</v>
      </c>
    </row>
    <row r="801" spans="1:17" ht="15.6" x14ac:dyDescent="0.3">
      <c r="A801" s="1" t="s">
        <v>1571</v>
      </c>
      <c r="B801" s="1" t="str">
        <f>VLOOKUP($A801,'Data Transformation'!$A$2:$D$2336,4,)</f>
        <v xml:space="preserve">  Sarah E</v>
      </c>
      <c r="C801">
        <f>VLOOKUP($A801,'Medical Examinations'!$A$2:$B$2336,2,)</f>
        <v>34.56</v>
      </c>
      <c r="D801">
        <f>VLOOKUP($A801,'Medical Examinations'!$A$2:$C$2336,3,)</f>
        <v>5.84</v>
      </c>
      <c r="E801" t="str">
        <f>VLOOKUP($A801,'Medical Examinations'!$A$2:$D$2336,4,)</f>
        <v>yes</v>
      </c>
      <c r="F801" t="str">
        <f>VLOOKUP($A801,'Medical Examinations'!$A$2:$E$2336,5,)</f>
        <v>No</v>
      </c>
      <c r="G801" t="str">
        <f>VLOOKUP($A801,'Medical Examinations'!$A$2:$F$2336,6,)</f>
        <v>Yes</v>
      </c>
      <c r="H801">
        <f>VLOOKUP($A801,'Data Transformation'!$A$2:$G$2336,7,)</f>
        <v>1</v>
      </c>
      <c r="I801" t="str">
        <f>VLOOKUP($A801,'Medical Examinations'!$A$2:$H$2336,8,)</f>
        <v>No</v>
      </c>
      <c r="J801" t="str">
        <f>VLOOKUP($A801,'Data Transformation'!$A$2:$K$2336,11,)</f>
        <v>obesity</v>
      </c>
      <c r="K801" t="str">
        <f>VLOOKUP($A801,'Data Transformation'!$A$2:$M$2336,13,)</f>
        <v>Prediabetes</v>
      </c>
      <c r="L801" t="str">
        <f>VLOOKUP(A801,'Data Transformation'!A801:Q3135,17,)</f>
        <v>6-Jun-1990</v>
      </c>
      <c r="M801">
        <f>VLOOKUP($A801,'Hospitalisation Details'!$A$2:$I$2344,6,)</f>
        <v>13044.41</v>
      </c>
      <c r="N801" t="str">
        <f>VLOOKUP($A801,'Hospitalisation Details'!$A$2:$I$2344,7,)</f>
        <v>tier - 3</v>
      </c>
      <c r="O801" t="str">
        <f>VLOOKUP($A801,'Hospitalisation Details'!$A$2:$I$2344,8,)</f>
        <v>tier - 1</v>
      </c>
      <c r="P801" t="str">
        <f>VLOOKUP($A801,'Hospitalisation Details'!$A$2:$I$2344,9,)</f>
        <v>R1012</v>
      </c>
      <c r="Q801">
        <f>VLOOKUP(A801,'Data Transformation'!A801:R3135,18,)</f>
        <v>33</v>
      </c>
    </row>
    <row r="802" spans="1:17" ht="15.6" x14ac:dyDescent="0.3">
      <c r="A802" s="1" t="s">
        <v>1570</v>
      </c>
      <c r="B802" s="1" t="str">
        <f>VLOOKUP($A802,'Data Transformation'!$A$2:$D$2336,4,)</f>
        <v xml:space="preserve">  Apryl J</v>
      </c>
      <c r="C802">
        <f>VLOOKUP($A802,'Medical Examinations'!$A$2:$B$2336,2,)</f>
        <v>28.2</v>
      </c>
      <c r="D802">
        <f>VLOOKUP($A802,'Medical Examinations'!$A$2:$C$2336,3,)</f>
        <v>7.19</v>
      </c>
      <c r="E802" t="str">
        <f>VLOOKUP($A802,'Medical Examinations'!$A$2:$D$2336,4,)</f>
        <v>yes</v>
      </c>
      <c r="F802" t="str">
        <f>VLOOKUP($A802,'Medical Examinations'!$A$2:$E$2336,5,)</f>
        <v>No</v>
      </c>
      <c r="G802" t="str">
        <f>VLOOKUP($A802,'Medical Examinations'!$A$2:$F$2336,6,)</f>
        <v>No</v>
      </c>
      <c r="H802">
        <f>VLOOKUP($A802,'Data Transformation'!$A$2:$G$2336,7,)</f>
        <v>2</v>
      </c>
      <c r="I802" t="str">
        <f>VLOOKUP($A802,'Medical Examinations'!$A$2:$H$2336,8,)</f>
        <v>No</v>
      </c>
      <c r="J802" t="str">
        <f>VLOOKUP($A802,'Data Transformation'!$A$2:$K$2336,11,)</f>
        <v>overweight</v>
      </c>
      <c r="K802" t="str">
        <f>VLOOKUP($A802,'Data Transformation'!$A$2:$M$2336,13,)</f>
        <v>Diabetes</v>
      </c>
      <c r="L802" t="str">
        <f>VLOOKUP(A802,'Data Transformation'!A802:Q3136,17,)</f>
        <v>8-Dec-1984</v>
      </c>
      <c r="M802">
        <f>VLOOKUP($A802,'Hospitalisation Details'!$A$2:$I$2344,6,)</f>
        <v>13041.92</v>
      </c>
      <c r="N802" t="str">
        <f>VLOOKUP($A802,'Hospitalisation Details'!$A$2:$I$2344,7,)</f>
        <v>tier - 3</v>
      </c>
      <c r="O802" t="str">
        <f>VLOOKUP($A802,'Hospitalisation Details'!$A$2:$I$2344,8,)</f>
        <v>tier - 1</v>
      </c>
      <c r="P802" t="str">
        <f>VLOOKUP($A802,'Hospitalisation Details'!$A$2:$I$2344,9,)</f>
        <v>R1011</v>
      </c>
      <c r="Q802">
        <f>VLOOKUP(A802,'Data Transformation'!A802:R3136,18,)</f>
        <v>38</v>
      </c>
    </row>
    <row r="803" spans="1:17" ht="15.6" x14ac:dyDescent="0.3">
      <c r="A803" s="1" t="s">
        <v>1569</v>
      </c>
      <c r="B803" s="1" t="str">
        <f>VLOOKUP($A803,'Data Transformation'!$A$2:$D$2336,4,)</f>
        <v xml:space="preserve">  Ilana</v>
      </c>
      <c r="C803">
        <f>VLOOKUP($A803,'Medical Examinations'!$A$2:$B$2336,2,)</f>
        <v>30.43</v>
      </c>
      <c r="D803">
        <f>VLOOKUP($A803,'Medical Examinations'!$A$2:$C$2336,3,)</f>
        <v>9.39</v>
      </c>
      <c r="E803" t="str">
        <f>VLOOKUP($A803,'Medical Examinations'!$A$2:$D$2336,4,)</f>
        <v>No</v>
      </c>
      <c r="F803" t="str">
        <f>VLOOKUP($A803,'Medical Examinations'!$A$2:$E$2336,5,)</f>
        <v>No</v>
      </c>
      <c r="G803" t="str">
        <f>VLOOKUP($A803,'Medical Examinations'!$A$2:$F$2336,6,)</f>
        <v>No</v>
      </c>
      <c r="H803">
        <f>VLOOKUP($A803,'Data Transformation'!$A$2:$G$2336,7,)</f>
        <v>0</v>
      </c>
      <c r="I803" t="str">
        <f>VLOOKUP($A803,'Medical Examinations'!$A$2:$H$2336,8,)</f>
        <v>No</v>
      </c>
      <c r="J803" t="str">
        <f>VLOOKUP($A803,'Data Transformation'!$A$2:$K$2336,11,)</f>
        <v>overweight</v>
      </c>
      <c r="K803" t="str">
        <f>VLOOKUP($A803,'Data Transformation'!$A$2:$M$2336,13,)</f>
        <v>Diabetes</v>
      </c>
      <c r="L803" t="str">
        <f>VLOOKUP(A803,'Data Transformation'!A803:Q3137,17,)</f>
        <v>8-Nov-1970</v>
      </c>
      <c r="M803">
        <f>VLOOKUP($A803,'Hospitalisation Details'!$A$2:$I$2344,6,)</f>
        <v>13023.93</v>
      </c>
      <c r="N803" t="str">
        <f>VLOOKUP($A803,'Hospitalisation Details'!$A$2:$I$2344,7,)</f>
        <v>tier - 3</v>
      </c>
      <c r="O803" t="str">
        <f>VLOOKUP($A803,'Hospitalisation Details'!$A$2:$I$2344,8,)</f>
        <v>tier - 2</v>
      </c>
      <c r="P803" t="str">
        <f>VLOOKUP($A803,'Hospitalisation Details'!$A$2:$I$2344,9,)</f>
        <v>R1025</v>
      </c>
      <c r="Q803">
        <f>VLOOKUP(A803,'Data Transformation'!A803:R3137,18,)</f>
        <v>52</v>
      </c>
    </row>
    <row r="804" spans="1:17" ht="15.6" x14ac:dyDescent="0.3">
      <c r="A804" s="1" t="s">
        <v>1568</v>
      </c>
      <c r="B804" s="1" t="str">
        <f>VLOOKUP($A804,'Data Transformation'!$A$2:$D$2336,4,)</f>
        <v xml:space="preserve">  Katherine</v>
      </c>
      <c r="C804">
        <f>VLOOKUP($A804,'Medical Examinations'!$A$2:$B$2336,2,)</f>
        <v>32.395000000000003</v>
      </c>
      <c r="D804">
        <f>VLOOKUP($A804,'Medical Examinations'!$A$2:$C$2336,3,)</f>
        <v>4.2699999999999996</v>
      </c>
      <c r="E804" t="str">
        <f>VLOOKUP($A804,'Medical Examinations'!$A$2:$D$2336,4,)</f>
        <v>yes</v>
      </c>
      <c r="F804" t="str">
        <f>VLOOKUP($A804,'Medical Examinations'!$A$2:$E$2336,5,)</f>
        <v>No</v>
      </c>
      <c r="G804" t="str">
        <f>VLOOKUP($A804,'Medical Examinations'!$A$2:$F$2336,6,)</f>
        <v>No</v>
      </c>
      <c r="H804">
        <f>VLOOKUP($A804,'Data Transformation'!$A$2:$G$2336,7,)</f>
        <v>1</v>
      </c>
      <c r="I804" t="str">
        <f>VLOOKUP($A804,'Medical Examinations'!$A$2:$H$2336,8,)</f>
        <v>No</v>
      </c>
      <c r="J804" t="str">
        <f>VLOOKUP($A804,'Data Transformation'!$A$2:$K$2336,11,)</f>
        <v>underweight</v>
      </c>
      <c r="K804" t="str">
        <f>VLOOKUP($A804,'Data Transformation'!$A$2:$M$2336,13,)</f>
        <v>Diabetes</v>
      </c>
      <c r="L804" t="str">
        <f>VLOOKUP(A804,'Data Transformation'!A804:Q3138,17,)</f>
        <v>1-Jul-1984</v>
      </c>
      <c r="M804">
        <f>VLOOKUP($A804,'Hospitalisation Details'!$A$2:$I$2344,6,)</f>
        <v>13019.16</v>
      </c>
      <c r="N804" t="str">
        <f>VLOOKUP($A804,'Hospitalisation Details'!$A$2:$I$2344,7,)</f>
        <v>tier - 3</v>
      </c>
      <c r="O804" t="str">
        <f>VLOOKUP($A804,'Hospitalisation Details'!$A$2:$I$2344,8,)</f>
        <v>tier - 1</v>
      </c>
      <c r="P804" t="str">
        <f>VLOOKUP($A804,'Hospitalisation Details'!$A$2:$I$2344,9,)</f>
        <v>R1024</v>
      </c>
      <c r="Q804">
        <f>VLOOKUP(A804,'Data Transformation'!A804:R3138,18,)</f>
        <v>39</v>
      </c>
    </row>
    <row r="805" spans="1:17" ht="15.6" x14ac:dyDescent="0.3">
      <c r="A805" s="1" t="s">
        <v>1567</v>
      </c>
      <c r="B805" s="1" t="str">
        <f>VLOOKUP($A805,'Data Transformation'!$A$2:$D$2336,4,)</f>
        <v xml:space="preserve">  Katherine</v>
      </c>
      <c r="C805">
        <f>VLOOKUP($A805,'Medical Examinations'!$A$2:$B$2336,2,)</f>
        <v>24.035</v>
      </c>
      <c r="D805">
        <f>VLOOKUP($A805,'Medical Examinations'!$A$2:$C$2336,3,)</f>
        <v>11.71</v>
      </c>
      <c r="E805" t="str">
        <f>VLOOKUP($A805,'Medical Examinations'!$A$2:$D$2336,4,)</f>
        <v>No</v>
      </c>
      <c r="F805" t="str">
        <f>VLOOKUP($A805,'Medical Examinations'!$A$2:$E$2336,5,)</f>
        <v>No</v>
      </c>
      <c r="G805" t="str">
        <f>VLOOKUP($A805,'Medical Examinations'!$A$2:$F$2336,6,)</f>
        <v>No</v>
      </c>
      <c r="H805">
        <f>VLOOKUP($A805,'Data Transformation'!$A$2:$G$2336,7,)</f>
        <v>0</v>
      </c>
      <c r="I805" t="str">
        <f>VLOOKUP($A805,'Medical Examinations'!$A$2:$H$2336,8,)</f>
        <v>No</v>
      </c>
      <c r="J805" t="str">
        <f>VLOOKUP($A805,'Data Transformation'!$A$2:$K$2336,11,)</f>
        <v>obesity</v>
      </c>
      <c r="K805" t="str">
        <f>VLOOKUP($A805,'Data Transformation'!$A$2:$M$2336,13,)</f>
        <v>Normal</v>
      </c>
      <c r="L805" t="str">
        <f>VLOOKUP(A805,'Data Transformation'!A805:Q3139,17,)</f>
        <v>19-Nov-1989</v>
      </c>
      <c r="M805">
        <f>VLOOKUP($A805,'Hospitalisation Details'!$A$2:$I$2344,6,)</f>
        <v>13012.21</v>
      </c>
      <c r="N805" t="str">
        <f>VLOOKUP($A805,'Hospitalisation Details'!$A$2:$I$2344,7,)</f>
        <v>tier - 3</v>
      </c>
      <c r="O805" t="str">
        <f>VLOOKUP($A805,'Hospitalisation Details'!$A$2:$I$2344,8,)</f>
        <v>tier - 1</v>
      </c>
      <c r="P805" t="str">
        <f>VLOOKUP($A805,'Hospitalisation Details'!$A$2:$I$2344,9,)</f>
        <v>R1012</v>
      </c>
      <c r="Q805">
        <f>VLOOKUP(A805,'Data Transformation'!A805:R3139,18,)</f>
        <v>33</v>
      </c>
    </row>
    <row r="806" spans="1:17" ht="15.6" x14ac:dyDescent="0.3">
      <c r="A806" s="1" t="s">
        <v>1566</v>
      </c>
      <c r="B806" s="1" t="str">
        <f>VLOOKUP($A806,'Data Transformation'!$A$2:$D$2336,4,)</f>
        <v xml:space="preserve">  Karl</v>
      </c>
      <c r="C806">
        <f>VLOOKUP($A806,'Medical Examinations'!$A$2:$B$2336,2,)</f>
        <v>37.119999999999997</v>
      </c>
      <c r="D806">
        <f>VLOOKUP($A806,'Medical Examinations'!$A$2:$C$2336,3,)</f>
        <v>5.29</v>
      </c>
      <c r="E806" t="str">
        <f>VLOOKUP($A806,'Medical Examinations'!$A$2:$D$2336,4,)</f>
        <v>No</v>
      </c>
      <c r="F806" t="str">
        <f>VLOOKUP($A806,'Medical Examinations'!$A$2:$E$2336,5,)</f>
        <v>No</v>
      </c>
      <c r="G806" t="str">
        <f>VLOOKUP($A806,'Medical Examinations'!$A$2:$F$2336,6,)</f>
        <v>No</v>
      </c>
      <c r="H806">
        <f>VLOOKUP($A806,'Data Transformation'!$A$2:$G$2336,7,)</f>
        <v>2</v>
      </c>
      <c r="I806" t="str">
        <f>VLOOKUP($A806,'Medical Examinations'!$A$2:$H$2336,8,)</f>
        <v>No</v>
      </c>
      <c r="J806" t="str">
        <f>VLOOKUP($A806,'Data Transformation'!$A$2:$K$2336,11,)</f>
        <v>underweight</v>
      </c>
      <c r="K806" t="str">
        <f>VLOOKUP($A806,'Data Transformation'!$A$2:$M$2336,13,)</f>
        <v>Diabetes</v>
      </c>
      <c r="L806" t="str">
        <f>VLOOKUP(A806,'Data Transformation'!A806:Q3140,17,)</f>
        <v>27-Sep-1982</v>
      </c>
      <c r="M806">
        <f>VLOOKUP($A806,'Hospitalisation Details'!$A$2:$I$2344,6,)</f>
        <v>13010.86</v>
      </c>
      <c r="N806" t="str">
        <f>VLOOKUP($A806,'Hospitalisation Details'!$A$2:$I$2344,7,)</f>
        <v>tier - 3</v>
      </c>
      <c r="O806" t="str">
        <f>VLOOKUP($A806,'Hospitalisation Details'!$A$2:$I$2344,8,)</f>
        <v>tier - 2</v>
      </c>
      <c r="P806" t="str">
        <f>VLOOKUP($A806,'Hospitalisation Details'!$A$2:$I$2344,9,)</f>
        <v>R1012</v>
      </c>
      <c r="Q806">
        <f>VLOOKUP(A806,'Data Transformation'!A806:R3140,18,)</f>
        <v>40</v>
      </c>
    </row>
    <row r="807" spans="1:17" ht="15.6" x14ac:dyDescent="0.3">
      <c r="A807" s="1" t="s">
        <v>1565</v>
      </c>
      <c r="B807" s="1" t="str">
        <f>VLOOKUP($A807,'Data Transformation'!$A$2:$D$2336,4,)</f>
        <v xml:space="preserve">  Stephen</v>
      </c>
      <c r="C807">
        <f>VLOOKUP($A807,'Medical Examinations'!$A$2:$B$2336,2,)</f>
        <v>34.840000000000003</v>
      </c>
      <c r="D807">
        <f>VLOOKUP($A807,'Medical Examinations'!$A$2:$C$2336,3,)</f>
        <v>6</v>
      </c>
      <c r="E807" t="str">
        <f>VLOOKUP($A807,'Medical Examinations'!$A$2:$D$2336,4,)</f>
        <v>yes</v>
      </c>
      <c r="F807" t="str">
        <f>VLOOKUP($A807,'Medical Examinations'!$A$2:$E$2336,5,)</f>
        <v>No</v>
      </c>
      <c r="G807" t="str">
        <f>VLOOKUP($A807,'Medical Examinations'!$A$2:$F$2336,6,)</f>
        <v>Yes</v>
      </c>
      <c r="H807">
        <f>VLOOKUP($A807,'Data Transformation'!$A$2:$G$2336,7,)</f>
        <v>1</v>
      </c>
      <c r="I807" t="str">
        <f>VLOOKUP($A807,'Medical Examinations'!$A$2:$H$2336,8,)</f>
        <v>No</v>
      </c>
      <c r="J807" t="str">
        <f>VLOOKUP($A807,'Data Transformation'!$A$2:$K$2336,11,)</f>
        <v>obesity</v>
      </c>
      <c r="K807" t="str">
        <f>VLOOKUP($A807,'Data Transformation'!$A$2:$M$2336,13,)</f>
        <v>Prediabetes</v>
      </c>
      <c r="L807" t="str">
        <f>VLOOKUP(A807,'Data Transformation'!A807:Q3141,17,)</f>
        <v>17-Sep-1981</v>
      </c>
      <c r="M807">
        <f>VLOOKUP($A807,'Hospitalisation Details'!$A$2:$I$2344,6,)</f>
        <v>13008.07</v>
      </c>
      <c r="N807" t="str">
        <f>VLOOKUP($A807,'Hospitalisation Details'!$A$2:$I$2344,7,)</f>
        <v>tier - 3</v>
      </c>
      <c r="O807" t="str">
        <f>VLOOKUP($A807,'Hospitalisation Details'!$A$2:$I$2344,8,)</f>
        <v>tier - 3</v>
      </c>
      <c r="P807" t="str">
        <f>VLOOKUP($A807,'Hospitalisation Details'!$A$2:$I$2344,9,)</f>
        <v>R1012</v>
      </c>
      <c r="Q807">
        <f>VLOOKUP(A807,'Data Transformation'!A807:R3141,18,)</f>
        <v>41</v>
      </c>
    </row>
    <row r="808" spans="1:17" ht="15.6" x14ac:dyDescent="0.3">
      <c r="A808" s="1" t="s">
        <v>1564</v>
      </c>
      <c r="B808" s="1" t="str">
        <f>VLOOKUP($A808,'Data Transformation'!$A$2:$D$2336,4,)</f>
        <v xml:space="preserve">  Will</v>
      </c>
      <c r="C808">
        <f>VLOOKUP($A808,'Medical Examinations'!$A$2:$B$2336,2,)</f>
        <v>29.53</v>
      </c>
      <c r="D808">
        <f>VLOOKUP($A808,'Medical Examinations'!$A$2:$C$2336,3,)</f>
        <v>10.64</v>
      </c>
      <c r="E808" t="str">
        <f>VLOOKUP($A808,'Medical Examinations'!$A$2:$D$2336,4,)</f>
        <v>No</v>
      </c>
      <c r="F808" t="str">
        <f>VLOOKUP($A808,'Medical Examinations'!$A$2:$E$2336,5,)</f>
        <v>No</v>
      </c>
      <c r="G808" t="str">
        <f>VLOOKUP($A808,'Medical Examinations'!$A$2:$F$2336,6,)</f>
        <v>No</v>
      </c>
      <c r="H808">
        <f>VLOOKUP($A808,'Data Transformation'!$A$2:$G$2336,7,)</f>
        <v>0</v>
      </c>
      <c r="I808" t="str">
        <f>VLOOKUP($A808,'Medical Examinations'!$A$2:$H$2336,8,)</f>
        <v>No</v>
      </c>
      <c r="J808" t="str">
        <f>VLOOKUP($A808,'Data Transformation'!$A$2:$K$2336,11,)</f>
        <v>obesity</v>
      </c>
      <c r="K808" t="str">
        <f>VLOOKUP($A808,'Data Transformation'!$A$2:$M$2336,13,)</f>
        <v>Normal</v>
      </c>
      <c r="L808" t="str">
        <f>VLOOKUP(A808,'Data Transformation'!A808:Q3142,17,)</f>
        <v>20-Oct-1989</v>
      </c>
      <c r="M808">
        <f>VLOOKUP($A808,'Hospitalisation Details'!$A$2:$I$2344,6,)</f>
        <v>13004.95</v>
      </c>
      <c r="N808" t="str">
        <f>VLOOKUP($A808,'Hospitalisation Details'!$A$2:$I$2344,7,)</f>
        <v>tier - 3</v>
      </c>
      <c r="O808" t="str">
        <f>VLOOKUP($A808,'Hospitalisation Details'!$A$2:$I$2344,8,)</f>
        <v>tier - 1</v>
      </c>
      <c r="P808" t="str">
        <f>VLOOKUP($A808,'Hospitalisation Details'!$A$2:$I$2344,9,)</f>
        <v>R1012</v>
      </c>
      <c r="Q808">
        <f>VLOOKUP(A808,'Data Transformation'!A808:R3142,18,)</f>
        <v>33</v>
      </c>
    </row>
    <row r="809" spans="1:17" ht="15.6" x14ac:dyDescent="0.3">
      <c r="A809" s="1" t="s">
        <v>1563</v>
      </c>
      <c r="B809" s="1" t="str">
        <f>VLOOKUP($A809,'Data Transformation'!$A$2:$D$2336,4,)</f>
        <v xml:space="preserve">  Bradley D</v>
      </c>
      <c r="C809">
        <f>VLOOKUP($A809,'Medical Examinations'!$A$2:$B$2336,2,)</f>
        <v>42.51</v>
      </c>
      <c r="D809">
        <f>VLOOKUP($A809,'Medical Examinations'!$A$2:$C$2336,3,)</f>
        <v>8.2100000000000009</v>
      </c>
      <c r="E809" t="str">
        <f>VLOOKUP($A809,'Medical Examinations'!$A$2:$D$2336,4,)</f>
        <v>yes</v>
      </c>
      <c r="F809" t="str">
        <f>VLOOKUP($A809,'Medical Examinations'!$A$2:$E$2336,5,)</f>
        <v>No</v>
      </c>
      <c r="G809" t="str">
        <f>VLOOKUP($A809,'Medical Examinations'!$A$2:$F$2336,6,)</f>
        <v>No</v>
      </c>
      <c r="H809">
        <f>VLOOKUP($A809,'Data Transformation'!$A$2:$G$2336,7,)</f>
        <v>0</v>
      </c>
      <c r="I809" t="str">
        <f>VLOOKUP($A809,'Medical Examinations'!$A$2:$H$2336,8,)</f>
        <v>No</v>
      </c>
      <c r="J809" t="str">
        <f>VLOOKUP($A809,'Data Transformation'!$A$2:$K$2336,11,)</f>
        <v>obesity</v>
      </c>
      <c r="K809" t="str">
        <f>VLOOKUP($A809,'Data Transformation'!$A$2:$M$2336,13,)</f>
        <v>Prediabetes</v>
      </c>
      <c r="L809" t="str">
        <f>VLOOKUP(A809,'Data Transformation'!A809:Q3143,17,)</f>
        <v>9-Jul-1985</v>
      </c>
      <c r="M809">
        <f>VLOOKUP($A809,'Hospitalisation Details'!$A$2:$I$2344,6,)</f>
        <v>13002.91</v>
      </c>
      <c r="N809" t="str">
        <f>VLOOKUP($A809,'Hospitalisation Details'!$A$2:$I$2344,7,)</f>
        <v>tier - 3</v>
      </c>
      <c r="O809" t="str">
        <f>VLOOKUP($A809,'Hospitalisation Details'!$A$2:$I$2344,8,)</f>
        <v>tier - 1</v>
      </c>
      <c r="P809" t="str">
        <f>VLOOKUP($A809,'Hospitalisation Details'!$A$2:$I$2344,9,)</f>
        <v>R1012</v>
      </c>
      <c r="Q809">
        <f>VLOOKUP(A809,'Data Transformation'!A809:R3143,18,)</f>
        <v>38</v>
      </c>
    </row>
    <row r="810" spans="1:17" ht="15.6" x14ac:dyDescent="0.3">
      <c r="A810" s="1" t="s">
        <v>1562</v>
      </c>
      <c r="B810" s="1" t="str">
        <f>VLOOKUP($A810,'Data Transformation'!$A$2:$D$2336,4,)</f>
        <v xml:space="preserve">  Amy M</v>
      </c>
      <c r="C810">
        <f>VLOOKUP($A810,'Medical Examinations'!$A$2:$B$2336,2,)</f>
        <v>38.14</v>
      </c>
      <c r="D810">
        <f>VLOOKUP($A810,'Medical Examinations'!$A$2:$C$2336,3,)</f>
        <v>5.58</v>
      </c>
      <c r="E810" t="str">
        <f>VLOOKUP($A810,'Medical Examinations'!$A$2:$D$2336,4,)</f>
        <v>No</v>
      </c>
      <c r="F810" t="str">
        <f>VLOOKUP($A810,'Medical Examinations'!$A$2:$E$2336,5,)</f>
        <v>No</v>
      </c>
      <c r="G810" t="str">
        <f>VLOOKUP($A810,'Medical Examinations'!$A$2:$F$2336,6,)</f>
        <v>Yes</v>
      </c>
      <c r="H810">
        <f>VLOOKUP($A810,'Data Transformation'!$A$2:$G$2336,7,)</f>
        <v>1</v>
      </c>
      <c r="I810" t="str">
        <f>VLOOKUP($A810,'Medical Examinations'!$A$2:$H$2336,8,)</f>
        <v>No</v>
      </c>
      <c r="J810" t="str">
        <f>VLOOKUP($A810,'Data Transformation'!$A$2:$K$2336,11,)</f>
        <v>obesity</v>
      </c>
      <c r="K810" t="str">
        <f>VLOOKUP($A810,'Data Transformation'!$A$2:$M$2336,13,)</f>
        <v>Normal</v>
      </c>
      <c r="L810" t="str">
        <f>VLOOKUP(A810,'Data Transformation'!A810:Q3144,17,)</f>
        <v>13-Jul-1968</v>
      </c>
      <c r="M810">
        <f>VLOOKUP($A810,'Hospitalisation Details'!$A$2:$I$2344,6,)</f>
        <v>12994.12</v>
      </c>
      <c r="N810" t="str">
        <f>VLOOKUP($A810,'Hospitalisation Details'!$A$2:$I$2344,7,)</f>
        <v>tier - 3</v>
      </c>
      <c r="O810" t="str">
        <f>VLOOKUP($A810,'Hospitalisation Details'!$A$2:$I$2344,8,)</f>
        <v>tier - 2</v>
      </c>
      <c r="P810" t="str">
        <f>VLOOKUP($A810,'Hospitalisation Details'!$A$2:$I$2344,9,)</f>
        <v>R1026</v>
      </c>
      <c r="Q810">
        <f>VLOOKUP(A810,'Data Transformation'!A810:R3144,18,)</f>
        <v>55</v>
      </c>
    </row>
    <row r="811" spans="1:17" ht="15.6" x14ac:dyDescent="0.3">
      <c r="A811" s="1" t="s">
        <v>1561</v>
      </c>
      <c r="B811" s="1" t="str">
        <f>VLOOKUP($A811,'Data Transformation'!$A$2:$D$2336,4,)</f>
        <v xml:space="preserve">  Matthew W</v>
      </c>
      <c r="C811">
        <f>VLOOKUP($A811,'Medical Examinations'!$A$2:$B$2336,2,)</f>
        <v>39.93</v>
      </c>
      <c r="D811">
        <f>VLOOKUP($A811,'Medical Examinations'!$A$2:$C$2336,3,)</f>
        <v>8.75</v>
      </c>
      <c r="E811" t="str">
        <f>VLOOKUP($A811,'Medical Examinations'!$A$2:$D$2336,4,)</f>
        <v>No</v>
      </c>
      <c r="F811" t="str">
        <f>VLOOKUP($A811,'Medical Examinations'!$A$2:$E$2336,5,)</f>
        <v>No</v>
      </c>
      <c r="G811" t="str">
        <f>VLOOKUP($A811,'Medical Examinations'!$A$2:$F$2336,6,)</f>
        <v>No</v>
      </c>
      <c r="H811">
        <f>VLOOKUP($A811,'Data Transformation'!$A$2:$G$2336,7,)</f>
        <v>0</v>
      </c>
      <c r="I811" t="str">
        <f>VLOOKUP($A811,'Medical Examinations'!$A$2:$H$2336,8,)</f>
        <v>No</v>
      </c>
      <c r="J811" t="str">
        <f>VLOOKUP($A811,'Data Transformation'!$A$2:$K$2336,11,)</f>
        <v>overweight</v>
      </c>
      <c r="K811" t="str">
        <f>VLOOKUP($A811,'Data Transformation'!$A$2:$M$2336,13,)</f>
        <v>Normal</v>
      </c>
      <c r="L811" t="str">
        <f>VLOOKUP(A811,'Data Transformation'!A811:Q3145,17,)</f>
        <v>12-Dec-1971</v>
      </c>
      <c r="M811">
        <f>VLOOKUP($A811,'Hospitalisation Details'!$A$2:$I$2344,6,)</f>
        <v>12982.87</v>
      </c>
      <c r="N811" t="str">
        <f>VLOOKUP($A811,'Hospitalisation Details'!$A$2:$I$2344,7,)</f>
        <v>tier - 3</v>
      </c>
      <c r="O811" t="str">
        <f>VLOOKUP($A811,'Hospitalisation Details'!$A$2:$I$2344,8,)</f>
        <v>tier - 1</v>
      </c>
      <c r="P811" t="str">
        <f>VLOOKUP($A811,'Hospitalisation Details'!$A$2:$I$2344,9,)</f>
        <v>R1013</v>
      </c>
      <c r="Q811">
        <f>VLOOKUP(A811,'Data Transformation'!A811:R3145,18,)</f>
        <v>51</v>
      </c>
    </row>
    <row r="812" spans="1:17" ht="15.6" x14ac:dyDescent="0.3">
      <c r="A812" s="1" t="s">
        <v>1560</v>
      </c>
      <c r="B812" s="1" t="str">
        <f>VLOOKUP($A812,'Data Transformation'!$A$2:$D$2336,4,)</f>
        <v xml:space="preserve">  Doug</v>
      </c>
      <c r="C812">
        <f>VLOOKUP($A812,'Medical Examinations'!$A$2:$B$2336,2,)</f>
        <v>38.83</v>
      </c>
      <c r="D812">
        <f>VLOOKUP($A812,'Medical Examinations'!$A$2:$C$2336,3,)</f>
        <v>11.86</v>
      </c>
      <c r="E812" t="str">
        <f>VLOOKUP($A812,'Medical Examinations'!$A$2:$D$2336,4,)</f>
        <v>No</v>
      </c>
      <c r="F812" t="str">
        <f>VLOOKUP($A812,'Medical Examinations'!$A$2:$E$2336,5,)</f>
        <v>No</v>
      </c>
      <c r="G812" t="str">
        <f>VLOOKUP($A812,'Medical Examinations'!$A$2:$F$2336,6,)</f>
        <v>No</v>
      </c>
      <c r="H812">
        <f>VLOOKUP($A812,'Data Transformation'!$A$2:$G$2336,7,)</f>
        <v>0</v>
      </c>
      <c r="I812" t="str">
        <f>VLOOKUP($A812,'Medical Examinations'!$A$2:$H$2336,8,)</f>
        <v>No</v>
      </c>
      <c r="J812" t="str">
        <f>VLOOKUP($A812,'Data Transformation'!$A$2:$K$2336,11,)</f>
        <v>overweight</v>
      </c>
      <c r="K812" t="str">
        <f>VLOOKUP($A812,'Data Transformation'!$A$2:$M$2336,13,)</f>
        <v>Prediabetes</v>
      </c>
      <c r="L812" t="str">
        <f>VLOOKUP(A812,'Data Transformation'!A812:Q3146,17,)</f>
        <v>12-Jun-1983</v>
      </c>
      <c r="M812">
        <f>VLOOKUP($A812,'Hospitalisation Details'!$A$2:$I$2344,6,)</f>
        <v>12981.35</v>
      </c>
      <c r="N812" t="str">
        <f>VLOOKUP($A812,'Hospitalisation Details'!$A$2:$I$2344,7,)</f>
        <v>tier - 3</v>
      </c>
      <c r="O812" t="str">
        <f>VLOOKUP($A812,'Hospitalisation Details'!$A$2:$I$2344,8,)</f>
        <v>tier - 3</v>
      </c>
      <c r="P812" t="str">
        <f>VLOOKUP($A812,'Hospitalisation Details'!$A$2:$I$2344,9,)</f>
        <v>R1013</v>
      </c>
      <c r="Q812">
        <f>VLOOKUP(A812,'Data Transformation'!A812:R3146,18,)</f>
        <v>40</v>
      </c>
    </row>
    <row r="813" spans="1:17" ht="15.6" x14ac:dyDescent="0.3">
      <c r="A813" s="1" t="s">
        <v>1559</v>
      </c>
      <c r="B813" s="1" t="str">
        <f>VLOOKUP($A813,'Data Transformation'!$A$2:$D$2336,4,)</f>
        <v xml:space="preserve">  Tom</v>
      </c>
      <c r="C813">
        <f>VLOOKUP($A813,'Medical Examinations'!$A$2:$B$2336,2,)</f>
        <v>37.4</v>
      </c>
      <c r="D813">
        <f>VLOOKUP($A813,'Medical Examinations'!$A$2:$C$2336,3,)</f>
        <v>11.46</v>
      </c>
      <c r="E813" t="str">
        <f>VLOOKUP($A813,'Medical Examinations'!$A$2:$D$2336,4,)</f>
        <v>No</v>
      </c>
      <c r="F813" t="str">
        <f>VLOOKUP($A813,'Medical Examinations'!$A$2:$E$2336,5,)</f>
        <v>No</v>
      </c>
      <c r="G813" t="str">
        <f>VLOOKUP($A813,'Medical Examinations'!$A$2:$F$2336,6,)</f>
        <v>No</v>
      </c>
      <c r="H813">
        <f>VLOOKUP($A813,'Data Transformation'!$A$2:$G$2336,7,)</f>
        <v>0</v>
      </c>
      <c r="I813" t="str">
        <f>VLOOKUP($A813,'Medical Examinations'!$A$2:$H$2336,8,)</f>
        <v>No</v>
      </c>
      <c r="J813" t="str">
        <f>VLOOKUP($A813,'Data Transformation'!$A$2:$K$2336,11,)</f>
        <v>overweight</v>
      </c>
      <c r="K813" t="str">
        <f>VLOOKUP($A813,'Data Transformation'!$A$2:$M$2336,13,)</f>
        <v>Prediabetes</v>
      </c>
      <c r="L813" t="str">
        <f>VLOOKUP(A813,'Data Transformation'!A813:Q3147,17,)</f>
        <v>13-Jun-1994</v>
      </c>
      <c r="M813">
        <f>VLOOKUP($A813,'Hospitalisation Details'!$A$2:$I$2344,6,)</f>
        <v>12979.36</v>
      </c>
      <c r="N813" t="str">
        <f>VLOOKUP($A813,'Hospitalisation Details'!$A$2:$I$2344,7,)</f>
        <v>tier - 3</v>
      </c>
      <c r="O813" t="str">
        <f>VLOOKUP($A813,'Hospitalisation Details'!$A$2:$I$2344,8,)</f>
        <v>tier - 1</v>
      </c>
      <c r="P813" t="str">
        <f>VLOOKUP($A813,'Hospitalisation Details'!$A$2:$I$2344,9,)</f>
        <v>R1011</v>
      </c>
      <c r="Q813">
        <f>VLOOKUP(A813,'Data Transformation'!A813:R3147,18,)</f>
        <v>29</v>
      </c>
    </row>
    <row r="814" spans="1:17" ht="15.6" x14ac:dyDescent="0.3">
      <c r="A814" s="1" t="s">
        <v>1558</v>
      </c>
      <c r="B814" s="1" t="str">
        <f>VLOOKUP($A814,'Data Transformation'!$A$2:$D$2336,4,)</f>
        <v xml:space="preserve">  Jonathan</v>
      </c>
      <c r="C814">
        <f>VLOOKUP($A814,'Medical Examinations'!$A$2:$B$2336,2,)</f>
        <v>21.4</v>
      </c>
      <c r="D814">
        <f>VLOOKUP($A814,'Medical Examinations'!$A$2:$C$2336,3,)</f>
        <v>9.0299999999999994</v>
      </c>
      <c r="E814" t="str">
        <f>VLOOKUP($A814,'Medical Examinations'!$A$2:$D$2336,4,)</f>
        <v>No</v>
      </c>
      <c r="F814" t="str">
        <f>VLOOKUP($A814,'Medical Examinations'!$A$2:$E$2336,5,)</f>
        <v>No</v>
      </c>
      <c r="G814" t="str">
        <f>VLOOKUP($A814,'Medical Examinations'!$A$2:$F$2336,6,)</f>
        <v>No</v>
      </c>
      <c r="H814">
        <f>VLOOKUP($A814,'Data Transformation'!$A$2:$G$2336,7,)</f>
        <v>0</v>
      </c>
      <c r="I814" t="str">
        <f>VLOOKUP($A814,'Medical Examinations'!$A$2:$H$2336,8,)</f>
        <v>No</v>
      </c>
      <c r="J814" t="str">
        <f>VLOOKUP($A814,'Data Transformation'!$A$2:$K$2336,11,)</f>
        <v>overweight</v>
      </c>
      <c r="K814" t="str">
        <f>VLOOKUP($A814,'Data Transformation'!$A$2:$M$2336,13,)</f>
        <v>Normal</v>
      </c>
      <c r="L814" t="str">
        <f>VLOOKUP(A814,'Data Transformation'!A814:Q3148,17,)</f>
        <v>21-Oct-1978</v>
      </c>
      <c r="M814">
        <f>VLOOKUP($A814,'Hospitalisation Details'!$A$2:$I$2344,6,)</f>
        <v>12957.12</v>
      </c>
      <c r="N814" t="str">
        <f>VLOOKUP($A814,'Hospitalisation Details'!$A$2:$I$2344,7,)</f>
        <v>tier - 3</v>
      </c>
      <c r="O814" t="str">
        <f>VLOOKUP($A814,'Hospitalisation Details'!$A$2:$I$2344,8,)</f>
        <v>tier - 1</v>
      </c>
      <c r="P814" t="str">
        <f>VLOOKUP($A814,'Hospitalisation Details'!$A$2:$I$2344,9,)</f>
        <v>R1011</v>
      </c>
      <c r="Q814">
        <f>VLOOKUP(A814,'Data Transformation'!A814:R3148,18,)</f>
        <v>44</v>
      </c>
    </row>
    <row r="815" spans="1:17" ht="15.6" x14ac:dyDescent="0.3">
      <c r="A815" s="1" t="s">
        <v>1557</v>
      </c>
      <c r="B815" s="1" t="str">
        <f>VLOOKUP($A815,'Data Transformation'!$A$2:$D$2336,4,)</f>
        <v xml:space="preserve">  Wayne A</v>
      </c>
      <c r="C815">
        <f>VLOOKUP($A815,'Medical Examinations'!$A$2:$B$2336,2,)</f>
        <v>38.380000000000003</v>
      </c>
      <c r="D815">
        <f>VLOOKUP($A815,'Medical Examinations'!$A$2:$C$2336,3,)</f>
        <v>8.26</v>
      </c>
      <c r="E815" t="str">
        <f>VLOOKUP($A815,'Medical Examinations'!$A$2:$D$2336,4,)</f>
        <v>yes</v>
      </c>
      <c r="F815" t="str">
        <f>VLOOKUP($A815,'Medical Examinations'!$A$2:$E$2336,5,)</f>
        <v>No</v>
      </c>
      <c r="G815" t="str">
        <f>VLOOKUP($A815,'Medical Examinations'!$A$2:$F$2336,6,)</f>
        <v>No</v>
      </c>
      <c r="H815">
        <f>VLOOKUP($A815,'Data Transformation'!$A$2:$G$2336,7,)</f>
        <v>2</v>
      </c>
      <c r="I815" t="str">
        <f>VLOOKUP($A815,'Medical Examinations'!$A$2:$H$2336,8,)</f>
        <v>No</v>
      </c>
      <c r="J815" t="str">
        <f>VLOOKUP($A815,'Data Transformation'!$A$2:$K$2336,11,)</f>
        <v>underweight</v>
      </c>
      <c r="K815" t="str">
        <f>VLOOKUP($A815,'Data Transformation'!$A$2:$M$2336,13,)</f>
        <v>Diabetes</v>
      </c>
      <c r="L815" t="str">
        <f>VLOOKUP(A815,'Data Transformation'!A815:Q3149,17,)</f>
        <v>18-Jul-1968</v>
      </c>
      <c r="M815">
        <f>VLOOKUP($A815,'Hospitalisation Details'!$A$2:$I$2344,6,)</f>
        <v>12950.07</v>
      </c>
      <c r="N815" t="str">
        <f>VLOOKUP($A815,'Hospitalisation Details'!$A$2:$I$2344,7,)</f>
        <v>tier - 3</v>
      </c>
      <c r="O815" t="str">
        <f>VLOOKUP($A815,'Hospitalisation Details'!$A$2:$I$2344,8,)</f>
        <v>tier - 1</v>
      </c>
      <c r="P815" t="str">
        <f>VLOOKUP($A815,'Hospitalisation Details'!$A$2:$I$2344,9,)</f>
        <v>R1012</v>
      </c>
      <c r="Q815">
        <f>VLOOKUP(A815,'Data Transformation'!A815:R3149,18,)</f>
        <v>55</v>
      </c>
    </row>
    <row r="816" spans="1:17" ht="15.6" x14ac:dyDescent="0.3">
      <c r="A816" s="1" t="s">
        <v>1556</v>
      </c>
      <c r="B816" s="1" t="str">
        <f>VLOOKUP($A816,'Data Transformation'!$A$2:$D$2336,4,)</f>
        <v xml:space="preserve">  Nobuyori</v>
      </c>
      <c r="C816">
        <f>VLOOKUP($A816,'Medical Examinations'!$A$2:$B$2336,2,)</f>
        <v>33.659999999999997</v>
      </c>
      <c r="D816">
        <f>VLOOKUP($A816,'Medical Examinations'!$A$2:$C$2336,3,)</f>
        <v>5.42</v>
      </c>
      <c r="E816" t="str">
        <f>VLOOKUP($A816,'Medical Examinations'!$A$2:$D$2336,4,)</f>
        <v>yes</v>
      </c>
      <c r="F816" t="str">
        <f>VLOOKUP($A816,'Medical Examinations'!$A$2:$E$2336,5,)</f>
        <v>No</v>
      </c>
      <c r="G816" t="str">
        <f>VLOOKUP($A816,'Medical Examinations'!$A$2:$F$2336,6,)</f>
        <v>No</v>
      </c>
      <c r="H816">
        <f>VLOOKUP($A816,'Data Transformation'!$A$2:$G$2336,7,)</f>
        <v>2</v>
      </c>
      <c r="I816" t="str">
        <f>VLOOKUP($A816,'Medical Examinations'!$A$2:$H$2336,8,)</f>
        <v>No</v>
      </c>
      <c r="J816" t="str">
        <f>VLOOKUP($A816,'Data Transformation'!$A$2:$K$2336,11,)</f>
        <v>normal weight</v>
      </c>
      <c r="K816" t="str">
        <f>VLOOKUP($A816,'Data Transformation'!$A$2:$M$2336,13,)</f>
        <v>Normal</v>
      </c>
      <c r="L816" t="str">
        <f>VLOOKUP(A816,'Data Transformation'!A816:Q3150,17,)</f>
        <v>7-Aug-1986</v>
      </c>
      <c r="M816">
        <f>VLOOKUP($A816,'Hospitalisation Details'!$A$2:$I$2344,6,)</f>
        <v>12949.16</v>
      </c>
      <c r="N816" t="str">
        <f>VLOOKUP($A816,'Hospitalisation Details'!$A$2:$I$2344,7,)</f>
        <v>tier - 3</v>
      </c>
      <c r="O816" t="str">
        <f>VLOOKUP($A816,'Hospitalisation Details'!$A$2:$I$2344,8,)</f>
        <v>tier - 3</v>
      </c>
      <c r="P816" t="str">
        <f>VLOOKUP($A816,'Hospitalisation Details'!$A$2:$I$2344,9,)</f>
        <v>R1013</v>
      </c>
      <c r="Q816">
        <f>VLOOKUP(A816,'Data Transformation'!A816:R3150,18,)</f>
        <v>36</v>
      </c>
    </row>
    <row r="817" spans="1:17" ht="15.6" x14ac:dyDescent="0.3">
      <c r="A817" s="1" t="s">
        <v>1555</v>
      </c>
      <c r="B817" s="1" t="str">
        <f>VLOOKUP($A817,'Data Transformation'!$A$2:$D$2336,4,)</f>
        <v xml:space="preserve">  Rich</v>
      </c>
      <c r="C817">
        <f>VLOOKUP($A817,'Medical Examinations'!$A$2:$B$2336,2,)</f>
        <v>31.79</v>
      </c>
      <c r="D817">
        <f>VLOOKUP($A817,'Medical Examinations'!$A$2:$C$2336,3,)</f>
        <v>11.33</v>
      </c>
      <c r="E817" t="str">
        <f>VLOOKUP($A817,'Medical Examinations'!$A$2:$D$2336,4,)</f>
        <v>yes</v>
      </c>
      <c r="F817" t="str">
        <f>VLOOKUP($A817,'Medical Examinations'!$A$2:$E$2336,5,)</f>
        <v>No</v>
      </c>
      <c r="G817" t="str">
        <f>VLOOKUP($A817,'Medical Examinations'!$A$2:$F$2336,6,)</f>
        <v>Yes</v>
      </c>
      <c r="H817">
        <f>VLOOKUP($A817,'Data Transformation'!$A$2:$G$2336,7,)</f>
        <v>1</v>
      </c>
      <c r="I817" t="str">
        <f>VLOOKUP($A817,'Medical Examinations'!$A$2:$H$2336,8,)</f>
        <v>No</v>
      </c>
      <c r="J817" t="str">
        <f>VLOOKUP($A817,'Data Transformation'!$A$2:$K$2336,11,)</f>
        <v>underweight</v>
      </c>
      <c r="K817" t="str">
        <f>VLOOKUP($A817,'Data Transformation'!$A$2:$M$2336,13,)</f>
        <v>Diabetes</v>
      </c>
      <c r="L817" t="str">
        <f>VLOOKUP(A817,'Data Transformation'!A817:Q3151,17,)</f>
        <v>5-Jun-1986</v>
      </c>
      <c r="M817">
        <f>VLOOKUP($A817,'Hospitalisation Details'!$A$2:$I$2344,6,)</f>
        <v>12928.79</v>
      </c>
      <c r="N817" t="str">
        <f>VLOOKUP($A817,'Hospitalisation Details'!$A$2:$I$2344,7,)</f>
        <v>tier - 3</v>
      </c>
      <c r="O817" t="str">
        <f>VLOOKUP($A817,'Hospitalisation Details'!$A$2:$I$2344,8,)</f>
        <v>tier - 2</v>
      </c>
      <c r="P817" t="str">
        <f>VLOOKUP($A817,'Hospitalisation Details'!$A$2:$I$2344,9,)</f>
        <v>R1013</v>
      </c>
      <c r="Q817">
        <f>VLOOKUP(A817,'Data Transformation'!A817:R3151,18,)</f>
        <v>37</v>
      </c>
    </row>
    <row r="818" spans="1:17" ht="15.6" x14ac:dyDescent="0.3">
      <c r="A818" s="1" t="s">
        <v>1554</v>
      </c>
      <c r="B818" s="1" t="str">
        <f>VLOOKUP($A818,'Data Transformation'!$A$2:$D$2336,4,)</f>
        <v xml:space="preserve">  Marcos S</v>
      </c>
      <c r="C818">
        <f>VLOOKUP($A818,'Medical Examinations'!$A$2:$B$2336,2,)</f>
        <v>29.7</v>
      </c>
      <c r="D818">
        <f>VLOOKUP($A818,'Medical Examinations'!$A$2:$C$2336,3,)</f>
        <v>7.69</v>
      </c>
      <c r="E818" t="str">
        <f>VLOOKUP($A818,'Medical Examinations'!$A$2:$D$2336,4,)</f>
        <v>yes</v>
      </c>
      <c r="F818" t="str">
        <f>VLOOKUP($A818,'Medical Examinations'!$A$2:$E$2336,5,)</f>
        <v>No</v>
      </c>
      <c r="G818" t="str">
        <f>VLOOKUP($A818,'Medical Examinations'!$A$2:$F$2336,6,)</f>
        <v>Yes</v>
      </c>
      <c r="H818">
        <f>VLOOKUP($A818,'Data Transformation'!$A$2:$G$2336,7,)</f>
        <v>1</v>
      </c>
      <c r="I818" t="str">
        <f>VLOOKUP($A818,'Medical Examinations'!$A$2:$H$2336,8,)</f>
        <v>No</v>
      </c>
      <c r="J818" t="str">
        <f>VLOOKUP($A818,'Data Transformation'!$A$2:$K$2336,11,)</f>
        <v>underweight</v>
      </c>
      <c r="K818" t="str">
        <f>VLOOKUP($A818,'Data Transformation'!$A$2:$M$2336,13,)</f>
        <v>Diabetes</v>
      </c>
      <c r="L818" t="str">
        <f>VLOOKUP(A818,'Data Transformation'!A818:Q3152,17,)</f>
        <v>17-Jun-1970</v>
      </c>
      <c r="M818">
        <f>VLOOKUP($A818,'Hospitalisation Details'!$A$2:$I$2344,6,)</f>
        <v>12925.89</v>
      </c>
      <c r="N818" t="str">
        <f>VLOOKUP($A818,'Hospitalisation Details'!$A$2:$I$2344,7,)</f>
        <v>tier - 3</v>
      </c>
      <c r="O818" t="str">
        <f>VLOOKUP($A818,'Hospitalisation Details'!$A$2:$I$2344,8,)</f>
        <v>tier - 2</v>
      </c>
      <c r="P818" t="str">
        <f>VLOOKUP($A818,'Hospitalisation Details'!$A$2:$I$2344,9,)</f>
        <v>R1013</v>
      </c>
      <c r="Q818">
        <f>VLOOKUP(A818,'Data Transformation'!A818:R3152,18,)</f>
        <v>53</v>
      </c>
    </row>
    <row r="819" spans="1:17" ht="15.6" x14ac:dyDescent="0.3">
      <c r="A819" s="1" t="s">
        <v>1553</v>
      </c>
      <c r="B819" s="1" t="str">
        <f>VLOOKUP($A819,'Data Transformation'!$A$2:$D$2336,4,)</f>
        <v xml:space="preserve">  Dave</v>
      </c>
      <c r="C819">
        <f>VLOOKUP($A819,'Medical Examinations'!$A$2:$B$2336,2,)</f>
        <v>25.46</v>
      </c>
      <c r="D819">
        <f>VLOOKUP($A819,'Medical Examinations'!$A$2:$C$2336,3,)</f>
        <v>8.77</v>
      </c>
      <c r="E819" t="str">
        <f>VLOOKUP($A819,'Medical Examinations'!$A$2:$D$2336,4,)</f>
        <v>yes</v>
      </c>
      <c r="F819" t="str">
        <f>VLOOKUP($A819,'Medical Examinations'!$A$2:$E$2336,5,)</f>
        <v>No</v>
      </c>
      <c r="G819" t="str">
        <f>VLOOKUP($A819,'Medical Examinations'!$A$2:$F$2336,6,)</f>
        <v>Yes</v>
      </c>
      <c r="H819">
        <f>VLOOKUP($A819,'Data Transformation'!$A$2:$G$2336,7,)</f>
        <v>1</v>
      </c>
      <c r="I819" t="str">
        <f>VLOOKUP($A819,'Medical Examinations'!$A$2:$H$2336,8,)</f>
        <v>No</v>
      </c>
      <c r="J819" t="str">
        <f>VLOOKUP($A819,'Data Transformation'!$A$2:$K$2336,11,)</f>
        <v>normal weight</v>
      </c>
      <c r="K819" t="str">
        <f>VLOOKUP($A819,'Data Transformation'!$A$2:$M$2336,13,)</f>
        <v>Diabetes</v>
      </c>
      <c r="L819" t="str">
        <f>VLOOKUP(A819,'Data Transformation'!A819:Q3153,17,)</f>
        <v>9-Dec-1966</v>
      </c>
      <c r="M819">
        <f>VLOOKUP($A819,'Hospitalisation Details'!$A$2:$I$2344,6,)</f>
        <v>12913.99</v>
      </c>
      <c r="N819" t="str">
        <f>VLOOKUP($A819,'Hospitalisation Details'!$A$2:$I$2344,7,)</f>
        <v>tier - 3</v>
      </c>
      <c r="O819" t="str">
        <f>VLOOKUP($A819,'Hospitalisation Details'!$A$2:$I$2344,8,)</f>
        <v>tier - 2</v>
      </c>
      <c r="P819" t="str">
        <f>VLOOKUP($A819,'Hospitalisation Details'!$A$2:$I$2344,9,)</f>
        <v>R1016</v>
      </c>
      <c r="Q819">
        <f>VLOOKUP(A819,'Data Transformation'!A819:R3153,18,)</f>
        <v>56</v>
      </c>
    </row>
    <row r="820" spans="1:17" ht="15.6" x14ac:dyDescent="0.3">
      <c r="A820" s="1" t="s">
        <v>1552</v>
      </c>
      <c r="B820" s="1" t="str">
        <f>VLOOKUP($A820,'Data Transformation'!$A$2:$D$2336,4,)</f>
        <v xml:space="preserve">  Andy</v>
      </c>
      <c r="C820">
        <f>VLOOKUP($A820,'Medical Examinations'!$A$2:$B$2336,2,)</f>
        <v>39.14</v>
      </c>
      <c r="D820">
        <f>VLOOKUP($A820,'Medical Examinations'!$A$2:$C$2336,3,)</f>
        <v>4.91</v>
      </c>
      <c r="E820" t="str">
        <f>VLOOKUP($A820,'Medical Examinations'!$A$2:$D$2336,4,)</f>
        <v>No</v>
      </c>
      <c r="F820" t="str">
        <f>VLOOKUP($A820,'Medical Examinations'!$A$2:$E$2336,5,)</f>
        <v>yes</v>
      </c>
      <c r="G820" t="str">
        <f>VLOOKUP($A820,'Medical Examinations'!$A$2:$F$2336,6,)</f>
        <v>No</v>
      </c>
      <c r="H820">
        <f>VLOOKUP($A820,'Data Transformation'!$A$2:$G$2336,7,)</f>
        <v>1</v>
      </c>
      <c r="I820" t="str">
        <f>VLOOKUP($A820,'Medical Examinations'!$A$2:$H$2336,8,)</f>
        <v>No</v>
      </c>
      <c r="J820" t="str">
        <f>VLOOKUP($A820,'Data Transformation'!$A$2:$K$2336,11,)</f>
        <v>overweight</v>
      </c>
      <c r="K820" t="str">
        <f>VLOOKUP($A820,'Data Transformation'!$A$2:$M$2336,13,)</f>
        <v>Prediabetes</v>
      </c>
      <c r="L820" t="str">
        <f>VLOOKUP(A820,'Data Transformation'!A820:Q3154,17,)</f>
        <v>10-Oct-1988</v>
      </c>
      <c r="M820">
        <f>VLOOKUP($A820,'Hospitalisation Details'!$A$2:$I$2344,6,)</f>
        <v>12890.06</v>
      </c>
      <c r="N820" t="str">
        <f>VLOOKUP($A820,'Hospitalisation Details'!$A$2:$I$2344,7,)</f>
        <v>tier - 3</v>
      </c>
      <c r="O820" t="str">
        <f>VLOOKUP($A820,'Hospitalisation Details'!$A$2:$I$2344,8,)</f>
        <v>tier - 1</v>
      </c>
      <c r="P820" t="str">
        <f>VLOOKUP($A820,'Hospitalisation Details'!$A$2:$I$2344,9,)</f>
        <v>R1019</v>
      </c>
      <c r="Q820">
        <f>VLOOKUP(A820,'Data Transformation'!A820:R3154,18,)</f>
        <v>34</v>
      </c>
    </row>
    <row r="821" spans="1:17" ht="15.6" x14ac:dyDescent="0.3">
      <c r="A821" s="1" t="s">
        <v>1551</v>
      </c>
      <c r="B821" s="1" t="str">
        <f>VLOOKUP($A821,'Data Transformation'!$A$2:$D$2336,4,)</f>
        <v xml:space="preserve">  Mary</v>
      </c>
      <c r="C821">
        <f>VLOOKUP($A821,'Medical Examinations'!$A$2:$B$2336,2,)</f>
        <v>41.2</v>
      </c>
      <c r="D821">
        <f>VLOOKUP($A821,'Medical Examinations'!$A$2:$C$2336,3,)</f>
        <v>4.95</v>
      </c>
      <c r="E821" t="str">
        <f>VLOOKUP($A821,'Medical Examinations'!$A$2:$D$2336,4,)</f>
        <v>No</v>
      </c>
      <c r="F821" t="str">
        <f>VLOOKUP($A821,'Medical Examinations'!$A$2:$E$2336,5,)</f>
        <v>No</v>
      </c>
      <c r="G821" t="str">
        <f>VLOOKUP($A821,'Medical Examinations'!$A$2:$F$2336,6,)</f>
        <v>No</v>
      </c>
      <c r="H821">
        <f>VLOOKUP($A821,'Data Transformation'!$A$2:$G$2336,7,)</f>
        <v>1</v>
      </c>
      <c r="I821" t="str">
        <f>VLOOKUP($A821,'Medical Examinations'!$A$2:$H$2336,8,)</f>
        <v>No</v>
      </c>
      <c r="J821" t="str">
        <f>VLOOKUP($A821,'Data Transformation'!$A$2:$K$2336,11,)</f>
        <v>normal weight</v>
      </c>
      <c r="K821" t="str">
        <f>VLOOKUP($A821,'Data Transformation'!$A$2:$M$2336,13,)</f>
        <v>Normal</v>
      </c>
      <c r="L821" t="str">
        <f>VLOOKUP(A821,'Data Transformation'!A821:Q3155,17,)</f>
        <v>21-Sep-1981</v>
      </c>
      <c r="M821">
        <f>VLOOKUP($A821,'Hospitalisation Details'!$A$2:$I$2344,6,)</f>
        <v>12870.31</v>
      </c>
      <c r="N821" t="str">
        <f>VLOOKUP($A821,'Hospitalisation Details'!$A$2:$I$2344,7,)</f>
        <v>tier - 3</v>
      </c>
      <c r="O821" t="str">
        <f>VLOOKUP($A821,'Hospitalisation Details'!$A$2:$I$2344,8,)</f>
        <v>tier - 3</v>
      </c>
      <c r="P821" t="str">
        <f>VLOOKUP($A821,'Hospitalisation Details'!$A$2:$I$2344,9,)</f>
        <v>R1012</v>
      </c>
      <c r="Q821">
        <f>VLOOKUP(A821,'Data Transformation'!A821:R3155,18,)</f>
        <v>41</v>
      </c>
    </row>
    <row r="822" spans="1:17" ht="15.6" x14ac:dyDescent="0.3">
      <c r="A822" s="1" t="s">
        <v>1550</v>
      </c>
      <c r="B822" s="1" t="str">
        <f>VLOOKUP($A822,'Data Transformation'!$A$2:$D$2336,4,)</f>
        <v xml:space="preserve">  Marcus B</v>
      </c>
      <c r="C822">
        <f>VLOOKUP($A822,'Medical Examinations'!$A$2:$B$2336,2,)</f>
        <v>28.81</v>
      </c>
      <c r="D822">
        <f>VLOOKUP($A822,'Medical Examinations'!$A$2:$C$2336,3,)</f>
        <v>10.8</v>
      </c>
      <c r="E822" t="str">
        <f>VLOOKUP($A822,'Medical Examinations'!$A$2:$D$2336,4,)</f>
        <v>yes</v>
      </c>
      <c r="F822" t="str">
        <f>VLOOKUP($A822,'Medical Examinations'!$A$2:$E$2336,5,)</f>
        <v>No</v>
      </c>
      <c r="G822" t="str">
        <f>VLOOKUP($A822,'Medical Examinations'!$A$2:$F$2336,6,)</f>
        <v>Yes</v>
      </c>
      <c r="H822">
        <f>VLOOKUP($A822,'Data Transformation'!$A$2:$G$2336,7,)</f>
        <v>1</v>
      </c>
      <c r="I822" t="str">
        <f>VLOOKUP($A822,'Medical Examinations'!$A$2:$H$2336,8,)</f>
        <v>No</v>
      </c>
      <c r="J822" t="str">
        <f>VLOOKUP($A822,'Data Transformation'!$A$2:$K$2336,11,)</f>
        <v>overweight</v>
      </c>
      <c r="K822" t="str">
        <f>VLOOKUP($A822,'Data Transformation'!$A$2:$M$2336,13,)</f>
        <v>Normal</v>
      </c>
      <c r="L822" t="str">
        <f>VLOOKUP(A822,'Data Transformation'!A822:Q3156,17,)</f>
        <v>3-Sep-1981</v>
      </c>
      <c r="M822">
        <f>VLOOKUP($A822,'Hospitalisation Details'!$A$2:$I$2344,6,)</f>
        <v>12856.84</v>
      </c>
      <c r="N822" t="str">
        <f>VLOOKUP($A822,'Hospitalisation Details'!$A$2:$I$2344,7,)</f>
        <v>tier - 3</v>
      </c>
      <c r="O822" t="str">
        <f>VLOOKUP($A822,'Hospitalisation Details'!$A$2:$I$2344,8,)</f>
        <v>tier - 3</v>
      </c>
      <c r="P822" t="str">
        <f>VLOOKUP($A822,'Hospitalisation Details'!$A$2:$I$2344,9,)</f>
        <v>R1021</v>
      </c>
      <c r="Q822">
        <f>VLOOKUP(A822,'Data Transformation'!A822:R3156,18,)</f>
        <v>41</v>
      </c>
    </row>
    <row r="823" spans="1:17" ht="15.6" x14ac:dyDescent="0.3">
      <c r="A823" s="1" t="s">
        <v>1549</v>
      </c>
      <c r="B823" s="1" t="str">
        <f>VLOOKUP($A823,'Data Transformation'!$A$2:$D$2336,4,)</f>
        <v xml:space="preserve">  Thomas K</v>
      </c>
      <c r="C823">
        <f>VLOOKUP($A823,'Medical Examinations'!$A$2:$B$2336,2,)</f>
        <v>37.409999999999997</v>
      </c>
      <c r="D823">
        <f>VLOOKUP($A823,'Medical Examinations'!$A$2:$C$2336,3,)</f>
        <v>7.21</v>
      </c>
      <c r="E823" t="str">
        <f>VLOOKUP($A823,'Medical Examinations'!$A$2:$D$2336,4,)</f>
        <v>No</v>
      </c>
      <c r="F823" t="str">
        <f>VLOOKUP($A823,'Medical Examinations'!$A$2:$E$2336,5,)</f>
        <v>No</v>
      </c>
      <c r="G823" t="str">
        <f>VLOOKUP($A823,'Medical Examinations'!$A$2:$F$2336,6,)</f>
        <v>No</v>
      </c>
      <c r="H823">
        <f>VLOOKUP($A823,'Data Transformation'!$A$2:$G$2336,7,)</f>
        <v>2</v>
      </c>
      <c r="I823" t="str">
        <f>VLOOKUP($A823,'Medical Examinations'!$A$2:$H$2336,8,)</f>
        <v>No</v>
      </c>
      <c r="J823" t="str">
        <f>VLOOKUP($A823,'Data Transformation'!$A$2:$K$2336,11,)</f>
        <v>obesity</v>
      </c>
      <c r="K823" t="str">
        <f>VLOOKUP($A823,'Data Transformation'!$A$2:$M$2336,13,)</f>
        <v>Normal</v>
      </c>
      <c r="L823" t="str">
        <f>VLOOKUP(A823,'Data Transformation'!A823:Q3157,17,)</f>
        <v>8-Oct-1981</v>
      </c>
      <c r="M823">
        <f>VLOOKUP($A823,'Hospitalisation Details'!$A$2:$I$2344,6,)</f>
        <v>12852.37</v>
      </c>
      <c r="N823" t="str">
        <f>VLOOKUP($A823,'Hospitalisation Details'!$A$2:$I$2344,7,)</f>
        <v>tier - 3</v>
      </c>
      <c r="O823" t="str">
        <f>VLOOKUP($A823,'Hospitalisation Details'!$A$2:$I$2344,8,)</f>
        <v>tier - 1</v>
      </c>
      <c r="P823" t="str">
        <f>VLOOKUP($A823,'Hospitalisation Details'!$A$2:$I$2344,9,)</f>
        <v>R1012</v>
      </c>
      <c r="Q823">
        <f>VLOOKUP(A823,'Data Transformation'!A823:R3157,18,)</f>
        <v>41</v>
      </c>
    </row>
    <row r="824" spans="1:17" ht="15.6" x14ac:dyDescent="0.3">
      <c r="A824" s="1" t="s">
        <v>1548</v>
      </c>
      <c r="B824" s="1" t="str">
        <f>VLOOKUP($A824,'Data Transformation'!$A$2:$D$2336,4,)</f>
        <v xml:space="preserve">  Robert</v>
      </c>
      <c r="C824">
        <f>VLOOKUP($A824,'Medical Examinations'!$A$2:$B$2336,2,)</f>
        <v>52.54</v>
      </c>
      <c r="D824">
        <f>VLOOKUP($A824,'Medical Examinations'!$A$2:$C$2336,3,)</f>
        <v>5.12</v>
      </c>
      <c r="E824" t="str">
        <f>VLOOKUP($A824,'Medical Examinations'!$A$2:$D$2336,4,)</f>
        <v>No</v>
      </c>
      <c r="F824" t="str">
        <f>VLOOKUP($A824,'Medical Examinations'!$A$2:$E$2336,5,)</f>
        <v>No</v>
      </c>
      <c r="G824" t="str">
        <f>VLOOKUP($A824,'Medical Examinations'!$A$2:$F$2336,6,)</f>
        <v>Yes</v>
      </c>
      <c r="H824">
        <f>VLOOKUP($A824,'Data Transformation'!$A$2:$G$2336,7,)</f>
        <v>1</v>
      </c>
      <c r="I824" t="str">
        <f>VLOOKUP($A824,'Medical Examinations'!$A$2:$H$2336,8,)</f>
        <v>No</v>
      </c>
      <c r="J824" t="str">
        <f>VLOOKUP($A824,'Data Transformation'!$A$2:$K$2336,11,)</f>
        <v>normal weight</v>
      </c>
      <c r="K824" t="str">
        <f>VLOOKUP($A824,'Data Transformation'!$A$2:$M$2336,13,)</f>
        <v>Diabetes</v>
      </c>
      <c r="L824" t="str">
        <f>VLOOKUP(A824,'Data Transformation'!A824:Q3158,17,)</f>
        <v>23-Nov-1980</v>
      </c>
      <c r="M824">
        <f>VLOOKUP($A824,'Hospitalisation Details'!$A$2:$I$2344,6,)</f>
        <v>12847.24</v>
      </c>
      <c r="N824" t="str">
        <f>VLOOKUP($A824,'Hospitalisation Details'!$A$2:$I$2344,7,)</f>
        <v>tier - 3</v>
      </c>
      <c r="O824" t="str">
        <f>VLOOKUP($A824,'Hospitalisation Details'!$A$2:$I$2344,8,)</f>
        <v>tier - 2</v>
      </c>
      <c r="P824" t="str">
        <f>VLOOKUP($A824,'Hospitalisation Details'!$A$2:$I$2344,9,)</f>
        <v>R1012</v>
      </c>
      <c r="Q824">
        <f>VLOOKUP(A824,'Data Transformation'!A824:R3158,18,)</f>
        <v>42</v>
      </c>
    </row>
    <row r="825" spans="1:17" ht="15.6" x14ac:dyDescent="0.3">
      <c r="A825" s="1" t="s">
        <v>1547</v>
      </c>
      <c r="B825" s="1" t="str">
        <f>VLOOKUP($A825,'Data Transformation'!$A$2:$D$2336,4,)</f>
        <v xml:space="preserve">  Geoff</v>
      </c>
      <c r="C825">
        <f>VLOOKUP($A825,'Medical Examinations'!$A$2:$B$2336,2,)</f>
        <v>17.29</v>
      </c>
      <c r="D825">
        <f>VLOOKUP($A825,'Medical Examinations'!$A$2:$C$2336,3,)</f>
        <v>4.62</v>
      </c>
      <c r="E825" t="str">
        <f>VLOOKUP($A825,'Medical Examinations'!$A$2:$D$2336,4,)</f>
        <v>No</v>
      </c>
      <c r="F825" t="str">
        <f>VLOOKUP($A825,'Medical Examinations'!$A$2:$E$2336,5,)</f>
        <v>yes</v>
      </c>
      <c r="G825" t="str">
        <f>VLOOKUP($A825,'Medical Examinations'!$A$2:$F$2336,6,)</f>
        <v>No</v>
      </c>
      <c r="H825">
        <f>VLOOKUP($A825,'Data Transformation'!$A$2:$G$2336,7,)</f>
        <v>1</v>
      </c>
      <c r="I825" t="str">
        <f>VLOOKUP($A825,'Medical Examinations'!$A$2:$H$2336,8,)</f>
        <v>yes</v>
      </c>
      <c r="J825" t="str">
        <f>VLOOKUP($A825,'Data Transformation'!$A$2:$K$2336,11,)</f>
        <v>normal weight</v>
      </c>
      <c r="K825" t="str">
        <f>VLOOKUP($A825,'Data Transformation'!$A$2:$M$2336,13,)</f>
        <v>Prediabetes</v>
      </c>
      <c r="L825" t="str">
        <f>VLOOKUP(A825,'Data Transformation'!A825:Q3159,17,)</f>
        <v>24-Dec-1985</v>
      </c>
      <c r="M825">
        <f>VLOOKUP($A825,'Hospitalisation Details'!$A$2:$I$2344,6,)</f>
        <v>12829.46</v>
      </c>
      <c r="N825" t="str">
        <f>VLOOKUP($A825,'Hospitalisation Details'!$A$2:$I$2344,7,)</f>
        <v>tier - 3</v>
      </c>
      <c r="O825" t="str">
        <f>VLOOKUP($A825,'Hospitalisation Details'!$A$2:$I$2344,8,)</f>
        <v>tier - 3</v>
      </c>
      <c r="P825" t="str">
        <f>VLOOKUP($A825,'Hospitalisation Details'!$A$2:$I$2344,9,)</f>
        <v>R1016</v>
      </c>
      <c r="Q825">
        <f>VLOOKUP(A825,'Data Transformation'!A825:R3159,18,)</f>
        <v>37</v>
      </c>
    </row>
    <row r="826" spans="1:17" ht="15.6" x14ac:dyDescent="0.3">
      <c r="A826" s="1" t="s">
        <v>1546</v>
      </c>
      <c r="B826" s="1" t="str">
        <f>VLOOKUP($A826,'Data Transformation'!$A$2:$D$2336,4,)</f>
        <v xml:space="preserve">  Chris J</v>
      </c>
      <c r="C826">
        <f>VLOOKUP($A826,'Medical Examinations'!$A$2:$B$2336,2,)</f>
        <v>31.74</v>
      </c>
      <c r="D826">
        <f>VLOOKUP($A826,'Medical Examinations'!$A$2:$C$2336,3,)</f>
        <v>7.68</v>
      </c>
      <c r="E826" t="str">
        <f>VLOOKUP($A826,'Medical Examinations'!$A$2:$D$2336,4,)</f>
        <v>yes</v>
      </c>
      <c r="F826" t="str">
        <f>VLOOKUP($A826,'Medical Examinations'!$A$2:$E$2336,5,)</f>
        <v>No</v>
      </c>
      <c r="G826" t="str">
        <f>VLOOKUP($A826,'Medical Examinations'!$A$2:$F$2336,6,)</f>
        <v>No</v>
      </c>
      <c r="H826">
        <f>VLOOKUP($A826,'Data Transformation'!$A$2:$G$2336,7,)</f>
        <v>0</v>
      </c>
      <c r="I826" t="str">
        <f>VLOOKUP($A826,'Medical Examinations'!$A$2:$H$2336,8,)</f>
        <v>No</v>
      </c>
      <c r="J826" t="str">
        <f>VLOOKUP($A826,'Data Transformation'!$A$2:$K$2336,11,)</f>
        <v>obesity</v>
      </c>
      <c r="K826" t="str">
        <f>VLOOKUP($A826,'Data Transformation'!$A$2:$M$2336,13,)</f>
        <v>Normal</v>
      </c>
      <c r="L826" t="str">
        <f>VLOOKUP(A826,'Data Transformation'!A826:Q3160,17,)</f>
        <v>29-Jun-1991</v>
      </c>
      <c r="M826">
        <f>VLOOKUP($A826,'Hospitalisation Details'!$A$2:$I$2344,6,)</f>
        <v>12823.25</v>
      </c>
      <c r="N826" t="str">
        <f>VLOOKUP($A826,'Hospitalisation Details'!$A$2:$I$2344,7,)</f>
        <v>tier - 3</v>
      </c>
      <c r="O826" t="str">
        <f>VLOOKUP($A826,'Hospitalisation Details'!$A$2:$I$2344,8,)</f>
        <v>tier - 3</v>
      </c>
      <c r="P826" t="str">
        <f>VLOOKUP($A826,'Hospitalisation Details'!$A$2:$I$2344,9,)</f>
        <v>R1021</v>
      </c>
      <c r="Q826">
        <f>VLOOKUP(A826,'Data Transformation'!A826:R3160,18,)</f>
        <v>32</v>
      </c>
    </row>
    <row r="827" spans="1:17" ht="15.6" x14ac:dyDescent="0.3">
      <c r="A827" s="1" t="s">
        <v>1545</v>
      </c>
      <c r="B827" s="1" t="str">
        <f>VLOOKUP($A827,'Data Transformation'!$A$2:$D$2336,4,)</f>
        <v xml:space="preserve">  Kate A</v>
      </c>
      <c r="C827">
        <f>VLOOKUP($A827,'Medical Examinations'!$A$2:$B$2336,2,)</f>
        <v>26.504999999999999</v>
      </c>
      <c r="D827">
        <f>VLOOKUP($A827,'Medical Examinations'!$A$2:$C$2336,3,)</f>
        <v>6.79</v>
      </c>
      <c r="E827" t="str">
        <f>VLOOKUP($A827,'Medical Examinations'!$A$2:$D$2336,4,)</f>
        <v>yes</v>
      </c>
      <c r="F827" t="str">
        <f>VLOOKUP($A827,'Medical Examinations'!$A$2:$E$2336,5,)</f>
        <v>No</v>
      </c>
      <c r="G827" t="str">
        <f>VLOOKUP($A827,'Medical Examinations'!$A$2:$F$2336,6,)</f>
        <v>Yes</v>
      </c>
      <c r="H827">
        <f>VLOOKUP($A827,'Data Transformation'!$A$2:$G$2336,7,)</f>
        <v>1</v>
      </c>
      <c r="I827" t="str">
        <f>VLOOKUP($A827,'Medical Examinations'!$A$2:$H$2336,8,)</f>
        <v>No</v>
      </c>
      <c r="J827" t="str">
        <f>VLOOKUP($A827,'Data Transformation'!$A$2:$K$2336,11,)</f>
        <v>obesity</v>
      </c>
      <c r="K827" t="str">
        <f>VLOOKUP($A827,'Data Transformation'!$A$2:$M$2336,13,)</f>
        <v>Normal</v>
      </c>
      <c r="L827" t="str">
        <f>VLOOKUP(A827,'Data Transformation'!A827:Q3161,17,)</f>
        <v>17-Aug-1975</v>
      </c>
      <c r="M827">
        <f>VLOOKUP($A827,'Hospitalisation Details'!$A$2:$I$2344,6,)</f>
        <v>12815.44</v>
      </c>
      <c r="N827" t="str">
        <f>VLOOKUP($A827,'Hospitalisation Details'!$A$2:$I$2344,7,)</f>
        <v>tier - 3</v>
      </c>
      <c r="O827" t="str">
        <f>VLOOKUP($A827,'Hospitalisation Details'!$A$2:$I$2344,8,)</f>
        <v>tier - 3</v>
      </c>
      <c r="P827" t="str">
        <f>VLOOKUP($A827,'Hospitalisation Details'!$A$2:$I$2344,9,)</f>
        <v>R1024</v>
      </c>
      <c r="Q827">
        <f>VLOOKUP(A827,'Data Transformation'!A827:R3161,18,)</f>
        <v>47</v>
      </c>
    </row>
    <row r="828" spans="1:17" ht="15.6" x14ac:dyDescent="0.3">
      <c r="A828" s="1" t="s">
        <v>1544</v>
      </c>
      <c r="B828" s="1" t="str">
        <f>VLOOKUP($A828,'Data Transformation'!$A$2:$D$2336,4,)</f>
        <v xml:space="preserve">  Kelli</v>
      </c>
      <c r="C828">
        <f>VLOOKUP($A828,'Medical Examinations'!$A$2:$B$2336,2,)</f>
        <v>36.479999999999997</v>
      </c>
      <c r="D828">
        <f>VLOOKUP($A828,'Medical Examinations'!$A$2:$C$2336,3,)</f>
        <v>11.09</v>
      </c>
      <c r="E828" t="str">
        <f>VLOOKUP($A828,'Medical Examinations'!$A$2:$D$2336,4,)</f>
        <v>No</v>
      </c>
      <c r="F828" t="str">
        <f>VLOOKUP($A828,'Medical Examinations'!$A$2:$E$2336,5,)</f>
        <v>No</v>
      </c>
      <c r="G828" t="str">
        <f>VLOOKUP($A828,'Medical Examinations'!$A$2:$F$2336,6,)</f>
        <v>No</v>
      </c>
      <c r="H828">
        <f>VLOOKUP($A828,'Data Transformation'!$A$2:$G$2336,7,)</f>
        <v>0</v>
      </c>
      <c r="I828" t="str">
        <f>VLOOKUP($A828,'Medical Examinations'!$A$2:$H$2336,8,)</f>
        <v>No</v>
      </c>
      <c r="J828" t="str">
        <f>VLOOKUP($A828,'Data Transformation'!$A$2:$K$2336,11,)</f>
        <v>obesity</v>
      </c>
      <c r="K828" t="str">
        <f>VLOOKUP($A828,'Data Transformation'!$A$2:$M$2336,13,)</f>
        <v>Normal</v>
      </c>
      <c r="L828" t="str">
        <f>VLOOKUP(A828,'Data Transformation'!A828:Q3162,17,)</f>
        <v>8-Jul-1994</v>
      </c>
      <c r="M828">
        <f>VLOOKUP($A828,'Hospitalisation Details'!$A$2:$I$2344,6,)</f>
        <v>12797.21</v>
      </c>
      <c r="N828" t="str">
        <f>VLOOKUP($A828,'Hospitalisation Details'!$A$2:$I$2344,7,)</f>
        <v>tier - 3</v>
      </c>
      <c r="O828" t="str">
        <f>VLOOKUP($A828,'Hospitalisation Details'!$A$2:$I$2344,8,)</f>
        <v>tier - 1</v>
      </c>
      <c r="P828" t="str">
        <f>VLOOKUP($A828,'Hospitalisation Details'!$A$2:$I$2344,9,)</f>
        <v>R1024</v>
      </c>
      <c r="Q828">
        <f>VLOOKUP(A828,'Data Transformation'!A828:R3162,18,)</f>
        <v>29</v>
      </c>
    </row>
    <row r="829" spans="1:17" ht="15.6" x14ac:dyDescent="0.3">
      <c r="A829" s="1" t="s">
        <v>1543</v>
      </c>
      <c r="B829" s="1" t="str">
        <f>VLOOKUP($A829,'Data Transformation'!$A$2:$D$2336,4,)</f>
        <v xml:space="preserve">  Maggie M</v>
      </c>
      <c r="C829">
        <f>VLOOKUP($A829,'Medical Examinations'!$A$2:$B$2336,2,)</f>
        <v>39.159999999999997</v>
      </c>
      <c r="D829">
        <f>VLOOKUP($A829,'Medical Examinations'!$A$2:$C$2336,3,)</f>
        <v>5.24</v>
      </c>
      <c r="E829" t="str">
        <f>VLOOKUP($A829,'Medical Examinations'!$A$2:$D$2336,4,)</f>
        <v>yes</v>
      </c>
      <c r="F829" t="str">
        <f>VLOOKUP($A829,'Medical Examinations'!$A$2:$E$2336,5,)</f>
        <v>No</v>
      </c>
      <c r="G829" t="str">
        <f>VLOOKUP($A829,'Medical Examinations'!$A$2:$F$2336,6,)</f>
        <v>Yes</v>
      </c>
      <c r="H829">
        <f>VLOOKUP($A829,'Data Transformation'!$A$2:$G$2336,7,)</f>
        <v>1</v>
      </c>
      <c r="I829" t="str">
        <f>VLOOKUP($A829,'Medical Examinations'!$A$2:$H$2336,8,)</f>
        <v>No</v>
      </c>
      <c r="J829" t="str">
        <f>VLOOKUP($A829,'Data Transformation'!$A$2:$K$2336,11,)</f>
        <v>obesity</v>
      </c>
      <c r="K829" t="str">
        <f>VLOOKUP($A829,'Data Transformation'!$A$2:$M$2336,13,)</f>
        <v>Diabetes</v>
      </c>
      <c r="L829" t="str">
        <f>VLOOKUP(A829,'Data Transformation'!A829:Q3163,17,)</f>
        <v>15-Jul-1979</v>
      </c>
      <c r="M829">
        <f>VLOOKUP($A829,'Hospitalisation Details'!$A$2:$I$2344,6,)</f>
        <v>12788.18</v>
      </c>
      <c r="N829" t="str">
        <f>VLOOKUP($A829,'Hospitalisation Details'!$A$2:$I$2344,7,)</f>
        <v>tier - 3</v>
      </c>
      <c r="O829" t="str">
        <f>VLOOKUP($A829,'Hospitalisation Details'!$A$2:$I$2344,8,)</f>
        <v>tier - 1</v>
      </c>
      <c r="P829" t="str">
        <f>VLOOKUP($A829,'Hospitalisation Details'!$A$2:$I$2344,9,)</f>
        <v>R1026</v>
      </c>
      <c r="Q829">
        <f>VLOOKUP(A829,'Data Transformation'!A829:R3163,18,)</f>
        <v>44</v>
      </c>
    </row>
    <row r="830" spans="1:17" ht="15.6" x14ac:dyDescent="0.3">
      <c r="A830" s="1" t="s">
        <v>1542</v>
      </c>
      <c r="B830" s="1" t="str">
        <f>VLOOKUP($A830,'Data Transformation'!$A$2:$D$2336,4,)</f>
        <v xml:space="preserve">  Michelle L</v>
      </c>
      <c r="C830">
        <f>VLOOKUP($A830,'Medical Examinations'!$A$2:$B$2336,2,)</f>
        <v>28.22</v>
      </c>
      <c r="D830">
        <f>VLOOKUP($A830,'Medical Examinations'!$A$2:$C$2336,3,)</f>
        <v>7.51</v>
      </c>
      <c r="E830" t="str">
        <f>VLOOKUP($A830,'Medical Examinations'!$A$2:$D$2336,4,)</f>
        <v>yes</v>
      </c>
      <c r="F830" t="str">
        <f>VLOOKUP($A830,'Medical Examinations'!$A$2:$E$2336,5,)</f>
        <v>No</v>
      </c>
      <c r="G830" t="str">
        <f>VLOOKUP($A830,'Medical Examinations'!$A$2:$F$2336,6,)</f>
        <v>Yes</v>
      </c>
      <c r="H830">
        <f>VLOOKUP($A830,'Data Transformation'!$A$2:$G$2336,7,)</f>
        <v>1</v>
      </c>
      <c r="I830" t="str">
        <f>VLOOKUP($A830,'Medical Examinations'!$A$2:$H$2336,8,)</f>
        <v>No</v>
      </c>
      <c r="J830" t="str">
        <f>VLOOKUP($A830,'Data Transformation'!$A$2:$K$2336,11,)</f>
        <v>overweight</v>
      </c>
      <c r="K830" t="str">
        <f>VLOOKUP($A830,'Data Transformation'!$A$2:$M$2336,13,)</f>
        <v>Normal</v>
      </c>
      <c r="L830" t="str">
        <f>VLOOKUP(A830,'Data Transformation'!A830:Q3164,17,)</f>
        <v>30-Nov-2000</v>
      </c>
      <c r="M830">
        <f>VLOOKUP($A830,'Hospitalisation Details'!$A$2:$I$2344,6,)</f>
        <v>12788.03</v>
      </c>
      <c r="N830" t="str">
        <f>VLOOKUP($A830,'Hospitalisation Details'!$A$2:$I$2344,7,)</f>
        <v>tier - 3</v>
      </c>
      <c r="O830" t="str">
        <f>VLOOKUP($A830,'Hospitalisation Details'!$A$2:$I$2344,8,)</f>
        <v>tier - 3</v>
      </c>
      <c r="P830" t="str">
        <f>VLOOKUP($A830,'Hospitalisation Details'!$A$2:$I$2344,9,)</f>
        <v>R1025</v>
      </c>
      <c r="Q830">
        <f>VLOOKUP(A830,'Data Transformation'!A830:R3164,18,)</f>
        <v>22</v>
      </c>
    </row>
    <row r="831" spans="1:17" ht="15.6" x14ac:dyDescent="0.3">
      <c r="A831" s="1" t="s">
        <v>1541</v>
      </c>
      <c r="B831" s="1" t="str">
        <f>VLOOKUP($A831,'Data Transformation'!$A$2:$D$2336,4,)</f>
        <v xml:space="preserve">  Ashley K</v>
      </c>
      <c r="C831">
        <f>VLOOKUP($A831,'Medical Examinations'!$A$2:$B$2336,2,)</f>
        <v>35</v>
      </c>
      <c r="D831">
        <f>VLOOKUP($A831,'Medical Examinations'!$A$2:$C$2336,3,)</f>
        <v>4.13</v>
      </c>
      <c r="E831" t="str">
        <f>VLOOKUP($A831,'Medical Examinations'!$A$2:$D$2336,4,)</f>
        <v>No</v>
      </c>
      <c r="F831" t="str">
        <f>VLOOKUP($A831,'Medical Examinations'!$A$2:$E$2336,5,)</f>
        <v>No</v>
      </c>
      <c r="G831" t="str">
        <f>VLOOKUP($A831,'Medical Examinations'!$A$2:$F$2336,6,)</f>
        <v>No</v>
      </c>
      <c r="H831">
        <f>VLOOKUP($A831,'Data Transformation'!$A$2:$G$2336,7,)</f>
        <v>2</v>
      </c>
      <c r="I831" t="str">
        <f>VLOOKUP($A831,'Medical Examinations'!$A$2:$H$2336,8,)</f>
        <v>No</v>
      </c>
      <c r="J831" t="str">
        <f>VLOOKUP($A831,'Data Transformation'!$A$2:$K$2336,11,)</f>
        <v>obesity</v>
      </c>
      <c r="K831" t="str">
        <f>VLOOKUP($A831,'Data Transformation'!$A$2:$M$2336,13,)</f>
        <v>Diabetes</v>
      </c>
      <c r="L831" t="str">
        <f>VLOOKUP(A831,'Data Transformation'!A831:Q3165,17,)</f>
        <v>15-Jun-1977</v>
      </c>
      <c r="M831">
        <f>VLOOKUP($A831,'Hospitalisation Details'!$A$2:$I$2344,6,)</f>
        <v>12776.05</v>
      </c>
      <c r="N831" t="str">
        <f>VLOOKUP($A831,'Hospitalisation Details'!$A$2:$I$2344,7,)</f>
        <v>tier - 3</v>
      </c>
      <c r="O831" t="str">
        <f>VLOOKUP($A831,'Hospitalisation Details'!$A$2:$I$2344,8,)</f>
        <v>tier - 3</v>
      </c>
      <c r="P831" t="str">
        <f>VLOOKUP($A831,'Hospitalisation Details'!$A$2:$I$2344,9,)</f>
        <v>R1026</v>
      </c>
      <c r="Q831">
        <f>VLOOKUP(A831,'Data Transformation'!A831:R3165,18,)</f>
        <v>46</v>
      </c>
    </row>
    <row r="832" spans="1:17" ht="15.6" x14ac:dyDescent="0.3">
      <c r="A832" s="1" t="s">
        <v>1540</v>
      </c>
      <c r="B832" s="1" t="str">
        <f>VLOOKUP($A832,'Data Transformation'!$A$2:$D$2336,4,)</f>
        <v xml:space="preserve">  Michael</v>
      </c>
      <c r="C832">
        <f>VLOOKUP($A832,'Medical Examinations'!$A$2:$B$2336,2,)</f>
        <v>36.24</v>
      </c>
      <c r="D832">
        <f>VLOOKUP($A832,'Medical Examinations'!$A$2:$C$2336,3,)</f>
        <v>8.3800000000000008</v>
      </c>
      <c r="E832" t="str">
        <f>VLOOKUP($A832,'Medical Examinations'!$A$2:$D$2336,4,)</f>
        <v>yes</v>
      </c>
      <c r="F832" t="str">
        <f>VLOOKUP($A832,'Medical Examinations'!$A$2:$E$2336,5,)</f>
        <v>No</v>
      </c>
      <c r="G832" t="str">
        <f>VLOOKUP($A832,'Medical Examinations'!$A$2:$F$2336,6,)</f>
        <v>No</v>
      </c>
      <c r="H832">
        <f>VLOOKUP($A832,'Data Transformation'!$A$2:$G$2336,7,)</f>
        <v>1</v>
      </c>
      <c r="I832" t="str">
        <f>VLOOKUP($A832,'Medical Examinations'!$A$2:$H$2336,8,)</f>
        <v>No</v>
      </c>
      <c r="J832" t="str">
        <f>VLOOKUP($A832,'Data Transformation'!$A$2:$K$2336,11,)</f>
        <v>overweight</v>
      </c>
      <c r="K832" t="str">
        <f>VLOOKUP($A832,'Data Transformation'!$A$2:$M$2336,13,)</f>
        <v>Prediabetes</v>
      </c>
      <c r="L832" t="str">
        <f>VLOOKUP(A832,'Data Transformation'!A832:Q3166,17,)</f>
        <v>4-Nov-1979</v>
      </c>
      <c r="M832">
        <f>VLOOKUP($A832,'Hospitalisation Details'!$A$2:$I$2344,6,)</f>
        <v>12770.27</v>
      </c>
      <c r="N832" t="str">
        <f>VLOOKUP($A832,'Hospitalisation Details'!$A$2:$I$2344,7,)</f>
        <v>tier - 3</v>
      </c>
      <c r="O832" t="str">
        <f>VLOOKUP($A832,'Hospitalisation Details'!$A$2:$I$2344,8,)</f>
        <v>tier - 3</v>
      </c>
      <c r="P832" t="str">
        <f>VLOOKUP($A832,'Hospitalisation Details'!$A$2:$I$2344,9,)</f>
        <v>R1021</v>
      </c>
      <c r="Q832">
        <f>VLOOKUP(A832,'Data Transformation'!A832:R3166,18,)</f>
        <v>43</v>
      </c>
    </row>
    <row r="833" spans="1:17" ht="15.6" x14ac:dyDescent="0.3">
      <c r="A833" s="1" t="s">
        <v>1539</v>
      </c>
      <c r="B833" s="1" t="str">
        <f>VLOOKUP($A833,'Data Transformation'!$A$2:$D$2336,4,)</f>
        <v xml:space="preserve">  Ryan K</v>
      </c>
      <c r="C833">
        <f>VLOOKUP($A833,'Medical Examinations'!$A$2:$B$2336,2,)</f>
        <v>36.954999999999998</v>
      </c>
      <c r="D833">
        <f>VLOOKUP($A833,'Medical Examinations'!$A$2:$C$2336,3,)</f>
        <v>8.07</v>
      </c>
      <c r="E833" t="str">
        <f>VLOOKUP($A833,'Medical Examinations'!$A$2:$D$2336,4,)</f>
        <v>No</v>
      </c>
      <c r="F833" t="str">
        <f>VLOOKUP($A833,'Medical Examinations'!$A$2:$E$2336,5,)</f>
        <v>No</v>
      </c>
      <c r="G833" t="str">
        <f>VLOOKUP($A833,'Medical Examinations'!$A$2:$F$2336,6,)</f>
        <v>No</v>
      </c>
      <c r="H833">
        <f>VLOOKUP($A833,'Data Transformation'!$A$2:$G$2336,7,)</f>
        <v>0</v>
      </c>
      <c r="I833" t="str">
        <f>VLOOKUP($A833,'Medical Examinations'!$A$2:$H$2336,8,)</f>
        <v>No</v>
      </c>
      <c r="J833" t="str">
        <f>VLOOKUP($A833,'Data Transformation'!$A$2:$K$2336,11,)</f>
        <v>obesity</v>
      </c>
      <c r="K833" t="str">
        <f>VLOOKUP($A833,'Data Transformation'!$A$2:$M$2336,13,)</f>
        <v>Normal</v>
      </c>
      <c r="L833" t="str">
        <f>VLOOKUP(A833,'Data Transformation'!A833:Q3167,17,)</f>
        <v>19-Jun-1981</v>
      </c>
      <c r="M833">
        <f>VLOOKUP($A833,'Hospitalisation Details'!$A$2:$I$2344,6,)</f>
        <v>12741.17</v>
      </c>
      <c r="N833" t="str">
        <f>VLOOKUP($A833,'Hospitalisation Details'!$A$2:$I$2344,7,)</f>
        <v>tier - 3</v>
      </c>
      <c r="O833" t="str">
        <f>VLOOKUP($A833,'Hospitalisation Details'!$A$2:$I$2344,8,)</f>
        <v>tier - 1</v>
      </c>
      <c r="P833" t="str">
        <f>VLOOKUP($A833,'Hospitalisation Details'!$A$2:$I$2344,9,)</f>
        <v>R1017</v>
      </c>
      <c r="Q833">
        <f>VLOOKUP(A833,'Data Transformation'!A833:R3167,18,)</f>
        <v>42</v>
      </c>
    </row>
    <row r="834" spans="1:17" ht="15.6" x14ac:dyDescent="0.3">
      <c r="A834" s="1" t="s">
        <v>1538</v>
      </c>
      <c r="B834" s="1" t="str">
        <f>VLOOKUP($A834,'Data Transformation'!$A$2:$D$2336,4,)</f>
        <v xml:space="preserve">  Matthew J</v>
      </c>
      <c r="C834">
        <f>VLOOKUP($A834,'Medical Examinations'!$A$2:$B$2336,2,)</f>
        <v>29.64</v>
      </c>
      <c r="D834">
        <f>VLOOKUP($A834,'Medical Examinations'!$A$2:$C$2336,3,)</f>
        <v>8.9499999999999993</v>
      </c>
      <c r="E834" t="str">
        <f>VLOOKUP($A834,'Medical Examinations'!$A$2:$D$2336,4,)</f>
        <v>No</v>
      </c>
      <c r="F834" t="str">
        <f>VLOOKUP($A834,'Medical Examinations'!$A$2:$E$2336,5,)</f>
        <v>No</v>
      </c>
      <c r="G834" t="str">
        <f>VLOOKUP($A834,'Medical Examinations'!$A$2:$F$2336,6,)</f>
        <v>No</v>
      </c>
      <c r="H834">
        <f>VLOOKUP($A834,'Data Transformation'!$A$2:$G$2336,7,)</f>
        <v>0</v>
      </c>
      <c r="I834" t="str">
        <f>VLOOKUP($A834,'Medical Examinations'!$A$2:$H$2336,8,)</f>
        <v>No</v>
      </c>
      <c r="J834" t="str">
        <f>VLOOKUP($A834,'Data Transformation'!$A$2:$K$2336,11,)</f>
        <v>normal weight</v>
      </c>
      <c r="K834" t="str">
        <f>VLOOKUP($A834,'Data Transformation'!$A$2:$M$2336,13,)</f>
        <v>Prediabetes</v>
      </c>
      <c r="L834" t="str">
        <f>VLOOKUP(A834,'Data Transformation'!A834:Q3168,17,)</f>
        <v>5-Aug-1978</v>
      </c>
      <c r="M834">
        <f>VLOOKUP($A834,'Hospitalisation Details'!$A$2:$I$2344,6,)</f>
        <v>12731</v>
      </c>
      <c r="N834" t="str">
        <f>VLOOKUP($A834,'Hospitalisation Details'!$A$2:$I$2344,7,)</f>
        <v>tier - 3</v>
      </c>
      <c r="O834" t="str">
        <f>VLOOKUP($A834,'Hospitalisation Details'!$A$2:$I$2344,8,)</f>
        <v>tier - 3</v>
      </c>
      <c r="P834" t="str">
        <f>VLOOKUP($A834,'Hospitalisation Details'!$A$2:$I$2344,9,)</f>
        <v>R1016</v>
      </c>
      <c r="Q834">
        <f>VLOOKUP(A834,'Data Transformation'!A834:R3168,18,)</f>
        <v>45</v>
      </c>
    </row>
    <row r="835" spans="1:17" ht="15.6" x14ac:dyDescent="0.3">
      <c r="A835" s="1" t="s">
        <v>1537</v>
      </c>
      <c r="B835" s="1" t="str">
        <f>VLOOKUP($A835,'Data Transformation'!$A$2:$D$2336,4,)</f>
        <v xml:space="preserve">  Karine</v>
      </c>
      <c r="C835">
        <f>VLOOKUP($A835,'Medical Examinations'!$A$2:$B$2336,2,)</f>
        <v>42.74</v>
      </c>
      <c r="D835">
        <f>VLOOKUP($A835,'Medical Examinations'!$A$2:$C$2336,3,)</f>
        <v>6.31</v>
      </c>
      <c r="E835" t="str">
        <f>VLOOKUP($A835,'Medical Examinations'!$A$2:$D$2336,4,)</f>
        <v>yes</v>
      </c>
      <c r="F835" t="str">
        <f>VLOOKUP($A835,'Medical Examinations'!$A$2:$E$2336,5,)</f>
        <v>No</v>
      </c>
      <c r="G835" t="str">
        <f>VLOOKUP($A835,'Medical Examinations'!$A$2:$F$2336,6,)</f>
        <v>No</v>
      </c>
      <c r="H835">
        <f>VLOOKUP($A835,'Data Transformation'!$A$2:$G$2336,7,)</f>
        <v>1</v>
      </c>
      <c r="I835" t="str">
        <f>VLOOKUP($A835,'Medical Examinations'!$A$2:$H$2336,8,)</f>
        <v>No</v>
      </c>
      <c r="J835" t="str">
        <f>VLOOKUP($A835,'Data Transformation'!$A$2:$K$2336,11,)</f>
        <v>obesity</v>
      </c>
      <c r="K835" t="str">
        <f>VLOOKUP($A835,'Data Transformation'!$A$2:$M$2336,13,)</f>
        <v>Normal</v>
      </c>
      <c r="L835" t="str">
        <f>VLOOKUP(A835,'Data Transformation'!A835:Q3169,17,)</f>
        <v>23-Oct-1969</v>
      </c>
      <c r="M835">
        <f>VLOOKUP($A835,'Hospitalisation Details'!$A$2:$I$2344,6,)</f>
        <v>12718.21</v>
      </c>
      <c r="N835" t="str">
        <f>VLOOKUP($A835,'Hospitalisation Details'!$A$2:$I$2344,7,)</f>
        <v>tier - 3</v>
      </c>
      <c r="O835" t="str">
        <f>VLOOKUP($A835,'Hospitalisation Details'!$A$2:$I$2344,8,)</f>
        <v>tier - 1</v>
      </c>
      <c r="P835" t="str">
        <f>VLOOKUP($A835,'Hospitalisation Details'!$A$2:$I$2344,9,)</f>
        <v>R1026</v>
      </c>
      <c r="Q835">
        <f>VLOOKUP(A835,'Data Transformation'!A835:R3169,18,)</f>
        <v>53</v>
      </c>
    </row>
    <row r="836" spans="1:17" ht="15.6" x14ac:dyDescent="0.3">
      <c r="A836" s="1" t="s">
        <v>1536</v>
      </c>
      <c r="B836" s="1" t="str">
        <f>VLOOKUP($A836,'Data Transformation'!$A$2:$D$2336,4,)</f>
        <v xml:space="preserve">  Antonia G</v>
      </c>
      <c r="C836">
        <f>VLOOKUP($A836,'Medical Examinations'!$A$2:$B$2336,2,)</f>
        <v>36.130000000000003</v>
      </c>
      <c r="D836">
        <f>VLOOKUP($A836,'Medical Examinations'!$A$2:$C$2336,3,)</f>
        <v>7.19</v>
      </c>
      <c r="E836" t="str">
        <f>VLOOKUP($A836,'Medical Examinations'!$A$2:$D$2336,4,)</f>
        <v>yes</v>
      </c>
      <c r="F836" t="str">
        <f>VLOOKUP($A836,'Medical Examinations'!$A$2:$E$2336,5,)</f>
        <v>No</v>
      </c>
      <c r="G836" t="str">
        <f>VLOOKUP($A836,'Medical Examinations'!$A$2:$F$2336,6,)</f>
        <v>No</v>
      </c>
      <c r="H836">
        <f>VLOOKUP($A836,'Data Transformation'!$A$2:$G$2336,7,)</f>
        <v>2</v>
      </c>
      <c r="I836" t="str">
        <f>VLOOKUP($A836,'Medical Examinations'!$A$2:$H$2336,8,)</f>
        <v>No</v>
      </c>
      <c r="J836" t="str">
        <f>VLOOKUP($A836,'Data Transformation'!$A$2:$K$2336,11,)</f>
        <v>normal weight</v>
      </c>
      <c r="K836" t="str">
        <f>VLOOKUP($A836,'Data Transformation'!$A$2:$M$2336,13,)</f>
        <v>Diabetes</v>
      </c>
      <c r="L836" t="str">
        <f>VLOOKUP(A836,'Data Transformation'!A836:Q3170,17,)</f>
        <v>23-Jun-1981</v>
      </c>
      <c r="M836">
        <f>VLOOKUP($A836,'Hospitalisation Details'!$A$2:$I$2344,6,)</f>
        <v>12713</v>
      </c>
      <c r="N836" t="str">
        <f>VLOOKUP($A836,'Hospitalisation Details'!$A$2:$I$2344,7,)</f>
        <v>tier - 3</v>
      </c>
      <c r="O836" t="str">
        <f>VLOOKUP($A836,'Hospitalisation Details'!$A$2:$I$2344,8,)</f>
        <v>tier - 1</v>
      </c>
      <c r="P836" t="str">
        <f>VLOOKUP($A836,'Hospitalisation Details'!$A$2:$I$2344,9,)</f>
        <v>R1011</v>
      </c>
      <c r="Q836">
        <f>VLOOKUP(A836,'Data Transformation'!A836:R3170,18,)</f>
        <v>42</v>
      </c>
    </row>
    <row r="837" spans="1:17" ht="15.6" x14ac:dyDescent="0.3">
      <c r="A837" s="1" t="s">
        <v>1535</v>
      </c>
      <c r="B837" s="1" t="str">
        <f>VLOOKUP($A837,'Data Transformation'!$A$2:$D$2336,4,)</f>
        <v xml:space="preserve">  Casondra L</v>
      </c>
      <c r="C837">
        <f>VLOOKUP($A837,'Medical Examinations'!$A$2:$B$2336,2,)</f>
        <v>31.55</v>
      </c>
      <c r="D837">
        <f>VLOOKUP($A837,'Medical Examinations'!$A$2:$C$2336,3,)</f>
        <v>6.11</v>
      </c>
      <c r="E837" t="str">
        <f>VLOOKUP($A837,'Medical Examinations'!$A$2:$D$2336,4,)</f>
        <v>yes</v>
      </c>
      <c r="F837" t="str">
        <f>VLOOKUP($A837,'Medical Examinations'!$A$2:$E$2336,5,)</f>
        <v>No</v>
      </c>
      <c r="G837" t="str">
        <f>VLOOKUP($A837,'Medical Examinations'!$A$2:$F$2336,6,)</f>
        <v>No</v>
      </c>
      <c r="H837">
        <f>VLOOKUP($A837,'Data Transformation'!$A$2:$G$2336,7,)</f>
        <v>1</v>
      </c>
      <c r="I837" t="str">
        <f>VLOOKUP($A837,'Medical Examinations'!$A$2:$H$2336,8,)</f>
        <v>No</v>
      </c>
      <c r="J837" t="str">
        <f>VLOOKUP($A837,'Data Transformation'!$A$2:$K$2336,11,)</f>
        <v>overweight</v>
      </c>
      <c r="K837" t="str">
        <f>VLOOKUP($A837,'Data Transformation'!$A$2:$M$2336,13,)</f>
        <v>Normal</v>
      </c>
      <c r="L837" t="str">
        <f>VLOOKUP(A837,'Data Transformation'!A837:Q3171,17,)</f>
        <v>24-Dec-2004</v>
      </c>
      <c r="M837">
        <f>VLOOKUP($A837,'Hospitalisation Details'!$A$2:$I$2344,6,)</f>
        <v>12700.63</v>
      </c>
      <c r="N837" t="str">
        <f>VLOOKUP($A837,'Hospitalisation Details'!$A$2:$I$2344,7,)</f>
        <v>tier - 3</v>
      </c>
      <c r="O837" t="str">
        <f>VLOOKUP($A837,'Hospitalisation Details'!$A$2:$I$2344,8,)</f>
        <v>tier - 3</v>
      </c>
      <c r="P837" t="str">
        <f>VLOOKUP($A837,'Hospitalisation Details'!$A$2:$I$2344,9,)</f>
        <v>R1011</v>
      </c>
      <c r="Q837">
        <f>VLOOKUP(A837,'Data Transformation'!A837:R3171,18,)</f>
        <v>18</v>
      </c>
    </row>
    <row r="838" spans="1:17" ht="15.6" x14ac:dyDescent="0.3">
      <c r="A838" s="1" t="s">
        <v>1534</v>
      </c>
      <c r="B838" s="1" t="str">
        <f>VLOOKUP($A838,'Data Transformation'!$A$2:$D$2336,4,)</f>
        <v xml:space="preserve">  Wendy</v>
      </c>
      <c r="C838">
        <f>VLOOKUP($A838,'Medical Examinations'!$A$2:$B$2336,2,)</f>
        <v>52.75</v>
      </c>
      <c r="D838">
        <f>VLOOKUP($A838,'Medical Examinations'!$A$2:$C$2336,3,)</f>
        <v>6.02</v>
      </c>
      <c r="E838" t="str">
        <f>VLOOKUP($A838,'Medical Examinations'!$A$2:$D$2336,4,)</f>
        <v>No</v>
      </c>
      <c r="F838" t="str">
        <f>VLOOKUP($A838,'Medical Examinations'!$A$2:$E$2336,5,)</f>
        <v>No</v>
      </c>
      <c r="G838" t="str">
        <f>VLOOKUP($A838,'Medical Examinations'!$A$2:$F$2336,6,)</f>
        <v>No</v>
      </c>
      <c r="H838">
        <f>VLOOKUP($A838,'Data Transformation'!$A$2:$G$2336,7,)</f>
        <v>1</v>
      </c>
      <c r="I838" t="str">
        <f>VLOOKUP($A838,'Medical Examinations'!$A$2:$H$2336,8,)</f>
        <v>No</v>
      </c>
      <c r="J838" t="str">
        <f>VLOOKUP($A838,'Data Transformation'!$A$2:$K$2336,11,)</f>
        <v>obesity</v>
      </c>
      <c r="K838" t="str">
        <f>VLOOKUP($A838,'Data Transformation'!$A$2:$M$2336,13,)</f>
        <v>Prediabetes</v>
      </c>
      <c r="L838" t="str">
        <f>VLOOKUP(A838,'Data Transformation'!A838:Q3172,17,)</f>
        <v>10-Sep-1985</v>
      </c>
      <c r="M838">
        <f>VLOOKUP($A838,'Hospitalisation Details'!$A$2:$I$2344,6,)</f>
        <v>12699.56</v>
      </c>
      <c r="N838" t="str">
        <f>VLOOKUP($A838,'Hospitalisation Details'!$A$2:$I$2344,7,)</f>
        <v>tier - 3</v>
      </c>
      <c r="O838" t="str">
        <f>VLOOKUP($A838,'Hospitalisation Details'!$A$2:$I$2344,8,)</f>
        <v>tier - 2</v>
      </c>
      <c r="P838" t="str">
        <f>VLOOKUP($A838,'Hospitalisation Details'!$A$2:$I$2344,9,)</f>
        <v>R1011</v>
      </c>
      <c r="Q838">
        <f>VLOOKUP(A838,'Data Transformation'!A838:R3172,18,)</f>
        <v>37</v>
      </c>
    </row>
    <row r="839" spans="1:17" ht="15.6" x14ac:dyDescent="0.3">
      <c r="A839" s="1" t="s">
        <v>1533</v>
      </c>
      <c r="B839" s="1" t="str">
        <f>VLOOKUP($A839,'Data Transformation'!$A$2:$D$2336,4,)</f>
        <v xml:space="preserve">  Eric D</v>
      </c>
      <c r="C839">
        <f>VLOOKUP($A839,'Medical Examinations'!$A$2:$B$2336,2,)</f>
        <v>36.67</v>
      </c>
      <c r="D839">
        <f>VLOOKUP($A839,'Medical Examinations'!$A$2:$C$2336,3,)</f>
        <v>11.86</v>
      </c>
      <c r="E839" t="str">
        <f>VLOOKUP($A839,'Medical Examinations'!$A$2:$D$2336,4,)</f>
        <v>No</v>
      </c>
      <c r="F839" t="str">
        <f>VLOOKUP($A839,'Medical Examinations'!$A$2:$E$2336,5,)</f>
        <v>No</v>
      </c>
      <c r="G839" t="str">
        <f>VLOOKUP($A839,'Medical Examinations'!$A$2:$F$2336,6,)</f>
        <v>No</v>
      </c>
      <c r="H839">
        <f>VLOOKUP($A839,'Data Transformation'!$A$2:$G$2336,7,)</f>
        <v>0</v>
      </c>
      <c r="I839" t="str">
        <f>VLOOKUP($A839,'Medical Examinations'!$A$2:$H$2336,8,)</f>
        <v>No</v>
      </c>
      <c r="J839" t="str">
        <f>VLOOKUP($A839,'Data Transformation'!$A$2:$K$2336,11,)</f>
        <v>overweight</v>
      </c>
      <c r="K839" t="str">
        <f>VLOOKUP($A839,'Data Transformation'!$A$2:$M$2336,13,)</f>
        <v>Normal</v>
      </c>
      <c r="L839" t="str">
        <f>VLOOKUP(A839,'Data Transformation'!A839:Q3173,17,)</f>
        <v>21-Dec-1989</v>
      </c>
      <c r="M839">
        <f>VLOOKUP($A839,'Hospitalisation Details'!$A$2:$I$2344,6,)</f>
        <v>12697.48</v>
      </c>
      <c r="N839" t="str">
        <f>VLOOKUP($A839,'Hospitalisation Details'!$A$2:$I$2344,7,)</f>
        <v>tier - 3</v>
      </c>
      <c r="O839" t="str">
        <f>VLOOKUP($A839,'Hospitalisation Details'!$A$2:$I$2344,8,)</f>
        <v>tier - 3</v>
      </c>
      <c r="P839" t="str">
        <f>VLOOKUP($A839,'Hospitalisation Details'!$A$2:$I$2344,9,)</f>
        <v>R1021</v>
      </c>
      <c r="Q839">
        <f>VLOOKUP(A839,'Data Transformation'!A839:R3173,18,)</f>
        <v>33</v>
      </c>
    </row>
    <row r="840" spans="1:17" ht="15.6" x14ac:dyDescent="0.3">
      <c r="A840" s="1" t="s">
        <v>1532</v>
      </c>
      <c r="B840" s="1" t="str">
        <f>VLOOKUP($A840,'Data Transformation'!$A$2:$D$2336,4,)</f>
        <v xml:space="preserve">  Elizabeth</v>
      </c>
      <c r="C840">
        <f>VLOOKUP($A840,'Medical Examinations'!$A$2:$B$2336,2,)</f>
        <v>38.06</v>
      </c>
      <c r="D840">
        <f>VLOOKUP($A840,'Medical Examinations'!$A$2:$C$2336,3,)</f>
        <v>8.25</v>
      </c>
      <c r="E840" t="str">
        <f>VLOOKUP($A840,'Medical Examinations'!$A$2:$D$2336,4,)</f>
        <v>No</v>
      </c>
      <c r="F840" t="str">
        <f>VLOOKUP($A840,'Medical Examinations'!$A$2:$E$2336,5,)</f>
        <v>No</v>
      </c>
      <c r="G840" t="str">
        <f>VLOOKUP($A840,'Medical Examinations'!$A$2:$F$2336,6,)</f>
        <v>No</v>
      </c>
      <c r="H840">
        <f>VLOOKUP($A840,'Data Transformation'!$A$2:$G$2336,7,)</f>
        <v>0</v>
      </c>
      <c r="I840" t="str">
        <f>VLOOKUP($A840,'Medical Examinations'!$A$2:$H$2336,8,)</f>
        <v>No</v>
      </c>
      <c r="J840" t="str">
        <f>VLOOKUP($A840,'Data Transformation'!$A$2:$K$2336,11,)</f>
        <v>normal weight</v>
      </c>
      <c r="K840" t="str">
        <f>VLOOKUP($A840,'Data Transformation'!$A$2:$M$2336,13,)</f>
        <v>Diabetes</v>
      </c>
      <c r="L840" t="str">
        <f>VLOOKUP(A840,'Data Transformation'!A840:Q3174,17,)</f>
        <v>5-Sep-1984</v>
      </c>
      <c r="M840">
        <f>VLOOKUP($A840,'Hospitalisation Details'!$A$2:$I$2344,6,)</f>
        <v>12648.7</v>
      </c>
      <c r="N840" t="str">
        <f>VLOOKUP($A840,'Hospitalisation Details'!$A$2:$I$2344,7,)</f>
        <v>tier - 3</v>
      </c>
      <c r="O840" t="str">
        <f>VLOOKUP($A840,'Hospitalisation Details'!$A$2:$I$2344,8,)</f>
        <v>tier - 2</v>
      </c>
      <c r="P840" t="str">
        <f>VLOOKUP($A840,'Hospitalisation Details'!$A$2:$I$2344,9,)</f>
        <v>R1013</v>
      </c>
      <c r="Q840">
        <f>VLOOKUP(A840,'Data Transformation'!A840:R3174,18,)</f>
        <v>38</v>
      </c>
    </row>
    <row r="841" spans="1:17" ht="15.6" x14ac:dyDescent="0.3">
      <c r="A841" s="1" t="s">
        <v>1531</v>
      </c>
      <c r="B841" s="1" t="str">
        <f>VLOOKUP($A841,'Data Transformation'!$A$2:$D$2336,4,)</f>
        <v xml:space="preserve">  Laura F</v>
      </c>
      <c r="C841">
        <f>VLOOKUP($A841,'Medical Examinations'!$A$2:$B$2336,2,)</f>
        <v>38</v>
      </c>
      <c r="D841">
        <f>VLOOKUP($A841,'Medical Examinations'!$A$2:$C$2336,3,)</f>
        <v>8.1300000000000008</v>
      </c>
      <c r="E841" t="str">
        <f>VLOOKUP($A841,'Medical Examinations'!$A$2:$D$2336,4,)</f>
        <v>No</v>
      </c>
      <c r="F841" t="str">
        <f>VLOOKUP($A841,'Medical Examinations'!$A$2:$E$2336,5,)</f>
        <v>No</v>
      </c>
      <c r="G841" t="str">
        <f>VLOOKUP($A841,'Medical Examinations'!$A$2:$F$2336,6,)</f>
        <v>No</v>
      </c>
      <c r="H841">
        <f>VLOOKUP($A841,'Data Transformation'!$A$2:$G$2336,7,)</f>
        <v>0</v>
      </c>
      <c r="I841" t="str">
        <f>VLOOKUP($A841,'Medical Examinations'!$A$2:$H$2336,8,)</f>
        <v>No</v>
      </c>
      <c r="J841" t="str">
        <f>VLOOKUP($A841,'Data Transformation'!$A$2:$K$2336,11,)</f>
        <v>overweight</v>
      </c>
      <c r="K841" t="str">
        <f>VLOOKUP($A841,'Data Transformation'!$A$2:$M$2336,13,)</f>
        <v>Normal</v>
      </c>
      <c r="L841" t="str">
        <f>VLOOKUP(A841,'Data Transformation'!A841:Q3175,17,)</f>
        <v>29-Nov-1978</v>
      </c>
      <c r="M841">
        <f>VLOOKUP($A841,'Hospitalisation Details'!$A$2:$I$2344,6,)</f>
        <v>12646.21</v>
      </c>
      <c r="N841" t="str">
        <f>VLOOKUP($A841,'Hospitalisation Details'!$A$2:$I$2344,7,)</f>
        <v>tier - 3</v>
      </c>
      <c r="O841" t="str">
        <f>VLOOKUP($A841,'Hospitalisation Details'!$A$2:$I$2344,8,)</f>
        <v>tier - 2</v>
      </c>
      <c r="P841" t="str">
        <f>VLOOKUP($A841,'Hospitalisation Details'!$A$2:$I$2344,9,)</f>
        <v>R1011</v>
      </c>
      <c r="Q841">
        <f>VLOOKUP(A841,'Data Transformation'!A841:R3175,18,)</f>
        <v>44</v>
      </c>
    </row>
    <row r="842" spans="1:17" ht="15.6" x14ac:dyDescent="0.3">
      <c r="A842" s="1" t="s">
        <v>1530</v>
      </c>
      <c r="B842" s="1" t="str">
        <f>VLOOKUP($A842,'Data Transformation'!$A$2:$D$2336,4,)</f>
        <v xml:space="preserve">  Amelia F</v>
      </c>
      <c r="C842">
        <f>VLOOKUP($A842,'Medical Examinations'!$A$2:$B$2336,2,)</f>
        <v>35.1</v>
      </c>
      <c r="D842">
        <f>VLOOKUP($A842,'Medical Examinations'!$A$2:$C$2336,3,)</f>
        <v>10.1</v>
      </c>
      <c r="E842" t="str">
        <f>VLOOKUP($A842,'Medical Examinations'!$A$2:$D$2336,4,)</f>
        <v>No</v>
      </c>
      <c r="F842" t="str">
        <f>VLOOKUP($A842,'Medical Examinations'!$A$2:$E$2336,5,)</f>
        <v>No</v>
      </c>
      <c r="G842" t="str">
        <f>VLOOKUP($A842,'Medical Examinations'!$A$2:$F$2336,6,)</f>
        <v>No</v>
      </c>
      <c r="H842">
        <f>VLOOKUP($A842,'Data Transformation'!$A$2:$G$2336,7,)</f>
        <v>0</v>
      </c>
      <c r="I842" t="str">
        <f>VLOOKUP($A842,'Medical Examinations'!$A$2:$H$2336,8,)</f>
        <v>No</v>
      </c>
      <c r="J842" t="str">
        <f>VLOOKUP($A842,'Data Transformation'!$A$2:$K$2336,11,)</f>
        <v>obesity</v>
      </c>
      <c r="K842" t="str">
        <f>VLOOKUP($A842,'Data Transformation'!$A$2:$M$2336,13,)</f>
        <v>Normal</v>
      </c>
      <c r="L842" t="str">
        <f>VLOOKUP(A842,'Data Transformation'!A842:Q3176,17,)</f>
        <v>30-Aug-1980</v>
      </c>
      <c r="M842">
        <f>VLOOKUP($A842,'Hospitalisation Details'!$A$2:$I$2344,6,)</f>
        <v>12644.59</v>
      </c>
      <c r="N842" t="str">
        <f>VLOOKUP($A842,'Hospitalisation Details'!$A$2:$I$2344,7,)</f>
        <v>tier - 3</v>
      </c>
      <c r="O842" t="str">
        <f>VLOOKUP($A842,'Hospitalisation Details'!$A$2:$I$2344,8,)</f>
        <v>tier - 2</v>
      </c>
      <c r="P842" t="str">
        <f>VLOOKUP($A842,'Hospitalisation Details'!$A$2:$I$2344,9,)</f>
        <v>R1011</v>
      </c>
      <c r="Q842">
        <f>VLOOKUP(A842,'Data Transformation'!A842:R3176,18,)</f>
        <v>42</v>
      </c>
    </row>
    <row r="843" spans="1:17" ht="15.6" x14ac:dyDescent="0.3">
      <c r="A843" s="1" t="s">
        <v>1529</v>
      </c>
      <c r="B843" s="1" t="str">
        <f>VLOOKUP($A843,'Data Transformation'!$A$2:$D$2336,4,)</f>
        <v xml:space="preserve">  Amy L</v>
      </c>
      <c r="C843">
        <f>VLOOKUP($A843,'Medical Examinations'!$A$2:$B$2336,2,)</f>
        <v>33.82</v>
      </c>
      <c r="D843">
        <f>VLOOKUP($A843,'Medical Examinations'!$A$2:$C$2336,3,)</f>
        <v>5.89</v>
      </c>
      <c r="E843" t="str">
        <f>VLOOKUP($A843,'Medical Examinations'!$A$2:$D$2336,4,)</f>
        <v>yes</v>
      </c>
      <c r="F843" t="str">
        <f>VLOOKUP($A843,'Medical Examinations'!$A$2:$E$2336,5,)</f>
        <v>No</v>
      </c>
      <c r="G843" t="str">
        <f>VLOOKUP($A843,'Medical Examinations'!$A$2:$F$2336,6,)</f>
        <v>No</v>
      </c>
      <c r="H843">
        <f>VLOOKUP($A843,'Data Transformation'!$A$2:$G$2336,7,)</f>
        <v>2</v>
      </c>
      <c r="I843" t="str">
        <f>VLOOKUP($A843,'Medical Examinations'!$A$2:$H$2336,8,)</f>
        <v>No</v>
      </c>
      <c r="J843" t="str">
        <f>VLOOKUP($A843,'Data Transformation'!$A$2:$K$2336,11,)</f>
        <v>overweight</v>
      </c>
      <c r="K843" t="str">
        <f>VLOOKUP($A843,'Data Transformation'!$A$2:$M$2336,13,)</f>
        <v>Normal</v>
      </c>
      <c r="L843" t="str">
        <f>VLOOKUP(A843,'Data Transformation'!A843:Q3177,17,)</f>
        <v>5-Oct-1980</v>
      </c>
      <c r="M843">
        <f>VLOOKUP($A843,'Hospitalisation Details'!$A$2:$I$2344,6,)</f>
        <v>12643.38</v>
      </c>
      <c r="N843" t="str">
        <f>VLOOKUP($A843,'Hospitalisation Details'!$A$2:$I$2344,7,)</f>
        <v>tier - 3</v>
      </c>
      <c r="O843" t="str">
        <f>VLOOKUP($A843,'Hospitalisation Details'!$A$2:$I$2344,8,)</f>
        <v>tier - 1</v>
      </c>
      <c r="P843" t="str">
        <f>VLOOKUP($A843,'Hospitalisation Details'!$A$2:$I$2344,9,)</f>
        <v>R1012</v>
      </c>
      <c r="Q843">
        <f>VLOOKUP(A843,'Data Transformation'!A843:R3177,18,)</f>
        <v>42</v>
      </c>
    </row>
    <row r="844" spans="1:17" ht="15.6" x14ac:dyDescent="0.3">
      <c r="A844" s="1" t="s">
        <v>1528</v>
      </c>
      <c r="B844" s="1" t="str">
        <f>VLOOKUP($A844,'Data Transformation'!$A$2:$D$2336,4,)</f>
        <v xml:space="preserve">  Katie J</v>
      </c>
      <c r="C844">
        <f>VLOOKUP($A844,'Medical Examinations'!$A$2:$B$2336,2,)</f>
        <v>37.43</v>
      </c>
      <c r="D844">
        <f>VLOOKUP($A844,'Medical Examinations'!$A$2:$C$2336,3,)</f>
        <v>4.97</v>
      </c>
      <c r="E844" t="str">
        <f>VLOOKUP($A844,'Medical Examinations'!$A$2:$D$2336,4,)</f>
        <v>No</v>
      </c>
      <c r="F844" t="str">
        <f>VLOOKUP($A844,'Medical Examinations'!$A$2:$E$2336,5,)</f>
        <v>No</v>
      </c>
      <c r="G844" t="str">
        <f>VLOOKUP($A844,'Medical Examinations'!$A$2:$F$2336,6,)</f>
        <v>No</v>
      </c>
      <c r="H844">
        <f>VLOOKUP($A844,'Data Transformation'!$A$2:$G$2336,7,)</f>
        <v>2</v>
      </c>
      <c r="I844" t="str">
        <f>VLOOKUP($A844,'Medical Examinations'!$A$2:$H$2336,8,)</f>
        <v>No</v>
      </c>
      <c r="J844" t="str">
        <f>VLOOKUP($A844,'Data Transformation'!$A$2:$K$2336,11,)</f>
        <v>overweight</v>
      </c>
      <c r="K844" t="str">
        <f>VLOOKUP($A844,'Data Transformation'!$A$2:$M$2336,13,)</f>
        <v>Normal</v>
      </c>
      <c r="L844" t="str">
        <f>VLOOKUP(A844,'Data Transformation'!A844:Q3178,17,)</f>
        <v>15-Dec-1978</v>
      </c>
      <c r="M844">
        <f>VLOOKUP($A844,'Hospitalisation Details'!$A$2:$I$2344,6,)</f>
        <v>12640.24</v>
      </c>
      <c r="N844" t="str">
        <f>VLOOKUP($A844,'Hospitalisation Details'!$A$2:$I$2344,7,)</f>
        <v>tier - 3</v>
      </c>
      <c r="O844" t="str">
        <f>VLOOKUP($A844,'Hospitalisation Details'!$A$2:$I$2344,8,)</f>
        <v>tier - 1</v>
      </c>
      <c r="P844" t="str">
        <f>VLOOKUP($A844,'Hospitalisation Details'!$A$2:$I$2344,9,)</f>
        <v>R1011</v>
      </c>
      <c r="Q844">
        <f>VLOOKUP(A844,'Data Transformation'!A844:R3178,18,)</f>
        <v>44</v>
      </c>
    </row>
    <row r="845" spans="1:17" ht="15.6" x14ac:dyDescent="0.3">
      <c r="A845" s="1" t="s">
        <v>1527</v>
      </c>
      <c r="B845" s="1" t="str">
        <f>VLOOKUP($A845,'Data Transformation'!$A$2:$D$2336,4,)</f>
        <v xml:space="preserve">  Laura E</v>
      </c>
      <c r="C845">
        <f>VLOOKUP($A845,'Medical Examinations'!$A$2:$B$2336,2,)</f>
        <v>30.5</v>
      </c>
      <c r="D845">
        <f>VLOOKUP($A845,'Medical Examinations'!$A$2:$C$2336,3,)</f>
        <v>9.9</v>
      </c>
      <c r="E845" t="str">
        <f>VLOOKUP($A845,'Medical Examinations'!$A$2:$D$2336,4,)</f>
        <v>No</v>
      </c>
      <c r="F845" t="str">
        <f>VLOOKUP($A845,'Medical Examinations'!$A$2:$E$2336,5,)</f>
        <v>No</v>
      </c>
      <c r="G845" t="str">
        <f>VLOOKUP($A845,'Medical Examinations'!$A$2:$F$2336,6,)</f>
        <v>No</v>
      </c>
      <c r="H845">
        <f>VLOOKUP($A845,'Data Transformation'!$A$2:$G$2336,7,)</f>
        <v>0</v>
      </c>
      <c r="I845" t="str">
        <f>VLOOKUP($A845,'Medical Examinations'!$A$2:$H$2336,8,)</f>
        <v>No</v>
      </c>
      <c r="J845" t="str">
        <f>VLOOKUP($A845,'Data Transformation'!$A$2:$K$2336,11,)</f>
        <v>normal weight</v>
      </c>
      <c r="K845" t="str">
        <f>VLOOKUP($A845,'Data Transformation'!$A$2:$M$2336,13,)</f>
        <v>Diabetes</v>
      </c>
      <c r="L845" t="str">
        <f>VLOOKUP(A845,'Data Transformation'!A845:Q3179,17,)</f>
        <v>18-Aug-1980</v>
      </c>
      <c r="M845">
        <f>VLOOKUP($A845,'Hospitalisation Details'!$A$2:$I$2344,6,)</f>
        <v>12638.2</v>
      </c>
      <c r="N845" t="str">
        <f>VLOOKUP($A845,'Hospitalisation Details'!$A$2:$I$2344,7,)</f>
        <v>tier - 3</v>
      </c>
      <c r="O845" t="str">
        <f>VLOOKUP($A845,'Hospitalisation Details'!$A$2:$I$2344,8,)</f>
        <v>tier - 1</v>
      </c>
      <c r="P845" t="str">
        <f>VLOOKUP($A845,'Hospitalisation Details'!$A$2:$I$2344,9,)</f>
        <v>R1011</v>
      </c>
      <c r="Q845">
        <f>VLOOKUP(A845,'Data Transformation'!A845:R3179,18,)</f>
        <v>42</v>
      </c>
    </row>
    <row r="846" spans="1:17" ht="15.6" x14ac:dyDescent="0.3">
      <c r="A846" s="1" t="s">
        <v>1526</v>
      </c>
      <c r="B846" s="1" t="str">
        <f>VLOOKUP($A846,'Data Transformation'!$A$2:$D$2336,4,)</f>
        <v xml:space="preserve">  Mayumi</v>
      </c>
      <c r="C846">
        <f>VLOOKUP($A846,'Medical Examinations'!$A$2:$B$2336,2,)</f>
        <v>24.53</v>
      </c>
      <c r="D846">
        <f>VLOOKUP($A846,'Medical Examinations'!$A$2:$C$2336,3,)</f>
        <v>9.0500000000000007</v>
      </c>
      <c r="E846" t="str">
        <f>VLOOKUP($A846,'Medical Examinations'!$A$2:$D$2336,4,)</f>
        <v>No</v>
      </c>
      <c r="F846" t="str">
        <f>VLOOKUP($A846,'Medical Examinations'!$A$2:$E$2336,5,)</f>
        <v>No</v>
      </c>
      <c r="G846" t="str">
        <f>VLOOKUP($A846,'Medical Examinations'!$A$2:$F$2336,6,)</f>
        <v>No</v>
      </c>
      <c r="H846">
        <f>VLOOKUP($A846,'Data Transformation'!$A$2:$G$2336,7,)</f>
        <v>0</v>
      </c>
      <c r="I846" t="str">
        <f>VLOOKUP($A846,'Medical Examinations'!$A$2:$H$2336,8,)</f>
        <v>No</v>
      </c>
      <c r="J846" t="str">
        <f>VLOOKUP($A846,'Data Transformation'!$A$2:$K$2336,11,)</f>
        <v>normal weight</v>
      </c>
      <c r="K846" t="str">
        <f>VLOOKUP($A846,'Data Transformation'!$A$2:$M$2336,13,)</f>
        <v>Normal</v>
      </c>
      <c r="L846" t="str">
        <f>VLOOKUP(A846,'Data Transformation'!A846:Q3180,17,)</f>
        <v>3-Jun-1975</v>
      </c>
      <c r="M846">
        <f>VLOOKUP($A846,'Hospitalisation Details'!$A$2:$I$2344,6,)</f>
        <v>12629.9</v>
      </c>
      <c r="N846" t="str">
        <f>VLOOKUP($A846,'Hospitalisation Details'!$A$2:$I$2344,7,)</f>
        <v>tier - 3</v>
      </c>
      <c r="O846" t="str">
        <f>VLOOKUP($A846,'Hospitalisation Details'!$A$2:$I$2344,8,)</f>
        <v>tier - 3</v>
      </c>
      <c r="P846" t="str">
        <f>VLOOKUP($A846,'Hospitalisation Details'!$A$2:$I$2344,9,)</f>
        <v>R1013</v>
      </c>
      <c r="Q846">
        <f>VLOOKUP(A846,'Data Transformation'!A846:R3180,18,)</f>
        <v>48</v>
      </c>
    </row>
    <row r="847" spans="1:17" ht="15.6" x14ac:dyDescent="0.3">
      <c r="A847" s="1" t="s">
        <v>1525</v>
      </c>
      <c r="B847" s="1" t="str">
        <f>VLOOKUP($A847,'Data Transformation'!$A$2:$D$2336,4,)</f>
        <v xml:space="preserve">  Vanessa</v>
      </c>
      <c r="C847">
        <f>VLOOKUP($A847,'Medical Examinations'!$A$2:$B$2336,2,)</f>
        <v>25.74</v>
      </c>
      <c r="D847">
        <f>VLOOKUP($A847,'Medical Examinations'!$A$2:$C$2336,3,)</f>
        <v>10.93</v>
      </c>
      <c r="E847" t="str">
        <f>VLOOKUP($A847,'Medical Examinations'!$A$2:$D$2336,4,)</f>
        <v>No</v>
      </c>
      <c r="F847" t="str">
        <f>VLOOKUP($A847,'Medical Examinations'!$A$2:$E$2336,5,)</f>
        <v>No</v>
      </c>
      <c r="G847" t="str">
        <f>VLOOKUP($A847,'Medical Examinations'!$A$2:$F$2336,6,)</f>
        <v>No</v>
      </c>
      <c r="H847">
        <f>VLOOKUP($A847,'Data Transformation'!$A$2:$G$2336,7,)</f>
        <v>0</v>
      </c>
      <c r="I847" t="str">
        <f>VLOOKUP($A847,'Medical Examinations'!$A$2:$H$2336,8,)</f>
        <v>No</v>
      </c>
      <c r="J847" t="str">
        <f>VLOOKUP($A847,'Data Transformation'!$A$2:$K$2336,11,)</f>
        <v>obesity</v>
      </c>
      <c r="K847" t="str">
        <f>VLOOKUP($A847,'Data Transformation'!$A$2:$M$2336,13,)</f>
        <v>Normal</v>
      </c>
      <c r="L847" t="str">
        <f>VLOOKUP(A847,'Data Transformation'!A847:Q3181,17,)</f>
        <v>10-Dec-1985</v>
      </c>
      <c r="M847">
        <f>VLOOKUP($A847,'Hospitalisation Details'!$A$2:$I$2344,6,)</f>
        <v>12629.17</v>
      </c>
      <c r="N847" t="str">
        <f>VLOOKUP($A847,'Hospitalisation Details'!$A$2:$I$2344,7,)</f>
        <v>tier - 3</v>
      </c>
      <c r="O847" t="str">
        <f>VLOOKUP($A847,'Hospitalisation Details'!$A$2:$I$2344,8,)</f>
        <v>tier - 1</v>
      </c>
      <c r="P847" t="str">
        <f>VLOOKUP($A847,'Hospitalisation Details'!$A$2:$I$2344,9,)</f>
        <v>R1013</v>
      </c>
      <c r="Q847">
        <f>VLOOKUP(A847,'Data Transformation'!A847:R3181,18,)</f>
        <v>37</v>
      </c>
    </row>
    <row r="848" spans="1:17" ht="15.6" x14ac:dyDescent="0.3">
      <c r="A848" s="1" t="s">
        <v>1524</v>
      </c>
      <c r="B848" s="1" t="str">
        <f>VLOOKUP($A848,'Data Transformation'!$A$2:$D$2336,4,)</f>
        <v xml:space="preserve">  Natali N</v>
      </c>
      <c r="C848">
        <f>VLOOKUP($A848,'Medical Examinations'!$A$2:$B$2336,2,)</f>
        <v>34.08</v>
      </c>
      <c r="D848">
        <f>VLOOKUP($A848,'Medical Examinations'!$A$2:$C$2336,3,)</f>
        <v>7.58</v>
      </c>
      <c r="E848" t="str">
        <f>VLOOKUP($A848,'Medical Examinations'!$A$2:$D$2336,4,)</f>
        <v>yes</v>
      </c>
      <c r="F848" t="str">
        <f>VLOOKUP($A848,'Medical Examinations'!$A$2:$E$2336,5,)</f>
        <v>No</v>
      </c>
      <c r="G848" t="str">
        <f>VLOOKUP($A848,'Medical Examinations'!$A$2:$F$2336,6,)</f>
        <v>No</v>
      </c>
      <c r="H848">
        <f>VLOOKUP($A848,'Data Transformation'!$A$2:$G$2336,7,)</f>
        <v>2</v>
      </c>
      <c r="I848" t="str">
        <f>VLOOKUP($A848,'Medical Examinations'!$A$2:$H$2336,8,)</f>
        <v>No</v>
      </c>
      <c r="J848" t="str">
        <f>VLOOKUP($A848,'Data Transformation'!$A$2:$K$2336,11,)</f>
        <v>normal weight</v>
      </c>
      <c r="K848" t="str">
        <f>VLOOKUP($A848,'Data Transformation'!$A$2:$M$2336,13,)</f>
        <v>Normal</v>
      </c>
      <c r="L848" t="str">
        <f>VLOOKUP(A848,'Data Transformation'!A848:Q3182,17,)</f>
        <v>18-Oct-1982</v>
      </c>
      <c r="M848">
        <f>VLOOKUP($A848,'Hospitalisation Details'!$A$2:$I$2344,6,)</f>
        <v>12624.74</v>
      </c>
      <c r="N848" t="str">
        <f>VLOOKUP($A848,'Hospitalisation Details'!$A$2:$I$2344,7,)</f>
        <v>tier - 3</v>
      </c>
      <c r="O848" t="str">
        <f>VLOOKUP($A848,'Hospitalisation Details'!$A$2:$I$2344,8,)</f>
        <v>tier - 1</v>
      </c>
      <c r="P848" t="str">
        <f>VLOOKUP($A848,'Hospitalisation Details'!$A$2:$I$2344,9,)</f>
        <v>R1012</v>
      </c>
      <c r="Q848">
        <f>VLOOKUP(A848,'Data Transformation'!A848:R3182,18,)</f>
        <v>40</v>
      </c>
    </row>
    <row r="849" spans="1:17" ht="15.6" x14ac:dyDescent="0.3">
      <c r="A849" s="1" t="s">
        <v>1523</v>
      </c>
      <c r="B849" s="1" t="str">
        <f>VLOOKUP($A849,'Data Transformation'!$A$2:$D$2336,4,)</f>
        <v xml:space="preserve">  Beth</v>
      </c>
      <c r="C849">
        <f>VLOOKUP($A849,'Medical Examinations'!$A$2:$B$2336,2,)</f>
        <v>31.35</v>
      </c>
      <c r="D849">
        <f>VLOOKUP($A849,'Medical Examinations'!$A$2:$C$2336,3,)</f>
        <v>11</v>
      </c>
      <c r="E849" t="str">
        <f>VLOOKUP($A849,'Medical Examinations'!$A$2:$D$2336,4,)</f>
        <v>yes</v>
      </c>
      <c r="F849" t="str">
        <f>VLOOKUP($A849,'Medical Examinations'!$A$2:$E$2336,5,)</f>
        <v>No</v>
      </c>
      <c r="G849" t="str">
        <f>VLOOKUP($A849,'Medical Examinations'!$A$2:$F$2336,6,)</f>
        <v>Yes</v>
      </c>
      <c r="H849">
        <f>VLOOKUP($A849,'Data Transformation'!$A$2:$G$2336,7,)</f>
        <v>1</v>
      </c>
      <c r="I849" t="str">
        <f>VLOOKUP($A849,'Medical Examinations'!$A$2:$H$2336,8,)</f>
        <v>No</v>
      </c>
      <c r="J849" t="str">
        <f>VLOOKUP($A849,'Data Transformation'!$A$2:$K$2336,11,)</f>
        <v>obesity</v>
      </c>
      <c r="K849" t="str">
        <f>VLOOKUP($A849,'Data Transformation'!$A$2:$M$2336,13,)</f>
        <v>Diabetes</v>
      </c>
      <c r="L849" t="str">
        <f>VLOOKUP(A849,'Data Transformation'!A849:Q3183,17,)</f>
        <v>1-Sep-1982</v>
      </c>
      <c r="M849">
        <f>VLOOKUP($A849,'Hospitalisation Details'!$A$2:$I$2344,6,)</f>
        <v>12622.18</v>
      </c>
      <c r="N849" t="str">
        <f>VLOOKUP($A849,'Hospitalisation Details'!$A$2:$I$2344,7,)</f>
        <v>tier - 3</v>
      </c>
      <c r="O849" t="str">
        <f>VLOOKUP($A849,'Hospitalisation Details'!$A$2:$I$2344,8,)</f>
        <v>tier - 1</v>
      </c>
      <c r="P849" t="str">
        <f>VLOOKUP($A849,'Hospitalisation Details'!$A$2:$I$2344,9,)</f>
        <v>R1012</v>
      </c>
      <c r="Q849">
        <f>VLOOKUP(A849,'Data Transformation'!A849:R3183,18,)</f>
        <v>40</v>
      </c>
    </row>
    <row r="850" spans="1:17" ht="15.6" x14ac:dyDescent="0.3">
      <c r="A850" s="1" t="s">
        <v>1522</v>
      </c>
      <c r="B850" s="1" t="str">
        <f>VLOOKUP($A850,'Data Transformation'!$A$2:$D$2336,4,)</f>
        <v xml:space="preserve">  Alex</v>
      </c>
      <c r="C850">
        <f>VLOOKUP($A850,'Medical Examinations'!$A$2:$B$2336,2,)</f>
        <v>26.79</v>
      </c>
      <c r="D850">
        <f>VLOOKUP($A850,'Medical Examinations'!$A$2:$C$2336,3,)</f>
        <v>5.0599999999999996</v>
      </c>
      <c r="E850" t="str">
        <f>VLOOKUP($A850,'Medical Examinations'!$A$2:$D$2336,4,)</f>
        <v>No</v>
      </c>
      <c r="F850" t="str">
        <f>VLOOKUP($A850,'Medical Examinations'!$A$2:$E$2336,5,)</f>
        <v>No</v>
      </c>
      <c r="G850" t="str">
        <f>VLOOKUP($A850,'Medical Examinations'!$A$2:$F$2336,6,)</f>
        <v>No</v>
      </c>
      <c r="H850">
        <f>VLOOKUP($A850,'Data Transformation'!$A$2:$G$2336,7,)</f>
        <v>1</v>
      </c>
      <c r="I850" t="str">
        <f>VLOOKUP($A850,'Medical Examinations'!$A$2:$H$2336,8,)</f>
        <v>No</v>
      </c>
      <c r="J850" t="str">
        <f>VLOOKUP($A850,'Data Transformation'!$A$2:$K$2336,11,)</f>
        <v>normal weight</v>
      </c>
      <c r="K850" t="str">
        <f>VLOOKUP($A850,'Data Transformation'!$A$2:$M$2336,13,)</f>
        <v>Normal</v>
      </c>
      <c r="L850" t="str">
        <f>VLOOKUP(A850,'Data Transformation'!A850:Q3184,17,)</f>
        <v>6-Jul-1969</v>
      </c>
      <c r="M850">
        <f>VLOOKUP($A850,'Hospitalisation Details'!$A$2:$I$2344,6,)</f>
        <v>12609.89</v>
      </c>
      <c r="N850" t="str">
        <f>VLOOKUP($A850,'Hospitalisation Details'!$A$2:$I$2344,7,)</f>
        <v>tier - 3</v>
      </c>
      <c r="O850" t="str">
        <f>VLOOKUP($A850,'Hospitalisation Details'!$A$2:$I$2344,8,)</f>
        <v>tier - 3</v>
      </c>
      <c r="P850" t="str">
        <f>VLOOKUP($A850,'Hospitalisation Details'!$A$2:$I$2344,9,)</f>
        <v>R1012</v>
      </c>
      <c r="Q850">
        <f>VLOOKUP(A850,'Data Transformation'!A850:R3184,18,)</f>
        <v>54</v>
      </c>
    </row>
    <row r="851" spans="1:17" ht="15.6" x14ac:dyDescent="0.3">
      <c r="A851" s="1" t="s">
        <v>1521</v>
      </c>
      <c r="B851" s="1" t="str">
        <f>VLOOKUP($A851,'Data Transformation'!$A$2:$D$2336,4,)</f>
        <v xml:space="preserve">  Spencer</v>
      </c>
      <c r="C851">
        <f>VLOOKUP($A851,'Medical Examinations'!$A$2:$B$2336,2,)</f>
        <v>42.78</v>
      </c>
      <c r="D851">
        <f>VLOOKUP($A851,'Medical Examinations'!$A$2:$C$2336,3,)</f>
        <v>6.11</v>
      </c>
      <c r="E851" t="str">
        <f>VLOOKUP($A851,'Medical Examinations'!$A$2:$D$2336,4,)</f>
        <v>yes</v>
      </c>
      <c r="F851" t="str">
        <f>VLOOKUP($A851,'Medical Examinations'!$A$2:$E$2336,5,)</f>
        <v>No</v>
      </c>
      <c r="G851" t="str">
        <f>VLOOKUP($A851,'Medical Examinations'!$A$2:$F$2336,6,)</f>
        <v>No</v>
      </c>
      <c r="H851">
        <f>VLOOKUP($A851,'Data Transformation'!$A$2:$G$2336,7,)</f>
        <v>1</v>
      </c>
      <c r="I851" t="str">
        <f>VLOOKUP($A851,'Medical Examinations'!$A$2:$H$2336,8,)</f>
        <v>No</v>
      </c>
      <c r="J851" t="str">
        <f>VLOOKUP($A851,'Data Transformation'!$A$2:$K$2336,11,)</f>
        <v>overweight</v>
      </c>
      <c r="K851" t="str">
        <f>VLOOKUP($A851,'Data Transformation'!$A$2:$M$2336,13,)</f>
        <v>Prediabetes</v>
      </c>
      <c r="L851" t="str">
        <f>VLOOKUP(A851,'Data Transformation'!A851:Q3185,17,)</f>
        <v>2-Jun-1978</v>
      </c>
      <c r="M851">
        <f>VLOOKUP($A851,'Hospitalisation Details'!$A$2:$I$2344,6,)</f>
        <v>12600.46</v>
      </c>
      <c r="N851" t="str">
        <f>VLOOKUP($A851,'Hospitalisation Details'!$A$2:$I$2344,7,)</f>
        <v>tier - 3</v>
      </c>
      <c r="O851" t="str">
        <f>VLOOKUP($A851,'Hospitalisation Details'!$A$2:$I$2344,8,)</f>
        <v>tier - 1</v>
      </c>
      <c r="P851" t="str">
        <f>VLOOKUP($A851,'Hospitalisation Details'!$A$2:$I$2344,9,)</f>
        <v>R1023</v>
      </c>
      <c r="Q851">
        <f>VLOOKUP(A851,'Data Transformation'!A851:R3185,18,)</f>
        <v>45</v>
      </c>
    </row>
    <row r="852" spans="1:17" ht="15.6" x14ac:dyDescent="0.3">
      <c r="A852" s="1" t="s">
        <v>1520</v>
      </c>
      <c r="B852" s="1" t="str">
        <f>VLOOKUP($A852,'Data Transformation'!$A$2:$D$2336,4,)</f>
        <v xml:space="preserve">  Andee W</v>
      </c>
      <c r="C852">
        <f>VLOOKUP($A852,'Medical Examinations'!$A$2:$B$2336,2,)</f>
        <v>46.75</v>
      </c>
      <c r="D852">
        <f>VLOOKUP($A852,'Medical Examinations'!$A$2:$C$2336,3,)</f>
        <v>6.66</v>
      </c>
      <c r="E852" t="str">
        <f>VLOOKUP($A852,'Medical Examinations'!$A$2:$D$2336,4,)</f>
        <v>yes</v>
      </c>
      <c r="F852" t="str">
        <f>VLOOKUP($A852,'Medical Examinations'!$A$2:$E$2336,5,)</f>
        <v>No</v>
      </c>
      <c r="G852" t="str">
        <f>VLOOKUP($A852,'Medical Examinations'!$A$2:$F$2336,6,)</f>
        <v>No</v>
      </c>
      <c r="H852">
        <f>VLOOKUP($A852,'Data Transformation'!$A$2:$G$2336,7,)</f>
        <v>2</v>
      </c>
      <c r="I852" t="str">
        <f>VLOOKUP($A852,'Medical Examinations'!$A$2:$H$2336,8,)</f>
        <v>No</v>
      </c>
      <c r="J852" t="str">
        <f>VLOOKUP($A852,'Data Transformation'!$A$2:$K$2336,11,)</f>
        <v>normal weight</v>
      </c>
      <c r="K852" t="str">
        <f>VLOOKUP($A852,'Data Transformation'!$A$2:$M$2336,13,)</f>
        <v>Diabetes</v>
      </c>
      <c r="L852" t="str">
        <f>VLOOKUP(A852,'Data Transformation'!A852:Q3186,17,)</f>
        <v>29-Oct-1995</v>
      </c>
      <c r="M852">
        <f>VLOOKUP($A852,'Hospitalisation Details'!$A$2:$I$2344,6,)</f>
        <v>12592.53</v>
      </c>
      <c r="N852" t="str">
        <f>VLOOKUP($A852,'Hospitalisation Details'!$A$2:$I$2344,7,)</f>
        <v>tier - 3</v>
      </c>
      <c r="O852" t="str">
        <f>VLOOKUP($A852,'Hospitalisation Details'!$A$2:$I$2344,8,)</f>
        <v>tier - 2</v>
      </c>
      <c r="P852" t="str">
        <f>VLOOKUP($A852,'Hospitalisation Details'!$A$2:$I$2344,9,)</f>
        <v>R1013</v>
      </c>
      <c r="Q852">
        <f>VLOOKUP(A852,'Data Transformation'!A852:R3186,18,)</f>
        <v>27</v>
      </c>
    </row>
    <row r="853" spans="1:17" ht="15.6" x14ac:dyDescent="0.3">
      <c r="A853" s="1" t="s">
        <v>1519</v>
      </c>
      <c r="B853" s="1" t="str">
        <f>VLOOKUP($A853,'Data Transformation'!$A$2:$D$2336,4,)</f>
        <v xml:space="preserve">  Amy</v>
      </c>
      <c r="C853">
        <f>VLOOKUP($A853,'Medical Examinations'!$A$2:$B$2336,2,)</f>
        <v>32.15</v>
      </c>
      <c r="D853">
        <f>VLOOKUP($A853,'Medical Examinations'!$A$2:$C$2336,3,)</f>
        <v>4.0199999999999996</v>
      </c>
      <c r="E853" t="str">
        <f>VLOOKUP($A853,'Medical Examinations'!$A$2:$D$2336,4,)</f>
        <v>yes</v>
      </c>
      <c r="F853" t="str">
        <f>VLOOKUP($A853,'Medical Examinations'!$A$2:$E$2336,5,)</f>
        <v>No</v>
      </c>
      <c r="G853" t="str">
        <f>VLOOKUP($A853,'Medical Examinations'!$A$2:$F$2336,6,)</f>
        <v>Yes</v>
      </c>
      <c r="H853">
        <f>VLOOKUP($A853,'Data Transformation'!$A$2:$G$2336,7,)</f>
        <v>1</v>
      </c>
      <c r="I853" t="str">
        <f>VLOOKUP($A853,'Medical Examinations'!$A$2:$H$2336,8,)</f>
        <v>No</v>
      </c>
      <c r="J853" t="str">
        <f>VLOOKUP($A853,'Data Transformation'!$A$2:$K$2336,11,)</f>
        <v>normal weight</v>
      </c>
      <c r="K853" t="str">
        <f>VLOOKUP($A853,'Data Transformation'!$A$2:$M$2336,13,)</f>
        <v>Normal</v>
      </c>
      <c r="L853" t="str">
        <f>VLOOKUP(A853,'Data Transformation'!A853:Q3187,17,)</f>
        <v>26-Jul-1980</v>
      </c>
      <c r="M853">
        <f>VLOOKUP($A853,'Hospitalisation Details'!$A$2:$I$2344,6,)</f>
        <v>12579.92</v>
      </c>
      <c r="N853" t="str">
        <f>VLOOKUP($A853,'Hospitalisation Details'!$A$2:$I$2344,7,)</f>
        <v>tier - 3</v>
      </c>
      <c r="O853" t="str">
        <f>VLOOKUP($A853,'Hospitalisation Details'!$A$2:$I$2344,8,)</f>
        <v>tier - 1</v>
      </c>
      <c r="P853" t="str">
        <f>VLOOKUP($A853,'Hospitalisation Details'!$A$2:$I$2344,9,)</f>
        <v>R1025</v>
      </c>
      <c r="Q853">
        <f>VLOOKUP(A853,'Data Transformation'!A853:R3187,18,)</f>
        <v>43</v>
      </c>
    </row>
    <row r="854" spans="1:17" ht="15.6" x14ac:dyDescent="0.3">
      <c r="A854" s="1" t="s">
        <v>1518</v>
      </c>
      <c r="B854" s="1" t="str">
        <f>VLOOKUP($A854,'Data Transformation'!$A$2:$D$2336,4,)</f>
        <v xml:space="preserve">  Joshua</v>
      </c>
      <c r="C854">
        <f>VLOOKUP($A854,'Medical Examinations'!$A$2:$B$2336,2,)</f>
        <v>43.4</v>
      </c>
      <c r="D854">
        <f>VLOOKUP($A854,'Medical Examinations'!$A$2:$C$2336,3,)</f>
        <v>8.81</v>
      </c>
      <c r="E854" t="str">
        <f>VLOOKUP($A854,'Medical Examinations'!$A$2:$D$2336,4,)</f>
        <v>yes</v>
      </c>
      <c r="F854" t="str">
        <f>VLOOKUP($A854,'Medical Examinations'!$A$2:$E$2336,5,)</f>
        <v>No</v>
      </c>
      <c r="G854" t="str">
        <f>VLOOKUP($A854,'Medical Examinations'!$A$2:$F$2336,6,)</f>
        <v>No</v>
      </c>
      <c r="H854">
        <f>VLOOKUP($A854,'Data Transformation'!$A$2:$G$2336,7,)</f>
        <v>2</v>
      </c>
      <c r="I854" t="str">
        <f>VLOOKUP($A854,'Medical Examinations'!$A$2:$H$2336,8,)</f>
        <v>No</v>
      </c>
      <c r="J854" t="str">
        <f>VLOOKUP($A854,'Data Transformation'!$A$2:$K$2336,11,)</f>
        <v>overweight</v>
      </c>
      <c r="K854" t="str">
        <f>VLOOKUP($A854,'Data Transformation'!$A$2:$M$2336,13,)</f>
        <v>Normal</v>
      </c>
      <c r="L854" t="str">
        <f>VLOOKUP(A854,'Data Transformation'!A854:Q3188,17,)</f>
        <v>22-Oct-1980</v>
      </c>
      <c r="M854">
        <f>VLOOKUP($A854,'Hospitalisation Details'!$A$2:$I$2344,6,)</f>
        <v>12574.05</v>
      </c>
      <c r="N854" t="str">
        <f>VLOOKUP($A854,'Hospitalisation Details'!$A$2:$I$2344,7,)</f>
        <v>tier - 3</v>
      </c>
      <c r="O854" t="str">
        <f>VLOOKUP($A854,'Hospitalisation Details'!$A$2:$I$2344,8,)</f>
        <v>tier - 1</v>
      </c>
      <c r="P854" t="str">
        <f>VLOOKUP($A854,'Hospitalisation Details'!$A$2:$I$2344,9,)</f>
        <v>R1011</v>
      </c>
      <c r="Q854">
        <f>VLOOKUP(A854,'Data Transformation'!A854:R3188,18,)</f>
        <v>42</v>
      </c>
    </row>
    <row r="855" spans="1:17" ht="15.6" x14ac:dyDescent="0.3">
      <c r="A855" s="1" t="s">
        <v>1517</v>
      </c>
      <c r="B855" s="1" t="str">
        <f>VLOOKUP($A855,'Data Transformation'!$A$2:$D$2336,4,)</f>
        <v xml:space="preserve">  C Fred</v>
      </c>
      <c r="C855">
        <f>VLOOKUP($A855,'Medical Examinations'!$A$2:$B$2336,2,)</f>
        <v>31.57</v>
      </c>
      <c r="D855">
        <f>VLOOKUP($A855,'Medical Examinations'!$A$2:$C$2336,3,)</f>
        <v>7.92</v>
      </c>
      <c r="E855" t="str">
        <f>VLOOKUP($A855,'Medical Examinations'!$A$2:$D$2336,4,)</f>
        <v>yes</v>
      </c>
      <c r="F855" t="str">
        <f>VLOOKUP($A855,'Medical Examinations'!$A$2:$E$2336,5,)</f>
        <v>No</v>
      </c>
      <c r="G855" t="str">
        <f>VLOOKUP($A855,'Medical Examinations'!$A$2:$F$2336,6,)</f>
        <v>No</v>
      </c>
      <c r="H855">
        <f>VLOOKUP($A855,'Data Transformation'!$A$2:$G$2336,7,)</f>
        <v>2</v>
      </c>
      <c r="I855" t="str">
        <f>VLOOKUP($A855,'Medical Examinations'!$A$2:$H$2336,8,)</f>
        <v>No</v>
      </c>
      <c r="J855" t="str">
        <f>VLOOKUP($A855,'Data Transformation'!$A$2:$K$2336,11,)</f>
        <v>obesity</v>
      </c>
      <c r="K855" t="str">
        <f>VLOOKUP($A855,'Data Transformation'!$A$2:$M$2336,13,)</f>
        <v>Normal</v>
      </c>
      <c r="L855" t="str">
        <f>VLOOKUP(A855,'Data Transformation'!A855:Q3189,17,)</f>
        <v>21-Jul-1980</v>
      </c>
      <c r="M855">
        <f>VLOOKUP($A855,'Hospitalisation Details'!$A$2:$I$2344,6,)</f>
        <v>12557.61</v>
      </c>
      <c r="N855" t="str">
        <f>VLOOKUP($A855,'Hospitalisation Details'!$A$2:$I$2344,7,)</f>
        <v>tier - 3</v>
      </c>
      <c r="O855" t="str">
        <f>VLOOKUP($A855,'Hospitalisation Details'!$A$2:$I$2344,8,)</f>
        <v>tier - 3</v>
      </c>
      <c r="P855" t="str">
        <f>VLOOKUP($A855,'Hospitalisation Details'!$A$2:$I$2344,9,)</f>
        <v>R1013</v>
      </c>
      <c r="Q855">
        <f>VLOOKUP(A855,'Data Transformation'!A855:R3189,18,)</f>
        <v>43</v>
      </c>
    </row>
    <row r="856" spans="1:17" ht="15.6" x14ac:dyDescent="0.3">
      <c r="A856" s="1" t="s">
        <v>1516</v>
      </c>
      <c r="B856" s="1" t="str">
        <f>VLOOKUP($A856,'Data Transformation'!$A$2:$D$2336,4,)</f>
        <v xml:space="preserve">  Jeremy</v>
      </c>
      <c r="C856">
        <f>VLOOKUP($A856,'Medical Examinations'!$A$2:$B$2336,2,)</f>
        <v>24.32</v>
      </c>
      <c r="D856">
        <f>VLOOKUP($A856,'Medical Examinations'!$A$2:$C$2336,3,)</f>
        <v>7.48</v>
      </c>
      <c r="E856" t="str">
        <f>VLOOKUP($A856,'Medical Examinations'!$A$2:$D$2336,4,)</f>
        <v>No</v>
      </c>
      <c r="F856" t="str">
        <f>VLOOKUP($A856,'Medical Examinations'!$A$2:$E$2336,5,)</f>
        <v>No</v>
      </c>
      <c r="G856" t="str">
        <f>VLOOKUP($A856,'Medical Examinations'!$A$2:$F$2336,6,)</f>
        <v>No</v>
      </c>
      <c r="H856">
        <f>VLOOKUP($A856,'Data Transformation'!$A$2:$G$2336,7,)</f>
        <v>0</v>
      </c>
      <c r="I856" t="str">
        <f>VLOOKUP($A856,'Medical Examinations'!$A$2:$H$2336,8,)</f>
        <v>No</v>
      </c>
      <c r="J856" t="str">
        <f>VLOOKUP($A856,'Data Transformation'!$A$2:$K$2336,11,)</f>
        <v>normal weight</v>
      </c>
      <c r="K856" t="str">
        <f>VLOOKUP($A856,'Data Transformation'!$A$2:$M$2336,13,)</f>
        <v>Diabetes</v>
      </c>
      <c r="L856" t="str">
        <f>VLOOKUP(A856,'Data Transformation'!A856:Q3190,17,)</f>
        <v>28-Jun-1980</v>
      </c>
      <c r="M856">
        <f>VLOOKUP($A856,'Hospitalisation Details'!$A$2:$I$2344,6,)</f>
        <v>12523.6</v>
      </c>
      <c r="N856" t="str">
        <f>VLOOKUP($A856,'Hospitalisation Details'!$A$2:$I$2344,7,)</f>
        <v>tier - 3</v>
      </c>
      <c r="O856" t="str">
        <f>VLOOKUP($A856,'Hospitalisation Details'!$A$2:$I$2344,8,)</f>
        <v>tier - 3</v>
      </c>
      <c r="P856" t="str">
        <f>VLOOKUP($A856,'Hospitalisation Details'!$A$2:$I$2344,9,)</f>
        <v>R1012</v>
      </c>
      <c r="Q856">
        <f>VLOOKUP(A856,'Data Transformation'!A856:R3190,18,)</f>
        <v>43</v>
      </c>
    </row>
    <row r="857" spans="1:17" ht="15.6" x14ac:dyDescent="0.3">
      <c r="A857" s="1" t="s">
        <v>1515</v>
      </c>
      <c r="B857" s="1" t="str">
        <f>VLOOKUP($A857,'Data Transformation'!$A$2:$D$2336,4,)</f>
        <v xml:space="preserve">  Patrick Sr</v>
      </c>
      <c r="C857">
        <f>VLOOKUP($A857,'Medical Examinations'!$A$2:$B$2336,2,)</f>
        <v>31.07</v>
      </c>
      <c r="D857">
        <f>VLOOKUP($A857,'Medical Examinations'!$A$2:$C$2336,3,)</f>
        <v>4.62</v>
      </c>
      <c r="E857" t="str">
        <f>VLOOKUP($A857,'Medical Examinations'!$A$2:$D$2336,4,)</f>
        <v>yes</v>
      </c>
      <c r="F857" t="str">
        <f>VLOOKUP($A857,'Medical Examinations'!$A$2:$E$2336,5,)</f>
        <v>No</v>
      </c>
      <c r="G857" t="str">
        <f>VLOOKUP($A857,'Medical Examinations'!$A$2:$F$2336,6,)</f>
        <v>No</v>
      </c>
      <c r="H857">
        <f>VLOOKUP($A857,'Data Transformation'!$A$2:$G$2336,7,)</f>
        <v>2</v>
      </c>
      <c r="I857" t="str">
        <f>VLOOKUP($A857,'Medical Examinations'!$A$2:$H$2336,8,)</f>
        <v>No</v>
      </c>
      <c r="J857" t="str">
        <f>VLOOKUP($A857,'Data Transformation'!$A$2:$K$2336,11,)</f>
        <v>obesity</v>
      </c>
      <c r="K857" t="str">
        <f>VLOOKUP($A857,'Data Transformation'!$A$2:$M$2336,13,)</f>
        <v>Normal</v>
      </c>
      <c r="L857" t="str">
        <f>VLOOKUP(A857,'Data Transformation'!A857:Q3191,17,)</f>
        <v>24-Jun-1978</v>
      </c>
      <c r="M857">
        <f>VLOOKUP($A857,'Hospitalisation Details'!$A$2:$I$2344,6,)</f>
        <v>12499.88</v>
      </c>
      <c r="N857" t="str">
        <f>VLOOKUP($A857,'Hospitalisation Details'!$A$2:$I$2344,7,)</f>
        <v>tier - 3</v>
      </c>
      <c r="O857" t="str">
        <f>VLOOKUP($A857,'Hospitalisation Details'!$A$2:$I$2344,8,)</f>
        <v>tier - 2</v>
      </c>
      <c r="P857" t="str">
        <f>VLOOKUP($A857,'Hospitalisation Details'!$A$2:$I$2344,9,)</f>
        <v>R1012</v>
      </c>
      <c r="Q857">
        <f>VLOOKUP(A857,'Data Transformation'!A857:R3191,18,)</f>
        <v>45</v>
      </c>
    </row>
    <row r="858" spans="1:17" ht="15.6" x14ac:dyDescent="0.3">
      <c r="A858" s="1" t="s">
        <v>1514</v>
      </c>
      <c r="B858" s="1" t="str">
        <f>VLOOKUP($A858,'Data Transformation'!$A$2:$D$2336,4,)</f>
        <v xml:space="preserve">  Kelly M</v>
      </c>
      <c r="C858">
        <f>VLOOKUP($A858,'Medical Examinations'!$A$2:$B$2336,2,)</f>
        <v>35.814999999999998</v>
      </c>
      <c r="D858">
        <f>VLOOKUP($A858,'Medical Examinations'!$A$2:$C$2336,3,)</f>
        <v>8.4700000000000006</v>
      </c>
      <c r="E858" t="str">
        <f>VLOOKUP($A858,'Medical Examinations'!$A$2:$D$2336,4,)</f>
        <v>No</v>
      </c>
      <c r="F858" t="str">
        <f>VLOOKUP($A858,'Medical Examinations'!$A$2:$E$2336,5,)</f>
        <v>No</v>
      </c>
      <c r="G858" t="str">
        <f>VLOOKUP($A858,'Medical Examinations'!$A$2:$F$2336,6,)</f>
        <v>No</v>
      </c>
      <c r="H858">
        <f>VLOOKUP($A858,'Data Transformation'!$A$2:$G$2336,7,)</f>
        <v>0</v>
      </c>
      <c r="I858" t="str">
        <f>VLOOKUP($A858,'Medical Examinations'!$A$2:$H$2336,8,)</f>
        <v>No</v>
      </c>
      <c r="J858" t="str">
        <f>VLOOKUP($A858,'Data Transformation'!$A$2:$K$2336,11,)</f>
        <v>normal weight</v>
      </c>
      <c r="K858" t="str">
        <f>VLOOKUP($A858,'Data Transformation'!$A$2:$M$2336,13,)</f>
        <v>Prediabetes</v>
      </c>
      <c r="L858" t="str">
        <f>VLOOKUP(A858,'Data Transformation'!A858:Q3192,17,)</f>
        <v>6-Oct-1982</v>
      </c>
      <c r="M858">
        <f>VLOOKUP($A858,'Hospitalisation Details'!$A$2:$I$2344,6,)</f>
        <v>12495.29</v>
      </c>
      <c r="N858" t="str">
        <f>VLOOKUP($A858,'Hospitalisation Details'!$A$2:$I$2344,7,)</f>
        <v>tier - 3</v>
      </c>
      <c r="O858" t="str">
        <f>VLOOKUP($A858,'Hospitalisation Details'!$A$2:$I$2344,8,)</f>
        <v>tier - 3</v>
      </c>
      <c r="P858" t="str">
        <f>VLOOKUP($A858,'Hospitalisation Details'!$A$2:$I$2344,9,)</f>
        <v>R1012</v>
      </c>
      <c r="Q858">
        <f>VLOOKUP(A858,'Data Transformation'!A858:R3192,18,)</f>
        <v>40</v>
      </c>
    </row>
    <row r="859" spans="1:17" ht="15.6" x14ac:dyDescent="0.3">
      <c r="A859" s="1" t="s">
        <v>1513</v>
      </c>
      <c r="B859" s="1" t="str">
        <f>VLOOKUP($A859,'Data Transformation'!$A$2:$D$2336,4,)</f>
        <v xml:space="preserve">  Katherine</v>
      </c>
      <c r="C859">
        <f>VLOOKUP($A859,'Medical Examinations'!$A$2:$B$2336,2,)</f>
        <v>40.81</v>
      </c>
      <c r="D859">
        <f>VLOOKUP($A859,'Medical Examinations'!$A$2:$C$2336,3,)</f>
        <v>10.58</v>
      </c>
      <c r="E859" t="str">
        <f>VLOOKUP($A859,'Medical Examinations'!$A$2:$D$2336,4,)</f>
        <v>yes</v>
      </c>
      <c r="F859" t="str">
        <f>VLOOKUP($A859,'Medical Examinations'!$A$2:$E$2336,5,)</f>
        <v>No</v>
      </c>
      <c r="G859" t="str">
        <f>VLOOKUP($A859,'Medical Examinations'!$A$2:$F$2336,6,)</f>
        <v>No</v>
      </c>
      <c r="H859">
        <f>VLOOKUP($A859,'Data Transformation'!$A$2:$G$2336,7,)</f>
        <v>0</v>
      </c>
      <c r="I859" t="str">
        <f>VLOOKUP($A859,'Medical Examinations'!$A$2:$H$2336,8,)</f>
        <v>No</v>
      </c>
      <c r="J859" t="str">
        <f>VLOOKUP($A859,'Data Transformation'!$A$2:$K$2336,11,)</f>
        <v>obesity</v>
      </c>
      <c r="K859" t="str">
        <f>VLOOKUP($A859,'Data Transformation'!$A$2:$M$2336,13,)</f>
        <v>Normal</v>
      </c>
      <c r="L859" t="str">
        <f>VLOOKUP(A859,'Data Transformation'!A859:Q3193,17,)</f>
        <v>18-Jun-1992</v>
      </c>
      <c r="M859">
        <f>VLOOKUP($A859,'Hospitalisation Details'!$A$2:$I$2344,6,)</f>
        <v>12485.8</v>
      </c>
      <c r="N859" t="str">
        <f>VLOOKUP($A859,'Hospitalisation Details'!$A$2:$I$2344,7,)</f>
        <v>tier - 3</v>
      </c>
      <c r="O859" t="str">
        <f>VLOOKUP($A859,'Hospitalisation Details'!$A$2:$I$2344,8,)</f>
        <v>tier - 3</v>
      </c>
      <c r="P859" t="str">
        <f>VLOOKUP($A859,'Hospitalisation Details'!$A$2:$I$2344,9,)</f>
        <v>R1013</v>
      </c>
      <c r="Q859">
        <f>VLOOKUP(A859,'Data Transformation'!A859:R3193,18,)</f>
        <v>31</v>
      </c>
    </row>
    <row r="860" spans="1:17" ht="15.6" x14ac:dyDescent="0.3">
      <c r="A860" s="1" t="s">
        <v>1512</v>
      </c>
      <c r="B860" s="1" t="str">
        <f>VLOOKUP($A860,'Data Transformation'!$A$2:$D$2336,4,)</f>
        <v xml:space="preserve">  Keila L</v>
      </c>
      <c r="C860">
        <f>VLOOKUP($A860,'Medical Examinations'!$A$2:$B$2336,2,)</f>
        <v>24.605</v>
      </c>
      <c r="D860">
        <f>VLOOKUP($A860,'Medical Examinations'!$A$2:$C$2336,3,)</f>
        <v>7.48</v>
      </c>
      <c r="E860" t="str">
        <f>VLOOKUP($A860,'Medical Examinations'!$A$2:$D$2336,4,)</f>
        <v>No</v>
      </c>
      <c r="F860" t="str">
        <f>VLOOKUP($A860,'Medical Examinations'!$A$2:$E$2336,5,)</f>
        <v>No</v>
      </c>
      <c r="G860" t="str">
        <f>VLOOKUP($A860,'Medical Examinations'!$A$2:$F$2336,6,)</f>
        <v>No</v>
      </c>
      <c r="H860">
        <f>VLOOKUP($A860,'Data Transformation'!$A$2:$G$2336,7,)</f>
        <v>0</v>
      </c>
      <c r="I860" t="str">
        <f>VLOOKUP($A860,'Medical Examinations'!$A$2:$H$2336,8,)</f>
        <v>No</v>
      </c>
      <c r="J860" t="str">
        <f>VLOOKUP($A860,'Data Transformation'!$A$2:$K$2336,11,)</f>
        <v>overweight</v>
      </c>
      <c r="K860" t="str">
        <f>VLOOKUP($A860,'Data Transformation'!$A$2:$M$2336,13,)</f>
        <v>Normal</v>
      </c>
      <c r="L860" t="str">
        <f>VLOOKUP(A860,'Data Transformation'!A860:Q3194,17,)</f>
        <v>11-Aug-1987</v>
      </c>
      <c r="M860">
        <f>VLOOKUP($A860,'Hospitalisation Details'!$A$2:$I$2344,6,)</f>
        <v>12479.71</v>
      </c>
      <c r="N860" t="str">
        <f>VLOOKUP($A860,'Hospitalisation Details'!$A$2:$I$2344,7,)</f>
        <v>tier - 3</v>
      </c>
      <c r="O860" t="str">
        <f>VLOOKUP($A860,'Hospitalisation Details'!$A$2:$I$2344,8,)</f>
        <v>tier - 3</v>
      </c>
      <c r="P860" t="str">
        <f>VLOOKUP($A860,'Hospitalisation Details'!$A$2:$I$2344,9,)</f>
        <v>R1012</v>
      </c>
      <c r="Q860">
        <f>VLOOKUP(A860,'Data Transformation'!A860:R3194,18,)</f>
        <v>35</v>
      </c>
    </row>
    <row r="861" spans="1:17" ht="15.6" x14ac:dyDescent="0.3">
      <c r="A861" s="1" t="s">
        <v>1511</v>
      </c>
      <c r="B861" s="1" t="str">
        <f>VLOOKUP($A861,'Data Transformation'!$A$2:$D$2336,4,)</f>
        <v xml:space="preserve">  Zanae E</v>
      </c>
      <c r="C861">
        <f>VLOOKUP($A861,'Medical Examinations'!$A$2:$B$2336,2,)</f>
        <v>21.47</v>
      </c>
      <c r="D861">
        <f>VLOOKUP($A861,'Medical Examinations'!$A$2:$C$2336,3,)</f>
        <v>7.82</v>
      </c>
      <c r="E861" t="str">
        <f>VLOOKUP($A861,'Medical Examinations'!$A$2:$D$2336,4,)</f>
        <v>No</v>
      </c>
      <c r="F861" t="str">
        <f>VLOOKUP($A861,'Medical Examinations'!$A$2:$E$2336,5,)</f>
        <v>No</v>
      </c>
      <c r="G861" t="str">
        <f>VLOOKUP($A861,'Medical Examinations'!$A$2:$F$2336,6,)</f>
        <v>No</v>
      </c>
      <c r="H861">
        <f>VLOOKUP($A861,'Data Transformation'!$A$2:$G$2336,7,)</f>
        <v>0</v>
      </c>
      <c r="I861" t="str">
        <f>VLOOKUP($A861,'Medical Examinations'!$A$2:$H$2336,8,)</f>
        <v>No</v>
      </c>
      <c r="J861" t="str">
        <f>VLOOKUP($A861,'Data Transformation'!$A$2:$K$2336,11,)</f>
        <v>obesity</v>
      </c>
      <c r="K861" t="str">
        <f>VLOOKUP($A861,'Data Transformation'!$A$2:$M$2336,13,)</f>
        <v>Prediabetes</v>
      </c>
      <c r="L861" t="str">
        <f>VLOOKUP(A861,'Data Transformation'!A861:Q3195,17,)</f>
        <v>29-Jun-1968</v>
      </c>
      <c r="M861">
        <f>VLOOKUP($A861,'Hospitalisation Details'!$A$2:$I$2344,6,)</f>
        <v>12475.35</v>
      </c>
      <c r="N861" t="str">
        <f>VLOOKUP($A861,'Hospitalisation Details'!$A$2:$I$2344,7,)</f>
        <v>tier - 3</v>
      </c>
      <c r="O861" t="str">
        <f>VLOOKUP($A861,'Hospitalisation Details'!$A$2:$I$2344,8,)</f>
        <v>tier - 1</v>
      </c>
      <c r="P861" t="str">
        <f>VLOOKUP($A861,'Hospitalisation Details'!$A$2:$I$2344,9,)</f>
        <v>R1012</v>
      </c>
      <c r="Q861">
        <f>VLOOKUP(A861,'Data Transformation'!A861:R3195,18,)</f>
        <v>55</v>
      </c>
    </row>
    <row r="862" spans="1:17" ht="15.6" x14ac:dyDescent="0.3">
      <c r="A862" s="1" t="s">
        <v>1510</v>
      </c>
      <c r="B862" s="1" t="str">
        <f>VLOOKUP($A862,'Data Transformation'!$A$2:$D$2336,4,)</f>
        <v xml:space="preserve">  Alex</v>
      </c>
      <c r="C862">
        <f>VLOOKUP($A862,'Medical Examinations'!$A$2:$B$2336,2,)</f>
        <v>52.89</v>
      </c>
      <c r="D862">
        <f>VLOOKUP($A862,'Medical Examinations'!$A$2:$C$2336,3,)</f>
        <v>4.96</v>
      </c>
      <c r="E862" t="str">
        <f>VLOOKUP($A862,'Medical Examinations'!$A$2:$D$2336,4,)</f>
        <v>yes</v>
      </c>
      <c r="F862" t="str">
        <f>VLOOKUP($A862,'Medical Examinations'!$A$2:$E$2336,5,)</f>
        <v>No</v>
      </c>
      <c r="G862" t="str">
        <f>VLOOKUP($A862,'Medical Examinations'!$A$2:$F$2336,6,)</f>
        <v>No</v>
      </c>
      <c r="H862">
        <f>VLOOKUP($A862,'Data Transformation'!$A$2:$G$2336,7,)</f>
        <v>1</v>
      </c>
      <c r="I862" t="str">
        <f>VLOOKUP($A862,'Medical Examinations'!$A$2:$H$2336,8,)</f>
        <v>No</v>
      </c>
      <c r="J862" t="str">
        <f>VLOOKUP($A862,'Data Transformation'!$A$2:$K$2336,11,)</f>
        <v>overweight</v>
      </c>
      <c r="K862" t="str">
        <f>VLOOKUP($A862,'Data Transformation'!$A$2:$M$2336,13,)</f>
        <v>Normal</v>
      </c>
      <c r="L862" t="str">
        <f>VLOOKUP(A862,'Data Transformation'!A862:Q3196,17,)</f>
        <v>1-Aug-1993</v>
      </c>
      <c r="M862">
        <f>VLOOKUP($A862,'Hospitalisation Details'!$A$2:$I$2344,6,)</f>
        <v>12452.25</v>
      </c>
      <c r="N862" t="str">
        <f>VLOOKUP($A862,'Hospitalisation Details'!$A$2:$I$2344,7,)</f>
        <v>tier - 3</v>
      </c>
      <c r="O862" t="str">
        <f>VLOOKUP($A862,'Hospitalisation Details'!$A$2:$I$2344,8,)</f>
        <v>tier - 3</v>
      </c>
      <c r="P862" t="str">
        <f>VLOOKUP($A862,'Hospitalisation Details'!$A$2:$I$2344,9,)</f>
        <v>R1012</v>
      </c>
      <c r="Q862">
        <f>VLOOKUP(A862,'Data Transformation'!A862:R3196,18,)</f>
        <v>30</v>
      </c>
    </row>
    <row r="863" spans="1:17" ht="15.6" x14ac:dyDescent="0.3">
      <c r="A863" s="1" t="s">
        <v>1509</v>
      </c>
      <c r="B863" s="1" t="str">
        <f>VLOOKUP($A863,'Data Transformation'!$A$2:$D$2336,4,)</f>
        <v xml:space="preserve">  Kathryn</v>
      </c>
      <c r="C863">
        <f>VLOOKUP($A863,'Medical Examinations'!$A$2:$B$2336,2,)</f>
        <v>32.965000000000003</v>
      </c>
      <c r="D863">
        <f>VLOOKUP($A863,'Medical Examinations'!$A$2:$C$2336,3,)</f>
        <v>6.15</v>
      </c>
      <c r="E863" t="str">
        <f>VLOOKUP($A863,'Medical Examinations'!$A$2:$D$2336,4,)</f>
        <v>yes</v>
      </c>
      <c r="F863" t="str">
        <f>VLOOKUP($A863,'Medical Examinations'!$A$2:$E$2336,5,)</f>
        <v>No</v>
      </c>
      <c r="G863" t="str">
        <f>VLOOKUP($A863,'Medical Examinations'!$A$2:$F$2336,6,)</f>
        <v>No</v>
      </c>
      <c r="H863">
        <f>VLOOKUP($A863,'Data Transformation'!$A$2:$G$2336,7,)</f>
        <v>1</v>
      </c>
      <c r="I863" t="str">
        <f>VLOOKUP($A863,'Medical Examinations'!$A$2:$H$2336,8,)</f>
        <v>No</v>
      </c>
      <c r="J863" t="str">
        <f>VLOOKUP($A863,'Data Transformation'!$A$2:$K$2336,11,)</f>
        <v>normal weight</v>
      </c>
      <c r="K863" t="str">
        <f>VLOOKUP($A863,'Data Transformation'!$A$2:$M$2336,13,)</f>
        <v>Normal</v>
      </c>
      <c r="L863" t="str">
        <f>VLOOKUP(A863,'Data Transformation'!A863:Q3197,17,)</f>
        <v>7-Jul-1984</v>
      </c>
      <c r="M863">
        <f>VLOOKUP($A863,'Hospitalisation Details'!$A$2:$I$2344,6,)</f>
        <v>12430.95</v>
      </c>
      <c r="N863" t="str">
        <f>VLOOKUP($A863,'Hospitalisation Details'!$A$2:$I$2344,7,)</f>
        <v>tier - 3</v>
      </c>
      <c r="O863" t="str">
        <f>VLOOKUP($A863,'Hospitalisation Details'!$A$2:$I$2344,8,)</f>
        <v>tier - 3</v>
      </c>
      <c r="P863" t="str">
        <f>VLOOKUP($A863,'Hospitalisation Details'!$A$2:$I$2344,9,)</f>
        <v>R1024</v>
      </c>
      <c r="Q863">
        <f>VLOOKUP(A863,'Data Transformation'!A863:R3197,18,)</f>
        <v>39</v>
      </c>
    </row>
    <row r="864" spans="1:17" ht="15.6" x14ac:dyDescent="0.3">
      <c r="A864" s="1" t="s">
        <v>1508</v>
      </c>
      <c r="B864" s="1" t="str">
        <f>VLOOKUP($A864,'Data Transformation'!$A$2:$D$2336,4,)</f>
        <v xml:space="preserve">  Jason L</v>
      </c>
      <c r="C864">
        <f>VLOOKUP($A864,'Medical Examinations'!$A$2:$B$2336,2,)</f>
        <v>36.799999999999997</v>
      </c>
      <c r="D864">
        <f>VLOOKUP($A864,'Medical Examinations'!$A$2:$C$2336,3,)</f>
        <v>4.62</v>
      </c>
      <c r="E864" t="str">
        <f>VLOOKUP($A864,'Medical Examinations'!$A$2:$D$2336,4,)</f>
        <v>No</v>
      </c>
      <c r="F864" t="str">
        <f>VLOOKUP($A864,'Medical Examinations'!$A$2:$E$2336,5,)</f>
        <v>No</v>
      </c>
      <c r="G864" t="str">
        <f>VLOOKUP($A864,'Medical Examinations'!$A$2:$F$2336,6,)</f>
        <v>Yes</v>
      </c>
      <c r="H864">
        <f>VLOOKUP($A864,'Data Transformation'!$A$2:$G$2336,7,)</f>
        <v>1</v>
      </c>
      <c r="I864" t="str">
        <f>VLOOKUP($A864,'Medical Examinations'!$A$2:$H$2336,8,)</f>
        <v>No</v>
      </c>
      <c r="J864" t="str">
        <f>VLOOKUP($A864,'Data Transformation'!$A$2:$K$2336,11,)</f>
        <v>underweight</v>
      </c>
      <c r="K864" t="str">
        <f>VLOOKUP($A864,'Data Transformation'!$A$2:$M$2336,13,)</f>
        <v>Diabetes</v>
      </c>
      <c r="L864" t="str">
        <f>VLOOKUP(A864,'Data Transformation'!A864:Q3198,17,)</f>
        <v>8-Aug-1999</v>
      </c>
      <c r="M864">
        <f>VLOOKUP($A864,'Hospitalisation Details'!$A$2:$I$2344,6,)</f>
        <v>12408.29</v>
      </c>
      <c r="N864" t="str">
        <f>VLOOKUP($A864,'Hospitalisation Details'!$A$2:$I$2344,7,)</f>
        <v>tier - 3</v>
      </c>
      <c r="O864" t="str">
        <f>VLOOKUP($A864,'Hospitalisation Details'!$A$2:$I$2344,8,)</f>
        <v>tier - 1</v>
      </c>
      <c r="P864" t="str">
        <f>VLOOKUP($A864,'Hospitalisation Details'!$A$2:$I$2344,9,)</f>
        <v>R1022</v>
      </c>
      <c r="Q864">
        <f>VLOOKUP(A864,'Data Transformation'!A864:R3198,18,)</f>
        <v>23</v>
      </c>
    </row>
    <row r="865" spans="1:17" ht="15.6" x14ac:dyDescent="0.3">
      <c r="A865" s="1" t="s">
        <v>1507</v>
      </c>
      <c r="B865" s="1" t="str">
        <f>VLOOKUP($A865,'Data Transformation'!$A$2:$D$2336,4,)</f>
        <v xml:space="preserve">  Benjamin J</v>
      </c>
      <c r="C865">
        <f>VLOOKUP($A865,'Medical Examinations'!$A$2:$B$2336,2,)</f>
        <v>34.299999999999997</v>
      </c>
      <c r="D865">
        <f>VLOOKUP($A865,'Medical Examinations'!$A$2:$C$2336,3,)</f>
        <v>4.87</v>
      </c>
      <c r="E865" t="str">
        <f>VLOOKUP($A865,'Medical Examinations'!$A$2:$D$2336,4,)</f>
        <v>No</v>
      </c>
      <c r="F865" t="str">
        <f>VLOOKUP($A865,'Medical Examinations'!$A$2:$E$2336,5,)</f>
        <v>No</v>
      </c>
      <c r="G865" t="str">
        <f>VLOOKUP($A865,'Medical Examinations'!$A$2:$F$2336,6,)</f>
        <v>No</v>
      </c>
      <c r="H865">
        <f>VLOOKUP($A865,'Data Transformation'!$A$2:$G$2336,7,)</f>
        <v>2</v>
      </c>
      <c r="I865" t="str">
        <f>VLOOKUP($A865,'Medical Examinations'!$A$2:$H$2336,8,)</f>
        <v>No</v>
      </c>
      <c r="J865" t="str">
        <f>VLOOKUP($A865,'Data Transformation'!$A$2:$K$2336,11,)</f>
        <v>normal weight</v>
      </c>
      <c r="K865" t="str">
        <f>VLOOKUP($A865,'Data Transformation'!$A$2:$M$2336,13,)</f>
        <v>Diabetes</v>
      </c>
      <c r="L865" t="str">
        <f>VLOOKUP(A865,'Data Transformation'!A865:Q3199,17,)</f>
        <v>21-Nov-1984</v>
      </c>
      <c r="M865">
        <f>VLOOKUP($A865,'Hospitalisation Details'!$A$2:$I$2344,6,)</f>
        <v>12407.3</v>
      </c>
      <c r="N865" t="str">
        <f>VLOOKUP($A865,'Hospitalisation Details'!$A$2:$I$2344,7,)</f>
        <v>tier - 3</v>
      </c>
      <c r="O865" t="str">
        <f>VLOOKUP($A865,'Hospitalisation Details'!$A$2:$I$2344,8,)</f>
        <v>tier - 2</v>
      </c>
      <c r="P865" t="str">
        <f>VLOOKUP($A865,'Hospitalisation Details'!$A$2:$I$2344,9,)</f>
        <v>R1021</v>
      </c>
      <c r="Q865">
        <f>VLOOKUP(A865,'Data Transformation'!A865:R3199,18,)</f>
        <v>38</v>
      </c>
    </row>
    <row r="866" spans="1:17" ht="15.6" x14ac:dyDescent="0.3">
      <c r="A866" s="1" t="s">
        <v>1506</v>
      </c>
      <c r="B866" s="1" t="str">
        <f>VLOOKUP($A866,'Data Transformation'!$A$2:$D$2336,4,)</f>
        <v xml:space="preserve">  Steven M</v>
      </c>
      <c r="C866">
        <f>VLOOKUP($A866,'Medical Examinations'!$A$2:$B$2336,2,)</f>
        <v>35.244999999999997</v>
      </c>
      <c r="D866">
        <f>VLOOKUP($A866,'Medical Examinations'!$A$2:$C$2336,3,)</f>
        <v>4.63</v>
      </c>
      <c r="E866" t="str">
        <f>VLOOKUP($A866,'Medical Examinations'!$A$2:$D$2336,4,)</f>
        <v>No</v>
      </c>
      <c r="F866" t="str">
        <f>VLOOKUP($A866,'Medical Examinations'!$A$2:$E$2336,5,)</f>
        <v>No</v>
      </c>
      <c r="G866" t="str">
        <f>VLOOKUP($A866,'Medical Examinations'!$A$2:$F$2336,6,)</f>
        <v>No</v>
      </c>
      <c r="H866">
        <f>VLOOKUP($A866,'Data Transformation'!$A$2:$G$2336,7,)</f>
        <v>0</v>
      </c>
      <c r="I866" t="str">
        <f>VLOOKUP($A866,'Medical Examinations'!$A$2:$H$2336,8,)</f>
        <v>No</v>
      </c>
      <c r="J866" t="str">
        <f>VLOOKUP($A866,'Data Transformation'!$A$2:$K$2336,11,)</f>
        <v>obesity</v>
      </c>
      <c r="K866" t="str">
        <f>VLOOKUP($A866,'Data Transformation'!$A$2:$M$2336,13,)</f>
        <v>Prediabetes</v>
      </c>
      <c r="L866" t="str">
        <f>VLOOKUP(A866,'Data Transformation'!A866:Q3200,17,)</f>
        <v>24-Jun-1976</v>
      </c>
      <c r="M866">
        <f>VLOOKUP($A866,'Hospitalisation Details'!$A$2:$I$2344,6,)</f>
        <v>12404.88</v>
      </c>
      <c r="N866" t="str">
        <f>VLOOKUP($A866,'Hospitalisation Details'!$A$2:$I$2344,7,)</f>
        <v>tier - 3</v>
      </c>
      <c r="O866" t="str">
        <f>VLOOKUP($A866,'Hospitalisation Details'!$A$2:$I$2344,8,)</f>
        <v>tier - 3</v>
      </c>
      <c r="P866" t="str">
        <f>VLOOKUP($A866,'Hospitalisation Details'!$A$2:$I$2344,9,)</f>
        <v>R1016</v>
      </c>
      <c r="Q866">
        <f>VLOOKUP(A866,'Data Transformation'!A866:R3200,18,)</f>
        <v>47</v>
      </c>
    </row>
    <row r="867" spans="1:17" ht="15.6" x14ac:dyDescent="0.3">
      <c r="A867" s="1" t="s">
        <v>1505</v>
      </c>
      <c r="B867" s="1" t="str">
        <f>VLOOKUP($A867,'Data Transformation'!$A$2:$D$2336,4,)</f>
        <v xml:space="preserve">  Erika</v>
      </c>
      <c r="C867">
        <f>VLOOKUP($A867,'Medical Examinations'!$A$2:$B$2336,2,)</f>
        <v>26.23</v>
      </c>
      <c r="D867">
        <f>VLOOKUP($A867,'Medical Examinations'!$A$2:$C$2336,3,)</f>
        <v>11.93</v>
      </c>
      <c r="E867" t="str">
        <f>VLOOKUP($A867,'Medical Examinations'!$A$2:$D$2336,4,)</f>
        <v>No</v>
      </c>
      <c r="F867" t="str">
        <f>VLOOKUP($A867,'Medical Examinations'!$A$2:$E$2336,5,)</f>
        <v>No</v>
      </c>
      <c r="G867" t="str">
        <f>VLOOKUP($A867,'Medical Examinations'!$A$2:$F$2336,6,)</f>
        <v>No</v>
      </c>
      <c r="H867">
        <f>VLOOKUP($A867,'Data Transformation'!$A$2:$G$2336,7,)</f>
        <v>0</v>
      </c>
      <c r="I867" t="str">
        <f>VLOOKUP($A867,'Medical Examinations'!$A$2:$H$2336,8,)</f>
        <v>No</v>
      </c>
      <c r="J867" t="str">
        <f>VLOOKUP($A867,'Data Transformation'!$A$2:$K$2336,11,)</f>
        <v>normal weight</v>
      </c>
      <c r="K867" t="str">
        <f>VLOOKUP($A867,'Data Transformation'!$A$2:$M$2336,13,)</f>
        <v>Diabetes</v>
      </c>
      <c r="L867" t="str">
        <f>VLOOKUP(A867,'Data Transformation'!A867:Q3201,17,)</f>
        <v>30-Jul-1978</v>
      </c>
      <c r="M867">
        <f>VLOOKUP($A867,'Hospitalisation Details'!$A$2:$I$2344,6,)</f>
        <v>12369.89</v>
      </c>
      <c r="N867" t="str">
        <f>VLOOKUP($A867,'Hospitalisation Details'!$A$2:$I$2344,7,)</f>
        <v>tier - 3</v>
      </c>
      <c r="O867" t="str">
        <f>VLOOKUP($A867,'Hospitalisation Details'!$A$2:$I$2344,8,)</f>
        <v>tier - 2</v>
      </c>
      <c r="P867" t="str">
        <f>VLOOKUP($A867,'Hospitalisation Details'!$A$2:$I$2344,9,)</f>
        <v>R1024</v>
      </c>
      <c r="Q867">
        <f>VLOOKUP(A867,'Data Transformation'!A867:R3201,18,)</f>
        <v>45</v>
      </c>
    </row>
    <row r="868" spans="1:17" ht="15.6" x14ac:dyDescent="0.3">
      <c r="A868" s="1" t="s">
        <v>1504</v>
      </c>
      <c r="B868" s="1" t="str">
        <f>VLOOKUP($A868,'Data Transformation'!$A$2:$D$2336,4,)</f>
        <v xml:space="preserve">  Chad</v>
      </c>
      <c r="C868">
        <f>VLOOKUP($A868,'Medical Examinations'!$A$2:$B$2336,2,)</f>
        <v>36.1</v>
      </c>
      <c r="D868">
        <f>VLOOKUP($A868,'Medical Examinations'!$A$2:$C$2336,3,)</f>
        <v>5.65</v>
      </c>
      <c r="E868" t="str">
        <f>VLOOKUP($A868,'Medical Examinations'!$A$2:$D$2336,4,)</f>
        <v>yes</v>
      </c>
      <c r="F868" t="str">
        <f>VLOOKUP($A868,'Medical Examinations'!$A$2:$E$2336,5,)</f>
        <v>No</v>
      </c>
      <c r="G868" t="str">
        <f>VLOOKUP($A868,'Medical Examinations'!$A$2:$F$2336,6,)</f>
        <v>No</v>
      </c>
      <c r="H868">
        <f>VLOOKUP($A868,'Data Transformation'!$A$2:$G$2336,7,)</f>
        <v>2</v>
      </c>
      <c r="I868" t="str">
        <f>VLOOKUP($A868,'Medical Examinations'!$A$2:$H$2336,8,)</f>
        <v>No</v>
      </c>
      <c r="J868" t="str">
        <f>VLOOKUP($A868,'Data Transformation'!$A$2:$K$2336,11,)</f>
        <v>underweight</v>
      </c>
      <c r="K868" t="str">
        <f>VLOOKUP($A868,'Data Transformation'!$A$2:$M$2336,13,)</f>
        <v>Diabetes</v>
      </c>
      <c r="L868" t="str">
        <f>VLOOKUP(A868,'Data Transformation'!A868:Q3202,17,)</f>
        <v>29-Jun-1984</v>
      </c>
      <c r="M868">
        <f>VLOOKUP($A868,'Hospitalisation Details'!$A$2:$I$2344,6,)</f>
        <v>12363.55</v>
      </c>
      <c r="N868" t="str">
        <f>VLOOKUP($A868,'Hospitalisation Details'!$A$2:$I$2344,7,)</f>
        <v>tier - 3</v>
      </c>
      <c r="O868" t="str">
        <f>VLOOKUP($A868,'Hospitalisation Details'!$A$2:$I$2344,8,)</f>
        <v>tier - 3</v>
      </c>
      <c r="P868" t="str">
        <f>VLOOKUP($A868,'Hospitalisation Details'!$A$2:$I$2344,9,)</f>
        <v>R1011</v>
      </c>
      <c r="Q868">
        <f>VLOOKUP(A868,'Data Transformation'!A868:R3202,18,)</f>
        <v>39</v>
      </c>
    </row>
    <row r="869" spans="1:17" ht="15.6" x14ac:dyDescent="0.3">
      <c r="A869" s="1" t="s">
        <v>1503</v>
      </c>
      <c r="B869" s="1" t="str">
        <f>VLOOKUP($A869,'Data Transformation'!$A$2:$D$2336,4,)</f>
        <v xml:space="preserve">  Mark</v>
      </c>
      <c r="C869">
        <f>VLOOKUP($A869,'Medical Examinations'!$A$2:$B$2336,2,)</f>
        <v>37.1</v>
      </c>
      <c r="D869">
        <f>VLOOKUP($A869,'Medical Examinations'!$A$2:$C$2336,3,)</f>
        <v>11.21</v>
      </c>
      <c r="E869" t="str">
        <f>VLOOKUP($A869,'Medical Examinations'!$A$2:$D$2336,4,)</f>
        <v>yes</v>
      </c>
      <c r="F869" t="str">
        <f>VLOOKUP($A869,'Medical Examinations'!$A$2:$E$2336,5,)</f>
        <v>No</v>
      </c>
      <c r="G869" t="str">
        <f>VLOOKUP($A869,'Medical Examinations'!$A$2:$F$2336,6,)</f>
        <v>Yes</v>
      </c>
      <c r="H869">
        <f>VLOOKUP($A869,'Data Transformation'!$A$2:$G$2336,7,)</f>
        <v>1</v>
      </c>
      <c r="I869" t="str">
        <f>VLOOKUP($A869,'Medical Examinations'!$A$2:$H$2336,8,)</f>
        <v>No</v>
      </c>
      <c r="J869" t="str">
        <f>VLOOKUP($A869,'Data Transformation'!$A$2:$K$2336,11,)</f>
        <v>obesity</v>
      </c>
      <c r="K869" t="str">
        <f>VLOOKUP($A869,'Data Transformation'!$A$2:$M$2336,13,)</f>
        <v>Normal</v>
      </c>
      <c r="L869" t="str">
        <f>VLOOKUP(A869,'Data Transformation'!A869:Q3203,17,)</f>
        <v>6-Sep-1978</v>
      </c>
      <c r="M869">
        <f>VLOOKUP($A869,'Hospitalisation Details'!$A$2:$I$2344,6,)</f>
        <v>12347.17</v>
      </c>
      <c r="N869" t="str">
        <f>VLOOKUP($A869,'Hospitalisation Details'!$A$2:$I$2344,7,)</f>
        <v>tier - 3</v>
      </c>
      <c r="O869" t="str">
        <f>VLOOKUP($A869,'Hospitalisation Details'!$A$2:$I$2344,8,)</f>
        <v>tier - 3</v>
      </c>
      <c r="P869" t="str">
        <f>VLOOKUP($A869,'Hospitalisation Details'!$A$2:$I$2344,9,)</f>
        <v>R1011</v>
      </c>
      <c r="Q869">
        <f>VLOOKUP(A869,'Data Transformation'!A869:R3203,18,)</f>
        <v>44</v>
      </c>
    </row>
    <row r="870" spans="1:17" ht="15.6" x14ac:dyDescent="0.3">
      <c r="A870" s="1" t="s">
        <v>1502</v>
      </c>
      <c r="B870" s="1" t="str">
        <f>VLOOKUP($A870,'Data Transformation'!$A$2:$D$2336,4,)</f>
        <v xml:space="preserve">  David</v>
      </c>
      <c r="C870">
        <f>VLOOKUP($A870,'Medical Examinations'!$A$2:$B$2336,2,)</f>
        <v>27.5</v>
      </c>
      <c r="D870">
        <f>VLOOKUP($A870,'Medical Examinations'!$A$2:$C$2336,3,)</f>
        <v>10.62</v>
      </c>
      <c r="E870" t="str">
        <f>VLOOKUP($A870,'Medical Examinations'!$A$2:$D$2336,4,)</f>
        <v>yes</v>
      </c>
      <c r="F870" t="str">
        <f>VLOOKUP($A870,'Medical Examinations'!$A$2:$E$2336,5,)</f>
        <v>No</v>
      </c>
      <c r="G870" t="str">
        <f>VLOOKUP($A870,'Medical Examinations'!$A$2:$F$2336,6,)</f>
        <v>Yes</v>
      </c>
      <c r="H870">
        <f>VLOOKUP($A870,'Data Transformation'!$A$2:$G$2336,7,)</f>
        <v>1</v>
      </c>
      <c r="I870" t="str">
        <f>VLOOKUP($A870,'Medical Examinations'!$A$2:$H$2336,8,)</f>
        <v>No</v>
      </c>
      <c r="J870" t="str">
        <f>VLOOKUP($A870,'Data Transformation'!$A$2:$K$2336,11,)</f>
        <v>normal weight</v>
      </c>
      <c r="K870" t="str">
        <f>VLOOKUP($A870,'Data Transformation'!$A$2:$M$2336,13,)</f>
        <v>Normal</v>
      </c>
      <c r="L870" t="str">
        <f>VLOOKUP(A870,'Data Transformation'!A870:Q3204,17,)</f>
        <v>17-Jul-1981</v>
      </c>
      <c r="M870">
        <f>VLOOKUP($A870,'Hospitalisation Details'!$A$2:$I$2344,6,)</f>
        <v>12333.83</v>
      </c>
      <c r="N870" t="str">
        <f>VLOOKUP($A870,'Hospitalisation Details'!$A$2:$I$2344,7,)</f>
        <v>tier - 3</v>
      </c>
      <c r="O870" t="str">
        <f>VLOOKUP($A870,'Hospitalisation Details'!$A$2:$I$2344,8,)</f>
        <v>tier - 2</v>
      </c>
      <c r="P870" t="str">
        <f>VLOOKUP($A870,'Hospitalisation Details'!$A$2:$I$2344,9,)</f>
        <v>R1011</v>
      </c>
      <c r="Q870">
        <f>VLOOKUP(A870,'Data Transformation'!A870:R3204,18,)</f>
        <v>42</v>
      </c>
    </row>
    <row r="871" spans="1:17" ht="15.6" x14ac:dyDescent="0.3">
      <c r="A871" s="1" t="s">
        <v>1501</v>
      </c>
      <c r="B871" s="1" t="str">
        <f>VLOOKUP($A871,'Data Transformation'!$A$2:$D$2336,4,)</f>
        <v xml:space="preserve">  Matthew R</v>
      </c>
      <c r="C871">
        <f>VLOOKUP($A871,'Medical Examinations'!$A$2:$B$2336,2,)</f>
        <v>24.7</v>
      </c>
      <c r="D871">
        <f>VLOOKUP($A871,'Medical Examinations'!$A$2:$C$2336,3,)</f>
        <v>10.7</v>
      </c>
      <c r="E871" t="str">
        <f>VLOOKUP($A871,'Medical Examinations'!$A$2:$D$2336,4,)</f>
        <v>yes</v>
      </c>
      <c r="F871" t="str">
        <f>VLOOKUP($A871,'Medical Examinations'!$A$2:$E$2336,5,)</f>
        <v>No</v>
      </c>
      <c r="G871" t="str">
        <f>VLOOKUP($A871,'Medical Examinations'!$A$2:$F$2336,6,)</f>
        <v>Yes</v>
      </c>
      <c r="H871">
        <f>VLOOKUP($A871,'Data Transformation'!$A$2:$G$2336,7,)</f>
        <v>1</v>
      </c>
      <c r="I871" t="str">
        <f>VLOOKUP($A871,'Medical Examinations'!$A$2:$H$2336,8,)</f>
        <v>No</v>
      </c>
      <c r="J871" t="str">
        <f>VLOOKUP($A871,'Data Transformation'!$A$2:$K$2336,11,)</f>
        <v>obesity</v>
      </c>
      <c r="K871" t="str">
        <f>VLOOKUP($A871,'Data Transformation'!$A$2:$M$2336,13,)</f>
        <v>Normal</v>
      </c>
      <c r="L871" t="str">
        <f>VLOOKUP(A871,'Data Transformation'!A871:Q3205,17,)</f>
        <v>22-Jun-1980</v>
      </c>
      <c r="M871">
        <f>VLOOKUP($A871,'Hospitalisation Details'!$A$2:$I$2344,6,)</f>
        <v>12323.94</v>
      </c>
      <c r="N871" t="str">
        <f>VLOOKUP($A871,'Hospitalisation Details'!$A$2:$I$2344,7,)</f>
        <v>tier - 3</v>
      </c>
      <c r="O871" t="str">
        <f>VLOOKUP($A871,'Hospitalisation Details'!$A$2:$I$2344,8,)</f>
        <v>tier - 3</v>
      </c>
      <c r="P871" t="str">
        <f>VLOOKUP($A871,'Hospitalisation Details'!$A$2:$I$2344,9,)</f>
        <v>R1017</v>
      </c>
      <c r="Q871">
        <f>VLOOKUP(A871,'Data Transformation'!A871:R3205,18,)</f>
        <v>43</v>
      </c>
    </row>
    <row r="872" spans="1:17" ht="15.6" x14ac:dyDescent="0.3">
      <c r="A872" s="1" t="s">
        <v>1500</v>
      </c>
      <c r="B872" s="1" t="str">
        <f>VLOOKUP($A872,'Data Transformation'!$A$2:$D$2336,4,)</f>
        <v xml:space="preserve">  Orla</v>
      </c>
      <c r="C872">
        <f>VLOOKUP($A872,'Medical Examinations'!$A$2:$B$2336,2,)</f>
        <v>26.78</v>
      </c>
      <c r="D872">
        <f>VLOOKUP($A872,'Medical Examinations'!$A$2:$C$2336,3,)</f>
        <v>10.02</v>
      </c>
      <c r="E872" t="str">
        <f>VLOOKUP($A872,'Medical Examinations'!$A$2:$D$2336,4,)</f>
        <v>yes</v>
      </c>
      <c r="F872" t="str">
        <f>VLOOKUP($A872,'Medical Examinations'!$A$2:$E$2336,5,)</f>
        <v>No</v>
      </c>
      <c r="G872" t="str">
        <f>VLOOKUP($A872,'Medical Examinations'!$A$2:$F$2336,6,)</f>
        <v>Yes</v>
      </c>
      <c r="H872">
        <f>VLOOKUP($A872,'Data Transformation'!$A$2:$G$2336,7,)</f>
        <v>1</v>
      </c>
      <c r="I872" t="str">
        <f>VLOOKUP($A872,'Medical Examinations'!$A$2:$H$2336,8,)</f>
        <v>No</v>
      </c>
      <c r="J872" t="str">
        <f>VLOOKUP($A872,'Data Transformation'!$A$2:$K$2336,11,)</f>
        <v>normal weight</v>
      </c>
      <c r="K872" t="str">
        <f>VLOOKUP($A872,'Data Transformation'!$A$2:$M$2336,13,)</f>
        <v>Normal</v>
      </c>
      <c r="L872" t="str">
        <f>VLOOKUP(A872,'Data Transformation'!A872:Q3206,17,)</f>
        <v>7-Oct-1980</v>
      </c>
      <c r="M872">
        <f>VLOOKUP($A872,'Hospitalisation Details'!$A$2:$I$2344,6,)</f>
        <v>12299.59</v>
      </c>
      <c r="N872" t="str">
        <f>VLOOKUP($A872,'Hospitalisation Details'!$A$2:$I$2344,7,)</f>
        <v>tier - 3</v>
      </c>
      <c r="O872" t="str">
        <f>VLOOKUP($A872,'Hospitalisation Details'!$A$2:$I$2344,8,)</f>
        <v>tier - 1</v>
      </c>
      <c r="P872" t="str">
        <f>VLOOKUP($A872,'Hospitalisation Details'!$A$2:$I$2344,9,)</f>
        <v>R1025</v>
      </c>
      <c r="Q872">
        <f>VLOOKUP(A872,'Data Transformation'!A872:R3206,18,)</f>
        <v>42</v>
      </c>
    </row>
    <row r="873" spans="1:17" ht="15.6" x14ac:dyDescent="0.3">
      <c r="A873" s="1" t="s">
        <v>1499</v>
      </c>
      <c r="B873" s="1" t="str">
        <f>VLOOKUP($A873,'Data Transformation'!$A$2:$D$2336,4,)</f>
        <v xml:space="preserve">  Shaista S</v>
      </c>
      <c r="C873">
        <f>VLOOKUP($A873,'Medical Examinations'!$A$2:$B$2336,2,)</f>
        <v>45.8</v>
      </c>
      <c r="D873">
        <f>VLOOKUP($A873,'Medical Examinations'!$A$2:$C$2336,3,)</f>
        <v>4.8499999999999996</v>
      </c>
      <c r="E873" t="str">
        <f>VLOOKUP($A873,'Medical Examinations'!$A$2:$D$2336,4,)</f>
        <v>No</v>
      </c>
      <c r="F873" t="str">
        <f>VLOOKUP($A873,'Medical Examinations'!$A$2:$E$2336,5,)</f>
        <v>No</v>
      </c>
      <c r="G873" t="str">
        <f>VLOOKUP($A873,'Medical Examinations'!$A$2:$F$2336,6,)</f>
        <v>No</v>
      </c>
      <c r="H873">
        <f>VLOOKUP($A873,'Data Transformation'!$A$2:$G$2336,7,)</f>
        <v>0</v>
      </c>
      <c r="I873" t="str">
        <f>VLOOKUP($A873,'Medical Examinations'!$A$2:$H$2336,8,)</f>
        <v>No</v>
      </c>
      <c r="J873" t="str">
        <f>VLOOKUP($A873,'Data Transformation'!$A$2:$K$2336,11,)</f>
        <v>underweight</v>
      </c>
      <c r="K873" t="str">
        <f>VLOOKUP($A873,'Data Transformation'!$A$2:$M$2336,13,)</f>
        <v>Normal</v>
      </c>
      <c r="L873" t="str">
        <f>VLOOKUP(A873,'Data Transformation'!A873:Q3207,17,)</f>
        <v>30-Sep-1980</v>
      </c>
      <c r="M873">
        <f>VLOOKUP($A873,'Hospitalisation Details'!$A$2:$I$2344,6,)</f>
        <v>12282.38</v>
      </c>
      <c r="N873" t="str">
        <f>VLOOKUP($A873,'Hospitalisation Details'!$A$2:$I$2344,7,)</f>
        <v>tier - 3</v>
      </c>
      <c r="O873" t="str">
        <f>VLOOKUP($A873,'Hospitalisation Details'!$A$2:$I$2344,8,)</f>
        <v>tier - 1</v>
      </c>
      <c r="P873" t="str">
        <f>VLOOKUP($A873,'Hospitalisation Details'!$A$2:$I$2344,9,)</f>
        <v>R1011</v>
      </c>
      <c r="Q873">
        <f>VLOOKUP(A873,'Data Transformation'!A873:R3207,18,)</f>
        <v>42</v>
      </c>
    </row>
    <row r="874" spans="1:17" ht="15.6" x14ac:dyDescent="0.3">
      <c r="A874" s="1" t="s">
        <v>1498</v>
      </c>
      <c r="B874" s="1" t="str">
        <f>VLOOKUP($A874,'Data Transformation'!$A$2:$D$2336,4,)</f>
        <v xml:space="preserve">  Emily</v>
      </c>
      <c r="C874">
        <f>VLOOKUP($A874,'Medical Examinations'!$A$2:$B$2336,2,)</f>
        <v>29</v>
      </c>
      <c r="D874">
        <f>VLOOKUP($A874,'Medical Examinations'!$A$2:$C$2336,3,)</f>
        <v>4.3899999999999997</v>
      </c>
      <c r="E874" t="str">
        <f>VLOOKUP($A874,'Medical Examinations'!$A$2:$D$2336,4,)</f>
        <v>yes</v>
      </c>
      <c r="F874" t="str">
        <f>VLOOKUP($A874,'Medical Examinations'!$A$2:$E$2336,5,)</f>
        <v>No</v>
      </c>
      <c r="G874" t="str">
        <f>VLOOKUP($A874,'Medical Examinations'!$A$2:$F$2336,6,)</f>
        <v>No</v>
      </c>
      <c r="H874">
        <f>VLOOKUP($A874,'Data Transformation'!$A$2:$G$2336,7,)</f>
        <v>2</v>
      </c>
      <c r="I874" t="str">
        <f>VLOOKUP($A874,'Medical Examinations'!$A$2:$H$2336,8,)</f>
        <v>No</v>
      </c>
      <c r="J874" t="str">
        <f>VLOOKUP($A874,'Data Transformation'!$A$2:$K$2336,11,)</f>
        <v>overweight</v>
      </c>
      <c r="K874" t="str">
        <f>VLOOKUP($A874,'Data Transformation'!$A$2:$M$2336,13,)</f>
        <v>Normal</v>
      </c>
      <c r="L874" t="str">
        <f>VLOOKUP(A874,'Data Transformation'!A874:Q3208,17,)</f>
        <v>16-Aug-1982</v>
      </c>
      <c r="M874">
        <f>VLOOKUP($A874,'Hospitalisation Details'!$A$2:$I$2344,6,)</f>
        <v>12282.03</v>
      </c>
      <c r="N874" t="str">
        <f>VLOOKUP($A874,'Hospitalisation Details'!$A$2:$I$2344,7,)</f>
        <v>tier - 3</v>
      </c>
      <c r="O874" t="str">
        <f>VLOOKUP($A874,'Hospitalisation Details'!$A$2:$I$2344,8,)</f>
        <v>tier - 1</v>
      </c>
      <c r="P874" t="str">
        <f>VLOOKUP($A874,'Hospitalisation Details'!$A$2:$I$2344,9,)</f>
        <v>R1025</v>
      </c>
      <c r="Q874">
        <f>VLOOKUP(A874,'Data Transformation'!A874:R3208,18,)</f>
        <v>40</v>
      </c>
    </row>
    <row r="875" spans="1:17" ht="15.6" x14ac:dyDescent="0.3">
      <c r="A875" s="1" t="s">
        <v>1497</v>
      </c>
      <c r="B875" s="1" t="str">
        <f>VLOOKUP($A875,'Data Transformation'!$A$2:$D$2336,4,)</f>
        <v xml:space="preserve">  Julie A</v>
      </c>
      <c r="C875">
        <f>VLOOKUP($A875,'Medical Examinations'!$A$2:$B$2336,2,)</f>
        <v>33.534999999999997</v>
      </c>
      <c r="D875">
        <f>VLOOKUP($A875,'Medical Examinations'!$A$2:$C$2336,3,)</f>
        <v>8.24</v>
      </c>
      <c r="E875" t="str">
        <f>VLOOKUP($A875,'Medical Examinations'!$A$2:$D$2336,4,)</f>
        <v>yes</v>
      </c>
      <c r="F875" t="str">
        <f>VLOOKUP($A875,'Medical Examinations'!$A$2:$E$2336,5,)</f>
        <v>No</v>
      </c>
      <c r="G875" t="str">
        <f>VLOOKUP($A875,'Medical Examinations'!$A$2:$F$2336,6,)</f>
        <v>No</v>
      </c>
      <c r="H875">
        <f>VLOOKUP($A875,'Data Transformation'!$A$2:$G$2336,7,)</f>
        <v>0</v>
      </c>
      <c r="I875" t="str">
        <f>VLOOKUP($A875,'Medical Examinations'!$A$2:$H$2336,8,)</f>
        <v>No</v>
      </c>
      <c r="J875" t="str">
        <f>VLOOKUP($A875,'Data Transformation'!$A$2:$K$2336,11,)</f>
        <v>obesity</v>
      </c>
      <c r="K875" t="str">
        <f>VLOOKUP($A875,'Data Transformation'!$A$2:$M$2336,13,)</f>
        <v>Normal</v>
      </c>
      <c r="L875" t="str">
        <f>VLOOKUP(A875,'Data Transformation'!A875:Q3209,17,)</f>
        <v>19-Jul-1975</v>
      </c>
      <c r="M875">
        <f>VLOOKUP($A875,'Hospitalisation Details'!$A$2:$I$2344,6,)</f>
        <v>12269.69</v>
      </c>
      <c r="N875" t="str">
        <f>VLOOKUP($A875,'Hospitalisation Details'!$A$2:$I$2344,7,)</f>
        <v>tier - 3</v>
      </c>
      <c r="O875" t="str">
        <f>VLOOKUP($A875,'Hospitalisation Details'!$A$2:$I$2344,8,)</f>
        <v>tier - 2</v>
      </c>
      <c r="P875" t="str">
        <f>VLOOKUP($A875,'Hospitalisation Details'!$A$2:$I$2344,9,)</f>
        <v>R1012</v>
      </c>
      <c r="Q875">
        <f>VLOOKUP(A875,'Data Transformation'!A875:R3209,18,)</f>
        <v>48</v>
      </c>
    </row>
    <row r="876" spans="1:17" ht="15.6" x14ac:dyDescent="0.3">
      <c r="A876" s="1" t="s">
        <v>1496</v>
      </c>
      <c r="B876" s="1" t="str">
        <f>VLOOKUP($A876,'Data Transformation'!$A$2:$D$2336,4,)</f>
        <v xml:space="preserve">  Megumi</v>
      </c>
      <c r="C876">
        <f>VLOOKUP($A876,'Medical Examinations'!$A$2:$B$2336,2,)</f>
        <v>32.774999999999999</v>
      </c>
      <c r="D876">
        <f>VLOOKUP($A876,'Medical Examinations'!$A$2:$C$2336,3,)</f>
        <v>9.77</v>
      </c>
      <c r="E876" t="str">
        <f>VLOOKUP($A876,'Medical Examinations'!$A$2:$D$2336,4,)</f>
        <v>yes</v>
      </c>
      <c r="F876" t="str">
        <f>VLOOKUP($A876,'Medical Examinations'!$A$2:$E$2336,5,)</f>
        <v>No</v>
      </c>
      <c r="G876" t="str">
        <f>VLOOKUP($A876,'Medical Examinations'!$A$2:$F$2336,6,)</f>
        <v>No</v>
      </c>
      <c r="H876">
        <f>VLOOKUP($A876,'Data Transformation'!$A$2:$G$2336,7,)</f>
        <v>0</v>
      </c>
      <c r="I876" t="str">
        <f>VLOOKUP($A876,'Medical Examinations'!$A$2:$H$2336,8,)</f>
        <v>No</v>
      </c>
      <c r="J876" t="str">
        <f>VLOOKUP($A876,'Data Transformation'!$A$2:$K$2336,11,)</f>
        <v>normal weight</v>
      </c>
      <c r="K876" t="str">
        <f>VLOOKUP($A876,'Data Transformation'!$A$2:$M$2336,13,)</f>
        <v>Diabetes</v>
      </c>
      <c r="L876" t="str">
        <f>VLOOKUP(A876,'Data Transformation'!A876:Q3210,17,)</f>
        <v>26-Aug-1968</v>
      </c>
      <c r="M876">
        <f>VLOOKUP($A876,'Hospitalisation Details'!$A$2:$I$2344,6,)</f>
        <v>12268.63</v>
      </c>
      <c r="N876" t="str">
        <f>VLOOKUP($A876,'Hospitalisation Details'!$A$2:$I$2344,7,)</f>
        <v>tier - 3</v>
      </c>
      <c r="O876" t="str">
        <f>VLOOKUP($A876,'Hospitalisation Details'!$A$2:$I$2344,8,)</f>
        <v>tier - 1</v>
      </c>
      <c r="P876" t="str">
        <f>VLOOKUP($A876,'Hospitalisation Details'!$A$2:$I$2344,9,)</f>
        <v>R1012</v>
      </c>
      <c r="Q876">
        <f>VLOOKUP(A876,'Data Transformation'!A876:R3210,18,)</f>
        <v>54</v>
      </c>
    </row>
    <row r="877" spans="1:17" ht="15.6" x14ac:dyDescent="0.3">
      <c r="A877" s="1" t="s">
        <v>1495</v>
      </c>
      <c r="B877" s="1" t="str">
        <f>VLOOKUP($A877,'Data Transformation'!$A$2:$D$2336,4,)</f>
        <v xml:space="preserve">  Skylar</v>
      </c>
      <c r="C877">
        <f>VLOOKUP($A877,'Medical Examinations'!$A$2:$B$2336,2,)</f>
        <v>37.51</v>
      </c>
      <c r="D877">
        <f>VLOOKUP($A877,'Medical Examinations'!$A$2:$C$2336,3,)</f>
        <v>5.5</v>
      </c>
      <c r="E877" t="str">
        <f>VLOOKUP($A877,'Medical Examinations'!$A$2:$D$2336,4,)</f>
        <v>yes</v>
      </c>
      <c r="F877" t="str">
        <f>VLOOKUP($A877,'Medical Examinations'!$A$2:$E$2336,5,)</f>
        <v>No</v>
      </c>
      <c r="G877" t="str">
        <f>VLOOKUP($A877,'Medical Examinations'!$A$2:$F$2336,6,)</f>
        <v>No</v>
      </c>
      <c r="H877">
        <f>VLOOKUP($A877,'Data Transformation'!$A$2:$G$2336,7,)</f>
        <v>2</v>
      </c>
      <c r="I877" t="str">
        <f>VLOOKUP($A877,'Medical Examinations'!$A$2:$H$2336,8,)</f>
        <v>No</v>
      </c>
      <c r="J877" t="str">
        <f>VLOOKUP($A877,'Data Transformation'!$A$2:$K$2336,11,)</f>
        <v>obesity</v>
      </c>
      <c r="K877" t="str">
        <f>VLOOKUP($A877,'Data Transformation'!$A$2:$M$2336,13,)</f>
        <v>Normal</v>
      </c>
      <c r="L877" t="str">
        <f>VLOOKUP(A877,'Data Transformation'!A877:Q3211,17,)</f>
        <v>14-Sep-1982</v>
      </c>
      <c r="M877">
        <f>VLOOKUP($A877,'Hospitalisation Details'!$A$2:$I$2344,6,)</f>
        <v>12265.51</v>
      </c>
      <c r="N877" t="str">
        <f>VLOOKUP($A877,'Hospitalisation Details'!$A$2:$I$2344,7,)</f>
        <v>tier - 3</v>
      </c>
      <c r="O877" t="str">
        <f>VLOOKUP($A877,'Hospitalisation Details'!$A$2:$I$2344,8,)</f>
        <v>tier - 3</v>
      </c>
      <c r="P877" t="str">
        <f>VLOOKUP($A877,'Hospitalisation Details'!$A$2:$I$2344,9,)</f>
        <v>R1013</v>
      </c>
      <c r="Q877">
        <f>VLOOKUP(A877,'Data Transformation'!A877:R3211,18,)</f>
        <v>40</v>
      </c>
    </row>
    <row r="878" spans="1:17" ht="15.6" x14ac:dyDescent="0.3">
      <c r="A878" s="1" t="s">
        <v>1494</v>
      </c>
      <c r="B878" s="1" t="str">
        <f>VLOOKUP($A878,'Data Transformation'!$A$2:$D$2336,4,)</f>
        <v xml:space="preserve">  Victoria</v>
      </c>
      <c r="C878">
        <f>VLOOKUP($A878,'Medical Examinations'!$A$2:$B$2336,2,)</f>
        <v>39.86</v>
      </c>
      <c r="D878">
        <f>VLOOKUP($A878,'Medical Examinations'!$A$2:$C$2336,3,)</f>
        <v>11.84</v>
      </c>
      <c r="E878" t="str">
        <f>VLOOKUP($A878,'Medical Examinations'!$A$2:$D$2336,4,)</f>
        <v>yes</v>
      </c>
      <c r="F878" t="str">
        <f>VLOOKUP($A878,'Medical Examinations'!$A$2:$E$2336,5,)</f>
        <v>No</v>
      </c>
      <c r="G878" t="str">
        <f>VLOOKUP($A878,'Medical Examinations'!$A$2:$F$2336,6,)</f>
        <v>No</v>
      </c>
      <c r="H878">
        <f>VLOOKUP($A878,'Data Transformation'!$A$2:$G$2336,7,)</f>
        <v>1</v>
      </c>
      <c r="I878" t="str">
        <f>VLOOKUP($A878,'Medical Examinations'!$A$2:$H$2336,8,)</f>
        <v>No</v>
      </c>
      <c r="J878" t="str">
        <f>VLOOKUP($A878,'Data Transformation'!$A$2:$K$2336,11,)</f>
        <v>overweight</v>
      </c>
      <c r="K878" t="str">
        <f>VLOOKUP($A878,'Data Transformation'!$A$2:$M$2336,13,)</f>
        <v>Prediabetes</v>
      </c>
      <c r="L878" t="str">
        <f>VLOOKUP(A878,'Data Transformation'!A878:Q3212,17,)</f>
        <v>11-Aug-1983</v>
      </c>
      <c r="M878">
        <f>VLOOKUP($A878,'Hospitalisation Details'!$A$2:$I$2344,6,)</f>
        <v>12255.04</v>
      </c>
      <c r="N878" t="str">
        <f>VLOOKUP($A878,'Hospitalisation Details'!$A$2:$I$2344,7,)</f>
        <v>tier - 3</v>
      </c>
      <c r="O878" t="str">
        <f>VLOOKUP($A878,'Hospitalisation Details'!$A$2:$I$2344,8,)</f>
        <v>tier - 2</v>
      </c>
      <c r="P878" t="str">
        <f>VLOOKUP($A878,'Hospitalisation Details'!$A$2:$I$2344,9,)</f>
        <v>R1026</v>
      </c>
      <c r="Q878">
        <f>VLOOKUP(A878,'Data Transformation'!A878:R3212,18,)</f>
        <v>39</v>
      </c>
    </row>
    <row r="879" spans="1:17" ht="15.6" x14ac:dyDescent="0.3">
      <c r="A879" s="1" t="s">
        <v>1493</v>
      </c>
      <c r="B879" s="1" t="str">
        <f>VLOOKUP($A879,'Data Transformation'!$A$2:$D$2336,4,)</f>
        <v xml:space="preserve">  Amanda L</v>
      </c>
      <c r="C879">
        <f>VLOOKUP($A879,'Medical Examinations'!$A$2:$B$2336,2,)</f>
        <v>42.13</v>
      </c>
      <c r="D879">
        <f>VLOOKUP($A879,'Medical Examinations'!$A$2:$C$2336,3,)</f>
        <v>4.66</v>
      </c>
      <c r="E879" t="str">
        <f>VLOOKUP($A879,'Medical Examinations'!$A$2:$D$2336,4,)</f>
        <v>No</v>
      </c>
      <c r="F879" t="str">
        <f>VLOOKUP($A879,'Medical Examinations'!$A$2:$E$2336,5,)</f>
        <v>No</v>
      </c>
      <c r="G879" t="str">
        <f>VLOOKUP($A879,'Medical Examinations'!$A$2:$F$2336,6,)</f>
        <v>No</v>
      </c>
      <c r="H879">
        <f>VLOOKUP($A879,'Data Transformation'!$A$2:$G$2336,7,)</f>
        <v>0</v>
      </c>
      <c r="I879" t="str">
        <f>VLOOKUP($A879,'Medical Examinations'!$A$2:$H$2336,8,)</f>
        <v>No</v>
      </c>
      <c r="J879" t="str">
        <f>VLOOKUP($A879,'Data Transformation'!$A$2:$K$2336,11,)</f>
        <v>obesity</v>
      </c>
      <c r="K879" t="str">
        <f>VLOOKUP($A879,'Data Transformation'!$A$2:$M$2336,13,)</f>
        <v>Prediabetes</v>
      </c>
      <c r="L879" t="str">
        <f>VLOOKUP(A879,'Data Transformation'!A879:Q3213,17,)</f>
        <v>21-Nov-1983</v>
      </c>
      <c r="M879">
        <f>VLOOKUP($A879,'Hospitalisation Details'!$A$2:$I$2344,6,)</f>
        <v>12254.44</v>
      </c>
      <c r="N879" t="str">
        <f>VLOOKUP($A879,'Hospitalisation Details'!$A$2:$I$2344,7,)</f>
        <v>tier - 3</v>
      </c>
      <c r="O879" t="str">
        <f>VLOOKUP($A879,'Hospitalisation Details'!$A$2:$I$2344,8,)</f>
        <v>tier - 3</v>
      </c>
      <c r="P879" t="str">
        <f>VLOOKUP($A879,'Hospitalisation Details'!$A$2:$I$2344,9,)</f>
        <v>R1026</v>
      </c>
      <c r="Q879">
        <f>VLOOKUP(A879,'Data Transformation'!A879:R3213,18,)</f>
        <v>39</v>
      </c>
    </row>
    <row r="880" spans="1:17" ht="15.6" x14ac:dyDescent="0.3">
      <c r="A880" s="1" t="s">
        <v>1492</v>
      </c>
      <c r="B880" s="1" t="str">
        <f>VLOOKUP($A880,'Data Transformation'!$A$2:$D$2336,4,)</f>
        <v xml:space="preserve">  Renee</v>
      </c>
      <c r="C880">
        <f>VLOOKUP($A880,'Medical Examinations'!$A$2:$B$2336,2,)</f>
        <v>35.99</v>
      </c>
      <c r="D880">
        <f>VLOOKUP($A880,'Medical Examinations'!$A$2:$C$2336,3,)</f>
        <v>11.11</v>
      </c>
      <c r="E880" t="str">
        <f>VLOOKUP($A880,'Medical Examinations'!$A$2:$D$2336,4,)</f>
        <v>No</v>
      </c>
      <c r="F880" t="str">
        <f>VLOOKUP($A880,'Medical Examinations'!$A$2:$E$2336,5,)</f>
        <v>No</v>
      </c>
      <c r="G880" t="str">
        <f>VLOOKUP($A880,'Medical Examinations'!$A$2:$F$2336,6,)</f>
        <v>No</v>
      </c>
      <c r="H880">
        <f>VLOOKUP($A880,'Data Transformation'!$A$2:$G$2336,7,)</f>
        <v>0</v>
      </c>
      <c r="I880" t="str">
        <f>VLOOKUP($A880,'Medical Examinations'!$A$2:$H$2336,8,)</f>
        <v>No</v>
      </c>
      <c r="J880" t="str">
        <f>VLOOKUP($A880,'Data Transformation'!$A$2:$K$2336,11,)</f>
        <v>normal weight</v>
      </c>
      <c r="K880" t="str">
        <f>VLOOKUP($A880,'Data Transformation'!$A$2:$M$2336,13,)</f>
        <v>Normal</v>
      </c>
      <c r="L880" t="str">
        <f>VLOOKUP(A880,'Data Transformation'!A880:Q3214,17,)</f>
        <v>28-Jun-1991</v>
      </c>
      <c r="M880">
        <f>VLOOKUP($A880,'Hospitalisation Details'!$A$2:$I$2344,6,)</f>
        <v>12245.17</v>
      </c>
      <c r="N880" t="str">
        <f>VLOOKUP($A880,'Hospitalisation Details'!$A$2:$I$2344,7,)</f>
        <v>tier - 3</v>
      </c>
      <c r="O880" t="str">
        <f>VLOOKUP($A880,'Hospitalisation Details'!$A$2:$I$2344,8,)</f>
        <v>tier - 1</v>
      </c>
      <c r="P880" t="str">
        <f>VLOOKUP($A880,'Hospitalisation Details'!$A$2:$I$2344,9,)</f>
        <v>R1012</v>
      </c>
      <c r="Q880">
        <f>VLOOKUP(A880,'Data Transformation'!A880:R3214,18,)</f>
        <v>32</v>
      </c>
    </row>
    <row r="881" spans="1:17" ht="15.6" x14ac:dyDescent="0.3">
      <c r="A881" s="1" t="s">
        <v>1491</v>
      </c>
      <c r="B881" s="1" t="str">
        <f>VLOOKUP($A881,'Data Transformation'!$A$2:$D$2336,4,)</f>
        <v xml:space="preserve">  Nellie A</v>
      </c>
      <c r="C881">
        <f>VLOOKUP($A881,'Medical Examinations'!$A$2:$B$2336,2,)</f>
        <v>35.200000000000003</v>
      </c>
      <c r="D881">
        <f>VLOOKUP($A881,'Medical Examinations'!$A$2:$C$2336,3,)</f>
        <v>7.72</v>
      </c>
      <c r="E881" t="str">
        <f>VLOOKUP($A881,'Medical Examinations'!$A$2:$D$2336,4,)</f>
        <v>yes</v>
      </c>
      <c r="F881" t="str">
        <f>VLOOKUP($A881,'Medical Examinations'!$A$2:$E$2336,5,)</f>
        <v>No</v>
      </c>
      <c r="G881" t="str">
        <f>VLOOKUP($A881,'Medical Examinations'!$A$2:$F$2336,6,)</f>
        <v>Yes</v>
      </c>
      <c r="H881">
        <f>VLOOKUP($A881,'Data Transformation'!$A$2:$G$2336,7,)</f>
        <v>1</v>
      </c>
      <c r="I881" t="str">
        <f>VLOOKUP($A881,'Medical Examinations'!$A$2:$H$2336,8,)</f>
        <v>No</v>
      </c>
      <c r="J881" t="str">
        <f>VLOOKUP($A881,'Data Transformation'!$A$2:$K$2336,11,)</f>
        <v>obesity</v>
      </c>
      <c r="K881" t="str">
        <f>VLOOKUP($A881,'Data Transformation'!$A$2:$M$2336,13,)</f>
        <v>Normal</v>
      </c>
      <c r="L881" t="str">
        <f>VLOOKUP(A881,'Data Transformation'!A881:Q3215,17,)</f>
        <v>15-Sep-1977</v>
      </c>
      <c r="M881">
        <f>VLOOKUP($A881,'Hospitalisation Details'!$A$2:$I$2344,6,)</f>
        <v>12244.53</v>
      </c>
      <c r="N881" t="str">
        <f>VLOOKUP($A881,'Hospitalisation Details'!$A$2:$I$2344,7,)</f>
        <v>tier - 3</v>
      </c>
      <c r="O881" t="str">
        <f>VLOOKUP($A881,'Hospitalisation Details'!$A$2:$I$2344,8,)</f>
        <v>tier - 1</v>
      </c>
      <c r="P881" t="str">
        <f>VLOOKUP($A881,'Hospitalisation Details'!$A$2:$I$2344,9,)</f>
        <v>R1013</v>
      </c>
      <c r="Q881">
        <f>VLOOKUP(A881,'Data Transformation'!A881:R3215,18,)</f>
        <v>45</v>
      </c>
    </row>
    <row r="882" spans="1:17" ht="15.6" x14ac:dyDescent="0.3">
      <c r="A882" s="1" t="s">
        <v>1490</v>
      </c>
      <c r="B882" s="1" t="str">
        <f>VLOOKUP($A882,'Data Transformation'!$A$2:$D$2336,4,)</f>
        <v xml:space="preserve">  Tamara</v>
      </c>
      <c r="C882">
        <f>VLOOKUP($A882,'Medical Examinations'!$A$2:$B$2336,2,)</f>
        <v>29.91</v>
      </c>
      <c r="D882">
        <f>VLOOKUP($A882,'Medical Examinations'!$A$2:$C$2336,3,)</f>
        <v>5.55</v>
      </c>
      <c r="E882" t="str">
        <f>VLOOKUP($A882,'Medical Examinations'!$A$2:$D$2336,4,)</f>
        <v>yes</v>
      </c>
      <c r="F882" t="str">
        <f>VLOOKUP($A882,'Medical Examinations'!$A$2:$E$2336,5,)</f>
        <v>No</v>
      </c>
      <c r="G882" t="str">
        <f>VLOOKUP($A882,'Medical Examinations'!$A$2:$F$2336,6,)</f>
        <v>No</v>
      </c>
      <c r="H882">
        <f>VLOOKUP($A882,'Data Transformation'!$A$2:$G$2336,7,)</f>
        <v>2</v>
      </c>
      <c r="I882" t="str">
        <f>VLOOKUP($A882,'Medical Examinations'!$A$2:$H$2336,8,)</f>
        <v>No</v>
      </c>
      <c r="J882" t="str">
        <f>VLOOKUP($A882,'Data Transformation'!$A$2:$K$2336,11,)</f>
        <v>overweight</v>
      </c>
      <c r="K882" t="str">
        <f>VLOOKUP($A882,'Data Transformation'!$A$2:$M$2336,13,)</f>
        <v>Normal</v>
      </c>
      <c r="L882" t="str">
        <f>VLOOKUP(A882,'Data Transformation'!A882:Q3216,17,)</f>
        <v>13-Jul-1986</v>
      </c>
      <c r="M882">
        <f>VLOOKUP($A882,'Hospitalisation Details'!$A$2:$I$2344,6,)</f>
        <v>12237.73</v>
      </c>
      <c r="N882" t="str">
        <f>VLOOKUP($A882,'Hospitalisation Details'!$A$2:$I$2344,7,)</f>
        <v>tier - 3</v>
      </c>
      <c r="O882" t="str">
        <f>VLOOKUP($A882,'Hospitalisation Details'!$A$2:$I$2344,8,)</f>
        <v>tier - 3</v>
      </c>
      <c r="P882" t="str">
        <f>VLOOKUP($A882,'Hospitalisation Details'!$A$2:$I$2344,9,)</f>
        <v>R1012</v>
      </c>
      <c r="Q882">
        <f>VLOOKUP(A882,'Data Transformation'!A882:R3216,18,)</f>
        <v>37</v>
      </c>
    </row>
    <row r="883" spans="1:17" ht="15.6" x14ac:dyDescent="0.3">
      <c r="A883" s="1" t="s">
        <v>1489</v>
      </c>
      <c r="B883" s="1" t="str">
        <f>VLOOKUP($A883,'Data Transformation'!$A$2:$D$2336,4,)</f>
        <v xml:space="preserve">  Joan</v>
      </c>
      <c r="C883">
        <f>VLOOKUP($A883,'Medical Examinations'!$A$2:$B$2336,2,)</f>
        <v>36.479999999999997</v>
      </c>
      <c r="D883">
        <f>VLOOKUP($A883,'Medical Examinations'!$A$2:$C$2336,3,)</f>
        <v>5.05</v>
      </c>
      <c r="E883" t="str">
        <f>VLOOKUP($A883,'Medical Examinations'!$A$2:$D$2336,4,)</f>
        <v>yes</v>
      </c>
      <c r="F883" t="str">
        <f>VLOOKUP($A883,'Medical Examinations'!$A$2:$E$2336,5,)</f>
        <v>No</v>
      </c>
      <c r="G883" t="str">
        <f>VLOOKUP($A883,'Medical Examinations'!$A$2:$F$2336,6,)</f>
        <v>No</v>
      </c>
      <c r="H883">
        <f>VLOOKUP($A883,'Data Transformation'!$A$2:$G$2336,7,)</f>
        <v>1</v>
      </c>
      <c r="I883" t="str">
        <f>VLOOKUP($A883,'Medical Examinations'!$A$2:$H$2336,8,)</f>
        <v>No</v>
      </c>
      <c r="J883" t="str">
        <f>VLOOKUP($A883,'Data Transformation'!$A$2:$K$2336,11,)</f>
        <v>underweight</v>
      </c>
      <c r="K883" t="str">
        <f>VLOOKUP($A883,'Data Transformation'!$A$2:$M$2336,13,)</f>
        <v>Diabetes</v>
      </c>
      <c r="L883" t="str">
        <f>VLOOKUP(A883,'Data Transformation'!A883:Q3217,17,)</f>
        <v>2-Sep-1986</v>
      </c>
      <c r="M883">
        <f>VLOOKUP($A883,'Hospitalisation Details'!$A$2:$I$2344,6,)</f>
        <v>12235.84</v>
      </c>
      <c r="N883" t="str">
        <f>VLOOKUP($A883,'Hospitalisation Details'!$A$2:$I$2344,7,)</f>
        <v>tier - 3</v>
      </c>
      <c r="O883" t="str">
        <f>VLOOKUP($A883,'Hospitalisation Details'!$A$2:$I$2344,8,)</f>
        <v>tier - 3</v>
      </c>
      <c r="P883" t="str">
        <f>VLOOKUP($A883,'Hospitalisation Details'!$A$2:$I$2344,9,)</f>
        <v>R1012</v>
      </c>
      <c r="Q883">
        <f>VLOOKUP(A883,'Data Transformation'!A883:R3217,18,)</f>
        <v>36</v>
      </c>
    </row>
    <row r="884" spans="1:17" ht="15.6" x14ac:dyDescent="0.3">
      <c r="A884" s="1" t="s">
        <v>1488</v>
      </c>
      <c r="B884" s="1" t="str">
        <f>VLOOKUP($A884,'Data Transformation'!$A$2:$D$2336,4,)</f>
        <v xml:space="preserve">  Aimee J</v>
      </c>
      <c r="C884">
        <f>VLOOKUP($A884,'Medical Examinations'!$A$2:$B$2336,2,)</f>
        <v>27.5</v>
      </c>
      <c r="D884">
        <f>VLOOKUP($A884,'Medical Examinations'!$A$2:$C$2336,3,)</f>
        <v>8.69</v>
      </c>
      <c r="E884" t="str">
        <f>VLOOKUP($A884,'Medical Examinations'!$A$2:$D$2336,4,)</f>
        <v>yes</v>
      </c>
      <c r="F884" t="str">
        <f>VLOOKUP($A884,'Medical Examinations'!$A$2:$E$2336,5,)</f>
        <v>No</v>
      </c>
      <c r="G884" t="str">
        <f>VLOOKUP($A884,'Medical Examinations'!$A$2:$F$2336,6,)</f>
        <v>Yes</v>
      </c>
      <c r="H884">
        <f>VLOOKUP($A884,'Data Transformation'!$A$2:$G$2336,7,)</f>
        <v>1</v>
      </c>
      <c r="I884" t="str">
        <f>VLOOKUP($A884,'Medical Examinations'!$A$2:$H$2336,8,)</f>
        <v>No</v>
      </c>
      <c r="J884" t="str">
        <f>VLOOKUP($A884,'Data Transformation'!$A$2:$K$2336,11,)</f>
        <v>obesity</v>
      </c>
      <c r="K884" t="str">
        <f>VLOOKUP($A884,'Data Transformation'!$A$2:$M$2336,13,)</f>
        <v>Prediabetes</v>
      </c>
      <c r="L884" t="str">
        <f>VLOOKUP(A884,'Data Transformation'!A884:Q3218,17,)</f>
        <v>24-Jul-1982</v>
      </c>
      <c r="M884">
        <f>VLOOKUP($A884,'Hospitalisation Details'!$A$2:$I$2344,6,)</f>
        <v>12233.83</v>
      </c>
      <c r="N884" t="str">
        <f>VLOOKUP($A884,'Hospitalisation Details'!$A$2:$I$2344,7,)</f>
        <v>tier - 3</v>
      </c>
      <c r="O884" t="str">
        <f>VLOOKUP($A884,'Hospitalisation Details'!$A$2:$I$2344,8,)</f>
        <v>tier - 1</v>
      </c>
      <c r="P884" t="str">
        <f>VLOOKUP($A884,'Hospitalisation Details'!$A$2:$I$2344,9,)</f>
        <v>R1011</v>
      </c>
      <c r="Q884">
        <f>VLOOKUP(A884,'Data Transformation'!A884:R3218,18,)</f>
        <v>41</v>
      </c>
    </row>
    <row r="885" spans="1:17" ht="15.6" x14ac:dyDescent="0.3">
      <c r="A885" s="1" t="s">
        <v>1487</v>
      </c>
      <c r="B885" s="1" t="str">
        <f>VLOOKUP($A885,'Data Transformation'!$A$2:$D$2336,4,)</f>
        <v xml:space="preserve">  Suzanne</v>
      </c>
      <c r="C885">
        <f>VLOOKUP($A885,'Medical Examinations'!$A$2:$B$2336,2,)</f>
        <v>33.44</v>
      </c>
      <c r="D885">
        <f>VLOOKUP($A885,'Medical Examinations'!$A$2:$C$2336,3,)</f>
        <v>5.9</v>
      </c>
      <c r="E885" t="str">
        <f>VLOOKUP($A885,'Medical Examinations'!$A$2:$D$2336,4,)</f>
        <v>yes</v>
      </c>
      <c r="F885" t="str">
        <f>VLOOKUP($A885,'Medical Examinations'!$A$2:$E$2336,5,)</f>
        <v>No</v>
      </c>
      <c r="G885" t="str">
        <f>VLOOKUP($A885,'Medical Examinations'!$A$2:$F$2336,6,)</f>
        <v>No</v>
      </c>
      <c r="H885">
        <f>VLOOKUP($A885,'Data Transformation'!$A$2:$G$2336,7,)</f>
        <v>1</v>
      </c>
      <c r="I885" t="str">
        <f>VLOOKUP($A885,'Medical Examinations'!$A$2:$H$2336,8,)</f>
        <v>No</v>
      </c>
      <c r="J885" t="str">
        <f>VLOOKUP($A885,'Data Transformation'!$A$2:$K$2336,11,)</f>
        <v>normal weight</v>
      </c>
      <c r="K885" t="str">
        <f>VLOOKUP($A885,'Data Transformation'!$A$2:$M$2336,13,)</f>
        <v>Normal</v>
      </c>
      <c r="L885" t="str">
        <f>VLOOKUP(A885,'Data Transformation'!A885:Q3219,17,)</f>
        <v>14-Aug-1981</v>
      </c>
      <c r="M885">
        <f>VLOOKUP($A885,'Hospitalisation Details'!$A$2:$I$2344,6,)</f>
        <v>12231.61</v>
      </c>
      <c r="N885" t="str">
        <f>VLOOKUP($A885,'Hospitalisation Details'!$A$2:$I$2344,7,)</f>
        <v>tier - 3</v>
      </c>
      <c r="O885" t="str">
        <f>VLOOKUP($A885,'Hospitalisation Details'!$A$2:$I$2344,8,)</f>
        <v>tier - 3</v>
      </c>
      <c r="P885" t="str">
        <f>VLOOKUP($A885,'Hospitalisation Details'!$A$2:$I$2344,9,)</f>
        <v>R1012</v>
      </c>
      <c r="Q885">
        <f>VLOOKUP(A885,'Data Transformation'!A885:R3219,18,)</f>
        <v>41</v>
      </c>
    </row>
    <row r="886" spans="1:17" ht="15.6" x14ac:dyDescent="0.3">
      <c r="A886" s="1" t="s">
        <v>1486</v>
      </c>
      <c r="B886" s="1" t="str">
        <f>VLOOKUP($A886,'Data Transformation'!$A$2:$D$2336,4,)</f>
        <v xml:space="preserve">  Kristin A</v>
      </c>
      <c r="C886">
        <f>VLOOKUP($A886,'Medical Examinations'!$A$2:$B$2336,2,)</f>
        <v>28.215</v>
      </c>
      <c r="D886">
        <f>VLOOKUP($A886,'Medical Examinations'!$A$2:$C$2336,3,)</f>
        <v>6.29</v>
      </c>
      <c r="E886" t="str">
        <f>VLOOKUP($A886,'Medical Examinations'!$A$2:$D$2336,4,)</f>
        <v>yes</v>
      </c>
      <c r="F886" t="str">
        <f>VLOOKUP($A886,'Medical Examinations'!$A$2:$E$2336,5,)</f>
        <v>No</v>
      </c>
      <c r="G886" t="str">
        <f>VLOOKUP($A886,'Medical Examinations'!$A$2:$F$2336,6,)</f>
        <v>No</v>
      </c>
      <c r="H886">
        <f>VLOOKUP($A886,'Data Transformation'!$A$2:$G$2336,7,)</f>
        <v>1</v>
      </c>
      <c r="I886" t="str">
        <f>VLOOKUP($A886,'Medical Examinations'!$A$2:$H$2336,8,)</f>
        <v>No</v>
      </c>
      <c r="J886" t="str">
        <f>VLOOKUP($A886,'Data Transformation'!$A$2:$K$2336,11,)</f>
        <v>normal weight</v>
      </c>
      <c r="K886" t="str">
        <f>VLOOKUP($A886,'Data Transformation'!$A$2:$M$2336,13,)</f>
        <v>Normal</v>
      </c>
      <c r="L886" t="str">
        <f>VLOOKUP(A886,'Data Transformation'!A886:Q3220,17,)</f>
        <v>13-Jun-1981</v>
      </c>
      <c r="M886">
        <f>VLOOKUP($A886,'Hospitalisation Details'!$A$2:$I$2344,6,)</f>
        <v>12224.35</v>
      </c>
      <c r="N886" t="str">
        <f>VLOOKUP($A886,'Hospitalisation Details'!$A$2:$I$2344,7,)</f>
        <v>tier - 3</v>
      </c>
      <c r="O886" t="str">
        <f>VLOOKUP($A886,'Hospitalisation Details'!$A$2:$I$2344,8,)</f>
        <v>tier - 1</v>
      </c>
      <c r="P886" t="str">
        <f>VLOOKUP($A886,'Hospitalisation Details'!$A$2:$I$2344,9,)</f>
        <v>R1012</v>
      </c>
      <c r="Q886">
        <f>VLOOKUP(A886,'Data Transformation'!A886:R3220,18,)</f>
        <v>42</v>
      </c>
    </row>
    <row r="887" spans="1:17" ht="15.6" x14ac:dyDescent="0.3">
      <c r="A887" s="1" t="s">
        <v>1485</v>
      </c>
      <c r="B887" s="1" t="str">
        <f>VLOOKUP($A887,'Data Transformation'!$A$2:$D$2336,4,)</f>
        <v xml:space="preserve">  Bronwyn</v>
      </c>
      <c r="C887">
        <f>VLOOKUP($A887,'Medical Examinations'!$A$2:$B$2336,2,)</f>
        <v>27.17</v>
      </c>
      <c r="D887">
        <f>VLOOKUP($A887,'Medical Examinations'!$A$2:$C$2336,3,)</f>
        <v>5.84</v>
      </c>
      <c r="E887" t="str">
        <f>VLOOKUP($A887,'Medical Examinations'!$A$2:$D$2336,4,)</f>
        <v>yes</v>
      </c>
      <c r="F887" t="str">
        <f>VLOOKUP($A887,'Medical Examinations'!$A$2:$E$2336,5,)</f>
        <v>No</v>
      </c>
      <c r="G887" t="str">
        <f>VLOOKUP($A887,'Medical Examinations'!$A$2:$F$2336,6,)</f>
        <v>No</v>
      </c>
      <c r="H887">
        <f>VLOOKUP($A887,'Data Transformation'!$A$2:$G$2336,7,)</f>
        <v>1</v>
      </c>
      <c r="I887" t="str">
        <f>VLOOKUP($A887,'Medical Examinations'!$A$2:$H$2336,8,)</f>
        <v>No</v>
      </c>
      <c r="J887" t="str">
        <f>VLOOKUP($A887,'Data Transformation'!$A$2:$K$2336,11,)</f>
        <v>obesity</v>
      </c>
      <c r="K887" t="str">
        <f>VLOOKUP($A887,'Data Transformation'!$A$2:$M$2336,13,)</f>
        <v>Normal</v>
      </c>
      <c r="L887" t="str">
        <f>VLOOKUP(A887,'Data Transformation'!A887:Q3221,17,)</f>
        <v>25-Oct-1973</v>
      </c>
      <c r="M887">
        <f>VLOOKUP($A887,'Hospitalisation Details'!$A$2:$I$2344,6,)</f>
        <v>12222.9</v>
      </c>
      <c r="N887" t="str">
        <f>VLOOKUP($A887,'Hospitalisation Details'!$A$2:$I$2344,7,)</f>
        <v>tier - 3</v>
      </c>
      <c r="O887" t="str">
        <f>VLOOKUP($A887,'Hospitalisation Details'!$A$2:$I$2344,8,)</f>
        <v>tier - 2</v>
      </c>
      <c r="P887" t="str">
        <f>VLOOKUP($A887,'Hospitalisation Details'!$A$2:$I$2344,9,)</f>
        <v>R1012</v>
      </c>
      <c r="Q887">
        <f>VLOOKUP(A887,'Data Transformation'!A887:R3221,18,)</f>
        <v>49</v>
      </c>
    </row>
    <row r="888" spans="1:17" ht="15.6" x14ac:dyDescent="0.3">
      <c r="A888" s="1" t="s">
        <v>1484</v>
      </c>
      <c r="B888" s="1" t="str">
        <f>VLOOKUP($A888,'Data Transformation'!$A$2:$D$2336,4,)</f>
        <v xml:space="preserve">  Taylor J</v>
      </c>
      <c r="C888">
        <f>VLOOKUP($A888,'Medical Examinations'!$A$2:$B$2336,2,)</f>
        <v>35.380000000000003</v>
      </c>
      <c r="D888">
        <f>VLOOKUP($A888,'Medical Examinations'!$A$2:$C$2336,3,)</f>
        <v>6.12</v>
      </c>
      <c r="E888" t="str">
        <f>VLOOKUP($A888,'Medical Examinations'!$A$2:$D$2336,4,)</f>
        <v>No</v>
      </c>
      <c r="F888" t="str">
        <f>VLOOKUP($A888,'Medical Examinations'!$A$2:$E$2336,5,)</f>
        <v>No</v>
      </c>
      <c r="G888" t="str">
        <f>VLOOKUP($A888,'Medical Examinations'!$A$2:$F$2336,6,)</f>
        <v>No</v>
      </c>
      <c r="H888">
        <f>VLOOKUP($A888,'Data Transformation'!$A$2:$G$2336,7,)</f>
        <v>0</v>
      </c>
      <c r="I888" t="str">
        <f>VLOOKUP($A888,'Medical Examinations'!$A$2:$H$2336,8,)</f>
        <v>No</v>
      </c>
      <c r="J888" t="str">
        <f>VLOOKUP($A888,'Data Transformation'!$A$2:$K$2336,11,)</f>
        <v>overweight</v>
      </c>
      <c r="K888" t="str">
        <f>VLOOKUP($A888,'Data Transformation'!$A$2:$M$2336,13,)</f>
        <v>Normal</v>
      </c>
      <c r="L888" t="str">
        <f>VLOOKUP(A888,'Data Transformation'!A888:Q3222,17,)</f>
        <v>4-Aug-1981</v>
      </c>
      <c r="M888">
        <f>VLOOKUP($A888,'Hospitalisation Details'!$A$2:$I$2344,6,)</f>
        <v>12218.7</v>
      </c>
      <c r="N888" t="str">
        <f>VLOOKUP($A888,'Hospitalisation Details'!$A$2:$I$2344,7,)</f>
        <v>tier - 3</v>
      </c>
      <c r="O888" t="str">
        <f>VLOOKUP($A888,'Hospitalisation Details'!$A$2:$I$2344,8,)</f>
        <v>tier - 1</v>
      </c>
      <c r="P888" t="str">
        <f>VLOOKUP($A888,'Hospitalisation Details'!$A$2:$I$2344,9,)</f>
        <v>R1012</v>
      </c>
      <c r="Q888">
        <f>VLOOKUP(A888,'Data Transformation'!A888:R3222,18,)</f>
        <v>42</v>
      </c>
    </row>
    <row r="889" spans="1:17" ht="15.6" x14ac:dyDescent="0.3">
      <c r="A889" s="1" t="s">
        <v>1483</v>
      </c>
      <c r="B889" s="1" t="str">
        <f>VLOOKUP($A889,'Data Transformation'!$A$2:$D$2336,4,)</f>
        <v xml:space="preserve">  Kimberly M</v>
      </c>
      <c r="C889">
        <f>VLOOKUP($A889,'Medical Examinations'!$A$2:$B$2336,2,)</f>
        <v>43.48</v>
      </c>
      <c r="D889">
        <f>VLOOKUP($A889,'Medical Examinations'!$A$2:$C$2336,3,)</f>
        <v>6.24</v>
      </c>
      <c r="E889" t="str">
        <f>VLOOKUP($A889,'Medical Examinations'!$A$2:$D$2336,4,)</f>
        <v>No</v>
      </c>
      <c r="F889" t="str">
        <f>VLOOKUP($A889,'Medical Examinations'!$A$2:$E$2336,5,)</f>
        <v>No</v>
      </c>
      <c r="G889" t="str">
        <f>VLOOKUP($A889,'Medical Examinations'!$A$2:$F$2336,6,)</f>
        <v>No</v>
      </c>
      <c r="H889">
        <f>VLOOKUP($A889,'Data Transformation'!$A$2:$G$2336,7,)</f>
        <v>0</v>
      </c>
      <c r="I889" t="str">
        <f>VLOOKUP($A889,'Medical Examinations'!$A$2:$H$2336,8,)</f>
        <v>No</v>
      </c>
      <c r="J889" t="str">
        <f>VLOOKUP($A889,'Data Transformation'!$A$2:$K$2336,11,)</f>
        <v>overweight</v>
      </c>
      <c r="K889" t="str">
        <f>VLOOKUP($A889,'Data Transformation'!$A$2:$M$2336,13,)</f>
        <v>Normal</v>
      </c>
      <c r="L889" t="str">
        <f>VLOOKUP(A889,'Data Transformation'!A889:Q3223,17,)</f>
        <v>18-Dec-1976</v>
      </c>
      <c r="M889">
        <f>VLOOKUP($A889,'Hospitalisation Details'!$A$2:$I$2344,6,)</f>
        <v>12198.64</v>
      </c>
      <c r="N889" t="str">
        <f>VLOOKUP($A889,'Hospitalisation Details'!$A$2:$I$2344,7,)</f>
        <v>tier - 3</v>
      </c>
      <c r="O889" t="str">
        <f>VLOOKUP($A889,'Hospitalisation Details'!$A$2:$I$2344,8,)</f>
        <v>tier - 3</v>
      </c>
      <c r="P889" t="str">
        <f>VLOOKUP($A889,'Hospitalisation Details'!$A$2:$I$2344,9,)</f>
        <v>R1026</v>
      </c>
      <c r="Q889">
        <f>VLOOKUP(A889,'Data Transformation'!A889:R3223,18,)</f>
        <v>46</v>
      </c>
    </row>
    <row r="890" spans="1:17" ht="15.6" x14ac:dyDescent="0.3">
      <c r="A890" s="1" t="s">
        <v>1482</v>
      </c>
      <c r="B890" s="1" t="str">
        <f>VLOOKUP($A890,'Data Transformation'!$A$2:$D$2336,4,)</f>
        <v xml:space="preserve">  Joshua E</v>
      </c>
      <c r="C890">
        <f>VLOOKUP($A890,'Medical Examinations'!$A$2:$B$2336,2,)</f>
        <v>41.73</v>
      </c>
      <c r="D890">
        <f>VLOOKUP($A890,'Medical Examinations'!$A$2:$C$2336,3,)</f>
        <v>6.25</v>
      </c>
      <c r="E890" t="str">
        <f>VLOOKUP($A890,'Medical Examinations'!$A$2:$D$2336,4,)</f>
        <v>No</v>
      </c>
      <c r="F890" t="str">
        <f>VLOOKUP($A890,'Medical Examinations'!$A$2:$E$2336,5,)</f>
        <v>No</v>
      </c>
      <c r="G890" t="str">
        <f>VLOOKUP($A890,'Medical Examinations'!$A$2:$F$2336,6,)</f>
        <v>No</v>
      </c>
      <c r="H890">
        <f>VLOOKUP($A890,'Data Transformation'!$A$2:$G$2336,7,)</f>
        <v>1</v>
      </c>
      <c r="I890" t="str">
        <f>VLOOKUP($A890,'Medical Examinations'!$A$2:$H$2336,8,)</f>
        <v>No</v>
      </c>
      <c r="J890" t="str">
        <f>VLOOKUP($A890,'Data Transformation'!$A$2:$K$2336,11,)</f>
        <v>obesity</v>
      </c>
      <c r="K890" t="str">
        <f>VLOOKUP($A890,'Data Transformation'!$A$2:$M$2336,13,)</f>
        <v>Prediabetes</v>
      </c>
      <c r="L890" t="str">
        <f>VLOOKUP(A890,'Data Transformation'!A890:Q3224,17,)</f>
        <v>2-Nov-1985</v>
      </c>
      <c r="M890">
        <f>VLOOKUP($A890,'Hospitalisation Details'!$A$2:$I$2344,6,)</f>
        <v>12148.2</v>
      </c>
      <c r="N890" t="str">
        <f>VLOOKUP($A890,'Hospitalisation Details'!$A$2:$I$2344,7,)</f>
        <v>tier - 3</v>
      </c>
      <c r="O890" t="str">
        <f>VLOOKUP($A890,'Hospitalisation Details'!$A$2:$I$2344,8,)</f>
        <v>tier - 3</v>
      </c>
      <c r="P890" t="str">
        <f>VLOOKUP($A890,'Hospitalisation Details'!$A$2:$I$2344,9,)</f>
        <v>R1012</v>
      </c>
      <c r="Q890">
        <f>VLOOKUP(A890,'Data Transformation'!A890:R3224,18,)</f>
        <v>37</v>
      </c>
    </row>
    <row r="891" spans="1:17" ht="15.6" x14ac:dyDescent="0.3">
      <c r="A891" s="1" t="s">
        <v>1481</v>
      </c>
      <c r="B891" s="1" t="str">
        <f>VLOOKUP($A891,'Data Transformation'!$A$2:$D$2336,4,)</f>
        <v xml:space="preserve">  Jeffrey</v>
      </c>
      <c r="C891">
        <f>VLOOKUP($A891,'Medical Examinations'!$A$2:$B$2336,2,)</f>
        <v>28.9</v>
      </c>
      <c r="D891">
        <f>VLOOKUP($A891,'Medical Examinations'!$A$2:$C$2336,3,)</f>
        <v>11.96</v>
      </c>
      <c r="E891" t="str">
        <f>VLOOKUP($A891,'Medical Examinations'!$A$2:$D$2336,4,)</f>
        <v>No</v>
      </c>
      <c r="F891" t="str">
        <f>VLOOKUP($A891,'Medical Examinations'!$A$2:$E$2336,5,)</f>
        <v>No</v>
      </c>
      <c r="G891" t="str">
        <f>VLOOKUP($A891,'Medical Examinations'!$A$2:$F$2336,6,)</f>
        <v>No</v>
      </c>
      <c r="H891">
        <f>VLOOKUP($A891,'Data Transformation'!$A$2:$G$2336,7,)</f>
        <v>0</v>
      </c>
      <c r="I891" t="str">
        <f>VLOOKUP($A891,'Medical Examinations'!$A$2:$H$2336,8,)</f>
        <v>No</v>
      </c>
      <c r="J891" t="str">
        <f>VLOOKUP($A891,'Data Transformation'!$A$2:$K$2336,11,)</f>
        <v>overweight</v>
      </c>
      <c r="K891" t="str">
        <f>VLOOKUP($A891,'Data Transformation'!$A$2:$M$2336,13,)</f>
        <v>Normal</v>
      </c>
      <c r="L891" t="str">
        <f>VLOOKUP(A891,'Data Transformation'!A891:Q3225,17,)</f>
        <v>26-Dec-1966</v>
      </c>
      <c r="M891">
        <f>VLOOKUP($A891,'Hospitalisation Details'!$A$2:$I$2344,6,)</f>
        <v>12146.97</v>
      </c>
      <c r="N891" t="str">
        <f>VLOOKUP($A891,'Hospitalisation Details'!$A$2:$I$2344,7,)</f>
        <v>tier - 3</v>
      </c>
      <c r="O891" t="str">
        <f>VLOOKUP($A891,'Hospitalisation Details'!$A$2:$I$2344,8,)</f>
        <v>tier - 3</v>
      </c>
      <c r="P891" t="str">
        <f>VLOOKUP($A891,'Hospitalisation Details'!$A$2:$I$2344,9,)</f>
        <v>R1011</v>
      </c>
      <c r="Q891">
        <f>VLOOKUP(A891,'Data Transformation'!A891:R3225,18,)</f>
        <v>56</v>
      </c>
    </row>
    <row r="892" spans="1:17" ht="15.6" x14ac:dyDescent="0.3">
      <c r="A892" s="1" t="s">
        <v>1480</v>
      </c>
      <c r="B892" s="1" t="str">
        <f>VLOOKUP($A892,'Data Transformation'!$A$2:$D$2336,4,)</f>
        <v xml:space="preserve">  Andrew R</v>
      </c>
      <c r="C892">
        <f>VLOOKUP($A892,'Medical Examinations'!$A$2:$B$2336,2,)</f>
        <v>25.74</v>
      </c>
      <c r="D892">
        <f>VLOOKUP($A892,'Medical Examinations'!$A$2:$C$2336,3,)</f>
        <v>7.69</v>
      </c>
      <c r="E892" t="str">
        <f>VLOOKUP($A892,'Medical Examinations'!$A$2:$D$2336,4,)</f>
        <v>No</v>
      </c>
      <c r="F892" t="str">
        <f>VLOOKUP($A892,'Medical Examinations'!$A$2:$E$2336,5,)</f>
        <v>No</v>
      </c>
      <c r="G892" t="str">
        <f>VLOOKUP($A892,'Medical Examinations'!$A$2:$F$2336,6,)</f>
        <v>No</v>
      </c>
      <c r="H892">
        <f>VLOOKUP($A892,'Data Transformation'!$A$2:$G$2336,7,)</f>
        <v>0</v>
      </c>
      <c r="I892" t="str">
        <f>VLOOKUP($A892,'Medical Examinations'!$A$2:$H$2336,8,)</f>
        <v>No</v>
      </c>
      <c r="J892" t="str">
        <f>VLOOKUP($A892,'Data Transformation'!$A$2:$K$2336,11,)</f>
        <v>overweight</v>
      </c>
      <c r="K892" t="str">
        <f>VLOOKUP($A892,'Data Transformation'!$A$2:$M$2336,13,)</f>
        <v>Normal</v>
      </c>
      <c r="L892" t="str">
        <f>VLOOKUP(A892,'Data Transformation'!A892:Q3226,17,)</f>
        <v>6-Jun-1965</v>
      </c>
      <c r="M892">
        <f>VLOOKUP($A892,'Hospitalisation Details'!$A$2:$I$2344,6,)</f>
        <v>12142.58</v>
      </c>
      <c r="N892" t="str">
        <f>VLOOKUP($A892,'Hospitalisation Details'!$A$2:$I$2344,7,)</f>
        <v>tier - 3</v>
      </c>
      <c r="O892" t="str">
        <f>VLOOKUP($A892,'Hospitalisation Details'!$A$2:$I$2344,8,)</f>
        <v>tier - 2</v>
      </c>
      <c r="P892" t="str">
        <f>VLOOKUP($A892,'Hospitalisation Details'!$A$2:$I$2344,9,)</f>
        <v>R1013</v>
      </c>
      <c r="Q892">
        <f>VLOOKUP(A892,'Data Transformation'!A892:R3226,18,)</f>
        <v>58</v>
      </c>
    </row>
    <row r="893" spans="1:17" ht="15.6" x14ac:dyDescent="0.3">
      <c r="A893" s="1" t="s">
        <v>1479</v>
      </c>
      <c r="B893" s="1" t="str">
        <f>VLOOKUP($A893,'Data Transformation'!$A$2:$D$2336,4,)</f>
        <v xml:space="preserve">  Francisco J</v>
      </c>
      <c r="C893">
        <f>VLOOKUP($A893,'Medical Examinations'!$A$2:$B$2336,2,)</f>
        <v>36.06</v>
      </c>
      <c r="D893">
        <f>VLOOKUP($A893,'Medical Examinations'!$A$2:$C$2336,3,)</f>
        <v>8.83</v>
      </c>
      <c r="E893" t="str">
        <f>VLOOKUP($A893,'Medical Examinations'!$A$2:$D$2336,4,)</f>
        <v>No</v>
      </c>
      <c r="F893" t="str">
        <f>VLOOKUP($A893,'Medical Examinations'!$A$2:$E$2336,5,)</f>
        <v>No</v>
      </c>
      <c r="G893" t="str">
        <f>VLOOKUP($A893,'Medical Examinations'!$A$2:$F$2336,6,)</f>
        <v>No</v>
      </c>
      <c r="H893">
        <f>VLOOKUP($A893,'Data Transformation'!$A$2:$G$2336,7,)</f>
        <v>0</v>
      </c>
      <c r="I893" t="str">
        <f>VLOOKUP($A893,'Medical Examinations'!$A$2:$H$2336,8,)</f>
        <v>No</v>
      </c>
      <c r="J893" t="str">
        <f>VLOOKUP($A893,'Data Transformation'!$A$2:$K$2336,11,)</f>
        <v>overweight</v>
      </c>
      <c r="K893" t="str">
        <f>VLOOKUP($A893,'Data Transformation'!$A$2:$M$2336,13,)</f>
        <v>Normal</v>
      </c>
      <c r="L893" t="str">
        <f>VLOOKUP(A893,'Data Transformation'!A893:Q3227,17,)</f>
        <v>25-Jun-1965</v>
      </c>
      <c r="M893">
        <f>VLOOKUP($A893,'Hospitalisation Details'!$A$2:$I$2344,6,)</f>
        <v>12137.6</v>
      </c>
      <c r="N893" t="str">
        <f>VLOOKUP($A893,'Hospitalisation Details'!$A$2:$I$2344,7,)</f>
        <v>tier - 3</v>
      </c>
      <c r="O893" t="str">
        <f>VLOOKUP($A893,'Hospitalisation Details'!$A$2:$I$2344,8,)</f>
        <v>tier - 3</v>
      </c>
      <c r="P893" t="str">
        <f>VLOOKUP($A893,'Hospitalisation Details'!$A$2:$I$2344,9,)</f>
        <v>R1012</v>
      </c>
      <c r="Q893">
        <f>VLOOKUP(A893,'Data Transformation'!A893:R3227,18,)</f>
        <v>58</v>
      </c>
    </row>
    <row r="894" spans="1:17" ht="15.6" x14ac:dyDescent="0.3">
      <c r="A894" s="1" t="s">
        <v>1478</v>
      </c>
      <c r="B894" s="1" t="str">
        <f>VLOOKUP($A894,'Data Transformation'!$A$2:$D$2336,4,)</f>
        <v xml:space="preserve">  Rhonda</v>
      </c>
      <c r="C894">
        <f>VLOOKUP($A894,'Medical Examinations'!$A$2:$B$2336,2,)</f>
        <v>43.28</v>
      </c>
      <c r="D894">
        <f>VLOOKUP($A894,'Medical Examinations'!$A$2:$C$2336,3,)</f>
        <v>4.41</v>
      </c>
      <c r="E894" t="str">
        <f>VLOOKUP($A894,'Medical Examinations'!$A$2:$D$2336,4,)</f>
        <v>No</v>
      </c>
      <c r="F894" t="str">
        <f>VLOOKUP($A894,'Medical Examinations'!$A$2:$E$2336,5,)</f>
        <v>No</v>
      </c>
      <c r="G894" t="str">
        <f>VLOOKUP($A894,'Medical Examinations'!$A$2:$F$2336,6,)</f>
        <v>No</v>
      </c>
      <c r="H894">
        <f>VLOOKUP($A894,'Data Transformation'!$A$2:$G$2336,7,)</f>
        <v>0</v>
      </c>
      <c r="I894" t="str">
        <f>VLOOKUP($A894,'Medical Examinations'!$A$2:$H$2336,8,)</f>
        <v>No</v>
      </c>
      <c r="J894" t="str">
        <f>VLOOKUP($A894,'Data Transformation'!$A$2:$K$2336,11,)</f>
        <v>normal weight</v>
      </c>
      <c r="K894" t="str">
        <f>VLOOKUP($A894,'Data Transformation'!$A$2:$M$2336,13,)</f>
        <v>Diabetes</v>
      </c>
      <c r="L894" t="str">
        <f>VLOOKUP(A894,'Data Transformation'!A894:Q3228,17,)</f>
        <v>11-Aug-1972</v>
      </c>
      <c r="M894">
        <f>VLOOKUP($A894,'Hospitalisation Details'!$A$2:$I$2344,6,)</f>
        <v>12130.8</v>
      </c>
      <c r="N894" t="str">
        <f>VLOOKUP($A894,'Hospitalisation Details'!$A$2:$I$2344,7,)</f>
        <v>tier - 3</v>
      </c>
      <c r="O894" t="str">
        <f>VLOOKUP($A894,'Hospitalisation Details'!$A$2:$I$2344,8,)</f>
        <v>tier - 3</v>
      </c>
      <c r="P894" t="str">
        <f>VLOOKUP($A894,'Hospitalisation Details'!$A$2:$I$2344,9,)</f>
        <v>R1026</v>
      </c>
      <c r="Q894">
        <f>VLOOKUP(A894,'Data Transformation'!A894:R3228,18,)</f>
        <v>50</v>
      </c>
    </row>
    <row r="895" spans="1:17" ht="15.6" x14ac:dyDescent="0.3">
      <c r="A895" s="1" t="s">
        <v>1477</v>
      </c>
      <c r="B895" s="1" t="str">
        <f>VLOOKUP($A895,'Data Transformation'!$A$2:$D$2336,4,)</f>
        <v xml:space="preserve">  John</v>
      </c>
      <c r="C895">
        <f>VLOOKUP($A895,'Medical Examinations'!$A$2:$B$2336,2,)</f>
        <v>28.785</v>
      </c>
      <c r="D895">
        <f>VLOOKUP($A895,'Medical Examinations'!$A$2:$C$2336,3,)</f>
        <v>9.1</v>
      </c>
      <c r="E895" t="str">
        <f>VLOOKUP($A895,'Medical Examinations'!$A$2:$D$2336,4,)</f>
        <v>yes</v>
      </c>
      <c r="F895" t="str">
        <f>VLOOKUP($A895,'Medical Examinations'!$A$2:$E$2336,5,)</f>
        <v>No</v>
      </c>
      <c r="G895" t="str">
        <f>VLOOKUP($A895,'Medical Examinations'!$A$2:$F$2336,6,)</f>
        <v>Yes</v>
      </c>
      <c r="H895">
        <f>VLOOKUP($A895,'Data Transformation'!$A$2:$G$2336,7,)</f>
        <v>1</v>
      </c>
      <c r="I895" t="str">
        <f>VLOOKUP($A895,'Medical Examinations'!$A$2:$H$2336,8,)</f>
        <v>No</v>
      </c>
      <c r="J895" t="str">
        <f>VLOOKUP($A895,'Data Transformation'!$A$2:$K$2336,11,)</f>
        <v>normal weight</v>
      </c>
      <c r="K895" t="str">
        <f>VLOOKUP($A895,'Data Transformation'!$A$2:$M$2336,13,)</f>
        <v>Normal</v>
      </c>
      <c r="L895" t="str">
        <f>VLOOKUP(A895,'Data Transformation'!A895:Q3229,17,)</f>
        <v>11-Jul-1965</v>
      </c>
      <c r="M895">
        <f>VLOOKUP($A895,'Hospitalisation Details'!$A$2:$I$2344,6,)</f>
        <v>12129.61</v>
      </c>
      <c r="N895" t="str">
        <f>VLOOKUP($A895,'Hospitalisation Details'!$A$2:$I$2344,7,)</f>
        <v>tier - 3</v>
      </c>
      <c r="O895" t="str">
        <f>VLOOKUP($A895,'Hospitalisation Details'!$A$2:$I$2344,8,)</f>
        <v>tier - 1</v>
      </c>
      <c r="P895" t="str">
        <f>VLOOKUP($A895,'Hospitalisation Details'!$A$2:$I$2344,9,)</f>
        <v>R1012</v>
      </c>
      <c r="Q895">
        <f>VLOOKUP(A895,'Data Transformation'!A895:R3229,18,)</f>
        <v>58</v>
      </c>
    </row>
    <row r="896" spans="1:17" ht="15.6" x14ac:dyDescent="0.3">
      <c r="A896" s="1" t="s">
        <v>1476</v>
      </c>
      <c r="B896" s="1" t="str">
        <f>VLOOKUP($A896,'Data Transformation'!$A$2:$D$2336,4,)</f>
        <v xml:space="preserve">  Miles J</v>
      </c>
      <c r="C896">
        <f>VLOOKUP($A896,'Medical Examinations'!$A$2:$B$2336,2,)</f>
        <v>25.46</v>
      </c>
      <c r="D896">
        <f>VLOOKUP($A896,'Medical Examinations'!$A$2:$C$2336,3,)</f>
        <v>11.52</v>
      </c>
      <c r="E896" t="str">
        <f>VLOOKUP($A896,'Medical Examinations'!$A$2:$D$2336,4,)</f>
        <v>yes</v>
      </c>
      <c r="F896" t="str">
        <f>VLOOKUP($A896,'Medical Examinations'!$A$2:$E$2336,5,)</f>
        <v>No</v>
      </c>
      <c r="G896" t="str">
        <f>VLOOKUP($A896,'Medical Examinations'!$A$2:$F$2336,6,)</f>
        <v>Yes</v>
      </c>
      <c r="H896">
        <f>VLOOKUP($A896,'Data Transformation'!$A$2:$G$2336,7,)</f>
        <v>1</v>
      </c>
      <c r="I896" t="str">
        <f>VLOOKUP($A896,'Medical Examinations'!$A$2:$H$2336,8,)</f>
        <v>No</v>
      </c>
      <c r="J896" t="str">
        <f>VLOOKUP($A896,'Data Transformation'!$A$2:$K$2336,11,)</f>
        <v>overweight</v>
      </c>
      <c r="K896" t="str">
        <f>VLOOKUP($A896,'Data Transformation'!$A$2:$M$2336,13,)</f>
        <v>Normal</v>
      </c>
      <c r="L896" t="str">
        <f>VLOOKUP(A896,'Data Transformation'!A896:Q3230,17,)</f>
        <v>15-Nov-2004</v>
      </c>
      <c r="M896">
        <f>VLOOKUP($A896,'Hospitalisation Details'!$A$2:$I$2344,6,)</f>
        <v>12124.99</v>
      </c>
      <c r="N896" t="str">
        <f>VLOOKUP($A896,'Hospitalisation Details'!$A$2:$I$2344,7,)</f>
        <v>tier - 3</v>
      </c>
      <c r="O896" t="str">
        <f>VLOOKUP($A896,'Hospitalisation Details'!$A$2:$I$2344,8,)</f>
        <v>tier - 1</v>
      </c>
      <c r="P896" t="str">
        <f>VLOOKUP($A896,'Hospitalisation Details'!$A$2:$I$2344,9,)</f>
        <v>R1012</v>
      </c>
      <c r="Q896">
        <f>VLOOKUP(A896,'Data Transformation'!A896:R3230,18,)</f>
        <v>18</v>
      </c>
    </row>
    <row r="897" spans="1:17" ht="15.6" x14ac:dyDescent="0.3">
      <c r="A897" s="1" t="s">
        <v>1475</v>
      </c>
      <c r="B897" s="1" t="str">
        <f>VLOOKUP($A897,'Data Transformation'!$A$2:$D$2336,4,)</f>
        <v xml:space="preserve">  Justyna I</v>
      </c>
      <c r="C897">
        <f>VLOOKUP($A897,'Medical Examinations'!$A$2:$B$2336,2,)</f>
        <v>30.8</v>
      </c>
      <c r="D897">
        <f>VLOOKUP($A897,'Medical Examinations'!$A$2:$C$2336,3,)</f>
        <v>10.95</v>
      </c>
      <c r="E897" t="str">
        <f>VLOOKUP($A897,'Medical Examinations'!$A$2:$D$2336,4,)</f>
        <v>No</v>
      </c>
      <c r="F897" t="str">
        <f>VLOOKUP($A897,'Medical Examinations'!$A$2:$E$2336,5,)</f>
        <v>No</v>
      </c>
      <c r="G897" t="str">
        <f>VLOOKUP($A897,'Medical Examinations'!$A$2:$F$2336,6,)</f>
        <v>No</v>
      </c>
      <c r="H897">
        <f>VLOOKUP($A897,'Data Transformation'!$A$2:$G$2336,7,)</f>
        <v>0</v>
      </c>
      <c r="I897" t="str">
        <f>VLOOKUP($A897,'Medical Examinations'!$A$2:$H$2336,8,)</f>
        <v>No</v>
      </c>
      <c r="J897" t="str">
        <f>VLOOKUP($A897,'Data Transformation'!$A$2:$K$2336,11,)</f>
        <v>overweight</v>
      </c>
      <c r="K897" t="str">
        <f>VLOOKUP($A897,'Data Transformation'!$A$2:$M$2336,13,)</f>
        <v>Prediabetes</v>
      </c>
      <c r="L897" t="str">
        <f>VLOOKUP(A897,'Data Transformation'!A897:Q3231,17,)</f>
        <v>19-Jun-1979</v>
      </c>
      <c r="M897">
        <f>VLOOKUP($A897,'Hospitalisation Details'!$A$2:$I$2344,6,)</f>
        <v>12105.32</v>
      </c>
      <c r="N897" t="str">
        <f>VLOOKUP($A897,'Hospitalisation Details'!$A$2:$I$2344,7,)</f>
        <v>tier - 3</v>
      </c>
      <c r="O897" t="str">
        <f>VLOOKUP($A897,'Hospitalisation Details'!$A$2:$I$2344,8,)</f>
        <v>tier - 3</v>
      </c>
      <c r="P897" t="str">
        <f>VLOOKUP($A897,'Hospitalisation Details'!$A$2:$I$2344,9,)</f>
        <v>R1011</v>
      </c>
      <c r="Q897">
        <f>VLOOKUP(A897,'Data Transformation'!A897:R3231,18,)</f>
        <v>44</v>
      </c>
    </row>
    <row r="898" spans="1:17" ht="15.6" x14ac:dyDescent="0.3">
      <c r="A898" s="1" t="s">
        <v>1474</v>
      </c>
      <c r="B898" s="1" t="str">
        <f>VLOOKUP($A898,'Data Transformation'!$A$2:$D$2336,4,)</f>
        <v xml:space="preserve">  Lucille</v>
      </c>
      <c r="C898">
        <f>VLOOKUP($A898,'Medical Examinations'!$A$2:$B$2336,2,)</f>
        <v>28.88</v>
      </c>
      <c r="D898">
        <f>VLOOKUP($A898,'Medical Examinations'!$A$2:$C$2336,3,)</f>
        <v>11.5</v>
      </c>
      <c r="E898" t="str">
        <f>VLOOKUP($A898,'Medical Examinations'!$A$2:$D$2336,4,)</f>
        <v>No</v>
      </c>
      <c r="F898" t="str">
        <f>VLOOKUP($A898,'Medical Examinations'!$A$2:$E$2336,5,)</f>
        <v>No</v>
      </c>
      <c r="G898" t="str">
        <f>VLOOKUP($A898,'Medical Examinations'!$A$2:$F$2336,6,)</f>
        <v>No</v>
      </c>
      <c r="H898">
        <f>VLOOKUP($A898,'Data Transformation'!$A$2:$G$2336,7,)</f>
        <v>0</v>
      </c>
      <c r="I898" t="str">
        <f>VLOOKUP($A898,'Medical Examinations'!$A$2:$H$2336,8,)</f>
        <v>No</v>
      </c>
      <c r="J898" t="str">
        <f>VLOOKUP($A898,'Data Transformation'!$A$2:$K$2336,11,)</f>
        <v>obesity</v>
      </c>
      <c r="K898" t="str">
        <f>VLOOKUP($A898,'Data Transformation'!$A$2:$M$2336,13,)</f>
        <v>Normal</v>
      </c>
      <c r="L898" t="str">
        <f>VLOOKUP(A898,'Data Transformation'!A898:Q3232,17,)</f>
        <v>25-Jul-1984</v>
      </c>
      <c r="M898">
        <f>VLOOKUP($A898,'Hospitalisation Details'!$A$2:$I$2344,6,)</f>
        <v>12096.65</v>
      </c>
      <c r="N898" t="str">
        <f>VLOOKUP($A898,'Hospitalisation Details'!$A$2:$I$2344,7,)</f>
        <v>tier - 3</v>
      </c>
      <c r="O898" t="str">
        <f>VLOOKUP($A898,'Hospitalisation Details'!$A$2:$I$2344,8,)</f>
        <v>tier - 1</v>
      </c>
      <c r="P898" t="str">
        <f>VLOOKUP($A898,'Hospitalisation Details'!$A$2:$I$2344,9,)</f>
        <v>R1024</v>
      </c>
      <c r="Q898">
        <f>VLOOKUP(A898,'Data Transformation'!A898:R3232,18,)</f>
        <v>39</v>
      </c>
    </row>
    <row r="899" spans="1:17" ht="15.6" x14ac:dyDescent="0.3">
      <c r="A899" s="1" t="s">
        <v>1473</v>
      </c>
      <c r="B899" s="1" t="str">
        <f>VLOOKUP($A899,'Data Transformation'!$A$2:$D$2336,4,)</f>
        <v xml:space="preserve">  April</v>
      </c>
      <c r="C899">
        <f>VLOOKUP($A899,'Medical Examinations'!$A$2:$B$2336,2,)</f>
        <v>23</v>
      </c>
      <c r="D899">
        <f>VLOOKUP($A899,'Medical Examinations'!$A$2:$C$2336,3,)</f>
        <v>9.8800000000000008</v>
      </c>
      <c r="E899" t="str">
        <f>VLOOKUP($A899,'Medical Examinations'!$A$2:$D$2336,4,)</f>
        <v>No</v>
      </c>
      <c r="F899" t="str">
        <f>VLOOKUP($A899,'Medical Examinations'!$A$2:$E$2336,5,)</f>
        <v>No</v>
      </c>
      <c r="G899" t="str">
        <f>VLOOKUP($A899,'Medical Examinations'!$A$2:$F$2336,6,)</f>
        <v>No</v>
      </c>
      <c r="H899">
        <f>VLOOKUP($A899,'Data Transformation'!$A$2:$G$2336,7,)</f>
        <v>0</v>
      </c>
      <c r="I899" t="str">
        <f>VLOOKUP($A899,'Medical Examinations'!$A$2:$H$2336,8,)</f>
        <v>No</v>
      </c>
      <c r="J899" t="str">
        <f>VLOOKUP($A899,'Data Transformation'!$A$2:$K$2336,11,)</f>
        <v>obesity</v>
      </c>
      <c r="K899" t="str">
        <f>VLOOKUP($A899,'Data Transformation'!$A$2:$M$2336,13,)</f>
        <v>Normal</v>
      </c>
      <c r="L899" t="str">
        <f>VLOOKUP(A899,'Data Transformation'!A899:Q3233,17,)</f>
        <v>19-Sep-1979</v>
      </c>
      <c r="M899">
        <f>VLOOKUP($A899,'Hospitalisation Details'!$A$2:$I$2344,6,)</f>
        <v>12094.48</v>
      </c>
      <c r="N899" t="str">
        <f>VLOOKUP($A899,'Hospitalisation Details'!$A$2:$I$2344,7,)</f>
        <v>tier - 3</v>
      </c>
      <c r="O899" t="str">
        <f>VLOOKUP($A899,'Hospitalisation Details'!$A$2:$I$2344,8,)</f>
        <v>tier - 3</v>
      </c>
      <c r="P899" t="str">
        <f>VLOOKUP($A899,'Hospitalisation Details'!$A$2:$I$2344,9,)</f>
        <v>R1011</v>
      </c>
      <c r="Q899">
        <f>VLOOKUP(A899,'Data Transformation'!A899:R3233,18,)</f>
        <v>43</v>
      </c>
    </row>
    <row r="900" spans="1:17" ht="15.6" x14ac:dyDescent="0.3">
      <c r="A900" s="1" t="s">
        <v>1472</v>
      </c>
      <c r="B900" s="1" t="str">
        <f>VLOOKUP($A900,'Data Transformation'!$A$2:$D$2336,4,)</f>
        <v xml:space="preserve">  Robert</v>
      </c>
      <c r="C900">
        <f>VLOOKUP($A900,'Medical Examinations'!$A$2:$B$2336,2,)</f>
        <v>38.25</v>
      </c>
      <c r="D900">
        <f>VLOOKUP($A900,'Medical Examinations'!$A$2:$C$2336,3,)</f>
        <v>6.2</v>
      </c>
      <c r="E900" t="str">
        <f>VLOOKUP($A900,'Medical Examinations'!$A$2:$D$2336,4,)</f>
        <v>No</v>
      </c>
      <c r="F900" t="str">
        <f>VLOOKUP($A900,'Medical Examinations'!$A$2:$E$2336,5,)</f>
        <v>No</v>
      </c>
      <c r="G900" t="str">
        <f>VLOOKUP($A900,'Medical Examinations'!$A$2:$F$2336,6,)</f>
        <v>No</v>
      </c>
      <c r="H900">
        <f>VLOOKUP($A900,'Data Transformation'!$A$2:$G$2336,7,)</f>
        <v>1</v>
      </c>
      <c r="I900" t="str">
        <f>VLOOKUP($A900,'Medical Examinations'!$A$2:$H$2336,8,)</f>
        <v>No</v>
      </c>
      <c r="J900" t="str">
        <f>VLOOKUP($A900,'Data Transformation'!$A$2:$K$2336,11,)</f>
        <v>obesity</v>
      </c>
      <c r="K900" t="str">
        <f>VLOOKUP($A900,'Data Transformation'!$A$2:$M$2336,13,)</f>
        <v>Normal</v>
      </c>
      <c r="L900" t="str">
        <f>VLOOKUP(A900,'Data Transformation'!A900:Q3234,17,)</f>
        <v>15-Jun-1986</v>
      </c>
      <c r="M900">
        <f>VLOOKUP($A900,'Hospitalisation Details'!$A$2:$I$2344,6,)</f>
        <v>12091.34</v>
      </c>
      <c r="N900" t="str">
        <f>VLOOKUP($A900,'Hospitalisation Details'!$A$2:$I$2344,7,)</f>
        <v>tier - 3</v>
      </c>
      <c r="O900" t="str">
        <f>VLOOKUP($A900,'Hospitalisation Details'!$A$2:$I$2344,8,)</f>
        <v>tier - 2</v>
      </c>
      <c r="P900" t="str">
        <f>VLOOKUP($A900,'Hospitalisation Details'!$A$2:$I$2344,9,)</f>
        <v>R1022</v>
      </c>
      <c r="Q900">
        <f>VLOOKUP(A900,'Data Transformation'!A900:R3234,18,)</f>
        <v>37</v>
      </c>
    </row>
    <row r="901" spans="1:17" ht="15.6" x14ac:dyDescent="0.3">
      <c r="A901" s="1" t="s">
        <v>1471</v>
      </c>
      <c r="B901" s="1" t="str">
        <f>VLOOKUP($A901,'Data Transformation'!$A$2:$D$2336,4,)</f>
        <v xml:space="preserve">  Alyssa</v>
      </c>
      <c r="C901">
        <f>VLOOKUP($A901,'Medical Examinations'!$A$2:$B$2336,2,)</f>
        <v>39.25</v>
      </c>
      <c r="D901">
        <f>VLOOKUP($A901,'Medical Examinations'!$A$2:$C$2336,3,)</f>
        <v>8.41</v>
      </c>
      <c r="E901" t="str">
        <f>VLOOKUP($A901,'Medical Examinations'!$A$2:$D$2336,4,)</f>
        <v>yes</v>
      </c>
      <c r="F901" t="str">
        <f>VLOOKUP($A901,'Medical Examinations'!$A$2:$E$2336,5,)</f>
        <v>No</v>
      </c>
      <c r="G901" t="str">
        <f>VLOOKUP($A901,'Medical Examinations'!$A$2:$F$2336,6,)</f>
        <v>No</v>
      </c>
      <c r="H901">
        <f>VLOOKUP($A901,'Data Transformation'!$A$2:$G$2336,7,)</f>
        <v>1</v>
      </c>
      <c r="I901" t="str">
        <f>VLOOKUP($A901,'Medical Examinations'!$A$2:$H$2336,8,)</f>
        <v>No</v>
      </c>
      <c r="J901" t="str">
        <f>VLOOKUP($A901,'Data Transformation'!$A$2:$K$2336,11,)</f>
        <v>obesity</v>
      </c>
      <c r="K901" t="str">
        <f>VLOOKUP($A901,'Data Transformation'!$A$2:$M$2336,13,)</f>
        <v>Normal</v>
      </c>
      <c r="L901" t="str">
        <f>VLOOKUP(A901,'Data Transformation'!A901:Q3235,17,)</f>
        <v>18-Dec-1977</v>
      </c>
      <c r="M901">
        <f>VLOOKUP($A901,'Hospitalisation Details'!$A$2:$I$2344,6,)</f>
        <v>12048.13</v>
      </c>
      <c r="N901" t="str">
        <f>VLOOKUP($A901,'Hospitalisation Details'!$A$2:$I$2344,7,)</f>
        <v>tier - 3</v>
      </c>
      <c r="O901" t="str">
        <f>VLOOKUP($A901,'Hospitalisation Details'!$A$2:$I$2344,8,)</f>
        <v>tier - 2</v>
      </c>
      <c r="P901" t="str">
        <f>VLOOKUP($A901,'Hospitalisation Details'!$A$2:$I$2344,9,)</f>
        <v>R1026</v>
      </c>
      <c r="Q901">
        <f>VLOOKUP(A901,'Data Transformation'!A901:R3235,18,)</f>
        <v>45</v>
      </c>
    </row>
    <row r="902" spans="1:17" ht="15.6" x14ac:dyDescent="0.3">
      <c r="A902" s="1" t="s">
        <v>1470</v>
      </c>
      <c r="B902" s="1" t="str">
        <f>VLOOKUP($A902,'Data Transformation'!$A$2:$D$2336,4,)</f>
        <v xml:space="preserve">  Jessica E</v>
      </c>
      <c r="C902">
        <f>VLOOKUP($A902,'Medical Examinations'!$A$2:$B$2336,2,)</f>
        <v>26.6</v>
      </c>
      <c r="D902">
        <f>VLOOKUP($A902,'Medical Examinations'!$A$2:$C$2336,3,)</f>
        <v>5.07</v>
      </c>
      <c r="E902" t="str">
        <f>VLOOKUP($A902,'Medical Examinations'!$A$2:$D$2336,4,)</f>
        <v>yes</v>
      </c>
      <c r="F902" t="str">
        <f>VLOOKUP($A902,'Medical Examinations'!$A$2:$E$2336,5,)</f>
        <v>No</v>
      </c>
      <c r="G902" t="str">
        <f>VLOOKUP($A902,'Medical Examinations'!$A$2:$F$2336,6,)</f>
        <v>No</v>
      </c>
      <c r="H902">
        <f>VLOOKUP($A902,'Data Transformation'!$A$2:$G$2336,7,)</f>
        <v>2</v>
      </c>
      <c r="I902" t="str">
        <f>VLOOKUP($A902,'Medical Examinations'!$A$2:$H$2336,8,)</f>
        <v>No</v>
      </c>
      <c r="J902" t="str">
        <f>VLOOKUP($A902,'Data Transformation'!$A$2:$K$2336,11,)</f>
        <v>obesity</v>
      </c>
      <c r="K902" t="str">
        <f>VLOOKUP($A902,'Data Transformation'!$A$2:$M$2336,13,)</f>
        <v>Prediabetes</v>
      </c>
      <c r="L902" t="str">
        <f>VLOOKUP(A902,'Data Transformation'!A902:Q3236,17,)</f>
        <v>26-Jun-1979</v>
      </c>
      <c r="M902">
        <f>VLOOKUP($A902,'Hospitalisation Details'!$A$2:$I$2344,6,)</f>
        <v>12044.34</v>
      </c>
      <c r="N902" t="str">
        <f>VLOOKUP($A902,'Hospitalisation Details'!$A$2:$I$2344,7,)</f>
        <v>tier - 3</v>
      </c>
      <c r="O902" t="str">
        <f>VLOOKUP($A902,'Hospitalisation Details'!$A$2:$I$2344,8,)</f>
        <v>tier - 1</v>
      </c>
      <c r="P902" t="str">
        <f>VLOOKUP($A902,'Hospitalisation Details'!$A$2:$I$2344,9,)</f>
        <v>R1012</v>
      </c>
      <c r="Q902">
        <f>VLOOKUP(A902,'Data Transformation'!A902:R3236,18,)</f>
        <v>44</v>
      </c>
    </row>
    <row r="903" spans="1:17" ht="15.6" x14ac:dyDescent="0.3">
      <c r="A903" s="1" t="s">
        <v>1469</v>
      </c>
      <c r="B903" s="1" t="str">
        <f>VLOOKUP($A903,'Data Transformation'!$A$2:$D$2336,4,)</f>
        <v xml:space="preserve">  Patrick J</v>
      </c>
      <c r="C903">
        <f>VLOOKUP($A903,'Medical Examinations'!$A$2:$B$2336,2,)</f>
        <v>35.700000000000003</v>
      </c>
      <c r="D903">
        <f>VLOOKUP($A903,'Medical Examinations'!$A$2:$C$2336,3,)</f>
        <v>4.0599999999999996</v>
      </c>
      <c r="E903" t="str">
        <f>VLOOKUP($A903,'Medical Examinations'!$A$2:$D$2336,4,)</f>
        <v>No</v>
      </c>
      <c r="F903" t="str">
        <f>VLOOKUP($A903,'Medical Examinations'!$A$2:$E$2336,5,)</f>
        <v>No</v>
      </c>
      <c r="G903" t="str">
        <f>VLOOKUP($A903,'Medical Examinations'!$A$2:$F$2336,6,)</f>
        <v>Yes</v>
      </c>
      <c r="H903">
        <f>VLOOKUP($A903,'Data Transformation'!$A$2:$G$2336,7,)</f>
        <v>1</v>
      </c>
      <c r="I903" t="str">
        <f>VLOOKUP($A903,'Medical Examinations'!$A$2:$H$2336,8,)</f>
        <v>No</v>
      </c>
      <c r="J903" t="str">
        <f>VLOOKUP($A903,'Data Transformation'!$A$2:$K$2336,11,)</f>
        <v>normal weight</v>
      </c>
      <c r="K903" t="str">
        <f>VLOOKUP($A903,'Data Transformation'!$A$2:$M$2336,13,)</f>
        <v>Diabetes</v>
      </c>
      <c r="L903" t="str">
        <f>VLOOKUP(A903,'Data Transformation'!A903:Q3237,17,)</f>
        <v>1-Dec-1977</v>
      </c>
      <c r="M903">
        <f>VLOOKUP($A903,'Hospitalisation Details'!$A$2:$I$2344,6,)</f>
        <v>12035.18</v>
      </c>
      <c r="N903" t="str">
        <f>VLOOKUP($A903,'Hospitalisation Details'!$A$2:$I$2344,7,)</f>
        <v>tier - 3</v>
      </c>
      <c r="O903" t="str">
        <f>VLOOKUP($A903,'Hospitalisation Details'!$A$2:$I$2344,8,)</f>
        <v>tier - 3</v>
      </c>
      <c r="P903" t="str">
        <f>VLOOKUP($A903,'Hospitalisation Details'!$A$2:$I$2344,9,)</f>
        <v>R1021</v>
      </c>
      <c r="Q903">
        <f>VLOOKUP(A903,'Data Transformation'!A903:R3237,18,)</f>
        <v>45</v>
      </c>
    </row>
    <row r="904" spans="1:17" ht="15.6" x14ac:dyDescent="0.3">
      <c r="A904" s="1" t="s">
        <v>1468</v>
      </c>
      <c r="B904" s="1" t="str">
        <f>VLOOKUP($A904,'Data Transformation'!$A$2:$D$2336,4,)</f>
        <v xml:space="preserve">  Emilie</v>
      </c>
      <c r="C904">
        <f>VLOOKUP($A904,'Medical Examinations'!$A$2:$B$2336,2,)</f>
        <v>20.100000000000001</v>
      </c>
      <c r="D904">
        <f>VLOOKUP($A904,'Medical Examinations'!$A$2:$C$2336,3,)</f>
        <v>10.52</v>
      </c>
      <c r="E904" t="str">
        <f>VLOOKUP($A904,'Medical Examinations'!$A$2:$D$2336,4,)</f>
        <v>No</v>
      </c>
      <c r="F904" t="str">
        <f>VLOOKUP($A904,'Medical Examinations'!$A$2:$E$2336,5,)</f>
        <v>No</v>
      </c>
      <c r="G904" t="str">
        <f>VLOOKUP($A904,'Medical Examinations'!$A$2:$F$2336,6,)</f>
        <v>No</v>
      </c>
      <c r="H904">
        <f>VLOOKUP($A904,'Data Transformation'!$A$2:$G$2336,7,)</f>
        <v>0</v>
      </c>
      <c r="I904" t="str">
        <f>VLOOKUP($A904,'Medical Examinations'!$A$2:$H$2336,8,)</f>
        <v>No</v>
      </c>
      <c r="J904" t="str">
        <f>VLOOKUP($A904,'Data Transformation'!$A$2:$K$2336,11,)</f>
        <v>obesity</v>
      </c>
      <c r="K904" t="str">
        <f>VLOOKUP($A904,'Data Transformation'!$A$2:$M$2336,13,)</f>
        <v>Normal</v>
      </c>
      <c r="L904" t="str">
        <f>VLOOKUP(A904,'Data Transformation'!A904:Q3238,17,)</f>
        <v>5-Oct-1993</v>
      </c>
      <c r="M904">
        <f>VLOOKUP($A904,'Hospitalisation Details'!$A$2:$I$2344,6,)</f>
        <v>12032.33</v>
      </c>
      <c r="N904" t="str">
        <f>VLOOKUP($A904,'Hospitalisation Details'!$A$2:$I$2344,7,)</f>
        <v>tier - 3</v>
      </c>
      <c r="O904" t="str">
        <f>VLOOKUP($A904,'Hospitalisation Details'!$A$2:$I$2344,8,)</f>
        <v>tier - 1</v>
      </c>
      <c r="P904" t="str">
        <f>VLOOKUP($A904,'Hospitalisation Details'!$A$2:$I$2344,9,)</f>
        <v>R1011</v>
      </c>
      <c r="Q904">
        <f>VLOOKUP(A904,'Data Transformation'!A904:R3238,18,)</f>
        <v>29</v>
      </c>
    </row>
    <row r="905" spans="1:17" ht="15.6" x14ac:dyDescent="0.3">
      <c r="A905" s="1" t="s">
        <v>1467</v>
      </c>
      <c r="B905" s="1" t="str">
        <f>VLOOKUP($A905,'Data Transformation'!$A$2:$D$2336,4,)</f>
        <v xml:space="preserve">  Caitlin B</v>
      </c>
      <c r="C905">
        <f>VLOOKUP($A905,'Medical Examinations'!$A$2:$B$2336,2,)</f>
        <v>22.23</v>
      </c>
      <c r="D905">
        <f>VLOOKUP($A905,'Medical Examinations'!$A$2:$C$2336,3,)</f>
        <v>9.65</v>
      </c>
      <c r="E905" t="str">
        <f>VLOOKUP($A905,'Medical Examinations'!$A$2:$D$2336,4,)</f>
        <v>No</v>
      </c>
      <c r="F905" t="str">
        <f>VLOOKUP($A905,'Medical Examinations'!$A$2:$E$2336,5,)</f>
        <v>No</v>
      </c>
      <c r="G905" t="str">
        <f>VLOOKUP($A905,'Medical Examinations'!$A$2:$F$2336,6,)</f>
        <v>No</v>
      </c>
      <c r="H905">
        <f>VLOOKUP($A905,'Data Transformation'!$A$2:$G$2336,7,)</f>
        <v>0</v>
      </c>
      <c r="I905" t="str">
        <f>VLOOKUP($A905,'Medical Examinations'!$A$2:$H$2336,8,)</f>
        <v>No</v>
      </c>
      <c r="J905" t="str">
        <f>VLOOKUP($A905,'Data Transformation'!$A$2:$K$2336,11,)</f>
        <v>normal weight</v>
      </c>
      <c r="K905" t="str">
        <f>VLOOKUP($A905,'Data Transformation'!$A$2:$M$2336,13,)</f>
        <v>Normal</v>
      </c>
      <c r="L905" t="str">
        <f>VLOOKUP(A905,'Data Transformation'!A905:Q3239,17,)</f>
        <v>21-Jun-1983</v>
      </c>
      <c r="M905">
        <f>VLOOKUP($A905,'Hospitalisation Details'!$A$2:$I$2344,6,)</f>
        <v>12029.29</v>
      </c>
      <c r="N905" t="str">
        <f>VLOOKUP($A905,'Hospitalisation Details'!$A$2:$I$2344,7,)</f>
        <v>tier - 3</v>
      </c>
      <c r="O905" t="str">
        <f>VLOOKUP($A905,'Hospitalisation Details'!$A$2:$I$2344,8,)</f>
        <v>tier - 2</v>
      </c>
      <c r="P905" t="str">
        <f>VLOOKUP($A905,'Hospitalisation Details'!$A$2:$I$2344,9,)</f>
        <v>R1024</v>
      </c>
      <c r="Q905">
        <f>VLOOKUP(A905,'Data Transformation'!A905:R3239,18,)</f>
        <v>40</v>
      </c>
    </row>
    <row r="906" spans="1:17" ht="15.6" x14ac:dyDescent="0.3">
      <c r="A906" s="1" t="s">
        <v>1466</v>
      </c>
      <c r="B906" s="1" t="str">
        <f>VLOOKUP($A906,'Data Transformation'!$A$2:$D$2336,4,)</f>
        <v xml:space="preserve">  Joseph W</v>
      </c>
      <c r="C906">
        <f>VLOOKUP($A906,'Medical Examinations'!$A$2:$B$2336,2,)</f>
        <v>36.47</v>
      </c>
      <c r="D906">
        <f>VLOOKUP($A906,'Medical Examinations'!$A$2:$C$2336,3,)</f>
        <v>6.21</v>
      </c>
      <c r="E906" t="str">
        <f>VLOOKUP($A906,'Medical Examinations'!$A$2:$D$2336,4,)</f>
        <v>No</v>
      </c>
      <c r="F906" t="str">
        <f>VLOOKUP($A906,'Medical Examinations'!$A$2:$E$2336,5,)</f>
        <v>No</v>
      </c>
      <c r="G906" t="str">
        <f>VLOOKUP($A906,'Medical Examinations'!$A$2:$F$2336,6,)</f>
        <v>No</v>
      </c>
      <c r="H906">
        <f>VLOOKUP($A906,'Data Transformation'!$A$2:$G$2336,7,)</f>
        <v>0</v>
      </c>
      <c r="I906" t="str">
        <f>VLOOKUP($A906,'Medical Examinations'!$A$2:$H$2336,8,)</f>
        <v>No</v>
      </c>
      <c r="J906" t="str">
        <f>VLOOKUP($A906,'Data Transformation'!$A$2:$K$2336,11,)</f>
        <v>underweight</v>
      </c>
      <c r="K906" t="str">
        <f>VLOOKUP($A906,'Data Transformation'!$A$2:$M$2336,13,)</f>
        <v>Prediabetes</v>
      </c>
      <c r="L906" t="str">
        <f>VLOOKUP(A906,'Data Transformation'!A906:Q3240,17,)</f>
        <v>16-Jul-1981</v>
      </c>
      <c r="M906">
        <f>VLOOKUP($A906,'Hospitalisation Details'!$A$2:$I$2344,6,)</f>
        <v>12001.29</v>
      </c>
      <c r="N906" t="str">
        <f>VLOOKUP($A906,'Hospitalisation Details'!$A$2:$I$2344,7,)</f>
        <v>tier - 3</v>
      </c>
      <c r="O906" t="str">
        <f>VLOOKUP($A906,'Hospitalisation Details'!$A$2:$I$2344,8,)</f>
        <v>tier - 3</v>
      </c>
      <c r="P906" t="str">
        <f>VLOOKUP($A906,'Hospitalisation Details'!$A$2:$I$2344,9,)</f>
        <v>R1021</v>
      </c>
      <c r="Q906">
        <f>VLOOKUP(A906,'Data Transformation'!A906:R3240,18,)</f>
        <v>42</v>
      </c>
    </row>
    <row r="907" spans="1:17" ht="15.6" x14ac:dyDescent="0.3">
      <c r="A907" s="1" t="s">
        <v>1465</v>
      </c>
      <c r="B907" s="1" t="str">
        <f>VLOOKUP($A907,'Data Transformation'!$A$2:$D$2336,4,)</f>
        <v xml:space="preserve">  Wendy</v>
      </c>
      <c r="C907">
        <f>VLOOKUP($A907,'Medical Examinations'!$A$2:$B$2336,2,)</f>
        <v>49.64</v>
      </c>
      <c r="D907">
        <f>VLOOKUP($A907,'Medical Examinations'!$A$2:$C$2336,3,)</f>
        <v>4.76</v>
      </c>
      <c r="E907" t="str">
        <f>VLOOKUP($A907,'Medical Examinations'!$A$2:$D$2336,4,)</f>
        <v>No</v>
      </c>
      <c r="F907" t="str">
        <f>VLOOKUP($A907,'Medical Examinations'!$A$2:$E$2336,5,)</f>
        <v>No</v>
      </c>
      <c r="G907" t="str">
        <f>VLOOKUP($A907,'Medical Examinations'!$A$2:$F$2336,6,)</f>
        <v>Yes</v>
      </c>
      <c r="H907">
        <f>VLOOKUP($A907,'Data Transformation'!$A$2:$G$2336,7,)</f>
        <v>1</v>
      </c>
      <c r="I907" t="str">
        <f>VLOOKUP($A907,'Medical Examinations'!$A$2:$H$2336,8,)</f>
        <v>No</v>
      </c>
      <c r="J907" t="str">
        <f>VLOOKUP($A907,'Data Transformation'!$A$2:$K$2336,11,)</f>
        <v>normal weight</v>
      </c>
      <c r="K907" t="str">
        <f>VLOOKUP($A907,'Data Transformation'!$A$2:$M$2336,13,)</f>
        <v>Normal</v>
      </c>
      <c r="L907" t="str">
        <f>VLOOKUP(A907,'Data Transformation'!A907:Q3241,17,)</f>
        <v>9-Dec-1965</v>
      </c>
      <c r="M907">
        <f>VLOOKUP($A907,'Hospitalisation Details'!$A$2:$I$2344,6,)</f>
        <v>11994.89</v>
      </c>
      <c r="N907" t="str">
        <f>VLOOKUP($A907,'Hospitalisation Details'!$A$2:$I$2344,7,)</f>
        <v>tier - 3</v>
      </c>
      <c r="O907" t="str">
        <f>VLOOKUP($A907,'Hospitalisation Details'!$A$2:$I$2344,8,)</f>
        <v>tier - 2</v>
      </c>
      <c r="P907" t="str">
        <f>VLOOKUP($A907,'Hospitalisation Details'!$A$2:$I$2344,9,)</f>
        <v>R1012</v>
      </c>
      <c r="Q907">
        <f>VLOOKUP(A907,'Data Transformation'!A907:R3241,18,)</f>
        <v>57</v>
      </c>
    </row>
    <row r="908" spans="1:17" ht="15.6" x14ac:dyDescent="0.3">
      <c r="A908" s="1" t="s">
        <v>1464</v>
      </c>
      <c r="B908" s="1" t="str">
        <f>VLOOKUP($A908,'Data Transformation'!$A$2:$D$2336,4,)</f>
        <v xml:space="preserve">  Leah L</v>
      </c>
      <c r="C908">
        <f>VLOOKUP($A908,'Medical Examinations'!$A$2:$B$2336,2,)</f>
        <v>36.799999999999997</v>
      </c>
      <c r="D908">
        <f>VLOOKUP($A908,'Medical Examinations'!$A$2:$C$2336,3,)</f>
        <v>5.73</v>
      </c>
      <c r="E908" t="str">
        <f>VLOOKUP($A908,'Medical Examinations'!$A$2:$D$2336,4,)</f>
        <v>yes</v>
      </c>
      <c r="F908" t="str">
        <f>VLOOKUP($A908,'Medical Examinations'!$A$2:$E$2336,5,)</f>
        <v>No</v>
      </c>
      <c r="G908" t="str">
        <f>VLOOKUP($A908,'Medical Examinations'!$A$2:$F$2336,6,)</f>
        <v>Yes</v>
      </c>
      <c r="H908">
        <f>VLOOKUP($A908,'Data Transformation'!$A$2:$G$2336,7,)</f>
        <v>1</v>
      </c>
      <c r="I908" t="str">
        <f>VLOOKUP($A908,'Medical Examinations'!$A$2:$H$2336,8,)</f>
        <v>No</v>
      </c>
      <c r="J908" t="str">
        <f>VLOOKUP($A908,'Data Transformation'!$A$2:$K$2336,11,)</f>
        <v>normal weight</v>
      </c>
      <c r="K908" t="str">
        <f>VLOOKUP($A908,'Data Transformation'!$A$2:$M$2336,13,)</f>
        <v>Normal</v>
      </c>
      <c r="L908" t="str">
        <f>VLOOKUP(A908,'Data Transformation'!A908:Q3242,17,)</f>
        <v>24-Nov-1981</v>
      </c>
      <c r="M908">
        <f>VLOOKUP($A908,'Hospitalisation Details'!$A$2:$I$2344,6,)</f>
        <v>11987.68</v>
      </c>
      <c r="N908" t="str">
        <f>VLOOKUP($A908,'Hospitalisation Details'!$A$2:$I$2344,7,)</f>
        <v>tier - 3</v>
      </c>
      <c r="O908" t="str">
        <f>VLOOKUP($A908,'Hospitalisation Details'!$A$2:$I$2344,8,)</f>
        <v>tier - 2</v>
      </c>
      <c r="P908" t="str">
        <f>VLOOKUP($A908,'Hospitalisation Details'!$A$2:$I$2344,9,)</f>
        <v>R1026</v>
      </c>
      <c r="Q908">
        <f>VLOOKUP(A908,'Data Transformation'!A908:R3242,18,)</f>
        <v>41</v>
      </c>
    </row>
    <row r="909" spans="1:17" ht="15.6" x14ac:dyDescent="0.3">
      <c r="A909" s="1" t="s">
        <v>1463</v>
      </c>
      <c r="B909" s="1" t="str">
        <f>VLOOKUP($A909,'Data Transformation'!$A$2:$D$2336,4,)</f>
        <v xml:space="preserve">  Wayne L</v>
      </c>
      <c r="C909">
        <f>VLOOKUP($A909,'Medical Examinations'!$A$2:$B$2336,2,)</f>
        <v>33.880000000000003</v>
      </c>
      <c r="D909">
        <f>VLOOKUP($A909,'Medical Examinations'!$A$2:$C$2336,3,)</f>
        <v>10.78</v>
      </c>
      <c r="E909" t="str">
        <f>VLOOKUP($A909,'Medical Examinations'!$A$2:$D$2336,4,)</f>
        <v>yes</v>
      </c>
      <c r="F909" t="str">
        <f>VLOOKUP($A909,'Medical Examinations'!$A$2:$E$2336,5,)</f>
        <v>No</v>
      </c>
      <c r="G909" t="str">
        <f>VLOOKUP($A909,'Medical Examinations'!$A$2:$F$2336,6,)</f>
        <v>No</v>
      </c>
      <c r="H909">
        <f>VLOOKUP($A909,'Data Transformation'!$A$2:$G$2336,7,)</f>
        <v>0</v>
      </c>
      <c r="I909" t="str">
        <f>VLOOKUP($A909,'Medical Examinations'!$A$2:$H$2336,8,)</f>
        <v>No</v>
      </c>
      <c r="J909" t="str">
        <f>VLOOKUP($A909,'Data Transformation'!$A$2:$K$2336,11,)</f>
        <v>normal weight</v>
      </c>
      <c r="K909" t="str">
        <f>VLOOKUP($A909,'Data Transformation'!$A$2:$M$2336,13,)</f>
        <v>Diabetes</v>
      </c>
      <c r="L909" t="str">
        <f>VLOOKUP(A909,'Data Transformation'!A909:Q3243,17,)</f>
        <v>22-Jul-1993</v>
      </c>
      <c r="M909">
        <f>VLOOKUP($A909,'Hospitalisation Details'!$A$2:$I$2344,6,)</f>
        <v>11987.17</v>
      </c>
      <c r="N909" t="str">
        <f>VLOOKUP($A909,'Hospitalisation Details'!$A$2:$I$2344,7,)</f>
        <v>tier - 3</v>
      </c>
      <c r="O909" t="str">
        <f>VLOOKUP($A909,'Hospitalisation Details'!$A$2:$I$2344,8,)</f>
        <v>tier - 3</v>
      </c>
      <c r="P909" t="str">
        <f>VLOOKUP($A909,'Hospitalisation Details'!$A$2:$I$2344,9,)</f>
        <v>R1013</v>
      </c>
      <c r="Q909">
        <f>VLOOKUP(A909,'Data Transformation'!A909:R3243,18,)</f>
        <v>30</v>
      </c>
    </row>
    <row r="910" spans="1:17" ht="15.6" x14ac:dyDescent="0.3">
      <c r="A910" s="1" t="s">
        <v>1462</v>
      </c>
      <c r="B910" s="1" t="str">
        <f>VLOOKUP($A910,'Data Transformation'!$A$2:$D$2336,4,)</f>
        <v xml:space="preserve">  Jason M</v>
      </c>
      <c r="C910">
        <f>VLOOKUP($A910,'Medical Examinations'!$A$2:$B$2336,2,)</f>
        <v>32.01</v>
      </c>
      <c r="D910">
        <f>VLOOKUP($A910,'Medical Examinations'!$A$2:$C$2336,3,)</f>
        <v>5.08</v>
      </c>
      <c r="E910" t="str">
        <f>VLOOKUP($A910,'Medical Examinations'!$A$2:$D$2336,4,)</f>
        <v>yes</v>
      </c>
      <c r="F910" t="str">
        <f>VLOOKUP($A910,'Medical Examinations'!$A$2:$E$2336,5,)</f>
        <v>No</v>
      </c>
      <c r="G910" t="str">
        <f>VLOOKUP($A910,'Medical Examinations'!$A$2:$F$2336,6,)</f>
        <v>No</v>
      </c>
      <c r="H910">
        <f>VLOOKUP($A910,'Data Transformation'!$A$2:$G$2336,7,)</f>
        <v>1</v>
      </c>
      <c r="I910" t="str">
        <f>VLOOKUP($A910,'Medical Examinations'!$A$2:$H$2336,8,)</f>
        <v>No</v>
      </c>
      <c r="J910" t="str">
        <f>VLOOKUP($A910,'Data Transformation'!$A$2:$K$2336,11,)</f>
        <v>normal weight</v>
      </c>
      <c r="K910" t="str">
        <f>VLOOKUP($A910,'Data Transformation'!$A$2:$M$2336,13,)</f>
        <v>Normal</v>
      </c>
      <c r="L910" t="str">
        <f>VLOOKUP(A910,'Data Transformation'!A910:Q3244,17,)</f>
        <v>5-Dec-1965</v>
      </c>
      <c r="M910">
        <f>VLOOKUP($A910,'Hospitalisation Details'!$A$2:$I$2344,6,)</f>
        <v>11946.63</v>
      </c>
      <c r="N910" t="str">
        <f>VLOOKUP($A910,'Hospitalisation Details'!$A$2:$I$2344,7,)</f>
        <v>tier - 3</v>
      </c>
      <c r="O910" t="str">
        <f>VLOOKUP($A910,'Hospitalisation Details'!$A$2:$I$2344,8,)</f>
        <v>tier - 2</v>
      </c>
      <c r="P910" t="str">
        <f>VLOOKUP($A910,'Hospitalisation Details'!$A$2:$I$2344,9,)</f>
        <v>R1013</v>
      </c>
      <c r="Q910">
        <f>VLOOKUP(A910,'Data Transformation'!A910:R3244,18,)</f>
        <v>57</v>
      </c>
    </row>
    <row r="911" spans="1:17" ht="15.6" x14ac:dyDescent="0.3">
      <c r="A911" s="1" t="s">
        <v>1461</v>
      </c>
      <c r="B911" s="1" t="str">
        <f>VLOOKUP($A911,'Data Transformation'!$A$2:$D$2336,4,)</f>
        <v xml:space="preserve">  Floris</v>
      </c>
      <c r="C911">
        <f>VLOOKUP($A911,'Medical Examinations'!$A$2:$B$2336,2,)</f>
        <v>33.630000000000003</v>
      </c>
      <c r="D911">
        <f>VLOOKUP($A911,'Medical Examinations'!$A$2:$C$2336,3,)</f>
        <v>11.39</v>
      </c>
      <c r="E911" t="str">
        <f>VLOOKUP($A911,'Medical Examinations'!$A$2:$D$2336,4,)</f>
        <v>No</v>
      </c>
      <c r="F911" t="str">
        <f>VLOOKUP($A911,'Medical Examinations'!$A$2:$E$2336,5,)</f>
        <v>No</v>
      </c>
      <c r="G911" t="str">
        <f>VLOOKUP($A911,'Medical Examinations'!$A$2:$F$2336,6,)</f>
        <v>No</v>
      </c>
      <c r="H911">
        <f>VLOOKUP($A911,'Data Transformation'!$A$2:$G$2336,7,)</f>
        <v>0</v>
      </c>
      <c r="I911" t="str">
        <f>VLOOKUP($A911,'Medical Examinations'!$A$2:$H$2336,8,)</f>
        <v>No</v>
      </c>
      <c r="J911" t="str">
        <f>VLOOKUP($A911,'Data Transformation'!$A$2:$K$2336,11,)</f>
        <v>obesity</v>
      </c>
      <c r="K911" t="str">
        <f>VLOOKUP($A911,'Data Transformation'!$A$2:$M$2336,13,)</f>
        <v>Normal</v>
      </c>
      <c r="L911" t="str">
        <f>VLOOKUP(A911,'Data Transformation'!A911:Q3245,17,)</f>
        <v>19-Sep-1983</v>
      </c>
      <c r="M911">
        <f>VLOOKUP($A911,'Hospitalisation Details'!$A$2:$I$2344,6,)</f>
        <v>11945.13</v>
      </c>
      <c r="N911" t="str">
        <f>VLOOKUP($A911,'Hospitalisation Details'!$A$2:$I$2344,7,)</f>
        <v>tier - 3</v>
      </c>
      <c r="O911" t="str">
        <f>VLOOKUP($A911,'Hospitalisation Details'!$A$2:$I$2344,8,)</f>
        <v>tier - 2</v>
      </c>
      <c r="P911" t="str">
        <f>VLOOKUP($A911,'Hospitalisation Details'!$A$2:$I$2344,9,)</f>
        <v>R1012</v>
      </c>
      <c r="Q911">
        <f>VLOOKUP(A911,'Data Transformation'!A911:R3245,18,)</f>
        <v>39</v>
      </c>
    </row>
    <row r="912" spans="1:17" ht="15.6" x14ac:dyDescent="0.3">
      <c r="A912" s="1" t="s">
        <v>1460</v>
      </c>
      <c r="B912" s="1" t="str">
        <f>VLOOKUP($A912,'Data Transformation'!$A$2:$D$2336,4,)</f>
        <v xml:space="preserve">  Marc</v>
      </c>
      <c r="C912">
        <f>VLOOKUP($A912,'Medical Examinations'!$A$2:$B$2336,2,)</f>
        <v>34.865000000000002</v>
      </c>
      <c r="D912">
        <f>VLOOKUP($A912,'Medical Examinations'!$A$2:$C$2336,3,)</f>
        <v>5.35</v>
      </c>
      <c r="E912" t="str">
        <f>VLOOKUP($A912,'Medical Examinations'!$A$2:$D$2336,4,)</f>
        <v>yes</v>
      </c>
      <c r="F912" t="str">
        <f>VLOOKUP($A912,'Medical Examinations'!$A$2:$E$2336,5,)</f>
        <v>No</v>
      </c>
      <c r="G912" t="str">
        <f>VLOOKUP($A912,'Medical Examinations'!$A$2:$F$2336,6,)</f>
        <v>No</v>
      </c>
      <c r="H912">
        <f>VLOOKUP($A912,'Data Transformation'!$A$2:$G$2336,7,)</f>
        <v>1</v>
      </c>
      <c r="I912" t="str">
        <f>VLOOKUP($A912,'Medical Examinations'!$A$2:$H$2336,8,)</f>
        <v>No</v>
      </c>
      <c r="J912" t="str">
        <f>VLOOKUP($A912,'Data Transformation'!$A$2:$K$2336,11,)</f>
        <v>obesity</v>
      </c>
      <c r="K912" t="str">
        <f>VLOOKUP($A912,'Data Transformation'!$A$2:$M$2336,13,)</f>
        <v>Normal</v>
      </c>
      <c r="L912" t="str">
        <f>VLOOKUP(A912,'Data Transformation'!A912:Q3246,17,)</f>
        <v>12-Nov-1978</v>
      </c>
      <c r="M912">
        <f>VLOOKUP($A912,'Hospitalisation Details'!$A$2:$I$2344,6,)</f>
        <v>11944.59</v>
      </c>
      <c r="N912" t="str">
        <f>VLOOKUP($A912,'Hospitalisation Details'!$A$2:$I$2344,7,)</f>
        <v>tier - 3</v>
      </c>
      <c r="O912" t="str">
        <f>VLOOKUP($A912,'Hospitalisation Details'!$A$2:$I$2344,8,)</f>
        <v>tier - 2</v>
      </c>
      <c r="P912" t="str">
        <f>VLOOKUP($A912,'Hospitalisation Details'!$A$2:$I$2344,9,)</f>
        <v>R1016</v>
      </c>
      <c r="Q912">
        <f>VLOOKUP(A912,'Data Transformation'!A912:R3246,18,)</f>
        <v>44</v>
      </c>
    </row>
    <row r="913" spans="1:17" ht="15.6" x14ac:dyDescent="0.3">
      <c r="A913" s="1" t="s">
        <v>1459</v>
      </c>
      <c r="B913" s="1" t="str">
        <f>VLOOKUP($A913,'Data Transformation'!$A$2:$D$2336,4,)</f>
        <v xml:space="preserve">  Christopher</v>
      </c>
      <c r="C913">
        <f>VLOOKUP($A913,'Medical Examinations'!$A$2:$B$2336,2,)</f>
        <v>43.11</v>
      </c>
      <c r="D913">
        <f>VLOOKUP($A913,'Medical Examinations'!$A$2:$C$2336,3,)</f>
        <v>5.6</v>
      </c>
      <c r="E913" t="str">
        <f>VLOOKUP($A913,'Medical Examinations'!$A$2:$D$2336,4,)</f>
        <v>No</v>
      </c>
      <c r="F913" t="str">
        <f>VLOOKUP($A913,'Medical Examinations'!$A$2:$E$2336,5,)</f>
        <v>No</v>
      </c>
      <c r="G913" t="str">
        <f>VLOOKUP($A913,'Medical Examinations'!$A$2:$F$2336,6,)</f>
        <v>No</v>
      </c>
      <c r="H913">
        <f>VLOOKUP($A913,'Data Transformation'!$A$2:$G$2336,7,)</f>
        <v>0</v>
      </c>
      <c r="I913" t="str">
        <f>VLOOKUP($A913,'Medical Examinations'!$A$2:$H$2336,8,)</f>
        <v>No</v>
      </c>
      <c r="J913" t="str">
        <f>VLOOKUP($A913,'Data Transformation'!$A$2:$K$2336,11,)</f>
        <v>normal weight</v>
      </c>
      <c r="K913" t="str">
        <f>VLOOKUP($A913,'Data Transformation'!$A$2:$M$2336,13,)</f>
        <v>Normal</v>
      </c>
      <c r="L913" t="str">
        <f>VLOOKUP(A913,'Data Transformation'!A913:Q3247,17,)</f>
        <v>2-Dec-1978</v>
      </c>
      <c r="M913">
        <f>VLOOKUP($A913,'Hospitalisation Details'!$A$2:$I$2344,6,)</f>
        <v>11941.83</v>
      </c>
      <c r="N913" t="str">
        <f>VLOOKUP($A913,'Hospitalisation Details'!$A$2:$I$2344,7,)</f>
        <v>tier - 3</v>
      </c>
      <c r="O913" t="str">
        <f>VLOOKUP($A913,'Hospitalisation Details'!$A$2:$I$2344,8,)</f>
        <v>tier - 1</v>
      </c>
      <c r="P913" t="str">
        <f>VLOOKUP($A913,'Hospitalisation Details'!$A$2:$I$2344,9,)</f>
        <v>R1023</v>
      </c>
      <c r="Q913">
        <f>VLOOKUP(A913,'Data Transformation'!A913:R3247,18,)</f>
        <v>44</v>
      </c>
    </row>
    <row r="914" spans="1:17" ht="15.6" x14ac:dyDescent="0.3">
      <c r="A914" s="1" t="s">
        <v>1458</v>
      </c>
      <c r="B914" s="1" t="str">
        <f>VLOOKUP($A914,'Data Transformation'!$A$2:$D$2336,4,)</f>
        <v xml:space="preserve">  Kevin</v>
      </c>
      <c r="C914">
        <f>VLOOKUP($A914,'Medical Examinations'!$A$2:$B$2336,2,)</f>
        <v>30.305</v>
      </c>
      <c r="D914">
        <f>VLOOKUP($A914,'Medical Examinations'!$A$2:$C$2336,3,)</f>
        <v>4.2699999999999996</v>
      </c>
      <c r="E914" t="str">
        <f>VLOOKUP($A914,'Medical Examinations'!$A$2:$D$2336,4,)</f>
        <v>yes</v>
      </c>
      <c r="F914" t="str">
        <f>VLOOKUP($A914,'Medical Examinations'!$A$2:$E$2336,5,)</f>
        <v>No</v>
      </c>
      <c r="G914" t="str">
        <f>VLOOKUP($A914,'Medical Examinations'!$A$2:$F$2336,6,)</f>
        <v>No</v>
      </c>
      <c r="H914">
        <f>VLOOKUP($A914,'Data Transformation'!$A$2:$G$2336,7,)</f>
        <v>1</v>
      </c>
      <c r="I914" t="str">
        <f>VLOOKUP($A914,'Medical Examinations'!$A$2:$H$2336,8,)</f>
        <v>No</v>
      </c>
      <c r="J914" t="str">
        <f>VLOOKUP($A914,'Data Transformation'!$A$2:$K$2336,11,)</f>
        <v>normal weight</v>
      </c>
      <c r="K914" t="str">
        <f>VLOOKUP($A914,'Data Transformation'!$A$2:$M$2336,13,)</f>
        <v>Diabetes</v>
      </c>
      <c r="L914" t="str">
        <f>VLOOKUP(A914,'Data Transformation'!A914:Q3248,17,)</f>
        <v>25-Aug-1977</v>
      </c>
      <c r="M914">
        <f>VLOOKUP($A914,'Hospitalisation Details'!$A$2:$I$2344,6,)</f>
        <v>11938.26</v>
      </c>
      <c r="N914" t="str">
        <f>VLOOKUP($A914,'Hospitalisation Details'!$A$2:$I$2344,7,)</f>
        <v>tier - 3</v>
      </c>
      <c r="O914" t="str">
        <f>VLOOKUP($A914,'Hospitalisation Details'!$A$2:$I$2344,8,)</f>
        <v>tier - 3</v>
      </c>
      <c r="P914" t="str">
        <f>VLOOKUP($A914,'Hospitalisation Details'!$A$2:$I$2344,9,)</f>
        <v>R1019</v>
      </c>
      <c r="Q914">
        <f>VLOOKUP(A914,'Data Transformation'!A914:R3248,18,)</f>
        <v>45</v>
      </c>
    </row>
    <row r="915" spans="1:17" ht="15.6" x14ac:dyDescent="0.3">
      <c r="A915" s="1" t="s">
        <v>1457</v>
      </c>
      <c r="B915" s="1" t="str">
        <f>VLOOKUP($A915,'Data Transformation'!$A$2:$D$2336,4,)</f>
        <v xml:space="preserve">  Aharon N</v>
      </c>
      <c r="C915">
        <f>VLOOKUP($A915,'Medical Examinations'!$A$2:$B$2336,2,)</f>
        <v>25.175000000000001</v>
      </c>
      <c r="D915">
        <f>VLOOKUP($A915,'Medical Examinations'!$A$2:$C$2336,3,)</f>
        <v>5.57</v>
      </c>
      <c r="E915" t="str">
        <f>VLOOKUP($A915,'Medical Examinations'!$A$2:$D$2336,4,)</f>
        <v>yes</v>
      </c>
      <c r="F915" t="str">
        <f>VLOOKUP($A915,'Medical Examinations'!$A$2:$E$2336,5,)</f>
        <v>No</v>
      </c>
      <c r="G915" t="str">
        <f>VLOOKUP($A915,'Medical Examinations'!$A$2:$F$2336,6,)</f>
        <v>No</v>
      </c>
      <c r="H915">
        <f>VLOOKUP($A915,'Data Transformation'!$A$2:$G$2336,7,)</f>
        <v>1</v>
      </c>
      <c r="I915" t="str">
        <f>VLOOKUP($A915,'Medical Examinations'!$A$2:$H$2336,8,)</f>
        <v>No</v>
      </c>
      <c r="J915" t="str">
        <f>VLOOKUP($A915,'Data Transformation'!$A$2:$K$2336,11,)</f>
        <v>normal weight</v>
      </c>
      <c r="K915" t="str">
        <f>VLOOKUP($A915,'Data Transformation'!$A$2:$M$2336,13,)</f>
        <v>Diabetes</v>
      </c>
      <c r="L915" t="str">
        <f>VLOOKUP(A915,'Data Transformation'!A915:Q3249,17,)</f>
        <v>1-Sep-1979</v>
      </c>
      <c r="M915">
        <f>VLOOKUP($A915,'Hospitalisation Details'!$A$2:$I$2344,6,)</f>
        <v>11931.13</v>
      </c>
      <c r="N915" t="str">
        <f>VLOOKUP($A915,'Hospitalisation Details'!$A$2:$I$2344,7,)</f>
        <v>tier - 3</v>
      </c>
      <c r="O915" t="str">
        <f>VLOOKUP($A915,'Hospitalisation Details'!$A$2:$I$2344,8,)</f>
        <v>tier - 1</v>
      </c>
      <c r="P915" t="str">
        <f>VLOOKUP($A915,'Hospitalisation Details'!$A$2:$I$2344,9,)</f>
        <v>R1019</v>
      </c>
      <c r="Q915">
        <f>VLOOKUP(A915,'Data Transformation'!A915:R3249,18,)</f>
        <v>43</v>
      </c>
    </row>
    <row r="916" spans="1:17" ht="15.6" x14ac:dyDescent="0.3">
      <c r="A916" s="1" t="s">
        <v>1456</v>
      </c>
      <c r="B916" s="1" t="str">
        <f>VLOOKUP($A916,'Data Transformation'!$A$2:$D$2336,4,)</f>
        <v xml:space="preserve">  Lawrence D</v>
      </c>
      <c r="C916">
        <f>VLOOKUP($A916,'Medical Examinations'!$A$2:$B$2336,2,)</f>
        <v>26.8</v>
      </c>
      <c r="D916">
        <f>VLOOKUP($A916,'Medical Examinations'!$A$2:$C$2336,3,)</f>
        <v>5.68</v>
      </c>
      <c r="E916" t="str">
        <f>VLOOKUP($A916,'Medical Examinations'!$A$2:$D$2336,4,)</f>
        <v>yes</v>
      </c>
      <c r="F916" t="str">
        <f>VLOOKUP($A916,'Medical Examinations'!$A$2:$E$2336,5,)</f>
        <v>No</v>
      </c>
      <c r="G916" t="str">
        <f>VLOOKUP($A916,'Medical Examinations'!$A$2:$F$2336,6,)</f>
        <v>No</v>
      </c>
      <c r="H916">
        <f>VLOOKUP($A916,'Data Transformation'!$A$2:$G$2336,7,)</f>
        <v>1</v>
      </c>
      <c r="I916" t="str">
        <f>VLOOKUP($A916,'Medical Examinations'!$A$2:$H$2336,8,)</f>
        <v>No</v>
      </c>
      <c r="J916" t="str">
        <f>VLOOKUP($A916,'Data Transformation'!$A$2:$K$2336,11,)</f>
        <v>obesity</v>
      </c>
      <c r="K916" t="str">
        <f>VLOOKUP($A916,'Data Transformation'!$A$2:$M$2336,13,)</f>
        <v>Normal</v>
      </c>
      <c r="L916" t="str">
        <f>VLOOKUP(A916,'Data Transformation'!A916:Q3250,17,)</f>
        <v>7-Jul-1980</v>
      </c>
      <c r="M916">
        <f>VLOOKUP($A916,'Hospitalisation Details'!$A$2:$I$2344,6,)</f>
        <v>11918.2</v>
      </c>
      <c r="N916" t="str">
        <f>VLOOKUP($A916,'Hospitalisation Details'!$A$2:$I$2344,7,)</f>
        <v>tier - 3</v>
      </c>
      <c r="O916" t="str">
        <f>VLOOKUP($A916,'Hospitalisation Details'!$A$2:$I$2344,8,)</f>
        <v>tier - 1</v>
      </c>
      <c r="P916" t="str">
        <f>VLOOKUP($A916,'Hospitalisation Details'!$A$2:$I$2344,9,)</f>
        <v>R1021</v>
      </c>
      <c r="Q916">
        <f>VLOOKUP(A916,'Data Transformation'!A916:R3250,18,)</f>
        <v>43</v>
      </c>
    </row>
    <row r="917" spans="1:17" ht="15.6" x14ac:dyDescent="0.3">
      <c r="A917" s="1" t="s">
        <v>1455</v>
      </c>
      <c r="B917" s="1" t="str">
        <f>VLOOKUP($A917,'Data Transformation'!$A$2:$D$2336,4,)</f>
        <v xml:space="preserve">  Malcolm</v>
      </c>
      <c r="C917">
        <f>VLOOKUP($A917,'Medical Examinations'!$A$2:$B$2336,2,)</f>
        <v>21.78</v>
      </c>
      <c r="D917">
        <f>VLOOKUP($A917,'Medical Examinations'!$A$2:$C$2336,3,)</f>
        <v>5.3</v>
      </c>
      <c r="E917" t="str">
        <f>VLOOKUP($A917,'Medical Examinations'!$A$2:$D$2336,4,)</f>
        <v>No</v>
      </c>
      <c r="F917" t="str">
        <f>VLOOKUP($A917,'Medical Examinations'!$A$2:$E$2336,5,)</f>
        <v>yes</v>
      </c>
      <c r="G917" t="str">
        <f>VLOOKUP($A917,'Medical Examinations'!$A$2:$F$2336,6,)</f>
        <v>No</v>
      </c>
      <c r="H917">
        <f>VLOOKUP($A917,'Data Transformation'!$A$2:$G$2336,7,)</f>
        <v>1</v>
      </c>
      <c r="I917" t="str">
        <f>VLOOKUP($A917,'Medical Examinations'!$A$2:$H$2336,8,)</f>
        <v>No</v>
      </c>
      <c r="J917" t="str">
        <f>VLOOKUP($A917,'Data Transformation'!$A$2:$K$2336,11,)</f>
        <v>obesity</v>
      </c>
      <c r="K917" t="str">
        <f>VLOOKUP($A917,'Data Transformation'!$A$2:$M$2336,13,)</f>
        <v>Prediabetes</v>
      </c>
      <c r="L917" t="str">
        <f>VLOOKUP(A917,'Data Transformation'!A917:Q3251,17,)</f>
        <v>25-Sep-1977</v>
      </c>
      <c r="M917">
        <f>VLOOKUP($A917,'Hospitalisation Details'!$A$2:$I$2344,6,)</f>
        <v>11884.05</v>
      </c>
      <c r="N917" t="str">
        <f>VLOOKUP($A917,'Hospitalisation Details'!$A$2:$I$2344,7,)</f>
        <v>tier - 3</v>
      </c>
      <c r="O917" t="str">
        <f>VLOOKUP($A917,'Hospitalisation Details'!$A$2:$I$2344,8,)</f>
        <v>tier - 3</v>
      </c>
      <c r="P917" t="str">
        <f>VLOOKUP($A917,'Hospitalisation Details'!$A$2:$I$2344,9,)</f>
        <v>R1013</v>
      </c>
      <c r="Q917">
        <f>VLOOKUP(A917,'Data Transformation'!A917:R3251,18,)</f>
        <v>45</v>
      </c>
    </row>
    <row r="918" spans="1:17" ht="15.6" x14ac:dyDescent="0.3">
      <c r="A918" s="1" t="s">
        <v>1454</v>
      </c>
      <c r="B918" s="1" t="str">
        <f>VLOOKUP($A918,'Data Transformation'!$A$2:$D$2336,4,)</f>
        <v xml:space="preserve">  Anna E</v>
      </c>
      <c r="C918">
        <f>VLOOKUP($A918,'Medical Examinations'!$A$2:$B$2336,2,)</f>
        <v>30.14</v>
      </c>
      <c r="D918">
        <f>VLOOKUP($A918,'Medical Examinations'!$A$2:$C$2336,3,)</f>
        <v>9.4499999999999993</v>
      </c>
      <c r="E918" t="str">
        <f>VLOOKUP($A918,'Medical Examinations'!$A$2:$D$2336,4,)</f>
        <v>yes</v>
      </c>
      <c r="F918" t="str">
        <f>VLOOKUP($A918,'Medical Examinations'!$A$2:$E$2336,5,)</f>
        <v>No</v>
      </c>
      <c r="G918" t="str">
        <f>VLOOKUP($A918,'Medical Examinations'!$A$2:$F$2336,6,)</f>
        <v>No</v>
      </c>
      <c r="H918">
        <f>VLOOKUP($A918,'Data Transformation'!$A$2:$G$2336,7,)</f>
        <v>0</v>
      </c>
      <c r="I918" t="str">
        <f>VLOOKUP($A918,'Medical Examinations'!$A$2:$H$2336,8,)</f>
        <v>No</v>
      </c>
      <c r="J918" t="str">
        <f>VLOOKUP($A918,'Data Transformation'!$A$2:$K$2336,11,)</f>
        <v>obesity</v>
      </c>
      <c r="K918" t="str">
        <f>VLOOKUP($A918,'Data Transformation'!$A$2:$M$2336,13,)</f>
        <v>Prediabetes</v>
      </c>
      <c r="L918" t="str">
        <f>VLOOKUP(A918,'Data Transformation'!A918:Q3252,17,)</f>
        <v>30-Sep-1977</v>
      </c>
      <c r="M918">
        <f>VLOOKUP($A918,'Hospitalisation Details'!$A$2:$I$2344,6,)</f>
        <v>11881.97</v>
      </c>
      <c r="N918" t="str">
        <f>VLOOKUP($A918,'Hospitalisation Details'!$A$2:$I$2344,7,)</f>
        <v>tier - 3</v>
      </c>
      <c r="O918" t="str">
        <f>VLOOKUP($A918,'Hospitalisation Details'!$A$2:$I$2344,8,)</f>
        <v>tier - 1</v>
      </c>
      <c r="P918" t="str">
        <f>VLOOKUP($A918,'Hospitalisation Details'!$A$2:$I$2344,9,)</f>
        <v>R1013</v>
      </c>
      <c r="Q918">
        <f>VLOOKUP(A918,'Data Transformation'!A918:R3252,18,)</f>
        <v>45</v>
      </c>
    </row>
    <row r="919" spans="1:17" ht="15.6" x14ac:dyDescent="0.3">
      <c r="A919" s="1" t="s">
        <v>1453</v>
      </c>
      <c r="B919" s="1" t="str">
        <f>VLOOKUP($A919,'Data Transformation'!$A$2:$D$2336,4,)</f>
        <v xml:space="preserve">  Jenny</v>
      </c>
      <c r="C919">
        <f>VLOOKUP($A919,'Medical Examinations'!$A$2:$B$2336,2,)</f>
        <v>29.7</v>
      </c>
      <c r="D919">
        <f>VLOOKUP($A919,'Medical Examinations'!$A$2:$C$2336,3,)</f>
        <v>6.79</v>
      </c>
      <c r="E919" t="str">
        <f>VLOOKUP($A919,'Medical Examinations'!$A$2:$D$2336,4,)</f>
        <v>yes</v>
      </c>
      <c r="F919" t="str">
        <f>VLOOKUP($A919,'Medical Examinations'!$A$2:$E$2336,5,)</f>
        <v>No</v>
      </c>
      <c r="G919" t="str">
        <f>VLOOKUP($A919,'Medical Examinations'!$A$2:$F$2336,6,)</f>
        <v>No</v>
      </c>
      <c r="H919">
        <f>VLOOKUP($A919,'Data Transformation'!$A$2:$G$2336,7,)</f>
        <v>0</v>
      </c>
      <c r="I919" t="str">
        <f>VLOOKUP($A919,'Medical Examinations'!$A$2:$H$2336,8,)</f>
        <v>No</v>
      </c>
      <c r="J919" t="str">
        <f>VLOOKUP($A919,'Data Transformation'!$A$2:$K$2336,11,)</f>
        <v>obesity</v>
      </c>
      <c r="K919" t="str">
        <f>VLOOKUP($A919,'Data Transformation'!$A$2:$M$2336,13,)</f>
        <v>Normal</v>
      </c>
      <c r="L919" t="str">
        <f>VLOOKUP(A919,'Data Transformation'!A919:Q3253,17,)</f>
        <v>1-Jun-2001</v>
      </c>
      <c r="M919">
        <f>VLOOKUP($A919,'Hospitalisation Details'!$A$2:$I$2344,6,)</f>
        <v>11881.36</v>
      </c>
      <c r="N919" t="str">
        <f>VLOOKUP($A919,'Hospitalisation Details'!$A$2:$I$2344,7,)</f>
        <v>tier - 3</v>
      </c>
      <c r="O919" t="str">
        <f>VLOOKUP($A919,'Hospitalisation Details'!$A$2:$I$2344,8,)</f>
        <v>tier - 2</v>
      </c>
      <c r="P919" t="str">
        <f>VLOOKUP($A919,'Hospitalisation Details'!$A$2:$I$2344,9,)</f>
        <v>R1011</v>
      </c>
      <c r="Q919">
        <f>VLOOKUP(A919,'Data Transformation'!A919:R3253,18,)</f>
        <v>22</v>
      </c>
    </row>
    <row r="920" spans="1:17" ht="15.6" x14ac:dyDescent="0.3">
      <c r="A920" s="1" t="s">
        <v>1452</v>
      </c>
      <c r="B920" s="1" t="str">
        <f>VLOOKUP($A920,'Data Transformation'!$A$2:$D$2336,4,)</f>
        <v xml:space="preserve">  Melissa L</v>
      </c>
      <c r="C920">
        <f>VLOOKUP($A920,'Medical Examinations'!$A$2:$B$2336,2,)</f>
        <v>32.395000000000003</v>
      </c>
      <c r="D920">
        <f>VLOOKUP($A920,'Medical Examinations'!$A$2:$C$2336,3,)</f>
        <v>11.1</v>
      </c>
      <c r="E920" t="str">
        <f>VLOOKUP($A920,'Medical Examinations'!$A$2:$D$2336,4,)</f>
        <v>yes</v>
      </c>
      <c r="F920" t="str">
        <f>VLOOKUP($A920,'Medical Examinations'!$A$2:$E$2336,5,)</f>
        <v>No</v>
      </c>
      <c r="G920" t="str">
        <f>VLOOKUP($A920,'Medical Examinations'!$A$2:$F$2336,6,)</f>
        <v>No</v>
      </c>
      <c r="H920">
        <f>VLOOKUP($A920,'Data Transformation'!$A$2:$G$2336,7,)</f>
        <v>0</v>
      </c>
      <c r="I920" t="str">
        <f>VLOOKUP($A920,'Medical Examinations'!$A$2:$H$2336,8,)</f>
        <v>No</v>
      </c>
      <c r="J920" t="str">
        <f>VLOOKUP($A920,'Data Transformation'!$A$2:$K$2336,11,)</f>
        <v>normal weight</v>
      </c>
      <c r="K920" t="str">
        <f>VLOOKUP($A920,'Data Transformation'!$A$2:$M$2336,13,)</f>
        <v>Normal</v>
      </c>
      <c r="L920" t="str">
        <f>VLOOKUP(A920,'Data Transformation'!A920:Q3254,17,)</f>
        <v>4-Aug-1967</v>
      </c>
      <c r="M920">
        <f>VLOOKUP($A920,'Hospitalisation Details'!$A$2:$I$2344,6,)</f>
        <v>11879.1</v>
      </c>
      <c r="N920" t="str">
        <f>VLOOKUP($A920,'Hospitalisation Details'!$A$2:$I$2344,7,)</f>
        <v>tier - 3</v>
      </c>
      <c r="O920" t="str">
        <f>VLOOKUP($A920,'Hospitalisation Details'!$A$2:$I$2344,8,)</f>
        <v>tier - 3</v>
      </c>
      <c r="P920" t="str">
        <f>VLOOKUP($A920,'Hospitalisation Details'!$A$2:$I$2344,9,)</f>
        <v>R1024</v>
      </c>
      <c r="Q920">
        <f>VLOOKUP(A920,'Data Transformation'!A920:R3254,18,)</f>
        <v>56</v>
      </c>
    </row>
    <row r="921" spans="1:17" ht="15.6" x14ac:dyDescent="0.3">
      <c r="A921" s="1" t="s">
        <v>1451</v>
      </c>
      <c r="B921" s="1" t="str">
        <f>VLOOKUP($A921,'Data Transformation'!$A$2:$D$2336,4,)</f>
        <v xml:space="preserve">  Chia J</v>
      </c>
      <c r="C921">
        <f>VLOOKUP($A921,'Medical Examinations'!$A$2:$B$2336,2,)</f>
        <v>36.64</v>
      </c>
      <c r="D921">
        <f>VLOOKUP($A921,'Medical Examinations'!$A$2:$C$2336,3,)</f>
        <v>7.26</v>
      </c>
      <c r="E921" t="str">
        <f>VLOOKUP($A921,'Medical Examinations'!$A$2:$D$2336,4,)</f>
        <v>No</v>
      </c>
      <c r="F921" t="str">
        <f>VLOOKUP($A921,'Medical Examinations'!$A$2:$E$2336,5,)</f>
        <v>No</v>
      </c>
      <c r="G921" t="str">
        <f>VLOOKUP($A921,'Medical Examinations'!$A$2:$F$2336,6,)</f>
        <v>No</v>
      </c>
      <c r="H921">
        <f>VLOOKUP($A921,'Data Transformation'!$A$2:$G$2336,7,)</f>
        <v>0</v>
      </c>
      <c r="I921" t="str">
        <f>VLOOKUP($A921,'Medical Examinations'!$A$2:$H$2336,8,)</f>
        <v>No</v>
      </c>
      <c r="J921" t="str">
        <f>VLOOKUP($A921,'Data Transformation'!$A$2:$K$2336,11,)</f>
        <v>overweight</v>
      </c>
      <c r="K921" t="str">
        <f>VLOOKUP($A921,'Data Transformation'!$A$2:$M$2336,13,)</f>
        <v>Normal</v>
      </c>
      <c r="L921" t="str">
        <f>VLOOKUP(A921,'Data Transformation'!A921:Q3255,17,)</f>
        <v>14-Jun-1996</v>
      </c>
      <c r="M921">
        <f>VLOOKUP($A921,'Hospitalisation Details'!$A$2:$I$2344,6,)</f>
        <v>11858.56</v>
      </c>
      <c r="N921" t="str">
        <f>VLOOKUP($A921,'Hospitalisation Details'!$A$2:$I$2344,7,)</f>
        <v>tier - 3</v>
      </c>
      <c r="O921" t="str">
        <f>VLOOKUP($A921,'Hospitalisation Details'!$A$2:$I$2344,8,)</f>
        <v>tier - 3</v>
      </c>
      <c r="P921" t="str">
        <f>VLOOKUP($A921,'Hospitalisation Details'!$A$2:$I$2344,9,)</f>
        <v>R1011</v>
      </c>
      <c r="Q921">
        <f>VLOOKUP(A921,'Data Transformation'!A921:R3255,18,)</f>
        <v>27</v>
      </c>
    </row>
    <row r="922" spans="1:17" ht="15.6" x14ac:dyDescent="0.3">
      <c r="A922" s="1" t="s">
        <v>1450</v>
      </c>
      <c r="B922" s="1" t="str">
        <f>VLOOKUP($A922,'Data Transformation'!$A$2:$D$2336,4,)</f>
        <v xml:space="preserve">  Laura A</v>
      </c>
      <c r="C922">
        <f>VLOOKUP($A922,'Medical Examinations'!$A$2:$B$2336,2,)</f>
        <v>39.049999999999997</v>
      </c>
      <c r="D922">
        <f>VLOOKUP($A922,'Medical Examinations'!$A$2:$C$2336,3,)</f>
        <v>5.27</v>
      </c>
      <c r="E922" t="str">
        <f>VLOOKUP($A922,'Medical Examinations'!$A$2:$D$2336,4,)</f>
        <v>yes</v>
      </c>
      <c r="F922" t="str">
        <f>VLOOKUP($A922,'Medical Examinations'!$A$2:$E$2336,5,)</f>
        <v>No</v>
      </c>
      <c r="G922" t="str">
        <f>VLOOKUP($A922,'Medical Examinations'!$A$2:$F$2336,6,)</f>
        <v>No</v>
      </c>
      <c r="H922">
        <f>VLOOKUP($A922,'Data Transformation'!$A$2:$G$2336,7,)</f>
        <v>1</v>
      </c>
      <c r="I922" t="str">
        <f>VLOOKUP($A922,'Medical Examinations'!$A$2:$H$2336,8,)</f>
        <v>No</v>
      </c>
      <c r="J922" t="str">
        <f>VLOOKUP($A922,'Data Transformation'!$A$2:$K$2336,11,)</f>
        <v>obesity</v>
      </c>
      <c r="K922" t="str">
        <f>VLOOKUP($A922,'Data Transformation'!$A$2:$M$2336,13,)</f>
        <v>Prediabetes</v>
      </c>
      <c r="L922" t="str">
        <f>VLOOKUP(A922,'Data Transformation'!A922:Q3256,17,)</f>
        <v>15-Dec-1988</v>
      </c>
      <c r="M922">
        <f>VLOOKUP($A922,'Hospitalisation Details'!$A$2:$I$2344,6,)</f>
        <v>11856.41</v>
      </c>
      <c r="N922" t="str">
        <f>VLOOKUP($A922,'Hospitalisation Details'!$A$2:$I$2344,7,)</f>
        <v>tier - 3</v>
      </c>
      <c r="O922" t="str">
        <f>VLOOKUP($A922,'Hospitalisation Details'!$A$2:$I$2344,8,)</f>
        <v>tier - 2</v>
      </c>
      <c r="P922" t="str">
        <f>VLOOKUP($A922,'Hospitalisation Details'!$A$2:$I$2344,9,)</f>
        <v>R1013</v>
      </c>
      <c r="Q922">
        <f>VLOOKUP(A922,'Data Transformation'!A922:R3256,18,)</f>
        <v>34</v>
      </c>
    </row>
    <row r="923" spans="1:17" ht="15.6" x14ac:dyDescent="0.3">
      <c r="A923" s="1" t="s">
        <v>1449</v>
      </c>
      <c r="B923" s="1" t="str">
        <f>VLOOKUP($A923,'Data Transformation'!$A$2:$D$2336,4,)</f>
        <v xml:space="preserve">  Aditi</v>
      </c>
      <c r="C923">
        <f>VLOOKUP($A923,'Medical Examinations'!$A$2:$B$2336,2,)</f>
        <v>33.1</v>
      </c>
      <c r="D923">
        <f>VLOOKUP($A923,'Medical Examinations'!$A$2:$C$2336,3,)</f>
        <v>5.46</v>
      </c>
      <c r="E923" t="str">
        <f>VLOOKUP($A923,'Medical Examinations'!$A$2:$D$2336,4,)</f>
        <v>yes</v>
      </c>
      <c r="F923" t="str">
        <f>VLOOKUP($A923,'Medical Examinations'!$A$2:$E$2336,5,)</f>
        <v>No</v>
      </c>
      <c r="G923" t="str">
        <f>VLOOKUP($A923,'Medical Examinations'!$A$2:$F$2336,6,)</f>
        <v>No</v>
      </c>
      <c r="H923">
        <f>VLOOKUP($A923,'Data Transformation'!$A$2:$G$2336,7,)</f>
        <v>1</v>
      </c>
      <c r="I923" t="str">
        <f>VLOOKUP($A923,'Medical Examinations'!$A$2:$H$2336,8,)</f>
        <v>No</v>
      </c>
      <c r="J923" t="str">
        <f>VLOOKUP($A923,'Data Transformation'!$A$2:$K$2336,11,)</f>
        <v>overweight</v>
      </c>
      <c r="K923" t="str">
        <f>VLOOKUP($A923,'Data Transformation'!$A$2:$M$2336,13,)</f>
        <v>Normal</v>
      </c>
      <c r="L923" t="str">
        <f>VLOOKUP(A923,'Data Transformation'!A923:Q3257,17,)</f>
        <v>28-Oct-1997</v>
      </c>
      <c r="M923">
        <f>VLOOKUP($A923,'Hospitalisation Details'!$A$2:$I$2344,6,)</f>
        <v>11848.14</v>
      </c>
      <c r="N923" t="str">
        <f>VLOOKUP($A923,'Hospitalisation Details'!$A$2:$I$2344,7,)</f>
        <v>tier - 3</v>
      </c>
      <c r="O923" t="str">
        <f>VLOOKUP($A923,'Hospitalisation Details'!$A$2:$I$2344,8,)</f>
        <v>tier - 2</v>
      </c>
      <c r="P923" t="str">
        <f>VLOOKUP($A923,'Hospitalisation Details'!$A$2:$I$2344,9,)</f>
        <v>R1011</v>
      </c>
      <c r="Q923">
        <f>VLOOKUP(A923,'Data Transformation'!A923:R3257,18,)</f>
        <v>25</v>
      </c>
    </row>
    <row r="924" spans="1:17" ht="15.6" x14ac:dyDescent="0.3">
      <c r="A924" s="1" t="s">
        <v>1448</v>
      </c>
      <c r="B924" s="1" t="str">
        <f>VLOOKUP($A924,'Data Transformation'!$A$2:$D$2336,4,)</f>
        <v xml:space="preserve">  Leah A</v>
      </c>
      <c r="C924">
        <f>VLOOKUP($A924,'Medical Examinations'!$A$2:$B$2336,2,)</f>
        <v>31.824999999999999</v>
      </c>
      <c r="D924">
        <f>VLOOKUP($A924,'Medical Examinations'!$A$2:$C$2336,3,)</f>
        <v>8.1300000000000008</v>
      </c>
      <c r="E924" t="str">
        <f>VLOOKUP($A924,'Medical Examinations'!$A$2:$D$2336,4,)</f>
        <v>No</v>
      </c>
      <c r="F924" t="str">
        <f>VLOOKUP($A924,'Medical Examinations'!$A$2:$E$2336,5,)</f>
        <v>No</v>
      </c>
      <c r="G924" t="str">
        <f>VLOOKUP($A924,'Medical Examinations'!$A$2:$F$2336,6,)</f>
        <v>No</v>
      </c>
      <c r="H924">
        <f>VLOOKUP($A924,'Data Transformation'!$A$2:$G$2336,7,)</f>
        <v>0</v>
      </c>
      <c r="I924" t="str">
        <f>VLOOKUP($A924,'Medical Examinations'!$A$2:$H$2336,8,)</f>
        <v>No</v>
      </c>
      <c r="J924" t="str">
        <f>VLOOKUP($A924,'Data Transformation'!$A$2:$K$2336,11,)</f>
        <v>normal weight</v>
      </c>
      <c r="K924" t="str">
        <f>VLOOKUP($A924,'Data Transformation'!$A$2:$M$2336,13,)</f>
        <v>Normal</v>
      </c>
      <c r="L924" t="str">
        <f>VLOOKUP(A924,'Data Transformation'!A924:Q3258,17,)</f>
        <v>10-Jul-1983</v>
      </c>
      <c r="M924">
        <f>VLOOKUP($A924,'Hospitalisation Details'!$A$2:$I$2344,6,)</f>
        <v>11842.62</v>
      </c>
      <c r="N924" t="str">
        <f>VLOOKUP($A924,'Hospitalisation Details'!$A$2:$I$2344,7,)</f>
        <v>tier - 3</v>
      </c>
      <c r="O924" t="str">
        <f>VLOOKUP($A924,'Hospitalisation Details'!$A$2:$I$2344,8,)</f>
        <v>tier - 3</v>
      </c>
      <c r="P924" t="str">
        <f>VLOOKUP($A924,'Hospitalisation Details'!$A$2:$I$2344,9,)</f>
        <v>R1012</v>
      </c>
      <c r="Q924">
        <f>VLOOKUP(A924,'Data Transformation'!A924:R3258,18,)</f>
        <v>40</v>
      </c>
    </row>
    <row r="925" spans="1:17" ht="15.6" x14ac:dyDescent="0.3">
      <c r="A925" s="1" t="s">
        <v>1447</v>
      </c>
      <c r="B925" s="1" t="str">
        <f>VLOOKUP($A925,'Data Transformation'!$A$2:$D$2336,4,)</f>
        <v xml:space="preserve">  Marianne</v>
      </c>
      <c r="C925">
        <f>VLOOKUP($A925,'Medical Examinations'!$A$2:$B$2336,2,)</f>
        <v>29</v>
      </c>
      <c r="D925">
        <f>VLOOKUP($A925,'Medical Examinations'!$A$2:$C$2336,3,)</f>
        <v>4.25</v>
      </c>
      <c r="E925" t="str">
        <f>VLOOKUP($A925,'Medical Examinations'!$A$2:$D$2336,4,)</f>
        <v>yes</v>
      </c>
      <c r="F925" t="str">
        <f>VLOOKUP($A925,'Medical Examinations'!$A$2:$E$2336,5,)</f>
        <v>No</v>
      </c>
      <c r="G925" t="str">
        <f>VLOOKUP($A925,'Medical Examinations'!$A$2:$F$2336,6,)</f>
        <v>No</v>
      </c>
      <c r="H925">
        <f>VLOOKUP($A925,'Data Transformation'!$A$2:$G$2336,7,)</f>
        <v>1</v>
      </c>
      <c r="I925" t="str">
        <f>VLOOKUP($A925,'Medical Examinations'!$A$2:$H$2336,8,)</f>
        <v>No</v>
      </c>
      <c r="J925" t="str">
        <f>VLOOKUP($A925,'Data Transformation'!$A$2:$K$2336,11,)</f>
        <v>normal weight</v>
      </c>
      <c r="K925" t="str">
        <f>VLOOKUP($A925,'Data Transformation'!$A$2:$M$2336,13,)</f>
        <v>Diabetes</v>
      </c>
      <c r="L925" t="str">
        <f>VLOOKUP(A925,'Data Transformation'!A925:Q3259,17,)</f>
        <v>18-Oct-1978</v>
      </c>
      <c r="M925">
        <f>VLOOKUP($A925,'Hospitalisation Details'!$A$2:$I$2344,6,)</f>
        <v>11842.44</v>
      </c>
      <c r="N925" t="str">
        <f>VLOOKUP($A925,'Hospitalisation Details'!$A$2:$I$2344,7,)</f>
        <v>tier - 3</v>
      </c>
      <c r="O925" t="str">
        <f>VLOOKUP($A925,'Hospitalisation Details'!$A$2:$I$2344,8,)</f>
        <v>tier - 2</v>
      </c>
      <c r="P925" t="str">
        <f>VLOOKUP($A925,'Hospitalisation Details'!$A$2:$I$2344,9,)</f>
        <v>R1011</v>
      </c>
      <c r="Q925">
        <f>VLOOKUP(A925,'Data Transformation'!A925:R3259,18,)</f>
        <v>44</v>
      </c>
    </row>
    <row r="926" spans="1:17" ht="15.6" x14ac:dyDescent="0.3">
      <c r="A926" s="1" t="s">
        <v>1446</v>
      </c>
      <c r="B926" s="1" t="str">
        <f>VLOOKUP($A926,'Data Transformation'!$A$2:$D$2336,4,)</f>
        <v xml:space="preserve">  Carla</v>
      </c>
      <c r="C926">
        <f>VLOOKUP($A926,'Medical Examinations'!$A$2:$B$2336,2,)</f>
        <v>30.495000000000001</v>
      </c>
      <c r="D926">
        <f>VLOOKUP($A926,'Medical Examinations'!$A$2:$C$2336,3,)</f>
        <v>8.68</v>
      </c>
      <c r="E926" t="str">
        <f>VLOOKUP($A926,'Medical Examinations'!$A$2:$D$2336,4,)</f>
        <v>No</v>
      </c>
      <c r="F926" t="str">
        <f>VLOOKUP($A926,'Medical Examinations'!$A$2:$E$2336,5,)</f>
        <v>No</v>
      </c>
      <c r="G926" t="str">
        <f>VLOOKUP($A926,'Medical Examinations'!$A$2:$F$2336,6,)</f>
        <v>No</v>
      </c>
      <c r="H926">
        <f>VLOOKUP($A926,'Data Transformation'!$A$2:$G$2336,7,)</f>
        <v>0</v>
      </c>
      <c r="I926" t="str">
        <f>VLOOKUP($A926,'Medical Examinations'!$A$2:$H$2336,8,)</f>
        <v>No</v>
      </c>
      <c r="J926" t="str">
        <f>VLOOKUP($A926,'Data Transformation'!$A$2:$K$2336,11,)</f>
        <v>normal weight</v>
      </c>
      <c r="K926" t="str">
        <f>VLOOKUP($A926,'Data Transformation'!$A$2:$M$2336,13,)</f>
        <v>Diabetes</v>
      </c>
      <c r="L926" t="str">
        <f>VLOOKUP(A926,'Data Transformation'!A926:Q3260,17,)</f>
        <v>10-Oct-1976</v>
      </c>
      <c r="M926">
        <f>VLOOKUP($A926,'Hospitalisation Details'!$A$2:$I$2344,6,)</f>
        <v>11840.78</v>
      </c>
      <c r="N926" t="str">
        <f>VLOOKUP($A926,'Hospitalisation Details'!$A$2:$I$2344,7,)</f>
        <v>tier - 3</v>
      </c>
      <c r="O926" t="str">
        <f>VLOOKUP($A926,'Hospitalisation Details'!$A$2:$I$2344,8,)</f>
        <v>tier - 2</v>
      </c>
      <c r="P926" t="str">
        <f>VLOOKUP($A926,'Hospitalisation Details'!$A$2:$I$2344,9,)</f>
        <v>R1012</v>
      </c>
      <c r="Q926">
        <f>VLOOKUP(A926,'Data Transformation'!A926:R3260,18,)</f>
        <v>46</v>
      </c>
    </row>
    <row r="927" spans="1:17" ht="15.6" x14ac:dyDescent="0.3">
      <c r="A927" s="1" t="s">
        <v>1445</v>
      </c>
      <c r="B927" s="1" t="str">
        <f>VLOOKUP($A927,'Data Transformation'!$A$2:$D$2336,4,)</f>
        <v xml:space="preserve">  Oksana</v>
      </c>
      <c r="C927">
        <f>VLOOKUP($A927,'Medical Examinations'!$A$2:$B$2336,2,)</f>
        <v>25.2</v>
      </c>
      <c r="D927">
        <f>VLOOKUP($A927,'Medical Examinations'!$A$2:$C$2336,3,)</f>
        <v>6.25</v>
      </c>
      <c r="E927" t="str">
        <f>VLOOKUP($A927,'Medical Examinations'!$A$2:$D$2336,4,)</f>
        <v>yes</v>
      </c>
      <c r="F927" t="str">
        <f>VLOOKUP($A927,'Medical Examinations'!$A$2:$E$2336,5,)</f>
        <v>No</v>
      </c>
      <c r="G927" t="str">
        <f>VLOOKUP($A927,'Medical Examinations'!$A$2:$F$2336,6,)</f>
        <v>No</v>
      </c>
      <c r="H927">
        <f>VLOOKUP($A927,'Data Transformation'!$A$2:$G$2336,7,)</f>
        <v>1</v>
      </c>
      <c r="I927" t="str">
        <f>VLOOKUP($A927,'Medical Examinations'!$A$2:$H$2336,8,)</f>
        <v>No</v>
      </c>
      <c r="J927" t="str">
        <f>VLOOKUP($A927,'Data Transformation'!$A$2:$K$2336,11,)</f>
        <v>obesity</v>
      </c>
      <c r="K927" t="str">
        <f>VLOOKUP($A927,'Data Transformation'!$A$2:$M$2336,13,)</f>
        <v>Normal</v>
      </c>
      <c r="L927" t="str">
        <f>VLOOKUP(A927,'Data Transformation'!A927:Q3261,17,)</f>
        <v>14-Dec-1978</v>
      </c>
      <c r="M927">
        <f>VLOOKUP($A927,'Hospitalisation Details'!$A$2:$I$2344,6,)</f>
        <v>11837.16</v>
      </c>
      <c r="N927" t="str">
        <f>VLOOKUP($A927,'Hospitalisation Details'!$A$2:$I$2344,7,)</f>
        <v>tier - 3</v>
      </c>
      <c r="O927" t="str">
        <f>VLOOKUP($A927,'Hospitalisation Details'!$A$2:$I$2344,8,)</f>
        <v>tier - 3</v>
      </c>
      <c r="P927" t="str">
        <f>VLOOKUP($A927,'Hospitalisation Details'!$A$2:$I$2344,9,)</f>
        <v>R1011</v>
      </c>
      <c r="Q927">
        <f>VLOOKUP(A927,'Data Transformation'!A927:R3261,18,)</f>
        <v>44</v>
      </c>
    </row>
    <row r="928" spans="1:17" ht="15.6" x14ac:dyDescent="0.3">
      <c r="A928" s="1" t="s">
        <v>1444</v>
      </c>
      <c r="B928" s="1" t="str">
        <f>VLOOKUP($A928,'Data Transformation'!$A$2:$D$2336,4,)</f>
        <v xml:space="preserve">  Rebecca B</v>
      </c>
      <c r="C928">
        <f>VLOOKUP($A928,'Medical Examinations'!$A$2:$B$2336,2,)</f>
        <v>22.77</v>
      </c>
      <c r="D928">
        <f>VLOOKUP($A928,'Medical Examinations'!$A$2:$C$2336,3,)</f>
        <v>4.47</v>
      </c>
      <c r="E928" t="str">
        <f>VLOOKUP($A928,'Medical Examinations'!$A$2:$D$2336,4,)</f>
        <v>yes</v>
      </c>
      <c r="F928" t="str">
        <f>VLOOKUP($A928,'Medical Examinations'!$A$2:$E$2336,5,)</f>
        <v>No</v>
      </c>
      <c r="G928" t="str">
        <f>VLOOKUP($A928,'Medical Examinations'!$A$2:$F$2336,6,)</f>
        <v>No</v>
      </c>
      <c r="H928">
        <f>VLOOKUP($A928,'Data Transformation'!$A$2:$G$2336,7,)</f>
        <v>1</v>
      </c>
      <c r="I928" t="str">
        <f>VLOOKUP($A928,'Medical Examinations'!$A$2:$H$2336,8,)</f>
        <v>No</v>
      </c>
      <c r="J928" t="str">
        <f>VLOOKUP($A928,'Data Transformation'!$A$2:$K$2336,11,)</f>
        <v>obesity</v>
      </c>
      <c r="K928" t="str">
        <f>VLOOKUP($A928,'Data Transformation'!$A$2:$M$2336,13,)</f>
        <v>Normal</v>
      </c>
      <c r="L928" t="str">
        <f>VLOOKUP(A928,'Data Transformation'!A928:Q3262,17,)</f>
        <v>22-Aug-1984</v>
      </c>
      <c r="M928">
        <f>VLOOKUP($A928,'Hospitalisation Details'!$A$2:$I$2344,6,)</f>
        <v>11833.78</v>
      </c>
      <c r="N928" t="str">
        <f>VLOOKUP($A928,'Hospitalisation Details'!$A$2:$I$2344,7,)</f>
        <v>tier - 3</v>
      </c>
      <c r="O928" t="str">
        <f>VLOOKUP($A928,'Hospitalisation Details'!$A$2:$I$2344,8,)</f>
        <v>tier - 3</v>
      </c>
      <c r="P928" t="str">
        <f>VLOOKUP($A928,'Hospitalisation Details'!$A$2:$I$2344,9,)</f>
        <v>R1013</v>
      </c>
      <c r="Q928">
        <f>VLOOKUP(A928,'Data Transformation'!A928:R3262,18,)</f>
        <v>38</v>
      </c>
    </row>
    <row r="929" spans="1:17" ht="15.6" x14ac:dyDescent="0.3">
      <c r="A929" s="1" t="s">
        <v>1443</v>
      </c>
      <c r="B929" s="1" t="str">
        <f>VLOOKUP($A929,'Data Transformation'!$A$2:$D$2336,4,)</f>
        <v xml:space="preserve">  Maria A</v>
      </c>
      <c r="C929">
        <f>VLOOKUP($A929,'Medical Examinations'!$A$2:$B$2336,2,)</f>
        <v>23.18</v>
      </c>
      <c r="D929">
        <f>VLOOKUP($A929,'Medical Examinations'!$A$2:$C$2336,3,)</f>
        <v>8.31</v>
      </c>
      <c r="E929" t="str">
        <f>VLOOKUP($A929,'Medical Examinations'!$A$2:$D$2336,4,)</f>
        <v>No</v>
      </c>
      <c r="F929" t="str">
        <f>VLOOKUP($A929,'Medical Examinations'!$A$2:$E$2336,5,)</f>
        <v>No</v>
      </c>
      <c r="G929" t="str">
        <f>VLOOKUP($A929,'Medical Examinations'!$A$2:$F$2336,6,)</f>
        <v>No</v>
      </c>
      <c r="H929">
        <f>VLOOKUP($A929,'Data Transformation'!$A$2:$G$2336,7,)</f>
        <v>0</v>
      </c>
      <c r="I929" t="str">
        <f>VLOOKUP($A929,'Medical Examinations'!$A$2:$H$2336,8,)</f>
        <v>No</v>
      </c>
      <c r="J929" t="str">
        <f>VLOOKUP($A929,'Data Transformation'!$A$2:$K$2336,11,)</f>
        <v>overweight</v>
      </c>
      <c r="K929" t="str">
        <f>VLOOKUP($A929,'Data Transformation'!$A$2:$M$2336,13,)</f>
        <v>Normal</v>
      </c>
      <c r="L929" t="str">
        <f>VLOOKUP(A929,'Data Transformation'!A929:Q3263,17,)</f>
        <v>15-Dec-1988</v>
      </c>
      <c r="M929">
        <f>VLOOKUP($A929,'Hospitalisation Details'!$A$2:$I$2344,6,)</f>
        <v>11830.61</v>
      </c>
      <c r="N929" t="str">
        <f>VLOOKUP($A929,'Hospitalisation Details'!$A$2:$I$2344,7,)</f>
        <v>tier - 3</v>
      </c>
      <c r="O929" t="str">
        <f>VLOOKUP($A929,'Hospitalisation Details'!$A$2:$I$2344,8,)</f>
        <v>tier - 1</v>
      </c>
      <c r="P929" t="str">
        <f>VLOOKUP($A929,'Hospitalisation Details'!$A$2:$I$2344,9,)</f>
        <v>R1012</v>
      </c>
      <c r="Q929">
        <f>VLOOKUP(A929,'Data Transformation'!A929:R3263,18,)</f>
        <v>34</v>
      </c>
    </row>
    <row r="930" spans="1:17" ht="15.6" x14ac:dyDescent="0.3">
      <c r="A930" s="1" t="s">
        <v>1442</v>
      </c>
      <c r="B930" s="1" t="str">
        <f>VLOOKUP($A930,'Data Transformation'!$A$2:$D$2336,4,)</f>
        <v xml:space="preserve">  Lisa M</v>
      </c>
      <c r="C930">
        <f>VLOOKUP($A930,'Medical Examinations'!$A$2:$B$2336,2,)</f>
        <v>35.409999999999997</v>
      </c>
      <c r="D930">
        <f>VLOOKUP($A930,'Medical Examinations'!$A$2:$C$2336,3,)</f>
        <v>5.68</v>
      </c>
      <c r="E930" t="str">
        <f>VLOOKUP($A930,'Medical Examinations'!$A$2:$D$2336,4,)</f>
        <v>No</v>
      </c>
      <c r="F930" t="str">
        <f>VLOOKUP($A930,'Medical Examinations'!$A$2:$E$2336,5,)</f>
        <v>No</v>
      </c>
      <c r="G930" t="str">
        <f>VLOOKUP($A930,'Medical Examinations'!$A$2:$F$2336,6,)</f>
        <v>No</v>
      </c>
      <c r="H930">
        <f>VLOOKUP($A930,'Data Transformation'!$A$2:$G$2336,7,)</f>
        <v>0</v>
      </c>
      <c r="I930" t="str">
        <f>VLOOKUP($A930,'Medical Examinations'!$A$2:$H$2336,8,)</f>
        <v>No</v>
      </c>
      <c r="J930" t="str">
        <f>VLOOKUP($A930,'Data Transformation'!$A$2:$K$2336,11,)</f>
        <v>obesity</v>
      </c>
      <c r="K930" t="str">
        <f>VLOOKUP($A930,'Data Transformation'!$A$2:$M$2336,13,)</f>
        <v>Normal</v>
      </c>
      <c r="L930" t="str">
        <f>VLOOKUP(A930,'Data Transformation'!A930:Q3264,17,)</f>
        <v>14-Aug-1994</v>
      </c>
      <c r="M930">
        <f>VLOOKUP($A930,'Hospitalisation Details'!$A$2:$I$2344,6,)</f>
        <v>11773.06</v>
      </c>
      <c r="N930" t="str">
        <f>VLOOKUP($A930,'Hospitalisation Details'!$A$2:$I$2344,7,)</f>
        <v>tier - 3</v>
      </c>
      <c r="O930" t="str">
        <f>VLOOKUP($A930,'Hospitalisation Details'!$A$2:$I$2344,8,)</f>
        <v>tier - 3</v>
      </c>
      <c r="P930" t="str">
        <f>VLOOKUP($A930,'Hospitalisation Details'!$A$2:$I$2344,9,)</f>
        <v>R1026</v>
      </c>
      <c r="Q930">
        <f>VLOOKUP(A930,'Data Transformation'!A930:R3264,18,)</f>
        <v>28</v>
      </c>
    </row>
    <row r="931" spans="1:17" ht="15.6" x14ac:dyDescent="0.3">
      <c r="A931" s="1" t="s">
        <v>1441</v>
      </c>
      <c r="B931" s="1" t="str">
        <f>VLOOKUP($A931,'Data Transformation'!$A$2:$D$2336,4,)</f>
        <v xml:space="preserve">  Steve Jr</v>
      </c>
      <c r="C931">
        <f>VLOOKUP($A931,'Medical Examinations'!$A$2:$B$2336,2,)</f>
        <v>32.11</v>
      </c>
      <c r="D931">
        <f>VLOOKUP($A931,'Medical Examinations'!$A$2:$C$2336,3,)</f>
        <v>4.75</v>
      </c>
      <c r="E931" t="str">
        <f>VLOOKUP($A931,'Medical Examinations'!$A$2:$D$2336,4,)</f>
        <v>yes</v>
      </c>
      <c r="F931" t="str">
        <f>VLOOKUP($A931,'Medical Examinations'!$A$2:$E$2336,5,)</f>
        <v>No</v>
      </c>
      <c r="G931" t="str">
        <f>VLOOKUP($A931,'Medical Examinations'!$A$2:$F$2336,6,)</f>
        <v>No</v>
      </c>
      <c r="H931">
        <f>VLOOKUP($A931,'Data Transformation'!$A$2:$G$2336,7,)</f>
        <v>2</v>
      </c>
      <c r="I931" t="str">
        <f>VLOOKUP($A931,'Medical Examinations'!$A$2:$H$2336,8,)</f>
        <v>No</v>
      </c>
      <c r="J931" t="str">
        <f>VLOOKUP($A931,'Data Transformation'!$A$2:$K$2336,11,)</f>
        <v>overweight</v>
      </c>
      <c r="K931" t="str">
        <f>VLOOKUP($A931,'Data Transformation'!$A$2:$M$2336,13,)</f>
        <v>Normal</v>
      </c>
      <c r="L931" t="str">
        <f>VLOOKUP(A931,'Data Transformation'!A931:Q3265,17,)</f>
        <v>17-Jul-1967</v>
      </c>
      <c r="M931">
        <f>VLOOKUP($A931,'Hospitalisation Details'!$A$2:$I$2344,6,)</f>
        <v>11763</v>
      </c>
      <c r="N931" t="str">
        <f>VLOOKUP($A931,'Hospitalisation Details'!$A$2:$I$2344,7,)</f>
        <v>tier - 3</v>
      </c>
      <c r="O931" t="str">
        <f>VLOOKUP($A931,'Hospitalisation Details'!$A$2:$I$2344,8,)</f>
        <v>tier - 3</v>
      </c>
      <c r="P931" t="str">
        <f>VLOOKUP($A931,'Hospitalisation Details'!$A$2:$I$2344,9,)</f>
        <v>R1016</v>
      </c>
      <c r="Q931">
        <f>VLOOKUP(A931,'Data Transformation'!A931:R3265,18,)</f>
        <v>56</v>
      </c>
    </row>
    <row r="932" spans="1:17" ht="15.6" x14ac:dyDescent="0.3">
      <c r="A932" s="1" t="s">
        <v>1440</v>
      </c>
      <c r="B932" s="1" t="str">
        <f>VLOOKUP($A932,'Data Transformation'!$A$2:$D$2336,4,)</f>
        <v xml:space="preserve">  Tiffany</v>
      </c>
      <c r="C932">
        <f>VLOOKUP($A932,'Medical Examinations'!$A$2:$B$2336,2,)</f>
        <v>34.479999999999997</v>
      </c>
      <c r="D932">
        <f>VLOOKUP($A932,'Medical Examinations'!$A$2:$C$2336,3,)</f>
        <v>6.31</v>
      </c>
      <c r="E932" t="str">
        <f>VLOOKUP($A932,'Medical Examinations'!$A$2:$D$2336,4,)</f>
        <v>No</v>
      </c>
      <c r="F932" t="str">
        <f>VLOOKUP($A932,'Medical Examinations'!$A$2:$E$2336,5,)</f>
        <v>No</v>
      </c>
      <c r="G932" t="str">
        <f>VLOOKUP($A932,'Medical Examinations'!$A$2:$F$2336,6,)</f>
        <v>Yes</v>
      </c>
      <c r="H932">
        <f>VLOOKUP($A932,'Data Transformation'!$A$2:$G$2336,7,)</f>
        <v>1</v>
      </c>
      <c r="I932" t="str">
        <f>VLOOKUP($A932,'Medical Examinations'!$A$2:$H$2336,8,)</f>
        <v>No</v>
      </c>
      <c r="J932" t="str">
        <f>VLOOKUP($A932,'Data Transformation'!$A$2:$K$2336,11,)</f>
        <v>normal weight</v>
      </c>
      <c r="K932" t="str">
        <f>VLOOKUP($A932,'Data Transformation'!$A$2:$M$2336,13,)</f>
        <v>Prediabetes</v>
      </c>
      <c r="L932" t="str">
        <f>VLOOKUP(A932,'Data Transformation'!A932:Q3266,17,)</f>
        <v>30-Sep-1997</v>
      </c>
      <c r="M932">
        <f>VLOOKUP($A932,'Hospitalisation Details'!$A$2:$I$2344,6,)</f>
        <v>11752.68</v>
      </c>
      <c r="N932" t="str">
        <f>VLOOKUP($A932,'Hospitalisation Details'!$A$2:$I$2344,7,)</f>
        <v>tier - 3</v>
      </c>
      <c r="O932" t="str">
        <f>VLOOKUP($A932,'Hospitalisation Details'!$A$2:$I$2344,8,)</f>
        <v>tier - 1</v>
      </c>
      <c r="P932" t="str">
        <f>VLOOKUP($A932,'Hospitalisation Details'!$A$2:$I$2344,9,)</f>
        <v>R1026</v>
      </c>
      <c r="Q932">
        <f>VLOOKUP(A932,'Data Transformation'!A932:R3266,18,)</f>
        <v>25</v>
      </c>
    </row>
    <row r="933" spans="1:17" ht="15.6" x14ac:dyDescent="0.3">
      <c r="A933" s="1" t="s">
        <v>1439</v>
      </c>
      <c r="B933" s="1" t="str">
        <f>VLOOKUP($A933,'Data Transformation'!$A$2:$D$2336,4,)</f>
        <v xml:space="preserve">  Greg</v>
      </c>
      <c r="C933">
        <f>VLOOKUP($A933,'Medical Examinations'!$A$2:$B$2336,2,)</f>
        <v>34.39</v>
      </c>
      <c r="D933">
        <f>VLOOKUP($A933,'Medical Examinations'!$A$2:$C$2336,3,)</f>
        <v>6.28</v>
      </c>
      <c r="E933" t="str">
        <f>VLOOKUP($A933,'Medical Examinations'!$A$2:$D$2336,4,)</f>
        <v>yes</v>
      </c>
      <c r="F933" t="str">
        <f>VLOOKUP($A933,'Medical Examinations'!$A$2:$E$2336,5,)</f>
        <v>No</v>
      </c>
      <c r="G933" t="str">
        <f>VLOOKUP($A933,'Medical Examinations'!$A$2:$F$2336,6,)</f>
        <v>No</v>
      </c>
      <c r="H933">
        <f>VLOOKUP($A933,'Data Transformation'!$A$2:$G$2336,7,)</f>
        <v>1</v>
      </c>
      <c r="I933" t="str">
        <f>VLOOKUP($A933,'Medical Examinations'!$A$2:$H$2336,8,)</f>
        <v>No</v>
      </c>
      <c r="J933" t="str">
        <f>VLOOKUP($A933,'Data Transformation'!$A$2:$K$2336,11,)</f>
        <v>obesity</v>
      </c>
      <c r="K933" t="str">
        <f>VLOOKUP($A933,'Data Transformation'!$A$2:$M$2336,13,)</f>
        <v>Prediabetes</v>
      </c>
      <c r="L933" t="str">
        <f>VLOOKUP(A933,'Data Transformation'!A933:Q3267,17,)</f>
        <v>3-Jul-1968</v>
      </c>
      <c r="M933">
        <f>VLOOKUP($A933,'Hospitalisation Details'!$A$2:$I$2344,6,)</f>
        <v>11743.93</v>
      </c>
      <c r="N933" t="str">
        <f>VLOOKUP($A933,'Hospitalisation Details'!$A$2:$I$2344,7,)</f>
        <v>tier - 3</v>
      </c>
      <c r="O933" t="str">
        <f>VLOOKUP($A933,'Hospitalisation Details'!$A$2:$I$2344,8,)</f>
        <v>tier - 1</v>
      </c>
      <c r="P933" t="str">
        <f>VLOOKUP($A933,'Hospitalisation Details'!$A$2:$I$2344,9,)</f>
        <v>R1012</v>
      </c>
      <c r="Q933">
        <f>VLOOKUP(A933,'Data Transformation'!A933:R3267,18,)</f>
        <v>55</v>
      </c>
    </row>
    <row r="934" spans="1:17" ht="15.6" x14ac:dyDescent="0.3">
      <c r="A934" s="1" t="s">
        <v>1438</v>
      </c>
      <c r="B934" s="1" t="str">
        <f>VLOOKUP($A934,'Data Transformation'!$A$2:$D$2336,4,)</f>
        <v xml:space="preserve">  Dale</v>
      </c>
      <c r="C934">
        <f>VLOOKUP($A934,'Medical Examinations'!$A$2:$B$2336,2,)</f>
        <v>26.4</v>
      </c>
      <c r="D934">
        <f>VLOOKUP($A934,'Medical Examinations'!$A$2:$C$2336,3,)</f>
        <v>9.2899999999999991</v>
      </c>
      <c r="E934" t="str">
        <f>VLOOKUP($A934,'Medical Examinations'!$A$2:$D$2336,4,)</f>
        <v>yes</v>
      </c>
      <c r="F934" t="str">
        <f>VLOOKUP($A934,'Medical Examinations'!$A$2:$E$2336,5,)</f>
        <v>No</v>
      </c>
      <c r="G934" t="str">
        <f>VLOOKUP($A934,'Medical Examinations'!$A$2:$F$2336,6,)</f>
        <v>Yes</v>
      </c>
      <c r="H934">
        <f>VLOOKUP($A934,'Data Transformation'!$A$2:$G$2336,7,)</f>
        <v>1</v>
      </c>
      <c r="I934" t="str">
        <f>VLOOKUP($A934,'Medical Examinations'!$A$2:$H$2336,8,)</f>
        <v>No</v>
      </c>
      <c r="J934" t="str">
        <f>VLOOKUP($A934,'Data Transformation'!$A$2:$K$2336,11,)</f>
        <v>obesity</v>
      </c>
      <c r="K934" t="str">
        <f>VLOOKUP($A934,'Data Transformation'!$A$2:$M$2336,13,)</f>
        <v>Prediabetes</v>
      </c>
      <c r="L934" t="str">
        <f>VLOOKUP(A934,'Data Transformation'!A934:Q3268,17,)</f>
        <v>17-Sep-1996</v>
      </c>
      <c r="M934">
        <f>VLOOKUP($A934,'Hospitalisation Details'!$A$2:$I$2344,6,)</f>
        <v>11743.3</v>
      </c>
      <c r="N934" t="str">
        <f>VLOOKUP($A934,'Hospitalisation Details'!$A$2:$I$2344,7,)</f>
        <v>tier - 3</v>
      </c>
      <c r="O934" t="str">
        <f>VLOOKUP($A934,'Hospitalisation Details'!$A$2:$I$2344,8,)</f>
        <v>tier - 3</v>
      </c>
      <c r="P934" t="str">
        <f>VLOOKUP($A934,'Hospitalisation Details'!$A$2:$I$2344,9,)</f>
        <v>R1013</v>
      </c>
      <c r="Q934">
        <f>VLOOKUP(A934,'Data Transformation'!A934:R3268,18,)</f>
        <v>26</v>
      </c>
    </row>
    <row r="935" spans="1:17" ht="15.6" x14ac:dyDescent="0.3">
      <c r="A935" s="1" t="s">
        <v>1437</v>
      </c>
      <c r="B935" s="1" t="str">
        <f>VLOOKUP($A935,'Data Transformation'!$A$2:$D$2336,4,)</f>
        <v xml:space="preserve">  Brittany A</v>
      </c>
      <c r="C935">
        <f>VLOOKUP($A935,'Medical Examinations'!$A$2:$B$2336,2,)</f>
        <v>28.1</v>
      </c>
      <c r="D935">
        <f>VLOOKUP($A935,'Medical Examinations'!$A$2:$C$2336,3,)</f>
        <v>5.79</v>
      </c>
      <c r="E935" t="str">
        <f>VLOOKUP($A935,'Medical Examinations'!$A$2:$D$2336,4,)</f>
        <v>yes</v>
      </c>
      <c r="F935" t="str">
        <f>VLOOKUP($A935,'Medical Examinations'!$A$2:$E$2336,5,)</f>
        <v>No</v>
      </c>
      <c r="G935" t="str">
        <f>VLOOKUP($A935,'Medical Examinations'!$A$2:$F$2336,6,)</f>
        <v>Yes</v>
      </c>
      <c r="H935">
        <f>VLOOKUP($A935,'Data Transformation'!$A$2:$G$2336,7,)</f>
        <v>1</v>
      </c>
      <c r="I935" t="str">
        <f>VLOOKUP($A935,'Medical Examinations'!$A$2:$H$2336,8,)</f>
        <v>No</v>
      </c>
      <c r="J935" t="str">
        <f>VLOOKUP($A935,'Data Transformation'!$A$2:$K$2336,11,)</f>
        <v>obesity</v>
      </c>
      <c r="K935" t="str">
        <f>VLOOKUP($A935,'Data Transformation'!$A$2:$M$2336,13,)</f>
        <v>Normal</v>
      </c>
      <c r="L935" t="str">
        <f>VLOOKUP(A935,'Data Transformation'!A935:Q3269,17,)</f>
        <v>28-Nov-1978</v>
      </c>
      <c r="M935">
        <f>VLOOKUP($A935,'Hospitalisation Details'!$A$2:$I$2344,6,)</f>
        <v>11741.73</v>
      </c>
      <c r="N935" t="str">
        <f>VLOOKUP($A935,'Hospitalisation Details'!$A$2:$I$2344,7,)</f>
        <v>tier - 3</v>
      </c>
      <c r="O935" t="str">
        <f>VLOOKUP($A935,'Hospitalisation Details'!$A$2:$I$2344,8,)</f>
        <v>tier - 1</v>
      </c>
      <c r="P935" t="str">
        <f>VLOOKUP($A935,'Hospitalisation Details'!$A$2:$I$2344,9,)</f>
        <v>R1011</v>
      </c>
      <c r="Q935">
        <f>VLOOKUP(A935,'Data Transformation'!A935:R3269,18,)</f>
        <v>44</v>
      </c>
    </row>
    <row r="936" spans="1:17" ht="15.6" x14ac:dyDescent="0.3">
      <c r="A936" s="1" t="s">
        <v>1436</v>
      </c>
      <c r="B936" s="1" t="str">
        <f>VLOOKUP($A936,'Data Transformation'!$A$2:$D$2336,4,)</f>
        <v xml:space="preserve">  Robert S</v>
      </c>
      <c r="C936">
        <f>VLOOKUP($A936,'Medical Examinations'!$A$2:$B$2336,2,)</f>
        <v>27</v>
      </c>
      <c r="D936">
        <f>VLOOKUP($A936,'Medical Examinations'!$A$2:$C$2336,3,)</f>
        <v>4.54</v>
      </c>
      <c r="E936" t="str">
        <f>VLOOKUP($A936,'Medical Examinations'!$A$2:$D$2336,4,)</f>
        <v>yes</v>
      </c>
      <c r="F936" t="str">
        <f>VLOOKUP($A936,'Medical Examinations'!$A$2:$E$2336,5,)</f>
        <v>No</v>
      </c>
      <c r="G936" t="str">
        <f>VLOOKUP($A936,'Medical Examinations'!$A$2:$F$2336,6,)</f>
        <v>No</v>
      </c>
      <c r="H936">
        <f>VLOOKUP($A936,'Data Transformation'!$A$2:$G$2336,7,)</f>
        <v>1</v>
      </c>
      <c r="I936" t="str">
        <f>VLOOKUP($A936,'Medical Examinations'!$A$2:$H$2336,8,)</f>
        <v>No</v>
      </c>
      <c r="J936" t="str">
        <f>VLOOKUP($A936,'Data Transformation'!$A$2:$K$2336,11,)</f>
        <v>obesity</v>
      </c>
      <c r="K936" t="str">
        <f>VLOOKUP($A936,'Data Transformation'!$A$2:$M$2336,13,)</f>
        <v>Normal</v>
      </c>
      <c r="L936" t="str">
        <f>VLOOKUP(A936,'Data Transformation'!A936:Q3270,17,)</f>
        <v>6-Nov-1978</v>
      </c>
      <c r="M936">
        <f>VLOOKUP($A936,'Hospitalisation Details'!$A$2:$I$2344,6,)</f>
        <v>11737.85</v>
      </c>
      <c r="N936" t="str">
        <f>VLOOKUP($A936,'Hospitalisation Details'!$A$2:$I$2344,7,)</f>
        <v>tier - 3</v>
      </c>
      <c r="O936" t="str">
        <f>VLOOKUP($A936,'Hospitalisation Details'!$A$2:$I$2344,8,)</f>
        <v>tier - 1</v>
      </c>
      <c r="P936" t="str">
        <f>VLOOKUP($A936,'Hospitalisation Details'!$A$2:$I$2344,9,)</f>
        <v>R1011</v>
      </c>
      <c r="Q936">
        <f>VLOOKUP(A936,'Data Transformation'!A936:R3270,18,)</f>
        <v>44</v>
      </c>
    </row>
    <row r="937" spans="1:17" ht="15.6" x14ac:dyDescent="0.3">
      <c r="A937" s="1" t="s">
        <v>1435</v>
      </c>
      <c r="B937" s="1" t="str">
        <f>VLOOKUP($A937,'Data Transformation'!$A$2:$D$2336,4,)</f>
        <v xml:space="preserve">  Cameron</v>
      </c>
      <c r="C937">
        <f>VLOOKUP($A937,'Medical Examinations'!$A$2:$B$2336,2,)</f>
        <v>28.594999999999999</v>
      </c>
      <c r="D937">
        <f>VLOOKUP($A937,'Medical Examinations'!$A$2:$C$2336,3,)</f>
        <v>4.68</v>
      </c>
      <c r="E937" t="str">
        <f>VLOOKUP($A937,'Medical Examinations'!$A$2:$D$2336,4,)</f>
        <v>yes</v>
      </c>
      <c r="F937" t="str">
        <f>VLOOKUP($A937,'Medical Examinations'!$A$2:$E$2336,5,)</f>
        <v>No</v>
      </c>
      <c r="G937" t="str">
        <f>VLOOKUP($A937,'Medical Examinations'!$A$2:$F$2336,6,)</f>
        <v>No</v>
      </c>
      <c r="H937">
        <f>VLOOKUP($A937,'Data Transformation'!$A$2:$G$2336,7,)</f>
        <v>1</v>
      </c>
      <c r="I937" t="str">
        <f>VLOOKUP($A937,'Medical Examinations'!$A$2:$H$2336,8,)</f>
        <v>No</v>
      </c>
      <c r="J937" t="str">
        <f>VLOOKUP($A937,'Data Transformation'!$A$2:$K$2336,11,)</f>
        <v>obesity</v>
      </c>
      <c r="K937" t="str">
        <f>VLOOKUP($A937,'Data Transformation'!$A$2:$M$2336,13,)</f>
        <v>Prediabetes</v>
      </c>
      <c r="L937" t="str">
        <f>VLOOKUP(A937,'Data Transformation'!A937:Q3271,17,)</f>
        <v>29-Nov-1978</v>
      </c>
      <c r="M937">
        <f>VLOOKUP($A937,'Hospitalisation Details'!$A$2:$I$2344,6,)</f>
        <v>11735.88</v>
      </c>
      <c r="N937" t="str">
        <f>VLOOKUP($A937,'Hospitalisation Details'!$A$2:$I$2344,7,)</f>
        <v>tier - 3</v>
      </c>
      <c r="O937" t="str">
        <f>VLOOKUP($A937,'Hospitalisation Details'!$A$2:$I$2344,8,)</f>
        <v>tier - 1</v>
      </c>
      <c r="P937" t="str">
        <f>VLOOKUP($A937,'Hospitalisation Details'!$A$2:$I$2344,9,)</f>
        <v>R1012</v>
      </c>
      <c r="Q937">
        <f>VLOOKUP(A937,'Data Transformation'!A937:R3271,18,)</f>
        <v>44</v>
      </c>
    </row>
    <row r="938" spans="1:17" ht="15.6" x14ac:dyDescent="0.3">
      <c r="A938" s="1" t="s">
        <v>1434</v>
      </c>
      <c r="B938" s="1" t="str">
        <f>VLOOKUP($A938,'Data Transformation'!$A$2:$D$2336,4,)</f>
        <v xml:space="preserve">  Ulrike</v>
      </c>
      <c r="C938">
        <f>VLOOKUP($A938,'Medical Examinations'!$A$2:$B$2336,2,)</f>
        <v>36.799999999999997</v>
      </c>
      <c r="D938">
        <f>VLOOKUP($A938,'Medical Examinations'!$A$2:$C$2336,3,)</f>
        <v>5.88</v>
      </c>
      <c r="E938" t="str">
        <f>VLOOKUP($A938,'Medical Examinations'!$A$2:$D$2336,4,)</f>
        <v>No</v>
      </c>
      <c r="F938" t="str">
        <f>VLOOKUP($A938,'Medical Examinations'!$A$2:$E$2336,5,)</f>
        <v>No</v>
      </c>
      <c r="G938" t="str">
        <f>VLOOKUP($A938,'Medical Examinations'!$A$2:$F$2336,6,)</f>
        <v>No</v>
      </c>
      <c r="H938">
        <f>VLOOKUP($A938,'Data Transformation'!$A$2:$G$2336,7,)</f>
        <v>1</v>
      </c>
      <c r="I938" t="str">
        <f>VLOOKUP($A938,'Medical Examinations'!$A$2:$H$2336,8,)</f>
        <v>No</v>
      </c>
      <c r="J938" t="str">
        <f>VLOOKUP($A938,'Data Transformation'!$A$2:$K$2336,11,)</f>
        <v>overweight</v>
      </c>
      <c r="K938" t="str">
        <f>VLOOKUP($A938,'Data Transformation'!$A$2:$M$2336,13,)</f>
        <v>Normal</v>
      </c>
      <c r="L938" t="str">
        <f>VLOOKUP(A938,'Data Transformation'!A938:Q3272,17,)</f>
        <v>24-Aug-1978</v>
      </c>
      <c r="M938">
        <f>VLOOKUP($A938,'Hospitalisation Details'!$A$2:$I$2344,6,)</f>
        <v>11730.82</v>
      </c>
      <c r="N938" t="str">
        <f>VLOOKUP($A938,'Hospitalisation Details'!$A$2:$I$2344,7,)</f>
        <v>tier - 3</v>
      </c>
      <c r="O938" t="str">
        <f>VLOOKUP($A938,'Hospitalisation Details'!$A$2:$I$2344,8,)</f>
        <v>tier - 3</v>
      </c>
      <c r="P938" t="str">
        <f>VLOOKUP($A938,'Hospitalisation Details'!$A$2:$I$2344,9,)</f>
        <v>R1026</v>
      </c>
      <c r="Q938">
        <f>VLOOKUP(A938,'Data Transformation'!A938:R3272,18,)</f>
        <v>44</v>
      </c>
    </row>
    <row r="939" spans="1:17" ht="15.6" x14ac:dyDescent="0.3">
      <c r="A939" s="1" t="s">
        <v>1433</v>
      </c>
      <c r="B939" s="1" t="str">
        <f>VLOOKUP($A939,'Data Transformation'!$A$2:$D$2336,4,)</f>
        <v xml:space="preserve">  Katlyn A</v>
      </c>
      <c r="C939">
        <f>VLOOKUP($A939,'Medical Examinations'!$A$2:$B$2336,2,)</f>
        <v>23.75</v>
      </c>
      <c r="D939">
        <f>VLOOKUP($A939,'Medical Examinations'!$A$2:$C$2336,3,)</f>
        <v>5.42</v>
      </c>
      <c r="E939" t="str">
        <f>VLOOKUP($A939,'Medical Examinations'!$A$2:$D$2336,4,)</f>
        <v>yes</v>
      </c>
      <c r="F939" t="str">
        <f>VLOOKUP($A939,'Medical Examinations'!$A$2:$E$2336,5,)</f>
        <v>No</v>
      </c>
      <c r="G939" t="str">
        <f>VLOOKUP($A939,'Medical Examinations'!$A$2:$F$2336,6,)</f>
        <v>Yes</v>
      </c>
      <c r="H939">
        <f>VLOOKUP($A939,'Data Transformation'!$A$2:$G$2336,7,)</f>
        <v>1</v>
      </c>
      <c r="I939" t="str">
        <f>VLOOKUP($A939,'Medical Examinations'!$A$2:$H$2336,8,)</f>
        <v>No</v>
      </c>
      <c r="J939" t="str">
        <f>VLOOKUP($A939,'Data Transformation'!$A$2:$K$2336,11,)</f>
        <v>obesity</v>
      </c>
      <c r="K939" t="str">
        <f>VLOOKUP($A939,'Data Transformation'!$A$2:$M$2336,13,)</f>
        <v>Normal</v>
      </c>
      <c r="L939" t="str">
        <f>VLOOKUP(A939,'Data Transformation'!A939:Q3273,17,)</f>
        <v>13-Dec-2001</v>
      </c>
      <c r="M939">
        <f>VLOOKUP($A939,'Hospitalisation Details'!$A$2:$I$2344,6,)</f>
        <v>11729.68</v>
      </c>
      <c r="N939" t="str">
        <f>VLOOKUP($A939,'Hospitalisation Details'!$A$2:$I$2344,7,)</f>
        <v>tier - 3</v>
      </c>
      <c r="O939" t="str">
        <f>VLOOKUP($A939,'Hospitalisation Details'!$A$2:$I$2344,8,)</f>
        <v>tier - 1</v>
      </c>
      <c r="P939" t="str">
        <f>VLOOKUP($A939,'Hospitalisation Details'!$A$2:$I$2344,9,)</f>
        <v>R1024</v>
      </c>
      <c r="Q939">
        <f>VLOOKUP(A939,'Data Transformation'!A939:R3273,18,)</f>
        <v>21</v>
      </c>
    </row>
    <row r="940" spans="1:17" ht="15.6" x14ac:dyDescent="0.3">
      <c r="A940" s="1" t="s">
        <v>1432</v>
      </c>
      <c r="B940" s="1" t="str">
        <f>VLOOKUP($A940,'Data Transformation'!$A$2:$D$2336,4,)</f>
        <v xml:space="preserve">  Morgan B</v>
      </c>
      <c r="C940">
        <f>VLOOKUP($A940,'Medical Examinations'!$A$2:$B$2336,2,)</f>
        <v>35.619999999999997</v>
      </c>
      <c r="D940">
        <f>VLOOKUP($A940,'Medical Examinations'!$A$2:$C$2336,3,)</f>
        <v>4.16</v>
      </c>
      <c r="E940" t="str">
        <f>VLOOKUP($A940,'Medical Examinations'!$A$2:$D$2336,4,)</f>
        <v>No</v>
      </c>
      <c r="F940" t="str">
        <f>VLOOKUP($A940,'Medical Examinations'!$A$2:$E$2336,5,)</f>
        <v>No</v>
      </c>
      <c r="G940" t="str">
        <f>VLOOKUP($A940,'Medical Examinations'!$A$2:$F$2336,6,)</f>
        <v>No</v>
      </c>
      <c r="H940">
        <f>VLOOKUP($A940,'Data Transformation'!$A$2:$G$2336,7,)</f>
        <v>0</v>
      </c>
      <c r="I940" t="str">
        <f>VLOOKUP($A940,'Medical Examinations'!$A$2:$H$2336,8,)</f>
        <v>No</v>
      </c>
      <c r="J940" t="str">
        <f>VLOOKUP($A940,'Data Transformation'!$A$2:$K$2336,11,)</f>
        <v>overweight</v>
      </c>
      <c r="K940" t="str">
        <f>VLOOKUP($A940,'Data Transformation'!$A$2:$M$2336,13,)</f>
        <v>Normal</v>
      </c>
      <c r="L940" t="str">
        <f>VLOOKUP(A940,'Data Transformation'!A940:Q3274,17,)</f>
        <v>20-Jun-1980</v>
      </c>
      <c r="M940">
        <f>VLOOKUP($A940,'Hospitalisation Details'!$A$2:$I$2344,6,)</f>
        <v>11712.97</v>
      </c>
      <c r="N940" t="str">
        <f>VLOOKUP($A940,'Hospitalisation Details'!$A$2:$I$2344,7,)</f>
        <v>tier - 3</v>
      </c>
      <c r="O940" t="str">
        <f>VLOOKUP($A940,'Hospitalisation Details'!$A$2:$I$2344,8,)</f>
        <v>tier - 2</v>
      </c>
      <c r="P940" t="str">
        <f>VLOOKUP($A940,'Hospitalisation Details'!$A$2:$I$2344,9,)</f>
        <v>R1021</v>
      </c>
      <c r="Q940">
        <f>VLOOKUP(A940,'Data Transformation'!A940:R3274,18,)</f>
        <v>43</v>
      </c>
    </row>
    <row r="941" spans="1:17" ht="15.6" x14ac:dyDescent="0.3">
      <c r="A941" s="1" t="s">
        <v>1431</v>
      </c>
      <c r="B941" s="1" t="str">
        <f>VLOOKUP($A941,'Data Transformation'!$A$2:$D$2336,4,)</f>
        <v xml:space="preserve">  Peter</v>
      </c>
      <c r="C941">
        <f>VLOOKUP($A941,'Medical Examinations'!$A$2:$B$2336,2,)</f>
        <v>30.69</v>
      </c>
      <c r="D941">
        <f>VLOOKUP($A941,'Medical Examinations'!$A$2:$C$2336,3,)</f>
        <v>7.05</v>
      </c>
      <c r="E941" t="str">
        <f>VLOOKUP($A941,'Medical Examinations'!$A$2:$D$2336,4,)</f>
        <v>yes</v>
      </c>
      <c r="F941" t="str">
        <f>VLOOKUP($A941,'Medical Examinations'!$A$2:$E$2336,5,)</f>
        <v>No</v>
      </c>
      <c r="G941" t="str">
        <f>VLOOKUP($A941,'Medical Examinations'!$A$2:$F$2336,6,)</f>
        <v>No</v>
      </c>
      <c r="H941">
        <f>VLOOKUP($A941,'Data Transformation'!$A$2:$G$2336,7,)</f>
        <v>2</v>
      </c>
      <c r="I941" t="str">
        <f>VLOOKUP($A941,'Medical Examinations'!$A$2:$H$2336,8,)</f>
        <v>No</v>
      </c>
      <c r="J941" t="str">
        <f>VLOOKUP($A941,'Data Transformation'!$A$2:$K$2336,11,)</f>
        <v>obesity</v>
      </c>
      <c r="K941" t="str">
        <f>VLOOKUP($A941,'Data Transformation'!$A$2:$M$2336,13,)</f>
        <v>Prediabetes</v>
      </c>
      <c r="L941" t="str">
        <f>VLOOKUP(A941,'Data Transformation'!A941:Q3275,17,)</f>
        <v>24-Jul-1980</v>
      </c>
      <c r="M941">
        <f>VLOOKUP($A941,'Hospitalisation Details'!$A$2:$I$2344,6,)</f>
        <v>11696.52</v>
      </c>
      <c r="N941" t="str">
        <f>VLOOKUP($A941,'Hospitalisation Details'!$A$2:$I$2344,7,)</f>
        <v>tier - 3</v>
      </c>
      <c r="O941" t="str">
        <f>VLOOKUP($A941,'Hospitalisation Details'!$A$2:$I$2344,8,)</f>
        <v>tier - 1</v>
      </c>
      <c r="P941" t="str">
        <f>VLOOKUP($A941,'Hospitalisation Details'!$A$2:$I$2344,9,)</f>
        <v>R1021</v>
      </c>
      <c r="Q941">
        <f>VLOOKUP(A941,'Data Transformation'!A941:R3275,18,)</f>
        <v>43</v>
      </c>
    </row>
    <row r="942" spans="1:17" ht="15.6" x14ac:dyDescent="0.3">
      <c r="A942" s="1" t="s">
        <v>1430</v>
      </c>
      <c r="B942" s="1" t="str">
        <f>VLOOKUP($A942,'Data Transformation'!$A$2:$D$2336,4,)</f>
        <v xml:space="preserve">  Chandler</v>
      </c>
      <c r="C942">
        <f>VLOOKUP($A942,'Medical Examinations'!$A$2:$B$2336,2,)</f>
        <v>35.799999999999997</v>
      </c>
      <c r="D942">
        <f>VLOOKUP($A942,'Medical Examinations'!$A$2:$C$2336,3,)</f>
        <v>5.63</v>
      </c>
      <c r="E942" t="str">
        <f>VLOOKUP($A942,'Medical Examinations'!$A$2:$D$2336,4,)</f>
        <v>yes</v>
      </c>
      <c r="F942" t="str">
        <f>VLOOKUP($A942,'Medical Examinations'!$A$2:$E$2336,5,)</f>
        <v>No</v>
      </c>
      <c r="G942" t="str">
        <f>VLOOKUP($A942,'Medical Examinations'!$A$2:$F$2336,6,)</f>
        <v>No</v>
      </c>
      <c r="H942">
        <f>VLOOKUP($A942,'Data Transformation'!$A$2:$G$2336,7,)</f>
        <v>2</v>
      </c>
      <c r="I942" t="str">
        <f>VLOOKUP($A942,'Medical Examinations'!$A$2:$H$2336,8,)</f>
        <v>No</v>
      </c>
      <c r="J942" t="str">
        <f>VLOOKUP($A942,'Data Transformation'!$A$2:$K$2336,11,)</f>
        <v>normal weight</v>
      </c>
      <c r="K942" t="str">
        <f>VLOOKUP($A942,'Data Transformation'!$A$2:$M$2336,13,)</f>
        <v>Normal</v>
      </c>
      <c r="L942" t="str">
        <f>VLOOKUP(A942,'Data Transformation'!A942:Q3276,17,)</f>
        <v>15-Jun-1999</v>
      </c>
      <c r="M942">
        <f>VLOOKUP($A942,'Hospitalisation Details'!$A$2:$I$2344,6,)</f>
        <v>11674.13</v>
      </c>
      <c r="N942" t="str">
        <f>VLOOKUP($A942,'Hospitalisation Details'!$A$2:$I$2344,7,)</f>
        <v>tier - 3</v>
      </c>
      <c r="O942" t="str">
        <f>VLOOKUP($A942,'Hospitalisation Details'!$A$2:$I$2344,8,)</f>
        <v>tier - 1</v>
      </c>
      <c r="P942" t="str">
        <f>VLOOKUP($A942,'Hospitalisation Details'!$A$2:$I$2344,9,)</f>
        <v>R1011</v>
      </c>
      <c r="Q942">
        <f>VLOOKUP(A942,'Data Transformation'!A942:R3276,18,)</f>
        <v>24</v>
      </c>
    </row>
    <row r="943" spans="1:17" ht="15.6" x14ac:dyDescent="0.3">
      <c r="A943" s="1" t="s">
        <v>1429</v>
      </c>
      <c r="B943" s="1" t="str">
        <f>VLOOKUP($A943,'Data Transformation'!$A$2:$D$2336,4,)</f>
        <v xml:space="preserve">  Silvana M</v>
      </c>
      <c r="C943">
        <f>VLOOKUP($A943,'Medical Examinations'!$A$2:$B$2336,2,)</f>
        <v>28.785</v>
      </c>
      <c r="D943">
        <f>VLOOKUP($A943,'Medical Examinations'!$A$2:$C$2336,3,)</f>
        <v>4.24</v>
      </c>
      <c r="E943" t="str">
        <f>VLOOKUP($A943,'Medical Examinations'!$A$2:$D$2336,4,)</f>
        <v>yes</v>
      </c>
      <c r="F943" t="str">
        <f>VLOOKUP($A943,'Medical Examinations'!$A$2:$E$2336,5,)</f>
        <v>No</v>
      </c>
      <c r="G943" t="str">
        <f>VLOOKUP($A943,'Medical Examinations'!$A$2:$F$2336,6,)</f>
        <v>No</v>
      </c>
      <c r="H943">
        <f>VLOOKUP($A943,'Data Transformation'!$A$2:$G$2336,7,)</f>
        <v>2</v>
      </c>
      <c r="I943" t="str">
        <f>VLOOKUP($A943,'Medical Examinations'!$A$2:$H$2336,8,)</f>
        <v>No</v>
      </c>
      <c r="J943" t="str">
        <f>VLOOKUP($A943,'Data Transformation'!$A$2:$K$2336,11,)</f>
        <v>obesity</v>
      </c>
      <c r="K943" t="str">
        <f>VLOOKUP($A943,'Data Transformation'!$A$2:$M$2336,13,)</f>
        <v>Normal</v>
      </c>
      <c r="L943" t="str">
        <f>VLOOKUP(A943,'Data Transformation'!A943:Q3277,17,)</f>
        <v>16-Oct-1980</v>
      </c>
      <c r="M943">
        <f>VLOOKUP($A943,'Hospitalisation Details'!$A$2:$I$2344,6,)</f>
        <v>11658.38</v>
      </c>
      <c r="N943" t="str">
        <f>VLOOKUP($A943,'Hospitalisation Details'!$A$2:$I$2344,7,)</f>
        <v>tier - 3</v>
      </c>
      <c r="O943" t="str">
        <f>VLOOKUP($A943,'Hospitalisation Details'!$A$2:$I$2344,8,)</f>
        <v>tier - 3</v>
      </c>
      <c r="P943" t="str">
        <f>VLOOKUP($A943,'Hospitalisation Details'!$A$2:$I$2344,9,)</f>
        <v>R1024</v>
      </c>
      <c r="Q943">
        <f>VLOOKUP(A943,'Data Transformation'!A943:R3277,18,)</f>
        <v>42</v>
      </c>
    </row>
    <row r="944" spans="1:17" ht="15.6" x14ac:dyDescent="0.3">
      <c r="A944" s="1" t="s">
        <v>1428</v>
      </c>
      <c r="B944" s="1" t="str">
        <f>VLOOKUP($A944,'Data Transformation'!$A$2:$D$2336,4,)</f>
        <v xml:space="preserve">  Natty</v>
      </c>
      <c r="C944">
        <f>VLOOKUP($A944,'Medical Examinations'!$A$2:$B$2336,2,)</f>
        <v>28.594999999999999</v>
      </c>
      <c r="D944">
        <f>VLOOKUP($A944,'Medical Examinations'!$A$2:$C$2336,3,)</f>
        <v>4.96</v>
      </c>
      <c r="E944" t="str">
        <f>VLOOKUP($A944,'Medical Examinations'!$A$2:$D$2336,4,)</f>
        <v>yes</v>
      </c>
      <c r="F944" t="str">
        <f>VLOOKUP($A944,'Medical Examinations'!$A$2:$E$2336,5,)</f>
        <v>No</v>
      </c>
      <c r="G944" t="str">
        <f>VLOOKUP($A944,'Medical Examinations'!$A$2:$F$2336,6,)</f>
        <v>No</v>
      </c>
      <c r="H944">
        <f>VLOOKUP($A944,'Data Transformation'!$A$2:$G$2336,7,)</f>
        <v>2</v>
      </c>
      <c r="I944" t="str">
        <f>VLOOKUP($A944,'Medical Examinations'!$A$2:$H$2336,8,)</f>
        <v>No</v>
      </c>
      <c r="J944" t="str">
        <f>VLOOKUP($A944,'Data Transformation'!$A$2:$K$2336,11,)</f>
        <v>obesity</v>
      </c>
      <c r="K944" t="str">
        <f>VLOOKUP($A944,'Data Transformation'!$A$2:$M$2336,13,)</f>
        <v>Prediabetes</v>
      </c>
      <c r="L944" t="str">
        <f>VLOOKUP(A944,'Data Transformation'!A944:Q3278,17,)</f>
        <v>10-Aug-1993</v>
      </c>
      <c r="M944">
        <f>VLOOKUP($A944,'Hospitalisation Details'!$A$2:$I$2344,6,)</f>
        <v>11658.12</v>
      </c>
      <c r="N944" t="str">
        <f>VLOOKUP($A944,'Hospitalisation Details'!$A$2:$I$2344,7,)</f>
        <v>tier - 3</v>
      </c>
      <c r="O944" t="str">
        <f>VLOOKUP($A944,'Hospitalisation Details'!$A$2:$I$2344,8,)</f>
        <v>tier - 1</v>
      </c>
      <c r="P944" t="str">
        <f>VLOOKUP($A944,'Hospitalisation Details'!$A$2:$I$2344,9,)</f>
        <v>R1024</v>
      </c>
      <c r="Q944">
        <f>VLOOKUP(A944,'Data Transformation'!A944:R3278,18,)</f>
        <v>29</v>
      </c>
    </row>
    <row r="945" spans="1:17" ht="15.6" x14ac:dyDescent="0.3">
      <c r="A945" s="1" t="s">
        <v>1427</v>
      </c>
      <c r="B945" s="1" t="str">
        <f>VLOOKUP($A945,'Data Transformation'!$A$2:$D$2336,4,)</f>
        <v xml:space="preserve">  Nicholas T</v>
      </c>
      <c r="C945">
        <f>VLOOKUP($A945,'Medical Examinations'!$A$2:$B$2336,2,)</f>
        <v>48.75</v>
      </c>
      <c r="D945">
        <f>VLOOKUP($A945,'Medical Examinations'!$A$2:$C$2336,3,)</f>
        <v>4.34</v>
      </c>
      <c r="E945" t="str">
        <f>VLOOKUP($A945,'Medical Examinations'!$A$2:$D$2336,4,)</f>
        <v>No</v>
      </c>
      <c r="F945" t="str">
        <f>VLOOKUP($A945,'Medical Examinations'!$A$2:$E$2336,5,)</f>
        <v>No</v>
      </c>
      <c r="G945" t="str">
        <f>VLOOKUP($A945,'Medical Examinations'!$A$2:$F$2336,6,)</f>
        <v>No</v>
      </c>
      <c r="H945">
        <f>VLOOKUP($A945,'Data Transformation'!$A$2:$G$2336,7,)</f>
        <v>0</v>
      </c>
      <c r="I945" t="str">
        <f>VLOOKUP($A945,'Medical Examinations'!$A$2:$H$2336,8,)</f>
        <v>No</v>
      </c>
      <c r="J945" t="str">
        <f>VLOOKUP($A945,'Data Transformation'!$A$2:$K$2336,11,)</f>
        <v>underweight</v>
      </c>
      <c r="K945" t="str">
        <f>VLOOKUP($A945,'Data Transformation'!$A$2:$M$2336,13,)</f>
        <v>Diabetes</v>
      </c>
      <c r="L945" t="str">
        <f>VLOOKUP(A945,'Data Transformation'!A945:Q3279,17,)</f>
        <v>30-Sep-1998</v>
      </c>
      <c r="M945">
        <f>VLOOKUP($A945,'Hospitalisation Details'!$A$2:$I$2344,6,)</f>
        <v>11657.81</v>
      </c>
      <c r="N945" t="str">
        <f>VLOOKUP($A945,'Hospitalisation Details'!$A$2:$I$2344,7,)</f>
        <v>tier - 3</v>
      </c>
      <c r="O945" t="str">
        <f>VLOOKUP($A945,'Hospitalisation Details'!$A$2:$I$2344,8,)</f>
        <v>tier - 2</v>
      </c>
      <c r="P945" t="str">
        <f>VLOOKUP($A945,'Hospitalisation Details'!$A$2:$I$2344,9,)</f>
        <v>R1023</v>
      </c>
      <c r="Q945">
        <f>VLOOKUP(A945,'Data Transformation'!A945:R3279,18,)</f>
        <v>24</v>
      </c>
    </row>
    <row r="946" spans="1:17" ht="15.6" x14ac:dyDescent="0.3">
      <c r="A946" s="1" t="s">
        <v>1426</v>
      </c>
      <c r="B946" s="1" t="str">
        <f>VLOOKUP($A946,'Data Transformation'!$A$2:$D$2336,4,)</f>
        <v xml:space="preserve">  Rebecca</v>
      </c>
      <c r="C946">
        <f>VLOOKUP($A946,'Medical Examinations'!$A$2:$B$2336,2,)</f>
        <v>28.31</v>
      </c>
      <c r="D946">
        <f>VLOOKUP($A946,'Medical Examinations'!$A$2:$C$2336,3,)</f>
        <v>5.43</v>
      </c>
      <c r="E946" t="str">
        <f>VLOOKUP($A946,'Medical Examinations'!$A$2:$D$2336,4,)</f>
        <v>yes</v>
      </c>
      <c r="F946" t="str">
        <f>VLOOKUP($A946,'Medical Examinations'!$A$2:$E$2336,5,)</f>
        <v>No</v>
      </c>
      <c r="G946" t="str">
        <f>VLOOKUP($A946,'Medical Examinations'!$A$2:$F$2336,6,)</f>
        <v>No</v>
      </c>
      <c r="H946">
        <f>VLOOKUP($A946,'Data Transformation'!$A$2:$G$2336,7,)</f>
        <v>2</v>
      </c>
      <c r="I946" t="str">
        <f>VLOOKUP($A946,'Medical Examinations'!$A$2:$H$2336,8,)</f>
        <v>No</v>
      </c>
      <c r="J946" t="str">
        <f>VLOOKUP($A946,'Data Transformation'!$A$2:$K$2336,11,)</f>
        <v>obesity</v>
      </c>
      <c r="K946" t="str">
        <f>VLOOKUP($A946,'Data Transformation'!$A$2:$M$2336,13,)</f>
        <v>Diabetes</v>
      </c>
      <c r="L946" t="str">
        <f>VLOOKUP(A946,'Data Transformation'!A946:Q3280,17,)</f>
        <v>27-Dec-1965</v>
      </c>
      <c r="M946">
        <f>VLOOKUP($A946,'Hospitalisation Details'!$A$2:$I$2344,6,)</f>
        <v>11657.72</v>
      </c>
      <c r="N946" t="str">
        <f>VLOOKUP($A946,'Hospitalisation Details'!$A$2:$I$2344,7,)</f>
        <v>tier - 3</v>
      </c>
      <c r="O946" t="str">
        <f>VLOOKUP($A946,'Hospitalisation Details'!$A$2:$I$2344,8,)</f>
        <v>tier - 2</v>
      </c>
      <c r="P946" t="str">
        <f>VLOOKUP($A946,'Hospitalisation Details'!$A$2:$I$2344,9,)</f>
        <v>R1024</v>
      </c>
      <c r="Q946">
        <f>VLOOKUP(A946,'Data Transformation'!A946:R3280,18,)</f>
        <v>57</v>
      </c>
    </row>
    <row r="947" spans="1:17" ht="15.6" x14ac:dyDescent="0.3">
      <c r="A947" s="1" t="s">
        <v>1425</v>
      </c>
      <c r="B947" s="1" t="str">
        <f>VLOOKUP($A947,'Data Transformation'!$A$2:$D$2336,4,)</f>
        <v xml:space="preserve">  John</v>
      </c>
      <c r="C947">
        <f>VLOOKUP($A947,'Medical Examinations'!$A$2:$B$2336,2,)</f>
        <v>38.39</v>
      </c>
      <c r="D947">
        <f>VLOOKUP($A947,'Medical Examinations'!$A$2:$C$2336,3,)</f>
        <v>8.33</v>
      </c>
      <c r="E947" t="str">
        <f>VLOOKUP($A947,'Medical Examinations'!$A$2:$D$2336,4,)</f>
        <v>yes</v>
      </c>
      <c r="F947" t="str">
        <f>VLOOKUP($A947,'Medical Examinations'!$A$2:$E$2336,5,)</f>
        <v>No</v>
      </c>
      <c r="G947" t="str">
        <f>VLOOKUP($A947,'Medical Examinations'!$A$2:$F$2336,6,)</f>
        <v>No</v>
      </c>
      <c r="H947">
        <f>VLOOKUP($A947,'Data Transformation'!$A$2:$G$2336,7,)</f>
        <v>1</v>
      </c>
      <c r="I947" t="str">
        <f>VLOOKUP($A947,'Medical Examinations'!$A$2:$H$2336,8,)</f>
        <v>No</v>
      </c>
      <c r="J947" t="str">
        <f>VLOOKUP($A947,'Data Transformation'!$A$2:$K$2336,11,)</f>
        <v>underweight</v>
      </c>
      <c r="K947" t="str">
        <f>VLOOKUP($A947,'Data Transformation'!$A$2:$M$2336,13,)</f>
        <v>Normal</v>
      </c>
      <c r="L947" t="str">
        <f>VLOOKUP(A947,'Data Transformation'!A947:Q3281,17,)</f>
        <v>9-Oct-1976</v>
      </c>
      <c r="M947">
        <f>VLOOKUP($A947,'Hospitalisation Details'!$A$2:$I$2344,6,)</f>
        <v>11625.11</v>
      </c>
      <c r="N947" t="str">
        <f>VLOOKUP($A947,'Hospitalisation Details'!$A$2:$I$2344,7,)</f>
        <v>tier - 3</v>
      </c>
      <c r="O947" t="str">
        <f>VLOOKUP($A947,'Hospitalisation Details'!$A$2:$I$2344,8,)</f>
        <v>tier - 3</v>
      </c>
      <c r="P947" t="str">
        <f>VLOOKUP($A947,'Hospitalisation Details'!$A$2:$I$2344,9,)</f>
        <v>R1022</v>
      </c>
      <c r="Q947">
        <f>VLOOKUP(A947,'Data Transformation'!A947:R3281,18,)</f>
        <v>46</v>
      </c>
    </row>
    <row r="948" spans="1:17" ht="15.6" x14ac:dyDescent="0.3">
      <c r="A948" s="1" t="s">
        <v>1424</v>
      </c>
      <c r="B948" s="1" t="str">
        <f>VLOOKUP($A948,'Data Transformation'!$A$2:$D$2336,4,)</f>
        <v xml:space="preserve">  Antony G</v>
      </c>
      <c r="C948">
        <f>VLOOKUP($A948,'Medical Examinations'!$A$2:$B$2336,2,)</f>
        <v>25.87</v>
      </c>
      <c r="D948">
        <f>VLOOKUP($A948,'Medical Examinations'!$A$2:$C$2336,3,)</f>
        <v>5.63</v>
      </c>
      <c r="E948" t="str">
        <f>VLOOKUP($A948,'Medical Examinations'!$A$2:$D$2336,4,)</f>
        <v>yes</v>
      </c>
      <c r="F948" t="str">
        <f>VLOOKUP($A948,'Medical Examinations'!$A$2:$E$2336,5,)</f>
        <v>No</v>
      </c>
      <c r="G948" t="str">
        <f>VLOOKUP($A948,'Medical Examinations'!$A$2:$F$2336,6,)</f>
        <v>No</v>
      </c>
      <c r="H948">
        <f>VLOOKUP($A948,'Data Transformation'!$A$2:$G$2336,7,)</f>
        <v>1</v>
      </c>
      <c r="I948" t="str">
        <f>VLOOKUP($A948,'Medical Examinations'!$A$2:$H$2336,8,)</f>
        <v>No</v>
      </c>
      <c r="J948" t="str">
        <f>VLOOKUP($A948,'Data Transformation'!$A$2:$K$2336,11,)</f>
        <v>normal weight</v>
      </c>
      <c r="K948" t="str">
        <f>VLOOKUP($A948,'Data Transformation'!$A$2:$M$2336,13,)</f>
        <v>Prediabetes</v>
      </c>
      <c r="L948" t="str">
        <f>VLOOKUP(A948,'Data Transformation'!A948:Q3282,17,)</f>
        <v>24-Nov-1996</v>
      </c>
      <c r="M948">
        <f>VLOOKUP($A948,'Hospitalisation Details'!$A$2:$I$2344,6,)</f>
        <v>11602.75</v>
      </c>
      <c r="N948" t="str">
        <f>VLOOKUP($A948,'Hospitalisation Details'!$A$2:$I$2344,7,)</f>
        <v>tier - 3</v>
      </c>
      <c r="O948" t="str">
        <f>VLOOKUP($A948,'Hospitalisation Details'!$A$2:$I$2344,8,)</f>
        <v>tier - 1</v>
      </c>
      <c r="P948" t="str">
        <f>VLOOKUP($A948,'Hospitalisation Details'!$A$2:$I$2344,9,)</f>
        <v>R1020</v>
      </c>
      <c r="Q948">
        <f>VLOOKUP(A948,'Data Transformation'!A948:R3282,18,)</f>
        <v>26</v>
      </c>
    </row>
    <row r="949" spans="1:17" ht="15.6" x14ac:dyDescent="0.3">
      <c r="A949" s="1" t="s">
        <v>1423</v>
      </c>
      <c r="B949" s="1" t="str">
        <f>VLOOKUP($A949,'Data Transformation'!$A$2:$D$2336,4,)</f>
        <v xml:space="preserve">  Eric</v>
      </c>
      <c r="C949">
        <f>VLOOKUP($A949,'Medical Examinations'!$A$2:$B$2336,2,)</f>
        <v>43.7</v>
      </c>
      <c r="D949">
        <f>VLOOKUP($A949,'Medical Examinations'!$A$2:$C$2336,3,)</f>
        <v>7.23</v>
      </c>
      <c r="E949" t="str">
        <f>VLOOKUP($A949,'Medical Examinations'!$A$2:$D$2336,4,)</f>
        <v>No</v>
      </c>
      <c r="F949" t="str">
        <f>VLOOKUP($A949,'Medical Examinations'!$A$2:$E$2336,5,)</f>
        <v>No</v>
      </c>
      <c r="G949" t="str">
        <f>VLOOKUP($A949,'Medical Examinations'!$A$2:$F$2336,6,)</f>
        <v>No</v>
      </c>
      <c r="H949">
        <f>VLOOKUP($A949,'Data Transformation'!$A$2:$G$2336,7,)</f>
        <v>0</v>
      </c>
      <c r="I949" t="str">
        <f>VLOOKUP($A949,'Medical Examinations'!$A$2:$H$2336,8,)</f>
        <v>No</v>
      </c>
      <c r="J949" t="str">
        <f>VLOOKUP($A949,'Data Transformation'!$A$2:$K$2336,11,)</f>
        <v>obesity</v>
      </c>
      <c r="K949" t="str">
        <f>VLOOKUP($A949,'Data Transformation'!$A$2:$M$2336,13,)</f>
        <v>Normal</v>
      </c>
      <c r="L949" t="str">
        <f>VLOOKUP(A949,'Data Transformation'!A949:Q3283,17,)</f>
        <v>13-Sep-1995</v>
      </c>
      <c r="M949">
        <f>VLOOKUP($A949,'Hospitalisation Details'!$A$2:$I$2344,6,)</f>
        <v>11576.13</v>
      </c>
      <c r="N949" t="str">
        <f>VLOOKUP($A949,'Hospitalisation Details'!$A$2:$I$2344,7,)</f>
        <v>tier - 3</v>
      </c>
      <c r="O949" t="str">
        <f>VLOOKUP($A949,'Hospitalisation Details'!$A$2:$I$2344,8,)</f>
        <v>tier - 3</v>
      </c>
      <c r="P949" t="str">
        <f>VLOOKUP($A949,'Hospitalisation Details'!$A$2:$I$2344,9,)</f>
        <v>R1011</v>
      </c>
      <c r="Q949">
        <f>VLOOKUP(A949,'Data Transformation'!A949:R3283,18,)</f>
        <v>27</v>
      </c>
    </row>
    <row r="950" spans="1:17" ht="15.6" x14ac:dyDescent="0.3">
      <c r="A950" s="1" t="s">
        <v>1422</v>
      </c>
      <c r="B950" s="1" t="str">
        <f>VLOOKUP($A950,'Data Transformation'!$A$2:$D$2336,4,)</f>
        <v xml:space="preserve">  Erik</v>
      </c>
      <c r="C950">
        <f>VLOOKUP($A950,'Medical Examinations'!$A$2:$B$2336,2,)</f>
        <v>40.945</v>
      </c>
      <c r="D950">
        <f>VLOOKUP($A950,'Medical Examinations'!$A$2:$C$2336,3,)</f>
        <v>10.57</v>
      </c>
      <c r="E950" t="str">
        <f>VLOOKUP($A950,'Medical Examinations'!$A$2:$D$2336,4,)</f>
        <v>No</v>
      </c>
      <c r="F950" t="str">
        <f>VLOOKUP($A950,'Medical Examinations'!$A$2:$E$2336,5,)</f>
        <v>No</v>
      </c>
      <c r="G950" t="str">
        <f>VLOOKUP($A950,'Medical Examinations'!$A$2:$F$2336,6,)</f>
        <v>No</v>
      </c>
      <c r="H950">
        <f>VLOOKUP($A950,'Data Transformation'!$A$2:$G$2336,7,)</f>
        <v>0</v>
      </c>
      <c r="I950" t="str">
        <f>VLOOKUP($A950,'Medical Examinations'!$A$2:$H$2336,8,)</f>
        <v>No</v>
      </c>
      <c r="J950" t="str">
        <f>VLOOKUP($A950,'Data Transformation'!$A$2:$K$2336,11,)</f>
        <v>obesity</v>
      </c>
      <c r="K950" t="str">
        <f>VLOOKUP($A950,'Data Transformation'!$A$2:$M$2336,13,)</f>
        <v>Normal</v>
      </c>
      <c r="L950" t="str">
        <f>VLOOKUP(A950,'Data Transformation'!A950:Q3284,17,)</f>
        <v>11-Oct-1971</v>
      </c>
      <c r="M950">
        <f>VLOOKUP($A950,'Hospitalisation Details'!$A$2:$I$2344,6,)</f>
        <v>11566.3</v>
      </c>
      <c r="N950" t="str">
        <f>VLOOKUP($A950,'Hospitalisation Details'!$A$2:$I$2344,7,)</f>
        <v>tier - 3</v>
      </c>
      <c r="O950" t="str">
        <f>VLOOKUP($A950,'Hospitalisation Details'!$A$2:$I$2344,8,)</f>
        <v>tier - 3</v>
      </c>
      <c r="P950" t="str">
        <f>VLOOKUP($A950,'Hospitalisation Details'!$A$2:$I$2344,9,)</f>
        <v>R1016</v>
      </c>
      <c r="Q950">
        <f>VLOOKUP(A950,'Data Transformation'!A950:R3284,18,)</f>
        <v>51</v>
      </c>
    </row>
    <row r="951" spans="1:17" ht="15.6" x14ac:dyDescent="0.3">
      <c r="A951" s="1" t="s">
        <v>1421</v>
      </c>
      <c r="B951" s="1" t="str">
        <f>VLOOKUP($A951,'Data Transformation'!$A$2:$D$2336,4,)</f>
        <v xml:space="preserve">  Matthew T</v>
      </c>
      <c r="C951">
        <f>VLOOKUP($A951,'Medical Examinations'!$A$2:$B$2336,2,)</f>
        <v>27.94</v>
      </c>
      <c r="D951">
        <f>VLOOKUP($A951,'Medical Examinations'!$A$2:$C$2336,3,)</f>
        <v>7.92</v>
      </c>
      <c r="E951" t="str">
        <f>VLOOKUP($A951,'Medical Examinations'!$A$2:$D$2336,4,)</f>
        <v>No</v>
      </c>
      <c r="F951" t="str">
        <f>VLOOKUP($A951,'Medical Examinations'!$A$2:$E$2336,5,)</f>
        <v>No</v>
      </c>
      <c r="G951" t="str">
        <f>VLOOKUP($A951,'Medical Examinations'!$A$2:$F$2336,6,)</f>
        <v>No</v>
      </c>
      <c r="H951">
        <f>VLOOKUP($A951,'Data Transformation'!$A$2:$G$2336,7,)</f>
        <v>0</v>
      </c>
      <c r="I951" t="str">
        <f>VLOOKUP($A951,'Medical Examinations'!$A$2:$H$2336,8,)</f>
        <v>No</v>
      </c>
      <c r="J951" t="str">
        <f>VLOOKUP($A951,'Data Transformation'!$A$2:$K$2336,11,)</f>
        <v>underweight</v>
      </c>
      <c r="K951" t="str">
        <f>VLOOKUP($A951,'Data Transformation'!$A$2:$M$2336,13,)</f>
        <v>Prediabetes</v>
      </c>
      <c r="L951" t="str">
        <f>VLOOKUP(A951,'Data Transformation'!A951:Q3285,17,)</f>
        <v>19-Dec-1981</v>
      </c>
      <c r="M951">
        <f>VLOOKUP($A951,'Hospitalisation Details'!$A$2:$I$2344,6,)</f>
        <v>11554.22</v>
      </c>
      <c r="N951" t="str">
        <f>VLOOKUP($A951,'Hospitalisation Details'!$A$2:$I$2344,7,)</f>
        <v>tier - 3</v>
      </c>
      <c r="O951" t="str">
        <f>VLOOKUP($A951,'Hospitalisation Details'!$A$2:$I$2344,8,)</f>
        <v>tier - 1</v>
      </c>
      <c r="P951" t="str">
        <f>VLOOKUP($A951,'Hospitalisation Details'!$A$2:$I$2344,9,)</f>
        <v>R1013</v>
      </c>
      <c r="Q951">
        <f>VLOOKUP(A951,'Data Transformation'!A951:R3285,18,)</f>
        <v>41</v>
      </c>
    </row>
    <row r="952" spans="1:17" ht="15.6" x14ac:dyDescent="0.3">
      <c r="A952" s="1" t="s">
        <v>1420</v>
      </c>
      <c r="B952" s="1" t="str">
        <f>VLOOKUP($A952,'Data Transformation'!$A$2:$D$2336,4,)</f>
        <v xml:space="preserve">  Cassandra</v>
      </c>
      <c r="C952">
        <f>VLOOKUP($A952,'Medical Examinations'!$A$2:$B$2336,2,)</f>
        <v>31.9</v>
      </c>
      <c r="D952">
        <f>VLOOKUP($A952,'Medical Examinations'!$A$2:$C$2336,3,)</f>
        <v>10.119999999999999</v>
      </c>
      <c r="E952" t="str">
        <f>VLOOKUP($A952,'Medical Examinations'!$A$2:$D$2336,4,)</f>
        <v>No</v>
      </c>
      <c r="F952" t="str">
        <f>VLOOKUP($A952,'Medical Examinations'!$A$2:$E$2336,5,)</f>
        <v>No</v>
      </c>
      <c r="G952" t="str">
        <f>VLOOKUP($A952,'Medical Examinations'!$A$2:$F$2336,6,)</f>
        <v>No</v>
      </c>
      <c r="H952">
        <f>VLOOKUP($A952,'Data Transformation'!$A$2:$G$2336,7,)</f>
        <v>2</v>
      </c>
      <c r="I952" t="str">
        <f>VLOOKUP($A952,'Medical Examinations'!$A$2:$H$2336,8,)</f>
        <v>No</v>
      </c>
      <c r="J952" t="str">
        <f>VLOOKUP($A952,'Data Transformation'!$A$2:$K$2336,11,)</f>
        <v>obesity</v>
      </c>
      <c r="K952" t="str">
        <f>VLOOKUP($A952,'Data Transformation'!$A$2:$M$2336,13,)</f>
        <v>Normal</v>
      </c>
      <c r="L952" t="str">
        <f>VLOOKUP(A952,'Data Transformation'!A952:Q3286,17,)</f>
        <v>18-Dec-1982</v>
      </c>
      <c r="M952">
        <f>VLOOKUP($A952,'Hospitalisation Details'!$A$2:$I$2344,6,)</f>
        <v>11552.9</v>
      </c>
      <c r="N952" t="str">
        <f>VLOOKUP($A952,'Hospitalisation Details'!$A$2:$I$2344,7,)</f>
        <v>tier - 3</v>
      </c>
      <c r="O952" t="str">
        <f>VLOOKUP($A952,'Hospitalisation Details'!$A$2:$I$2344,8,)</f>
        <v>tier - 2</v>
      </c>
      <c r="P952" t="str">
        <f>VLOOKUP($A952,'Hospitalisation Details'!$A$2:$I$2344,9,)</f>
        <v>R1011</v>
      </c>
      <c r="Q952">
        <f>VLOOKUP(A952,'Data Transformation'!A952:R3286,18,)</f>
        <v>40</v>
      </c>
    </row>
    <row r="953" spans="1:17" ht="15.6" x14ac:dyDescent="0.3">
      <c r="A953" s="1" t="s">
        <v>1419</v>
      </c>
      <c r="B953" s="1" t="str">
        <f>VLOOKUP($A953,'Data Transformation'!$A$2:$D$2336,4,)</f>
        <v xml:space="preserve">  Rosemary C</v>
      </c>
      <c r="C953">
        <f>VLOOKUP($A953,'Medical Examinations'!$A$2:$B$2336,2,)</f>
        <v>31.64</v>
      </c>
      <c r="D953">
        <f>VLOOKUP($A953,'Medical Examinations'!$A$2:$C$2336,3,)</f>
        <v>7.91</v>
      </c>
      <c r="E953" t="str">
        <f>VLOOKUP($A953,'Medical Examinations'!$A$2:$D$2336,4,)</f>
        <v>No</v>
      </c>
      <c r="F953" t="str">
        <f>VLOOKUP($A953,'Medical Examinations'!$A$2:$E$2336,5,)</f>
        <v>No</v>
      </c>
      <c r="G953" t="str">
        <f>VLOOKUP($A953,'Medical Examinations'!$A$2:$F$2336,6,)</f>
        <v>No</v>
      </c>
      <c r="H953">
        <f>VLOOKUP($A953,'Data Transformation'!$A$2:$G$2336,7,)</f>
        <v>0</v>
      </c>
      <c r="I953" t="str">
        <f>VLOOKUP($A953,'Medical Examinations'!$A$2:$H$2336,8,)</f>
        <v>No</v>
      </c>
      <c r="J953" t="str">
        <f>VLOOKUP($A953,'Data Transformation'!$A$2:$K$2336,11,)</f>
        <v>underweight</v>
      </c>
      <c r="K953" t="str">
        <f>VLOOKUP($A953,'Data Transformation'!$A$2:$M$2336,13,)</f>
        <v>Diabetes</v>
      </c>
      <c r="L953" t="str">
        <f>VLOOKUP(A953,'Data Transformation'!A953:Q3287,17,)</f>
        <v>12-Jul-1987</v>
      </c>
      <c r="M953">
        <f>VLOOKUP($A953,'Hospitalisation Details'!$A$2:$I$2344,6,)</f>
        <v>11540.25</v>
      </c>
      <c r="N953" t="str">
        <f>VLOOKUP($A953,'Hospitalisation Details'!$A$2:$I$2344,7,)</f>
        <v>tier - 3</v>
      </c>
      <c r="O953" t="str">
        <f>VLOOKUP($A953,'Hospitalisation Details'!$A$2:$I$2344,8,)</f>
        <v>tier - 1</v>
      </c>
      <c r="P953" t="str">
        <f>VLOOKUP($A953,'Hospitalisation Details'!$A$2:$I$2344,9,)</f>
        <v>R1012</v>
      </c>
      <c r="Q953">
        <f>VLOOKUP(A953,'Data Transformation'!A953:R3287,18,)</f>
        <v>36</v>
      </c>
    </row>
    <row r="954" spans="1:17" ht="15.6" x14ac:dyDescent="0.3">
      <c r="A954" s="1" t="s">
        <v>1418</v>
      </c>
      <c r="B954" s="1" t="str">
        <f>VLOOKUP($A954,'Data Transformation'!$A$2:$D$2336,4,)</f>
        <v xml:space="preserve">  Carrie A</v>
      </c>
      <c r="C954">
        <f>VLOOKUP($A954,'Medical Examinations'!$A$2:$B$2336,2,)</f>
        <v>46.7</v>
      </c>
      <c r="D954">
        <f>VLOOKUP($A954,'Medical Examinations'!$A$2:$C$2336,3,)</f>
        <v>10.9</v>
      </c>
      <c r="E954" t="str">
        <f>VLOOKUP($A954,'Medical Examinations'!$A$2:$D$2336,4,)</f>
        <v>No</v>
      </c>
      <c r="F954" t="str">
        <f>VLOOKUP($A954,'Medical Examinations'!$A$2:$E$2336,5,)</f>
        <v>No</v>
      </c>
      <c r="G954" t="str">
        <f>VLOOKUP($A954,'Medical Examinations'!$A$2:$F$2336,6,)</f>
        <v>No</v>
      </c>
      <c r="H954">
        <f>VLOOKUP($A954,'Data Transformation'!$A$2:$G$2336,7,)</f>
        <v>0</v>
      </c>
      <c r="I954" t="str">
        <f>VLOOKUP($A954,'Medical Examinations'!$A$2:$H$2336,8,)</f>
        <v>No</v>
      </c>
      <c r="J954" t="str">
        <f>VLOOKUP($A954,'Data Transformation'!$A$2:$K$2336,11,)</f>
        <v>overweight</v>
      </c>
      <c r="K954" t="str">
        <f>VLOOKUP($A954,'Data Transformation'!$A$2:$M$2336,13,)</f>
        <v>Prediabetes</v>
      </c>
      <c r="L954" t="str">
        <f>VLOOKUP(A954,'Data Transformation'!A954:Q3288,17,)</f>
        <v>29-Dec-1978</v>
      </c>
      <c r="M954">
        <f>VLOOKUP($A954,'Hospitalisation Details'!$A$2:$I$2344,6,)</f>
        <v>11538.42</v>
      </c>
      <c r="N954" t="str">
        <f>VLOOKUP($A954,'Hospitalisation Details'!$A$2:$I$2344,7,)</f>
        <v>tier - 3</v>
      </c>
      <c r="O954" t="str">
        <f>VLOOKUP($A954,'Hospitalisation Details'!$A$2:$I$2344,8,)</f>
        <v>tier - 1</v>
      </c>
      <c r="P954" t="str">
        <f>VLOOKUP($A954,'Hospitalisation Details'!$A$2:$I$2344,9,)</f>
        <v>R1011</v>
      </c>
      <c r="Q954">
        <f>VLOOKUP(A954,'Data Transformation'!A954:R3288,18,)</f>
        <v>44</v>
      </c>
    </row>
    <row r="955" spans="1:17" ht="15.6" x14ac:dyDescent="0.3">
      <c r="A955" s="1" t="s">
        <v>1417</v>
      </c>
      <c r="B955" s="1" t="str">
        <f>VLOOKUP($A955,'Data Transformation'!$A$2:$D$2336,4,)</f>
        <v xml:space="preserve">  Gerardo Sr</v>
      </c>
      <c r="C955">
        <f>VLOOKUP($A955,'Medical Examinations'!$A$2:$B$2336,2,)</f>
        <v>18.335000000000001</v>
      </c>
      <c r="D955">
        <f>VLOOKUP($A955,'Medical Examinations'!$A$2:$C$2336,3,)</f>
        <v>11.83</v>
      </c>
      <c r="E955" t="str">
        <f>VLOOKUP($A955,'Medical Examinations'!$A$2:$D$2336,4,)</f>
        <v>No</v>
      </c>
      <c r="F955" t="str">
        <f>VLOOKUP($A955,'Medical Examinations'!$A$2:$E$2336,5,)</f>
        <v>No</v>
      </c>
      <c r="G955" t="str">
        <f>VLOOKUP($A955,'Medical Examinations'!$A$2:$F$2336,6,)</f>
        <v>No</v>
      </c>
      <c r="H955">
        <f>VLOOKUP($A955,'Data Transformation'!$A$2:$G$2336,7,)</f>
        <v>0</v>
      </c>
      <c r="I955" t="str">
        <f>VLOOKUP($A955,'Medical Examinations'!$A$2:$H$2336,8,)</f>
        <v>No</v>
      </c>
      <c r="J955" t="str">
        <f>VLOOKUP($A955,'Data Transformation'!$A$2:$K$2336,11,)</f>
        <v>underweight</v>
      </c>
      <c r="K955" t="str">
        <f>VLOOKUP($A955,'Data Transformation'!$A$2:$M$2336,13,)</f>
        <v>Diabetes</v>
      </c>
      <c r="L955" t="str">
        <f>VLOOKUP(A955,'Data Transformation'!A955:Q3289,17,)</f>
        <v>2-Jun-1979</v>
      </c>
      <c r="M955">
        <f>VLOOKUP($A955,'Hospitalisation Details'!$A$2:$I$2344,6,)</f>
        <v>11534.87</v>
      </c>
      <c r="N955" t="str">
        <f>VLOOKUP($A955,'Hospitalisation Details'!$A$2:$I$2344,7,)</f>
        <v>tier - 3</v>
      </c>
      <c r="O955" t="str">
        <f>VLOOKUP($A955,'Hospitalisation Details'!$A$2:$I$2344,8,)</f>
        <v>tier - 1</v>
      </c>
      <c r="P955" t="str">
        <f>VLOOKUP($A955,'Hospitalisation Details'!$A$2:$I$2344,9,)</f>
        <v>R1017</v>
      </c>
      <c r="Q955">
        <f>VLOOKUP(A955,'Data Transformation'!A955:R3289,18,)</f>
        <v>44</v>
      </c>
    </row>
    <row r="956" spans="1:17" ht="15.6" x14ac:dyDescent="0.3">
      <c r="A956" s="1" t="s">
        <v>1416</v>
      </c>
      <c r="B956" s="1" t="str">
        <f>VLOOKUP($A956,'Data Transformation'!$A$2:$D$2336,4,)</f>
        <v xml:space="preserve">  Matthew R</v>
      </c>
      <c r="C956">
        <f>VLOOKUP($A956,'Medical Examinations'!$A$2:$B$2336,2,)</f>
        <v>31.24</v>
      </c>
      <c r="D956">
        <f>VLOOKUP($A956,'Medical Examinations'!$A$2:$C$2336,3,)</f>
        <v>7.42</v>
      </c>
      <c r="E956" t="str">
        <f>VLOOKUP($A956,'Medical Examinations'!$A$2:$D$2336,4,)</f>
        <v>yes</v>
      </c>
      <c r="F956" t="str">
        <f>VLOOKUP($A956,'Medical Examinations'!$A$2:$E$2336,5,)</f>
        <v>No</v>
      </c>
      <c r="G956" t="str">
        <f>VLOOKUP($A956,'Medical Examinations'!$A$2:$F$2336,6,)</f>
        <v>No</v>
      </c>
      <c r="H956">
        <f>VLOOKUP($A956,'Data Transformation'!$A$2:$G$2336,7,)</f>
        <v>2</v>
      </c>
      <c r="I956" t="str">
        <f>VLOOKUP($A956,'Medical Examinations'!$A$2:$H$2336,8,)</f>
        <v>No</v>
      </c>
      <c r="J956" t="str">
        <f>VLOOKUP($A956,'Data Transformation'!$A$2:$K$2336,11,)</f>
        <v>normal weight</v>
      </c>
      <c r="K956" t="str">
        <f>VLOOKUP($A956,'Data Transformation'!$A$2:$M$2336,13,)</f>
        <v>Normal</v>
      </c>
      <c r="L956" t="str">
        <f>VLOOKUP(A956,'Data Transformation'!A956:Q3290,17,)</f>
        <v>10-Sep-1980</v>
      </c>
      <c r="M956">
        <f>VLOOKUP($A956,'Hospitalisation Details'!$A$2:$I$2344,6,)</f>
        <v>11530.12</v>
      </c>
      <c r="N956" t="str">
        <f>VLOOKUP($A956,'Hospitalisation Details'!$A$2:$I$2344,7,)</f>
        <v>tier - 3</v>
      </c>
      <c r="O956" t="str">
        <f>VLOOKUP($A956,'Hospitalisation Details'!$A$2:$I$2344,8,)</f>
        <v>tier - 1</v>
      </c>
      <c r="P956" t="str">
        <f>VLOOKUP($A956,'Hospitalisation Details'!$A$2:$I$2344,9,)</f>
        <v>R1012</v>
      </c>
      <c r="Q956">
        <f>VLOOKUP(A956,'Data Transformation'!A956:R3290,18,)</f>
        <v>42</v>
      </c>
    </row>
    <row r="957" spans="1:17" ht="15.6" x14ac:dyDescent="0.3">
      <c r="A957" s="1" t="s">
        <v>1415</v>
      </c>
      <c r="B957" s="1" t="str">
        <f>VLOOKUP($A957,'Data Transformation'!$A$2:$D$2336,4,)</f>
        <v xml:space="preserve">  Meghan E</v>
      </c>
      <c r="C957">
        <f>VLOOKUP($A957,'Medical Examinations'!$A$2:$B$2336,2,)</f>
        <v>39.22</v>
      </c>
      <c r="D957">
        <f>VLOOKUP($A957,'Medical Examinations'!$A$2:$C$2336,3,)</f>
        <v>5.62</v>
      </c>
      <c r="E957" t="str">
        <f>VLOOKUP($A957,'Medical Examinations'!$A$2:$D$2336,4,)</f>
        <v>yes</v>
      </c>
      <c r="F957" t="str">
        <f>VLOOKUP($A957,'Medical Examinations'!$A$2:$E$2336,5,)</f>
        <v>No</v>
      </c>
      <c r="G957" t="str">
        <f>VLOOKUP($A957,'Medical Examinations'!$A$2:$F$2336,6,)</f>
        <v>No</v>
      </c>
      <c r="H957">
        <f>VLOOKUP($A957,'Data Transformation'!$A$2:$G$2336,7,)</f>
        <v>1</v>
      </c>
      <c r="I957" t="str">
        <f>VLOOKUP($A957,'Medical Examinations'!$A$2:$H$2336,8,)</f>
        <v>No</v>
      </c>
      <c r="J957" t="str">
        <f>VLOOKUP($A957,'Data Transformation'!$A$2:$K$2336,11,)</f>
        <v>underweight</v>
      </c>
      <c r="K957" t="str">
        <f>VLOOKUP($A957,'Data Transformation'!$A$2:$M$2336,13,)</f>
        <v>Normal</v>
      </c>
      <c r="L957" t="str">
        <f>VLOOKUP(A957,'Data Transformation'!A957:Q3291,17,)</f>
        <v>4-Dec-1978</v>
      </c>
      <c r="M957">
        <f>VLOOKUP($A957,'Hospitalisation Details'!$A$2:$I$2344,6,)</f>
        <v>11524.25</v>
      </c>
      <c r="N957" t="str">
        <f>VLOOKUP($A957,'Hospitalisation Details'!$A$2:$I$2344,7,)</f>
        <v>tier - 3</v>
      </c>
      <c r="O957" t="str">
        <f>VLOOKUP($A957,'Hospitalisation Details'!$A$2:$I$2344,8,)</f>
        <v>tier - 1</v>
      </c>
      <c r="P957" t="str">
        <f>VLOOKUP($A957,'Hospitalisation Details'!$A$2:$I$2344,9,)</f>
        <v>R1026</v>
      </c>
      <c r="Q957">
        <f>VLOOKUP(A957,'Data Transformation'!A957:R3291,18,)</f>
        <v>44</v>
      </c>
    </row>
    <row r="958" spans="1:17" ht="15.6" x14ac:dyDescent="0.3">
      <c r="A958" s="1" t="s">
        <v>1414</v>
      </c>
      <c r="B958" s="1" t="str">
        <f>VLOOKUP($A958,'Data Transformation'!$A$2:$D$2336,4,)</f>
        <v xml:space="preserve">  Eric</v>
      </c>
      <c r="C958">
        <f>VLOOKUP($A958,'Medical Examinations'!$A$2:$B$2336,2,)</f>
        <v>24.414999999999999</v>
      </c>
      <c r="D958">
        <f>VLOOKUP($A958,'Medical Examinations'!$A$2:$C$2336,3,)</f>
        <v>7.16</v>
      </c>
      <c r="E958" t="str">
        <f>VLOOKUP($A958,'Medical Examinations'!$A$2:$D$2336,4,)</f>
        <v>No</v>
      </c>
      <c r="F958" t="str">
        <f>VLOOKUP($A958,'Medical Examinations'!$A$2:$E$2336,5,)</f>
        <v>No</v>
      </c>
      <c r="G958" t="str">
        <f>VLOOKUP($A958,'Medical Examinations'!$A$2:$F$2336,6,)</f>
        <v>No</v>
      </c>
      <c r="H958">
        <f>VLOOKUP($A958,'Data Transformation'!$A$2:$G$2336,7,)</f>
        <v>0</v>
      </c>
      <c r="I958" t="str">
        <f>VLOOKUP($A958,'Medical Examinations'!$A$2:$H$2336,8,)</f>
        <v>No</v>
      </c>
      <c r="J958" t="str">
        <f>VLOOKUP($A958,'Data Transformation'!$A$2:$K$2336,11,)</f>
        <v>normal weight</v>
      </c>
      <c r="K958" t="str">
        <f>VLOOKUP($A958,'Data Transformation'!$A$2:$M$2336,13,)</f>
        <v>Normal</v>
      </c>
      <c r="L958" t="str">
        <f>VLOOKUP(A958,'Data Transformation'!A958:Q3292,17,)</f>
        <v>29-Aug-1977</v>
      </c>
      <c r="M958">
        <f>VLOOKUP($A958,'Hospitalisation Details'!$A$2:$I$2344,6,)</f>
        <v>11520.1</v>
      </c>
      <c r="N958" t="str">
        <f>VLOOKUP($A958,'Hospitalisation Details'!$A$2:$I$2344,7,)</f>
        <v>tier - 3</v>
      </c>
      <c r="O958" t="str">
        <f>VLOOKUP($A958,'Hospitalisation Details'!$A$2:$I$2344,8,)</f>
        <v>tier - 1</v>
      </c>
      <c r="P958" t="str">
        <f>VLOOKUP($A958,'Hospitalisation Details'!$A$2:$I$2344,9,)</f>
        <v>R1012</v>
      </c>
      <c r="Q958">
        <f>VLOOKUP(A958,'Data Transformation'!A958:R3292,18,)</f>
        <v>45</v>
      </c>
    </row>
    <row r="959" spans="1:17" ht="15.6" x14ac:dyDescent="0.3">
      <c r="A959" s="1" t="s">
        <v>1413</v>
      </c>
      <c r="B959" s="1" t="str">
        <f>VLOOKUP($A959,'Data Transformation'!$A$2:$D$2336,4,)</f>
        <v xml:space="preserve">  Lisa B</v>
      </c>
      <c r="C959">
        <f>VLOOKUP($A959,'Medical Examinations'!$A$2:$B$2336,2,)</f>
        <v>32.299999999999997</v>
      </c>
      <c r="D959">
        <f>VLOOKUP($A959,'Medical Examinations'!$A$2:$C$2336,3,)</f>
        <v>9.89</v>
      </c>
      <c r="E959" t="str">
        <f>VLOOKUP($A959,'Medical Examinations'!$A$2:$D$2336,4,)</f>
        <v>No</v>
      </c>
      <c r="F959" t="str">
        <f>VLOOKUP($A959,'Medical Examinations'!$A$2:$E$2336,5,)</f>
        <v>No</v>
      </c>
      <c r="G959" t="str">
        <f>VLOOKUP($A959,'Medical Examinations'!$A$2:$F$2336,6,)</f>
        <v>No</v>
      </c>
      <c r="H959">
        <f>VLOOKUP($A959,'Data Transformation'!$A$2:$G$2336,7,)</f>
        <v>0</v>
      </c>
      <c r="I959" t="str">
        <f>VLOOKUP($A959,'Medical Examinations'!$A$2:$H$2336,8,)</f>
        <v>No</v>
      </c>
      <c r="J959" t="str">
        <f>VLOOKUP($A959,'Data Transformation'!$A$2:$K$2336,11,)</f>
        <v>normal weight</v>
      </c>
      <c r="K959" t="str">
        <f>VLOOKUP($A959,'Data Transformation'!$A$2:$M$2336,13,)</f>
        <v>Diabetes</v>
      </c>
      <c r="L959" t="str">
        <f>VLOOKUP(A959,'Data Transformation'!A959:Q3293,17,)</f>
        <v>18-Jul-1965</v>
      </c>
      <c r="M959">
        <f>VLOOKUP($A959,'Hospitalisation Details'!$A$2:$I$2344,6,)</f>
        <v>11512.41</v>
      </c>
      <c r="N959" t="str">
        <f>VLOOKUP($A959,'Hospitalisation Details'!$A$2:$I$2344,7,)</f>
        <v>tier - 3</v>
      </c>
      <c r="O959" t="str">
        <f>VLOOKUP($A959,'Hospitalisation Details'!$A$2:$I$2344,8,)</f>
        <v>tier - 1</v>
      </c>
      <c r="P959" t="str">
        <f>VLOOKUP($A959,'Hospitalisation Details'!$A$2:$I$2344,9,)</f>
        <v>R1024</v>
      </c>
      <c r="Q959">
        <f>VLOOKUP(A959,'Data Transformation'!A959:R3293,18,)</f>
        <v>58</v>
      </c>
    </row>
    <row r="960" spans="1:17" ht="15.6" x14ac:dyDescent="0.3">
      <c r="A960" s="1" t="s">
        <v>1412</v>
      </c>
      <c r="B960" s="1" t="str">
        <f>VLOOKUP($A960,'Data Transformation'!$A$2:$D$2336,4,)</f>
        <v xml:space="preserve">  Jane R</v>
      </c>
      <c r="C960">
        <f>VLOOKUP($A960,'Medical Examinations'!$A$2:$B$2336,2,)</f>
        <v>39.94</v>
      </c>
      <c r="D960">
        <f>VLOOKUP($A960,'Medical Examinations'!$A$2:$C$2336,3,)</f>
        <v>5.14</v>
      </c>
      <c r="E960" t="str">
        <f>VLOOKUP($A960,'Medical Examinations'!$A$2:$D$2336,4,)</f>
        <v>No</v>
      </c>
      <c r="F960" t="str">
        <f>VLOOKUP($A960,'Medical Examinations'!$A$2:$E$2336,5,)</f>
        <v>No</v>
      </c>
      <c r="G960" t="str">
        <f>VLOOKUP($A960,'Medical Examinations'!$A$2:$F$2336,6,)</f>
        <v>No</v>
      </c>
      <c r="H960">
        <f>VLOOKUP($A960,'Data Transformation'!$A$2:$G$2336,7,)</f>
        <v>0</v>
      </c>
      <c r="I960" t="str">
        <f>VLOOKUP($A960,'Medical Examinations'!$A$2:$H$2336,8,)</f>
        <v>No</v>
      </c>
      <c r="J960" t="str">
        <f>VLOOKUP($A960,'Data Transformation'!$A$2:$K$2336,11,)</f>
        <v>obesity</v>
      </c>
      <c r="K960" t="str">
        <f>VLOOKUP($A960,'Data Transformation'!$A$2:$M$2336,13,)</f>
        <v>Normal</v>
      </c>
      <c r="L960" t="str">
        <f>VLOOKUP(A960,'Data Transformation'!A960:Q3294,17,)</f>
        <v>4-Sep-1978</v>
      </c>
      <c r="M960">
        <f>VLOOKUP($A960,'Hospitalisation Details'!$A$2:$I$2344,6,)</f>
        <v>11511.61</v>
      </c>
      <c r="N960" t="str">
        <f>VLOOKUP($A960,'Hospitalisation Details'!$A$2:$I$2344,7,)</f>
        <v>tier - 3</v>
      </c>
      <c r="O960" t="str">
        <f>VLOOKUP($A960,'Hospitalisation Details'!$A$2:$I$2344,8,)</f>
        <v>tier - 3</v>
      </c>
      <c r="P960" t="str">
        <f>VLOOKUP($A960,'Hospitalisation Details'!$A$2:$I$2344,9,)</f>
        <v>R1026</v>
      </c>
      <c r="Q960">
        <f>VLOOKUP(A960,'Data Transformation'!A960:R3294,18,)</f>
        <v>44</v>
      </c>
    </row>
    <row r="961" spans="1:17" ht="15.6" x14ac:dyDescent="0.3">
      <c r="A961" s="1" t="s">
        <v>1411</v>
      </c>
      <c r="B961" s="1" t="str">
        <f>VLOOKUP($A961,'Data Transformation'!$A$2:$D$2336,4,)</f>
        <v xml:space="preserve">  Allison M</v>
      </c>
      <c r="C961">
        <f>VLOOKUP($A961,'Medical Examinations'!$A$2:$B$2336,2,)</f>
        <v>30</v>
      </c>
      <c r="D961">
        <f>VLOOKUP($A961,'Medical Examinations'!$A$2:$C$2336,3,)</f>
        <v>5.61</v>
      </c>
      <c r="E961" t="str">
        <f>VLOOKUP($A961,'Medical Examinations'!$A$2:$D$2336,4,)</f>
        <v>yes</v>
      </c>
      <c r="F961" t="str">
        <f>VLOOKUP($A961,'Medical Examinations'!$A$2:$E$2336,5,)</f>
        <v>No</v>
      </c>
      <c r="G961" t="str">
        <f>VLOOKUP($A961,'Medical Examinations'!$A$2:$F$2336,6,)</f>
        <v>Yes</v>
      </c>
      <c r="H961">
        <f>VLOOKUP($A961,'Data Transformation'!$A$2:$G$2336,7,)</f>
        <v>1</v>
      </c>
      <c r="I961" t="str">
        <f>VLOOKUP($A961,'Medical Examinations'!$A$2:$H$2336,8,)</f>
        <v>No</v>
      </c>
      <c r="J961" t="str">
        <f>VLOOKUP($A961,'Data Transformation'!$A$2:$K$2336,11,)</f>
        <v>normal weight</v>
      </c>
      <c r="K961" t="str">
        <f>VLOOKUP($A961,'Data Transformation'!$A$2:$M$2336,13,)</f>
        <v>Prediabetes</v>
      </c>
      <c r="L961" t="str">
        <f>VLOOKUP(A961,'Data Transformation'!A961:Q3295,17,)</f>
        <v>12-Dec-1976</v>
      </c>
      <c r="M961">
        <f>VLOOKUP($A961,'Hospitalisation Details'!$A$2:$I$2344,6,)</f>
        <v>11497.69</v>
      </c>
      <c r="N961" t="str">
        <f>VLOOKUP($A961,'Hospitalisation Details'!$A$2:$I$2344,7,)</f>
        <v>tier - 3</v>
      </c>
      <c r="O961" t="str">
        <f>VLOOKUP($A961,'Hospitalisation Details'!$A$2:$I$2344,8,)</f>
        <v>tier - 1</v>
      </c>
      <c r="P961" t="str">
        <f>VLOOKUP($A961,'Hospitalisation Details'!$A$2:$I$2344,9,)</f>
        <v>R1012</v>
      </c>
      <c r="Q961">
        <f>VLOOKUP(A961,'Data Transformation'!A961:R3295,18,)</f>
        <v>46</v>
      </c>
    </row>
    <row r="962" spans="1:17" ht="15.6" x14ac:dyDescent="0.3">
      <c r="A962" s="1" t="s">
        <v>1410</v>
      </c>
      <c r="B962" s="1" t="str">
        <f>VLOOKUP($A962,'Data Transformation'!$A$2:$D$2336,4,)</f>
        <v xml:space="preserve">  Sarah E</v>
      </c>
      <c r="C962">
        <f>VLOOKUP($A962,'Medical Examinations'!$A$2:$B$2336,2,)</f>
        <v>35.340000000000003</v>
      </c>
      <c r="D962">
        <f>VLOOKUP($A962,'Medical Examinations'!$A$2:$C$2336,3,)</f>
        <v>5.51</v>
      </c>
      <c r="E962" t="str">
        <f>VLOOKUP($A962,'Medical Examinations'!$A$2:$D$2336,4,)</f>
        <v>yes</v>
      </c>
      <c r="F962" t="str">
        <f>VLOOKUP($A962,'Medical Examinations'!$A$2:$E$2336,5,)</f>
        <v>No</v>
      </c>
      <c r="G962" t="str">
        <f>VLOOKUP($A962,'Medical Examinations'!$A$2:$F$2336,6,)</f>
        <v>Yes</v>
      </c>
      <c r="H962">
        <f>VLOOKUP($A962,'Data Transformation'!$A$2:$G$2336,7,)</f>
        <v>1</v>
      </c>
      <c r="I962" t="str">
        <f>VLOOKUP($A962,'Medical Examinations'!$A$2:$H$2336,8,)</f>
        <v>No</v>
      </c>
      <c r="J962" t="str">
        <f>VLOOKUP($A962,'Data Transformation'!$A$2:$K$2336,11,)</f>
        <v>normal weight</v>
      </c>
      <c r="K962" t="str">
        <f>VLOOKUP($A962,'Data Transformation'!$A$2:$M$2336,13,)</f>
        <v>Diabetes</v>
      </c>
      <c r="L962" t="str">
        <f>VLOOKUP(A962,'Data Transformation'!A962:Q3296,17,)</f>
        <v>30-Jun-1981</v>
      </c>
      <c r="M962">
        <f>VLOOKUP($A962,'Hospitalisation Details'!$A$2:$I$2344,6,)</f>
        <v>11492.46</v>
      </c>
      <c r="N962" t="str">
        <f>VLOOKUP($A962,'Hospitalisation Details'!$A$2:$I$2344,7,)</f>
        <v>tier - 3</v>
      </c>
      <c r="O962" t="str">
        <f>VLOOKUP($A962,'Hospitalisation Details'!$A$2:$I$2344,8,)</f>
        <v>tier - 3</v>
      </c>
      <c r="P962" t="str">
        <f>VLOOKUP($A962,'Hospitalisation Details'!$A$2:$I$2344,9,)</f>
        <v>R1026</v>
      </c>
      <c r="Q962">
        <f>VLOOKUP(A962,'Data Transformation'!A962:R3296,18,)</f>
        <v>42</v>
      </c>
    </row>
    <row r="963" spans="1:17" ht="15.6" x14ac:dyDescent="0.3">
      <c r="A963" s="1" t="s">
        <v>1409</v>
      </c>
      <c r="B963" s="1" t="str">
        <f>VLOOKUP($A963,'Data Transformation'!$A$2:$D$2336,4,)</f>
        <v xml:space="preserve">  Philip J</v>
      </c>
      <c r="C963">
        <f>VLOOKUP($A963,'Medical Examinations'!$A$2:$B$2336,2,)</f>
        <v>32.204999999999998</v>
      </c>
      <c r="D963">
        <f>VLOOKUP($A963,'Medical Examinations'!$A$2:$C$2336,3,)</f>
        <v>8.3800000000000008</v>
      </c>
      <c r="E963" t="str">
        <f>VLOOKUP($A963,'Medical Examinations'!$A$2:$D$2336,4,)</f>
        <v>yes</v>
      </c>
      <c r="F963" t="str">
        <f>VLOOKUP($A963,'Medical Examinations'!$A$2:$E$2336,5,)</f>
        <v>No</v>
      </c>
      <c r="G963" t="str">
        <f>VLOOKUP($A963,'Medical Examinations'!$A$2:$F$2336,6,)</f>
        <v>No</v>
      </c>
      <c r="H963">
        <f>VLOOKUP($A963,'Data Transformation'!$A$2:$G$2336,7,)</f>
        <v>2</v>
      </c>
      <c r="I963" t="str">
        <f>VLOOKUP($A963,'Medical Examinations'!$A$2:$H$2336,8,)</f>
        <v>No</v>
      </c>
      <c r="J963" t="str">
        <f>VLOOKUP($A963,'Data Transformation'!$A$2:$K$2336,11,)</f>
        <v>underweight</v>
      </c>
      <c r="K963" t="str">
        <f>VLOOKUP($A963,'Data Transformation'!$A$2:$M$2336,13,)</f>
        <v>Diabetes</v>
      </c>
      <c r="L963" t="str">
        <f>VLOOKUP(A963,'Data Transformation'!A963:Q3297,17,)</f>
        <v>21-Dec-1997</v>
      </c>
      <c r="M963">
        <f>VLOOKUP($A963,'Hospitalisation Details'!$A$2:$I$2344,6,)</f>
        <v>11488.32</v>
      </c>
      <c r="N963" t="str">
        <f>VLOOKUP($A963,'Hospitalisation Details'!$A$2:$I$2344,7,)</f>
        <v>tier - 3</v>
      </c>
      <c r="O963" t="str">
        <f>VLOOKUP($A963,'Hospitalisation Details'!$A$2:$I$2344,8,)</f>
        <v>tier - 1</v>
      </c>
      <c r="P963" t="str">
        <f>VLOOKUP($A963,'Hospitalisation Details'!$A$2:$I$2344,9,)</f>
        <v>R1014</v>
      </c>
      <c r="Q963">
        <f>VLOOKUP(A963,'Data Transformation'!A963:R3297,18,)</f>
        <v>25</v>
      </c>
    </row>
    <row r="964" spans="1:17" ht="15.6" x14ac:dyDescent="0.3">
      <c r="A964" s="1" t="s">
        <v>1408</v>
      </c>
      <c r="B964" s="1" t="str">
        <f>VLOOKUP($A964,'Data Transformation'!$A$2:$D$2336,4,)</f>
        <v xml:space="preserve">  Jillian A</v>
      </c>
      <c r="C964">
        <f>VLOOKUP($A964,'Medical Examinations'!$A$2:$B$2336,2,)</f>
        <v>33.880000000000003</v>
      </c>
      <c r="D964">
        <f>VLOOKUP($A964,'Medical Examinations'!$A$2:$C$2336,3,)</f>
        <v>4.68</v>
      </c>
      <c r="E964" t="str">
        <f>VLOOKUP($A964,'Medical Examinations'!$A$2:$D$2336,4,)</f>
        <v>No</v>
      </c>
      <c r="F964" t="str">
        <f>VLOOKUP($A964,'Medical Examinations'!$A$2:$E$2336,5,)</f>
        <v>yes</v>
      </c>
      <c r="G964" t="str">
        <f>VLOOKUP($A964,'Medical Examinations'!$A$2:$F$2336,6,)</f>
        <v>No</v>
      </c>
      <c r="H964">
        <f>VLOOKUP($A964,'Data Transformation'!$A$2:$G$2336,7,)</f>
        <v>1</v>
      </c>
      <c r="I964" t="str">
        <f>VLOOKUP($A964,'Medical Examinations'!$A$2:$H$2336,8,)</f>
        <v>No</v>
      </c>
      <c r="J964" t="str">
        <f>VLOOKUP($A964,'Data Transformation'!$A$2:$K$2336,11,)</f>
        <v>obesity</v>
      </c>
      <c r="K964" t="str">
        <f>VLOOKUP($A964,'Data Transformation'!$A$2:$M$2336,13,)</f>
        <v>Normal</v>
      </c>
      <c r="L964" t="str">
        <f>VLOOKUP(A964,'Data Transformation'!A964:Q3298,17,)</f>
        <v>6-Dec-1974</v>
      </c>
      <c r="M964">
        <f>VLOOKUP($A964,'Hospitalisation Details'!$A$2:$I$2344,6,)</f>
        <v>11482.63</v>
      </c>
      <c r="N964" t="str">
        <f>VLOOKUP($A964,'Hospitalisation Details'!$A$2:$I$2344,7,)</f>
        <v>tier - 3</v>
      </c>
      <c r="O964" t="str">
        <f>VLOOKUP($A964,'Hospitalisation Details'!$A$2:$I$2344,8,)</f>
        <v>tier - 2</v>
      </c>
      <c r="P964" t="str">
        <f>VLOOKUP($A964,'Hospitalisation Details'!$A$2:$I$2344,9,)</f>
        <v>R1013</v>
      </c>
      <c r="Q964">
        <f>VLOOKUP(A964,'Data Transformation'!A964:R3298,18,)</f>
        <v>48</v>
      </c>
    </row>
    <row r="965" spans="1:17" ht="15.6" x14ac:dyDescent="0.3">
      <c r="A965" s="1" t="s">
        <v>1407</v>
      </c>
      <c r="B965" s="1" t="str">
        <f>VLOOKUP($A965,'Data Transformation'!$A$2:$D$2336,4,)</f>
        <v xml:space="preserve">  Laura D</v>
      </c>
      <c r="C965">
        <f>VLOOKUP($A965,'Medical Examinations'!$A$2:$B$2336,2,)</f>
        <v>26.63</v>
      </c>
      <c r="D965">
        <f>VLOOKUP($A965,'Medical Examinations'!$A$2:$C$2336,3,)</f>
        <v>4.3600000000000003</v>
      </c>
      <c r="E965" t="str">
        <f>VLOOKUP($A965,'Medical Examinations'!$A$2:$D$2336,4,)</f>
        <v>yes</v>
      </c>
      <c r="F965" t="str">
        <f>VLOOKUP($A965,'Medical Examinations'!$A$2:$E$2336,5,)</f>
        <v>No</v>
      </c>
      <c r="G965" t="str">
        <f>VLOOKUP($A965,'Medical Examinations'!$A$2:$F$2336,6,)</f>
        <v>No</v>
      </c>
      <c r="H965">
        <f>VLOOKUP($A965,'Data Transformation'!$A$2:$G$2336,7,)</f>
        <v>2</v>
      </c>
      <c r="I965" t="str">
        <f>VLOOKUP($A965,'Medical Examinations'!$A$2:$H$2336,8,)</f>
        <v>No</v>
      </c>
      <c r="J965" t="str">
        <f>VLOOKUP($A965,'Data Transformation'!$A$2:$K$2336,11,)</f>
        <v>underweight</v>
      </c>
      <c r="K965" t="str">
        <f>VLOOKUP($A965,'Data Transformation'!$A$2:$M$2336,13,)</f>
        <v>Normal</v>
      </c>
      <c r="L965" t="str">
        <f>VLOOKUP(A965,'Data Transformation'!A965:Q3299,17,)</f>
        <v>25-Dec-1999</v>
      </c>
      <c r="M965">
        <f>VLOOKUP($A965,'Hospitalisation Details'!$A$2:$I$2344,6,)</f>
        <v>11478.14</v>
      </c>
      <c r="N965" t="str">
        <f>VLOOKUP($A965,'Hospitalisation Details'!$A$2:$I$2344,7,)</f>
        <v>tier - 3</v>
      </c>
      <c r="O965" t="str">
        <f>VLOOKUP($A965,'Hospitalisation Details'!$A$2:$I$2344,8,)</f>
        <v>tier - 2</v>
      </c>
      <c r="P965" t="str">
        <f>VLOOKUP($A965,'Hospitalisation Details'!$A$2:$I$2344,9,)</f>
        <v>R1025</v>
      </c>
      <c r="Q965">
        <f>VLOOKUP(A965,'Data Transformation'!A965:R3299,18,)</f>
        <v>23</v>
      </c>
    </row>
    <row r="966" spans="1:17" ht="15.6" x14ac:dyDescent="0.3">
      <c r="A966" s="1" t="s">
        <v>1406</v>
      </c>
      <c r="B966" s="1" t="str">
        <f>VLOOKUP($A966,'Data Transformation'!$A$2:$D$2336,4,)</f>
        <v xml:space="preserve">  Megan E</v>
      </c>
      <c r="C966">
        <f>VLOOKUP($A966,'Medical Examinations'!$A$2:$B$2336,2,)</f>
        <v>28.7</v>
      </c>
      <c r="D966">
        <f>VLOOKUP($A966,'Medical Examinations'!$A$2:$C$2336,3,)</f>
        <v>7.74</v>
      </c>
      <c r="E966" t="str">
        <f>VLOOKUP($A966,'Medical Examinations'!$A$2:$D$2336,4,)</f>
        <v>No</v>
      </c>
      <c r="F966" t="str">
        <f>VLOOKUP($A966,'Medical Examinations'!$A$2:$E$2336,5,)</f>
        <v>No</v>
      </c>
      <c r="G966" t="str">
        <f>VLOOKUP($A966,'Medical Examinations'!$A$2:$F$2336,6,)</f>
        <v>No</v>
      </c>
      <c r="H966">
        <f>VLOOKUP($A966,'Data Transformation'!$A$2:$G$2336,7,)</f>
        <v>0</v>
      </c>
      <c r="I966" t="str">
        <f>VLOOKUP($A966,'Medical Examinations'!$A$2:$H$2336,8,)</f>
        <v>No</v>
      </c>
      <c r="J966" t="str">
        <f>VLOOKUP($A966,'Data Transformation'!$A$2:$K$2336,11,)</f>
        <v>obesity</v>
      </c>
      <c r="K966" t="str">
        <f>VLOOKUP($A966,'Data Transformation'!$A$2:$M$2336,13,)</f>
        <v>Normal</v>
      </c>
      <c r="L966" t="str">
        <f>VLOOKUP(A966,'Data Transformation'!A966:Q3300,17,)</f>
        <v>2-Dec-1997</v>
      </c>
      <c r="M966">
        <f>VLOOKUP($A966,'Hospitalisation Details'!$A$2:$I$2344,6,)</f>
        <v>11455.28</v>
      </c>
      <c r="N966" t="str">
        <f>VLOOKUP($A966,'Hospitalisation Details'!$A$2:$I$2344,7,)</f>
        <v>tier - 3</v>
      </c>
      <c r="O966" t="str">
        <f>VLOOKUP($A966,'Hospitalisation Details'!$A$2:$I$2344,8,)</f>
        <v>tier - 2</v>
      </c>
      <c r="P966" t="str">
        <f>VLOOKUP($A966,'Hospitalisation Details'!$A$2:$I$2344,9,)</f>
        <v>R1011</v>
      </c>
      <c r="Q966">
        <f>VLOOKUP(A966,'Data Transformation'!A966:R3300,18,)</f>
        <v>25</v>
      </c>
    </row>
    <row r="967" spans="1:17" ht="15.6" x14ac:dyDescent="0.3">
      <c r="A967" s="1" t="s">
        <v>1405</v>
      </c>
      <c r="B967" s="1" t="str">
        <f>VLOOKUP($A967,'Data Transformation'!$A$2:$D$2336,4,)</f>
        <v xml:space="preserve">  Shannon J</v>
      </c>
      <c r="C967">
        <f>VLOOKUP($A967,'Medical Examinations'!$A$2:$B$2336,2,)</f>
        <v>25.65</v>
      </c>
      <c r="D967">
        <f>VLOOKUP($A967,'Medical Examinations'!$A$2:$C$2336,3,)</f>
        <v>4.05</v>
      </c>
      <c r="E967" t="str">
        <f>VLOOKUP($A967,'Medical Examinations'!$A$2:$D$2336,4,)</f>
        <v>yes</v>
      </c>
      <c r="F967" t="str">
        <f>VLOOKUP($A967,'Medical Examinations'!$A$2:$E$2336,5,)</f>
        <v>No</v>
      </c>
      <c r="G967" t="str">
        <f>VLOOKUP($A967,'Medical Examinations'!$A$2:$F$2336,6,)</f>
        <v>No</v>
      </c>
      <c r="H967">
        <f>VLOOKUP($A967,'Data Transformation'!$A$2:$G$2336,7,)</f>
        <v>2</v>
      </c>
      <c r="I967" t="str">
        <f>VLOOKUP($A967,'Medical Examinations'!$A$2:$H$2336,8,)</f>
        <v>No</v>
      </c>
      <c r="J967" t="str">
        <f>VLOOKUP($A967,'Data Transformation'!$A$2:$K$2336,11,)</f>
        <v>overweight</v>
      </c>
      <c r="K967" t="str">
        <f>VLOOKUP($A967,'Data Transformation'!$A$2:$M$2336,13,)</f>
        <v>Normal</v>
      </c>
      <c r="L967" t="str">
        <f>VLOOKUP(A967,'Data Transformation'!A967:Q3301,17,)</f>
        <v>9-Nov-1974</v>
      </c>
      <c r="M967">
        <f>VLOOKUP($A967,'Hospitalisation Details'!$A$2:$I$2344,6,)</f>
        <v>11454.02</v>
      </c>
      <c r="N967" t="str">
        <f>VLOOKUP($A967,'Hospitalisation Details'!$A$2:$I$2344,7,)</f>
        <v>tier - 3</v>
      </c>
      <c r="O967" t="str">
        <f>VLOOKUP($A967,'Hospitalisation Details'!$A$2:$I$2344,8,)</f>
        <v>tier - 1</v>
      </c>
      <c r="P967" t="str">
        <f>VLOOKUP($A967,'Hospitalisation Details'!$A$2:$I$2344,9,)</f>
        <v>R1012</v>
      </c>
      <c r="Q967">
        <f>VLOOKUP(A967,'Data Transformation'!A967:R3301,18,)</f>
        <v>48</v>
      </c>
    </row>
    <row r="968" spans="1:17" ht="15.6" x14ac:dyDescent="0.3">
      <c r="A968" s="1" t="s">
        <v>1404</v>
      </c>
      <c r="B968" s="1" t="str">
        <f>VLOOKUP($A968,'Data Transformation'!$A$2:$D$2336,4,)</f>
        <v xml:space="preserve">  Rachelle M</v>
      </c>
      <c r="C968">
        <f>VLOOKUP($A968,'Medical Examinations'!$A$2:$B$2336,2,)</f>
        <v>36.384999999999998</v>
      </c>
      <c r="D968">
        <f>VLOOKUP($A968,'Medical Examinations'!$A$2:$C$2336,3,)</f>
        <v>11.49</v>
      </c>
      <c r="E968" t="str">
        <f>VLOOKUP($A968,'Medical Examinations'!$A$2:$D$2336,4,)</f>
        <v>No</v>
      </c>
      <c r="F968" t="str">
        <f>VLOOKUP($A968,'Medical Examinations'!$A$2:$E$2336,5,)</f>
        <v>No</v>
      </c>
      <c r="G968" t="str">
        <f>VLOOKUP($A968,'Medical Examinations'!$A$2:$F$2336,6,)</f>
        <v>No</v>
      </c>
      <c r="H968">
        <f>VLOOKUP($A968,'Data Transformation'!$A$2:$G$2336,7,)</f>
        <v>0</v>
      </c>
      <c r="I968" t="str">
        <f>VLOOKUP($A968,'Medical Examinations'!$A$2:$H$2336,8,)</f>
        <v>No</v>
      </c>
      <c r="J968" t="str">
        <f>VLOOKUP($A968,'Data Transformation'!$A$2:$K$2336,11,)</f>
        <v>underweight</v>
      </c>
      <c r="K968" t="str">
        <f>VLOOKUP($A968,'Data Transformation'!$A$2:$M$2336,13,)</f>
        <v>Diabetes</v>
      </c>
      <c r="L968" t="str">
        <f>VLOOKUP(A968,'Data Transformation'!A968:Q3302,17,)</f>
        <v>21-Dec-1991</v>
      </c>
      <c r="M968">
        <f>VLOOKUP($A968,'Hospitalisation Details'!$A$2:$I$2344,6,)</f>
        <v>11436.74</v>
      </c>
      <c r="N968" t="str">
        <f>VLOOKUP($A968,'Hospitalisation Details'!$A$2:$I$2344,7,)</f>
        <v>tier - 3</v>
      </c>
      <c r="O968" t="str">
        <f>VLOOKUP($A968,'Hospitalisation Details'!$A$2:$I$2344,8,)</f>
        <v>tier - 3</v>
      </c>
      <c r="P968" t="str">
        <f>VLOOKUP($A968,'Hospitalisation Details'!$A$2:$I$2344,9,)</f>
        <v>R1012</v>
      </c>
      <c r="Q968">
        <f>VLOOKUP(A968,'Data Transformation'!A968:R3302,18,)</f>
        <v>31</v>
      </c>
    </row>
    <row r="969" spans="1:17" ht="15.6" x14ac:dyDescent="0.3">
      <c r="A969" s="1" t="s">
        <v>1403</v>
      </c>
      <c r="B969" s="1" t="str">
        <f>VLOOKUP($A969,'Data Transformation'!$A$2:$D$2336,4,)</f>
        <v xml:space="preserve">  Casey</v>
      </c>
      <c r="C969">
        <f>VLOOKUP($A969,'Medical Examinations'!$A$2:$B$2336,2,)</f>
        <v>34.69</v>
      </c>
      <c r="D969">
        <f>VLOOKUP($A969,'Medical Examinations'!$A$2:$C$2336,3,)</f>
        <v>5.65</v>
      </c>
      <c r="E969" t="str">
        <f>VLOOKUP($A969,'Medical Examinations'!$A$2:$D$2336,4,)</f>
        <v>No</v>
      </c>
      <c r="F969" t="str">
        <f>VLOOKUP($A969,'Medical Examinations'!$A$2:$E$2336,5,)</f>
        <v>No</v>
      </c>
      <c r="G969" t="str">
        <f>VLOOKUP($A969,'Medical Examinations'!$A$2:$F$2336,6,)</f>
        <v>No</v>
      </c>
      <c r="H969">
        <f>VLOOKUP($A969,'Data Transformation'!$A$2:$G$2336,7,)</f>
        <v>0</v>
      </c>
      <c r="I969" t="str">
        <f>VLOOKUP($A969,'Medical Examinations'!$A$2:$H$2336,8,)</f>
        <v>No</v>
      </c>
      <c r="J969" t="str">
        <f>VLOOKUP($A969,'Data Transformation'!$A$2:$K$2336,11,)</f>
        <v>obesity</v>
      </c>
      <c r="K969" t="str">
        <f>VLOOKUP($A969,'Data Transformation'!$A$2:$M$2336,13,)</f>
        <v>Prediabetes</v>
      </c>
      <c r="L969" t="str">
        <f>VLOOKUP(A969,'Data Transformation'!A969:Q3303,17,)</f>
        <v>12-Oct-1989</v>
      </c>
      <c r="M969">
        <f>VLOOKUP($A969,'Hospitalisation Details'!$A$2:$I$2344,6,)</f>
        <v>11435.74</v>
      </c>
      <c r="N969" t="str">
        <f>VLOOKUP($A969,'Hospitalisation Details'!$A$2:$I$2344,7,)</f>
        <v>tier - 3</v>
      </c>
      <c r="O969" t="str">
        <f>VLOOKUP($A969,'Hospitalisation Details'!$A$2:$I$2344,8,)</f>
        <v>tier - 3</v>
      </c>
      <c r="P969" t="str">
        <f>VLOOKUP($A969,'Hospitalisation Details'!$A$2:$I$2344,9,)</f>
        <v>R1021</v>
      </c>
      <c r="Q969">
        <f>VLOOKUP(A969,'Data Transformation'!A969:R3303,18,)</f>
        <v>33</v>
      </c>
    </row>
    <row r="970" spans="1:17" ht="15.6" x14ac:dyDescent="0.3">
      <c r="A970" s="1" t="s">
        <v>1402</v>
      </c>
      <c r="B970" s="1" t="str">
        <f>VLOOKUP($A970,'Data Transformation'!$A$2:$D$2336,4,)</f>
        <v xml:space="preserve">  Jessica L</v>
      </c>
      <c r="C970">
        <f>VLOOKUP($A970,'Medical Examinations'!$A$2:$B$2336,2,)</f>
        <v>37.68</v>
      </c>
      <c r="D970">
        <f>VLOOKUP($A970,'Medical Examinations'!$A$2:$C$2336,3,)</f>
        <v>4.29</v>
      </c>
      <c r="E970" t="str">
        <f>VLOOKUP($A970,'Medical Examinations'!$A$2:$D$2336,4,)</f>
        <v>yes</v>
      </c>
      <c r="F970" t="str">
        <f>VLOOKUP($A970,'Medical Examinations'!$A$2:$E$2336,5,)</f>
        <v>No</v>
      </c>
      <c r="G970" t="str">
        <f>VLOOKUP($A970,'Medical Examinations'!$A$2:$F$2336,6,)</f>
        <v>No</v>
      </c>
      <c r="H970">
        <f>VLOOKUP($A970,'Data Transformation'!$A$2:$G$2336,7,)</f>
        <v>0</v>
      </c>
      <c r="I970" t="str">
        <f>VLOOKUP($A970,'Medical Examinations'!$A$2:$H$2336,8,)</f>
        <v>No</v>
      </c>
      <c r="J970" t="str">
        <f>VLOOKUP($A970,'Data Transformation'!$A$2:$K$2336,11,)</f>
        <v>underweight</v>
      </c>
      <c r="K970" t="str">
        <f>VLOOKUP($A970,'Data Transformation'!$A$2:$M$2336,13,)</f>
        <v>Diabetes</v>
      </c>
      <c r="L970" t="str">
        <f>VLOOKUP(A970,'Data Transformation'!A970:Q3304,17,)</f>
        <v>5-Oct-2001</v>
      </c>
      <c r="M970">
        <f>VLOOKUP($A970,'Hospitalisation Details'!$A$2:$I$2344,6,)</f>
        <v>11419.49</v>
      </c>
      <c r="N970" t="str">
        <f>VLOOKUP($A970,'Hospitalisation Details'!$A$2:$I$2344,7,)</f>
        <v>tier - 3</v>
      </c>
      <c r="O970" t="str">
        <f>VLOOKUP($A970,'Hospitalisation Details'!$A$2:$I$2344,8,)</f>
        <v>tier - 1</v>
      </c>
      <c r="P970" t="str">
        <f>VLOOKUP($A970,'Hospitalisation Details'!$A$2:$I$2344,9,)</f>
        <v>R1012</v>
      </c>
      <c r="Q970">
        <f>VLOOKUP(A970,'Data Transformation'!A970:R3304,18,)</f>
        <v>21</v>
      </c>
    </row>
    <row r="971" spans="1:17" ht="15.6" x14ac:dyDescent="0.3">
      <c r="A971" s="1" t="s">
        <v>1401</v>
      </c>
      <c r="B971" s="1" t="str">
        <f>VLOOKUP($A971,'Data Transformation'!$A$2:$D$2336,4,)</f>
        <v xml:space="preserve">  Brandon F</v>
      </c>
      <c r="C971">
        <f>VLOOKUP($A971,'Medical Examinations'!$A$2:$B$2336,2,)</f>
        <v>35.49</v>
      </c>
      <c r="D971">
        <f>VLOOKUP($A971,'Medical Examinations'!$A$2:$C$2336,3,)</f>
        <v>4.74</v>
      </c>
      <c r="E971" t="str">
        <f>VLOOKUP($A971,'Medical Examinations'!$A$2:$D$2336,4,)</f>
        <v>yes</v>
      </c>
      <c r="F971" t="str">
        <f>VLOOKUP($A971,'Medical Examinations'!$A$2:$E$2336,5,)</f>
        <v>No</v>
      </c>
      <c r="G971" t="str">
        <f>VLOOKUP($A971,'Medical Examinations'!$A$2:$F$2336,6,)</f>
        <v>Yes</v>
      </c>
      <c r="H971">
        <f>VLOOKUP($A971,'Data Transformation'!$A$2:$G$2336,7,)</f>
        <v>1</v>
      </c>
      <c r="I971" t="str">
        <f>VLOOKUP($A971,'Medical Examinations'!$A$2:$H$2336,8,)</f>
        <v>No</v>
      </c>
      <c r="J971" t="str">
        <f>VLOOKUP($A971,'Data Transformation'!$A$2:$K$2336,11,)</f>
        <v>obesity</v>
      </c>
      <c r="K971" t="str">
        <f>VLOOKUP($A971,'Data Transformation'!$A$2:$M$2336,13,)</f>
        <v>Normal</v>
      </c>
      <c r="L971" t="str">
        <f>VLOOKUP(A971,'Data Transformation'!A971:Q3305,17,)</f>
        <v>17-Nov-1994</v>
      </c>
      <c r="M971">
        <f>VLOOKUP($A971,'Hospitalisation Details'!$A$2:$I$2344,6,)</f>
        <v>11412.02</v>
      </c>
      <c r="N971" t="str">
        <f>VLOOKUP($A971,'Hospitalisation Details'!$A$2:$I$2344,7,)</f>
        <v>tier - 3</v>
      </c>
      <c r="O971" t="str">
        <f>VLOOKUP($A971,'Hospitalisation Details'!$A$2:$I$2344,8,)</f>
        <v>tier - 1</v>
      </c>
      <c r="P971" t="str">
        <f>VLOOKUP($A971,'Hospitalisation Details'!$A$2:$I$2344,9,)</f>
        <v>R1021</v>
      </c>
      <c r="Q971">
        <f>VLOOKUP(A971,'Data Transformation'!A971:R3305,18,)</f>
        <v>28</v>
      </c>
    </row>
    <row r="972" spans="1:17" ht="15.6" x14ac:dyDescent="0.3">
      <c r="A972" s="1" t="s">
        <v>1400</v>
      </c>
      <c r="B972" s="1" t="str">
        <f>VLOOKUP($A972,'Data Transformation'!$A$2:$D$2336,4,)</f>
        <v xml:space="preserve">  Melissa</v>
      </c>
      <c r="C972">
        <f>VLOOKUP($A972,'Medical Examinations'!$A$2:$B$2336,2,)</f>
        <v>44.7</v>
      </c>
      <c r="D972">
        <f>VLOOKUP($A972,'Medical Examinations'!$A$2:$C$2336,3,)</f>
        <v>7.6</v>
      </c>
      <c r="E972" t="str">
        <f>VLOOKUP($A972,'Medical Examinations'!$A$2:$D$2336,4,)</f>
        <v>yes</v>
      </c>
      <c r="F972" t="str">
        <f>VLOOKUP($A972,'Medical Examinations'!$A$2:$E$2336,5,)</f>
        <v>No</v>
      </c>
      <c r="G972" t="str">
        <f>VLOOKUP($A972,'Medical Examinations'!$A$2:$F$2336,6,)</f>
        <v>No</v>
      </c>
      <c r="H972">
        <f>VLOOKUP($A972,'Data Transformation'!$A$2:$G$2336,7,)</f>
        <v>2</v>
      </c>
      <c r="I972" t="str">
        <f>VLOOKUP($A972,'Medical Examinations'!$A$2:$H$2336,8,)</f>
        <v>No</v>
      </c>
      <c r="J972" t="str">
        <f>VLOOKUP($A972,'Data Transformation'!$A$2:$K$2336,11,)</f>
        <v>obesity</v>
      </c>
      <c r="K972" t="str">
        <f>VLOOKUP($A972,'Data Transformation'!$A$2:$M$2336,13,)</f>
        <v>Prediabetes</v>
      </c>
      <c r="L972" t="str">
        <f>VLOOKUP(A972,'Data Transformation'!A972:Q3306,17,)</f>
        <v>10-Oct-1962</v>
      </c>
      <c r="M972">
        <f>VLOOKUP($A972,'Hospitalisation Details'!$A$2:$I$2344,6,)</f>
        <v>11411.69</v>
      </c>
      <c r="N972" t="str">
        <f>VLOOKUP($A972,'Hospitalisation Details'!$A$2:$I$2344,7,)</f>
        <v>tier - 3</v>
      </c>
      <c r="O972" t="str">
        <f>VLOOKUP($A972,'Hospitalisation Details'!$A$2:$I$2344,8,)</f>
        <v>tier - 2</v>
      </c>
      <c r="P972" t="str">
        <f>VLOOKUP($A972,'Hospitalisation Details'!$A$2:$I$2344,9,)</f>
        <v>R1011</v>
      </c>
      <c r="Q972">
        <f>VLOOKUP(A972,'Data Transformation'!A972:R3306,18,)</f>
        <v>60</v>
      </c>
    </row>
    <row r="973" spans="1:17" ht="15.6" x14ac:dyDescent="0.3">
      <c r="A973" s="1" t="s">
        <v>1399</v>
      </c>
      <c r="B973" s="1" t="str">
        <f>VLOOKUP($A973,'Data Transformation'!$A$2:$D$2336,4,)</f>
        <v xml:space="preserve">  Danielle N</v>
      </c>
      <c r="C973">
        <f>VLOOKUP($A973,'Medical Examinations'!$A$2:$B$2336,2,)</f>
        <v>38.380000000000003</v>
      </c>
      <c r="D973">
        <f>VLOOKUP($A973,'Medical Examinations'!$A$2:$C$2336,3,)</f>
        <v>8.5</v>
      </c>
      <c r="E973" t="str">
        <f>VLOOKUP($A973,'Medical Examinations'!$A$2:$D$2336,4,)</f>
        <v>yes</v>
      </c>
      <c r="F973" t="str">
        <f>VLOOKUP($A973,'Medical Examinations'!$A$2:$E$2336,5,)</f>
        <v>No</v>
      </c>
      <c r="G973" t="str">
        <f>VLOOKUP($A973,'Medical Examinations'!$A$2:$F$2336,6,)</f>
        <v>No</v>
      </c>
      <c r="H973">
        <f>VLOOKUP($A973,'Data Transformation'!$A$2:$G$2336,7,)</f>
        <v>2</v>
      </c>
      <c r="I973" t="str">
        <f>VLOOKUP($A973,'Medical Examinations'!$A$2:$H$2336,8,)</f>
        <v>No</v>
      </c>
      <c r="J973" t="str">
        <f>VLOOKUP($A973,'Data Transformation'!$A$2:$K$2336,11,)</f>
        <v>overweight</v>
      </c>
      <c r="K973" t="str">
        <f>VLOOKUP($A973,'Data Transformation'!$A$2:$M$2336,13,)</f>
        <v>Normal</v>
      </c>
      <c r="L973" t="str">
        <f>VLOOKUP(A973,'Data Transformation'!A973:Q3307,17,)</f>
        <v>20-Jul-1977</v>
      </c>
      <c r="M973">
        <f>VLOOKUP($A973,'Hospitalisation Details'!$A$2:$I$2344,6,)</f>
        <v>11396.9</v>
      </c>
      <c r="N973" t="str">
        <f>VLOOKUP($A973,'Hospitalisation Details'!$A$2:$I$2344,7,)</f>
        <v>tier - 3</v>
      </c>
      <c r="O973" t="str">
        <f>VLOOKUP($A973,'Hospitalisation Details'!$A$2:$I$2344,8,)</f>
        <v>tier - 3</v>
      </c>
      <c r="P973" t="str">
        <f>VLOOKUP($A973,'Hospitalisation Details'!$A$2:$I$2344,9,)</f>
        <v>R1024</v>
      </c>
      <c r="Q973">
        <f>VLOOKUP(A973,'Data Transformation'!A973:R3307,18,)</f>
        <v>46</v>
      </c>
    </row>
    <row r="974" spans="1:17" ht="15.6" x14ac:dyDescent="0.3">
      <c r="A974" s="1" t="s">
        <v>1398</v>
      </c>
      <c r="B974" s="1" t="str">
        <f>VLOOKUP($A974,'Data Transformation'!$A$2:$D$2336,4,)</f>
        <v xml:space="preserve">  Matthew</v>
      </c>
      <c r="C974">
        <f>VLOOKUP($A974,'Medical Examinations'!$A$2:$B$2336,2,)</f>
        <v>35.244999999999997</v>
      </c>
      <c r="D974">
        <f>VLOOKUP($A974,'Medical Examinations'!$A$2:$C$2336,3,)</f>
        <v>11.22</v>
      </c>
      <c r="E974" t="str">
        <f>VLOOKUP($A974,'Medical Examinations'!$A$2:$D$2336,4,)</f>
        <v>yes</v>
      </c>
      <c r="F974" t="str">
        <f>VLOOKUP($A974,'Medical Examinations'!$A$2:$E$2336,5,)</f>
        <v>No</v>
      </c>
      <c r="G974" t="str">
        <f>VLOOKUP($A974,'Medical Examinations'!$A$2:$F$2336,6,)</f>
        <v>No</v>
      </c>
      <c r="H974">
        <f>VLOOKUP($A974,'Data Transformation'!$A$2:$G$2336,7,)</f>
        <v>0</v>
      </c>
      <c r="I974" t="str">
        <f>VLOOKUP($A974,'Medical Examinations'!$A$2:$H$2336,8,)</f>
        <v>No</v>
      </c>
      <c r="J974" t="str">
        <f>VLOOKUP($A974,'Data Transformation'!$A$2:$K$2336,11,)</f>
        <v>obesity</v>
      </c>
      <c r="K974" t="str">
        <f>VLOOKUP($A974,'Data Transformation'!$A$2:$M$2336,13,)</f>
        <v>Prediabetes</v>
      </c>
      <c r="L974" t="str">
        <f>VLOOKUP(A974,'Data Transformation'!A974:Q3308,17,)</f>
        <v>29-Oct-1987</v>
      </c>
      <c r="M974">
        <f>VLOOKUP($A974,'Hospitalisation Details'!$A$2:$I$2344,6,)</f>
        <v>11394.07</v>
      </c>
      <c r="N974" t="str">
        <f>VLOOKUP($A974,'Hospitalisation Details'!$A$2:$I$2344,7,)</f>
        <v>tier - 3</v>
      </c>
      <c r="O974" t="str">
        <f>VLOOKUP($A974,'Hospitalisation Details'!$A$2:$I$2344,8,)</f>
        <v>tier - 1</v>
      </c>
      <c r="P974" t="str">
        <f>VLOOKUP($A974,'Hospitalisation Details'!$A$2:$I$2344,9,)</f>
        <v>R1018</v>
      </c>
      <c r="Q974">
        <f>VLOOKUP(A974,'Data Transformation'!A974:R3308,18,)</f>
        <v>35</v>
      </c>
    </row>
    <row r="975" spans="1:17" ht="15.6" x14ac:dyDescent="0.3">
      <c r="A975" s="1" t="s">
        <v>1397</v>
      </c>
      <c r="B975" s="1" t="str">
        <f>VLOOKUP($A975,'Data Transformation'!$A$2:$D$2336,4,)</f>
        <v xml:space="preserve">  Bettina</v>
      </c>
      <c r="C975">
        <f>VLOOKUP($A975,'Medical Examinations'!$A$2:$B$2336,2,)</f>
        <v>49.84</v>
      </c>
      <c r="D975">
        <f>VLOOKUP($A975,'Medical Examinations'!$A$2:$C$2336,3,)</f>
        <v>5.0999999999999996</v>
      </c>
      <c r="E975" t="str">
        <f>VLOOKUP($A975,'Medical Examinations'!$A$2:$D$2336,4,)</f>
        <v>yes</v>
      </c>
      <c r="F975" t="str">
        <f>VLOOKUP($A975,'Medical Examinations'!$A$2:$E$2336,5,)</f>
        <v>No</v>
      </c>
      <c r="G975" t="str">
        <f>VLOOKUP($A975,'Medical Examinations'!$A$2:$F$2336,6,)</f>
        <v>Yes</v>
      </c>
      <c r="H975">
        <f>VLOOKUP($A975,'Data Transformation'!$A$2:$G$2336,7,)</f>
        <v>1</v>
      </c>
      <c r="I975" t="str">
        <f>VLOOKUP($A975,'Medical Examinations'!$A$2:$H$2336,8,)</f>
        <v>No</v>
      </c>
      <c r="J975" t="str">
        <f>VLOOKUP($A975,'Data Transformation'!$A$2:$K$2336,11,)</f>
        <v>obesity</v>
      </c>
      <c r="K975" t="str">
        <f>VLOOKUP($A975,'Data Transformation'!$A$2:$M$2336,13,)</f>
        <v>Prediabetes</v>
      </c>
      <c r="L975" t="str">
        <f>VLOOKUP(A975,'Data Transformation'!A975:Q3309,17,)</f>
        <v>9-Jul-1966</v>
      </c>
      <c r="M975">
        <f>VLOOKUP($A975,'Hospitalisation Details'!$A$2:$I$2344,6,)</f>
        <v>11388.27</v>
      </c>
      <c r="N975" t="str">
        <f>VLOOKUP($A975,'Hospitalisation Details'!$A$2:$I$2344,7,)</f>
        <v>tier - 3</v>
      </c>
      <c r="O975" t="str">
        <f>VLOOKUP($A975,'Hospitalisation Details'!$A$2:$I$2344,8,)</f>
        <v>tier - 2</v>
      </c>
      <c r="P975" t="str">
        <f>VLOOKUP($A975,'Hospitalisation Details'!$A$2:$I$2344,9,)</f>
        <v>R1026</v>
      </c>
      <c r="Q975">
        <f>VLOOKUP(A975,'Data Transformation'!A975:R3309,18,)</f>
        <v>57</v>
      </c>
    </row>
    <row r="976" spans="1:17" ht="15.6" x14ac:dyDescent="0.3">
      <c r="A976" s="1" t="s">
        <v>1396</v>
      </c>
      <c r="B976" s="1" t="str">
        <f>VLOOKUP($A976,'Data Transformation'!$A$2:$D$2336,4,)</f>
        <v xml:space="preserve">  Alexander</v>
      </c>
      <c r="C976">
        <f>VLOOKUP($A976,'Medical Examinations'!$A$2:$B$2336,2,)</f>
        <v>49.06</v>
      </c>
      <c r="D976">
        <f>VLOOKUP($A976,'Medical Examinations'!$A$2:$C$2336,3,)</f>
        <v>5.43</v>
      </c>
      <c r="E976" t="str">
        <f>VLOOKUP($A976,'Medical Examinations'!$A$2:$D$2336,4,)</f>
        <v>yes</v>
      </c>
      <c r="F976" t="str">
        <f>VLOOKUP($A976,'Medical Examinations'!$A$2:$E$2336,5,)</f>
        <v>No</v>
      </c>
      <c r="G976" t="str">
        <f>VLOOKUP($A976,'Medical Examinations'!$A$2:$F$2336,6,)</f>
        <v>No</v>
      </c>
      <c r="H976">
        <f>VLOOKUP($A976,'Data Transformation'!$A$2:$G$2336,7,)</f>
        <v>1</v>
      </c>
      <c r="I976" t="str">
        <f>VLOOKUP($A976,'Medical Examinations'!$A$2:$H$2336,8,)</f>
        <v>No</v>
      </c>
      <c r="J976" t="str">
        <f>VLOOKUP($A976,'Data Transformation'!$A$2:$K$2336,11,)</f>
        <v>overweight</v>
      </c>
      <c r="K976" t="str">
        <f>VLOOKUP($A976,'Data Transformation'!$A$2:$M$2336,13,)</f>
        <v>Normal</v>
      </c>
      <c r="L976" t="str">
        <f>VLOOKUP(A976,'Data Transformation'!A976:Q3310,17,)</f>
        <v>28-Dec-1981</v>
      </c>
      <c r="M976">
        <f>VLOOKUP($A976,'Hospitalisation Details'!$A$2:$I$2344,6,)</f>
        <v>11381.33</v>
      </c>
      <c r="N976" t="str">
        <f>VLOOKUP($A976,'Hospitalisation Details'!$A$2:$I$2344,7,)</f>
        <v>tier - 3</v>
      </c>
      <c r="O976" t="str">
        <f>VLOOKUP($A976,'Hospitalisation Details'!$A$2:$I$2344,8,)</f>
        <v>tier - 2</v>
      </c>
      <c r="P976" t="str">
        <f>VLOOKUP($A976,'Hospitalisation Details'!$A$2:$I$2344,9,)</f>
        <v>R1013</v>
      </c>
      <c r="Q976">
        <f>VLOOKUP(A976,'Data Transformation'!A976:R3310,18,)</f>
        <v>41</v>
      </c>
    </row>
    <row r="977" spans="1:17" ht="15.6" x14ac:dyDescent="0.3">
      <c r="A977" s="1" t="s">
        <v>1395</v>
      </c>
      <c r="B977" s="1" t="str">
        <f>VLOOKUP($A977,'Data Transformation'!$A$2:$D$2336,4,)</f>
        <v xml:space="preserve">  Holli</v>
      </c>
      <c r="C977">
        <f>VLOOKUP($A977,'Medical Examinations'!$A$2:$B$2336,2,)</f>
        <v>30.88</v>
      </c>
      <c r="D977">
        <f>VLOOKUP($A977,'Medical Examinations'!$A$2:$C$2336,3,)</f>
        <v>5.82</v>
      </c>
      <c r="E977" t="str">
        <f>VLOOKUP($A977,'Medical Examinations'!$A$2:$D$2336,4,)</f>
        <v>No</v>
      </c>
      <c r="F977" t="str">
        <f>VLOOKUP($A977,'Medical Examinations'!$A$2:$E$2336,5,)</f>
        <v>No</v>
      </c>
      <c r="G977" t="str">
        <f>VLOOKUP($A977,'Medical Examinations'!$A$2:$F$2336,6,)</f>
        <v>No</v>
      </c>
      <c r="H977">
        <f>VLOOKUP($A977,'Data Transformation'!$A$2:$G$2336,7,)</f>
        <v>2</v>
      </c>
      <c r="I977" t="str">
        <f>VLOOKUP($A977,'Medical Examinations'!$A$2:$H$2336,8,)</f>
        <v>No</v>
      </c>
      <c r="J977" t="str">
        <f>VLOOKUP($A977,'Data Transformation'!$A$2:$K$2336,11,)</f>
        <v>overweight</v>
      </c>
      <c r="K977" t="str">
        <f>VLOOKUP($A977,'Data Transformation'!$A$2:$M$2336,13,)</f>
        <v>Normal</v>
      </c>
      <c r="L977" t="str">
        <f>VLOOKUP(A977,'Data Transformation'!A977:Q3311,17,)</f>
        <v>19-Jun-1970</v>
      </c>
      <c r="M977">
        <f>VLOOKUP($A977,'Hospitalisation Details'!$A$2:$I$2344,6,)</f>
        <v>11378.57</v>
      </c>
      <c r="N977" t="str">
        <f>VLOOKUP($A977,'Hospitalisation Details'!$A$2:$I$2344,7,)</f>
        <v>tier - 3</v>
      </c>
      <c r="O977" t="str">
        <f>VLOOKUP($A977,'Hospitalisation Details'!$A$2:$I$2344,8,)</f>
        <v>tier - 2</v>
      </c>
      <c r="P977" t="str">
        <f>VLOOKUP($A977,'Hospitalisation Details'!$A$2:$I$2344,9,)</f>
        <v>R1025</v>
      </c>
      <c r="Q977">
        <f>VLOOKUP(A977,'Data Transformation'!A977:R3311,18,)</f>
        <v>53</v>
      </c>
    </row>
    <row r="978" spans="1:17" ht="15.6" x14ac:dyDescent="0.3">
      <c r="A978" s="1" t="s">
        <v>1394</v>
      </c>
      <c r="B978" s="1" t="str">
        <f>VLOOKUP($A978,'Data Transformation'!$A$2:$D$2336,4,)</f>
        <v xml:space="preserve">  Heather C</v>
      </c>
      <c r="C978">
        <f>VLOOKUP($A978,'Medical Examinations'!$A$2:$B$2336,2,)</f>
        <v>33.35</v>
      </c>
      <c r="D978">
        <f>VLOOKUP($A978,'Medical Examinations'!$A$2:$C$2336,3,)</f>
        <v>6.05</v>
      </c>
      <c r="E978" t="str">
        <f>VLOOKUP($A978,'Medical Examinations'!$A$2:$D$2336,4,)</f>
        <v>No</v>
      </c>
      <c r="F978" t="str">
        <f>VLOOKUP($A978,'Medical Examinations'!$A$2:$E$2336,5,)</f>
        <v>No</v>
      </c>
      <c r="G978" t="str">
        <f>VLOOKUP($A978,'Medical Examinations'!$A$2:$F$2336,6,)</f>
        <v>Yes</v>
      </c>
      <c r="H978">
        <f>VLOOKUP($A978,'Data Transformation'!$A$2:$G$2336,7,)</f>
        <v>1</v>
      </c>
      <c r="I978" t="str">
        <f>VLOOKUP($A978,'Medical Examinations'!$A$2:$H$2336,8,)</f>
        <v>No</v>
      </c>
      <c r="J978" t="str">
        <f>VLOOKUP($A978,'Data Transformation'!$A$2:$K$2336,11,)</f>
        <v>obesity</v>
      </c>
      <c r="K978" t="str">
        <f>VLOOKUP($A978,'Data Transformation'!$A$2:$M$2336,13,)</f>
        <v>Normal</v>
      </c>
      <c r="L978" t="str">
        <f>VLOOKUP(A978,'Data Transformation'!A978:Q3312,17,)</f>
        <v>10-Aug-1975</v>
      </c>
      <c r="M978">
        <f>VLOOKUP($A978,'Hospitalisation Details'!$A$2:$I$2344,6,)</f>
        <v>11369.39</v>
      </c>
      <c r="N978" t="str">
        <f>VLOOKUP($A978,'Hospitalisation Details'!$A$2:$I$2344,7,)</f>
        <v>tier - 3</v>
      </c>
      <c r="O978" t="str">
        <f>VLOOKUP($A978,'Hospitalisation Details'!$A$2:$I$2344,8,)</f>
        <v>tier - 1</v>
      </c>
      <c r="P978" t="str">
        <f>VLOOKUP($A978,'Hospitalisation Details'!$A$2:$I$2344,9,)</f>
        <v>R1026</v>
      </c>
      <c r="Q978">
        <f>VLOOKUP(A978,'Data Transformation'!A978:R3312,18,)</f>
        <v>47</v>
      </c>
    </row>
    <row r="979" spans="1:17" ht="15.6" x14ac:dyDescent="0.3">
      <c r="A979" s="1" t="s">
        <v>1393</v>
      </c>
      <c r="B979" s="1" t="str">
        <f>VLOOKUP($A979,'Data Transformation'!$A$2:$D$2336,4,)</f>
        <v xml:space="preserve">  Kyle</v>
      </c>
      <c r="C979">
        <f>VLOOKUP($A979,'Medical Examinations'!$A$2:$B$2336,2,)</f>
        <v>38</v>
      </c>
      <c r="D979">
        <f>VLOOKUP($A979,'Medical Examinations'!$A$2:$C$2336,3,)</f>
        <v>6.38</v>
      </c>
      <c r="E979" t="str">
        <f>VLOOKUP($A979,'Medical Examinations'!$A$2:$D$2336,4,)</f>
        <v>yes</v>
      </c>
      <c r="F979" t="str">
        <f>VLOOKUP($A979,'Medical Examinations'!$A$2:$E$2336,5,)</f>
        <v>No</v>
      </c>
      <c r="G979" t="str">
        <f>VLOOKUP($A979,'Medical Examinations'!$A$2:$F$2336,6,)</f>
        <v>No</v>
      </c>
      <c r="H979">
        <f>VLOOKUP($A979,'Data Transformation'!$A$2:$G$2336,7,)</f>
        <v>1</v>
      </c>
      <c r="I979" t="str">
        <f>VLOOKUP($A979,'Medical Examinations'!$A$2:$H$2336,8,)</f>
        <v>No</v>
      </c>
      <c r="J979" t="str">
        <f>VLOOKUP($A979,'Data Transformation'!$A$2:$K$2336,11,)</f>
        <v>obesity</v>
      </c>
      <c r="K979" t="str">
        <f>VLOOKUP($A979,'Data Transformation'!$A$2:$M$2336,13,)</f>
        <v>Prediabetes</v>
      </c>
      <c r="L979" t="str">
        <f>VLOOKUP(A979,'Data Transformation'!A979:Q3313,17,)</f>
        <v>23-Nov-1972</v>
      </c>
      <c r="M979">
        <f>VLOOKUP($A979,'Hospitalisation Details'!$A$2:$I$2344,6,)</f>
        <v>11365.95</v>
      </c>
      <c r="N979" t="str">
        <f>VLOOKUP($A979,'Hospitalisation Details'!$A$2:$I$2344,7,)</f>
        <v>tier - 3</v>
      </c>
      <c r="O979" t="str">
        <f>VLOOKUP($A979,'Hospitalisation Details'!$A$2:$I$2344,8,)</f>
        <v>tier - 2</v>
      </c>
      <c r="P979" t="str">
        <f>VLOOKUP($A979,'Hospitalisation Details'!$A$2:$I$2344,9,)</f>
        <v>R1011</v>
      </c>
      <c r="Q979">
        <f>VLOOKUP(A979,'Data Transformation'!A979:R3313,18,)</f>
        <v>50</v>
      </c>
    </row>
    <row r="980" spans="1:17" ht="15.6" x14ac:dyDescent="0.3">
      <c r="A980" s="1" t="s">
        <v>1392</v>
      </c>
      <c r="B980" s="1" t="str">
        <f>VLOOKUP($A980,'Data Transformation'!$A$2:$D$2336,4,)</f>
        <v xml:space="preserve">  Thomas J</v>
      </c>
      <c r="C980">
        <f>VLOOKUP($A980,'Medical Examinations'!$A$2:$B$2336,2,)</f>
        <v>36.08</v>
      </c>
      <c r="D980">
        <f>VLOOKUP($A980,'Medical Examinations'!$A$2:$C$2336,3,)</f>
        <v>5.73</v>
      </c>
      <c r="E980" t="str">
        <f>VLOOKUP($A980,'Medical Examinations'!$A$2:$D$2336,4,)</f>
        <v>yes</v>
      </c>
      <c r="F980" t="str">
        <f>VLOOKUP($A980,'Medical Examinations'!$A$2:$E$2336,5,)</f>
        <v>No</v>
      </c>
      <c r="G980" t="str">
        <f>VLOOKUP($A980,'Medical Examinations'!$A$2:$F$2336,6,)</f>
        <v>No</v>
      </c>
      <c r="H980">
        <f>VLOOKUP($A980,'Data Transformation'!$A$2:$G$2336,7,)</f>
        <v>1</v>
      </c>
      <c r="I980" t="str">
        <f>VLOOKUP($A980,'Medical Examinations'!$A$2:$H$2336,8,)</f>
        <v>No</v>
      </c>
      <c r="J980" t="str">
        <f>VLOOKUP($A980,'Data Transformation'!$A$2:$K$2336,11,)</f>
        <v>normal weight</v>
      </c>
      <c r="K980" t="str">
        <f>VLOOKUP($A980,'Data Transformation'!$A$2:$M$2336,13,)</f>
        <v>Normal</v>
      </c>
      <c r="L980" t="str">
        <f>VLOOKUP(A980,'Data Transformation'!A980:Q3314,17,)</f>
        <v>28-Aug-1983</v>
      </c>
      <c r="M980">
        <f>VLOOKUP($A980,'Hospitalisation Details'!$A$2:$I$2344,6,)</f>
        <v>11363.28</v>
      </c>
      <c r="N980" t="str">
        <f>VLOOKUP($A980,'Hospitalisation Details'!$A$2:$I$2344,7,)</f>
        <v>tier - 3</v>
      </c>
      <c r="O980" t="str">
        <f>VLOOKUP($A980,'Hospitalisation Details'!$A$2:$I$2344,8,)</f>
        <v>tier - 1</v>
      </c>
      <c r="P980" t="str">
        <f>VLOOKUP($A980,'Hospitalisation Details'!$A$2:$I$2344,9,)</f>
        <v>R1013</v>
      </c>
      <c r="Q980">
        <f>VLOOKUP(A980,'Data Transformation'!A980:R3314,18,)</f>
        <v>39</v>
      </c>
    </row>
    <row r="981" spans="1:17" ht="15.6" x14ac:dyDescent="0.3">
      <c r="A981" s="1" t="s">
        <v>1391</v>
      </c>
      <c r="B981" s="1" t="str">
        <f>VLOOKUP($A981,'Data Transformation'!$A$2:$D$2336,4,)</f>
        <v xml:space="preserve">  Chris</v>
      </c>
      <c r="C981">
        <f>VLOOKUP($A981,'Medical Examinations'!$A$2:$B$2336,2,)</f>
        <v>35.700000000000003</v>
      </c>
      <c r="D981">
        <f>VLOOKUP($A981,'Medical Examinations'!$A$2:$C$2336,3,)</f>
        <v>5.47</v>
      </c>
      <c r="E981" t="str">
        <f>VLOOKUP($A981,'Medical Examinations'!$A$2:$D$2336,4,)</f>
        <v>yes</v>
      </c>
      <c r="F981" t="str">
        <f>VLOOKUP($A981,'Medical Examinations'!$A$2:$E$2336,5,)</f>
        <v>No</v>
      </c>
      <c r="G981" t="str">
        <f>VLOOKUP($A981,'Medical Examinations'!$A$2:$F$2336,6,)</f>
        <v>No</v>
      </c>
      <c r="H981">
        <f>VLOOKUP($A981,'Data Transformation'!$A$2:$G$2336,7,)</f>
        <v>1</v>
      </c>
      <c r="I981" t="str">
        <f>VLOOKUP($A981,'Medical Examinations'!$A$2:$H$2336,8,)</f>
        <v>No</v>
      </c>
      <c r="J981" t="str">
        <f>VLOOKUP($A981,'Data Transformation'!$A$2:$K$2336,11,)</f>
        <v>underweight</v>
      </c>
      <c r="K981" t="str">
        <f>VLOOKUP($A981,'Data Transformation'!$A$2:$M$2336,13,)</f>
        <v>Normal</v>
      </c>
      <c r="L981" t="str">
        <f>VLOOKUP(A981,'Data Transformation'!A981:Q3315,17,)</f>
        <v>20-Aug-1983</v>
      </c>
      <c r="M981">
        <f>VLOOKUP($A981,'Hospitalisation Details'!$A$2:$I$2344,6,)</f>
        <v>11362.76</v>
      </c>
      <c r="N981" t="str">
        <f>VLOOKUP($A981,'Hospitalisation Details'!$A$2:$I$2344,7,)</f>
        <v>tier - 3</v>
      </c>
      <c r="O981" t="str">
        <f>VLOOKUP($A981,'Hospitalisation Details'!$A$2:$I$2344,8,)</f>
        <v>tier - 1</v>
      </c>
      <c r="P981" t="str">
        <f>VLOOKUP($A981,'Hospitalisation Details'!$A$2:$I$2344,9,)</f>
        <v>R1011</v>
      </c>
      <c r="Q981">
        <f>VLOOKUP(A981,'Data Transformation'!A981:R3315,18,)</f>
        <v>39</v>
      </c>
    </row>
    <row r="982" spans="1:17" ht="15.6" x14ac:dyDescent="0.3">
      <c r="A982" s="1" t="s">
        <v>1390</v>
      </c>
      <c r="B982" s="1" t="str">
        <f>VLOOKUP($A982,'Data Transformation'!$A$2:$D$2336,4,)</f>
        <v xml:space="preserve">  Graham</v>
      </c>
      <c r="C982">
        <f>VLOOKUP($A982,'Medical Examinations'!$A$2:$B$2336,2,)</f>
        <v>34.01</v>
      </c>
      <c r="D982">
        <f>VLOOKUP($A982,'Medical Examinations'!$A$2:$C$2336,3,)</f>
        <v>11.3</v>
      </c>
      <c r="E982" t="str">
        <f>VLOOKUP($A982,'Medical Examinations'!$A$2:$D$2336,4,)</f>
        <v>No</v>
      </c>
      <c r="F982" t="str">
        <f>VLOOKUP($A982,'Medical Examinations'!$A$2:$E$2336,5,)</f>
        <v>No</v>
      </c>
      <c r="G982" t="str">
        <f>VLOOKUP($A982,'Medical Examinations'!$A$2:$F$2336,6,)</f>
        <v>No</v>
      </c>
      <c r="H982">
        <f>VLOOKUP($A982,'Data Transformation'!$A$2:$G$2336,7,)</f>
        <v>0</v>
      </c>
      <c r="I982" t="str">
        <f>VLOOKUP($A982,'Medical Examinations'!$A$2:$H$2336,8,)</f>
        <v>No</v>
      </c>
      <c r="J982" t="str">
        <f>VLOOKUP($A982,'Data Transformation'!$A$2:$K$2336,11,)</f>
        <v>obesity</v>
      </c>
      <c r="K982" t="str">
        <f>VLOOKUP($A982,'Data Transformation'!$A$2:$M$2336,13,)</f>
        <v>Normal</v>
      </c>
      <c r="L982" t="str">
        <f>VLOOKUP(A982,'Data Transformation'!A982:Q3316,17,)</f>
        <v>22-Aug-1962</v>
      </c>
      <c r="M982">
        <f>VLOOKUP($A982,'Hospitalisation Details'!$A$2:$I$2344,6,)</f>
        <v>11356.66</v>
      </c>
      <c r="N982" t="str">
        <f>VLOOKUP($A982,'Hospitalisation Details'!$A$2:$I$2344,7,)</f>
        <v>tier - 3</v>
      </c>
      <c r="O982" t="str">
        <f>VLOOKUP($A982,'Hospitalisation Details'!$A$2:$I$2344,8,)</f>
        <v>tier - 3</v>
      </c>
      <c r="P982" t="str">
        <f>VLOOKUP($A982,'Hospitalisation Details'!$A$2:$I$2344,9,)</f>
        <v>R1012</v>
      </c>
      <c r="Q982">
        <f>VLOOKUP(A982,'Data Transformation'!A982:R3316,18,)</f>
        <v>60</v>
      </c>
    </row>
    <row r="983" spans="1:17" ht="15.6" x14ac:dyDescent="0.3">
      <c r="A983" s="1" t="s">
        <v>1389</v>
      </c>
      <c r="B983" s="1" t="str">
        <f>VLOOKUP($A983,'Data Transformation'!$A$2:$D$2336,4,)</f>
        <v xml:space="preserve">  Garrett</v>
      </c>
      <c r="C983">
        <f>VLOOKUP($A983,'Medical Examinations'!$A$2:$B$2336,2,)</f>
        <v>31.54</v>
      </c>
      <c r="D983">
        <f>VLOOKUP($A983,'Medical Examinations'!$A$2:$C$2336,3,)</f>
        <v>6.72</v>
      </c>
      <c r="E983" t="str">
        <f>VLOOKUP($A983,'Medical Examinations'!$A$2:$D$2336,4,)</f>
        <v>No</v>
      </c>
      <c r="F983" t="str">
        <f>VLOOKUP($A983,'Medical Examinations'!$A$2:$E$2336,5,)</f>
        <v>No</v>
      </c>
      <c r="G983" t="str">
        <f>VLOOKUP($A983,'Medical Examinations'!$A$2:$F$2336,6,)</f>
        <v>No</v>
      </c>
      <c r="H983">
        <f>VLOOKUP($A983,'Data Transformation'!$A$2:$G$2336,7,)</f>
        <v>0</v>
      </c>
      <c r="I983" t="str">
        <f>VLOOKUP($A983,'Medical Examinations'!$A$2:$H$2336,8,)</f>
        <v>No</v>
      </c>
      <c r="J983" t="str">
        <f>VLOOKUP($A983,'Data Transformation'!$A$2:$K$2336,11,)</f>
        <v>obesity</v>
      </c>
      <c r="K983" t="str">
        <f>VLOOKUP($A983,'Data Transformation'!$A$2:$M$2336,13,)</f>
        <v>Prediabetes</v>
      </c>
      <c r="L983" t="str">
        <f>VLOOKUP(A983,'Data Transformation'!A983:Q3317,17,)</f>
        <v>18-Sep-1995</v>
      </c>
      <c r="M983">
        <f>VLOOKUP($A983,'Hospitalisation Details'!$A$2:$I$2344,6,)</f>
        <v>11353.23</v>
      </c>
      <c r="N983" t="str">
        <f>VLOOKUP($A983,'Hospitalisation Details'!$A$2:$I$2344,7,)</f>
        <v>tier - 3</v>
      </c>
      <c r="O983" t="str">
        <f>VLOOKUP($A983,'Hospitalisation Details'!$A$2:$I$2344,8,)</f>
        <v>tier - 1</v>
      </c>
      <c r="P983" t="str">
        <f>VLOOKUP($A983,'Hospitalisation Details'!$A$2:$I$2344,9,)</f>
        <v>R1012</v>
      </c>
      <c r="Q983">
        <f>VLOOKUP(A983,'Data Transformation'!A983:R3317,18,)</f>
        <v>27</v>
      </c>
    </row>
    <row r="984" spans="1:17" ht="15.6" x14ac:dyDescent="0.3">
      <c r="A984" s="1" t="s">
        <v>1388</v>
      </c>
      <c r="B984" s="1" t="str">
        <f>VLOOKUP($A984,'Data Transformation'!$A$2:$D$2336,4,)</f>
        <v xml:space="preserve">  Andrew</v>
      </c>
      <c r="C984">
        <f>VLOOKUP($A984,'Medical Examinations'!$A$2:$B$2336,2,)</f>
        <v>23.3</v>
      </c>
      <c r="D984">
        <f>VLOOKUP($A984,'Medical Examinations'!$A$2:$C$2336,3,)</f>
        <v>5.36</v>
      </c>
      <c r="E984" t="str">
        <f>VLOOKUP($A984,'Medical Examinations'!$A$2:$D$2336,4,)</f>
        <v>yes</v>
      </c>
      <c r="F984" t="str">
        <f>VLOOKUP($A984,'Medical Examinations'!$A$2:$E$2336,5,)</f>
        <v>No</v>
      </c>
      <c r="G984" t="str">
        <f>VLOOKUP($A984,'Medical Examinations'!$A$2:$F$2336,6,)</f>
        <v>No</v>
      </c>
      <c r="H984">
        <f>VLOOKUP($A984,'Data Transformation'!$A$2:$G$2336,7,)</f>
        <v>1</v>
      </c>
      <c r="I984" t="str">
        <f>VLOOKUP($A984,'Medical Examinations'!$A$2:$H$2336,8,)</f>
        <v>No</v>
      </c>
      <c r="J984" t="str">
        <f>VLOOKUP($A984,'Data Transformation'!$A$2:$K$2336,11,)</f>
        <v>underweight</v>
      </c>
      <c r="K984" t="str">
        <f>VLOOKUP($A984,'Data Transformation'!$A$2:$M$2336,13,)</f>
        <v>Diabetes</v>
      </c>
      <c r="L984" t="str">
        <f>VLOOKUP(A984,'Data Transformation'!A984:Q3318,17,)</f>
        <v>8-Nov-1980</v>
      </c>
      <c r="M984">
        <f>VLOOKUP($A984,'Hospitalisation Details'!$A$2:$I$2344,6,)</f>
        <v>11345.52</v>
      </c>
      <c r="N984" t="str">
        <f>VLOOKUP($A984,'Hospitalisation Details'!$A$2:$I$2344,7,)</f>
        <v>tier - 3</v>
      </c>
      <c r="O984" t="str">
        <f>VLOOKUP($A984,'Hospitalisation Details'!$A$2:$I$2344,8,)</f>
        <v>tier - 3</v>
      </c>
      <c r="P984" t="str">
        <f>VLOOKUP($A984,'Hospitalisation Details'!$A$2:$I$2344,9,)</f>
        <v>R1011</v>
      </c>
      <c r="Q984">
        <f>VLOOKUP(A984,'Data Transformation'!A984:R3318,18,)</f>
        <v>42</v>
      </c>
    </row>
    <row r="985" spans="1:17" ht="15.6" x14ac:dyDescent="0.3">
      <c r="A985" s="1" t="s">
        <v>1387</v>
      </c>
      <c r="B985" s="1" t="str">
        <f>VLOOKUP($A985,'Data Transformation'!$A$2:$D$2336,4,)</f>
        <v xml:space="preserve">  Annabelle M</v>
      </c>
      <c r="C985">
        <f>VLOOKUP($A985,'Medical Examinations'!$A$2:$B$2336,2,)</f>
        <v>27.75</v>
      </c>
      <c r="D985">
        <f>VLOOKUP($A985,'Medical Examinations'!$A$2:$C$2336,3,)</f>
        <v>9.8800000000000008</v>
      </c>
      <c r="E985" t="str">
        <f>VLOOKUP($A985,'Medical Examinations'!$A$2:$D$2336,4,)</f>
        <v>No</v>
      </c>
      <c r="F985" t="str">
        <f>VLOOKUP($A985,'Medical Examinations'!$A$2:$E$2336,5,)</f>
        <v>No</v>
      </c>
      <c r="G985" t="str">
        <f>VLOOKUP($A985,'Medical Examinations'!$A$2:$F$2336,6,)</f>
        <v>No</v>
      </c>
      <c r="H985">
        <f>VLOOKUP($A985,'Data Transformation'!$A$2:$G$2336,7,)</f>
        <v>0</v>
      </c>
      <c r="I985" t="str">
        <f>VLOOKUP($A985,'Medical Examinations'!$A$2:$H$2336,8,)</f>
        <v>No</v>
      </c>
      <c r="J985" t="str">
        <f>VLOOKUP($A985,'Data Transformation'!$A$2:$K$2336,11,)</f>
        <v>overweight</v>
      </c>
      <c r="K985" t="str">
        <f>VLOOKUP($A985,'Data Transformation'!$A$2:$M$2336,13,)</f>
        <v>Prediabetes</v>
      </c>
      <c r="L985" t="str">
        <f>VLOOKUP(A985,'Data Transformation'!A985:Q3319,17,)</f>
        <v>3-Nov-1989</v>
      </c>
      <c r="M985">
        <f>VLOOKUP($A985,'Hospitalisation Details'!$A$2:$I$2344,6,)</f>
        <v>11344.32</v>
      </c>
      <c r="N985" t="str">
        <f>VLOOKUP($A985,'Hospitalisation Details'!$A$2:$I$2344,7,)</f>
        <v>tier - 3</v>
      </c>
      <c r="O985" t="str">
        <f>VLOOKUP($A985,'Hospitalisation Details'!$A$2:$I$2344,8,)</f>
        <v>tier - 2</v>
      </c>
      <c r="P985" t="str">
        <f>VLOOKUP($A985,'Hospitalisation Details'!$A$2:$I$2344,9,)</f>
        <v>R1025</v>
      </c>
      <c r="Q985">
        <f>VLOOKUP(A985,'Data Transformation'!A985:R3319,18,)</f>
        <v>33</v>
      </c>
    </row>
    <row r="986" spans="1:17" ht="15.6" x14ac:dyDescent="0.3">
      <c r="A986" s="1" t="s">
        <v>1386</v>
      </c>
      <c r="B986" s="1" t="str">
        <f>VLOOKUP($A986,'Data Transformation'!$A$2:$D$2336,4,)</f>
        <v xml:space="preserve">  Daniel T</v>
      </c>
      <c r="C986">
        <f>VLOOKUP($A986,'Medical Examinations'!$A$2:$B$2336,2,)</f>
        <v>42.46</v>
      </c>
      <c r="D986">
        <f>VLOOKUP($A986,'Medical Examinations'!$A$2:$C$2336,3,)</f>
        <v>4.1100000000000003</v>
      </c>
      <c r="E986" t="str">
        <f>VLOOKUP($A986,'Medical Examinations'!$A$2:$D$2336,4,)</f>
        <v>No</v>
      </c>
      <c r="F986" t="str">
        <f>VLOOKUP($A986,'Medical Examinations'!$A$2:$E$2336,5,)</f>
        <v>No</v>
      </c>
      <c r="G986" t="str">
        <f>VLOOKUP($A986,'Medical Examinations'!$A$2:$F$2336,6,)</f>
        <v>No</v>
      </c>
      <c r="H986">
        <f>VLOOKUP($A986,'Data Transformation'!$A$2:$G$2336,7,)</f>
        <v>0</v>
      </c>
      <c r="I986" t="str">
        <f>VLOOKUP($A986,'Medical Examinations'!$A$2:$H$2336,8,)</f>
        <v>No</v>
      </c>
      <c r="J986" t="str">
        <f>VLOOKUP($A986,'Data Transformation'!$A$2:$K$2336,11,)</f>
        <v>obesity</v>
      </c>
      <c r="K986" t="str">
        <f>VLOOKUP($A986,'Data Transformation'!$A$2:$M$2336,13,)</f>
        <v>Normal</v>
      </c>
      <c r="L986" t="str">
        <f>VLOOKUP(A986,'Data Transformation'!A986:Q3320,17,)</f>
        <v>17-Jul-1978</v>
      </c>
      <c r="M986">
        <f>VLOOKUP($A986,'Hospitalisation Details'!$A$2:$I$2344,6,)</f>
        <v>11326.71</v>
      </c>
      <c r="N986" t="str">
        <f>VLOOKUP($A986,'Hospitalisation Details'!$A$2:$I$2344,7,)</f>
        <v>tier - 3</v>
      </c>
      <c r="O986" t="str">
        <f>VLOOKUP($A986,'Hospitalisation Details'!$A$2:$I$2344,8,)</f>
        <v>tier - 3</v>
      </c>
      <c r="P986" t="str">
        <f>VLOOKUP($A986,'Hospitalisation Details'!$A$2:$I$2344,9,)</f>
        <v>R1013</v>
      </c>
      <c r="Q986">
        <f>VLOOKUP(A986,'Data Transformation'!A986:R3320,18,)</f>
        <v>45</v>
      </c>
    </row>
    <row r="987" spans="1:17" ht="15.6" x14ac:dyDescent="0.3">
      <c r="A987" s="1" t="s">
        <v>1385</v>
      </c>
      <c r="B987" s="1" t="str">
        <f>VLOOKUP($A987,'Data Transformation'!$A$2:$D$2336,4,)</f>
        <v xml:space="preserve">  Deanne</v>
      </c>
      <c r="C987">
        <f>VLOOKUP($A987,'Medical Examinations'!$A$2:$B$2336,2,)</f>
        <v>54.47</v>
      </c>
      <c r="D987">
        <f>VLOOKUP($A987,'Medical Examinations'!$A$2:$C$2336,3,)</f>
        <v>7.48</v>
      </c>
      <c r="E987" t="str">
        <f>VLOOKUP($A987,'Medical Examinations'!$A$2:$D$2336,4,)</f>
        <v>No</v>
      </c>
      <c r="F987" t="str">
        <f>VLOOKUP($A987,'Medical Examinations'!$A$2:$E$2336,5,)</f>
        <v>No</v>
      </c>
      <c r="G987" t="str">
        <f>VLOOKUP($A987,'Medical Examinations'!$A$2:$F$2336,6,)</f>
        <v>No</v>
      </c>
      <c r="H987">
        <f>VLOOKUP($A987,'Data Transformation'!$A$2:$G$2336,7,)</f>
        <v>0</v>
      </c>
      <c r="I987" t="str">
        <f>VLOOKUP($A987,'Medical Examinations'!$A$2:$H$2336,8,)</f>
        <v>No</v>
      </c>
      <c r="J987" t="str">
        <f>VLOOKUP($A987,'Data Transformation'!$A$2:$K$2336,11,)</f>
        <v>obesity</v>
      </c>
      <c r="K987" t="str">
        <f>VLOOKUP($A987,'Data Transformation'!$A$2:$M$2336,13,)</f>
        <v>Prediabetes</v>
      </c>
      <c r="L987" t="str">
        <f>VLOOKUP(A987,'Data Transformation'!A987:Q3321,17,)</f>
        <v>20-Dec-1976</v>
      </c>
      <c r="M987">
        <f>VLOOKUP($A987,'Hospitalisation Details'!$A$2:$I$2344,6,)</f>
        <v>11321.49</v>
      </c>
      <c r="N987" t="str">
        <f>VLOOKUP($A987,'Hospitalisation Details'!$A$2:$I$2344,7,)</f>
        <v>tier - 3</v>
      </c>
      <c r="O987" t="str">
        <f>VLOOKUP($A987,'Hospitalisation Details'!$A$2:$I$2344,8,)</f>
        <v>tier - 3</v>
      </c>
      <c r="P987" t="str">
        <f>VLOOKUP($A987,'Hospitalisation Details'!$A$2:$I$2344,9,)</f>
        <v>R1012</v>
      </c>
      <c r="Q987">
        <f>VLOOKUP(A987,'Data Transformation'!A987:R3321,18,)</f>
        <v>46</v>
      </c>
    </row>
    <row r="988" spans="1:17" ht="15.6" x14ac:dyDescent="0.3">
      <c r="A988" s="1" t="s">
        <v>1384</v>
      </c>
      <c r="B988" s="1" t="str">
        <f>VLOOKUP($A988,'Data Transformation'!$A$2:$D$2336,4,)</f>
        <v xml:space="preserve">  Carrie</v>
      </c>
      <c r="C988">
        <f>VLOOKUP($A988,'Medical Examinations'!$A$2:$B$2336,2,)</f>
        <v>24.93</v>
      </c>
      <c r="D988">
        <f>VLOOKUP($A988,'Medical Examinations'!$A$2:$C$2336,3,)</f>
        <v>9.18</v>
      </c>
      <c r="E988" t="str">
        <f>VLOOKUP($A988,'Medical Examinations'!$A$2:$D$2336,4,)</f>
        <v>yes</v>
      </c>
      <c r="F988" t="str">
        <f>VLOOKUP($A988,'Medical Examinations'!$A$2:$E$2336,5,)</f>
        <v>No</v>
      </c>
      <c r="G988" t="str">
        <f>VLOOKUP($A988,'Medical Examinations'!$A$2:$F$2336,6,)</f>
        <v>Yes</v>
      </c>
      <c r="H988">
        <f>VLOOKUP($A988,'Data Transformation'!$A$2:$G$2336,7,)</f>
        <v>1</v>
      </c>
      <c r="I988" t="str">
        <f>VLOOKUP($A988,'Medical Examinations'!$A$2:$H$2336,8,)</f>
        <v>No</v>
      </c>
      <c r="J988" t="str">
        <f>VLOOKUP($A988,'Data Transformation'!$A$2:$K$2336,11,)</f>
        <v>underweight</v>
      </c>
      <c r="K988" t="str">
        <f>VLOOKUP($A988,'Data Transformation'!$A$2:$M$2336,13,)</f>
        <v>Diabetes</v>
      </c>
      <c r="L988" t="str">
        <f>VLOOKUP(A988,'Data Transformation'!A988:Q3322,17,)</f>
        <v>6-Nov-1977</v>
      </c>
      <c r="M988">
        <f>VLOOKUP($A988,'Hospitalisation Details'!$A$2:$I$2344,6,)</f>
        <v>11319.12</v>
      </c>
      <c r="N988" t="str">
        <f>VLOOKUP($A988,'Hospitalisation Details'!$A$2:$I$2344,7,)</f>
        <v>tier - 3</v>
      </c>
      <c r="O988" t="str">
        <f>VLOOKUP($A988,'Hospitalisation Details'!$A$2:$I$2344,8,)</f>
        <v>tier - 1</v>
      </c>
      <c r="P988" t="str">
        <f>VLOOKUP($A988,'Hospitalisation Details'!$A$2:$I$2344,9,)</f>
        <v>R1012</v>
      </c>
      <c r="Q988">
        <f>VLOOKUP(A988,'Data Transformation'!A988:R3322,18,)</f>
        <v>45</v>
      </c>
    </row>
    <row r="989" spans="1:17" ht="15.6" x14ac:dyDescent="0.3">
      <c r="A989" s="1" t="s">
        <v>1383</v>
      </c>
      <c r="B989" s="1" t="str">
        <f>VLOOKUP($A989,'Data Transformation'!$A$2:$D$2336,4,)</f>
        <v xml:space="preserve">  Suzanne</v>
      </c>
      <c r="C989">
        <f>VLOOKUP($A989,'Medical Examinations'!$A$2:$B$2336,2,)</f>
        <v>48.12</v>
      </c>
      <c r="D989">
        <f>VLOOKUP($A989,'Medical Examinations'!$A$2:$C$2336,3,)</f>
        <v>4.51</v>
      </c>
      <c r="E989" t="str">
        <f>VLOOKUP($A989,'Medical Examinations'!$A$2:$D$2336,4,)</f>
        <v>yes</v>
      </c>
      <c r="F989" t="str">
        <f>VLOOKUP($A989,'Medical Examinations'!$A$2:$E$2336,5,)</f>
        <v>No</v>
      </c>
      <c r="G989" t="str">
        <f>VLOOKUP($A989,'Medical Examinations'!$A$2:$F$2336,6,)</f>
        <v>No</v>
      </c>
      <c r="H989">
        <f>VLOOKUP($A989,'Data Transformation'!$A$2:$G$2336,7,)</f>
        <v>1</v>
      </c>
      <c r="I989" t="str">
        <f>VLOOKUP($A989,'Medical Examinations'!$A$2:$H$2336,8,)</f>
        <v>No</v>
      </c>
      <c r="J989" t="str">
        <f>VLOOKUP($A989,'Data Transformation'!$A$2:$K$2336,11,)</f>
        <v>normal weight</v>
      </c>
      <c r="K989" t="str">
        <f>VLOOKUP($A989,'Data Transformation'!$A$2:$M$2336,13,)</f>
        <v>Prediabetes</v>
      </c>
      <c r="L989" t="str">
        <f>VLOOKUP(A989,'Data Transformation'!A989:Q3323,17,)</f>
        <v>12-Dec-2003</v>
      </c>
      <c r="M989">
        <f>VLOOKUP($A989,'Hospitalisation Details'!$A$2:$I$2344,6,)</f>
        <v>11318.57</v>
      </c>
      <c r="N989" t="str">
        <f>VLOOKUP($A989,'Hospitalisation Details'!$A$2:$I$2344,7,)</f>
        <v>tier - 3</v>
      </c>
      <c r="O989" t="str">
        <f>VLOOKUP($A989,'Hospitalisation Details'!$A$2:$I$2344,8,)</f>
        <v>tier - 2</v>
      </c>
      <c r="P989" t="str">
        <f>VLOOKUP($A989,'Hospitalisation Details'!$A$2:$I$2344,9,)</f>
        <v>R1026</v>
      </c>
      <c r="Q989">
        <f>VLOOKUP(A989,'Data Transformation'!A989:R3323,18,)</f>
        <v>19</v>
      </c>
    </row>
    <row r="990" spans="1:17" ht="15.6" x14ac:dyDescent="0.3">
      <c r="A990" s="1" t="s">
        <v>1382</v>
      </c>
      <c r="B990" s="1" t="str">
        <f>VLOOKUP($A990,'Data Transformation'!$A$2:$D$2336,4,)</f>
        <v xml:space="preserve">  Jasmine P</v>
      </c>
      <c r="C990">
        <f>VLOOKUP($A990,'Medical Examinations'!$A$2:$B$2336,2,)</f>
        <v>24.91</v>
      </c>
      <c r="D990">
        <f>VLOOKUP($A990,'Medical Examinations'!$A$2:$C$2336,3,)</f>
        <v>7.33</v>
      </c>
      <c r="E990" t="str">
        <f>VLOOKUP($A990,'Medical Examinations'!$A$2:$D$2336,4,)</f>
        <v>yes</v>
      </c>
      <c r="F990" t="str">
        <f>VLOOKUP($A990,'Medical Examinations'!$A$2:$E$2336,5,)</f>
        <v>No</v>
      </c>
      <c r="G990" t="str">
        <f>VLOOKUP($A990,'Medical Examinations'!$A$2:$F$2336,6,)</f>
        <v>Yes</v>
      </c>
      <c r="H990">
        <f>VLOOKUP($A990,'Data Transformation'!$A$2:$G$2336,7,)</f>
        <v>1</v>
      </c>
      <c r="I990" t="str">
        <f>VLOOKUP($A990,'Medical Examinations'!$A$2:$H$2336,8,)</f>
        <v>No</v>
      </c>
      <c r="J990" t="str">
        <f>VLOOKUP($A990,'Data Transformation'!$A$2:$K$2336,11,)</f>
        <v>overweight</v>
      </c>
      <c r="K990" t="str">
        <f>VLOOKUP($A990,'Data Transformation'!$A$2:$M$2336,13,)</f>
        <v>Normal</v>
      </c>
      <c r="L990" t="str">
        <f>VLOOKUP(A990,'Data Transformation'!A990:Q3324,17,)</f>
        <v>28-Nov-1985</v>
      </c>
      <c r="M990">
        <f>VLOOKUP($A990,'Hospitalisation Details'!$A$2:$I$2344,6,)</f>
        <v>11312.33</v>
      </c>
      <c r="N990" t="str">
        <f>VLOOKUP($A990,'Hospitalisation Details'!$A$2:$I$2344,7,)</f>
        <v>tier - 3</v>
      </c>
      <c r="O990" t="str">
        <f>VLOOKUP($A990,'Hospitalisation Details'!$A$2:$I$2344,8,)</f>
        <v>tier - 3</v>
      </c>
      <c r="P990" t="str">
        <f>VLOOKUP($A990,'Hospitalisation Details'!$A$2:$I$2344,9,)</f>
        <v>R1012</v>
      </c>
      <c r="Q990">
        <f>VLOOKUP(A990,'Data Transformation'!A990:R3324,18,)</f>
        <v>37</v>
      </c>
    </row>
    <row r="991" spans="1:17" ht="15.6" x14ac:dyDescent="0.3">
      <c r="A991" s="1" t="s">
        <v>1381</v>
      </c>
      <c r="B991" s="1" t="str">
        <f>VLOOKUP($A991,'Data Transformation'!$A$2:$D$2336,4,)</f>
        <v xml:space="preserve">  Jennifer</v>
      </c>
      <c r="C991">
        <f>VLOOKUP($A991,'Medical Examinations'!$A$2:$B$2336,2,)</f>
        <v>27.645</v>
      </c>
      <c r="D991">
        <f>VLOOKUP($A991,'Medical Examinations'!$A$2:$C$2336,3,)</f>
        <v>10.56</v>
      </c>
      <c r="E991" t="str">
        <f>VLOOKUP($A991,'Medical Examinations'!$A$2:$D$2336,4,)</f>
        <v>No</v>
      </c>
      <c r="F991" t="str">
        <f>VLOOKUP($A991,'Medical Examinations'!$A$2:$E$2336,5,)</f>
        <v>No</v>
      </c>
      <c r="G991" t="str">
        <f>VLOOKUP($A991,'Medical Examinations'!$A$2:$F$2336,6,)</f>
        <v>No</v>
      </c>
      <c r="H991">
        <f>VLOOKUP($A991,'Data Transformation'!$A$2:$G$2336,7,)</f>
        <v>0</v>
      </c>
      <c r="I991" t="str">
        <f>VLOOKUP($A991,'Medical Examinations'!$A$2:$H$2336,8,)</f>
        <v>No</v>
      </c>
      <c r="J991" t="str">
        <f>VLOOKUP($A991,'Data Transformation'!$A$2:$K$2336,11,)</f>
        <v>normal weight</v>
      </c>
      <c r="K991" t="str">
        <f>VLOOKUP($A991,'Data Transformation'!$A$2:$M$2336,13,)</f>
        <v>Prediabetes</v>
      </c>
      <c r="L991" t="str">
        <f>VLOOKUP(A991,'Data Transformation'!A991:Q3325,17,)</f>
        <v>27-Dec-1982</v>
      </c>
      <c r="M991">
        <f>VLOOKUP($A991,'Hospitalisation Details'!$A$2:$I$2344,6,)</f>
        <v>11305.93</v>
      </c>
      <c r="N991" t="str">
        <f>VLOOKUP($A991,'Hospitalisation Details'!$A$2:$I$2344,7,)</f>
        <v>tier - 3</v>
      </c>
      <c r="O991" t="str">
        <f>VLOOKUP($A991,'Hospitalisation Details'!$A$2:$I$2344,8,)</f>
        <v>tier - 1</v>
      </c>
      <c r="P991" t="str">
        <f>VLOOKUP($A991,'Hospitalisation Details'!$A$2:$I$2344,9,)</f>
        <v>R1012</v>
      </c>
      <c r="Q991">
        <f>VLOOKUP(A991,'Data Transformation'!A991:R3325,18,)</f>
        <v>40</v>
      </c>
    </row>
    <row r="992" spans="1:17" ht="15.6" x14ac:dyDescent="0.3">
      <c r="A992" s="1" t="s">
        <v>1380</v>
      </c>
      <c r="B992" s="1" t="str">
        <f>VLOOKUP($A992,'Data Transformation'!$A$2:$D$2336,4,)</f>
        <v xml:space="preserve">  Tracie</v>
      </c>
      <c r="C992">
        <f>VLOOKUP($A992,'Medical Examinations'!$A$2:$B$2336,2,)</f>
        <v>33.700000000000003</v>
      </c>
      <c r="D992">
        <f>VLOOKUP($A992,'Medical Examinations'!$A$2:$C$2336,3,)</f>
        <v>4.01</v>
      </c>
      <c r="E992" t="str">
        <f>VLOOKUP($A992,'Medical Examinations'!$A$2:$D$2336,4,)</f>
        <v>No</v>
      </c>
      <c r="F992" t="str">
        <f>VLOOKUP($A992,'Medical Examinations'!$A$2:$E$2336,5,)</f>
        <v>No</v>
      </c>
      <c r="G992" t="str">
        <f>VLOOKUP($A992,'Medical Examinations'!$A$2:$F$2336,6,)</f>
        <v>No</v>
      </c>
      <c r="H992">
        <f>VLOOKUP($A992,'Data Transformation'!$A$2:$G$2336,7,)</f>
        <v>2</v>
      </c>
      <c r="I992" t="str">
        <f>VLOOKUP($A992,'Medical Examinations'!$A$2:$H$2336,8,)</f>
        <v>No</v>
      </c>
      <c r="J992" t="str">
        <f>VLOOKUP($A992,'Data Transformation'!$A$2:$K$2336,11,)</f>
        <v>obesity</v>
      </c>
      <c r="K992" t="str">
        <f>VLOOKUP($A992,'Data Transformation'!$A$2:$M$2336,13,)</f>
        <v>Normal</v>
      </c>
      <c r="L992" t="str">
        <f>VLOOKUP(A992,'Data Transformation'!A992:Q3326,17,)</f>
        <v>12-Dec-1970</v>
      </c>
      <c r="M992">
        <f>VLOOKUP($A992,'Hospitalisation Details'!$A$2:$I$2344,6,)</f>
        <v>11299.34</v>
      </c>
      <c r="N992" t="str">
        <f>VLOOKUP($A992,'Hospitalisation Details'!$A$2:$I$2344,7,)</f>
        <v>tier - 3</v>
      </c>
      <c r="O992" t="str">
        <f>VLOOKUP($A992,'Hospitalisation Details'!$A$2:$I$2344,8,)</f>
        <v>tier - 2</v>
      </c>
      <c r="P992" t="str">
        <f>VLOOKUP($A992,'Hospitalisation Details'!$A$2:$I$2344,9,)</f>
        <v>R1011</v>
      </c>
      <c r="Q992">
        <f>VLOOKUP(A992,'Data Transformation'!A992:R3326,18,)</f>
        <v>52</v>
      </c>
    </row>
    <row r="993" spans="1:17" ht="15.6" x14ac:dyDescent="0.3">
      <c r="A993" s="1" t="s">
        <v>1379</v>
      </c>
      <c r="B993" s="1" t="str">
        <f>VLOOKUP($A993,'Data Transformation'!$A$2:$D$2336,4,)</f>
        <v xml:space="preserve">  Tristan D</v>
      </c>
      <c r="C993">
        <f>VLOOKUP($A993,'Medical Examinations'!$A$2:$B$2336,2,)</f>
        <v>38.93</v>
      </c>
      <c r="D993">
        <f>VLOOKUP($A993,'Medical Examinations'!$A$2:$C$2336,3,)</f>
        <v>5.64</v>
      </c>
      <c r="E993" t="str">
        <f>VLOOKUP($A993,'Medical Examinations'!$A$2:$D$2336,4,)</f>
        <v>yes</v>
      </c>
      <c r="F993" t="str">
        <f>VLOOKUP($A993,'Medical Examinations'!$A$2:$E$2336,5,)</f>
        <v>No</v>
      </c>
      <c r="G993" t="str">
        <f>VLOOKUP($A993,'Medical Examinations'!$A$2:$F$2336,6,)</f>
        <v>No</v>
      </c>
      <c r="H993">
        <f>VLOOKUP($A993,'Data Transformation'!$A$2:$G$2336,7,)</f>
        <v>1</v>
      </c>
      <c r="I993" t="str">
        <f>VLOOKUP($A993,'Medical Examinations'!$A$2:$H$2336,8,)</f>
        <v>No</v>
      </c>
      <c r="J993" t="str">
        <f>VLOOKUP($A993,'Data Transformation'!$A$2:$K$2336,11,)</f>
        <v>obesity</v>
      </c>
      <c r="K993" t="str">
        <f>VLOOKUP($A993,'Data Transformation'!$A$2:$M$2336,13,)</f>
        <v>Normal</v>
      </c>
      <c r="L993" t="str">
        <f>VLOOKUP(A993,'Data Transformation'!A993:Q3327,17,)</f>
        <v>28-Jun-1975</v>
      </c>
      <c r="M993">
        <f>VLOOKUP($A993,'Hospitalisation Details'!$A$2:$I$2344,6,)</f>
        <v>11294.57</v>
      </c>
      <c r="N993" t="str">
        <f>VLOOKUP($A993,'Hospitalisation Details'!$A$2:$I$2344,7,)</f>
        <v>tier - 3</v>
      </c>
      <c r="O993" t="str">
        <f>VLOOKUP($A993,'Hospitalisation Details'!$A$2:$I$2344,8,)</f>
        <v>tier - 1</v>
      </c>
      <c r="P993" t="str">
        <f>VLOOKUP($A993,'Hospitalisation Details'!$A$2:$I$2344,9,)</f>
        <v>R1022</v>
      </c>
      <c r="Q993">
        <f>VLOOKUP(A993,'Data Transformation'!A993:R3327,18,)</f>
        <v>48</v>
      </c>
    </row>
    <row r="994" spans="1:17" ht="15.6" x14ac:dyDescent="0.3">
      <c r="A994" s="1" t="s">
        <v>1378</v>
      </c>
      <c r="B994" s="1" t="str">
        <f>VLOOKUP($A994,'Data Transformation'!$A$2:$D$2336,4,)</f>
        <v xml:space="preserve">  Peiweng</v>
      </c>
      <c r="C994">
        <f>VLOOKUP($A994,'Medical Examinations'!$A$2:$B$2336,2,)</f>
        <v>32.774999999999999</v>
      </c>
      <c r="D994">
        <f>VLOOKUP($A994,'Medical Examinations'!$A$2:$C$2336,3,)</f>
        <v>8.02</v>
      </c>
      <c r="E994" t="str">
        <f>VLOOKUP($A994,'Medical Examinations'!$A$2:$D$2336,4,)</f>
        <v>yes</v>
      </c>
      <c r="F994" t="str">
        <f>VLOOKUP($A994,'Medical Examinations'!$A$2:$E$2336,5,)</f>
        <v>No</v>
      </c>
      <c r="G994" t="str">
        <f>VLOOKUP($A994,'Medical Examinations'!$A$2:$F$2336,6,)</f>
        <v>No</v>
      </c>
      <c r="H994">
        <f>VLOOKUP($A994,'Data Transformation'!$A$2:$G$2336,7,)</f>
        <v>2</v>
      </c>
      <c r="I994" t="str">
        <f>VLOOKUP($A994,'Medical Examinations'!$A$2:$H$2336,8,)</f>
        <v>No</v>
      </c>
      <c r="J994" t="str">
        <f>VLOOKUP($A994,'Data Transformation'!$A$2:$K$2336,11,)</f>
        <v>obesity</v>
      </c>
      <c r="K994" t="str">
        <f>VLOOKUP($A994,'Data Transformation'!$A$2:$M$2336,13,)</f>
        <v>Normal</v>
      </c>
      <c r="L994" t="str">
        <f>VLOOKUP(A994,'Data Transformation'!A994:Q3328,17,)</f>
        <v>11-Aug-1965</v>
      </c>
      <c r="M994">
        <f>VLOOKUP($A994,'Hospitalisation Details'!$A$2:$I$2344,6,)</f>
        <v>11289.11</v>
      </c>
      <c r="N994" t="str">
        <f>VLOOKUP($A994,'Hospitalisation Details'!$A$2:$I$2344,7,)</f>
        <v>tier - 3</v>
      </c>
      <c r="O994" t="str">
        <f>VLOOKUP($A994,'Hospitalisation Details'!$A$2:$I$2344,8,)</f>
        <v>tier - 1</v>
      </c>
      <c r="P994" t="str">
        <f>VLOOKUP($A994,'Hospitalisation Details'!$A$2:$I$2344,9,)</f>
        <v>R1012</v>
      </c>
      <c r="Q994">
        <f>VLOOKUP(A994,'Data Transformation'!A994:R3328,18,)</f>
        <v>57</v>
      </c>
    </row>
    <row r="995" spans="1:17" ht="15.6" x14ac:dyDescent="0.3">
      <c r="A995" s="1" t="s">
        <v>1377</v>
      </c>
      <c r="B995" s="1" t="str">
        <f>VLOOKUP($A995,'Data Transformation'!$A$2:$D$2336,4,)</f>
        <v xml:space="preserve">  Theresa M</v>
      </c>
      <c r="C995">
        <f>VLOOKUP($A995,'Medical Examinations'!$A$2:$B$2336,2,)</f>
        <v>29.83</v>
      </c>
      <c r="D995">
        <f>VLOOKUP($A995,'Medical Examinations'!$A$2:$C$2336,3,)</f>
        <v>7.2</v>
      </c>
      <c r="E995" t="str">
        <f>VLOOKUP($A995,'Medical Examinations'!$A$2:$D$2336,4,)</f>
        <v>yes</v>
      </c>
      <c r="F995" t="str">
        <f>VLOOKUP($A995,'Medical Examinations'!$A$2:$E$2336,5,)</f>
        <v>No</v>
      </c>
      <c r="G995" t="str">
        <f>VLOOKUP($A995,'Medical Examinations'!$A$2:$F$2336,6,)</f>
        <v>No</v>
      </c>
      <c r="H995">
        <f>VLOOKUP($A995,'Data Transformation'!$A$2:$G$2336,7,)</f>
        <v>0</v>
      </c>
      <c r="I995" t="str">
        <f>VLOOKUP($A995,'Medical Examinations'!$A$2:$H$2336,8,)</f>
        <v>No</v>
      </c>
      <c r="J995" t="str">
        <f>VLOOKUP($A995,'Data Transformation'!$A$2:$K$2336,11,)</f>
        <v>obesity</v>
      </c>
      <c r="K995" t="str">
        <f>VLOOKUP($A995,'Data Transformation'!$A$2:$M$2336,13,)</f>
        <v>Normal</v>
      </c>
      <c r="L995" t="str">
        <f>VLOOKUP(A995,'Data Transformation'!A995:Q3329,17,)</f>
        <v>15-Dec-1975</v>
      </c>
      <c r="M995">
        <f>VLOOKUP($A995,'Hospitalisation Details'!$A$2:$I$2344,6,)</f>
        <v>11286.54</v>
      </c>
      <c r="N995" t="str">
        <f>VLOOKUP($A995,'Hospitalisation Details'!$A$2:$I$2344,7,)</f>
        <v>tier - 3</v>
      </c>
      <c r="O995" t="str">
        <f>VLOOKUP($A995,'Hospitalisation Details'!$A$2:$I$2344,8,)</f>
        <v>tier - 3</v>
      </c>
      <c r="P995" t="str">
        <f>VLOOKUP($A995,'Hospitalisation Details'!$A$2:$I$2344,9,)</f>
        <v>R1024</v>
      </c>
      <c r="Q995">
        <f>VLOOKUP(A995,'Data Transformation'!A995:R3329,18,)</f>
        <v>47</v>
      </c>
    </row>
    <row r="996" spans="1:17" ht="15.6" x14ac:dyDescent="0.3">
      <c r="A996" s="1" t="s">
        <v>1376</v>
      </c>
      <c r="B996" s="1" t="str">
        <f>VLOOKUP($A996,'Data Transformation'!$A$2:$D$2336,4,)</f>
        <v xml:space="preserve">  Daniel J</v>
      </c>
      <c r="C996">
        <f>VLOOKUP($A996,'Medical Examinations'!$A$2:$B$2336,2,)</f>
        <v>28.31</v>
      </c>
      <c r="D996">
        <f>VLOOKUP($A996,'Medical Examinations'!$A$2:$C$2336,3,)</f>
        <v>4.55</v>
      </c>
      <c r="E996" t="str">
        <f>VLOOKUP($A996,'Medical Examinations'!$A$2:$D$2336,4,)</f>
        <v>No</v>
      </c>
      <c r="F996" t="str">
        <f>VLOOKUP($A996,'Medical Examinations'!$A$2:$E$2336,5,)</f>
        <v>yes</v>
      </c>
      <c r="G996" t="str">
        <f>VLOOKUP($A996,'Medical Examinations'!$A$2:$F$2336,6,)</f>
        <v>No</v>
      </c>
      <c r="H996">
        <f>VLOOKUP($A996,'Data Transformation'!$A$2:$G$2336,7,)</f>
        <v>1</v>
      </c>
      <c r="I996" t="str">
        <f>VLOOKUP($A996,'Medical Examinations'!$A$2:$H$2336,8,)</f>
        <v>No</v>
      </c>
      <c r="J996" t="str">
        <f>VLOOKUP($A996,'Data Transformation'!$A$2:$K$2336,11,)</f>
        <v>overweight</v>
      </c>
      <c r="K996" t="str">
        <f>VLOOKUP($A996,'Data Transformation'!$A$2:$M$2336,13,)</f>
        <v>Normal</v>
      </c>
      <c r="L996" t="str">
        <f>VLOOKUP(A996,'Data Transformation'!A996:Q3330,17,)</f>
        <v>21-Oct-1965</v>
      </c>
      <c r="M996">
        <f>VLOOKUP($A996,'Hospitalisation Details'!$A$2:$I$2344,6,)</f>
        <v>11272.33</v>
      </c>
      <c r="N996" t="str">
        <f>VLOOKUP($A996,'Hospitalisation Details'!$A$2:$I$2344,7,)</f>
        <v>tier - 3</v>
      </c>
      <c r="O996" t="str">
        <f>VLOOKUP($A996,'Hospitalisation Details'!$A$2:$I$2344,8,)</f>
        <v>tier - 2</v>
      </c>
      <c r="P996" t="str">
        <f>VLOOKUP($A996,'Hospitalisation Details'!$A$2:$I$2344,9,)</f>
        <v>R1019</v>
      </c>
      <c r="Q996">
        <f>VLOOKUP(A996,'Data Transformation'!A996:R3330,18,)</f>
        <v>57</v>
      </c>
    </row>
    <row r="997" spans="1:17" ht="15.6" x14ac:dyDescent="0.3">
      <c r="A997" s="1" t="s">
        <v>1375</v>
      </c>
      <c r="B997" s="1" t="str">
        <f>VLOOKUP($A997,'Data Transformation'!$A$2:$D$2336,4,)</f>
        <v xml:space="preserve">  Courtney M</v>
      </c>
      <c r="C997">
        <f>VLOOKUP($A997,'Medical Examinations'!$A$2:$B$2336,2,)</f>
        <v>29.79</v>
      </c>
      <c r="D997">
        <f>VLOOKUP($A997,'Medical Examinations'!$A$2:$C$2336,3,)</f>
        <v>9.0299999999999994</v>
      </c>
      <c r="E997" t="str">
        <f>VLOOKUP($A997,'Medical Examinations'!$A$2:$D$2336,4,)</f>
        <v>No</v>
      </c>
      <c r="F997" t="str">
        <f>VLOOKUP($A997,'Medical Examinations'!$A$2:$E$2336,5,)</f>
        <v>No</v>
      </c>
      <c r="G997" t="str">
        <f>VLOOKUP($A997,'Medical Examinations'!$A$2:$F$2336,6,)</f>
        <v>No</v>
      </c>
      <c r="H997">
        <f>VLOOKUP($A997,'Data Transformation'!$A$2:$G$2336,7,)</f>
        <v>0</v>
      </c>
      <c r="I997" t="str">
        <f>VLOOKUP($A997,'Medical Examinations'!$A$2:$H$2336,8,)</f>
        <v>No</v>
      </c>
      <c r="J997" t="str">
        <f>VLOOKUP($A997,'Data Transformation'!$A$2:$K$2336,11,)</f>
        <v>obesity</v>
      </c>
      <c r="K997" t="str">
        <f>VLOOKUP($A997,'Data Transformation'!$A$2:$M$2336,13,)</f>
        <v>Normal</v>
      </c>
      <c r="L997" t="str">
        <f>VLOOKUP(A997,'Data Transformation'!A997:Q3331,17,)</f>
        <v>7-Nov-1993</v>
      </c>
      <c r="M997">
        <f>VLOOKUP($A997,'Hospitalisation Details'!$A$2:$I$2344,6,)</f>
        <v>11265.71</v>
      </c>
      <c r="N997" t="str">
        <f>VLOOKUP($A997,'Hospitalisation Details'!$A$2:$I$2344,7,)</f>
        <v>tier - 3</v>
      </c>
      <c r="O997" t="str">
        <f>VLOOKUP($A997,'Hospitalisation Details'!$A$2:$I$2344,8,)</f>
        <v>tier - 1</v>
      </c>
      <c r="P997" t="str">
        <f>VLOOKUP($A997,'Hospitalisation Details'!$A$2:$I$2344,9,)</f>
        <v>R1025</v>
      </c>
      <c r="Q997">
        <f>VLOOKUP(A997,'Data Transformation'!A997:R3331,18,)</f>
        <v>29</v>
      </c>
    </row>
    <row r="998" spans="1:17" ht="15.6" x14ac:dyDescent="0.3">
      <c r="A998" s="1" t="s">
        <v>1374</v>
      </c>
      <c r="B998" s="1" t="str">
        <f>VLOOKUP($A998,'Data Transformation'!$A$2:$D$2336,4,)</f>
        <v xml:space="preserve">  Jose A</v>
      </c>
      <c r="C998">
        <f>VLOOKUP($A998,'Medical Examinations'!$A$2:$B$2336,2,)</f>
        <v>36.6</v>
      </c>
      <c r="D998">
        <f>VLOOKUP($A998,'Medical Examinations'!$A$2:$C$2336,3,)</f>
        <v>5.2</v>
      </c>
      <c r="E998" t="str">
        <f>VLOOKUP($A998,'Medical Examinations'!$A$2:$D$2336,4,)</f>
        <v>yes</v>
      </c>
      <c r="F998" t="str">
        <f>VLOOKUP($A998,'Medical Examinations'!$A$2:$E$2336,5,)</f>
        <v>No</v>
      </c>
      <c r="G998" t="str">
        <f>VLOOKUP($A998,'Medical Examinations'!$A$2:$F$2336,6,)</f>
        <v>Yes</v>
      </c>
      <c r="H998">
        <f>VLOOKUP($A998,'Data Transformation'!$A$2:$G$2336,7,)</f>
        <v>1</v>
      </c>
      <c r="I998" t="str">
        <f>VLOOKUP($A998,'Medical Examinations'!$A$2:$H$2336,8,)</f>
        <v>No</v>
      </c>
      <c r="J998" t="str">
        <f>VLOOKUP($A998,'Data Transformation'!$A$2:$K$2336,11,)</f>
        <v>normal weight</v>
      </c>
      <c r="K998" t="str">
        <f>VLOOKUP($A998,'Data Transformation'!$A$2:$M$2336,13,)</f>
        <v>Normal</v>
      </c>
      <c r="L998" t="str">
        <f>VLOOKUP(A998,'Data Transformation'!A998:Q3332,17,)</f>
        <v>28-Aug-2001</v>
      </c>
      <c r="M998">
        <f>VLOOKUP($A998,'Hospitalisation Details'!$A$2:$I$2344,6,)</f>
        <v>11264.54</v>
      </c>
      <c r="N998" t="str">
        <f>VLOOKUP($A998,'Hospitalisation Details'!$A$2:$I$2344,7,)</f>
        <v>tier - 3</v>
      </c>
      <c r="O998" t="str">
        <f>VLOOKUP($A998,'Hospitalisation Details'!$A$2:$I$2344,8,)</f>
        <v>tier - 2</v>
      </c>
      <c r="P998" t="str">
        <f>VLOOKUP($A998,'Hospitalisation Details'!$A$2:$I$2344,9,)</f>
        <v>R1011</v>
      </c>
      <c r="Q998">
        <f>VLOOKUP(A998,'Data Transformation'!A998:R3332,18,)</f>
        <v>21</v>
      </c>
    </row>
    <row r="999" spans="1:17" ht="15.6" x14ac:dyDescent="0.3">
      <c r="A999" s="1" t="s">
        <v>1373</v>
      </c>
      <c r="B999" s="1" t="str">
        <f>VLOOKUP($A999,'Data Transformation'!$A$2:$D$2336,4,)</f>
        <v xml:space="preserve">  Lauren</v>
      </c>
      <c r="C999">
        <f>VLOOKUP($A999,'Medical Examinations'!$A$2:$B$2336,2,)</f>
        <v>35.93</v>
      </c>
      <c r="D999">
        <f>VLOOKUP($A999,'Medical Examinations'!$A$2:$C$2336,3,)</f>
        <v>8.3000000000000007</v>
      </c>
      <c r="E999" t="str">
        <f>VLOOKUP($A999,'Medical Examinations'!$A$2:$D$2336,4,)</f>
        <v>yes</v>
      </c>
      <c r="F999" t="str">
        <f>VLOOKUP($A999,'Medical Examinations'!$A$2:$E$2336,5,)</f>
        <v>No</v>
      </c>
      <c r="G999" t="str">
        <f>VLOOKUP($A999,'Medical Examinations'!$A$2:$F$2336,6,)</f>
        <v>No</v>
      </c>
      <c r="H999">
        <f>VLOOKUP($A999,'Data Transformation'!$A$2:$G$2336,7,)</f>
        <v>0</v>
      </c>
      <c r="I999" t="str">
        <f>VLOOKUP($A999,'Medical Examinations'!$A$2:$H$2336,8,)</f>
        <v>No</v>
      </c>
      <c r="J999" t="str">
        <f>VLOOKUP($A999,'Data Transformation'!$A$2:$K$2336,11,)</f>
        <v>obesity</v>
      </c>
      <c r="K999" t="str">
        <f>VLOOKUP($A999,'Data Transformation'!$A$2:$M$2336,13,)</f>
        <v>Normal</v>
      </c>
      <c r="L999" t="str">
        <f>VLOOKUP(A999,'Data Transformation'!A999:Q3333,17,)</f>
        <v>12-Oct-1994</v>
      </c>
      <c r="M999">
        <f>VLOOKUP($A999,'Hospitalisation Details'!$A$2:$I$2344,6,)</f>
        <v>11255.29</v>
      </c>
      <c r="N999" t="str">
        <f>VLOOKUP($A999,'Hospitalisation Details'!$A$2:$I$2344,7,)</f>
        <v>tier - 3</v>
      </c>
      <c r="O999" t="str">
        <f>VLOOKUP($A999,'Hospitalisation Details'!$A$2:$I$2344,8,)</f>
        <v>tier - 1</v>
      </c>
      <c r="P999" t="str">
        <f>VLOOKUP($A999,'Hospitalisation Details'!$A$2:$I$2344,9,)</f>
        <v>R1026</v>
      </c>
      <c r="Q999">
        <f>VLOOKUP(A999,'Data Transformation'!A999:R3333,18,)</f>
        <v>28</v>
      </c>
    </row>
    <row r="1000" spans="1:17" ht="15.6" x14ac:dyDescent="0.3">
      <c r="A1000" s="1" t="s">
        <v>1372</v>
      </c>
      <c r="B1000" s="1" t="str">
        <f>VLOOKUP($A1000,'Data Transformation'!$A$2:$D$2336,4,)</f>
        <v xml:space="preserve">  Jonathon M</v>
      </c>
      <c r="C1000">
        <f>VLOOKUP($A1000,'Medical Examinations'!$A$2:$B$2336,2,)</f>
        <v>28.6</v>
      </c>
      <c r="D1000">
        <f>VLOOKUP($A1000,'Medical Examinations'!$A$2:$C$2336,3,)</f>
        <v>5.56</v>
      </c>
      <c r="E1000" t="str">
        <f>VLOOKUP($A1000,'Medical Examinations'!$A$2:$D$2336,4,)</f>
        <v>yes</v>
      </c>
      <c r="F1000" t="str">
        <f>VLOOKUP($A1000,'Medical Examinations'!$A$2:$E$2336,5,)</f>
        <v>No</v>
      </c>
      <c r="G1000" t="str">
        <f>VLOOKUP($A1000,'Medical Examinations'!$A$2:$F$2336,6,)</f>
        <v>Yes</v>
      </c>
      <c r="H1000">
        <f>VLOOKUP($A1000,'Data Transformation'!$A$2:$G$2336,7,)</f>
        <v>1</v>
      </c>
      <c r="I1000" t="str">
        <f>VLOOKUP($A1000,'Medical Examinations'!$A$2:$H$2336,8,)</f>
        <v>No</v>
      </c>
      <c r="J1000" t="str">
        <f>VLOOKUP($A1000,'Data Transformation'!$A$2:$K$2336,11,)</f>
        <v>underweight</v>
      </c>
      <c r="K1000" t="str">
        <f>VLOOKUP($A1000,'Data Transformation'!$A$2:$M$2336,13,)</f>
        <v>Prediabetes</v>
      </c>
      <c r="L1000" t="str">
        <f>VLOOKUP(A1000,'Data Transformation'!A1000:Q3334,17,)</f>
        <v>21-Dec-1975</v>
      </c>
      <c r="M1000">
        <f>VLOOKUP($A1000,'Hospitalisation Details'!$A$2:$I$2344,6,)</f>
        <v>11253.42</v>
      </c>
      <c r="N1000" t="str">
        <f>VLOOKUP($A1000,'Hospitalisation Details'!$A$2:$I$2344,7,)</f>
        <v>tier - 3</v>
      </c>
      <c r="O1000" t="str">
        <f>VLOOKUP($A1000,'Hospitalisation Details'!$A$2:$I$2344,8,)</f>
        <v>tier - 1</v>
      </c>
      <c r="P1000" t="str">
        <f>VLOOKUP($A1000,'Hospitalisation Details'!$A$2:$I$2344,9,)</f>
        <v>R1011</v>
      </c>
      <c r="Q1000">
        <f>VLOOKUP(A1000,'Data Transformation'!A1000:R3334,18,)</f>
        <v>47</v>
      </c>
    </row>
    <row r="1001" spans="1:17" ht="15.6" x14ac:dyDescent="0.3">
      <c r="A1001" s="1" t="s">
        <v>1371</v>
      </c>
      <c r="B1001" s="1" t="str">
        <f>VLOOKUP($A1001,'Data Transformation'!$A$2:$D$2336,4,)</f>
        <v xml:space="preserve">  Stephanie A</v>
      </c>
      <c r="C1001">
        <f>VLOOKUP($A1001,'Medical Examinations'!$A$2:$B$2336,2,)</f>
        <v>39.17</v>
      </c>
      <c r="D1001">
        <f>VLOOKUP($A1001,'Medical Examinations'!$A$2:$C$2336,3,)</f>
        <v>4.1500000000000004</v>
      </c>
      <c r="E1001" t="str">
        <f>VLOOKUP($A1001,'Medical Examinations'!$A$2:$D$2336,4,)</f>
        <v>No</v>
      </c>
      <c r="F1001" t="str">
        <f>VLOOKUP($A1001,'Medical Examinations'!$A$2:$E$2336,5,)</f>
        <v>No</v>
      </c>
      <c r="G1001" t="str">
        <f>VLOOKUP($A1001,'Medical Examinations'!$A$2:$F$2336,6,)</f>
        <v>No</v>
      </c>
      <c r="H1001">
        <f>VLOOKUP($A1001,'Data Transformation'!$A$2:$G$2336,7,)</f>
        <v>0</v>
      </c>
      <c r="I1001" t="str">
        <f>VLOOKUP($A1001,'Medical Examinations'!$A$2:$H$2336,8,)</f>
        <v>No</v>
      </c>
      <c r="J1001" t="str">
        <f>VLOOKUP($A1001,'Data Transformation'!$A$2:$K$2336,11,)</f>
        <v>normal weight</v>
      </c>
      <c r="K1001" t="str">
        <f>VLOOKUP($A1001,'Data Transformation'!$A$2:$M$2336,13,)</f>
        <v>Normal</v>
      </c>
      <c r="L1001" t="str">
        <f>VLOOKUP(A1001,'Data Transformation'!A1001:Q3335,17,)</f>
        <v>10-Jun-1967</v>
      </c>
      <c r="M1001">
        <f>VLOOKUP($A1001,'Hospitalisation Details'!$A$2:$I$2344,6,)</f>
        <v>11250.43</v>
      </c>
      <c r="N1001" t="str">
        <f>VLOOKUP($A1001,'Hospitalisation Details'!$A$2:$I$2344,7,)</f>
        <v>tier - 3</v>
      </c>
      <c r="O1001" t="str">
        <f>VLOOKUP($A1001,'Hospitalisation Details'!$A$2:$I$2344,8,)</f>
        <v>tier - 2</v>
      </c>
      <c r="P1001" t="str">
        <f>VLOOKUP($A1001,'Hospitalisation Details'!$A$2:$I$2344,9,)</f>
        <v>R1026</v>
      </c>
      <c r="Q1001">
        <f>VLOOKUP(A1001,'Data Transformation'!A1001:R3335,18,)</f>
        <v>56</v>
      </c>
    </row>
    <row r="1002" spans="1:17" ht="15.6" x14ac:dyDescent="0.3">
      <c r="A1002" s="1" t="s">
        <v>1370</v>
      </c>
      <c r="B1002" s="1" t="str">
        <f>VLOOKUP($A1002,'Data Transformation'!$A$2:$D$2336,4,)</f>
        <v xml:space="preserve">  Patrick</v>
      </c>
      <c r="C1002">
        <f>VLOOKUP($A1002,'Medical Examinations'!$A$2:$B$2336,2,)</f>
        <v>26.41</v>
      </c>
      <c r="D1002">
        <f>VLOOKUP($A1002,'Medical Examinations'!$A$2:$C$2336,3,)</f>
        <v>5.99</v>
      </c>
      <c r="E1002" t="str">
        <f>VLOOKUP($A1002,'Medical Examinations'!$A$2:$D$2336,4,)</f>
        <v>yes</v>
      </c>
      <c r="F1002" t="str">
        <f>VLOOKUP($A1002,'Medical Examinations'!$A$2:$E$2336,5,)</f>
        <v>No</v>
      </c>
      <c r="G1002" t="str">
        <f>VLOOKUP($A1002,'Medical Examinations'!$A$2:$F$2336,6,)</f>
        <v>Yes</v>
      </c>
      <c r="H1002">
        <f>VLOOKUP($A1002,'Data Transformation'!$A$2:$G$2336,7,)</f>
        <v>1</v>
      </c>
      <c r="I1002" t="str">
        <f>VLOOKUP($A1002,'Medical Examinations'!$A$2:$H$2336,8,)</f>
        <v>No</v>
      </c>
      <c r="J1002" t="str">
        <f>VLOOKUP($A1002,'Data Transformation'!$A$2:$K$2336,11,)</f>
        <v>normal weight</v>
      </c>
      <c r="K1002" t="str">
        <f>VLOOKUP($A1002,'Data Transformation'!$A$2:$M$2336,13,)</f>
        <v>Normal</v>
      </c>
      <c r="L1002" t="str">
        <f>VLOOKUP(A1002,'Data Transformation'!A1002:Q3336,17,)</f>
        <v>11-Oct-1973</v>
      </c>
      <c r="M1002">
        <f>VLOOKUP($A1002,'Hospitalisation Details'!$A$2:$I$2344,6,)</f>
        <v>11244.38</v>
      </c>
      <c r="N1002" t="str">
        <f>VLOOKUP($A1002,'Hospitalisation Details'!$A$2:$I$2344,7,)</f>
        <v>tier - 3</v>
      </c>
      <c r="O1002" t="str">
        <f>VLOOKUP($A1002,'Hospitalisation Details'!$A$2:$I$2344,8,)</f>
        <v>tier - 1</v>
      </c>
      <c r="P1002" t="str">
        <f>VLOOKUP($A1002,'Hospitalisation Details'!$A$2:$I$2344,9,)</f>
        <v>R1016</v>
      </c>
      <c r="Q1002">
        <f>VLOOKUP(A1002,'Data Transformation'!A1002:R3336,18,)</f>
        <v>49</v>
      </c>
    </row>
    <row r="1003" spans="1:17" ht="15.6" x14ac:dyDescent="0.3">
      <c r="A1003" s="1" t="s">
        <v>1369</v>
      </c>
      <c r="B1003" s="1" t="str">
        <f>VLOOKUP($A1003,'Data Transformation'!$A$2:$D$2336,4,)</f>
        <v xml:space="preserve">  Krista</v>
      </c>
      <c r="C1003">
        <f>VLOOKUP($A1003,'Medical Examinations'!$A$2:$B$2336,2,)</f>
        <v>30.63</v>
      </c>
      <c r="D1003">
        <f>VLOOKUP($A1003,'Medical Examinations'!$A$2:$C$2336,3,)</f>
        <v>5.8</v>
      </c>
      <c r="E1003" t="str">
        <f>VLOOKUP($A1003,'Medical Examinations'!$A$2:$D$2336,4,)</f>
        <v>yes</v>
      </c>
      <c r="F1003" t="str">
        <f>VLOOKUP($A1003,'Medical Examinations'!$A$2:$E$2336,5,)</f>
        <v>No</v>
      </c>
      <c r="G1003" t="str">
        <f>VLOOKUP($A1003,'Medical Examinations'!$A$2:$F$2336,6,)</f>
        <v>No</v>
      </c>
      <c r="H1003">
        <f>VLOOKUP($A1003,'Data Transformation'!$A$2:$G$2336,7,)</f>
        <v>0</v>
      </c>
      <c r="I1003" t="str">
        <f>VLOOKUP($A1003,'Medical Examinations'!$A$2:$H$2336,8,)</f>
        <v>No</v>
      </c>
      <c r="J1003" t="str">
        <f>VLOOKUP($A1003,'Data Transformation'!$A$2:$K$2336,11,)</f>
        <v>overweight</v>
      </c>
      <c r="K1003" t="str">
        <f>VLOOKUP($A1003,'Data Transformation'!$A$2:$M$2336,13,)</f>
        <v>Prediabetes</v>
      </c>
      <c r="L1003" t="str">
        <f>VLOOKUP(A1003,'Data Transformation'!A1003:Q3337,17,)</f>
        <v>1-Sep-1978</v>
      </c>
      <c r="M1003">
        <f>VLOOKUP($A1003,'Hospitalisation Details'!$A$2:$I$2344,6,)</f>
        <v>11217.35</v>
      </c>
      <c r="N1003" t="str">
        <f>VLOOKUP($A1003,'Hospitalisation Details'!$A$2:$I$2344,7,)</f>
        <v>tier - 3</v>
      </c>
      <c r="O1003" t="str">
        <f>VLOOKUP($A1003,'Hospitalisation Details'!$A$2:$I$2344,8,)</f>
        <v>tier - 2</v>
      </c>
      <c r="P1003" t="str">
        <f>VLOOKUP($A1003,'Hospitalisation Details'!$A$2:$I$2344,9,)</f>
        <v>R1025</v>
      </c>
      <c r="Q1003">
        <f>VLOOKUP(A1003,'Data Transformation'!A1003:R3337,18,)</f>
        <v>44</v>
      </c>
    </row>
    <row r="1004" spans="1:17" ht="15.6" x14ac:dyDescent="0.3">
      <c r="A1004" s="1" t="s">
        <v>1368</v>
      </c>
      <c r="B1004" s="1" t="str">
        <f>VLOOKUP($A1004,'Data Transformation'!$A$2:$D$2336,4,)</f>
        <v xml:space="preserve">  Jenessa</v>
      </c>
      <c r="C1004">
        <f>VLOOKUP($A1004,'Medical Examinations'!$A$2:$B$2336,2,)</f>
        <v>31.73</v>
      </c>
      <c r="D1004">
        <f>VLOOKUP($A1004,'Medical Examinations'!$A$2:$C$2336,3,)</f>
        <v>7.32</v>
      </c>
      <c r="E1004" t="str">
        <f>VLOOKUP($A1004,'Medical Examinations'!$A$2:$D$2336,4,)</f>
        <v>yes</v>
      </c>
      <c r="F1004" t="str">
        <f>VLOOKUP($A1004,'Medical Examinations'!$A$2:$E$2336,5,)</f>
        <v>No</v>
      </c>
      <c r="G1004" t="str">
        <f>VLOOKUP($A1004,'Medical Examinations'!$A$2:$F$2336,6,)</f>
        <v>No</v>
      </c>
      <c r="H1004">
        <f>VLOOKUP($A1004,'Data Transformation'!$A$2:$G$2336,7,)</f>
        <v>2</v>
      </c>
      <c r="I1004" t="str">
        <f>VLOOKUP($A1004,'Medical Examinations'!$A$2:$H$2336,8,)</f>
        <v>No</v>
      </c>
      <c r="J1004" t="str">
        <f>VLOOKUP($A1004,'Data Transformation'!$A$2:$K$2336,11,)</f>
        <v>obesity</v>
      </c>
      <c r="K1004" t="str">
        <f>VLOOKUP($A1004,'Data Transformation'!$A$2:$M$2336,13,)</f>
        <v>Normal</v>
      </c>
      <c r="L1004" t="str">
        <f>VLOOKUP(A1004,'Data Transformation'!A1004:Q3338,17,)</f>
        <v>16-Dec-1973</v>
      </c>
      <c r="M1004">
        <f>VLOOKUP($A1004,'Hospitalisation Details'!$A$2:$I$2344,6,)</f>
        <v>11187.66</v>
      </c>
      <c r="N1004" t="str">
        <f>VLOOKUP($A1004,'Hospitalisation Details'!$A$2:$I$2344,7,)</f>
        <v>tier - 3</v>
      </c>
      <c r="O1004" t="str">
        <f>VLOOKUP($A1004,'Hospitalisation Details'!$A$2:$I$2344,8,)</f>
        <v>tier - 2</v>
      </c>
      <c r="P1004" t="str">
        <f>VLOOKUP($A1004,'Hospitalisation Details'!$A$2:$I$2344,9,)</f>
        <v>R1012</v>
      </c>
      <c r="Q1004">
        <f>VLOOKUP(A1004,'Data Transformation'!A1004:R3338,18,)</f>
        <v>49</v>
      </c>
    </row>
    <row r="1005" spans="1:17" ht="15.6" x14ac:dyDescent="0.3">
      <c r="A1005" s="1" t="s">
        <v>1367</v>
      </c>
      <c r="B1005" s="1" t="str">
        <f>VLOOKUP($A1005,'Data Transformation'!$A$2:$D$2336,4,)</f>
        <v xml:space="preserve">  Ryan M</v>
      </c>
      <c r="C1005">
        <f>VLOOKUP($A1005,'Medical Examinations'!$A$2:$B$2336,2,)</f>
        <v>30.7</v>
      </c>
      <c r="D1005">
        <f>VLOOKUP($A1005,'Medical Examinations'!$A$2:$C$2336,3,)</f>
        <v>5.16</v>
      </c>
      <c r="E1005" t="str">
        <f>VLOOKUP($A1005,'Medical Examinations'!$A$2:$D$2336,4,)</f>
        <v>No</v>
      </c>
      <c r="F1005" t="str">
        <f>VLOOKUP($A1005,'Medical Examinations'!$A$2:$E$2336,5,)</f>
        <v>No</v>
      </c>
      <c r="G1005" t="str">
        <f>VLOOKUP($A1005,'Medical Examinations'!$A$2:$F$2336,6,)</f>
        <v>No</v>
      </c>
      <c r="H1005">
        <f>VLOOKUP($A1005,'Data Transformation'!$A$2:$G$2336,7,)</f>
        <v>2</v>
      </c>
      <c r="I1005" t="str">
        <f>VLOOKUP($A1005,'Medical Examinations'!$A$2:$H$2336,8,)</f>
        <v>No</v>
      </c>
      <c r="J1005" t="str">
        <f>VLOOKUP($A1005,'Data Transformation'!$A$2:$K$2336,11,)</f>
        <v>normal weight</v>
      </c>
      <c r="K1005" t="str">
        <f>VLOOKUP($A1005,'Data Transformation'!$A$2:$M$2336,13,)</f>
        <v>Normal</v>
      </c>
      <c r="L1005" t="str">
        <f>VLOOKUP(A1005,'Data Transformation'!A1005:Q3339,17,)</f>
        <v>30-Aug-1973</v>
      </c>
      <c r="M1005">
        <f>VLOOKUP($A1005,'Hospitalisation Details'!$A$2:$I$2344,6,)</f>
        <v>11186.2</v>
      </c>
      <c r="N1005" t="str">
        <f>VLOOKUP($A1005,'Hospitalisation Details'!$A$2:$I$2344,7,)</f>
        <v>tier - 3</v>
      </c>
      <c r="O1005" t="str">
        <f>VLOOKUP($A1005,'Hospitalisation Details'!$A$2:$I$2344,8,)</f>
        <v>tier - 2</v>
      </c>
      <c r="P1005" t="str">
        <f>VLOOKUP($A1005,'Hospitalisation Details'!$A$2:$I$2344,9,)</f>
        <v>R1021</v>
      </c>
      <c r="Q1005">
        <f>VLOOKUP(A1005,'Data Transformation'!A1005:R3339,18,)</f>
        <v>49</v>
      </c>
    </row>
    <row r="1006" spans="1:17" ht="15.6" x14ac:dyDescent="0.3">
      <c r="A1006" s="1" t="s">
        <v>1366</v>
      </c>
      <c r="B1006" s="1" t="str">
        <f>VLOOKUP($A1006,'Data Transformation'!$A$2:$D$2336,4,)</f>
        <v xml:space="preserve">  Thomas</v>
      </c>
      <c r="C1006">
        <f>VLOOKUP($A1006,'Medical Examinations'!$A$2:$B$2336,2,)</f>
        <v>25.934999999999999</v>
      </c>
      <c r="D1006">
        <f>VLOOKUP($A1006,'Medical Examinations'!$A$2:$C$2336,3,)</f>
        <v>5.96</v>
      </c>
      <c r="E1006" t="str">
        <f>VLOOKUP($A1006,'Medical Examinations'!$A$2:$D$2336,4,)</f>
        <v>yes</v>
      </c>
      <c r="F1006" t="str">
        <f>VLOOKUP($A1006,'Medical Examinations'!$A$2:$E$2336,5,)</f>
        <v>No</v>
      </c>
      <c r="G1006" t="str">
        <f>VLOOKUP($A1006,'Medical Examinations'!$A$2:$F$2336,6,)</f>
        <v>No</v>
      </c>
      <c r="H1006">
        <f>VLOOKUP($A1006,'Data Transformation'!$A$2:$G$2336,7,)</f>
        <v>2</v>
      </c>
      <c r="I1006" t="str">
        <f>VLOOKUP($A1006,'Medical Examinations'!$A$2:$H$2336,8,)</f>
        <v>No</v>
      </c>
      <c r="J1006" t="str">
        <f>VLOOKUP($A1006,'Data Transformation'!$A$2:$K$2336,11,)</f>
        <v>obesity</v>
      </c>
      <c r="K1006" t="str">
        <f>VLOOKUP($A1006,'Data Transformation'!$A$2:$M$2336,13,)</f>
        <v>Normal</v>
      </c>
      <c r="L1006" t="str">
        <f>VLOOKUP(A1006,'Data Transformation'!A1006:Q3340,17,)</f>
        <v>3-Sep-1973</v>
      </c>
      <c r="M1006">
        <f>VLOOKUP($A1006,'Hospitalisation Details'!$A$2:$I$2344,6,)</f>
        <v>11165.42</v>
      </c>
      <c r="N1006" t="str">
        <f>VLOOKUP($A1006,'Hospitalisation Details'!$A$2:$I$2344,7,)</f>
        <v>tier - 3</v>
      </c>
      <c r="O1006" t="str">
        <f>VLOOKUP($A1006,'Hospitalisation Details'!$A$2:$I$2344,8,)</f>
        <v>tier - 1</v>
      </c>
      <c r="P1006" t="str">
        <f>VLOOKUP($A1006,'Hospitalisation Details'!$A$2:$I$2344,9,)</f>
        <v>R1016</v>
      </c>
      <c r="Q1006">
        <f>VLOOKUP(A1006,'Data Transformation'!A1006:R3340,18,)</f>
        <v>49</v>
      </c>
    </row>
    <row r="1007" spans="1:17" ht="15.6" x14ac:dyDescent="0.3">
      <c r="A1007" s="1" t="s">
        <v>1365</v>
      </c>
      <c r="B1007" s="1" t="str">
        <f>VLOOKUP($A1007,'Data Transformation'!$A$2:$D$2336,4,)</f>
        <v xml:space="preserve">  Amanda N</v>
      </c>
      <c r="C1007">
        <f>VLOOKUP($A1007,'Medical Examinations'!$A$2:$B$2336,2,)</f>
        <v>35.9</v>
      </c>
      <c r="D1007">
        <f>VLOOKUP($A1007,'Medical Examinations'!$A$2:$C$2336,3,)</f>
        <v>4.8499999999999996</v>
      </c>
      <c r="E1007" t="str">
        <f>VLOOKUP($A1007,'Medical Examinations'!$A$2:$D$2336,4,)</f>
        <v>yes</v>
      </c>
      <c r="F1007" t="str">
        <f>VLOOKUP($A1007,'Medical Examinations'!$A$2:$E$2336,5,)</f>
        <v>No</v>
      </c>
      <c r="G1007" t="str">
        <f>VLOOKUP($A1007,'Medical Examinations'!$A$2:$F$2336,6,)</f>
        <v>Yes</v>
      </c>
      <c r="H1007">
        <f>VLOOKUP($A1007,'Data Transformation'!$A$2:$G$2336,7,)</f>
        <v>1</v>
      </c>
      <c r="I1007" t="str">
        <f>VLOOKUP($A1007,'Medical Examinations'!$A$2:$H$2336,8,)</f>
        <v>No</v>
      </c>
      <c r="J1007" t="str">
        <f>VLOOKUP($A1007,'Data Transformation'!$A$2:$K$2336,11,)</f>
        <v>normal weight</v>
      </c>
      <c r="K1007" t="str">
        <f>VLOOKUP($A1007,'Data Transformation'!$A$2:$M$2336,13,)</f>
        <v>Normal</v>
      </c>
      <c r="L1007" t="str">
        <f>VLOOKUP(A1007,'Data Transformation'!A1007:Q3341,17,)</f>
        <v>21-Jun-1990</v>
      </c>
      <c r="M1007">
        <f>VLOOKUP($A1007,'Hospitalisation Details'!$A$2:$I$2344,6,)</f>
        <v>11163.57</v>
      </c>
      <c r="N1007" t="str">
        <f>VLOOKUP($A1007,'Hospitalisation Details'!$A$2:$I$2344,7,)</f>
        <v>tier - 3</v>
      </c>
      <c r="O1007" t="str">
        <f>VLOOKUP($A1007,'Hospitalisation Details'!$A$2:$I$2344,8,)</f>
        <v>tier - 2</v>
      </c>
      <c r="P1007" t="str">
        <f>VLOOKUP($A1007,'Hospitalisation Details'!$A$2:$I$2344,9,)</f>
        <v>R1011</v>
      </c>
      <c r="Q1007">
        <f>VLOOKUP(A1007,'Data Transformation'!A1007:R3341,18,)</f>
        <v>33</v>
      </c>
    </row>
    <row r="1008" spans="1:17" ht="15.6" x14ac:dyDescent="0.3">
      <c r="A1008" s="1" t="s">
        <v>1364</v>
      </c>
      <c r="B1008" s="1" t="str">
        <f>VLOOKUP($A1008,'Data Transformation'!$A$2:$D$2336,4,)</f>
        <v xml:space="preserve">  Teresa P</v>
      </c>
      <c r="C1008">
        <f>VLOOKUP($A1008,'Medical Examinations'!$A$2:$B$2336,2,)</f>
        <v>26.7</v>
      </c>
      <c r="D1008">
        <f>VLOOKUP($A1008,'Medical Examinations'!$A$2:$C$2336,3,)</f>
        <v>5.09</v>
      </c>
      <c r="E1008" t="str">
        <f>VLOOKUP($A1008,'Medical Examinations'!$A$2:$D$2336,4,)</f>
        <v>yes</v>
      </c>
      <c r="F1008" t="str">
        <f>VLOOKUP($A1008,'Medical Examinations'!$A$2:$E$2336,5,)</f>
        <v>No</v>
      </c>
      <c r="G1008" t="str">
        <f>VLOOKUP($A1008,'Medical Examinations'!$A$2:$F$2336,6,)</f>
        <v>Yes</v>
      </c>
      <c r="H1008">
        <f>VLOOKUP($A1008,'Data Transformation'!$A$2:$G$2336,7,)</f>
        <v>1</v>
      </c>
      <c r="I1008" t="str">
        <f>VLOOKUP($A1008,'Medical Examinations'!$A$2:$H$2336,8,)</f>
        <v>No</v>
      </c>
      <c r="J1008" t="str">
        <f>VLOOKUP($A1008,'Data Transformation'!$A$2:$K$2336,11,)</f>
        <v>underweight</v>
      </c>
      <c r="K1008" t="str">
        <f>VLOOKUP($A1008,'Data Transformation'!$A$2:$M$2336,13,)</f>
        <v>Normal</v>
      </c>
      <c r="L1008" t="str">
        <f>VLOOKUP(A1008,'Data Transformation'!A1008:Q3342,17,)</f>
        <v>28-Jun-1982</v>
      </c>
      <c r="M1008">
        <f>VLOOKUP($A1008,'Hospitalisation Details'!$A$2:$I$2344,6,)</f>
        <v>11150.78</v>
      </c>
      <c r="N1008" t="str">
        <f>VLOOKUP($A1008,'Hospitalisation Details'!$A$2:$I$2344,7,)</f>
        <v>tier - 3</v>
      </c>
      <c r="O1008" t="str">
        <f>VLOOKUP($A1008,'Hospitalisation Details'!$A$2:$I$2344,8,)</f>
        <v>tier - 2</v>
      </c>
      <c r="P1008" t="str">
        <f>VLOOKUP($A1008,'Hospitalisation Details'!$A$2:$I$2344,9,)</f>
        <v>R1011</v>
      </c>
      <c r="Q1008">
        <f>VLOOKUP(A1008,'Data Transformation'!A1008:R3342,18,)</f>
        <v>41</v>
      </c>
    </row>
    <row r="1009" spans="1:17" ht="15.6" x14ac:dyDescent="0.3">
      <c r="A1009" s="1" t="s">
        <v>1363</v>
      </c>
      <c r="B1009" s="1" t="str">
        <f>VLOOKUP($A1009,'Data Transformation'!$A$2:$D$2336,4,)</f>
        <v xml:space="preserve">  Dorian</v>
      </c>
      <c r="C1009">
        <f>VLOOKUP($A1009,'Medical Examinations'!$A$2:$B$2336,2,)</f>
        <v>33.71</v>
      </c>
      <c r="D1009">
        <f>VLOOKUP($A1009,'Medical Examinations'!$A$2:$C$2336,3,)</f>
        <v>4.9400000000000004</v>
      </c>
      <c r="E1009" t="str">
        <f>VLOOKUP($A1009,'Medical Examinations'!$A$2:$D$2336,4,)</f>
        <v>No</v>
      </c>
      <c r="F1009" t="str">
        <f>VLOOKUP($A1009,'Medical Examinations'!$A$2:$E$2336,5,)</f>
        <v>No</v>
      </c>
      <c r="G1009" t="str">
        <f>VLOOKUP($A1009,'Medical Examinations'!$A$2:$F$2336,6,)</f>
        <v>No</v>
      </c>
      <c r="H1009">
        <f>VLOOKUP($A1009,'Data Transformation'!$A$2:$G$2336,7,)</f>
        <v>0</v>
      </c>
      <c r="I1009" t="str">
        <f>VLOOKUP($A1009,'Medical Examinations'!$A$2:$H$2336,8,)</f>
        <v>No</v>
      </c>
      <c r="J1009" t="str">
        <f>VLOOKUP($A1009,'Data Transformation'!$A$2:$K$2336,11,)</f>
        <v>obesity</v>
      </c>
      <c r="K1009" t="str">
        <f>VLOOKUP($A1009,'Data Transformation'!$A$2:$M$2336,13,)</f>
        <v>Normal</v>
      </c>
      <c r="L1009" t="str">
        <f>VLOOKUP(A1009,'Data Transformation'!A1009:Q3343,17,)</f>
        <v>5-Nov-1963</v>
      </c>
      <c r="M1009">
        <f>VLOOKUP($A1009,'Hospitalisation Details'!$A$2:$I$2344,6,)</f>
        <v>11103.33</v>
      </c>
      <c r="N1009" t="str">
        <f>VLOOKUP($A1009,'Hospitalisation Details'!$A$2:$I$2344,7,)</f>
        <v>tier - 3</v>
      </c>
      <c r="O1009" t="str">
        <f>VLOOKUP($A1009,'Hospitalisation Details'!$A$2:$I$2344,8,)</f>
        <v>tier - 1</v>
      </c>
      <c r="P1009" t="str">
        <f>VLOOKUP($A1009,'Hospitalisation Details'!$A$2:$I$2344,9,)</f>
        <v>R1021</v>
      </c>
      <c r="Q1009">
        <f>VLOOKUP(A1009,'Data Transformation'!A1009:R3343,18,)</f>
        <v>59</v>
      </c>
    </row>
    <row r="1010" spans="1:17" ht="15.6" x14ac:dyDescent="0.3">
      <c r="A1010" s="1" t="s">
        <v>1362</v>
      </c>
      <c r="B1010" s="1" t="str">
        <f>VLOOKUP($A1010,'Data Transformation'!$A$2:$D$2336,4,)</f>
        <v xml:space="preserve">  Amy</v>
      </c>
      <c r="C1010">
        <f>VLOOKUP($A1010,'Medical Examinations'!$A$2:$B$2336,2,)</f>
        <v>41.91</v>
      </c>
      <c r="D1010">
        <f>VLOOKUP($A1010,'Medical Examinations'!$A$2:$C$2336,3,)</f>
        <v>4.92</v>
      </c>
      <c r="E1010" t="str">
        <f>VLOOKUP($A1010,'Medical Examinations'!$A$2:$D$2336,4,)</f>
        <v>yes</v>
      </c>
      <c r="F1010" t="str">
        <f>VLOOKUP($A1010,'Medical Examinations'!$A$2:$E$2336,5,)</f>
        <v>No</v>
      </c>
      <c r="G1010" t="str">
        <f>VLOOKUP($A1010,'Medical Examinations'!$A$2:$F$2336,6,)</f>
        <v>No</v>
      </c>
      <c r="H1010">
        <f>VLOOKUP($A1010,'Data Transformation'!$A$2:$G$2336,7,)</f>
        <v>2</v>
      </c>
      <c r="I1010" t="str">
        <f>VLOOKUP($A1010,'Medical Examinations'!$A$2:$H$2336,8,)</f>
        <v>No</v>
      </c>
      <c r="J1010" t="str">
        <f>VLOOKUP($A1010,'Data Transformation'!$A$2:$K$2336,11,)</f>
        <v>underweight</v>
      </c>
      <c r="K1010" t="str">
        <f>VLOOKUP($A1010,'Data Transformation'!$A$2:$M$2336,13,)</f>
        <v>Diabetes</v>
      </c>
      <c r="L1010" t="str">
        <f>VLOOKUP(A1010,'Data Transformation'!A1010:Q3344,17,)</f>
        <v>8-Jun-1983</v>
      </c>
      <c r="M1010">
        <f>VLOOKUP($A1010,'Hospitalisation Details'!$A$2:$I$2344,6,)</f>
        <v>11093.62</v>
      </c>
      <c r="N1010" t="str">
        <f>VLOOKUP($A1010,'Hospitalisation Details'!$A$2:$I$2344,7,)</f>
        <v>tier - 3</v>
      </c>
      <c r="O1010" t="str">
        <f>VLOOKUP($A1010,'Hospitalisation Details'!$A$2:$I$2344,8,)</f>
        <v>tier - 1</v>
      </c>
      <c r="P1010" t="str">
        <f>VLOOKUP($A1010,'Hospitalisation Details'!$A$2:$I$2344,9,)</f>
        <v>R1013</v>
      </c>
      <c r="Q1010">
        <f>VLOOKUP(A1010,'Data Transformation'!A1010:R3344,18,)</f>
        <v>40</v>
      </c>
    </row>
    <row r="1011" spans="1:17" ht="15.6" x14ac:dyDescent="0.3">
      <c r="A1011" s="1" t="s">
        <v>1361</v>
      </c>
      <c r="B1011" s="1" t="str">
        <f>VLOOKUP($A1011,'Data Transformation'!$A$2:$D$2336,4,)</f>
        <v xml:space="preserve">  Aberu</v>
      </c>
      <c r="C1011">
        <f>VLOOKUP($A1011,'Medical Examinations'!$A$2:$B$2336,2,)</f>
        <v>39.82</v>
      </c>
      <c r="D1011">
        <f>VLOOKUP($A1011,'Medical Examinations'!$A$2:$C$2336,3,)</f>
        <v>6.05</v>
      </c>
      <c r="E1011" t="str">
        <f>VLOOKUP($A1011,'Medical Examinations'!$A$2:$D$2336,4,)</f>
        <v>yes</v>
      </c>
      <c r="F1011" t="str">
        <f>VLOOKUP($A1011,'Medical Examinations'!$A$2:$E$2336,5,)</f>
        <v>No</v>
      </c>
      <c r="G1011" t="str">
        <f>VLOOKUP($A1011,'Medical Examinations'!$A$2:$F$2336,6,)</f>
        <v>No</v>
      </c>
      <c r="H1011">
        <f>VLOOKUP($A1011,'Data Transformation'!$A$2:$G$2336,7,)</f>
        <v>2</v>
      </c>
      <c r="I1011" t="str">
        <f>VLOOKUP($A1011,'Medical Examinations'!$A$2:$H$2336,8,)</f>
        <v>No</v>
      </c>
      <c r="J1011" t="str">
        <f>VLOOKUP($A1011,'Data Transformation'!$A$2:$K$2336,11,)</f>
        <v>overweight</v>
      </c>
      <c r="K1011" t="str">
        <f>VLOOKUP($A1011,'Data Transformation'!$A$2:$M$2336,13,)</f>
        <v>Normal</v>
      </c>
      <c r="L1011" t="str">
        <f>VLOOKUP(A1011,'Data Transformation'!A1011:Q3345,17,)</f>
        <v>21-Oct-1997</v>
      </c>
      <c r="M1011">
        <f>VLOOKUP($A1011,'Hospitalisation Details'!$A$2:$I$2344,6,)</f>
        <v>11090.72</v>
      </c>
      <c r="N1011" t="str">
        <f>VLOOKUP($A1011,'Hospitalisation Details'!$A$2:$I$2344,7,)</f>
        <v>tier - 3</v>
      </c>
      <c r="O1011" t="str">
        <f>VLOOKUP($A1011,'Hospitalisation Details'!$A$2:$I$2344,8,)</f>
        <v>tier - 1</v>
      </c>
      <c r="P1011" t="str">
        <f>VLOOKUP($A1011,'Hospitalisation Details'!$A$2:$I$2344,9,)</f>
        <v>R1013</v>
      </c>
      <c r="Q1011">
        <f>VLOOKUP(A1011,'Data Transformation'!A1011:R3345,18,)</f>
        <v>25</v>
      </c>
    </row>
    <row r="1012" spans="1:17" ht="15.6" x14ac:dyDescent="0.3">
      <c r="A1012" s="1" t="s">
        <v>1360</v>
      </c>
      <c r="B1012" s="1" t="str">
        <f>VLOOKUP($A1012,'Data Transformation'!$A$2:$D$2336,4,)</f>
        <v xml:space="preserve">  Ashley</v>
      </c>
      <c r="C1012">
        <f>VLOOKUP($A1012,'Medical Examinations'!$A$2:$B$2336,2,)</f>
        <v>28.12</v>
      </c>
      <c r="D1012">
        <f>VLOOKUP($A1012,'Medical Examinations'!$A$2:$C$2336,3,)</f>
        <v>4.67</v>
      </c>
      <c r="E1012" t="str">
        <f>VLOOKUP($A1012,'Medical Examinations'!$A$2:$D$2336,4,)</f>
        <v>No</v>
      </c>
      <c r="F1012" t="str">
        <f>VLOOKUP($A1012,'Medical Examinations'!$A$2:$E$2336,5,)</f>
        <v>No</v>
      </c>
      <c r="G1012" t="str">
        <f>VLOOKUP($A1012,'Medical Examinations'!$A$2:$F$2336,6,)</f>
        <v>No</v>
      </c>
      <c r="H1012">
        <f>VLOOKUP($A1012,'Data Transformation'!$A$2:$G$2336,7,)</f>
        <v>2</v>
      </c>
      <c r="I1012" t="str">
        <f>VLOOKUP($A1012,'Medical Examinations'!$A$2:$H$2336,8,)</f>
        <v>No</v>
      </c>
      <c r="J1012" t="str">
        <f>VLOOKUP($A1012,'Data Transformation'!$A$2:$K$2336,11,)</f>
        <v>normal weight</v>
      </c>
      <c r="K1012" t="str">
        <f>VLOOKUP($A1012,'Data Transformation'!$A$2:$M$2336,13,)</f>
        <v>Normal</v>
      </c>
      <c r="L1012" t="str">
        <f>VLOOKUP(A1012,'Data Transformation'!A1012:Q3346,17,)</f>
        <v>23-Nov-1962</v>
      </c>
      <c r="M1012">
        <f>VLOOKUP($A1012,'Hospitalisation Details'!$A$2:$I$2344,6,)</f>
        <v>11085.59</v>
      </c>
      <c r="N1012" t="str">
        <f>VLOOKUP($A1012,'Hospitalisation Details'!$A$2:$I$2344,7,)</f>
        <v>tier - 3</v>
      </c>
      <c r="O1012" t="str">
        <f>VLOOKUP($A1012,'Hospitalisation Details'!$A$2:$I$2344,8,)</f>
        <v>tier - 2</v>
      </c>
      <c r="P1012" t="str">
        <f>VLOOKUP($A1012,'Hospitalisation Details'!$A$2:$I$2344,9,)</f>
        <v>R1012</v>
      </c>
      <c r="Q1012">
        <f>VLOOKUP(A1012,'Data Transformation'!A1012:R3346,18,)</f>
        <v>60</v>
      </c>
    </row>
    <row r="1013" spans="1:17" ht="15.6" x14ac:dyDescent="0.3">
      <c r="A1013" s="1" t="s">
        <v>1359</v>
      </c>
      <c r="B1013" s="1" t="str">
        <f>VLOOKUP($A1013,'Data Transformation'!$A$2:$D$2336,4,)</f>
        <v xml:space="preserve">  Anna E</v>
      </c>
      <c r="C1013">
        <f>VLOOKUP($A1013,'Medical Examinations'!$A$2:$B$2336,2,)</f>
        <v>26.98</v>
      </c>
      <c r="D1013">
        <f>VLOOKUP($A1013,'Medical Examinations'!$A$2:$C$2336,3,)</f>
        <v>9.81</v>
      </c>
      <c r="E1013" t="str">
        <f>VLOOKUP($A1013,'Medical Examinations'!$A$2:$D$2336,4,)</f>
        <v>yes</v>
      </c>
      <c r="F1013" t="str">
        <f>VLOOKUP($A1013,'Medical Examinations'!$A$2:$E$2336,5,)</f>
        <v>No</v>
      </c>
      <c r="G1013" t="str">
        <f>VLOOKUP($A1013,'Medical Examinations'!$A$2:$F$2336,6,)</f>
        <v>No</v>
      </c>
      <c r="H1013">
        <f>VLOOKUP($A1013,'Data Transformation'!$A$2:$G$2336,7,)</f>
        <v>0</v>
      </c>
      <c r="I1013" t="str">
        <f>VLOOKUP($A1013,'Medical Examinations'!$A$2:$H$2336,8,)</f>
        <v>No</v>
      </c>
      <c r="J1013" t="str">
        <f>VLOOKUP($A1013,'Data Transformation'!$A$2:$K$2336,11,)</f>
        <v>overweight</v>
      </c>
      <c r="K1013" t="str">
        <f>VLOOKUP($A1013,'Data Transformation'!$A$2:$M$2336,13,)</f>
        <v>Prediabetes</v>
      </c>
      <c r="L1013" t="str">
        <f>VLOOKUP(A1013,'Data Transformation'!A1013:Q3347,17,)</f>
        <v>24-Oct-1978</v>
      </c>
      <c r="M1013">
        <f>VLOOKUP($A1013,'Hospitalisation Details'!$A$2:$I$2344,6,)</f>
        <v>11082.58</v>
      </c>
      <c r="N1013" t="str">
        <f>VLOOKUP($A1013,'Hospitalisation Details'!$A$2:$I$2344,7,)</f>
        <v>tier - 3</v>
      </c>
      <c r="O1013" t="str">
        <f>VLOOKUP($A1013,'Hospitalisation Details'!$A$2:$I$2344,8,)</f>
        <v>tier - 2</v>
      </c>
      <c r="P1013" t="str">
        <f>VLOOKUP($A1013,'Hospitalisation Details'!$A$2:$I$2344,9,)</f>
        <v>R1012</v>
      </c>
      <c r="Q1013">
        <f>VLOOKUP(A1013,'Data Transformation'!A1013:R3347,18,)</f>
        <v>44</v>
      </c>
    </row>
    <row r="1014" spans="1:17" ht="15.6" x14ac:dyDescent="0.3">
      <c r="A1014" s="1" t="s">
        <v>1358</v>
      </c>
      <c r="B1014" s="1" t="str">
        <f>VLOOKUP($A1014,'Data Transformation'!$A$2:$D$2336,4,)</f>
        <v xml:space="preserve">  Tania K</v>
      </c>
      <c r="C1014">
        <f>VLOOKUP($A1014,'Medical Examinations'!$A$2:$B$2336,2,)</f>
        <v>27.2</v>
      </c>
      <c r="D1014">
        <f>VLOOKUP($A1014,'Medical Examinations'!$A$2:$C$2336,3,)</f>
        <v>6.06</v>
      </c>
      <c r="E1014" t="str">
        <f>VLOOKUP($A1014,'Medical Examinations'!$A$2:$D$2336,4,)</f>
        <v>yes</v>
      </c>
      <c r="F1014" t="str">
        <f>VLOOKUP($A1014,'Medical Examinations'!$A$2:$E$2336,5,)</f>
        <v>No</v>
      </c>
      <c r="G1014" t="str">
        <f>VLOOKUP($A1014,'Medical Examinations'!$A$2:$F$2336,6,)</f>
        <v>No</v>
      </c>
      <c r="H1014">
        <f>VLOOKUP($A1014,'Data Transformation'!$A$2:$G$2336,7,)</f>
        <v>2</v>
      </c>
      <c r="I1014" t="str">
        <f>VLOOKUP($A1014,'Medical Examinations'!$A$2:$H$2336,8,)</f>
        <v>No</v>
      </c>
      <c r="J1014" t="str">
        <f>VLOOKUP($A1014,'Data Transformation'!$A$2:$K$2336,11,)</f>
        <v>underweight</v>
      </c>
      <c r="K1014" t="str">
        <f>VLOOKUP($A1014,'Data Transformation'!$A$2:$M$2336,13,)</f>
        <v>Prediabetes</v>
      </c>
      <c r="L1014" t="str">
        <f>VLOOKUP(A1014,'Data Transformation'!A1014:Q3348,17,)</f>
        <v>30-Jun-1978</v>
      </c>
      <c r="M1014">
        <f>VLOOKUP($A1014,'Hospitalisation Details'!$A$2:$I$2344,6,)</f>
        <v>11073.18</v>
      </c>
      <c r="N1014" t="str">
        <f>VLOOKUP($A1014,'Hospitalisation Details'!$A$2:$I$2344,7,)</f>
        <v>tier - 3</v>
      </c>
      <c r="O1014" t="str">
        <f>VLOOKUP($A1014,'Hospitalisation Details'!$A$2:$I$2344,8,)</f>
        <v>tier - 3</v>
      </c>
      <c r="P1014" t="str">
        <f>VLOOKUP($A1014,'Hospitalisation Details'!$A$2:$I$2344,9,)</f>
        <v>R1011</v>
      </c>
      <c r="Q1014">
        <f>VLOOKUP(A1014,'Data Transformation'!A1014:R3348,18,)</f>
        <v>45</v>
      </c>
    </row>
    <row r="1015" spans="1:17" ht="15.6" x14ac:dyDescent="0.3">
      <c r="A1015" s="1" t="s">
        <v>1357</v>
      </c>
      <c r="B1015" s="1" t="str">
        <f>VLOOKUP($A1015,'Data Transformation'!$A$2:$D$2336,4,)</f>
        <v xml:space="preserve">  Ashley E</v>
      </c>
      <c r="C1015">
        <f>VLOOKUP($A1015,'Medical Examinations'!$A$2:$B$2336,2,)</f>
        <v>25.3</v>
      </c>
      <c r="D1015">
        <f>VLOOKUP($A1015,'Medical Examinations'!$A$2:$C$2336,3,)</f>
        <v>5.19</v>
      </c>
      <c r="E1015" t="str">
        <f>VLOOKUP($A1015,'Medical Examinations'!$A$2:$D$2336,4,)</f>
        <v>yes</v>
      </c>
      <c r="F1015" t="str">
        <f>VLOOKUP($A1015,'Medical Examinations'!$A$2:$E$2336,5,)</f>
        <v>No</v>
      </c>
      <c r="G1015" t="str">
        <f>VLOOKUP($A1015,'Medical Examinations'!$A$2:$F$2336,6,)</f>
        <v>No</v>
      </c>
      <c r="H1015">
        <f>VLOOKUP($A1015,'Data Transformation'!$A$2:$G$2336,7,)</f>
        <v>2</v>
      </c>
      <c r="I1015" t="str">
        <f>VLOOKUP($A1015,'Medical Examinations'!$A$2:$H$2336,8,)</f>
        <v>No</v>
      </c>
      <c r="J1015" t="str">
        <f>VLOOKUP($A1015,'Data Transformation'!$A$2:$K$2336,11,)</f>
        <v>underweight</v>
      </c>
      <c r="K1015" t="str">
        <f>VLOOKUP($A1015,'Data Transformation'!$A$2:$M$2336,13,)</f>
        <v>Diabetes</v>
      </c>
      <c r="L1015" t="str">
        <f>VLOOKUP(A1015,'Data Transformation'!A1015:Q3349,17,)</f>
        <v>3-Sep-1976</v>
      </c>
      <c r="M1015">
        <f>VLOOKUP($A1015,'Hospitalisation Details'!$A$2:$I$2344,6,)</f>
        <v>11070.54</v>
      </c>
      <c r="N1015" t="str">
        <f>VLOOKUP($A1015,'Hospitalisation Details'!$A$2:$I$2344,7,)</f>
        <v>tier - 3</v>
      </c>
      <c r="O1015" t="str">
        <f>VLOOKUP($A1015,'Hospitalisation Details'!$A$2:$I$2344,8,)</f>
        <v>tier - 3</v>
      </c>
      <c r="P1015" t="str">
        <f>VLOOKUP($A1015,'Hospitalisation Details'!$A$2:$I$2344,9,)</f>
        <v>R1011</v>
      </c>
      <c r="Q1015">
        <f>VLOOKUP(A1015,'Data Transformation'!A1015:R3349,18,)</f>
        <v>46</v>
      </c>
    </row>
    <row r="1016" spans="1:17" ht="15.6" x14ac:dyDescent="0.3">
      <c r="A1016" s="1" t="s">
        <v>1356</v>
      </c>
      <c r="B1016" s="1" t="str">
        <f>VLOOKUP($A1016,'Data Transformation'!$A$2:$D$2336,4,)</f>
        <v xml:space="preserve">  Aleksandra</v>
      </c>
      <c r="C1016">
        <f>VLOOKUP($A1016,'Medical Examinations'!$A$2:$B$2336,2,)</f>
        <v>30.25</v>
      </c>
      <c r="D1016">
        <f>VLOOKUP($A1016,'Medical Examinations'!$A$2:$C$2336,3,)</f>
        <v>10.16</v>
      </c>
      <c r="E1016" t="str">
        <f>VLOOKUP($A1016,'Medical Examinations'!$A$2:$D$2336,4,)</f>
        <v>No</v>
      </c>
      <c r="F1016" t="str">
        <f>VLOOKUP($A1016,'Medical Examinations'!$A$2:$E$2336,5,)</f>
        <v>No</v>
      </c>
      <c r="G1016" t="str">
        <f>VLOOKUP($A1016,'Medical Examinations'!$A$2:$F$2336,6,)</f>
        <v>No</v>
      </c>
      <c r="H1016">
        <f>VLOOKUP($A1016,'Data Transformation'!$A$2:$G$2336,7,)</f>
        <v>0</v>
      </c>
      <c r="I1016" t="str">
        <f>VLOOKUP($A1016,'Medical Examinations'!$A$2:$H$2336,8,)</f>
        <v>No</v>
      </c>
      <c r="J1016" t="str">
        <f>VLOOKUP($A1016,'Data Transformation'!$A$2:$K$2336,11,)</f>
        <v>obesity</v>
      </c>
      <c r="K1016" t="str">
        <f>VLOOKUP($A1016,'Data Transformation'!$A$2:$M$2336,13,)</f>
        <v>Normal</v>
      </c>
      <c r="L1016" t="str">
        <f>VLOOKUP(A1016,'Data Transformation'!A1016:Q3350,17,)</f>
        <v>30-Jun-1976</v>
      </c>
      <c r="M1016">
        <f>VLOOKUP($A1016,'Hospitalisation Details'!$A$2:$I$2344,6,)</f>
        <v>11068.77</v>
      </c>
      <c r="N1016" t="str">
        <f>VLOOKUP($A1016,'Hospitalisation Details'!$A$2:$I$2344,7,)</f>
        <v>tier - 3</v>
      </c>
      <c r="O1016" t="str">
        <f>VLOOKUP($A1016,'Hospitalisation Details'!$A$2:$I$2344,8,)</f>
        <v>tier - 2</v>
      </c>
      <c r="P1016" t="str">
        <f>VLOOKUP($A1016,'Hospitalisation Details'!$A$2:$I$2344,9,)</f>
        <v>R1012</v>
      </c>
      <c r="Q1016">
        <f>VLOOKUP(A1016,'Data Transformation'!A1016:R3350,18,)</f>
        <v>47</v>
      </c>
    </row>
    <row r="1017" spans="1:17" ht="15.6" x14ac:dyDescent="0.3">
      <c r="A1017" s="1" t="s">
        <v>1355</v>
      </c>
      <c r="B1017" s="1" t="str">
        <f>VLOOKUP($A1017,'Data Transformation'!$A$2:$D$2336,4,)</f>
        <v xml:space="preserve">  Valery L</v>
      </c>
      <c r="C1017">
        <f>VLOOKUP($A1017,'Medical Examinations'!$A$2:$B$2336,2,)</f>
        <v>54</v>
      </c>
      <c r="D1017">
        <f>VLOOKUP($A1017,'Medical Examinations'!$A$2:$C$2336,3,)</f>
        <v>4.68</v>
      </c>
      <c r="E1017" t="str">
        <f>VLOOKUP($A1017,'Medical Examinations'!$A$2:$D$2336,4,)</f>
        <v>yes</v>
      </c>
      <c r="F1017" t="str">
        <f>VLOOKUP($A1017,'Medical Examinations'!$A$2:$E$2336,5,)</f>
        <v>yes</v>
      </c>
      <c r="G1017" t="str">
        <f>VLOOKUP($A1017,'Medical Examinations'!$A$2:$F$2336,6,)</f>
        <v>No</v>
      </c>
      <c r="H1017">
        <f>VLOOKUP($A1017,'Data Transformation'!$A$2:$G$2336,7,)</f>
        <v>2</v>
      </c>
      <c r="I1017" t="str">
        <f>VLOOKUP($A1017,'Medical Examinations'!$A$2:$H$2336,8,)</f>
        <v>No</v>
      </c>
      <c r="J1017" t="str">
        <f>VLOOKUP($A1017,'Data Transformation'!$A$2:$K$2336,11,)</f>
        <v>underweight</v>
      </c>
      <c r="K1017" t="str">
        <f>VLOOKUP($A1017,'Data Transformation'!$A$2:$M$2336,13,)</f>
        <v>Diabetes</v>
      </c>
      <c r="L1017" t="str">
        <f>VLOOKUP(A1017,'Data Transformation'!A1017:Q3351,17,)</f>
        <v>2-Sep-1976</v>
      </c>
      <c r="M1017">
        <f>VLOOKUP($A1017,'Hospitalisation Details'!$A$2:$I$2344,6,)</f>
        <v>11068.7</v>
      </c>
      <c r="N1017" t="str">
        <f>VLOOKUP($A1017,'Hospitalisation Details'!$A$2:$I$2344,7,)</f>
        <v>tier - 3</v>
      </c>
      <c r="O1017" t="str">
        <f>VLOOKUP($A1017,'Hospitalisation Details'!$A$2:$I$2344,8,)</f>
        <v>tier - 1</v>
      </c>
      <c r="P1017" t="str">
        <f>VLOOKUP($A1017,'Hospitalisation Details'!$A$2:$I$2344,9,)</f>
        <v>R1011</v>
      </c>
      <c r="Q1017">
        <f>VLOOKUP(A1017,'Data Transformation'!A1017:R3351,18,)</f>
        <v>46</v>
      </c>
    </row>
    <row r="1018" spans="1:17" ht="15.6" x14ac:dyDescent="0.3">
      <c r="A1018" s="1" t="s">
        <v>1354</v>
      </c>
      <c r="B1018" s="1" t="str">
        <f>VLOOKUP($A1018,'Data Transformation'!$A$2:$D$2336,4,)</f>
        <v xml:space="preserve">  Joanna G</v>
      </c>
      <c r="C1018">
        <f>VLOOKUP($A1018,'Medical Examinations'!$A$2:$B$2336,2,)</f>
        <v>51.86</v>
      </c>
      <c r="D1018">
        <f>VLOOKUP($A1018,'Medical Examinations'!$A$2:$C$2336,3,)</f>
        <v>5.32</v>
      </c>
      <c r="E1018" t="str">
        <f>VLOOKUP($A1018,'Medical Examinations'!$A$2:$D$2336,4,)</f>
        <v>yes</v>
      </c>
      <c r="F1018" t="str">
        <f>VLOOKUP($A1018,'Medical Examinations'!$A$2:$E$2336,5,)</f>
        <v>No</v>
      </c>
      <c r="G1018" t="str">
        <f>VLOOKUP($A1018,'Medical Examinations'!$A$2:$F$2336,6,)</f>
        <v>No</v>
      </c>
      <c r="H1018">
        <f>VLOOKUP($A1018,'Data Transformation'!$A$2:$G$2336,7,)</f>
        <v>0</v>
      </c>
      <c r="I1018" t="str">
        <f>VLOOKUP($A1018,'Medical Examinations'!$A$2:$H$2336,8,)</f>
        <v>No</v>
      </c>
      <c r="J1018" t="str">
        <f>VLOOKUP($A1018,'Data Transformation'!$A$2:$K$2336,11,)</f>
        <v>overweight</v>
      </c>
      <c r="K1018" t="str">
        <f>VLOOKUP($A1018,'Data Transformation'!$A$2:$M$2336,13,)</f>
        <v>Normal</v>
      </c>
      <c r="L1018" t="str">
        <f>VLOOKUP(A1018,'Data Transformation'!A1018:Q3352,17,)</f>
        <v>27-Sep-1982</v>
      </c>
      <c r="M1018">
        <f>VLOOKUP($A1018,'Hospitalisation Details'!$A$2:$I$2344,6,)</f>
        <v>11046.02</v>
      </c>
      <c r="N1018" t="str">
        <f>VLOOKUP($A1018,'Hospitalisation Details'!$A$2:$I$2344,7,)</f>
        <v>tier - 3</v>
      </c>
      <c r="O1018" t="str">
        <f>VLOOKUP($A1018,'Hospitalisation Details'!$A$2:$I$2344,8,)</f>
        <v>tier - 1</v>
      </c>
      <c r="P1018" t="str">
        <f>VLOOKUP($A1018,'Hospitalisation Details'!$A$2:$I$2344,9,)</f>
        <v>R1026</v>
      </c>
      <c r="Q1018">
        <f>VLOOKUP(A1018,'Data Transformation'!A1018:R3352,18,)</f>
        <v>40</v>
      </c>
    </row>
    <row r="1019" spans="1:17" ht="15.6" x14ac:dyDescent="0.3">
      <c r="A1019" s="1" t="s">
        <v>1353</v>
      </c>
      <c r="B1019" s="1" t="str">
        <f>VLOOKUP($A1019,'Data Transformation'!$A$2:$D$2336,4,)</f>
        <v xml:space="preserve">  Stefanie F</v>
      </c>
      <c r="C1019">
        <f>VLOOKUP($A1019,'Medical Examinations'!$A$2:$B$2336,2,)</f>
        <v>31.39</v>
      </c>
      <c r="D1019">
        <f>VLOOKUP($A1019,'Medical Examinations'!$A$2:$C$2336,3,)</f>
        <v>6.99</v>
      </c>
      <c r="E1019" t="str">
        <f>VLOOKUP($A1019,'Medical Examinations'!$A$2:$D$2336,4,)</f>
        <v>No</v>
      </c>
      <c r="F1019" t="str">
        <f>VLOOKUP($A1019,'Medical Examinations'!$A$2:$E$2336,5,)</f>
        <v>No</v>
      </c>
      <c r="G1019" t="str">
        <f>VLOOKUP($A1019,'Medical Examinations'!$A$2:$F$2336,6,)</f>
        <v>No</v>
      </c>
      <c r="H1019">
        <f>VLOOKUP($A1019,'Data Transformation'!$A$2:$G$2336,7,)</f>
        <v>0</v>
      </c>
      <c r="I1019" t="str">
        <f>VLOOKUP($A1019,'Medical Examinations'!$A$2:$H$2336,8,)</f>
        <v>No</v>
      </c>
      <c r="J1019" t="str">
        <f>VLOOKUP($A1019,'Data Transformation'!$A$2:$K$2336,11,)</f>
        <v>normal weight</v>
      </c>
      <c r="K1019" t="str">
        <f>VLOOKUP($A1019,'Data Transformation'!$A$2:$M$2336,13,)</f>
        <v>Normal</v>
      </c>
      <c r="L1019" t="str">
        <f>VLOOKUP(A1019,'Data Transformation'!A1019:Q3353,17,)</f>
        <v>5-Sep-1964</v>
      </c>
      <c r="M1019">
        <f>VLOOKUP($A1019,'Hospitalisation Details'!$A$2:$I$2344,6,)</f>
        <v>11037.85</v>
      </c>
      <c r="N1019" t="str">
        <f>VLOOKUP($A1019,'Hospitalisation Details'!$A$2:$I$2344,7,)</f>
        <v>tier - 3</v>
      </c>
      <c r="O1019" t="str">
        <f>VLOOKUP($A1019,'Hospitalisation Details'!$A$2:$I$2344,8,)</f>
        <v>tier - 2</v>
      </c>
      <c r="P1019" t="str">
        <f>VLOOKUP($A1019,'Hospitalisation Details'!$A$2:$I$2344,9,)</f>
        <v>R1025</v>
      </c>
      <c r="Q1019">
        <f>VLOOKUP(A1019,'Data Transformation'!A1019:R3353,18,)</f>
        <v>58</v>
      </c>
    </row>
    <row r="1020" spans="1:17" ht="15.6" x14ac:dyDescent="0.3">
      <c r="A1020" s="1" t="s">
        <v>1352</v>
      </c>
      <c r="B1020" s="1" t="str">
        <f>VLOOKUP($A1020,'Data Transformation'!$A$2:$D$2336,4,)</f>
        <v xml:space="preserve">  Stephen</v>
      </c>
      <c r="C1020">
        <f>VLOOKUP($A1020,'Medical Examinations'!$A$2:$B$2336,2,)</f>
        <v>39.97</v>
      </c>
      <c r="D1020">
        <f>VLOOKUP($A1020,'Medical Examinations'!$A$2:$C$2336,3,)</f>
        <v>5.55</v>
      </c>
      <c r="E1020" t="str">
        <f>VLOOKUP($A1020,'Medical Examinations'!$A$2:$D$2336,4,)</f>
        <v>No</v>
      </c>
      <c r="F1020" t="str">
        <f>VLOOKUP($A1020,'Medical Examinations'!$A$2:$E$2336,5,)</f>
        <v>No</v>
      </c>
      <c r="G1020" t="str">
        <f>VLOOKUP($A1020,'Medical Examinations'!$A$2:$F$2336,6,)</f>
        <v>No</v>
      </c>
      <c r="H1020">
        <f>VLOOKUP($A1020,'Data Transformation'!$A$2:$G$2336,7,)</f>
        <v>0</v>
      </c>
      <c r="I1020" t="str">
        <f>VLOOKUP($A1020,'Medical Examinations'!$A$2:$H$2336,8,)</f>
        <v>No</v>
      </c>
      <c r="J1020" t="str">
        <f>VLOOKUP($A1020,'Data Transformation'!$A$2:$K$2336,11,)</f>
        <v>obesity</v>
      </c>
      <c r="K1020" t="str">
        <f>VLOOKUP($A1020,'Data Transformation'!$A$2:$M$2336,13,)</f>
        <v>Prediabetes</v>
      </c>
      <c r="L1020" t="str">
        <f>VLOOKUP(A1020,'Data Transformation'!A1020:Q3354,17,)</f>
        <v>5-Aug-1974</v>
      </c>
      <c r="M1020">
        <f>VLOOKUP($A1020,'Hospitalisation Details'!$A$2:$I$2344,6,)</f>
        <v>11037.51</v>
      </c>
      <c r="N1020" t="str">
        <f>VLOOKUP($A1020,'Hospitalisation Details'!$A$2:$I$2344,7,)</f>
        <v>tier - 3</v>
      </c>
      <c r="O1020" t="str">
        <f>VLOOKUP($A1020,'Hospitalisation Details'!$A$2:$I$2344,8,)</f>
        <v>tier - 1</v>
      </c>
      <c r="P1020" t="str">
        <f>VLOOKUP($A1020,'Hospitalisation Details'!$A$2:$I$2344,9,)</f>
        <v>R1012</v>
      </c>
      <c r="Q1020">
        <f>VLOOKUP(A1020,'Data Transformation'!A1020:R3354,18,)</f>
        <v>49</v>
      </c>
    </row>
    <row r="1021" spans="1:17" ht="15.6" x14ac:dyDescent="0.3">
      <c r="A1021" s="1" t="s">
        <v>1351</v>
      </c>
      <c r="B1021" s="1" t="str">
        <f>VLOOKUP($A1021,'Data Transformation'!$A$2:$D$2336,4,)</f>
        <v xml:space="preserve">  Liza J</v>
      </c>
      <c r="C1021">
        <f>VLOOKUP($A1021,'Medical Examinations'!$A$2:$B$2336,2,)</f>
        <v>41.23</v>
      </c>
      <c r="D1021">
        <f>VLOOKUP($A1021,'Medical Examinations'!$A$2:$C$2336,3,)</f>
        <v>6.94</v>
      </c>
      <c r="E1021" t="str">
        <f>VLOOKUP($A1021,'Medical Examinations'!$A$2:$D$2336,4,)</f>
        <v>No</v>
      </c>
      <c r="F1021" t="str">
        <f>VLOOKUP($A1021,'Medical Examinations'!$A$2:$E$2336,5,)</f>
        <v>No</v>
      </c>
      <c r="G1021" t="str">
        <f>VLOOKUP($A1021,'Medical Examinations'!$A$2:$F$2336,6,)</f>
        <v>No</v>
      </c>
      <c r="H1021">
        <f>VLOOKUP($A1021,'Data Transformation'!$A$2:$G$2336,7,)</f>
        <v>0</v>
      </c>
      <c r="I1021" t="str">
        <f>VLOOKUP($A1021,'Medical Examinations'!$A$2:$H$2336,8,)</f>
        <v>No</v>
      </c>
      <c r="J1021" t="str">
        <f>VLOOKUP($A1021,'Data Transformation'!$A$2:$K$2336,11,)</f>
        <v>obesity</v>
      </c>
      <c r="K1021" t="str">
        <f>VLOOKUP($A1021,'Data Transformation'!$A$2:$M$2336,13,)</f>
        <v>Diabetes</v>
      </c>
      <c r="L1021" t="str">
        <f>VLOOKUP(A1021,'Data Transformation'!A1021:Q3355,17,)</f>
        <v>28-Nov-2000</v>
      </c>
      <c r="M1021">
        <f>VLOOKUP($A1021,'Hospitalisation Details'!$A$2:$I$2344,6,)</f>
        <v>11033.66</v>
      </c>
      <c r="N1021" t="str">
        <f>VLOOKUP($A1021,'Hospitalisation Details'!$A$2:$I$2344,7,)</f>
        <v>tier - 3</v>
      </c>
      <c r="O1021" t="str">
        <f>VLOOKUP($A1021,'Hospitalisation Details'!$A$2:$I$2344,8,)</f>
        <v>tier - 3</v>
      </c>
      <c r="P1021" t="str">
        <f>VLOOKUP($A1021,'Hospitalisation Details'!$A$2:$I$2344,9,)</f>
        <v>R1012</v>
      </c>
      <c r="Q1021">
        <f>VLOOKUP(A1021,'Data Transformation'!A1021:R3355,18,)</f>
        <v>22</v>
      </c>
    </row>
    <row r="1022" spans="1:17" ht="15.6" x14ac:dyDescent="0.3">
      <c r="A1022" s="1" t="s">
        <v>1350</v>
      </c>
      <c r="B1022" s="1" t="str">
        <f>VLOOKUP($A1022,'Data Transformation'!$A$2:$D$2336,4,)</f>
        <v xml:space="preserve">  Ian M</v>
      </c>
      <c r="C1022">
        <f>VLOOKUP($A1022,'Medical Examinations'!$A$2:$B$2336,2,)</f>
        <v>49.45</v>
      </c>
      <c r="D1022">
        <f>VLOOKUP($A1022,'Medical Examinations'!$A$2:$C$2336,3,)</f>
        <v>4.2</v>
      </c>
      <c r="E1022" t="str">
        <f>VLOOKUP($A1022,'Medical Examinations'!$A$2:$D$2336,4,)</f>
        <v>yes</v>
      </c>
      <c r="F1022" t="str">
        <f>VLOOKUP($A1022,'Medical Examinations'!$A$2:$E$2336,5,)</f>
        <v>No</v>
      </c>
      <c r="G1022" t="str">
        <f>VLOOKUP($A1022,'Medical Examinations'!$A$2:$F$2336,6,)</f>
        <v>No</v>
      </c>
      <c r="H1022">
        <f>VLOOKUP($A1022,'Data Transformation'!$A$2:$G$2336,7,)</f>
        <v>0</v>
      </c>
      <c r="I1022" t="str">
        <f>VLOOKUP($A1022,'Medical Examinations'!$A$2:$H$2336,8,)</f>
        <v>No</v>
      </c>
      <c r="J1022" t="str">
        <f>VLOOKUP($A1022,'Data Transformation'!$A$2:$K$2336,11,)</f>
        <v>normal weight</v>
      </c>
      <c r="K1022" t="str">
        <f>VLOOKUP($A1022,'Data Transformation'!$A$2:$M$2336,13,)</f>
        <v>Normal</v>
      </c>
      <c r="L1022" t="str">
        <f>VLOOKUP(A1022,'Data Transformation'!A1022:Q3356,17,)</f>
        <v>26-Sep-1974</v>
      </c>
      <c r="M1022">
        <f>VLOOKUP($A1022,'Hospitalisation Details'!$A$2:$I$2344,6,)</f>
        <v>11028.56</v>
      </c>
      <c r="N1022" t="str">
        <f>VLOOKUP($A1022,'Hospitalisation Details'!$A$2:$I$2344,7,)</f>
        <v>tier - 3</v>
      </c>
      <c r="O1022" t="str">
        <f>VLOOKUP($A1022,'Hospitalisation Details'!$A$2:$I$2344,8,)</f>
        <v>tier - 3</v>
      </c>
      <c r="P1022" t="str">
        <f>VLOOKUP($A1022,'Hospitalisation Details'!$A$2:$I$2344,9,)</f>
        <v>R1012</v>
      </c>
      <c r="Q1022">
        <f>VLOOKUP(A1022,'Data Transformation'!A1022:R3356,18,)</f>
        <v>48</v>
      </c>
    </row>
    <row r="1023" spans="1:17" ht="15.6" x14ac:dyDescent="0.3">
      <c r="A1023" s="1" t="s">
        <v>1349</v>
      </c>
      <c r="B1023" s="1" t="str">
        <f>VLOOKUP($A1023,'Data Transformation'!$A$2:$D$2336,4,)</f>
        <v xml:space="preserve">  Claudia L</v>
      </c>
      <c r="C1023">
        <f>VLOOKUP($A1023,'Medical Examinations'!$A$2:$B$2336,2,)</f>
        <v>41.04</v>
      </c>
      <c r="D1023">
        <f>VLOOKUP($A1023,'Medical Examinations'!$A$2:$C$2336,3,)</f>
        <v>5.59</v>
      </c>
      <c r="E1023" t="str">
        <f>VLOOKUP($A1023,'Medical Examinations'!$A$2:$D$2336,4,)</f>
        <v>No</v>
      </c>
      <c r="F1023" t="str">
        <f>VLOOKUP($A1023,'Medical Examinations'!$A$2:$E$2336,5,)</f>
        <v>No</v>
      </c>
      <c r="G1023" t="str">
        <f>VLOOKUP($A1023,'Medical Examinations'!$A$2:$F$2336,6,)</f>
        <v>No</v>
      </c>
      <c r="H1023">
        <f>VLOOKUP($A1023,'Data Transformation'!$A$2:$G$2336,7,)</f>
        <v>0</v>
      </c>
      <c r="I1023" t="str">
        <f>VLOOKUP($A1023,'Medical Examinations'!$A$2:$H$2336,8,)</f>
        <v>No</v>
      </c>
      <c r="J1023" t="str">
        <f>VLOOKUP($A1023,'Data Transformation'!$A$2:$K$2336,11,)</f>
        <v>normal weight</v>
      </c>
      <c r="K1023" t="str">
        <f>VLOOKUP($A1023,'Data Transformation'!$A$2:$M$2336,13,)</f>
        <v>Prediabetes</v>
      </c>
      <c r="L1023" t="str">
        <f>VLOOKUP(A1023,'Data Transformation'!A1023:Q3357,17,)</f>
        <v>22-Dec-1974</v>
      </c>
      <c r="M1023">
        <f>VLOOKUP($A1023,'Hospitalisation Details'!$A$2:$I$2344,6,)</f>
        <v>11018.05</v>
      </c>
      <c r="N1023" t="str">
        <f>VLOOKUP($A1023,'Hospitalisation Details'!$A$2:$I$2344,7,)</f>
        <v>tier - 3</v>
      </c>
      <c r="O1023" t="str">
        <f>VLOOKUP($A1023,'Hospitalisation Details'!$A$2:$I$2344,8,)</f>
        <v>tier - 2</v>
      </c>
      <c r="P1023" t="str">
        <f>VLOOKUP($A1023,'Hospitalisation Details'!$A$2:$I$2344,9,)</f>
        <v>R1012</v>
      </c>
      <c r="Q1023">
        <f>VLOOKUP(A1023,'Data Transformation'!A1023:R3357,18,)</f>
        <v>48</v>
      </c>
    </row>
    <row r="1024" spans="1:17" ht="15.6" x14ac:dyDescent="0.3">
      <c r="A1024" s="1" t="s">
        <v>1348</v>
      </c>
      <c r="B1024" s="1" t="str">
        <f>VLOOKUP($A1024,'Data Transformation'!$A$2:$D$2336,4,)</f>
        <v xml:space="preserve">  Jessica M</v>
      </c>
      <c r="C1024">
        <f>VLOOKUP($A1024,'Medical Examinations'!$A$2:$B$2336,2,)</f>
        <v>27.93</v>
      </c>
      <c r="D1024">
        <f>VLOOKUP($A1024,'Medical Examinations'!$A$2:$C$2336,3,)</f>
        <v>9.9600000000000009</v>
      </c>
      <c r="E1024" t="str">
        <f>VLOOKUP($A1024,'Medical Examinations'!$A$2:$D$2336,4,)</f>
        <v>No</v>
      </c>
      <c r="F1024" t="str">
        <f>VLOOKUP($A1024,'Medical Examinations'!$A$2:$E$2336,5,)</f>
        <v>No</v>
      </c>
      <c r="G1024" t="str">
        <f>VLOOKUP($A1024,'Medical Examinations'!$A$2:$F$2336,6,)</f>
        <v>No</v>
      </c>
      <c r="H1024">
        <f>VLOOKUP($A1024,'Data Transformation'!$A$2:$G$2336,7,)</f>
        <v>0</v>
      </c>
      <c r="I1024" t="str">
        <f>VLOOKUP($A1024,'Medical Examinations'!$A$2:$H$2336,8,)</f>
        <v>No</v>
      </c>
      <c r="J1024" t="str">
        <f>VLOOKUP($A1024,'Data Transformation'!$A$2:$K$2336,11,)</f>
        <v>obesity</v>
      </c>
      <c r="K1024" t="str">
        <f>VLOOKUP($A1024,'Data Transformation'!$A$2:$M$2336,13,)</f>
        <v>Normal</v>
      </c>
      <c r="L1024" t="str">
        <f>VLOOKUP(A1024,'Data Transformation'!A1024:Q3358,17,)</f>
        <v>6-Jun-1974</v>
      </c>
      <c r="M1024">
        <f>VLOOKUP($A1024,'Hospitalisation Details'!$A$2:$I$2344,6,)</f>
        <v>11015.17</v>
      </c>
      <c r="N1024" t="str">
        <f>VLOOKUP($A1024,'Hospitalisation Details'!$A$2:$I$2344,7,)</f>
        <v>tier - 3</v>
      </c>
      <c r="O1024" t="str">
        <f>VLOOKUP($A1024,'Hospitalisation Details'!$A$2:$I$2344,8,)</f>
        <v>tier - 1</v>
      </c>
      <c r="P1024" t="str">
        <f>VLOOKUP($A1024,'Hospitalisation Details'!$A$2:$I$2344,9,)</f>
        <v>R1012</v>
      </c>
      <c r="Q1024">
        <f>VLOOKUP(A1024,'Data Transformation'!A1024:R3358,18,)</f>
        <v>49</v>
      </c>
    </row>
    <row r="1025" spans="1:17" ht="15.6" x14ac:dyDescent="0.3">
      <c r="A1025" s="1" t="s">
        <v>1347</v>
      </c>
      <c r="B1025" s="1" t="str">
        <f>VLOOKUP($A1025,'Data Transformation'!$A$2:$D$2336,4,)</f>
        <v xml:space="preserve">  Billy Jr</v>
      </c>
      <c r="C1025">
        <f>VLOOKUP($A1025,'Medical Examinations'!$A$2:$B$2336,2,)</f>
        <v>21.01</v>
      </c>
      <c r="D1025">
        <f>VLOOKUP($A1025,'Medical Examinations'!$A$2:$C$2336,3,)</f>
        <v>7.37</v>
      </c>
      <c r="E1025" t="str">
        <f>VLOOKUP($A1025,'Medical Examinations'!$A$2:$D$2336,4,)</f>
        <v>No</v>
      </c>
      <c r="F1025" t="str">
        <f>VLOOKUP($A1025,'Medical Examinations'!$A$2:$E$2336,5,)</f>
        <v>No</v>
      </c>
      <c r="G1025" t="str">
        <f>VLOOKUP($A1025,'Medical Examinations'!$A$2:$F$2336,6,)</f>
        <v>No</v>
      </c>
      <c r="H1025">
        <f>VLOOKUP($A1025,'Data Transformation'!$A$2:$G$2336,7,)</f>
        <v>0</v>
      </c>
      <c r="I1025" t="str">
        <f>VLOOKUP($A1025,'Medical Examinations'!$A$2:$H$2336,8,)</f>
        <v>No</v>
      </c>
      <c r="J1025" t="str">
        <f>VLOOKUP($A1025,'Data Transformation'!$A$2:$K$2336,11,)</f>
        <v>normal weight</v>
      </c>
      <c r="K1025" t="str">
        <f>VLOOKUP($A1025,'Data Transformation'!$A$2:$M$2336,13,)</f>
        <v>Normal</v>
      </c>
      <c r="L1025" t="str">
        <f>VLOOKUP(A1025,'Data Transformation'!A1025:Q3359,17,)</f>
        <v>26-Jun-1978</v>
      </c>
      <c r="M1025">
        <f>VLOOKUP($A1025,'Hospitalisation Details'!$A$2:$I$2344,6,)</f>
        <v>11013.71</v>
      </c>
      <c r="N1025" t="str">
        <f>VLOOKUP($A1025,'Hospitalisation Details'!$A$2:$I$2344,7,)</f>
        <v>tier - 3</v>
      </c>
      <c r="O1025" t="str">
        <f>VLOOKUP($A1025,'Hospitalisation Details'!$A$2:$I$2344,8,)</f>
        <v>tier - 1</v>
      </c>
      <c r="P1025" t="str">
        <f>VLOOKUP($A1025,'Hospitalisation Details'!$A$2:$I$2344,9,)</f>
        <v>R1013</v>
      </c>
      <c r="Q1025">
        <f>VLOOKUP(A1025,'Data Transformation'!A1025:R3359,18,)</f>
        <v>45</v>
      </c>
    </row>
    <row r="1026" spans="1:17" ht="15.6" x14ac:dyDescent="0.3">
      <c r="A1026" s="1" t="s">
        <v>1346</v>
      </c>
      <c r="B1026" s="1" t="str">
        <f>VLOOKUP($A1026,'Data Transformation'!$A$2:$D$2336,4,)</f>
        <v xml:space="preserve">  David</v>
      </c>
      <c r="C1026">
        <f>VLOOKUP($A1026,'Medical Examinations'!$A$2:$B$2336,2,)</f>
        <v>52.37</v>
      </c>
      <c r="D1026">
        <f>VLOOKUP($A1026,'Medical Examinations'!$A$2:$C$2336,3,)</f>
        <v>5.0599999999999996</v>
      </c>
      <c r="E1026" t="str">
        <f>VLOOKUP($A1026,'Medical Examinations'!$A$2:$D$2336,4,)</f>
        <v>yes</v>
      </c>
      <c r="F1026" t="str">
        <f>VLOOKUP($A1026,'Medical Examinations'!$A$2:$E$2336,5,)</f>
        <v>yes</v>
      </c>
      <c r="G1026" t="str">
        <f>VLOOKUP($A1026,'Medical Examinations'!$A$2:$F$2336,6,)</f>
        <v>No</v>
      </c>
      <c r="H1026">
        <f>VLOOKUP($A1026,'Data Transformation'!$A$2:$G$2336,7,)</f>
        <v>2</v>
      </c>
      <c r="I1026" t="str">
        <f>VLOOKUP($A1026,'Medical Examinations'!$A$2:$H$2336,8,)</f>
        <v>No</v>
      </c>
      <c r="J1026" t="str">
        <f>VLOOKUP($A1026,'Data Transformation'!$A$2:$K$2336,11,)</f>
        <v>underweight</v>
      </c>
      <c r="K1026" t="str">
        <f>VLOOKUP($A1026,'Data Transformation'!$A$2:$M$2336,13,)</f>
        <v>Diabetes</v>
      </c>
      <c r="L1026" t="str">
        <f>VLOOKUP(A1026,'Data Transformation'!A1026:Q3360,17,)</f>
        <v>7-Aug-1979</v>
      </c>
      <c r="M1026">
        <f>VLOOKUP($A1026,'Hospitalisation Details'!$A$2:$I$2344,6,)</f>
        <v>10991.58</v>
      </c>
      <c r="N1026" t="str">
        <f>VLOOKUP($A1026,'Hospitalisation Details'!$A$2:$I$2344,7,)</f>
        <v>tier - 3</v>
      </c>
      <c r="O1026" t="str">
        <f>VLOOKUP($A1026,'Hospitalisation Details'!$A$2:$I$2344,8,)</f>
        <v>tier - 3</v>
      </c>
      <c r="P1026" t="str">
        <f>VLOOKUP($A1026,'Hospitalisation Details'!$A$2:$I$2344,9,)</f>
        <v>R1012</v>
      </c>
      <c r="Q1026">
        <f>VLOOKUP(A1026,'Data Transformation'!A1026:R3360,18,)</f>
        <v>43</v>
      </c>
    </row>
    <row r="1027" spans="1:17" ht="15.6" x14ac:dyDescent="0.3">
      <c r="A1027" s="1" t="s">
        <v>1345</v>
      </c>
      <c r="B1027" s="1" t="str">
        <f>VLOOKUP($A1027,'Data Transformation'!$A$2:$D$2336,4,)</f>
        <v xml:space="preserve">  Tim</v>
      </c>
      <c r="C1027">
        <f>VLOOKUP($A1027,'Medical Examinations'!$A$2:$B$2336,2,)</f>
        <v>40.369999999999997</v>
      </c>
      <c r="D1027">
        <f>VLOOKUP($A1027,'Medical Examinations'!$A$2:$C$2336,3,)</f>
        <v>8.2100000000000009</v>
      </c>
      <c r="E1027" t="str">
        <f>VLOOKUP($A1027,'Medical Examinations'!$A$2:$D$2336,4,)</f>
        <v>No</v>
      </c>
      <c r="F1027" t="str">
        <f>VLOOKUP($A1027,'Medical Examinations'!$A$2:$E$2336,5,)</f>
        <v>No</v>
      </c>
      <c r="G1027" t="str">
        <f>VLOOKUP($A1027,'Medical Examinations'!$A$2:$F$2336,6,)</f>
        <v>No</v>
      </c>
      <c r="H1027">
        <f>VLOOKUP($A1027,'Data Transformation'!$A$2:$G$2336,7,)</f>
        <v>0</v>
      </c>
      <c r="I1027" t="str">
        <f>VLOOKUP($A1027,'Medical Examinations'!$A$2:$H$2336,8,)</f>
        <v>No</v>
      </c>
      <c r="J1027" t="str">
        <f>VLOOKUP($A1027,'Data Transformation'!$A$2:$K$2336,11,)</f>
        <v>underweight</v>
      </c>
      <c r="K1027" t="str">
        <f>VLOOKUP($A1027,'Data Transformation'!$A$2:$M$2336,13,)</f>
        <v>Prediabetes</v>
      </c>
      <c r="L1027" t="str">
        <f>VLOOKUP(A1027,'Data Transformation'!A1027:Q3361,17,)</f>
        <v>22-Jun-1993</v>
      </c>
      <c r="M1027">
        <f>VLOOKUP($A1027,'Hospitalisation Details'!$A$2:$I$2344,6,)</f>
        <v>10982.5</v>
      </c>
      <c r="N1027" t="str">
        <f>VLOOKUP($A1027,'Hospitalisation Details'!$A$2:$I$2344,7,)</f>
        <v>tier - 3</v>
      </c>
      <c r="O1027" t="str">
        <f>VLOOKUP($A1027,'Hospitalisation Details'!$A$2:$I$2344,8,)</f>
        <v>tier - 3</v>
      </c>
      <c r="P1027" t="str">
        <f>VLOOKUP($A1027,'Hospitalisation Details'!$A$2:$I$2344,9,)</f>
        <v>R1013</v>
      </c>
      <c r="Q1027">
        <f>VLOOKUP(A1027,'Data Transformation'!A1027:R3361,18,)</f>
        <v>30</v>
      </c>
    </row>
    <row r="1028" spans="1:17" ht="15.6" x14ac:dyDescent="0.3">
      <c r="A1028" s="1" t="s">
        <v>1344</v>
      </c>
      <c r="B1028" s="1" t="str">
        <f>VLOOKUP($A1028,'Data Transformation'!$A$2:$D$2336,4,)</f>
        <v xml:space="preserve">  Emma M</v>
      </c>
      <c r="C1028">
        <f>VLOOKUP($A1028,'Medical Examinations'!$A$2:$B$2336,2,)</f>
        <v>41.47</v>
      </c>
      <c r="D1028">
        <f>VLOOKUP($A1028,'Medical Examinations'!$A$2:$C$2336,3,)</f>
        <v>10.34</v>
      </c>
      <c r="E1028" t="str">
        <f>VLOOKUP($A1028,'Medical Examinations'!$A$2:$D$2336,4,)</f>
        <v>No</v>
      </c>
      <c r="F1028" t="str">
        <f>VLOOKUP($A1028,'Medical Examinations'!$A$2:$E$2336,5,)</f>
        <v>No</v>
      </c>
      <c r="G1028" t="str">
        <f>VLOOKUP($A1028,'Medical Examinations'!$A$2:$F$2336,6,)</f>
        <v>No</v>
      </c>
      <c r="H1028">
        <f>VLOOKUP($A1028,'Data Transformation'!$A$2:$G$2336,7,)</f>
        <v>2</v>
      </c>
      <c r="I1028" t="str">
        <f>VLOOKUP($A1028,'Medical Examinations'!$A$2:$H$2336,8,)</f>
        <v>No</v>
      </c>
      <c r="J1028" t="str">
        <f>VLOOKUP($A1028,'Data Transformation'!$A$2:$K$2336,11,)</f>
        <v>underweight</v>
      </c>
      <c r="K1028" t="str">
        <f>VLOOKUP($A1028,'Data Transformation'!$A$2:$M$2336,13,)</f>
        <v>Normal</v>
      </c>
      <c r="L1028" t="str">
        <f>VLOOKUP(A1028,'Data Transformation'!A1028:Q3362,17,)</f>
        <v>12-Jul-1976</v>
      </c>
      <c r="M1028">
        <f>VLOOKUP($A1028,'Hospitalisation Details'!$A$2:$I$2344,6,)</f>
        <v>10977.21</v>
      </c>
      <c r="N1028" t="str">
        <f>VLOOKUP($A1028,'Hospitalisation Details'!$A$2:$I$2344,7,)</f>
        <v>tier - 3</v>
      </c>
      <c r="O1028" t="str">
        <f>VLOOKUP($A1028,'Hospitalisation Details'!$A$2:$I$2344,8,)</f>
        <v>tier - 1</v>
      </c>
      <c r="P1028" t="str">
        <f>VLOOKUP($A1028,'Hospitalisation Details'!$A$2:$I$2344,9,)</f>
        <v>R1013</v>
      </c>
      <c r="Q1028">
        <f>VLOOKUP(A1028,'Data Transformation'!A1028:R3362,18,)</f>
        <v>47</v>
      </c>
    </row>
    <row r="1029" spans="1:17" ht="15.6" x14ac:dyDescent="0.3">
      <c r="A1029" s="1" t="s">
        <v>1343</v>
      </c>
      <c r="B1029" s="1" t="str">
        <f>VLOOKUP($A1029,'Data Transformation'!$A$2:$D$2336,4,)</f>
        <v xml:space="preserve">  Tim</v>
      </c>
      <c r="C1029">
        <f>VLOOKUP($A1029,'Medical Examinations'!$A$2:$B$2336,2,)</f>
        <v>33.725000000000001</v>
      </c>
      <c r="D1029">
        <f>VLOOKUP($A1029,'Medical Examinations'!$A$2:$C$2336,3,)</f>
        <v>5.51</v>
      </c>
      <c r="E1029" t="str">
        <f>VLOOKUP($A1029,'Medical Examinations'!$A$2:$D$2336,4,)</f>
        <v>yes</v>
      </c>
      <c r="F1029" t="str">
        <f>VLOOKUP($A1029,'Medical Examinations'!$A$2:$E$2336,5,)</f>
        <v>No</v>
      </c>
      <c r="G1029" t="str">
        <f>VLOOKUP($A1029,'Medical Examinations'!$A$2:$F$2336,6,)</f>
        <v>No</v>
      </c>
      <c r="H1029">
        <f>VLOOKUP($A1029,'Data Transformation'!$A$2:$G$2336,7,)</f>
        <v>2</v>
      </c>
      <c r="I1029" t="str">
        <f>VLOOKUP($A1029,'Medical Examinations'!$A$2:$H$2336,8,)</f>
        <v>No</v>
      </c>
      <c r="J1029" t="str">
        <f>VLOOKUP($A1029,'Data Transformation'!$A$2:$K$2336,11,)</f>
        <v>obesity</v>
      </c>
      <c r="K1029" t="str">
        <f>VLOOKUP($A1029,'Data Transformation'!$A$2:$M$2336,13,)</f>
        <v>Prediabetes</v>
      </c>
      <c r="L1029" t="str">
        <f>VLOOKUP(A1029,'Data Transformation'!A1029:Q3363,17,)</f>
        <v>20-Jul-1976</v>
      </c>
      <c r="M1029">
        <f>VLOOKUP($A1029,'Hospitalisation Details'!$A$2:$I$2344,6,)</f>
        <v>10976.25</v>
      </c>
      <c r="N1029" t="str">
        <f>VLOOKUP($A1029,'Hospitalisation Details'!$A$2:$I$2344,7,)</f>
        <v>tier - 3</v>
      </c>
      <c r="O1029" t="str">
        <f>VLOOKUP($A1029,'Hospitalisation Details'!$A$2:$I$2344,8,)</f>
        <v>tier - 2</v>
      </c>
      <c r="P1029" t="str">
        <f>VLOOKUP($A1029,'Hospitalisation Details'!$A$2:$I$2344,9,)</f>
        <v>R1012</v>
      </c>
      <c r="Q1029">
        <f>VLOOKUP(A1029,'Data Transformation'!A1029:R3363,18,)</f>
        <v>47</v>
      </c>
    </row>
    <row r="1030" spans="1:17" ht="15.6" x14ac:dyDescent="0.3">
      <c r="A1030" s="1" t="s">
        <v>1342</v>
      </c>
      <c r="B1030" s="1" t="str">
        <f>VLOOKUP($A1030,'Data Transformation'!$A$2:$D$2336,4,)</f>
        <v xml:space="preserve">  Patrick</v>
      </c>
      <c r="C1030">
        <f>VLOOKUP($A1030,'Medical Examinations'!$A$2:$B$2336,2,)</f>
        <v>28.1</v>
      </c>
      <c r="D1030">
        <f>VLOOKUP($A1030,'Medical Examinations'!$A$2:$C$2336,3,)</f>
        <v>11.2</v>
      </c>
      <c r="E1030" t="str">
        <f>VLOOKUP($A1030,'Medical Examinations'!$A$2:$D$2336,4,)</f>
        <v>No</v>
      </c>
      <c r="F1030" t="str">
        <f>VLOOKUP($A1030,'Medical Examinations'!$A$2:$E$2336,5,)</f>
        <v>No</v>
      </c>
      <c r="G1030" t="str">
        <f>VLOOKUP($A1030,'Medical Examinations'!$A$2:$F$2336,6,)</f>
        <v>No</v>
      </c>
      <c r="H1030">
        <f>VLOOKUP($A1030,'Data Transformation'!$A$2:$G$2336,7,)</f>
        <v>0</v>
      </c>
      <c r="I1030" t="str">
        <f>VLOOKUP($A1030,'Medical Examinations'!$A$2:$H$2336,8,)</f>
        <v>No</v>
      </c>
      <c r="J1030" t="str">
        <f>VLOOKUP($A1030,'Data Transformation'!$A$2:$K$2336,11,)</f>
        <v>obesity</v>
      </c>
      <c r="K1030" t="str">
        <f>VLOOKUP($A1030,'Data Transformation'!$A$2:$M$2336,13,)</f>
        <v>Normal</v>
      </c>
      <c r="L1030" t="str">
        <f>VLOOKUP(A1030,'Data Transformation'!A1030:Q3364,17,)</f>
        <v>7-Jul-1976</v>
      </c>
      <c r="M1030">
        <f>VLOOKUP($A1030,'Hospitalisation Details'!$A$2:$I$2344,6,)</f>
        <v>10965.45</v>
      </c>
      <c r="N1030" t="str">
        <f>VLOOKUP($A1030,'Hospitalisation Details'!$A$2:$I$2344,7,)</f>
        <v>tier - 3</v>
      </c>
      <c r="O1030" t="str">
        <f>VLOOKUP($A1030,'Hospitalisation Details'!$A$2:$I$2344,8,)</f>
        <v>tier - 2</v>
      </c>
      <c r="P1030" t="str">
        <f>VLOOKUP($A1030,'Hospitalisation Details'!$A$2:$I$2344,9,)</f>
        <v>R1011</v>
      </c>
      <c r="Q1030">
        <f>VLOOKUP(A1030,'Data Transformation'!A1030:R3364,18,)</f>
        <v>47</v>
      </c>
    </row>
    <row r="1031" spans="1:17" ht="15.6" x14ac:dyDescent="0.3">
      <c r="A1031" s="1" t="s">
        <v>1341</v>
      </c>
      <c r="B1031" s="1" t="str">
        <f>VLOOKUP($A1031,'Data Transformation'!$A$2:$D$2336,4,)</f>
        <v xml:space="preserve">  Bridget K</v>
      </c>
      <c r="C1031">
        <f>VLOOKUP($A1031,'Medical Examinations'!$A$2:$B$2336,2,)</f>
        <v>37.43</v>
      </c>
      <c r="D1031">
        <f>VLOOKUP($A1031,'Medical Examinations'!$A$2:$C$2336,3,)</f>
        <v>4.3499999999999996</v>
      </c>
      <c r="E1031" t="str">
        <f>VLOOKUP($A1031,'Medical Examinations'!$A$2:$D$2336,4,)</f>
        <v>yes</v>
      </c>
      <c r="F1031" t="str">
        <f>VLOOKUP($A1031,'Medical Examinations'!$A$2:$E$2336,5,)</f>
        <v>No</v>
      </c>
      <c r="G1031" t="str">
        <f>VLOOKUP($A1031,'Medical Examinations'!$A$2:$F$2336,6,)</f>
        <v>Yes</v>
      </c>
      <c r="H1031">
        <f>VLOOKUP($A1031,'Data Transformation'!$A$2:$G$2336,7,)</f>
        <v>1</v>
      </c>
      <c r="I1031" t="str">
        <f>VLOOKUP($A1031,'Medical Examinations'!$A$2:$H$2336,8,)</f>
        <v>No</v>
      </c>
      <c r="J1031" t="str">
        <f>VLOOKUP($A1031,'Data Transformation'!$A$2:$K$2336,11,)</f>
        <v>obesity</v>
      </c>
      <c r="K1031" t="str">
        <f>VLOOKUP($A1031,'Data Transformation'!$A$2:$M$2336,13,)</f>
        <v>Diabetes</v>
      </c>
      <c r="L1031" t="str">
        <f>VLOOKUP(A1031,'Data Transformation'!A1031:Q3365,17,)</f>
        <v>12-Jun-1976</v>
      </c>
      <c r="M1031">
        <f>VLOOKUP($A1031,'Hospitalisation Details'!$A$2:$I$2344,6,)</f>
        <v>10959.69</v>
      </c>
      <c r="N1031" t="str">
        <f>VLOOKUP($A1031,'Hospitalisation Details'!$A$2:$I$2344,7,)</f>
        <v>tier - 3</v>
      </c>
      <c r="O1031" t="str">
        <f>VLOOKUP($A1031,'Hospitalisation Details'!$A$2:$I$2344,8,)</f>
        <v>tier - 3</v>
      </c>
      <c r="P1031" t="str">
        <f>VLOOKUP($A1031,'Hospitalisation Details'!$A$2:$I$2344,9,)</f>
        <v>R1012</v>
      </c>
      <c r="Q1031">
        <f>VLOOKUP(A1031,'Data Transformation'!A1031:R3365,18,)</f>
        <v>47</v>
      </c>
    </row>
    <row r="1032" spans="1:17" ht="15.6" x14ac:dyDescent="0.3">
      <c r="A1032" s="1" t="s">
        <v>1340</v>
      </c>
      <c r="B1032" s="1" t="str">
        <f>VLOOKUP($A1032,'Data Transformation'!$A$2:$D$2336,4,)</f>
        <v xml:space="preserve">  Gabriel</v>
      </c>
      <c r="C1032">
        <f>VLOOKUP($A1032,'Medical Examinations'!$A$2:$B$2336,2,)</f>
        <v>23.7</v>
      </c>
      <c r="D1032">
        <f>VLOOKUP($A1032,'Medical Examinations'!$A$2:$C$2336,3,)</f>
        <v>10.45</v>
      </c>
      <c r="E1032" t="str">
        <f>VLOOKUP($A1032,'Medical Examinations'!$A$2:$D$2336,4,)</f>
        <v>No</v>
      </c>
      <c r="F1032" t="str">
        <f>VLOOKUP($A1032,'Medical Examinations'!$A$2:$E$2336,5,)</f>
        <v>No</v>
      </c>
      <c r="G1032" t="str">
        <f>VLOOKUP($A1032,'Medical Examinations'!$A$2:$F$2336,6,)</f>
        <v>No</v>
      </c>
      <c r="H1032">
        <f>VLOOKUP($A1032,'Data Transformation'!$A$2:$G$2336,7,)</f>
        <v>0</v>
      </c>
      <c r="I1032" t="str">
        <f>VLOOKUP($A1032,'Medical Examinations'!$A$2:$H$2336,8,)</f>
        <v>No</v>
      </c>
      <c r="J1032" t="str">
        <f>VLOOKUP($A1032,'Data Transformation'!$A$2:$K$2336,11,)</f>
        <v>underweight</v>
      </c>
      <c r="K1032" t="str">
        <f>VLOOKUP($A1032,'Data Transformation'!$A$2:$M$2336,13,)</f>
        <v>Diabetes</v>
      </c>
      <c r="L1032" t="str">
        <f>VLOOKUP(A1032,'Data Transformation'!A1032:Q3366,17,)</f>
        <v>21-Sep-1963</v>
      </c>
      <c r="M1032">
        <f>VLOOKUP($A1032,'Hospitalisation Details'!$A$2:$I$2344,6,)</f>
        <v>10959.33</v>
      </c>
      <c r="N1032" t="str">
        <f>VLOOKUP($A1032,'Hospitalisation Details'!$A$2:$I$2344,7,)</f>
        <v>tier - 3</v>
      </c>
      <c r="O1032" t="str">
        <f>VLOOKUP($A1032,'Hospitalisation Details'!$A$2:$I$2344,8,)</f>
        <v>tier - 3</v>
      </c>
      <c r="P1032" t="str">
        <f>VLOOKUP($A1032,'Hospitalisation Details'!$A$2:$I$2344,9,)</f>
        <v>R1011</v>
      </c>
      <c r="Q1032">
        <f>VLOOKUP(A1032,'Data Transformation'!A1032:R3366,18,)</f>
        <v>59</v>
      </c>
    </row>
    <row r="1033" spans="1:17" ht="15.6" x14ac:dyDescent="0.3">
      <c r="A1033" s="1" t="s">
        <v>1339</v>
      </c>
      <c r="B1033" s="1" t="str">
        <f>VLOOKUP($A1033,'Data Transformation'!$A$2:$D$2336,4,)</f>
        <v xml:space="preserve">  Natasha</v>
      </c>
      <c r="C1033">
        <f>VLOOKUP($A1033,'Medical Examinations'!$A$2:$B$2336,2,)</f>
        <v>24.795000000000002</v>
      </c>
      <c r="D1033">
        <f>VLOOKUP($A1033,'Medical Examinations'!$A$2:$C$2336,3,)</f>
        <v>4.07</v>
      </c>
      <c r="E1033" t="str">
        <f>VLOOKUP($A1033,'Medical Examinations'!$A$2:$D$2336,4,)</f>
        <v>yes</v>
      </c>
      <c r="F1033" t="str">
        <f>VLOOKUP($A1033,'Medical Examinations'!$A$2:$E$2336,5,)</f>
        <v>No</v>
      </c>
      <c r="G1033" t="str">
        <f>VLOOKUP($A1033,'Medical Examinations'!$A$2:$F$2336,6,)</f>
        <v>Yes</v>
      </c>
      <c r="H1033">
        <f>VLOOKUP($A1033,'Data Transformation'!$A$2:$G$2336,7,)</f>
        <v>1</v>
      </c>
      <c r="I1033" t="str">
        <f>VLOOKUP($A1033,'Medical Examinations'!$A$2:$H$2336,8,)</f>
        <v>No</v>
      </c>
      <c r="J1033" t="str">
        <f>VLOOKUP($A1033,'Data Transformation'!$A$2:$K$2336,11,)</f>
        <v>obesity</v>
      </c>
      <c r="K1033" t="str">
        <f>VLOOKUP($A1033,'Data Transformation'!$A$2:$M$2336,13,)</f>
        <v>Prediabetes</v>
      </c>
      <c r="L1033" t="str">
        <f>VLOOKUP(A1033,'Data Transformation'!A1033:Q3367,17,)</f>
        <v>4-Sep-1971</v>
      </c>
      <c r="M1033">
        <f>VLOOKUP($A1033,'Hospitalisation Details'!$A$2:$I$2344,6,)</f>
        <v>10942.13</v>
      </c>
      <c r="N1033" t="str">
        <f>VLOOKUP($A1033,'Hospitalisation Details'!$A$2:$I$2344,7,)</f>
        <v>tier - 3</v>
      </c>
      <c r="O1033" t="str">
        <f>VLOOKUP($A1033,'Hospitalisation Details'!$A$2:$I$2344,8,)</f>
        <v>tier - 3</v>
      </c>
      <c r="P1033" t="str">
        <f>VLOOKUP($A1033,'Hospitalisation Details'!$A$2:$I$2344,9,)</f>
        <v>R1012</v>
      </c>
      <c r="Q1033">
        <f>VLOOKUP(A1033,'Data Transformation'!A1033:R3367,18,)</f>
        <v>51</v>
      </c>
    </row>
    <row r="1034" spans="1:17" ht="15.6" x14ac:dyDescent="0.3">
      <c r="A1034" s="1" t="s">
        <v>1338</v>
      </c>
      <c r="B1034" s="1" t="str">
        <f>VLOOKUP($A1034,'Data Transformation'!$A$2:$D$2336,4,)</f>
        <v xml:space="preserve">  Abby A</v>
      </c>
      <c r="C1034">
        <f>VLOOKUP($A1034,'Medical Examinations'!$A$2:$B$2336,2,)</f>
        <v>31.9</v>
      </c>
      <c r="D1034">
        <f>VLOOKUP($A1034,'Medical Examinations'!$A$2:$C$2336,3,)</f>
        <v>8.34</v>
      </c>
      <c r="E1034" t="str">
        <f>VLOOKUP($A1034,'Medical Examinations'!$A$2:$D$2336,4,)</f>
        <v>No</v>
      </c>
      <c r="F1034" t="str">
        <f>VLOOKUP($A1034,'Medical Examinations'!$A$2:$E$2336,5,)</f>
        <v>No</v>
      </c>
      <c r="G1034" t="str">
        <f>VLOOKUP($A1034,'Medical Examinations'!$A$2:$F$2336,6,)</f>
        <v>No</v>
      </c>
      <c r="H1034">
        <f>VLOOKUP($A1034,'Data Transformation'!$A$2:$G$2336,7,)</f>
        <v>0</v>
      </c>
      <c r="I1034" t="str">
        <f>VLOOKUP($A1034,'Medical Examinations'!$A$2:$H$2336,8,)</f>
        <v>No</v>
      </c>
      <c r="J1034" t="str">
        <f>VLOOKUP($A1034,'Data Transformation'!$A$2:$K$2336,11,)</f>
        <v>normal weight</v>
      </c>
      <c r="K1034" t="str">
        <f>VLOOKUP($A1034,'Data Transformation'!$A$2:$M$2336,13,)</f>
        <v>Prediabetes</v>
      </c>
      <c r="L1034" t="str">
        <f>VLOOKUP(A1034,'Data Transformation'!A1034:Q3368,17,)</f>
        <v>18-Sep-1971</v>
      </c>
      <c r="M1034">
        <f>VLOOKUP($A1034,'Hospitalisation Details'!$A$2:$I$2344,6,)</f>
        <v>10928.85</v>
      </c>
      <c r="N1034" t="str">
        <f>VLOOKUP($A1034,'Hospitalisation Details'!$A$2:$I$2344,7,)</f>
        <v>tier - 3</v>
      </c>
      <c r="O1034" t="str">
        <f>VLOOKUP($A1034,'Hospitalisation Details'!$A$2:$I$2344,8,)</f>
        <v>tier - 3</v>
      </c>
      <c r="P1034" t="str">
        <f>VLOOKUP($A1034,'Hospitalisation Details'!$A$2:$I$2344,9,)</f>
        <v>R1013</v>
      </c>
      <c r="Q1034">
        <f>VLOOKUP(A1034,'Data Transformation'!A1034:R3368,18,)</f>
        <v>51</v>
      </c>
    </row>
    <row r="1035" spans="1:17" ht="15.6" x14ac:dyDescent="0.3">
      <c r="A1035" s="1" t="s">
        <v>1337</v>
      </c>
      <c r="B1035" s="1" t="str">
        <f>VLOOKUP($A1035,'Data Transformation'!$A$2:$D$2336,4,)</f>
        <v xml:space="preserve">  Michelle</v>
      </c>
      <c r="C1035">
        <f>VLOOKUP($A1035,'Medical Examinations'!$A$2:$B$2336,2,)</f>
        <v>32.68</v>
      </c>
      <c r="D1035">
        <f>VLOOKUP($A1035,'Medical Examinations'!$A$2:$C$2336,3,)</f>
        <v>7.41</v>
      </c>
      <c r="E1035" t="str">
        <f>VLOOKUP($A1035,'Medical Examinations'!$A$2:$D$2336,4,)</f>
        <v>No</v>
      </c>
      <c r="F1035" t="str">
        <f>VLOOKUP($A1035,'Medical Examinations'!$A$2:$E$2336,5,)</f>
        <v>No</v>
      </c>
      <c r="G1035" t="str">
        <f>VLOOKUP($A1035,'Medical Examinations'!$A$2:$F$2336,6,)</f>
        <v>No</v>
      </c>
      <c r="H1035">
        <f>VLOOKUP($A1035,'Data Transformation'!$A$2:$G$2336,7,)</f>
        <v>0</v>
      </c>
      <c r="I1035" t="str">
        <f>VLOOKUP($A1035,'Medical Examinations'!$A$2:$H$2336,8,)</f>
        <v>No</v>
      </c>
      <c r="J1035" t="str">
        <f>VLOOKUP($A1035,'Data Transformation'!$A$2:$K$2336,11,)</f>
        <v>overweight</v>
      </c>
      <c r="K1035" t="str">
        <f>VLOOKUP($A1035,'Data Transformation'!$A$2:$M$2336,13,)</f>
        <v>Normal</v>
      </c>
      <c r="L1035" t="str">
        <f>VLOOKUP(A1035,'Data Transformation'!A1035:Q3369,17,)</f>
        <v>11-Jun-1979</v>
      </c>
      <c r="M1035">
        <f>VLOOKUP($A1035,'Hospitalisation Details'!$A$2:$I$2344,6,)</f>
        <v>10923.93</v>
      </c>
      <c r="N1035" t="str">
        <f>VLOOKUP($A1035,'Hospitalisation Details'!$A$2:$I$2344,7,)</f>
        <v>tier - 3</v>
      </c>
      <c r="O1035" t="str">
        <f>VLOOKUP($A1035,'Hospitalisation Details'!$A$2:$I$2344,8,)</f>
        <v>tier - 1</v>
      </c>
      <c r="P1035" t="str">
        <f>VLOOKUP($A1035,'Hospitalisation Details'!$A$2:$I$2344,9,)</f>
        <v>R1024</v>
      </c>
      <c r="Q1035">
        <f>VLOOKUP(A1035,'Data Transformation'!A1035:R3369,18,)</f>
        <v>44</v>
      </c>
    </row>
    <row r="1036" spans="1:17" ht="15.6" x14ac:dyDescent="0.3">
      <c r="A1036" s="1" t="s">
        <v>1336</v>
      </c>
      <c r="B1036" s="1" t="str">
        <f>VLOOKUP($A1036,'Data Transformation'!$A$2:$D$2336,4,)</f>
        <v xml:space="preserve">  Mckendree</v>
      </c>
      <c r="C1036">
        <f>VLOOKUP($A1036,'Medical Examinations'!$A$2:$B$2336,2,)</f>
        <v>47.13</v>
      </c>
      <c r="D1036">
        <f>VLOOKUP($A1036,'Medical Examinations'!$A$2:$C$2336,3,)</f>
        <v>4.3099999999999996</v>
      </c>
      <c r="E1036" t="str">
        <f>VLOOKUP($A1036,'Medical Examinations'!$A$2:$D$2336,4,)</f>
        <v>No</v>
      </c>
      <c r="F1036" t="str">
        <f>VLOOKUP($A1036,'Medical Examinations'!$A$2:$E$2336,5,)</f>
        <v>No</v>
      </c>
      <c r="G1036" t="str">
        <f>VLOOKUP($A1036,'Medical Examinations'!$A$2:$F$2336,6,)</f>
        <v>No</v>
      </c>
      <c r="H1036">
        <f>VLOOKUP($A1036,'Data Transformation'!$A$2:$G$2336,7,)</f>
        <v>0</v>
      </c>
      <c r="I1036" t="str">
        <f>VLOOKUP($A1036,'Medical Examinations'!$A$2:$H$2336,8,)</f>
        <v>No</v>
      </c>
      <c r="J1036" t="str">
        <f>VLOOKUP($A1036,'Data Transformation'!$A$2:$K$2336,11,)</f>
        <v>normal weight</v>
      </c>
      <c r="K1036" t="str">
        <f>VLOOKUP($A1036,'Data Transformation'!$A$2:$M$2336,13,)</f>
        <v>Normal</v>
      </c>
      <c r="L1036" t="str">
        <f>VLOOKUP(A1036,'Data Transformation'!A1036:Q3370,17,)</f>
        <v>4-Sep-1977</v>
      </c>
      <c r="M1036">
        <f>VLOOKUP($A1036,'Hospitalisation Details'!$A$2:$I$2344,6,)</f>
        <v>10886.66</v>
      </c>
      <c r="N1036" t="str">
        <f>VLOOKUP($A1036,'Hospitalisation Details'!$A$2:$I$2344,7,)</f>
        <v>tier - 3</v>
      </c>
      <c r="O1036" t="str">
        <f>VLOOKUP($A1036,'Hospitalisation Details'!$A$2:$I$2344,8,)</f>
        <v>tier - 3</v>
      </c>
      <c r="P1036" t="str">
        <f>VLOOKUP($A1036,'Hospitalisation Details'!$A$2:$I$2344,9,)</f>
        <v>R1012</v>
      </c>
      <c r="Q1036">
        <f>VLOOKUP(A1036,'Data Transformation'!A1036:R3370,18,)</f>
        <v>45</v>
      </c>
    </row>
    <row r="1037" spans="1:17" ht="15.6" x14ac:dyDescent="0.3">
      <c r="A1037" s="1" t="s">
        <v>1335</v>
      </c>
      <c r="B1037" s="1" t="str">
        <f>VLOOKUP($A1037,'Data Transformation'!$A$2:$D$2336,4,)</f>
        <v xml:space="preserve">  Tara</v>
      </c>
      <c r="C1037">
        <f>VLOOKUP($A1037,'Medical Examinations'!$A$2:$B$2336,2,)</f>
        <v>36.67</v>
      </c>
      <c r="D1037">
        <f>VLOOKUP($A1037,'Medical Examinations'!$A$2:$C$2336,3,)</f>
        <v>10.83</v>
      </c>
      <c r="E1037" t="str">
        <f>VLOOKUP($A1037,'Medical Examinations'!$A$2:$D$2336,4,)</f>
        <v>No</v>
      </c>
      <c r="F1037" t="str">
        <f>VLOOKUP($A1037,'Medical Examinations'!$A$2:$E$2336,5,)</f>
        <v>No</v>
      </c>
      <c r="G1037" t="str">
        <f>VLOOKUP($A1037,'Medical Examinations'!$A$2:$F$2336,6,)</f>
        <v>No</v>
      </c>
      <c r="H1037">
        <f>VLOOKUP($A1037,'Data Transformation'!$A$2:$G$2336,7,)</f>
        <v>0</v>
      </c>
      <c r="I1037" t="str">
        <f>VLOOKUP($A1037,'Medical Examinations'!$A$2:$H$2336,8,)</f>
        <v>No</v>
      </c>
      <c r="J1037" t="str">
        <f>VLOOKUP($A1037,'Data Transformation'!$A$2:$K$2336,11,)</f>
        <v>obesity</v>
      </c>
      <c r="K1037" t="str">
        <f>VLOOKUP($A1037,'Data Transformation'!$A$2:$M$2336,13,)</f>
        <v>Prediabetes</v>
      </c>
      <c r="L1037" t="str">
        <f>VLOOKUP(A1037,'Data Transformation'!A1037:Q3371,17,)</f>
        <v>28-Sep-1975</v>
      </c>
      <c r="M1037">
        <f>VLOOKUP($A1037,'Hospitalisation Details'!$A$2:$I$2344,6,)</f>
        <v>10848.13</v>
      </c>
      <c r="N1037" t="str">
        <f>VLOOKUP($A1037,'Hospitalisation Details'!$A$2:$I$2344,7,)</f>
        <v>tier - 3</v>
      </c>
      <c r="O1037" t="str">
        <f>VLOOKUP($A1037,'Hospitalisation Details'!$A$2:$I$2344,8,)</f>
        <v>tier - 3</v>
      </c>
      <c r="P1037" t="str">
        <f>VLOOKUP($A1037,'Hospitalisation Details'!$A$2:$I$2344,9,)</f>
        <v>R1012</v>
      </c>
      <c r="Q1037">
        <f>VLOOKUP(A1037,'Data Transformation'!A1037:R3371,18,)</f>
        <v>47</v>
      </c>
    </row>
    <row r="1038" spans="1:17" ht="15.6" x14ac:dyDescent="0.3">
      <c r="A1038" s="1" t="s">
        <v>1334</v>
      </c>
      <c r="B1038" s="1" t="str">
        <f>VLOOKUP($A1038,'Data Transformation'!$A$2:$D$2336,4,)</f>
        <v xml:space="preserve">  Daniel</v>
      </c>
      <c r="C1038">
        <f>VLOOKUP($A1038,'Medical Examinations'!$A$2:$B$2336,2,)</f>
        <v>33.630000000000003</v>
      </c>
      <c r="D1038">
        <f>VLOOKUP($A1038,'Medical Examinations'!$A$2:$C$2336,3,)</f>
        <v>11.31</v>
      </c>
      <c r="E1038" t="str">
        <f>VLOOKUP($A1038,'Medical Examinations'!$A$2:$D$2336,4,)</f>
        <v>No</v>
      </c>
      <c r="F1038" t="str">
        <f>VLOOKUP($A1038,'Medical Examinations'!$A$2:$E$2336,5,)</f>
        <v>No</v>
      </c>
      <c r="G1038" t="str">
        <f>VLOOKUP($A1038,'Medical Examinations'!$A$2:$F$2336,6,)</f>
        <v>No</v>
      </c>
      <c r="H1038">
        <f>VLOOKUP($A1038,'Data Transformation'!$A$2:$G$2336,7,)</f>
        <v>0</v>
      </c>
      <c r="I1038" t="str">
        <f>VLOOKUP($A1038,'Medical Examinations'!$A$2:$H$2336,8,)</f>
        <v>No</v>
      </c>
      <c r="J1038" t="str">
        <f>VLOOKUP($A1038,'Data Transformation'!$A$2:$K$2336,11,)</f>
        <v>obesity</v>
      </c>
      <c r="K1038" t="str">
        <f>VLOOKUP($A1038,'Data Transformation'!$A$2:$M$2336,13,)</f>
        <v>Prediabetes</v>
      </c>
      <c r="L1038" t="str">
        <f>VLOOKUP(A1038,'Data Transformation'!A1038:Q3372,17,)</f>
        <v>24-Sep-1963</v>
      </c>
      <c r="M1038">
        <f>VLOOKUP($A1038,'Hospitalisation Details'!$A$2:$I$2344,6,)</f>
        <v>10825.25</v>
      </c>
      <c r="N1038" t="str">
        <f>VLOOKUP($A1038,'Hospitalisation Details'!$A$2:$I$2344,7,)</f>
        <v>tier - 3</v>
      </c>
      <c r="O1038" t="str">
        <f>VLOOKUP($A1038,'Hospitalisation Details'!$A$2:$I$2344,8,)</f>
        <v>tier - 3</v>
      </c>
      <c r="P1038" t="str">
        <f>VLOOKUP($A1038,'Hospitalisation Details'!$A$2:$I$2344,9,)</f>
        <v>R1012</v>
      </c>
      <c r="Q1038">
        <f>VLOOKUP(A1038,'Data Transformation'!A1038:R3372,18,)</f>
        <v>59</v>
      </c>
    </row>
    <row r="1039" spans="1:17" ht="15.6" x14ac:dyDescent="0.3">
      <c r="A1039" s="1" t="s">
        <v>1333</v>
      </c>
      <c r="B1039" s="1" t="str">
        <f>VLOOKUP($A1039,'Data Transformation'!$A$2:$D$2336,4,)</f>
        <v xml:space="preserve">  Joshua P</v>
      </c>
      <c r="C1039">
        <f>VLOOKUP($A1039,'Medical Examinations'!$A$2:$B$2336,2,)</f>
        <v>32.67</v>
      </c>
      <c r="D1039">
        <f>VLOOKUP($A1039,'Medical Examinations'!$A$2:$C$2336,3,)</f>
        <v>11.81</v>
      </c>
      <c r="E1039" t="str">
        <f>VLOOKUP($A1039,'Medical Examinations'!$A$2:$D$2336,4,)</f>
        <v>yes</v>
      </c>
      <c r="F1039" t="str">
        <f>VLOOKUP($A1039,'Medical Examinations'!$A$2:$E$2336,5,)</f>
        <v>No</v>
      </c>
      <c r="G1039" t="str">
        <f>VLOOKUP($A1039,'Medical Examinations'!$A$2:$F$2336,6,)</f>
        <v>No</v>
      </c>
      <c r="H1039">
        <f>VLOOKUP($A1039,'Data Transformation'!$A$2:$G$2336,7,)</f>
        <v>0</v>
      </c>
      <c r="I1039" t="str">
        <f>VLOOKUP($A1039,'Medical Examinations'!$A$2:$H$2336,8,)</f>
        <v>No</v>
      </c>
      <c r="J1039" t="str">
        <f>VLOOKUP($A1039,'Data Transformation'!$A$2:$K$2336,11,)</f>
        <v>obesity</v>
      </c>
      <c r="K1039" t="str">
        <f>VLOOKUP($A1039,'Data Transformation'!$A$2:$M$2336,13,)</f>
        <v>Normal</v>
      </c>
      <c r="L1039" t="str">
        <f>VLOOKUP(A1039,'Data Transformation'!A1039:Q3373,17,)</f>
        <v>9-Sep-1972</v>
      </c>
      <c r="M1039">
        <f>VLOOKUP($A1039,'Hospitalisation Details'!$A$2:$I$2344,6,)</f>
        <v>10807.49</v>
      </c>
      <c r="N1039" t="str">
        <f>VLOOKUP($A1039,'Hospitalisation Details'!$A$2:$I$2344,7,)</f>
        <v>tier - 3</v>
      </c>
      <c r="O1039" t="str">
        <f>VLOOKUP($A1039,'Hospitalisation Details'!$A$2:$I$2344,8,)</f>
        <v>tier - 2</v>
      </c>
      <c r="P1039" t="str">
        <f>VLOOKUP($A1039,'Hospitalisation Details'!$A$2:$I$2344,9,)</f>
        <v>R1013</v>
      </c>
      <c r="Q1039">
        <f>VLOOKUP(A1039,'Data Transformation'!A1039:R3373,18,)</f>
        <v>50</v>
      </c>
    </row>
    <row r="1040" spans="1:17" ht="15.6" x14ac:dyDescent="0.3">
      <c r="A1040" s="1" t="s">
        <v>1332</v>
      </c>
      <c r="B1040" s="1" t="str">
        <f>VLOOKUP($A1040,'Data Transformation'!$A$2:$D$2336,4,)</f>
        <v xml:space="preserve">  Erin C</v>
      </c>
      <c r="C1040">
        <f>VLOOKUP($A1040,'Medical Examinations'!$A$2:$B$2336,2,)</f>
        <v>33.299999999999997</v>
      </c>
      <c r="D1040">
        <f>VLOOKUP($A1040,'Medical Examinations'!$A$2:$C$2336,3,)</f>
        <v>8.26</v>
      </c>
      <c r="E1040" t="str">
        <f>VLOOKUP($A1040,'Medical Examinations'!$A$2:$D$2336,4,)</f>
        <v>yes</v>
      </c>
      <c r="F1040" t="str">
        <f>VLOOKUP($A1040,'Medical Examinations'!$A$2:$E$2336,5,)</f>
        <v>No</v>
      </c>
      <c r="G1040" t="str">
        <f>VLOOKUP($A1040,'Medical Examinations'!$A$2:$F$2336,6,)</f>
        <v>No</v>
      </c>
      <c r="H1040">
        <f>VLOOKUP($A1040,'Data Transformation'!$A$2:$G$2336,7,)</f>
        <v>2</v>
      </c>
      <c r="I1040" t="str">
        <f>VLOOKUP($A1040,'Medical Examinations'!$A$2:$H$2336,8,)</f>
        <v>No</v>
      </c>
      <c r="J1040" t="str">
        <f>VLOOKUP($A1040,'Data Transformation'!$A$2:$K$2336,11,)</f>
        <v>overweight</v>
      </c>
      <c r="K1040" t="str">
        <f>VLOOKUP($A1040,'Data Transformation'!$A$2:$M$2336,13,)</f>
        <v>Normal</v>
      </c>
      <c r="L1040" t="str">
        <f>VLOOKUP(A1040,'Data Transformation'!A1040:Q3374,17,)</f>
        <v>4-Sep-1972</v>
      </c>
      <c r="M1040">
        <f>VLOOKUP($A1040,'Hospitalisation Details'!$A$2:$I$2344,6,)</f>
        <v>10806.84</v>
      </c>
      <c r="N1040" t="str">
        <f>VLOOKUP($A1040,'Hospitalisation Details'!$A$2:$I$2344,7,)</f>
        <v>tier - 3</v>
      </c>
      <c r="O1040" t="str">
        <f>VLOOKUP($A1040,'Hospitalisation Details'!$A$2:$I$2344,8,)</f>
        <v>tier - 2</v>
      </c>
      <c r="P1040" t="str">
        <f>VLOOKUP($A1040,'Hospitalisation Details'!$A$2:$I$2344,9,)</f>
        <v>R1011</v>
      </c>
      <c r="Q1040">
        <f>VLOOKUP(A1040,'Data Transformation'!A1040:R3374,18,)</f>
        <v>50</v>
      </c>
    </row>
    <row r="1041" spans="1:17" ht="15.6" x14ac:dyDescent="0.3">
      <c r="A1041" s="1" t="s">
        <v>1331</v>
      </c>
      <c r="B1041" s="1" t="str">
        <f>VLOOKUP($A1041,'Data Transformation'!$A$2:$D$2336,4,)</f>
        <v xml:space="preserve">  Shure</v>
      </c>
      <c r="C1041">
        <f>VLOOKUP($A1041,'Medical Examinations'!$A$2:$B$2336,2,)</f>
        <v>30.78</v>
      </c>
      <c r="D1041">
        <f>VLOOKUP($A1041,'Medical Examinations'!$A$2:$C$2336,3,)</f>
        <v>10.74</v>
      </c>
      <c r="E1041" t="str">
        <f>VLOOKUP($A1041,'Medical Examinations'!$A$2:$D$2336,4,)</f>
        <v>yes</v>
      </c>
      <c r="F1041" t="str">
        <f>VLOOKUP($A1041,'Medical Examinations'!$A$2:$E$2336,5,)</f>
        <v>No</v>
      </c>
      <c r="G1041" t="str">
        <f>VLOOKUP($A1041,'Medical Examinations'!$A$2:$F$2336,6,)</f>
        <v>No</v>
      </c>
      <c r="H1041">
        <f>VLOOKUP($A1041,'Data Transformation'!$A$2:$G$2336,7,)</f>
        <v>2</v>
      </c>
      <c r="I1041" t="str">
        <f>VLOOKUP($A1041,'Medical Examinations'!$A$2:$H$2336,8,)</f>
        <v>No</v>
      </c>
      <c r="J1041" t="str">
        <f>VLOOKUP($A1041,'Data Transformation'!$A$2:$K$2336,11,)</f>
        <v>overweight</v>
      </c>
      <c r="K1041" t="str">
        <f>VLOOKUP($A1041,'Data Transformation'!$A$2:$M$2336,13,)</f>
        <v>Normal</v>
      </c>
      <c r="L1041" t="str">
        <f>VLOOKUP(A1041,'Data Transformation'!A1041:Q3375,17,)</f>
        <v>12-Jun-1966</v>
      </c>
      <c r="M1041">
        <f>VLOOKUP($A1041,'Hospitalisation Details'!$A$2:$I$2344,6,)</f>
        <v>10797.34</v>
      </c>
      <c r="N1041" t="str">
        <f>VLOOKUP($A1041,'Hospitalisation Details'!$A$2:$I$2344,7,)</f>
        <v>tier - 3</v>
      </c>
      <c r="O1041" t="str">
        <f>VLOOKUP($A1041,'Hospitalisation Details'!$A$2:$I$2344,8,)</f>
        <v>tier - 2</v>
      </c>
      <c r="P1041" t="str">
        <f>VLOOKUP($A1041,'Hospitalisation Details'!$A$2:$I$2344,9,)</f>
        <v>R1023</v>
      </c>
      <c r="Q1041">
        <f>VLOOKUP(A1041,'Data Transformation'!A1041:R3375,18,)</f>
        <v>57</v>
      </c>
    </row>
    <row r="1042" spans="1:17" ht="15.6" x14ac:dyDescent="0.3">
      <c r="A1042" s="1" t="s">
        <v>1330</v>
      </c>
      <c r="B1042" s="1" t="str">
        <f>VLOOKUP($A1042,'Data Transformation'!$A$2:$D$2336,4,)</f>
        <v xml:space="preserve">  Richard</v>
      </c>
      <c r="C1042">
        <f>VLOOKUP($A1042,'Medical Examinations'!$A$2:$B$2336,2,)</f>
        <v>28.975000000000001</v>
      </c>
      <c r="D1042">
        <f>VLOOKUP($A1042,'Medical Examinations'!$A$2:$C$2336,3,)</f>
        <v>7.69</v>
      </c>
      <c r="E1042" t="str">
        <f>VLOOKUP($A1042,'Medical Examinations'!$A$2:$D$2336,4,)</f>
        <v>yes</v>
      </c>
      <c r="F1042" t="str">
        <f>VLOOKUP($A1042,'Medical Examinations'!$A$2:$E$2336,5,)</f>
        <v>No</v>
      </c>
      <c r="G1042" t="str">
        <f>VLOOKUP($A1042,'Medical Examinations'!$A$2:$F$2336,6,)</f>
        <v>No</v>
      </c>
      <c r="H1042">
        <f>VLOOKUP($A1042,'Data Transformation'!$A$2:$G$2336,7,)</f>
        <v>0</v>
      </c>
      <c r="I1042" t="str">
        <f>VLOOKUP($A1042,'Medical Examinations'!$A$2:$H$2336,8,)</f>
        <v>No</v>
      </c>
      <c r="J1042" t="str">
        <f>VLOOKUP($A1042,'Data Transformation'!$A$2:$K$2336,11,)</f>
        <v>obesity</v>
      </c>
      <c r="K1042" t="str">
        <f>VLOOKUP($A1042,'Data Transformation'!$A$2:$M$2336,13,)</f>
        <v>Normal</v>
      </c>
      <c r="L1042" t="str">
        <f>VLOOKUP(A1042,'Data Transformation'!A1042:Q3376,17,)</f>
        <v>19-Jun-1984</v>
      </c>
      <c r="M1042">
        <f>VLOOKUP($A1042,'Hospitalisation Details'!$A$2:$I$2344,6,)</f>
        <v>10796.35</v>
      </c>
      <c r="N1042" t="str">
        <f>VLOOKUP($A1042,'Hospitalisation Details'!$A$2:$I$2344,7,)</f>
        <v>tier - 3</v>
      </c>
      <c r="O1042" t="str">
        <f>VLOOKUP($A1042,'Hospitalisation Details'!$A$2:$I$2344,8,)</f>
        <v>tier - 1</v>
      </c>
      <c r="P1042" t="str">
        <f>VLOOKUP($A1042,'Hospitalisation Details'!$A$2:$I$2344,9,)</f>
        <v>R1019</v>
      </c>
      <c r="Q1042">
        <f>VLOOKUP(A1042,'Data Transformation'!A1042:R3376,18,)</f>
        <v>39</v>
      </c>
    </row>
    <row r="1043" spans="1:17" ht="15.6" x14ac:dyDescent="0.3">
      <c r="A1043" s="1" t="s">
        <v>1329</v>
      </c>
      <c r="B1043" s="1" t="str">
        <f>VLOOKUP($A1043,'Data Transformation'!$A$2:$D$2336,4,)</f>
        <v xml:space="preserve">  Brenda</v>
      </c>
      <c r="C1043">
        <f>VLOOKUP($A1043,'Medical Examinations'!$A$2:$B$2336,2,)</f>
        <v>33.4</v>
      </c>
      <c r="D1043">
        <f>VLOOKUP($A1043,'Medical Examinations'!$A$2:$C$2336,3,)</f>
        <v>4.84</v>
      </c>
      <c r="E1043" t="str">
        <f>VLOOKUP($A1043,'Medical Examinations'!$A$2:$D$2336,4,)</f>
        <v>No</v>
      </c>
      <c r="F1043" t="str">
        <f>VLOOKUP($A1043,'Medical Examinations'!$A$2:$E$2336,5,)</f>
        <v>No</v>
      </c>
      <c r="G1043" t="str">
        <f>VLOOKUP($A1043,'Medical Examinations'!$A$2:$F$2336,6,)</f>
        <v>No</v>
      </c>
      <c r="H1043">
        <f>VLOOKUP($A1043,'Data Transformation'!$A$2:$G$2336,7,)</f>
        <v>0</v>
      </c>
      <c r="I1043" t="str">
        <f>VLOOKUP($A1043,'Medical Examinations'!$A$2:$H$2336,8,)</f>
        <v>No</v>
      </c>
      <c r="J1043" t="str">
        <f>VLOOKUP($A1043,'Data Transformation'!$A$2:$K$2336,11,)</f>
        <v>obesity</v>
      </c>
      <c r="K1043" t="str">
        <f>VLOOKUP($A1043,'Data Transformation'!$A$2:$M$2336,13,)</f>
        <v>Normal</v>
      </c>
      <c r="L1043" t="str">
        <f>VLOOKUP(A1043,'Data Transformation'!A1043:Q3377,17,)</f>
        <v>26-Dec-1972</v>
      </c>
      <c r="M1043">
        <f>VLOOKUP($A1043,'Hospitalisation Details'!$A$2:$I$2344,6,)</f>
        <v>10795.94</v>
      </c>
      <c r="N1043" t="str">
        <f>VLOOKUP($A1043,'Hospitalisation Details'!$A$2:$I$2344,7,)</f>
        <v>tier - 3</v>
      </c>
      <c r="O1043" t="str">
        <f>VLOOKUP($A1043,'Hospitalisation Details'!$A$2:$I$2344,8,)</f>
        <v>tier - 1</v>
      </c>
      <c r="P1043" t="str">
        <f>VLOOKUP($A1043,'Hospitalisation Details'!$A$2:$I$2344,9,)</f>
        <v>R1011</v>
      </c>
      <c r="Q1043">
        <f>VLOOKUP(A1043,'Data Transformation'!A1043:R3377,18,)</f>
        <v>50</v>
      </c>
    </row>
    <row r="1044" spans="1:17" ht="15.6" x14ac:dyDescent="0.3">
      <c r="A1044" s="1" t="s">
        <v>1328</v>
      </c>
      <c r="B1044" s="1" t="str">
        <f>VLOOKUP($A1044,'Data Transformation'!$A$2:$D$2336,4,)</f>
        <v xml:space="preserve">  Joseph M</v>
      </c>
      <c r="C1044">
        <f>VLOOKUP($A1044,'Medical Examinations'!$A$2:$B$2336,2,)</f>
        <v>21.5</v>
      </c>
      <c r="D1044">
        <f>VLOOKUP($A1044,'Medical Examinations'!$A$2:$C$2336,3,)</f>
        <v>9.77</v>
      </c>
      <c r="E1044" t="str">
        <f>VLOOKUP($A1044,'Medical Examinations'!$A$2:$D$2336,4,)</f>
        <v>yes</v>
      </c>
      <c r="F1044" t="str">
        <f>VLOOKUP($A1044,'Medical Examinations'!$A$2:$E$2336,5,)</f>
        <v>No</v>
      </c>
      <c r="G1044" t="str">
        <f>VLOOKUP($A1044,'Medical Examinations'!$A$2:$F$2336,6,)</f>
        <v>No</v>
      </c>
      <c r="H1044">
        <f>VLOOKUP($A1044,'Data Transformation'!$A$2:$G$2336,7,)</f>
        <v>0</v>
      </c>
      <c r="I1044" t="str">
        <f>VLOOKUP($A1044,'Medical Examinations'!$A$2:$H$2336,8,)</f>
        <v>No</v>
      </c>
      <c r="J1044" t="str">
        <f>VLOOKUP($A1044,'Data Transformation'!$A$2:$K$2336,11,)</f>
        <v>underweight</v>
      </c>
      <c r="K1044" t="str">
        <f>VLOOKUP($A1044,'Data Transformation'!$A$2:$M$2336,13,)</f>
        <v>Prediabetes</v>
      </c>
      <c r="L1044" t="str">
        <f>VLOOKUP(A1044,'Data Transformation'!A1044:Q3378,17,)</f>
        <v>9-Sep-1992</v>
      </c>
      <c r="M1044">
        <f>VLOOKUP($A1044,'Hospitalisation Details'!$A$2:$I$2344,6,)</f>
        <v>10791.96</v>
      </c>
      <c r="N1044" t="str">
        <f>VLOOKUP($A1044,'Hospitalisation Details'!$A$2:$I$2344,7,)</f>
        <v>tier - 3</v>
      </c>
      <c r="O1044" t="str">
        <f>VLOOKUP($A1044,'Hospitalisation Details'!$A$2:$I$2344,8,)</f>
        <v>tier - 2</v>
      </c>
      <c r="P1044" t="str">
        <f>VLOOKUP($A1044,'Hospitalisation Details'!$A$2:$I$2344,9,)</f>
        <v>R1011</v>
      </c>
      <c r="Q1044">
        <f>VLOOKUP(A1044,'Data Transformation'!A1044:R3378,18,)</f>
        <v>30</v>
      </c>
    </row>
    <row r="1045" spans="1:17" ht="15.6" x14ac:dyDescent="0.3">
      <c r="A1045" s="1" t="s">
        <v>1327</v>
      </c>
      <c r="B1045" s="1" t="str">
        <f>VLOOKUP($A1045,'Data Transformation'!$A$2:$D$2336,4,)</f>
        <v xml:space="preserve">  Stephen J</v>
      </c>
      <c r="C1045">
        <f>VLOOKUP($A1045,'Medical Examinations'!$A$2:$B$2336,2,)</f>
        <v>38.14</v>
      </c>
      <c r="D1045">
        <f>VLOOKUP($A1045,'Medical Examinations'!$A$2:$C$2336,3,)</f>
        <v>5.84</v>
      </c>
      <c r="E1045" t="str">
        <f>VLOOKUP($A1045,'Medical Examinations'!$A$2:$D$2336,4,)</f>
        <v>No</v>
      </c>
      <c r="F1045" t="str">
        <f>VLOOKUP($A1045,'Medical Examinations'!$A$2:$E$2336,5,)</f>
        <v>No</v>
      </c>
      <c r="G1045" t="str">
        <f>VLOOKUP($A1045,'Medical Examinations'!$A$2:$F$2336,6,)</f>
        <v>No</v>
      </c>
      <c r="H1045">
        <f>VLOOKUP($A1045,'Data Transformation'!$A$2:$G$2336,7,)</f>
        <v>0</v>
      </c>
      <c r="I1045" t="str">
        <f>VLOOKUP($A1045,'Medical Examinations'!$A$2:$H$2336,8,)</f>
        <v>No</v>
      </c>
      <c r="J1045" t="str">
        <f>VLOOKUP($A1045,'Data Transformation'!$A$2:$K$2336,11,)</f>
        <v>normal weight</v>
      </c>
      <c r="K1045" t="str">
        <f>VLOOKUP($A1045,'Data Transformation'!$A$2:$M$2336,13,)</f>
        <v>Normal</v>
      </c>
      <c r="L1045" t="str">
        <f>VLOOKUP(A1045,'Data Transformation'!A1045:Q3379,17,)</f>
        <v>10-Nov-1993</v>
      </c>
      <c r="M1045">
        <f>VLOOKUP($A1045,'Hospitalisation Details'!$A$2:$I$2344,6,)</f>
        <v>10769.75</v>
      </c>
      <c r="N1045" t="str">
        <f>VLOOKUP($A1045,'Hospitalisation Details'!$A$2:$I$2344,7,)</f>
        <v>tier - 3</v>
      </c>
      <c r="O1045" t="str">
        <f>VLOOKUP($A1045,'Hospitalisation Details'!$A$2:$I$2344,8,)</f>
        <v>tier - 2</v>
      </c>
      <c r="P1045" t="str">
        <f>VLOOKUP($A1045,'Hospitalisation Details'!$A$2:$I$2344,9,)</f>
        <v>R1022</v>
      </c>
      <c r="Q1045">
        <f>VLOOKUP(A1045,'Data Transformation'!A1045:R3379,18,)</f>
        <v>29</v>
      </c>
    </row>
    <row r="1046" spans="1:17" ht="15.6" x14ac:dyDescent="0.3">
      <c r="A1046" s="1" t="s">
        <v>1326</v>
      </c>
      <c r="B1046" s="1" t="str">
        <f>VLOOKUP($A1046,'Data Transformation'!$A$2:$D$2336,4,)</f>
        <v xml:space="preserve">  Kathya</v>
      </c>
      <c r="C1046">
        <f>VLOOKUP($A1046,'Medical Examinations'!$A$2:$B$2336,2,)</f>
        <v>35.42</v>
      </c>
      <c r="D1046">
        <f>VLOOKUP($A1046,'Medical Examinations'!$A$2:$C$2336,3,)</f>
        <v>8.6999999999999993</v>
      </c>
      <c r="E1046" t="str">
        <f>VLOOKUP($A1046,'Medical Examinations'!$A$2:$D$2336,4,)</f>
        <v>yes</v>
      </c>
      <c r="F1046" t="str">
        <f>VLOOKUP($A1046,'Medical Examinations'!$A$2:$E$2336,5,)</f>
        <v>No</v>
      </c>
      <c r="G1046" t="str">
        <f>VLOOKUP($A1046,'Medical Examinations'!$A$2:$F$2336,6,)</f>
        <v>No</v>
      </c>
      <c r="H1046">
        <f>VLOOKUP($A1046,'Data Transformation'!$A$2:$G$2336,7,)</f>
        <v>1</v>
      </c>
      <c r="I1046" t="str">
        <f>VLOOKUP($A1046,'Medical Examinations'!$A$2:$H$2336,8,)</f>
        <v>No</v>
      </c>
      <c r="J1046" t="str">
        <f>VLOOKUP($A1046,'Data Transformation'!$A$2:$K$2336,11,)</f>
        <v>normal weight</v>
      </c>
      <c r="K1046" t="str">
        <f>VLOOKUP($A1046,'Data Transformation'!$A$2:$M$2336,13,)</f>
        <v>Normal</v>
      </c>
      <c r="L1046" t="str">
        <f>VLOOKUP(A1046,'Data Transformation'!A1046:Q3380,17,)</f>
        <v>26-Dec-1977</v>
      </c>
      <c r="M1046">
        <f>VLOOKUP($A1046,'Hospitalisation Details'!$A$2:$I$2344,6,)</f>
        <v>10749.02</v>
      </c>
      <c r="N1046" t="str">
        <f>VLOOKUP($A1046,'Hospitalisation Details'!$A$2:$I$2344,7,)</f>
        <v>tier - 3</v>
      </c>
      <c r="O1046" t="str">
        <f>VLOOKUP($A1046,'Hospitalisation Details'!$A$2:$I$2344,8,)</f>
        <v>tier - 1</v>
      </c>
      <c r="P1046" t="str">
        <f>VLOOKUP($A1046,'Hospitalisation Details'!$A$2:$I$2344,9,)</f>
        <v>R1026</v>
      </c>
      <c r="Q1046">
        <f>VLOOKUP(A1046,'Data Transformation'!A1046:R3380,18,)</f>
        <v>45</v>
      </c>
    </row>
    <row r="1047" spans="1:17" ht="15.6" x14ac:dyDescent="0.3">
      <c r="A1047" s="1" t="s">
        <v>1325</v>
      </c>
      <c r="B1047" s="1" t="str">
        <f>VLOOKUP($A1047,'Data Transformation'!$A$2:$D$2336,4,)</f>
        <v xml:space="preserve">  Wesley</v>
      </c>
      <c r="C1047">
        <f>VLOOKUP($A1047,'Medical Examinations'!$A$2:$B$2336,2,)</f>
        <v>35.625</v>
      </c>
      <c r="D1047">
        <f>VLOOKUP($A1047,'Medical Examinations'!$A$2:$C$2336,3,)</f>
        <v>10.79</v>
      </c>
      <c r="E1047" t="str">
        <f>VLOOKUP($A1047,'Medical Examinations'!$A$2:$D$2336,4,)</f>
        <v>No</v>
      </c>
      <c r="F1047" t="str">
        <f>VLOOKUP($A1047,'Medical Examinations'!$A$2:$E$2336,5,)</f>
        <v>No</v>
      </c>
      <c r="G1047" t="str">
        <f>VLOOKUP($A1047,'Medical Examinations'!$A$2:$F$2336,6,)</f>
        <v>No</v>
      </c>
      <c r="H1047">
        <f>VLOOKUP($A1047,'Data Transformation'!$A$2:$G$2336,7,)</f>
        <v>0</v>
      </c>
      <c r="I1047" t="str">
        <f>VLOOKUP($A1047,'Medical Examinations'!$A$2:$H$2336,8,)</f>
        <v>No</v>
      </c>
      <c r="J1047" t="str">
        <f>VLOOKUP($A1047,'Data Transformation'!$A$2:$K$2336,11,)</f>
        <v>normal weight</v>
      </c>
      <c r="K1047" t="str">
        <f>VLOOKUP($A1047,'Data Transformation'!$A$2:$M$2336,13,)</f>
        <v>Normal</v>
      </c>
      <c r="L1047" t="str">
        <f>VLOOKUP(A1047,'Data Transformation'!A1047:Q3381,17,)</f>
        <v>21-Jun-1977</v>
      </c>
      <c r="M1047">
        <f>VLOOKUP($A1047,'Hospitalisation Details'!$A$2:$I$2344,6,)</f>
        <v>10736.87</v>
      </c>
      <c r="N1047" t="str">
        <f>VLOOKUP($A1047,'Hospitalisation Details'!$A$2:$I$2344,7,)</f>
        <v>tier - 3</v>
      </c>
      <c r="O1047" t="str">
        <f>VLOOKUP($A1047,'Hospitalisation Details'!$A$2:$I$2344,8,)</f>
        <v>tier - 1</v>
      </c>
      <c r="P1047" t="str">
        <f>VLOOKUP($A1047,'Hospitalisation Details'!$A$2:$I$2344,9,)</f>
        <v>R1016</v>
      </c>
      <c r="Q1047">
        <f>VLOOKUP(A1047,'Data Transformation'!A1047:R3381,18,)</f>
        <v>46</v>
      </c>
    </row>
    <row r="1048" spans="1:17" ht="15.6" x14ac:dyDescent="0.3">
      <c r="A1048" s="1" t="s">
        <v>1324</v>
      </c>
      <c r="B1048" s="1" t="str">
        <f>VLOOKUP($A1048,'Data Transformation'!$A$2:$D$2336,4,)</f>
        <v xml:space="preserve">  Tim</v>
      </c>
      <c r="C1048">
        <f>VLOOKUP($A1048,'Medical Examinations'!$A$2:$B$2336,2,)</f>
        <v>45.51</v>
      </c>
      <c r="D1048">
        <f>VLOOKUP($A1048,'Medical Examinations'!$A$2:$C$2336,3,)</f>
        <v>4.32</v>
      </c>
      <c r="E1048" t="str">
        <f>VLOOKUP($A1048,'Medical Examinations'!$A$2:$D$2336,4,)</f>
        <v>No</v>
      </c>
      <c r="F1048" t="str">
        <f>VLOOKUP($A1048,'Medical Examinations'!$A$2:$E$2336,5,)</f>
        <v>No</v>
      </c>
      <c r="G1048" t="str">
        <f>VLOOKUP($A1048,'Medical Examinations'!$A$2:$F$2336,6,)</f>
        <v>No</v>
      </c>
      <c r="H1048">
        <f>VLOOKUP($A1048,'Data Transformation'!$A$2:$G$2336,7,)</f>
        <v>1</v>
      </c>
      <c r="I1048" t="str">
        <f>VLOOKUP($A1048,'Medical Examinations'!$A$2:$H$2336,8,)</f>
        <v>No</v>
      </c>
      <c r="J1048" t="str">
        <f>VLOOKUP($A1048,'Data Transformation'!$A$2:$K$2336,11,)</f>
        <v>underweight</v>
      </c>
      <c r="K1048" t="str">
        <f>VLOOKUP($A1048,'Data Transformation'!$A$2:$M$2336,13,)</f>
        <v>Prediabetes</v>
      </c>
      <c r="L1048" t="str">
        <f>VLOOKUP(A1048,'Data Transformation'!A1048:Q3382,17,)</f>
        <v>29-Dec-1977</v>
      </c>
      <c r="M1048">
        <f>VLOOKUP($A1048,'Hospitalisation Details'!$A$2:$I$2344,6,)</f>
        <v>10719.57</v>
      </c>
      <c r="N1048" t="str">
        <f>VLOOKUP($A1048,'Hospitalisation Details'!$A$2:$I$2344,7,)</f>
        <v>tier - 3</v>
      </c>
      <c r="O1048" t="str">
        <f>VLOOKUP($A1048,'Hospitalisation Details'!$A$2:$I$2344,8,)</f>
        <v>tier - 1</v>
      </c>
      <c r="P1048" t="str">
        <f>VLOOKUP($A1048,'Hospitalisation Details'!$A$2:$I$2344,9,)</f>
        <v>R1012</v>
      </c>
      <c r="Q1048">
        <f>VLOOKUP(A1048,'Data Transformation'!A1048:R3382,18,)</f>
        <v>45</v>
      </c>
    </row>
    <row r="1049" spans="1:17" ht="15.6" x14ac:dyDescent="0.3">
      <c r="A1049" s="1" t="s">
        <v>1323</v>
      </c>
      <c r="B1049" s="1" t="str">
        <f>VLOOKUP($A1049,'Data Transformation'!$A$2:$D$2336,4,)</f>
        <v xml:space="preserve">  Jamie L</v>
      </c>
      <c r="C1049">
        <f>VLOOKUP($A1049,'Medical Examinations'!$A$2:$B$2336,2,)</f>
        <v>37.1</v>
      </c>
      <c r="D1049">
        <f>VLOOKUP($A1049,'Medical Examinations'!$A$2:$C$2336,3,)</f>
        <v>7.19</v>
      </c>
      <c r="E1049" t="str">
        <f>VLOOKUP($A1049,'Medical Examinations'!$A$2:$D$2336,4,)</f>
        <v>yes</v>
      </c>
      <c r="F1049" t="str">
        <f>VLOOKUP($A1049,'Medical Examinations'!$A$2:$E$2336,5,)</f>
        <v>No</v>
      </c>
      <c r="G1049" t="str">
        <f>VLOOKUP($A1049,'Medical Examinations'!$A$2:$F$2336,6,)</f>
        <v>No</v>
      </c>
      <c r="H1049">
        <f>VLOOKUP($A1049,'Data Transformation'!$A$2:$G$2336,7,)</f>
        <v>0</v>
      </c>
      <c r="I1049" t="str">
        <f>VLOOKUP($A1049,'Medical Examinations'!$A$2:$H$2336,8,)</f>
        <v>No</v>
      </c>
      <c r="J1049" t="str">
        <f>VLOOKUP($A1049,'Data Transformation'!$A$2:$K$2336,11,)</f>
        <v>overweight</v>
      </c>
      <c r="K1049" t="str">
        <f>VLOOKUP($A1049,'Data Transformation'!$A$2:$M$2336,13,)</f>
        <v>Prediabetes</v>
      </c>
      <c r="L1049" t="str">
        <f>VLOOKUP(A1049,'Data Transformation'!A1049:Q3383,17,)</f>
        <v>13-Aug-1979</v>
      </c>
      <c r="M1049">
        <f>VLOOKUP($A1049,'Hospitalisation Details'!$A$2:$I$2344,6,)</f>
        <v>10713.64</v>
      </c>
      <c r="N1049" t="str">
        <f>VLOOKUP($A1049,'Hospitalisation Details'!$A$2:$I$2344,7,)</f>
        <v>tier - 3</v>
      </c>
      <c r="O1049" t="str">
        <f>VLOOKUP($A1049,'Hospitalisation Details'!$A$2:$I$2344,8,)</f>
        <v>tier - 3</v>
      </c>
      <c r="P1049" t="str">
        <f>VLOOKUP($A1049,'Hospitalisation Details'!$A$2:$I$2344,9,)</f>
        <v>R1011</v>
      </c>
      <c r="Q1049">
        <f>VLOOKUP(A1049,'Data Transformation'!A1049:R3383,18,)</f>
        <v>43</v>
      </c>
    </row>
    <row r="1050" spans="1:17" ht="15.6" x14ac:dyDescent="0.3">
      <c r="A1050" s="1" t="s">
        <v>1322</v>
      </c>
      <c r="B1050" s="1" t="str">
        <f>VLOOKUP($A1050,'Data Transformation'!$A$2:$D$2336,4,)</f>
        <v xml:space="preserve">  Alexandra</v>
      </c>
      <c r="C1050">
        <f>VLOOKUP($A1050,'Medical Examinations'!$A$2:$B$2336,2,)</f>
        <v>30.5</v>
      </c>
      <c r="D1050">
        <f>VLOOKUP($A1050,'Medical Examinations'!$A$2:$C$2336,3,)</f>
        <v>11.94</v>
      </c>
      <c r="E1050" t="str">
        <f>VLOOKUP($A1050,'Medical Examinations'!$A$2:$D$2336,4,)</f>
        <v>yes</v>
      </c>
      <c r="F1050" t="str">
        <f>VLOOKUP($A1050,'Medical Examinations'!$A$2:$E$2336,5,)</f>
        <v>No</v>
      </c>
      <c r="G1050" t="str">
        <f>VLOOKUP($A1050,'Medical Examinations'!$A$2:$F$2336,6,)</f>
        <v>No</v>
      </c>
      <c r="H1050">
        <f>VLOOKUP($A1050,'Data Transformation'!$A$2:$G$2336,7,)</f>
        <v>0</v>
      </c>
      <c r="I1050" t="str">
        <f>VLOOKUP($A1050,'Medical Examinations'!$A$2:$H$2336,8,)</f>
        <v>No</v>
      </c>
      <c r="J1050" t="str">
        <f>VLOOKUP($A1050,'Data Transformation'!$A$2:$K$2336,11,)</f>
        <v>obesity</v>
      </c>
      <c r="K1050" t="str">
        <f>VLOOKUP($A1050,'Data Transformation'!$A$2:$M$2336,13,)</f>
        <v>Normal</v>
      </c>
      <c r="L1050" t="str">
        <f>VLOOKUP(A1050,'Data Transformation'!A1050:Q3384,17,)</f>
        <v>26-Jul-1977</v>
      </c>
      <c r="M1050">
        <f>VLOOKUP($A1050,'Hospitalisation Details'!$A$2:$I$2344,6,)</f>
        <v>10704.47</v>
      </c>
      <c r="N1050" t="str">
        <f>VLOOKUP($A1050,'Hospitalisation Details'!$A$2:$I$2344,7,)</f>
        <v>tier - 3</v>
      </c>
      <c r="O1050" t="str">
        <f>VLOOKUP($A1050,'Hospitalisation Details'!$A$2:$I$2344,8,)</f>
        <v>tier - 2</v>
      </c>
      <c r="P1050" t="str">
        <f>VLOOKUP($A1050,'Hospitalisation Details'!$A$2:$I$2344,9,)</f>
        <v>R1011</v>
      </c>
      <c r="Q1050">
        <f>VLOOKUP(A1050,'Data Transformation'!A1050:R3384,18,)</f>
        <v>46</v>
      </c>
    </row>
    <row r="1051" spans="1:17" ht="15.6" x14ac:dyDescent="0.3">
      <c r="A1051" s="1" t="s">
        <v>1321</v>
      </c>
      <c r="B1051" s="1" t="str">
        <f>VLOOKUP($A1051,'Data Transformation'!$A$2:$D$2336,4,)</f>
        <v xml:space="preserve">  Tiffany</v>
      </c>
      <c r="C1051">
        <f>VLOOKUP($A1051,'Medical Examinations'!$A$2:$B$2336,2,)</f>
        <v>28.16</v>
      </c>
      <c r="D1051">
        <f>VLOOKUP($A1051,'Medical Examinations'!$A$2:$C$2336,3,)</f>
        <v>5.56</v>
      </c>
      <c r="E1051" t="str">
        <f>VLOOKUP($A1051,'Medical Examinations'!$A$2:$D$2336,4,)</f>
        <v>No</v>
      </c>
      <c r="F1051" t="str">
        <f>VLOOKUP($A1051,'Medical Examinations'!$A$2:$E$2336,5,)</f>
        <v>No</v>
      </c>
      <c r="G1051" t="str">
        <f>VLOOKUP($A1051,'Medical Examinations'!$A$2:$F$2336,6,)</f>
        <v>No</v>
      </c>
      <c r="H1051">
        <f>VLOOKUP($A1051,'Data Transformation'!$A$2:$G$2336,7,)</f>
        <v>2</v>
      </c>
      <c r="I1051" t="str">
        <f>VLOOKUP($A1051,'Medical Examinations'!$A$2:$H$2336,8,)</f>
        <v>No</v>
      </c>
      <c r="J1051" t="str">
        <f>VLOOKUP($A1051,'Data Transformation'!$A$2:$K$2336,11,)</f>
        <v>obesity</v>
      </c>
      <c r="K1051" t="str">
        <f>VLOOKUP($A1051,'Data Transformation'!$A$2:$M$2336,13,)</f>
        <v>Normal</v>
      </c>
      <c r="L1051" t="str">
        <f>VLOOKUP(A1051,'Data Transformation'!A1051:Q3385,17,)</f>
        <v>24-Jul-?</v>
      </c>
      <c r="M1051">
        <f>VLOOKUP($A1051,'Hospitalisation Details'!$A$2:$I$2344,6,)</f>
        <v>10702.64</v>
      </c>
      <c r="N1051" t="str">
        <f>VLOOKUP($A1051,'Hospitalisation Details'!$A$2:$I$2344,7,)</f>
        <v>tier - 3</v>
      </c>
      <c r="O1051" t="str">
        <f>VLOOKUP($A1051,'Hospitalisation Details'!$A$2:$I$2344,8,)</f>
        <v>tier - 3</v>
      </c>
      <c r="P1051" t="str">
        <f>VLOOKUP($A1051,'Hospitalisation Details'!$A$2:$I$2344,9,)</f>
        <v>R1013</v>
      </c>
      <c r="Q1051" t="e">
        <f>VLOOKUP(A1051,'Data Transformation'!A1051:R3385,18,)</f>
        <v>#VALUE!</v>
      </c>
    </row>
    <row r="1052" spans="1:17" ht="15.6" x14ac:dyDescent="0.3">
      <c r="A1052" s="1" t="s">
        <v>1320</v>
      </c>
      <c r="B1052" s="1" t="str">
        <f>VLOOKUP($A1052,'Data Transformation'!$A$2:$D$2336,4,)</f>
        <v xml:space="preserve">  Rebecca J</v>
      </c>
      <c r="C1052">
        <f>VLOOKUP($A1052,'Medical Examinations'!$A$2:$B$2336,2,)</f>
        <v>29.1</v>
      </c>
      <c r="D1052">
        <f>VLOOKUP($A1052,'Medical Examinations'!$A$2:$C$2336,3,)</f>
        <v>5.64</v>
      </c>
      <c r="E1052" t="str">
        <f>VLOOKUP($A1052,'Medical Examinations'!$A$2:$D$2336,4,)</f>
        <v>yes</v>
      </c>
      <c r="F1052" t="str">
        <f>VLOOKUP($A1052,'Medical Examinations'!$A$2:$E$2336,5,)</f>
        <v>No</v>
      </c>
      <c r="G1052" t="str">
        <f>VLOOKUP($A1052,'Medical Examinations'!$A$2:$F$2336,6,)</f>
        <v>No</v>
      </c>
      <c r="H1052">
        <f>VLOOKUP($A1052,'Data Transformation'!$A$2:$G$2336,7,)</f>
        <v>0</v>
      </c>
      <c r="I1052" t="str">
        <f>VLOOKUP($A1052,'Medical Examinations'!$A$2:$H$2336,8,)</f>
        <v>No</v>
      </c>
      <c r="J1052" t="str">
        <f>VLOOKUP($A1052,'Data Transformation'!$A$2:$K$2336,11,)</f>
        <v>underweight</v>
      </c>
      <c r="K1052" t="str">
        <f>VLOOKUP($A1052,'Data Transformation'!$A$2:$M$2336,13,)</f>
        <v>Normal</v>
      </c>
      <c r="L1052" t="str">
        <f>VLOOKUP(A1052,'Data Transformation'!A1052:Q3386,17,)</f>
        <v>27-Dec-1981</v>
      </c>
      <c r="M1052">
        <f>VLOOKUP($A1052,'Hospitalisation Details'!$A$2:$I$2344,6,)</f>
        <v>10698.38</v>
      </c>
      <c r="N1052" t="str">
        <f>VLOOKUP($A1052,'Hospitalisation Details'!$A$2:$I$2344,7,)</f>
        <v>tier - 3</v>
      </c>
      <c r="O1052" t="str">
        <f>VLOOKUP($A1052,'Hospitalisation Details'!$A$2:$I$2344,8,)</f>
        <v>tier - 1</v>
      </c>
      <c r="P1052" t="str">
        <f>VLOOKUP($A1052,'Hospitalisation Details'!$A$2:$I$2344,9,)</f>
        <v>R1025</v>
      </c>
      <c r="Q1052">
        <f>VLOOKUP(A1052,'Data Transformation'!A1052:R3386,18,)</f>
        <v>41</v>
      </c>
    </row>
    <row r="1053" spans="1:17" ht="15.6" x14ac:dyDescent="0.3">
      <c r="A1053" s="1" t="s">
        <v>1319</v>
      </c>
      <c r="B1053" s="1" t="str">
        <f>VLOOKUP($A1053,'Data Transformation'!$A$2:$D$2336,4,)</f>
        <v xml:space="preserve">  Austin T</v>
      </c>
      <c r="C1053">
        <f>VLOOKUP($A1053,'Medical Examinations'!$A$2:$B$2336,2,)</f>
        <v>30.22</v>
      </c>
      <c r="D1053">
        <f>VLOOKUP($A1053,'Medical Examinations'!$A$2:$C$2336,3,)</f>
        <v>4.6500000000000004</v>
      </c>
      <c r="E1053" t="str">
        <f>VLOOKUP($A1053,'Medical Examinations'!$A$2:$D$2336,4,)</f>
        <v>No</v>
      </c>
      <c r="F1053" t="str">
        <f>VLOOKUP($A1053,'Medical Examinations'!$A$2:$E$2336,5,)</f>
        <v>No</v>
      </c>
      <c r="G1053" t="str">
        <f>VLOOKUP($A1053,'Medical Examinations'!$A$2:$F$2336,6,)</f>
        <v>No</v>
      </c>
      <c r="H1053">
        <f>VLOOKUP($A1053,'Data Transformation'!$A$2:$G$2336,7,)</f>
        <v>0</v>
      </c>
      <c r="I1053" t="str">
        <f>VLOOKUP($A1053,'Medical Examinations'!$A$2:$H$2336,8,)</f>
        <v>No</v>
      </c>
      <c r="J1053" t="str">
        <f>VLOOKUP($A1053,'Data Transformation'!$A$2:$K$2336,11,)</f>
        <v>obesity</v>
      </c>
      <c r="K1053" t="str">
        <f>VLOOKUP($A1053,'Data Transformation'!$A$2:$M$2336,13,)</f>
        <v>Normal</v>
      </c>
      <c r="L1053" t="str">
        <f>VLOOKUP(A1053,'Data Transformation'!A1053:Q3387,17,)</f>
        <v>6-Nov-1975</v>
      </c>
      <c r="M1053">
        <f>VLOOKUP($A1053,'Hospitalisation Details'!$A$2:$I$2344,6,)</f>
        <v>10690.11</v>
      </c>
      <c r="N1053" t="str">
        <f>VLOOKUP($A1053,'Hospitalisation Details'!$A$2:$I$2344,7,)</f>
        <v>tier - 3</v>
      </c>
      <c r="O1053" t="str">
        <f>VLOOKUP($A1053,'Hospitalisation Details'!$A$2:$I$2344,8,)</f>
        <v>tier - 2</v>
      </c>
      <c r="P1053" t="str">
        <f>VLOOKUP($A1053,'Hospitalisation Details'!$A$2:$I$2344,9,)</f>
        <v>R1021</v>
      </c>
      <c r="Q1053">
        <f>VLOOKUP(A1053,'Data Transformation'!A1053:R3387,18,)</f>
        <v>47</v>
      </c>
    </row>
    <row r="1054" spans="1:17" ht="15.6" x14ac:dyDescent="0.3">
      <c r="A1054" s="1" t="s">
        <v>1318</v>
      </c>
      <c r="B1054" s="1" t="str">
        <f>VLOOKUP($A1054,'Data Transformation'!$A$2:$D$2336,4,)</f>
        <v xml:space="preserve">  Jamie T</v>
      </c>
      <c r="C1054">
        <f>VLOOKUP($A1054,'Medical Examinations'!$A$2:$B$2336,2,)</f>
        <v>24.29</v>
      </c>
      <c r="D1054">
        <f>VLOOKUP($A1054,'Medical Examinations'!$A$2:$C$2336,3,)</f>
        <v>9.0500000000000007</v>
      </c>
      <c r="E1054" t="str">
        <f>VLOOKUP($A1054,'Medical Examinations'!$A$2:$D$2336,4,)</f>
        <v>No</v>
      </c>
      <c r="F1054" t="str">
        <f>VLOOKUP($A1054,'Medical Examinations'!$A$2:$E$2336,5,)</f>
        <v>No</v>
      </c>
      <c r="G1054" t="str">
        <f>VLOOKUP($A1054,'Medical Examinations'!$A$2:$F$2336,6,)</f>
        <v>No</v>
      </c>
      <c r="H1054">
        <f>VLOOKUP($A1054,'Data Transformation'!$A$2:$G$2336,7,)</f>
        <v>0</v>
      </c>
      <c r="I1054" t="str">
        <f>VLOOKUP($A1054,'Medical Examinations'!$A$2:$H$2336,8,)</f>
        <v>No</v>
      </c>
      <c r="J1054" t="str">
        <f>VLOOKUP($A1054,'Data Transformation'!$A$2:$K$2336,11,)</f>
        <v>obesity</v>
      </c>
      <c r="K1054" t="str">
        <f>VLOOKUP($A1054,'Data Transformation'!$A$2:$M$2336,13,)</f>
        <v>Normal</v>
      </c>
      <c r="L1054" t="str">
        <f>VLOOKUP(A1054,'Data Transformation'!A1054:Q3388,17,)</f>
        <v>12-Dec-?</v>
      </c>
      <c r="M1054">
        <f>VLOOKUP($A1054,'Hospitalisation Details'!$A$2:$I$2344,6,)</f>
        <v>10676.83</v>
      </c>
      <c r="N1054" t="str">
        <f>VLOOKUP($A1054,'Hospitalisation Details'!$A$2:$I$2344,7,)</f>
        <v>tier - 3</v>
      </c>
      <c r="O1054" t="str">
        <f>VLOOKUP($A1054,'Hospitalisation Details'!$A$2:$I$2344,8,)</f>
        <v>tier - 3</v>
      </c>
      <c r="P1054" t="str">
        <f>VLOOKUP($A1054,'Hospitalisation Details'!$A$2:$I$2344,9,)</f>
        <v>R1013</v>
      </c>
      <c r="Q1054" t="e">
        <f>VLOOKUP(A1054,'Data Transformation'!A1054:R3388,18,)</f>
        <v>#VALUE!</v>
      </c>
    </row>
    <row r="1055" spans="1:17" ht="15.6" x14ac:dyDescent="0.3">
      <c r="A1055" s="1" t="s">
        <v>1317</v>
      </c>
      <c r="B1055" s="1" t="str">
        <f>VLOOKUP($A1055,'Data Transformation'!$A$2:$D$2336,4,)</f>
        <v xml:space="preserve">  Matthew T</v>
      </c>
      <c r="C1055">
        <f>VLOOKUP($A1055,'Medical Examinations'!$A$2:$B$2336,2,)</f>
        <v>29.39</v>
      </c>
      <c r="D1055">
        <f>VLOOKUP($A1055,'Medical Examinations'!$A$2:$C$2336,3,)</f>
        <v>4.5199999999999996</v>
      </c>
      <c r="E1055" t="str">
        <f>VLOOKUP($A1055,'Medical Examinations'!$A$2:$D$2336,4,)</f>
        <v>yes</v>
      </c>
      <c r="F1055" t="str">
        <f>VLOOKUP($A1055,'Medical Examinations'!$A$2:$E$2336,5,)</f>
        <v>No</v>
      </c>
      <c r="G1055" t="str">
        <f>VLOOKUP($A1055,'Medical Examinations'!$A$2:$F$2336,6,)</f>
        <v>No</v>
      </c>
      <c r="H1055">
        <f>VLOOKUP($A1055,'Data Transformation'!$A$2:$G$2336,7,)</f>
        <v>0</v>
      </c>
      <c r="I1055" t="str">
        <f>VLOOKUP($A1055,'Medical Examinations'!$A$2:$H$2336,8,)</f>
        <v>No</v>
      </c>
      <c r="J1055" t="str">
        <f>VLOOKUP($A1055,'Data Transformation'!$A$2:$K$2336,11,)</f>
        <v>obesity</v>
      </c>
      <c r="K1055" t="str">
        <f>VLOOKUP($A1055,'Data Transformation'!$A$2:$M$2336,13,)</f>
        <v>Normal</v>
      </c>
      <c r="L1055" t="str">
        <f>VLOOKUP(A1055,'Data Transformation'!A1055:Q3389,17,)</f>
        <v>6-Aug-1975</v>
      </c>
      <c r="M1055">
        <f>VLOOKUP($A1055,'Hospitalisation Details'!$A$2:$I$2344,6,)</f>
        <v>10665.44</v>
      </c>
      <c r="N1055" t="str">
        <f>VLOOKUP($A1055,'Hospitalisation Details'!$A$2:$I$2344,7,)</f>
        <v>tier - 3</v>
      </c>
      <c r="O1055" t="str">
        <f>VLOOKUP($A1055,'Hospitalisation Details'!$A$2:$I$2344,8,)</f>
        <v>tier - 2</v>
      </c>
      <c r="P1055" t="str">
        <f>VLOOKUP($A1055,'Hospitalisation Details'!$A$2:$I$2344,9,)</f>
        <v>R1021</v>
      </c>
      <c r="Q1055">
        <f>VLOOKUP(A1055,'Data Transformation'!A1055:R3389,18,)</f>
        <v>48</v>
      </c>
    </row>
    <row r="1056" spans="1:17" ht="15.6" x14ac:dyDescent="0.3">
      <c r="A1056" s="1" t="s">
        <v>1316</v>
      </c>
      <c r="B1056" s="1" t="str">
        <f>VLOOKUP($A1056,'Data Transformation'!$A$2:$D$2336,4,)</f>
        <v xml:space="preserve">  Emily</v>
      </c>
      <c r="C1056">
        <f>VLOOKUP($A1056,'Medical Examinations'!$A$2:$B$2336,2,)</f>
        <v>25.66</v>
      </c>
      <c r="D1056">
        <f>VLOOKUP($A1056,'Medical Examinations'!$A$2:$C$2336,3,)</f>
        <v>4.62</v>
      </c>
      <c r="E1056" t="str">
        <f>VLOOKUP($A1056,'Medical Examinations'!$A$2:$D$2336,4,)</f>
        <v>yes</v>
      </c>
      <c r="F1056" t="str">
        <f>VLOOKUP($A1056,'Medical Examinations'!$A$2:$E$2336,5,)</f>
        <v>No</v>
      </c>
      <c r="G1056" t="str">
        <f>VLOOKUP($A1056,'Medical Examinations'!$A$2:$F$2336,6,)</f>
        <v>No</v>
      </c>
      <c r="H1056">
        <f>VLOOKUP($A1056,'Data Transformation'!$A$2:$G$2336,7,)</f>
        <v>1</v>
      </c>
      <c r="I1056" t="str">
        <f>VLOOKUP($A1056,'Medical Examinations'!$A$2:$H$2336,8,)</f>
        <v>No</v>
      </c>
      <c r="J1056" t="str">
        <f>VLOOKUP($A1056,'Data Transformation'!$A$2:$K$2336,11,)</f>
        <v>obesity</v>
      </c>
      <c r="K1056" t="str">
        <f>VLOOKUP($A1056,'Data Transformation'!$A$2:$M$2336,13,)</f>
        <v>Normal</v>
      </c>
      <c r="L1056" t="str">
        <f>VLOOKUP(A1056,'Data Transformation'!A1056:Q3390,17,)</f>
        <v>21-Aug-1975</v>
      </c>
      <c r="M1056">
        <f>VLOOKUP($A1056,'Hospitalisation Details'!$A$2:$I$2344,6,)</f>
        <v>10627.81</v>
      </c>
      <c r="N1056" t="str">
        <f>VLOOKUP($A1056,'Hospitalisation Details'!$A$2:$I$2344,7,)</f>
        <v>tier - 3</v>
      </c>
      <c r="O1056" t="str">
        <f>VLOOKUP($A1056,'Hospitalisation Details'!$A$2:$I$2344,8,)</f>
        <v>tier - 3</v>
      </c>
      <c r="P1056" t="str">
        <f>VLOOKUP($A1056,'Hospitalisation Details'!$A$2:$I$2344,9,)</f>
        <v>R1013</v>
      </c>
      <c r="Q1056">
        <f>VLOOKUP(A1056,'Data Transformation'!A1056:R3390,18,)</f>
        <v>47</v>
      </c>
    </row>
    <row r="1057" spans="1:17" ht="15.6" x14ac:dyDescent="0.3">
      <c r="A1057" s="1" t="s">
        <v>1315</v>
      </c>
      <c r="B1057" s="1" t="str">
        <f>VLOOKUP($A1057,'Data Transformation'!$A$2:$D$2336,4,)</f>
        <v xml:space="preserve">  Gillian</v>
      </c>
      <c r="C1057">
        <f>VLOOKUP($A1057,'Medical Examinations'!$A$2:$B$2336,2,)</f>
        <v>39.11</v>
      </c>
      <c r="D1057">
        <f>VLOOKUP($A1057,'Medical Examinations'!$A$2:$C$2336,3,)</f>
        <v>5.87</v>
      </c>
      <c r="E1057" t="str">
        <f>VLOOKUP($A1057,'Medical Examinations'!$A$2:$D$2336,4,)</f>
        <v>No</v>
      </c>
      <c r="F1057" t="str">
        <f>VLOOKUP($A1057,'Medical Examinations'!$A$2:$E$2336,5,)</f>
        <v>No</v>
      </c>
      <c r="G1057" t="str">
        <f>VLOOKUP($A1057,'Medical Examinations'!$A$2:$F$2336,6,)</f>
        <v>No</v>
      </c>
      <c r="H1057">
        <f>VLOOKUP($A1057,'Data Transformation'!$A$2:$G$2336,7,)</f>
        <v>0</v>
      </c>
      <c r="I1057" t="str">
        <f>VLOOKUP($A1057,'Medical Examinations'!$A$2:$H$2336,8,)</f>
        <v>No</v>
      </c>
      <c r="J1057" t="str">
        <f>VLOOKUP($A1057,'Data Transformation'!$A$2:$K$2336,11,)</f>
        <v>obesity</v>
      </c>
      <c r="K1057" t="str">
        <f>VLOOKUP($A1057,'Data Transformation'!$A$2:$M$2336,13,)</f>
        <v>Normal</v>
      </c>
      <c r="L1057" t="str">
        <f>VLOOKUP(A1057,'Data Transformation'!A1057:Q3391,17,)</f>
        <v>21-Sep-1988</v>
      </c>
      <c r="M1057">
        <f>VLOOKUP($A1057,'Hospitalisation Details'!$A$2:$I$2344,6,)</f>
        <v>10620.26</v>
      </c>
      <c r="N1057" t="str">
        <f>VLOOKUP($A1057,'Hospitalisation Details'!$A$2:$I$2344,7,)</f>
        <v>tier - 3</v>
      </c>
      <c r="O1057" t="str">
        <f>VLOOKUP($A1057,'Hospitalisation Details'!$A$2:$I$2344,8,)</f>
        <v>tier - 3</v>
      </c>
      <c r="P1057" t="str">
        <f>VLOOKUP($A1057,'Hospitalisation Details'!$A$2:$I$2344,9,)</f>
        <v>R1012</v>
      </c>
      <c r="Q1057">
        <f>VLOOKUP(A1057,'Data Transformation'!A1057:R3391,18,)</f>
        <v>34</v>
      </c>
    </row>
    <row r="1058" spans="1:17" ht="15.6" x14ac:dyDescent="0.3">
      <c r="A1058" s="1" t="s">
        <v>1314</v>
      </c>
      <c r="B1058" s="1" t="str">
        <f>VLOOKUP($A1058,'Data Transformation'!$A$2:$D$2336,4,)</f>
        <v xml:space="preserve">  Brenn E</v>
      </c>
      <c r="C1058">
        <f>VLOOKUP($A1058,'Medical Examinations'!$A$2:$B$2336,2,)</f>
        <v>43.78</v>
      </c>
      <c r="D1058">
        <f>VLOOKUP($A1058,'Medical Examinations'!$A$2:$C$2336,3,)</f>
        <v>5.71</v>
      </c>
      <c r="E1058" t="str">
        <f>VLOOKUP($A1058,'Medical Examinations'!$A$2:$D$2336,4,)</f>
        <v>No</v>
      </c>
      <c r="F1058" t="str">
        <f>VLOOKUP($A1058,'Medical Examinations'!$A$2:$E$2336,5,)</f>
        <v>No</v>
      </c>
      <c r="G1058" t="str">
        <f>VLOOKUP($A1058,'Medical Examinations'!$A$2:$F$2336,6,)</f>
        <v>No</v>
      </c>
      <c r="H1058">
        <f>VLOOKUP($A1058,'Data Transformation'!$A$2:$G$2336,7,)</f>
        <v>1</v>
      </c>
      <c r="I1058" t="str">
        <f>VLOOKUP($A1058,'Medical Examinations'!$A$2:$H$2336,8,)</f>
        <v>No</v>
      </c>
      <c r="J1058" t="str">
        <f>VLOOKUP($A1058,'Data Transformation'!$A$2:$K$2336,11,)</f>
        <v>overweight</v>
      </c>
      <c r="K1058" t="str">
        <f>VLOOKUP($A1058,'Data Transformation'!$A$2:$M$2336,13,)</f>
        <v>Normal</v>
      </c>
      <c r="L1058" t="str">
        <f>VLOOKUP(A1058,'Data Transformation'!A1058:Q3392,17,)</f>
        <v>26-Sep-1975</v>
      </c>
      <c r="M1058">
        <f>VLOOKUP($A1058,'Hospitalisation Details'!$A$2:$I$2344,6,)</f>
        <v>10617.04</v>
      </c>
      <c r="N1058" t="str">
        <f>VLOOKUP($A1058,'Hospitalisation Details'!$A$2:$I$2344,7,)</f>
        <v>tier - 3</v>
      </c>
      <c r="O1058" t="str">
        <f>VLOOKUP($A1058,'Hospitalisation Details'!$A$2:$I$2344,8,)</f>
        <v>tier - 3</v>
      </c>
      <c r="P1058" t="str">
        <f>VLOOKUP($A1058,'Hospitalisation Details'!$A$2:$I$2344,9,)</f>
        <v>R1026</v>
      </c>
      <c r="Q1058">
        <f>VLOOKUP(A1058,'Data Transformation'!A1058:R3392,18,)</f>
        <v>47</v>
      </c>
    </row>
    <row r="1059" spans="1:17" ht="15.6" x14ac:dyDescent="0.3">
      <c r="A1059" s="1" t="s">
        <v>1313</v>
      </c>
      <c r="B1059" s="1" t="str">
        <f>VLOOKUP($A1059,'Data Transformation'!$A$2:$D$2336,4,)</f>
        <v xml:space="preserve">  Lisa M</v>
      </c>
      <c r="C1059">
        <f>VLOOKUP($A1059,'Medical Examinations'!$A$2:$B$2336,2,)</f>
        <v>24.35</v>
      </c>
      <c r="D1059">
        <f>VLOOKUP($A1059,'Medical Examinations'!$A$2:$C$2336,3,)</f>
        <v>9.08</v>
      </c>
      <c r="E1059" t="str">
        <f>VLOOKUP($A1059,'Medical Examinations'!$A$2:$D$2336,4,)</f>
        <v>No</v>
      </c>
      <c r="F1059" t="str">
        <f>VLOOKUP($A1059,'Medical Examinations'!$A$2:$E$2336,5,)</f>
        <v>No</v>
      </c>
      <c r="G1059" t="str">
        <f>VLOOKUP($A1059,'Medical Examinations'!$A$2:$F$2336,6,)</f>
        <v>No</v>
      </c>
      <c r="H1059">
        <f>VLOOKUP($A1059,'Data Transformation'!$A$2:$G$2336,7,)</f>
        <v>0</v>
      </c>
      <c r="I1059" t="str">
        <f>VLOOKUP($A1059,'Medical Examinations'!$A$2:$H$2336,8,)</f>
        <v>No</v>
      </c>
      <c r="J1059" t="str">
        <f>VLOOKUP($A1059,'Data Transformation'!$A$2:$K$2336,11,)</f>
        <v>overweight</v>
      </c>
      <c r="K1059" t="str">
        <f>VLOOKUP($A1059,'Data Transformation'!$A$2:$M$2336,13,)</f>
        <v>Normal</v>
      </c>
      <c r="L1059" t="str">
        <f>VLOOKUP(A1059,'Data Transformation'!A1059:Q3393,17,)</f>
        <v>6-Dec-1982</v>
      </c>
      <c r="M1059">
        <f>VLOOKUP($A1059,'Hospitalisation Details'!$A$2:$I$2344,6,)</f>
        <v>10608.67</v>
      </c>
      <c r="N1059" t="str">
        <f>VLOOKUP($A1059,'Hospitalisation Details'!$A$2:$I$2344,7,)</f>
        <v>tier - 3</v>
      </c>
      <c r="O1059" t="str">
        <f>VLOOKUP($A1059,'Hospitalisation Details'!$A$2:$I$2344,8,)</f>
        <v>tier - 3</v>
      </c>
      <c r="P1059" t="str">
        <f>VLOOKUP($A1059,'Hospitalisation Details'!$A$2:$I$2344,9,)</f>
        <v>R1012</v>
      </c>
      <c r="Q1059">
        <f>VLOOKUP(A1059,'Data Transformation'!A1059:R3393,18,)</f>
        <v>40</v>
      </c>
    </row>
    <row r="1060" spans="1:17" ht="15.6" x14ac:dyDescent="0.3">
      <c r="A1060" s="1" t="s">
        <v>1312</v>
      </c>
      <c r="B1060" s="1" t="str">
        <f>VLOOKUP($A1060,'Data Transformation'!$A$2:$D$2336,4,)</f>
        <v xml:space="preserve">  Matt</v>
      </c>
      <c r="C1060">
        <f>VLOOKUP($A1060,'Medical Examinations'!$A$2:$B$2336,2,)</f>
        <v>40.299999999999997</v>
      </c>
      <c r="D1060">
        <f>VLOOKUP($A1060,'Medical Examinations'!$A$2:$C$2336,3,)</f>
        <v>5.3</v>
      </c>
      <c r="E1060" t="str">
        <f>VLOOKUP($A1060,'Medical Examinations'!$A$2:$D$2336,4,)</f>
        <v>yes</v>
      </c>
      <c r="F1060" t="str">
        <f>VLOOKUP($A1060,'Medical Examinations'!$A$2:$E$2336,5,)</f>
        <v>No</v>
      </c>
      <c r="G1060" t="str">
        <f>VLOOKUP($A1060,'Medical Examinations'!$A$2:$F$2336,6,)</f>
        <v>No</v>
      </c>
      <c r="H1060">
        <f>VLOOKUP($A1060,'Data Transformation'!$A$2:$G$2336,7,)</f>
        <v>2</v>
      </c>
      <c r="I1060" t="str">
        <f>VLOOKUP($A1060,'Medical Examinations'!$A$2:$H$2336,8,)</f>
        <v>No</v>
      </c>
      <c r="J1060" t="str">
        <f>VLOOKUP($A1060,'Data Transformation'!$A$2:$K$2336,11,)</f>
        <v>obesity</v>
      </c>
      <c r="K1060" t="str">
        <f>VLOOKUP($A1060,'Data Transformation'!$A$2:$M$2336,13,)</f>
        <v>Normal</v>
      </c>
      <c r="L1060" t="str">
        <f>VLOOKUP(A1060,'Data Transformation'!A1060:Q3394,17,)</f>
        <v>11-Nov-1987</v>
      </c>
      <c r="M1060">
        <f>VLOOKUP($A1060,'Hospitalisation Details'!$A$2:$I$2344,6,)</f>
        <v>10602.39</v>
      </c>
      <c r="N1060" t="str">
        <f>VLOOKUP($A1060,'Hospitalisation Details'!$A$2:$I$2344,7,)</f>
        <v>tier - 3</v>
      </c>
      <c r="O1060" t="str">
        <f>VLOOKUP($A1060,'Hospitalisation Details'!$A$2:$I$2344,8,)</f>
        <v>tier - 3</v>
      </c>
      <c r="P1060" t="str">
        <f>VLOOKUP($A1060,'Hospitalisation Details'!$A$2:$I$2344,9,)</f>
        <v>R1011</v>
      </c>
      <c r="Q1060">
        <f>VLOOKUP(A1060,'Data Transformation'!A1060:R3394,18,)</f>
        <v>35</v>
      </c>
    </row>
    <row r="1061" spans="1:17" ht="15.6" x14ac:dyDescent="0.3">
      <c r="A1061" s="1" t="s">
        <v>1311</v>
      </c>
      <c r="B1061" s="1" t="str">
        <f>VLOOKUP($A1061,'Data Transformation'!$A$2:$D$2336,4,)</f>
        <v xml:space="preserve">  Thomas A</v>
      </c>
      <c r="C1061">
        <f>VLOOKUP($A1061,'Medical Examinations'!$A$2:$B$2336,2,)</f>
        <v>32.774999999999999</v>
      </c>
      <c r="D1061">
        <f>VLOOKUP($A1061,'Medical Examinations'!$A$2:$C$2336,3,)</f>
        <v>11.76</v>
      </c>
      <c r="E1061" t="str">
        <f>VLOOKUP($A1061,'Medical Examinations'!$A$2:$D$2336,4,)</f>
        <v>yes</v>
      </c>
      <c r="F1061" t="str">
        <f>VLOOKUP($A1061,'Medical Examinations'!$A$2:$E$2336,5,)</f>
        <v>No</v>
      </c>
      <c r="G1061" t="str">
        <f>VLOOKUP($A1061,'Medical Examinations'!$A$2:$F$2336,6,)</f>
        <v>No</v>
      </c>
      <c r="H1061">
        <f>VLOOKUP($A1061,'Data Transformation'!$A$2:$G$2336,7,)</f>
        <v>0</v>
      </c>
      <c r="I1061" t="str">
        <f>VLOOKUP($A1061,'Medical Examinations'!$A$2:$H$2336,8,)</f>
        <v>No</v>
      </c>
      <c r="J1061" t="str">
        <f>VLOOKUP($A1061,'Data Transformation'!$A$2:$K$2336,11,)</f>
        <v>normal weight</v>
      </c>
      <c r="K1061" t="str">
        <f>VLOOKUP($A1061,'Data Transformation'!$A$2:$M$2336,13,)</f>
        <v>Normal</v>
      </c>
      <c r="L1061" t="str">
        <f>VLOOKUP(A1061,'Data Transformation'!A1061:Q3395,17,)</f>
        <v>30-Dec-1983</v>
      </c>
      <c r="M1061">
        <f>VLOOKUP($A1061,'Hospitalisation Details'!$A$2:$I$2344,6,)</f>
        <v>10601.63</v>
      </c>
      <c r="N1061" t="str">
        <f>VLOOKUP($A1061,'Hospitalisation Details'!$A$2:$I$2344,7,)</f>
        <v>tier - 3</v>
      </c>
      <c r="O1061" t="str">
        <f>VLOOKUP($A1061,'Hospitalisation Details'!$A$2:$I$2344,8,)</f>
        <v>tier - 2</v>
      </c>
      <c r="P1061" t="str">
        <f>VLOOKUP($A1061,'Hospitalisation Details'!$A$2:$I$2344,9,)</f>
        <v>R1012</v>
      </c>
      <c r="Q1061">
        <f>VLOOKUP(A1061,'Data Transformation'!A1061:R3395,18,)</f>
        <v>39</v>
      </c>
    </row>
    <row r="1062" spans="1:17" ht="15.6" x14ac:dyDescent="0.3">
      <c r="A1062" s="1" t="s">
        <v>1310</v>
      </c>
      <c r="B1062" s="1" t="str">
        <f>VLOOKUP($A1062,'Data Transformation'!$A$2:$D$2336,4,)</f>
        <v xml:space="preserve">  Kevin J</v>
      </c>
      <c r="C1062">
        <f>VLOOKUP($A1062,'Medical Examinations'!$A$2:$B$2336,2,)</f>
        <v>39.6</v>
      </c>
      <c r="D1062">
        <f>VLOOKUP($A1062,'Medical Examinations'!$A$2:$C$2336,3,)</f>
        <v>5.1100000000000003</v>
      </c>
      <c r="E1062" t="str">
        <f>VLOOKUP($A1062,'Medical Examinations'!$A$2:$D$2336,4,)</f>
        <v>yes</v>
      </c>
      <c r="F1062" t="str">
        <f>VLOOKUP($A1062,'Medical Examinations'!$A$2:$E$2336,5,)</f>
        <v>No</v>
      </c>
      <c r="G1062" t="str">
        <f>VLOOKUP($A1062,'Medical Examinations'!$A$2:$F$2336,6,)</f>
        <v>No</v>
      </c>
      <c r="H1062">
        <f>VLOOKUP($A1062,'Data Transformation'!$A$2:$G$2336,7,)</f>
        <v>2</v>
      </c>
      <c r="I1062" t="str">
        <f>VLOOKUP($A1062,'Medical Examinations'!$A$2:$H$2336,8,)</f>
        <v>No</v>
      </c>
      <c r="J1062" t="str">
        <f>VLOOKUP($A1062,'Data Transformation'!$A$2:$K$2336,11,)</f>
        <v>normal weight</v>
      </c>
      <c r="K1062" t="str">
        <f>VLOOKUP($A1062,'Data Transformation'!$A$2:$M$2336,13,)</f>
        <v>Prediabetes</v>
      </c>
      <c r="L1062" t="str">
        <f>VLOOKUP(A1062,'Data Transformation'!A1062:Q3396,17,)</f>
        <v>25-Jul-1983</v>
      </c>
      <c r="M1062">
        <f>VLOOKUP($A1062,'Hospitalisation Details'!$A$2:$I$2344,6,)</f>
        <v>10601.41</v>
      </c>
      <c r="N1062" t="str">
        <f>VLOOKUP($A1062,'Hospitalisation Details'!$A$2:$I$2344,7,)</f>
        <v>tier - 3</v>
      </c>
      <c r="O1062" t="str">
        <f>VLOOKUP($A1062,'Hospitalisation Details'!$A$2:$I$2344,8,)</f>
        <v>tier - 2</v>
      </c>
      <c r="P1062" t="str">
        <f>VLOOKUP($A1062,'Hospitalisation Details'!$A$2:$I$2344,9,)</f>
        <v>R1011</v>
      </c>
      <c r="Q1062">
        <f>VLOOKUP(A1062,'Data Transformation'!A1062:R3396,18,)</f>
        <v>40</v>
      </c>
    </row>
    <row r="1063" spans="1:17" ht="15.6" x14ac:dyDescent="0.3">
      <c r="A1063" s="1" t="s">
        <v>1309</v>
      </c>
      <c r="B1063" s="1" t="str">
        <f>VLOOKUP($A1063,'Data Transformation'!$A$2:$D$2336,4,)</f>
        <v xml:space="preserve">  William H</v>
      </c>
      <c r="C1063">
        <f>VLOOKUP($A1063,'Medical Examinations'!$A$2:$B$2336,2,)</f>
        <v>30.97</v>
      </c>
      <c r="D1063">
        <f>VLOOKUP($A1063,'Medical Examinations'!$A$2:$C$2336,3,)</f>
        <v>5.54</v>
      </c>
      <c r="E1063" t="str">
        <f>VLOOKUP($A1063,'Medical Examinations'!$A$2:$D$2336,4,)</f>
        <v>No</v>
      </c>
      <c r="F1063" t="str">
        <f>VLOOKUP($A1063,'Medical Examinations'!$A$2:$E$2336,5,)</f>
        <v>No</v>
      </c>
      <c r="G1063" t="str">
        <f>VLOOKUP($A1063,'Medical Examinations'!$A$2:$F$2336,6,)</f>
        <v>No</v>
      </c>
      <c r="H1063">
        <f>VLOOKUP($A1063,'Data Transformation'!$A$2:$G$2336,7,)</f>
        <v>2</v>
      </c>
      <c r="I1063" t="str">
        <f>VLOOKUP($A1063,'Medical Examinations'!$A$2:$H$2336,8,)</f>
        <v>No</v>
      </c>
      <c r="J1063" t="str">
        <f>VLOOKUP($A1063,'Data Transformation'!$A$2:$K$2336,11,)</f>
        <v>overweight</v>
      </c>
      <c r="K1063" t="str">
        <f>VLOOKUP($A1063,'Data Transformation'!$A$2:$M$2336,13,)</f>
        <v>Normal</v>
      </c>
      <c r="L1063" t="str">
        <f>VLOOKUP(A1063,'Data Transformation'!A1063:Q3397,17,)</f>
        <v>11-Jul-1973</v>
      </c>
      <c r="M1063">
        <f>VLOOKUP($A1063,'Hospitalisation Details'!$A$2:$I$2344,6,)</f>
        <v>10600.55</v>
      </c>
      <c r="N1063" t="str">
        <f>VLOOKUP($A1063,'Hospitalisation Details'!$A$2:$I$2344,7,)</f>
        <v>tier - 3</v>
      </c>
      <c r="O1063" t="str">
        <f>VLOOKUP($A1063,'Hospitalisation Details'!$A$2:$I$2344,8,)</f>
        <v>tier - 1</v>
      </c>
      <c r="P1063" t="str">
        <f>VLOOKUP($A1063,'Hospitalisation Details'!$A$2:$I$2344,9,)</f>
        <v>R1012</v>
      </c>
      <c r="Q1063">
        <f>VLOOKUP(A1063,'Data Transformation'!A1063:R3397,18,)</f>
        <v>50</v>
      </c>
    </row>
    <row r="1064" spans="1:17" ht="15.6" x14ac:dyDescent="0.3">
      <c r="A1064" s="1" t="s">
        <v>1308</v>
      </c>
      <c r="B1064" s="1" t="str">
        <f>VLOOKUP($A1064,'Data Transformation'!$A$2:$D$2336,4,)</f>
        <v xml:space="preserve">  Gal</v>
      </c>
      <c r="C1064">
        <f>VLOOKUP($A1064,'Medical Examinations'!$A$2:$B$2336,2,)</f>
        <v>27.645</v>
      </c>
      <c r="D1064">
        <f>VLOOKUP($A1064,'Medical Examinations'!$A$2:$C$2336,3,)</f>
        <v>8.8699999999999992</v>
      </c>
      <c r="E1064" t="str">
        <f>VLOOKUP($A1064,'Medical Examinations'!$A$2:$D$2336,4,)</f>
        <v>yes</v>
      </c>
      <c r="F1064" t="str">
        <f>VLOOKUP($A1064,'Medical Examinations'!$A$2:$E$2336,5,)</f>
        <v>No</v>
      </c>
      <c r="G1064" t="str">
        <f>VLOOKUP($A1064,'Medical Examinations'!$A$2:$F$2336,6,)</f>
        <v>No</v>
      </c>
      <c r="H1064">
        <f>VLOOKUP($A1064,'Data Transformation'!$A$2:$G$2336,7,)</f>
        <v>0</v>
      </c>
      <c r="I1064" t="str">
        <f>VLOOKUP($A1064,'Medical Examinations'!$A$2:$H$2336,8,)</f>
        <v>No</v>
      </c>
      <c r="J1064" t="str">
        <f>VLOOKUP($A1064,'Data Transformation'!$A$2:$K$2336,11,)</f>
        <v>normal weight</v>
      </c>
      <c r="K1064" t="str">
        <f>VLOOKUP($A1064,'Data Transformation'!$A$2:$M$2336,13,)</f>
        <v>Prediabetes</v>
      </c>
      <c r="L1064" t="str">
        <f>VLOOKUP(A1064,'Data Transformation'!A1064:Q3398,17,)</f>
        <v>24-Sep-1977</v>
      </c>
      <c r="M1064">
        <f>VLOOKUP($A1064,'Hospitalisation Details'!$A$2:$I$2344,6,)</f>
        <v>10594.5</v>
      </c>
      <c r="N1064" t="str">
        <f>VLOOKUP($A1064,'Hospitalisation Details'!$A$2:$I$2344,7,)</f>
        <v>tier - 3</v>
      </c>
      <c r="O1064" t="str">
        <f>VLOOKUP($A1064,'Hospitalisation Details'!$A$2:$I$2344,8,)</f>
        <v>tier - 1</v>
      </c>
      <c r="P1064" t="str">
        <f>VLOOKUP($A1064,'Hospitalisation Details'!$A$2:$I$2344,9,)</f>
        <v>R1012</v>
      </c>
      <c r="Q1064">
        <f>VLOOKUP(A1064,'Data Transformation'!A1064:R3398,18,)</f>
        <v>45</v>
      </c>
    </row>
    <row r="1065" spans="1:17" ht="15.6" x14ac:dyDescent="0.3">
      <c r="A1065" s="1" t="s">
        <v>1307</v>
      </c>
      <c r="B1065" s="1" t="str">
        <f>VLOOKUP($A1065,'Data Transformation'!$A$2:$D$2336,4,)</f>
        <v xml:space="preserve">  Anton</v>
      </c>
      <c r="C1065">
        <f>VLOOKUP($A1065,'Medical Examinations'!$A$2:$B$2336,2,)</f>
        <v>34.43</v>
      </c>
      <c r="D1065">
        <f>VLOOKUP($A1065,'Medical Examinations'!$A$2:$C$2336,3,)</f>
        <v>5.96</v>
      </c>
      <c r="E1065" t="str">
        <f>VLOOKUP($A1065,'Medical Examinations'!$A$2:$D$2336,4,)</f>
        <v>yes</v>
      </c>
      <c r="F1065" t="str">
        <f>VLOOKUP($A1065,'Medical Examinations'!$A$2:$E$2336,5,)</f>
        <v>No</v>
      </c>
      <c r="G1065" t="str">
        <f>VLOOKUP($A1065,'Medical Examinations'!$A$2:$F$2336,6,)</f>
        <v>No</v>
      </c>
      <c r="H1065">
        <f>VLOOKUP($A1065,'Data Transformation'!$A$2:$G$2336,7,)</f>
        <v>2</v>
      </c>
      <c r="I1065" t="str">
        <f>VLOOKUP($A1065,'Medical Examinations'!$A$2:$H$2336,8,)</f>
        <v>No</v>
      </c>
      <c r="J1065" t="str">
        <f>VLOOKUP($A1065,'Data Transformation'!$A$2:$K$2336,11,)</f>
        <v>obesity</v>
      </c>
      <c r="K1065" t="str">
        <f>VLOOKUP($A1065,'Data Transformation'!$A$2:$M$2336,13,)</f>
        <v>Normal</v>
      </c>
      <c r="L1065" t="str">
        <f>VLOOKUP(A1065,'Data Transformation'!A1065:Q3399,17,)</f>
        <v>12-Nov-1977</v>
      </c>
      <c r="M1065">
        <f>VLOOKUP($A1065,'Hospitalisation Details'!$A$2:$I$2344,6,)</f>
        <v>10594.23</v>
      </c>
      <c r="N1065" t="str">
        <f>VLOOKUP($A1065,'Hospitalisation Details'!$A$2:$I$2344,7,)</f>
        <v>tier - 3</v>
      </c>
      <c r="O1065" t="str">
        <f>VLOOKUP($A1065,'Hospitalisation Details'!$A$2:$I$2344,8,)</f>
        <v>tier - 3</v>
      </c>
      <c r="P1065" t="str">
        <f>VLOOKUP($A1065,'Hospitalisation Details'!$A$2:$I$2344,9,)</f>
        <v>R1013</v>
      </c>
      <c r="Q1065">
        <f>VLOOKUP(A1065,'Data Transformation'!A1065:R3399,18,)</f>
        <v>45</v>
      </c>
    </row>
    <row r="1066" spans="1:17" ht="15.6" x14ac:dyDescent="0.3">
      <c r="A1066" s="1" t="s">
        <v>1306</v>
      </c>
      <c r="B1066" s="1" t="str">
        <f>VLOOKUP($A1066,'Data Transformation'!$A$2:$D$2336,4,)</f>
        <v xml:space="preserve">  Yazmin</v>
      </c>
      <c r="C1066">
        <f>VLOOKUP($A1066,'Medical Examinations'!$A$2:$B$2336,2,)</f>
        <v>39.6</v>
      </c>
      <c r="D1066">
        <f>VLOOKUP($A1066,'Medical Examinations'!$A$2:$C$2336,3,)</f>
        <v>4.4400000000000004</v>
      </c>
      <c r="E1066" t="str">
        <f>VLOOKUP($A1066,'Medical Examinations'!$A$2:$D$2336,4,)</f>
        <v>yes</v>
      </c>
      <c r="F1066" t="str">
        <f>VLOOKUP($A1066,'Medical Examinations'!$A$2:$E$2336,5,)</f>
        <v>No</v>
      </c>
      <c r="G1066" t="str">
        <f>VLOOKUP($A1066,'Medical Examinations'!$A$2:$F$2336,6,)</f>
        <v>Yes</v>
      </c>
      <c r="H1066">
        <f>VLOOKUP($A1066,'Data Transformation'!$A$2:$G$2336,7,)</f>
        <v>1</v>
      </c>
      <c r="I1066" t="str">
        <f>VLOOKUP($A1066,'Medical Examinations'!$A$2:$H$2336,8,)</f>
        <v>No</v>
      </c>
      <c r="J1066" t="str">
        <f>VLOOKUP($A1066,'Data Transformation'!$A$2:$K$2336,11,)</f>
        <v>underweight</v>
      </c>
      <c r="K1066" t="str">
        <f>VLOOKUP($A1066,'Data Transformation'!$A$2:$M$2336,13,)</f>
        <v>Normal</v>
      </c>
      <c r="L1066" t="str">
        <f>VLOOKUP(A1066,'Data Transformation'!A1066:Q3400,17,)</f>
        <v>15-Oct-1977</v>
      </c>
      <c r="M1066">
        <f>VLOOKUP($A1066,'Hospitalisation Details'!$A$2:$I$2344,6,)</f>
        <v>10579.71</v>
      </c>
      <c r="N1066" t="str">
        <f>VLOOKUP($A1066,'Hospitalisation Details'!$A$2:$I$2344,7,)</f>
        <v>tier - 3</v>
      </c>
      <c r="O1066" t="str">
        <f>VLOOKUP($A1066,'Hospitalisation Details'!$A$2:$I$2344,8,)</f>
        <v>tier - 3</v>
      </c>
      <c r="P1066" t="str">
        <f>VLOOKUP($A1066,'Hospitalisation Details'!$A$2:$I$2344,9,)</f>
        <v>R1013</v>
      </c>
      <c r="Q1066">
        <f>VLOOKUP(A1066,'Data Transformation'!A1066:R3400,18,)</f>
        <v>45</v>
      </c>
    </row>
    <row r="1067" spans="1:17" ht="15.6" x14ac:dyDescent="0.3">
      <c r="A1067" s="1" t="s">
        <v>1305</v>
      </c>
      <c r="B1067" s="1" t="str">
        <f>VLOOKUP($A1067,'Data Transformation'!$A$2:$D$2336,4,)</f>
        <v xml:space="preserve">  Florian</v>
      </c>
      <c r="C1067">
        <f>VLOOKUP($A1067,'Medical Examinations'!$A$2:$B$2336,2,)</f>
        <v>22.1</v>
      </c>
      <c r="D1067">
        <f>VLOOKUP($A1067,'Medical Examinations'!$A$2:$C$2336,3,)</f>
        <v>4.6500000000000004</v>
      </c>
      <c r="E1067" t="str">
        <f>VLOOKUP($A1067,'Medical Examinations'!$A$2:$D$2336,4,)</f>
        <v>yes</v>
      </c>
      <c r="F1067" t="str">
        <f>VLOOKUP($A1067,'Medical Examinations'!$A$2:$E$2336,5,)</f>
        <v>No</v>
      </c>
      <c r="G1067" t="str">
        <f>VLOOKUP($A1067,'Medical Examinations'!$A$2:$F$2336,6,)</f>
        <v>No</v>
      </c>
      <c r="H1067">
        <f>VLOOKUP($A1067,'Data Transformation'!$A$2:$G$2336,7,)</f>
        <v>2</v>
      </c>
      <c r="I1067" t="str">
        <f>VLOOKUP($A1067,'Medical Examinations'!$A$2:$H$2336,8,)</f>
        <v>No</v>
      </c>
      <c r="J1067" t="str">
        <f>VLOOKUP($A1067,'Data Transformation'!$A$2:$K$2336,11,)</f>
        <v>underweight</v>
      </c>
      <c r="K1067" t="str">
        <f>VLOOKUP($A1067,'Data Transformation'!$A$2:$M$2336,13,)</f>
        <v>Prediabetes</v>
      </c>
      <c r="L1067" t="str">
        <f>VLOOKUP(A1067,'Data Transformation'!A1067:Q3401,17,)</f>
        <v>17-Jul-1979</v>
      </c>
      <c r="M1067">
        <f>VLOOKUP($A1067,'Hospitalisation Details'!$A$2:$I$2344,6,)</f>
        <v>10577.09</v>
      </c>
      <c r="N1067" t="str">
        <f>VLOOKUP($A1067,'Hospitalisation Details'!$A$2:$I$2344,7,)</f>
        <v>tier - 3</v>
      </c>
      <c r="O1067" t="str">
        <f>VLOOKUP($A1067,'Hospitalisation Details'!$A$2:$I$2344,8,)</f>
        <v>tier - 3</v>
      </c>
      <c r="P1067" t="str">
        <f>VLOOKUP($A1067,'Hospitalisation Details'!$A$2:$I$2344,9,)</f>
        <v>R1011</v>
      </c>
      <c r="Q1067">
        <f>VLOOKUP(A1067,'Data Transformation'!A1067:R3401,18,)</f>
        <v>44</v>
      </c>
    </row>
    <row r="1068" spans="1:17" ht="15.6" x14ac:dyDescent="0.3">
      <c r="A1068" s="1" t="s">
        <v>1304</v>
      </c>
      <c r="B1068" s="1" t="str">
        <f>VLOOKUP($A1068,'Data Transformation'!$A$2:$D$2336,4,)</f>
        <v xml:space="preserve">  Karen L</v>
      </c>
      <c r="C1068">
        <f>VLOOKUP($A1068,'Medical Examinations'!$A$2:$B$2336,2,)</f>
        <v>33.25</v>
      </c>
      <c r="D1068">
        <f>VLOOKUP($A1068,'Medical Examinations'!$A$2:$C$2336,3,)</f>
        <v>5.64</v>
      </c>
      <c r="E1068" t="str">
        <f>VLOOKUP($A1068,'Medical Examinations'!$A$2:$D$2336,4,)</f>
        <v>yes</v>
      </c>
      <c r="F1068" t="str">
        <f>VLOOKUP($A1068,'Medical Examinations'!$A$2:$E$2336,5,)</f>
        <v>No</v>
      </c>
      <c r="G1068" t="str">
        <f>VLOOKUP($A1068,'Medical Examinations'!$A$2:$F$2336,6,)</f>
        <v>Yes</v>
      </c>
      <c r="H1068">
        <f>VLOOKUP($A1068,'Data Transformation'!$A$2:$G$2336,7,)</f>
        <v>1</v>
      </c>
      <c r="I1068" t="str">
        <f>VLOOKUP($A1068,'Medical Examinations'!$A$2:$H$2336,8,)</f>
        <v>No</v>
      </c>
      <c r="J1068" t="str">
        <f>VLOOKUP($A1068,'Data Transformation'!$A$2:$K$2336,11,)</f>
        <v>overweight</v>
      </c>
      <c r="K1068" t="str">
        <f>VLOOKUP($A1068,'Data Transformation'!$A$2:$M$2336,13,)</f>
        <v>Prediabetes</v>
      </c>
      <c r="L1068" t="str">
        <f>VLOOKUP(A1068,'Data Transformation'!A1068:Q3402,17,)</f>
        <v>2-Sep-1977</v>
      </c>
      <c r="M1068">
        <f>VLOOKUP($A1068,'Hospitalisation Details'!$A$2:$I$2344,6,)</f>
        <v>10564.88</v>
      </c>
      <c r="N1068" t="str">
        <f>VLOOKUP($A1068,'Hospitalisation Details'!$A$2:$I$2344,7,)</f>
        <v>tier - 3</v>
      </c>
      <c r="O1068" t="str">
        <f>VLOOKUP($A1068,'Hospitalisation Details'!$A$2:$I$2344,8,)</f>
        <v>tier - 1</v>
      </c>
      <c r="P1068" t="str">
        <f>VLOOKUP($A1068,'Hospitalisation Details'!$A$2:$I$2344,9,)</f>
        <v>R1024</v>
      </c>
      <c r="Q1068">
        <f>VLOOKUP(A1068,'Data Transformation'!A1068:R3402,18,)</f>
        <v>45</v>
      </c>
    </row>
    <row r="1069" spans="1:17" ht="15.6" x14ac:dyDescent="0.3">
      <c r="A1069" s="1" t="s">
        <v>1303</v>
      </c>
      <c r="B1069" s="1" t="str">
        <f>VLOOKUP($A1069,'Data Transformation'!$A$2:$D$2336,4,)</f>
        <v xml:space="preserve">  Scott</v>
      </c>
      <c r="C1069">
        <f>VLOOKUP($A1069,'Medical Examinations'!$A$2:$B$2336,2,)</f>
        <v>33.33</v>
      </c>
      <c r="D1069">
        <f>VLOOKUP($A1069,'Medical Examinations'!$A$2:$C$2336,3,)</f>
        <v>10.19</v>
      </c>
      <c r="E1069" t="str">
        <f>VLOOKUP($A1069,'Medical Examinations'!$A$2:$D$2336,4,)</f>
        <v>No</v>
      </c>
      <c r="F1069" t="str">
        <f>VLOOKUP($A1069,'Medical Examinations'!$A$2:$E$2336,5,)</f>
        <v>No</v>
      </c>
      <c r="G1069" t="str">
        <f>VLOOKUP($A1069,'Medical Examinations'!$A$2:$F$2336,6,)</f>
        <v>No</v>
      </c>
      <c r="H1069">
        <f>VLOOKUP($A1069,'Data Transformation'!$A$2:$G$2336,7,)</f>
        <v>0</v>
      </c>
      <c r="I1069" t="str">
        <f>VLOOKUP($A1069,'Medical Examinations'!$A$2:$H$2336,8,)</f>
        <v>No</v>
      </c>
      <c r="J1069" t="str">
        <f>VLOOKUP($A1069,'Data Transformation'!$A$2:$K$2336,11,)</f>
        <v>obesity</v>
      </c>
      <c r="K1069" t="str">
        <f>VLOOKUP($A1069,'Data Transformation'!$A$2:$M$2336,13,)</f>
        <v>Prediabetes</v>
      </c>
      <c r="L1069" t="str">
        <f>VLOOKUP(A1069,'Data Transformation'!A1069:Q3403,17,)</f>
        <v>3-Aug-1975</v>
      </c>
      <c r="M1069">
        <f>VLOOKUP($A1069,'Hospitalisation Details'!$A$2:$I$2344,6,)</f>
        <v>10560.49</v>
      </c>
      <c r="N1069" t="str">
        <f>VLOOKUP($A1069,'Hospitalisation Details'!$A$2:$I$2344,7,)</f>
        <v>tier - 3</v>
      </c>
      <c r="O1069" t="str">
        <f>VLOOKUP($A1069,'Hospitalisation Details'!$A$2:$I$2344,8,)</f>
        <v>tier - 2</v>
      </c>
      <c r="P1069" t="str">
        <f>VLOOKUP($A1069,'Hospitalisation Details'!$A$2:$I$2344,9,)</f>
        <v>R1013</v>
      </c>
      <c r="Q1069">
        <f>VLOOKUP(A1069,'Data Transformation'!A1069:R3403,18,)</f>
        <v>48</v>
      </c>
    </row>
    <row r="1070" spans="1:17" ht="15.6" x14ac:dyDescent="0.3">
      <c r="A1070" s="1" t="s">
        <v>1302</v>
      </c>
      <c r="B1070" s="1" t="str">
        <f>VLOOKUP($A1070,'Data Transformation'!$A$2:$D$2336,4,)</f>
        <v xml:space="preserve">  Claire</v>
      </c>
      <c r="C1070">
        <f>VLOOKUP($A1070,'Medical Examinations'!$A$2:$B$2336,2,)</f>
        <v>30.5</v>
      </c>
      <c r="D1070">
        <f>VLOOKUP($A1070,'Medical Examinations'!$A$2:$C$2336,3,)</f>
        <v>10.79</v>
      </c>
      <c r="E1070" t="str">
        <f>VLOOKUP($A1070,'Medical Examinations'!$A$2:$D$2336,4,)</f>
        <v>No</v>
      </c>
      <c r="F1070" t="str">
        <f>VLOOKUP($A1070,'Medical Examinations'!$A$2:$E$2336,5,)</f>
        <v>No</v>
      </c>
      <c r="G1070" t="str">
        <f>VLOOKUP($A1070,'Medical Examinations'!$A$2:$F$2336,6,)</f>
        <v>No</v>
      </c>
      <c r="H1070">
        <f>VLOOKUP($A1070,'Data Transformation'!$A$2:$G$2336,7,)</f>
        <v>0</v>
      </c>
      <c r="I1070" t="str">
        <f>VLOOKUP($A1070,'Medical Examinations'!$A$2:$H$2336,8,)</f>
        <v>No</v>
      </c>
      <c r="J1070" t="str">
        <f>VLOOKUP($A1070,'Data Transformation'!$A$2:$K$2336,11,)</f>
        <v>obesity</v>
      </c>
      <c r="K1070" t="str">
        <f>VLOOKUP($A1070,'Data Transformation'!$A$2:$M$2336,13,)</f>
        <v>Normal</v>
      </c>
      <c r="L1070" t="str">
        <f>VLOOKUP(A1070,'Data Transformation'!A1070:Q3404,17,)</f>
        <v>21-Oct-1965</v>
      </c>
      <c r="M1070">
        <f>VLOOKUP($A1070,'Hospitalisation Details'!$A$2:$I$2344,6,)</f>
        <v>10546.48</v>
      </c>
      <c r="N1070" t="str">
        <f>VLOOKUP($A1070,'Hospitalisation Details'!$A$2:$I$2344,7,)</f>
        <v>tier - 3</v>
      </c>
      <c r="O1070" t="str">
        <f>VLOOKUP($A1070,'Hospitalisation Details'!$A$2:$I$2344,8,)</f>
        <v>tier - 3</v>
      </c>
      <c r="P1070" t="str">
        <f>VLOOKUP($A1070,'Hospitalisation Details'!$A$2:$I$2344,9,)</f>
        <v>R1011</v>
      </c>
      <c r="Q1070">
        <f>VLOOKUP(A1070,'Data Transformation'!A1070:R3404,18,)</f>
        <v>57</v>
      </c>
    </row>
    <row r="1071" spans="1:17" ht="15.6" x14ac:dyDescent="0.3">
      <c r="A1071" s="1" t="s">
        <v>1301</v>
      </c>
      <c r="B1071" s="1" t="str">
        <f>VLOOKUP($A1071,'Data Transformation'!$A$2:$D$2336,4,)</f>
        <v xml:space="preserve">  Lynn M</v>
      </c>
      <c r="C1071">
        <f>VLOOKUP($A1071,'Medical Examinations'!$A$2:$B$2336,2,)</f>
        <v>30.3</v>
      </c>
      <c r="D1071">
        <f>VLOOKUP($A1071,'Medical Examinations'!$A$2:$C$2336,3,)</f>
        <v>4.24</v>
      </c>
      <c r="E1071" t="str">
        <f>VLOOKUP($A1071,'Medical Examinations'!$A$2:$D$2336,4,)</f>
        <v>No</v>
      </c>
      <c r="F1071" t="str">
        <f>VLOOKUP($A1071,'Medical Examinations'!$A$2:$E$2336,5,)</f>
        <v>No</v>
      </c>
      <c r="G1071" t="str">
        <f>VLOOKUP($A1071,'Medical Examinations'!$A$2:$F$2336,6,)</f>
        <v>No</v>
      </c>
      <c r="H1071">
        <f>VLOOKUP($A1071,'Data Transformation'!$A$2:$G$2336,7,)</f>
        <v>0</v>
      </c>
      <c r="I1071" t="str">
        <f>VLOOKUP($A1071,'Medical Examinations'!$A$2:$H$2336,8,)</f>
        <v>No</v>
      </c>
      <c r="J1071" t="str">
        <f>VLOOKUP($A1071,'Data Transformation'!$A$2:$K$2336,11,)</f>
        <v>obesity</v>
      </c>
      <c r="K1071" t="str">
        <f>VLOOKUP($A1071,'Data Transformation'!$A$2:$M$2336,13,)</f>
        <v>Prediabetes</v>
      </c>
      <c r="L1071" t="str">
        <f>VLOOKUP(A1071,'Data Transformation'!A1071:Q3405,17,)</f>
        <v>10-Aug-1969</v>
      </c>
      <c r="M1071">
        <f>VLOOKUP($A1071,'Hospitalisation Details'!$A$2:$I$2344,6,)</f>
        <v>10495.6</v>
      </c>
      <c r="N1071" t="str">
        <f>VLOOKUP($A1071,'Hospitalisation Details'!$A$2:$I$2344,7,)</f>
        <v>tier - 3</v>
      </c>
      <c r="O1071" t="str">
        <f>VLOOKUP($A1071,'Hospitalisation Details'!$A$2:$I$2344,8,)</f>
        <v>tier - 1</v>
      </c>
      <c r="P1071" t="str">
        <f>VLOOKUP($A1071,'Hospitalisation Details'!$A$2:$I$2344,9,)</f>
        <v>R1012</v>
      </c>
      <c r="Q1071">
        <f>VLOOKUP(A1071,'Data Transformation'!A1071:R3405,18,)</f>
        <v>53</v>
      </c>
    </row>
    <row r="1072" spans="1:17" ht="15.6" x14ac:dyDescent="0.3">
      <c r="A1072" s="1" t="s">
        <v>1300</v>
      </c>
      <c r="B1072" s="1" t="str">
        <f>VLOOKUP($A1072,'Data Transformation'!$A$2:$D$2336,4,)</f>
        <v xml:space="preserve">  Sharon</v>
      </c>
      <c r="C1072">
        <f>VLOOKUP($A1072,'Medical Examinations'!$A$2:$B$2336,2,)</f>
        <v>26.22</v>
      </c>
      <c r="D1072">
        <f>VLOOKUP($A1072,'Medical Examinations'!$A$2:$C$2336,3,)</f>
        <v>5.83</v>
      </c>
      <c r="E1072" t="str">
        <f>VLOOKUP($A1072,'Medical Examinations'!$A$2:$D$2336,4,)</f>
        <v>No</v>
      </c>
      <c r="F1072" t="str">
        <f>VLOOKUP($A1072,'Medical Examinations'!$A$2:$E$2336,5,)</f>
        <v>No</v>
      </c>
      <c r="G1072" t="str">
        <f>VLOOKUP($A1072,'Medical Examinations'!$A$2:$F$2336,6,)</f>
        <v>No</v>
      </c>
      <c r="H1072">
        <f>VLOOKUP($A1072,'Data Transformation'!$A$2:$G$2336,7,)</f>
        <v>2</v>
      </c>
      <c r="I1072" t="str">
        <f>VLOOKUP($A1072,'Medical Examinations'!$A$2:$H$2336,8,)</f>
        <v>No</v>
      </c>
      <c r="J1072" t="str">
        <f>VLOOKUP($A1072,'Data Transformation'!$A$2:$K$2336,11,)</f>
        <v>obesity</v>
      </c>
      <c r="K1072" t="str">
        <f>VLOOKUP($A1072,'Data Transformation'!$A$2:$M$2336,13,)</f>
        <v>Normal</v>
      </c>
      <c r="L1072" t="str">
        <f>VLOOKUP(A1072,'Data Transformation'!A1072:Q3406,17,)</f>
        <v>16-Aug-1974</v>
      </c>
      <c r="M1072">
        <f>VLOOKUP($A1072,'Hospitalisation Details'!$A$2:$I$2344,6,)</f>
        <v>10493.95</v>
      </c>
      <c r="N1072" t="str">
        <f>VLOOKUP($A1072,'Hospitalisation Details'!$A$2:$I$2344,7,)</f>
        <v>tier - 3</v>
      </c>
      <c r="O1072" t="str">
        <f>VLOOKUP($A1072,'Hospitalisation Details'!$A$2:$I$2344,8,)</f>
        <v>tier - 1</v>
      </c>
      <c r="P1072" t="str">
        <f>VLOOKUP($A1072,'Hospitalisation Details'!$A$2:$I$2344,9,)</f>
        <v>R1012</v>
      </c>
      <c r="Q1072">
        <f>VLOOKUP(A1072,'Data Transformation'!A1072:R3406,18,)</f>
        <v>48</v>
      </c>
    </row>
    <row r="1073" spans="1:17" ht="15.6" x14ac:dyDescent="0.3">
      <c r="A1073" s="1" t="s">
        <v>1299</v>
      </c>
      <c r="B1073" s="1" t="str">
        <f>VLOOKUP($A1073,'Data Transformation'!$A$2:$D$2336,4,)</f>
        <v xml:space="preserve">  Candice</v>
      </c>
      <c r="C1073">
        <f>VLOOKUP($A1073,'Medical Examinations'!$A$2:$B$2336,2,)</f>
        <v>29.99</v>
      </c>
      <c r="D1073">
        <f>VLOOKUP($A1073,'Medical Examinations'!$A$2:$C$2336,3,)</f>
        <v>11.85</v>
      </c>
      <c r="E1073" t="str">
        <f>VLOOKUP($A1073,'Medical Examinations'!$A$2:$D$2336,4,)</f>
        <v>No</v>
      </c>
      <c r="F1073" t="str">
        <f>VLOOKUP($A1073,'Medical Examinations'!$A$2:$E$2336,5,)</f>
        <v>No</v>
      </c>
      <c r="G1073" t="str">
        <f>VLOOKUP($A1073,'Medical Examinations'!$A$2:$F$2336,6,)</f>
        <v>No</v>
      </c>
      <c r="H1073">
        <f>VLOOKUP($A1073,'Data Transformation'!$A$2:$G$2336,7,)</f>
        <v>0</v>
      </c>
      <c r="I1073" t="str">
        <f>VLOOKUP($A1073,'Medical Examinations'!$A$2:$H$2336,8,)</f>
        <v>No</v>
      </c>
      <c r="J1073" t="str">
        <f>VLOOKUP($A1073,'Data Transformation'!$A$2:$K$2336,11,)</f>
        <v>overweight</v>
      </c>
      <c r="K1073" t="str">
        <f>VLOOKUP($A1073,'Data Transformation'!$A$2:$M$2336,13,)</f>
        <v>Normal</v>
      </c>
      <c r="L1073" t="str">
        <f>VLOOKUP(A1073,'Data Transformation'!A1073:Q3407,17,)</f>
        <v>11-Oct-1973</v>
      </c>
      <c r="M1073">
        <f>VLOOKUP($A1073,'Hospitalisation Details'!$A$2:$I$2344,6,)</f>
        <v>10486.55</v>
      </c>
      <c r="N1073" t="str">
        <f>VLOOKUP($A1073,'Hospitalisation Details'!$A$2:$I$2344,7,)</f>
        <v>tier - 3</v>
      </c>
      <c r="O1073" t="str">
        <f>VLOOKUP($A1073,'Hospitalisation Details'!$A$2:$I$2344,8,)</f>
        <v>tier - 3</v>
      </c>
      <c r="P1073" t="str">
        <f>VLOOKUP($A1073,'Hospitalisation Details'!$A$2:$I$2344,9,)</f>
        <v>R1025</v>
      </c>
      <c r="Q1073">
        <f>VLOOKUP(A1073,'Data Transformation'!A1073:R3407,18,)</f>
        <v>49</v>
      </c>
    </row>
    <row r="1074" spans="1:17" ht="15.6" x14ac:dyDescent="0.3">
      <c r="A1074" s="1" t="s">
        <v>1298</v>
      </c>
      <c r="B1074" s="1" t="str">
        <f>VLOOKUP($A1074,'Data Transformation'!$A$2:$D$2336,4,)</f>
        <v xml:space="preserve">  Jennifer D</v>
      </c>
      <c r="C1074">
        <f>VLOOKUP($A1074,'Medical Examinations'!$A$2:$B$2336,2,)</f>
        <v>36.380000000000003</v>
      </c>
      <c r="D1074">
        <f>VLOOKUP($A1074,'Medical Examinations'!$A$2:$C$2336,3,)</f>
        <v>5.98</v>
      </c>
      <c r="E1074" t="str">
        <f>VLOOKUP($A1074,'Medical Examinations'!$A$2:$D$2336,4,)</f>
        <v>No</v>
      </c>
      <c r="F1074" t="str">
        <f>VLOOKUP($A1074,'Medical Examinations'!$A$2:$E$2336,5,)</f>
        <v>No</v>
      </c>
      <c r="G1074" t="str">
        <f>VLOOKUP($A1074,'Medical Examinations'!$A$2:$F$2336,6,)</f>
        <v>No</v>
      </c>
      <c r="H1074">
        <f>VLOOKUP($A1074,'Data Transformation'!$A$2:$G$2336,7,)</f>
        <v>1</v>
      </c>
      <c r="I1074" t="str">
        <f>VLOOKUP($A1074,'Medical Examinations'!$A$2:$H$2336,8,)</f>
        <v>No</v>
      </c>
      <c r="J1074" t="str">
        <f>VLOOKUP($A1074,'Data Transformation'!$A$2:$K$2336,11,)</f>
        <v>obesity</v>
      </c>
      <c r="K1074" t="str">
        <f>VLOOKUP($A1074,'Data Transformation'!$A$2:$M$2336,13,)</f>
        <v>Normal</v>
      </c>
      <c r="L1074" t="str">
        <f>VLOOKUP(A1074,'Data Transformation'!A1074:Q3408,17,)</f>
        <v>28-Oct-1980</v>
      </c>
      <c r="M1074">
        <f>VLOOKUP($A1074,'Hospitalisation Details'!$A$2:$I$2344,6,)</f>
        <v>10464.83</v>
      </c>
      <c r="N1074" t="str">
        <f>VLOOKUP($A1074,'Hospitalisation Details'!$A$2:$I$2344,7,)</f>
        <v>tier - 3</v>
      </c>
      <c r="O1074" t="str">
        <f>VLOOKUP($A1074,'Hospitalisation Details'!$A$2:$I$2344,8,)</f>
        <v>tier - 1</v>
      </c>
      <c r="P1074" t="str">
        <f>VLOOKUP($A1074,'Hospitalisation Details'!$A$2:$I$2344,9,)</f>
        <v>R1012</v>
      </c>
      <c r="Q1074">
        <f>VLOOKUP(A1074,'Data Transformation'!A1074:R3408,18,)</f>
        <v>42</v>
      </c>
    </row>
    <row r="1075" spans="1:17" ht="15.6" x14ac:dyDescent="0.3">
      <c r="A1075" s="1" t="s">
        <v>1297</v>
      </c>
      <c r="B1075" s="1" t="str">
        <f>VLOOKUP($A1075,'Data Transformation'!$A$2:$D$2336,4,)</f>
        <v xml:space="preserve">  Eric</v>
      </c>
      <c r="C1075">
        <f>VLOOKUP($A1075,'Medical Examinations'!$A$2:$B$2336,2,)</f>
        <v>31.16</v>
      </c>
      <c r="D1075">
        <f>VLOOKUP($A1075,'Medical Examinations'!$A$2:$C$2336,3,)</f>
        <v>4.26</v>
      </c>
      <c r="E1075" t="str">
        <f>VLOOKUP($A1075,'Medical Examinations'!$A$2:$D$2336,4,)</f>
        <v>yes</v>
      </c>
      <c r="F1075" t="str">
        <f>VLOOKUP($A1075,'Medical Examinations'!$A$2:$E$2336,5,)</f>
        <v>No</v>
      </c>
      <c r="G1075" t="str">
        <f>VLOOKUP($A1075,'Medical Examinations'!$A$2:$F$2336,6,)</f>
        <v>Yes</v>
      </c>
      <c r="H1075">
        <f>VLOOKUP($A1075,'Data Transformation'!$A$2:$G$2336,7,)</f>
        <v>1</v>
      </c>
      <c r="I1075" t="str">
        <f>VLOOKUP($A1075,'Medical Examinations'!$A$2:$H$2336,8,)</f>
        <v>No</v>
      </c>
      <c r="J1075" t="str">
        <f>VLOOKUP($A1075,'Data Transformation'!$A$2:$K$2336,11,)</f>
        <v>overweight</v>
      </c>
      <c r="K1075" t="str">
        <f>VLOOKUP($A1075,'Data Transformation'!$A$2:$M$2336,13,)</f>
        <v>Prediabetes</v>
      </c>
      <c r="L1075" t="str">
        <f>VLOOKUP(A1075,'Data Transformation'!A1075:Q3409,17,)</f>
        <v>25-Jun-1973</v>
      </c>
      <c r="M1075">
        <f>VLOOKUP($A1075,'Hospitalisation Details'!$A$2:$I$2344,6,)</f>
        <v>10461.98</v>
      </c>
      <c r="N1075" t="str">
        <f>VLOOKUP($A1075,'Hospitalisation Details'!$A$2:$I$2344,7,)</f>
        <v>tier - 3</v>
      </c>
      <c r="O1075" t="str">
        <f>VLOOKUP($A1075,'Hospitalisation Details'!$A$2:$I$2344,8,)</f>
        <v>tier - 1</v>
      </c>
      <c r="P1075" t="str">
        <f>VLOOKUP($A1075,'Hospitalisation Details'!$A$2:$I$2344,9,)</f>
        <v>R1012</v>
      </c>
      <c r="Q1075">
        <f>VLOOKUP(A1075,'Data Transformation'!A1075:R3409,18,)</f>
        <v>50</v>
      </c>
    </row>
    <row r="1076" spans="1:17" ht="15.6" x14ac:dyDescent="0.3">
      <c r="A1076" s="1" t="s">
        <v>1296</v>
      </c>
      <c r="B1076" s="1" t="str">
        <f>VLOOKUP($A1076,'Data Transformation'!$A$2:$D$2336,4,)</f>
        <v xml:space="preserve">  Bryan</v>
      </c>
      <c r="C1076">
        <f>VLOOKUP($A1076,'Medical Examinations'!$A$2:$B$2336,2,)</f>
        <v>25.55</v>
      </c>
      <c r="D1076">
        <f>VLOOKUP($A1076,'Medical Examinations'!$A$2:$C$2336,3,)</f>
        <v>4.96</v>
      </c>
      <c r="E1076" t="str">
        <f>VLOOKUP($A1076,'Medical Examinations'!$A$2:$D$2336,4,)</f>
        <v>yes</v>
      </c>
      <c r="F1076" t="str">
        <f>VLOOKUP($A1076,'Medical Examinations'!$A$2:$E$2336,5,)</f>
        <v>No</v>
      </c>
      <c r="G1076" t="str">
        <f>VLOOKUP($A1076,'Medical Examinations'!$A$2:$F$2336,6,)</f>
        <v>No</v>
      </c>
      <c r="H1076">
        <f>VLOOKUP($A1076,'Data Transformation'!$A$2:$G$2336,7,)</f>
        <v>1</v>
      </c>
      <c r="I1076" t="str">
        <f>VLOOKUP($A1076,'Medical Examinations'!$A$2:$H$2336,8,)</f>
        <v>No</v>
      </c>
      <c r="J1076" t="str">
        <f>VLOOKUP($A1076,'Data Transformation'!$A$2:$K$2336,11,)</f>
        <v>overweight</v>
      </c>
      <c r="K1076" t="str">
        <f>VLOOKUP($A1076,'Data Transformation'!$A$2:$M$2336,13,)</f>
        <v>Normal</v>
      </c>
      <c r="L1076" t="str">
        <f>VLOOKUP(A1076,'Data Transformation'!A1076:Q3410,17,)</f>
        <v>17-Jun-1976</v>
      </c>
      <c r="M1076">
        <f>VLOOKUP($A1076,'Hospitalisation Details'!$A$2:$I$2344,6,)</f>
        <v>10459.19</v>
      </c>
      <c r="N1076" t="str">
        <f>VLOOKUP($A1076,'Hospitalisation Details'!$A$2:$I$2344,7,)</f>
        <v>tier - 3</v>
      </c>
      <c r="O1076" t="str">
        <f>VLOOKUP($A1076,'Hospitalisation Details'!$A$2:$I$2344,8,)</f>
        <v>tier - 1</v>
      </c>
      <c r="P1076" t="str">
        <f>VLOOKUP($A1076,'Hospitalisation Details'!$A$2:$I$2344,9,)</f>
        <v>R1013</v>
      </c>
      <c r="Q1076">
        <f>VLOOKUP(A1076,'Data Transformation'!A1076:R3410,18,)</f>
        <v>47</v>
      </c>
    </row>
    <row r="1077" spans="1:17" ht="15.6" x14ac:dyDescent="0.3">
      <c r="A1077" s="1" t="s">
        <v>1295</v>
      </c>
      <c r="B1077" s="1" t="str">
        <f>VLOOKUP($A1077,'Data Transformation'!$A$2:$D$2336,4,)</f>
        <v xml:space="preserve">  Devon R</v>
      </c>
      <c r="C1077">
        <f>VLOOKUP($A1077,'Medical Examinations'!$A$2:$B$2336,2,)</f>
        <v>28.77</v>
      </c>
      <c r="D1077">
        <f>VLOOKUP($A1077,'Medical Examinations'!$A$2:$C$2336,3,)</f>
        <v>4</v>
      </c>
      <c r="E1077" t="str">
        <f>VLOOKUP($A1077,'Medical Examinations'!$A$2:$D$2336,4,)</f>
        <v>yes</v>
      </c>
      <c r="F1077" t="str">
        <f>VLOOKUP($A1077,'Medical Examinations'!$A$2:$E$2336,5,)</f>
        <v>No</v>
      </c>
      <c r="G1077" t="str">
        <f>VLOOKUP($A1077,'Medical Examinations'!$A$2:$F$2336,6,)</f>
        <v>No</v>
      </c>
      <c r="H1077">
        <f>VLOOKUP($A1077,'Data Transformation'!$A$2:$G$2336,7,)</f>
        <v>0</v>
      </c>
      <c r="I1077" t="str">
        <f>VLOOKUP($A1077,'Medical Examinations'!$A$2:$H$2336,8,)</f>
        <v>No</v>
      </c>
      <c r="J1077" t="str">
        <f>VLOOKUP($A1077,'Data Transformation'!$A$2:$K$2336,11,)</f>
        <v>overweight</v>
      </c>
      <c r="K1077" t="str">
        <f>VLOOKUP($A1077,'Data Transformation'!$A$2:$M$2336,13,)</f>
        <v>Normal</v>
      </c>
      <c r="L1077" t="str">
        <f>VLOOKUP(A1077,'Data Transformation'!A1077:Q3411,17,)</f>
        <v>23-Aug-1999</v>
      </c>
      <c r="M1077">
        <f>VLOOKUP($A1077,'Hospitalisation Details'!$A$2:$I$2344,6,)</f>
        <v>10455.14</v>
      </c>
      <c r="N1077" t="str">
        <f>VLOOKUP($A1077,'Hospitalisation Details'!$A$2:$I$2344,7,)</f>
        <v>tier - 3</v>
      </c>
      <c r="O1077" t="str">
        <f>VLOOKUP($A1077,'Hospitalisation Details'!$A$2:$I$2344,8,)</f>
        <v>tier - 2</v>
      </c>
      <c r="P1077" t="str">
        <f>VLOOKUP($A1077,'Hospitalisation Details'!$A$2:$I$2344,9,)</f>
        <v>R1021</v>
      </c>
      <c r="Q1077">
        <f>VLOOKUP(A1077,'Data Transformation'!A1077:R3411,18,)</f>
        <v>23</v>
      </c>
    </row>
    <row r="1078" spans="1:17" ht="15.6" x14ac:dyDescent="0.3">
      <c r="A1078" s="1" t="s">
        <v>1294</v>
      </c>
      <c r="B1078" s="1" t="str">
        <f>VLOOKUP($A1078,'Data Transformation'!$A$2:$D$2336,4,)</f>
        <v xml:space="preserve">  Elena</v>
      </c>
      <c r="C1078">
        <f>VLOOKUP($A1078,'Medical Examinations'!$A$2:$B$2336,2,)</f>
        <v>23.14</v>
      </c>
      <c r="D1078">
        <f>VLOOKUP($A1078,'Medical Examinations'!$A$2:$C$2336,3,)</f>
        <v>4.1500000000000004</v>
      </c>
      <c r="E1078" t="str">
        <f>VLOOKUP($A1078,'Medical Examinations'!$A$2:$D$2336,4,)</f>
        <v>yes</v>
      </c>
      <c r="F1078" t="str">
        <f>VLOOKUP($A1078,'Medical Examinations'!$A$2:$E$2336,5,)</f>
        <v>No</v>
      </c>
      <c r="G1078" t="str">
        <f>VLOOKUP($A1078,'Medical Examinations'!$A$2:$F$2336,6,)</f>
        <v>No</v>
      </c>
      <c r="H1078">
        <f>VLOOKUP($A1078,'Data Transformation'!$A$2:$G$2336,7,)</f>
        <v>1</v>
      </c>
      <c r="I1078" t="str">
        <f>VLOOKUP($A1078,'Medical Examinations'!$A$2:$H$2336,8,)</f>
        <v>No</v>
      </c>
      <c r="J1078" t="str">
        <f>VLOOKUP($A1078,'Data Transformation'!$A$2:$K$2336,11,)</f>
        <v>obesity</v>
      </c>
      <c r="K1078" t="str">
        <f>VLOOKUP($A1078,'Data Transformation'!$A$2:$M$2336,13,)</f>
        <v>Normal</v>
      </c>
      <c r="L1078" t="str">
        <f>VLOOKUP(A1078,'Data Transformation'!A1078:Q3412,17,)</f>
        <v>9-Sep-1969</v>
      </c>
      <c r="M1078">
        <f>VLOOKUP($A1078,'Hospitalisation Details'!$A$2:$I$2344,6,)</f>
        <v>10455.1</v>
      </c>
      <c r="N1078" t="str">
        <f>VLOOKUP($A1078,'Hospitalisation Details'!$A$2:$I$2344,7,)</f>
        <v>tier - 3</v>
      </c>
      <c r="O1078" t="str">
        <f>VLOOKUP($A1078,'Hospitalisation Details'!$A$2:$I$2344,8,)</f>
        <v>tier - 1</v>
      </c>
      <c r="P1078" t="str">
        <f>VLOOKUP($A1078,'Hospitalisation Details'!$A$2:$I$2344,9,)</f>
        <v>R1012</v>
      </c>
      <c r="Q1078">
        <f>VLOOKUP(A1078,'Data Transformation'!A1078:R3412,18,)</f>
        <v>53</v>
      </c>
    </row>
    <row r="1079" spans="1:17" ht="15.6" x14ac:dyDescent="0.3">
      <c r="A1079" s="1" t="s">
        <v>1293</v>
      </c>
      <c r="B1079" s="1" t="str">
        <f>VLOOKUP($A1079,'Data Transformation'!$A$2:$D$2336,4,)</f>
        <v xml:space="preserve">  Chris</v>
      </c>
      <c r="C1079">
        <f>VLOOKUP($A1079,'Medical Examinations'!$A$2:$B$2336,2,)</f>
        <v>39.6</v>
      </c>
      <c r="D1079">
        <f>VLOOKUP($A1079,'Medical Examinations'!$A$2:$C$2336,3,)</f>
        <v>11.36</v>
      </c>
      <c r="E1079" t="str">
        <f>VLOOKUP($A1079,'Medical Examinations'!$A$2:$D$2336,4,)</f>
        <v>No</v>
      </c>
      <c r="F1079" t="str">
        <f>VLOOKUP($A1079,'Medical Examinations'!$A$2:$E$2336,5,)</f>
        <v>No</v>
      </c>
      <c r="G1079" t="str">
        <f>VLOOKUP($A1079,'Medical Examinations'!$A$2:$F$2336,6,)</f>
        <v>No</v>
      </c>
      <c r="H1079">
        <f>VLOOKUP($A1079,'Data Transformation'!$A$2:$G$2336,7,)</f>
        <v>0</v>
      </c>
      <c r="I1079" t="str">
        <f>VLOOKUP($A1079,'Medical Examinations'!$A$2:$H$2336,8,)</f>
        <v>No</v>
      </c>
      <c r="J1079" t="str">
        <f>VLOOKUP($A1079,'Data Transformation'!$A$2:$K$2336,11,)</f>
        <v>obesity</v>
      </c>
      <c r="K1079" t="str">
        <f>VLOOKUP($A1079,'Data Transformation'!$A$2:$M$2336,13,)</f>
        <v>Normal</v>
      </c>
      <c r="L1079" t="str">
        <f>VLOOKUP(A1079,'Data Transformation'!A1079:Q3413,17,)</f>
        <v>6-Sep-1974</v>
      </c>
      <c r="M1079">
        <f>VLOOKUP($A1079,'Hospitalisation Details'!$A$2:$I$2344,6,)</f>
        <v>10450.549999999999</v>
      </c>
      <c r="N1079" t="str">
        <f>VLOOKUP($A1079,'Hospitalisation Details'!$A$2:$I$2344,7,)</f>
        <v>tier - 3</v>
      </c>
      <c r="O1079" t="str">
        <f>VLOOKUP($A1079,'Hospitalisation Details'!$A$2:$I$2344,8,)</f>
        <v>tier - 1</v>
      </c>
      <c r="P1079" t="str">
        <f>VLOOKUP($A1079,'Hospitalisation Details'!$A$2:$I$2344,9,)</f>
        <v>R1011</v>
      </c>
      <c r="Q1079">
        <f>VLOOKUP(A1079,'Data Transformation'!A1079:R3413,18,)</f>
        <v>48</v>
      </c>
    </row>
    <row r="1080" spans="1:17" ht="15.6" x14ac:dyDescent="0.3">
      <c r="A1080" s="1" t="s">
        <v>1292</v>
      </c>
      <c r="B1080" s="1" t="str">
        <f>VLOOKUP($A1080,'Data Transformation'!$A$2:$D$2336,4,)</f>
        <v xml:space="preserve">  Bert</v>
      </c>
      <c r="C1080">
        <f>VLOOKUP($A1080,'Medical Examinations'!$A$2:$B$2336,2,)</f>
        <v>29.2</v>
      </c>
      <c r="D1080">
        <f>VLOOKUP($A1080,'Medical Examinations'!$A$2:$C$2336,3,)</f>
        <v>7.53</v>
      </c>
      <c r="E1080" t="str">
        <f>VLOOKUP($A1080,'Medical Examinations'!$A$2:$D$2336,4,)</f>
        <v>No</v>
      </c>
      <c r="F1080" t="str">
        <f>VLOOKUP($A1080,'Medical Examinations'!$A$2:$E$2336,5,)</f>
        <v>No</v>
      </c>
      <c r="G1080" t="str">
        <f>VLOOKUP($A1080,'Medical Examinations'!$A$2:$F$2336,6,)</f>
        <v>No</v>
      </c>
      <c r="H1080">
        <f>VLOOKUP($A1080,'Data Transformation'!$A$2:$G$2336,7,)</f>
        <v>0</v>
      </c>
      <c r="I1080" t="str">
        <f>VLOOKUP($A1080,'Medical Examinations'!$A$2:$H$2336,8,)</f>
        <v>No</v>
      </c>
      <c r="J1080" t="str">
        <f>VLOOKUP($A1080,'Data Transformation'!$A$2:$K$2336,11,)</f>
        <v>normal weight</v>
      </c>
      <c r="K1080" t="str">
        <f>VLOOKUP($A1080,'Data Transformation'!$A$2:$M$2336,13,)</f>
        <v>Normal</v>
      </c>
      <c r="L1080" t="str">
        <f>VLOOKUP(A1080,'Data Transformation'!A1080:Q3414,17,)</f>
        <v>23-Aug-1971</v>
      </c>
      <c r="M1080">
        <f>VLOOKUP($A1080,'Hospitalisation Details'!$A$2:$I$2344,6,)</f>
        <v>10436.1</v>
      </c>
      <c r="N1080" t="str">
        <f>VLOOKUP($A1080,'Hospitalisation Details'!$A$2:$I$2344,7,)</f>
        <v>tier - 3</v>
      </c>
      <c r="O1080" t="str">
        <f>VLOOKUP($A1080,'Hospitalisation Details'!$A$2:$I$2344,8,)</f>
        <v>tier - 3</v>
      </c>
      <c r="P1080" t="str">
        <f>VLOOKUP($A1080,'Hospitalisation Details'!$A$2:$I$2344,9,)</f>
        <v>R1011</v>
      </c>
      <c r="Q1080">
        <f>VLOOKUP(A1080,'Data Transformation'!A1080:R3414,18,)</f>
        <v>51</v>
      </c>
    </row>
    <row r="1081" spans="1:17" ht="15.6" x14ac:dyDescent="0.3">
      <c r="A1081" s="1" t="s">
        <v>1291</v>
      </c>
      <c r="B1081" s="1" t="str">
        <f>VLOOKUP($A1081,'Data Transformation'!$A$2:$D$2336,4,)</f>
        <v xml:space="preserve">  John P</v>
      </c>
      <c r="C1081">
        <f>VLOOKUP($A1081,'Medical Examinations'!$A$2:$B$2336,2,)</f>
        <v>32.774999999999999</v>
      </c>
      <c r="D1081">
        <f>VLOOKUP($A1081,'Medical Examinations'!$A$2:$C$2336,3,)</f>
        <v>7.95</v>
      </c>
      <c r="E1081" t="str">
        <f>VLOOKUP($A1081,'Medical Examinations'!$A$2:$D$2336,4,)</f>
        <v>No</v>
      </c>
      <c r="F1081" t="str">
        <f>VLOOKUP($A1081,'Medical Examinations'!$A$2:$E$2336,5,)</f>
        <v>No</v>
      </c>
      <c r="G1081" t="str">
        <f>VLOOKUP($A1081,'Medical Examinations'!$A$2:$F$2336,6,)</f>
        <v>No</v>
      </c>
      <c r="H1081">
        <f>VLOOKUP($A1081,'Data Transformation'!$A$2:$G$2336,7,)</f>
        <v>0</v>
      </c>
      <c r="I1081" t="str">
        <f>VLOOKUP($A1081,'Medical Examinations'!$A$2:$H$2336,8,)</f>
        <v>No</v>
      </c>
      <c r="J1081" t="str">
        <f>VLOOKUP($A1081,'Data Transformation'!$A$2:$K$2336,11,)</f>
        <v>overweight</v>
      </c>
      <c r="K1081" t="str">
        <f>VLOOKUP($A1081,'Data Transformation'!$A$2:$M$2336,13,)</f>
        <v>Normal</v>
      </c>
      <c r="L1081" t="str">
        <f>VLOOKUP(A1081,'Data Transformation'!A1081:Q3415,17,)</f>
        <v>18-Jun-1971</v>
      </c>
      <c r="M1081">
        <f>VLOOKUP($A1081,'Hospitalisation Details'!$A$2:$I$2344,6,)</f>
        <v>10435.07</v>
      </c>
      <c r="N1081" t="str">
        <f>VLOOKUP($A1081,'Hospitalisation Details'!$A$2:$I$2344,7,)</f>
        <v>tier - 3</v>
      </c>
      <c r="O1081" t="str">
        <f>VLOOKUP($A1081,'Hospitalisation Details'!$A$2:$I$2344,8,)</f>
        <v>tier - 1</v>
      </c>
      <c r="P1081" t="str">
        <f>VLOOKUP($A1081,'Hospitalisation Details'!$A$2:$I$2344,9,)</f>
        <v>R1016</v>
      </c>
      <c r="Q1081">
        <f>VLOOKUP(A1081,'Data Transformation'!A1081:R3415,18,)</f>
        <v>52</v>
      </c>
    </row>
    <row r="1082" spans="1:17" ht="15.6" x14ac:dyDescent="0.3">
      <c r="A1082" s="1" t="s">
        <v>1290</v>
      </c>
      <c r="B1082" s="1" t="str">
        <f>VLOOKUP($A1082,'Data Transformation'!$A$2:$D$2336,4,)</f>
        <v xml:space="preserve">  Daniel P</v>
      </c>
      <c r="C1082">
        <f>VLOOKUP($A1082,'Medical Examinations'!$A$2:$B$2336,2,)</f>
        <v>24.035</v>
      </c>
      <c r="D1082">
        <f>VLOOKUP($A1082,'Medical Examinations'!$A$2:$C$2336,3,)</f>
        <v>8.5</v>
      </c>
      <c r="E1082" t="str">
        <f>VLOOKUP($A1082,'Medical Examinations'!$A$2:$D$2336,4,)</f>
        <v>No</v>
      </c>
      <c r="F1082" t="str">
        <f>VLOOKUP($A1082,'Medical Examinations'!$A$2:$E$2336,5,)</f>
        <v>No</v>
      </c>
      <c r="G1082" t="str">
        <f>VLOOKUP($A1082,'Medical Examinations'!$A$2:$F$2336,6,)</f>
        <v>No</v>
      </c>
      <c r="H1082">
        <f>VLOOKUP($A1082,'Data Transformation'!$A$2:$G$2336,7,)</f>
        <v>0</v>
      </c>
      <c r="I1082" t="str">
        <f>VLOOKUP($A1082,'Medical Examinations'!$A$2:$H$2336,8,)</f>
        <v>No</v>
      </c>
      <c r="J1082" t="str">
        <f>VLOOKUP($A1082,'Data Transformation'!$A$2:$K$2336,11,)</f>
        <v>underweight</v>
      </c>
      <c r="K1082" t="str">
        <f>VLOOKUP($A1082,'Data Transformation'!$A$2:$M$2336,13,)</f>
        <v>Normal</v>
      </c>
      <c r="L1082" t="str">
        <f>VLOOKUP(A1082,'Data Transformation'!A1082:Q3416,17,)</f>
        <v>29-Aug-1965</v>
      </c>
      <c r="M1082">
        <f>VLOOKUP($A1082,'Hospitalisation Details'!$A$2:$I$2344,6,)</f>
        <v>10422.92</v>
      </c>
      <c r="N1082" t="str">
        <f>VLOOKUP($A1082,'Hospitalisation Details'!$A$2:$I$2344,7,)</f>
        <v>tier - 3</v>
      </c>
      <c r="O1082" t="str">
        <f>VLOOKUP($A1082,'Hospitalisation Details'!$A$2:$I$2344,8,)</f>
        <v>tier - 1</v>
      </c>
      <c r="P1082" t="str">
        <f>VLOOKUP($A1082,'Hospitalisation Details'!$A$2:$I$2344,9,)</f>
        <v>R1017</v>
      </c>
      <c r="Q1082">
        <f>VLOOKUP(A1082,'Data Transformation'!A1082:R3416,18,)</f>
        <v>57</v>
      </c>
    </row>
    <row r="1083" spans="1:17" ht="15.6" x14ac:dyDescent="0.3">
      <c r="A1083" s="1" t="s">
        <v>1289</v>
      </c>
      <c r="B1083" s="1" t="str">
        <f>VLOOKUP($A1083,'Data Transformation'!$A$2:$D$2336,4,)</f>
        <v xml:space="preserve">  Lisa K</v>
      </c>
      <c r="C1083">
        <f>VLOOKUP($A1083,'Medical Examinations'!$A$2:$B$2336,2,)</f>
        <v>30.55</v>
      </c>
      <c r="D1083">
        <f>VLOOKUP($A1083,'Medical Examinations'!$A$2:$C$2336,3,)</f>
        <v>5.89</v>
      </c>
      <c r="E1083" t="str">
        <f>VLOOKUP($A1083,'Medical Examinations'!$A$2:$D$2336,4,)</f>
        <v>No</v>
      </c>
      <c r="F1083" t="str">
        <f>VLOOKUP($A1083,'Medical Examinations'!$A$2:$E$2336,5,)</f>
        <v>No</v>
      </c>
      <c r="G1083" t="str">
        <f>VLOOKUP($A1083,'Medical Examinations'!$A$2:$F$2336,6,)</f>
        <v>Yes</v>
      </c>
      <c r="H1083">
        <f>VLOOKUP($A1083,'Data Transformation'!$A$2:$G$2336,7,)</f>
        <v>1</v>
      </c>
      <c r="I1083" t="str">
        <f>VLOOKUP($A1083,'Medical Examinations'!$A$2:$H$2336,8,)</f>
        <v>No</v>
      </c>
      <c r="J1083" t="str">
        <f>VLOOKUP($A1083,'Data Transformation'!$A$2:$K$2336,11,)</f>
        <v>overweight</v>
      </c>
      <c r="K1083" t="str">
        <f>VLOOKUP($A1083,'Data Transformation'!$A$2:$M$2336,13,)</f>
        <v>Prediabetes</v>
      </c>
      <c r="L1083" t="str">
        <f>VLOOKUP(A1083,'Data Transformation'!A1083:Q3417,17,)</f>
        <v>7-Nov-2001</v>
      </c>
      <c r="M1083">
        <f>VLOOKUP($A1083,'Hospitalisation Details'!$A$2:$I$2344,6,)</f>
        <v>10419.65</v>
      </c>
      <c r="N1083" t="str">
        <f>VLOOKUP($A1083,'Hospitalisation Details'!$A$2:$I$2344,7,)</f>
        <v>tier - 3</v>
      </c>
      <c r="O1083" t="str">
        <f>VLOOKUP($A1083,'Hospitalisation Details'!$A$2:$I$2344,8,)</f>
        <v>tier - 2</v>
      </c>
      <c r="P1083" t="str">
        <f>VLOOKUP($A1083,'Hospitalisation Details'!$A$2:$I$2344,9,)</f>
        <v>R1025</v>
      </c>
      <c r="Q1083">
        <f>VLOOKUP(A1083,'Data Transformation'!A1083:R3417,18,)</f>
        <v>21</v>
      </c>
    </row>
    <row r="1084" spans="1:17" ht="15.6" x14ac:dyDescent="0.3">
      <c r="A1084" s="1" t="s">
        <v>1288</v>
      </c>
      <c r="B1084" s="1" t="str">
        <f>VLOOKUP($A1084,'Data Transformation'!$A$2:$D$2336,4,)</f>
        <v xml:space="preserve">  Kristine</v>
      </c>
      <c r="C1084">
        <f>VLOOKUP($A1084,'Medical Examinations'!$A$2:$B$2336,2,)</f>
        <v>28.81</v>
      </c>
      <c r="D1084">
        <f>VLOOKUP($A1084,'Medical Examinations'!$A$2:$C$2336,3,)</f>
        <v>8.76</v>
      </c>
      <c r="E1084" t="str">
        <f>VLOOKUP($A1084,'Medical Examinations'!$A$2:$D$2336,4,)</f>
        <v>No</v>
      </c>
      <c r="F1084" t="str">
        <f>VLOOKUP($A1084,'Medical Examinations'!$A$2:$E$2336,5,)</f>
        <v>No</v>
      </c>
      <c r="G1084" t="str">
        <f>VLOOKUP($A1084,'Medical Examinations'!$A$2:$F$2336,6,)</f>
        <v>No</v>
      </c>
      <c r="H1084">
        <f>VLOOKUP($A1084,'Data Transformation'!$A$2:$G$2336,7,)</f>
        <v>2</v>
      </c>
      <c r="I1084" t="str">
        <f>VLOOKUP($A1084,'Medical Examinations'!$A$2:$H$2336,8,)</f>
        <v>No</v>
      </c>
      <c r="J1084" t="str">
        <f>VLOOKUP($A1084,'Data Transformation'!$A$2:$K$2336,11,)</f>
        <v>overweight</v>
      </c>
      <c r="K1084" t="str">
        <f>VLOOKUP($A1084,'Data Transformation'!$A$2:$M$2336,13,)</f>
        <v>Normal</v>
      </c>
      <c r="L1084" t="str">
        <f>VLOOKUP(A1084,'Data Transformation'!A1084:Q3418,17,)</f>
        <v>14-Jun-1976</v>
      </c>
      <c r="M1084">
        <f>VLOOKUP($A1084,'Hospitalisation Details'!$A$2:$I$2344,6,)</f>
        <v>10419.59</v>
      </c>
      <c r="N1084" t="str">
        <f>VLOOKUP($A1084,'Hospitalisation Details'!$A$2:$I$2344,7,)</f>
        <v>tier - 3</v>
      </c>
      <c r="O1084" t="str">
        <f>VLOOKUP($A1084,'Hospitalisation Details'!$A$2:$I$2344,8,)</f>
        <v>tier - 2</v>
      </c>
      <c r="P1084" t="str">
        <f>VLOOKUP($A1084,'Hospitalisation Details'!$A$2:$I$2344,9,)</f>
        <v>R1025</v>
      </c>
      <c r="Q1084">
        <f>VLOOKUP(A1084,'Data Transformation'!A1084:R3418,18,)</f>
        <v>47</v>
      </c>
    </row>
    <row r="1085" spans="1:17" ht="15.6" x14ac:dyDescent="0.3">
      <c r="A1085" s="1" t="s">
        <v>1287</v>
      </c>
      <c r="B1085" s="1" t="str">
        <f>VLOOKUP($A1085,'Data Transformation'!$A$2:$D$2336,4,)</f>
        <v xml:space="preserve">  Paul A</v>
      </c>
      <c r="C1085">
        <f>VLOOKUP($A1085,'Medical Examinations'!$A$2:$B$2336,2,)</f>
        <v>31.66</v>
      </c>
      <c r="D1085">
        <f>VLOOKUP($A1085,'Medical Examinations'!$A$2:$C$2336,3,)</f>
        <v>4.1100000000000003</v>
      </c>
      <c r="E1085" t="str">
        <f>VLOOKUP($A1085,'Medical Examinations'!$A$2:$D$2336,4,)</f>
        <v>No</v>
      </c>
      <c r="F1085" t="str">
        <f>VLOOKUP($A1085,'Medical Examinations'!$A$2:$E$2336,5,)</f>
        <v>No</v>
      </c>
      <c r="G1085" t="str">
        <f>VLOOKUP($A1085,'Medical Examinations'!$A$2:$F$2336,6,)</f>
        <v>No</v>
      </c>
      <c r="H1085">
        <f>VLOOKUP($A1085,'Data Transformation'!$A$2:$G$2336,7,)</f>
        <v>0</v>
      </c>
      <c r="I1085" t="str">
        <f>VLOOKUP($A1085,'Medical Examinations'!$A$2:$H$2336,8,)</f>
        <v>No</v>
      </c>
      <c r="J1085" t="str">
        <f>VLOOKUP($A1085,'Data Transformation'!$A$2:$K$2336,11,)</f>
        <v>obesity</v>
      </c>
      <c r="K1085" t="str">
        <f>VLOOKUP($A1085,'Data Transformation'!$A$2:$M$2336,13,)</f>
        <v>Prediabetes</v>
      </c>
      <c r="L1085" t="str">
        <f>VLOOKUP(A1085,'Data Transformation'!A1085:Q3419,17,)</f>
        <v>19-Oct-1976</v>
      </c>
      <c r="M1085">
        <f>VLOOKUP($A1085,'Hospitalisation Details'!$A$2:$I$2344,6,)</f>
        <v>10407.98</v>
      </c>
      <c r="N1085" t="str">
        <f>VLOOKUP($A1085,'Hospitalisation Details'!$A$2:$I$2344,7,)</f>
        <v>tier - 3</v>
      </c>
      <c r="O1085" t="str">
        <f>VLOOKUP($A1085,'Hospitalisation Details'!$A$2:$I$2344,8,)</f>
        <v>tier - 1</v>
      </c>
      <c r="P1085" t="str">
        <f>VLOOKUP($A1085,'Hospitalisation Details'!$A$2:$I$2344,9,)</f>
        <v>R1021</v>
      </c>
      <c r="Q1085">
        <f>VLOOKUP(A1085,'Data Transformation'!A1085:R3419,18,)</f>
        <v>46</v>
      </c>
    </row>
    <row r="1086" spans="1:17" ht="15.6" x14ac:dyDescent="0.3">
      <c r="A1086" s="1" t="s">
        <v>1286</v>
      </c>
      <c r="B1086" s="1" t="str">
        <f>VLOOKUP($A1086,'Data Transformation'!$A$2:$D$2336,4,)</f>
        <v xml:space="preserve">  Bryan</v>
      </c>
      <c r="C1086">
        <f>VLOOKUP($A1086,'Medical Examinations'!$A$2:$B$2336,2,)</f>
        <v>28.215</v>
      </c>
      <c r="D1086">
        <f>VLOOKUP($A1086,'Medical Examinations'!$A$2:$C$2336,3,)</f>
        <v>7.56</v>
      </c>
      <c r="E1086" t="str">
        <f>VLOOKUP($A1086,'Medical Examinations'!$A$2:$D$2336,4,)</f>
        <v>yes</v>
      </c>
      <c r="F1086" t="str">
        <f>VLOOKUP($A1086,'Medical Examinations'!$A$2:$E$2336,5,)</f>
        <v>No</v>
      </c>
      <c r="G1086" t="str">
        <f>VLOOKUP($A1086,'Medical Examinations'!$A$2:$F$2336,6,)</f>
        <v>No</v>
      </c>
      <c r="H1086">
        <f>VLOOKUP($A1086,'Data Transformation'!$A$2:$G$2336,7,)</f>
        <v>1</v>
      </c>
      <c r="I1086" t="str">
        <f>VLOOKUP($A1086,'Medical Examinations'!$A$2:$H$2336,8,)</f>
        <v>No</v>
      </c>
      <c r="J1086" t="str">
        <f>VLOOKUP($A1086,'Data Transformation'!$A$2:$K$2336,11,)</f>
        <v>obesity</v>
      </c>
      <c r="K1086" t="str">
        <f>VLOOKUP($A1086,'Data Transformation'!$A$2:$M$2336,13,)</f>
        <v>Normal</v>
      </c>
      <c r="L1086" t="str">
        <f>VLOOKUP(A1086,'Data Transformation'!A1086:Q3420,17,)</f>
        <v>22-Aug-1988</v>
      </c>
      <c r="M1086">
        <f>VLOOKUP($A1086,'Hospitalisation Details'!$A$2:$I$2344,6,)</f>
        <v>10407.09</v>
      </c>
      <c r="N1086" t="str">
        <f>VLOOKUP($A1086,'Hospitalisation Details'!$A$2:$I$2344,7,)</f>
        <v>tier - 3</v>
      </c>
      <c r="O1086" t="str">
        <f>VLOOKUP($A1086,'Hospitalisation Details'!$A$2:$I$2344,8,)</f>
        <v>tier - 1</v>
      </c>
      <c r="P1086" t="str">
        <f>VLOOKUP($A1086,'Hospitalisation Details'!$A$2:$I$2344,9,)</f>
        <v>R1015</v>
      </c>
      <c r="Q1086">
        <f>VLOOKUP(A1086,'Data Transformation'!A1086:R3420,18,)</f>
        <v>34</v>
      </c>
    </row>
    <row r="1087" spans="1:17" ht="15.6" x14ac:dyDescent="0.3">
      <c r="A1087" s="1" t="s">
        <v>1285</v>
      </c>
      <c r="B1087" s="1" t="str">
        <f>VLOOKUP($A1087,'Data Transformation'!$A$2:$D$2336,4,)</f>
        <v xml:space="preserve">  Chris</v>
      </c>
      <c r="C1087">
        <f>VLOOKUP($A1087,'Medical Examinations'!$A$2:$B$2336,2,)</f>
        <v>26.12</v>
      </c>
      <c r="D1087">
        <f>VLOOKUP($A1087,'Medical Examinations'!$A$2:$C$2336,3,)</f>
        <v>4.17</v>
      </c>
      <c r="E1087" t="str">
        <f>VLOOKUP($A1087,'Medical Examinations'!$A$2:$D$2336,4,)</f>
        <v>yes</v>
      </c>
      <c r="F1087" t="str">
        <f>VLOOKUP($A1087,'Medical Examinations'!$A$2:$E$2336,5,)</f>
        <v>No</v>
      </c>
      <c r="G1087" t="str">
        <f>VLOOKUP($A1087,'Medical Examinations'!$A$2:$F$2336,6,)</f>
        <v>Yes</v>
      </c>
      <c r="H1087">
        <f>VLOOKUP($A1087,'Data Transformation'!$A$2:$G$2336,7,)</f>
        <v>1</v>
      </c>
      <c r="I1087" t="str">
        <f>VLOOKUP($A1087,'Medical Examinations'!$A$2:$H$2336,8,)</f>
        <v>No</v>
      </c>
      <c r="J1087" t="str">
        <f>VLOOKUP($A1087,'Data Transformation'!$A$2:$K$2336,11,)</f>
        <v>overweight</v>
      </c>
      <c r="K1087" t="str">
        <f>VLOOKUP($A1087,'Data Transformation'!$A$2:$M$2336,13,)</f>
        <v>Prediabetes</v>
      </c>
      <c r="L1087" t="str">
        <f>VLOOKUP(A1087,'Data Transformation'!A1087:Q3421,17,)</f>
        <v>14-Jul-1976</v>
      </c>
      <c r="M1087">
        <f>VLOOKUP($A1087,'Hospitalisation Details'!$A$2:$I$2344,6,)</f>
        <v>10403.27</v>
      </c>
      <c r="N1087" t="str">
        <f>VLOOKUP($A1087,'Hospitalisation Details'!$A$2:$I$2344,7,)</f>
        <v>tier - 3</v>
      </c>
      <c r="O1087" t="str">
        <f>VLOOKUP($A1087,'Hospitalisation Details'!$A$2:$I$2344,8,)</f>
        <v>tier - 2</v>
      </c>
      <c r="P1087" t="str">
        <f>VLOOKUP($A1087,'Hospitalisation Details'!$A$2:$I$2344,9,)</f>
        <v>R1020</v>
      </c>
      <c r="Q1087">
        <f>VLOOKUP(A1087,'Data Transformation'!A1087:R3421,18,)</f>
        <v>47</v>
      </c>
    </row>
    <row r="1088" spans="1:17" ht="15.6" x14ac:dyDescent="0.3">
      <c r="A1088" s="1" t="s">
        <v>1284</v>
      </c>
      <c r="B1088" s="1" t="str">
        <f>VLOOKUP($A1088,'Data Transformation'!$A$2:$D$2336,4,)</f>
        <v xml:space="preserve">  Milah B</v>
      </c>
      <c r="C1088">
        <f>VLOOKUP($A1088,'Medical Examinations'!$A$2:$B$2336,2,)</f>
        <v>36.630000000000003</v>
      </c>
      <c r="D1088">
        <f>VLOOKUP($A1088,'Medical Examinations'!$A$2:$C$2336,3,)</f>
        <v>11.42</v>
      </c>
      <c r="E1088" t="str">
        <f>VLOOKUP($A1088,'Medical Examinations'!$A$2:$D$2336,4,)</f>
        <v>No</v>
      </c>
      <c r="F1088" t="str">
        <f>VLOOKUP($A1088,'Medical Examinations'!$A$2:$E$2336,5,)</f>
        <v>No</v>
      </c>
      <c r="G1088" t="str">
        <f>VLOOKUP($A1088,'Medical Examinations'!$A$2:$F$2336,6,)</f>
        <v>No</v>
      </c>
      <c r="H1088">
        <f>VLOOKUP($A1088,'Data Transformation'!$A$2:$G$2336,7,)</f>
        <v>2</v>
      </c>
      <c r="I1088" t="str">
        <f>VLOOKUP($A1088,'Medical Examinations'!$A$2:$H$2336,8,)</f>
        <v>No</v>
      </c>
      <c r="J1088" t="str">
        <f>VLOOKUP($A1088,'Data Transformation'!$A$2:$K$2336,11,)</f>
        <v>overweight</v>
      </c>
      <c r="K1088" t="str">
        <f>VLOOKUP($A1088,'Data Transformation'!$A$2:$M$2336,13,)</f>
        <v>Normal</v>
      </c>
      <c r="L1088" t="str">
        <f>VLOOKUP(A1088,'Data Transformation'!A1088:Q3422,17,)</f>
        <v>14-Nov-1972</v>
      </c>
      <c r="M1088">
        <f>VLOOKUP($A1088,'Hospitalisation Details'!$A$2:$I$2344,6,)</f>
        <v>10381.48</v>
      </c>
      <c r="N1088" t="str">
        <f>VLOOKUP($A1088,'Hospitalisation Details'!$A$2:$I$2344,7,)</f>
        <v>tier - 3</v>
      </c>
      <c r="O1088" t="str">
        <f>VLOOKUP($A1088,'Hospitalisation Details'!$A$2:$I$2344,8,)</f>
        <v>tier - 3</v>
      </c>
      <c r="P1088" t="str">
        <f>VLOOKUP($A1088,'Hospitalisation Details'!$A$2:$I$2344,9,)</f>
        <v>R1013</v>
      </c>
      <c r="Q1088">
        <f>VLOOKUP(A1088,'Data Transformation'!A1088:R3422,18,)</f>
        <v>50</v>
      </c>
    </row>
    <row r="1089" spans="1:17" ht="15.6" x14ac:dyDescent="0.3">
      <c r="A1089" s="1" t="s">
        <v>1283</v>
      </c>
      <c r="B1089" s="1" t="str">
        <f>VLOOKUP($A1089,'Data Transformation'!$A$2:$D$2336,4,)</f>
        <v xml:space="preserve">  Annette M</v>
      </c>
      <c r="C1089">
        <f>VLOOKUP($A1089,'Medical Examinations'!$A$2:$B$2336,2,)</f>
        <v>33.344999999999999</v>
      </c>
      <c r="D1089">
        <f>VLOOKUP($A1089,'Medical Examinations'!$A$2:$C$2336,3,)</f>
        <v>7.33</v>
      </c>
      <c r="E1089" t="str">
        <f>VLOOKUP($A1089,'Medical Examinations'!$A$2:$D$2336,4,)</f>
        <v>No</v>
      </c>
      <c r="F1089" t="str">
        <f>VLOOKUP($A1089,'Medical Examinations'!$A$2:$E$2336,5,)</f>
        <v>No</v>
      </c>
      <c r="G1089" t="str">
        <f>VLOOKUP($A1089,'Medical Examinations'!$A$2:$F$2336,6,)</f>
        <v>No</v>
      </c>
      <c r="H1089">
        <f>VLOOKUP($A1089,'Data Transformation'!$A$2:$G$2336,7,)</f>
        <v>2</v>
      </c>
      <c r="I1089" t="str">
        <f>VLOOKUP($A1089,'Medical Examinations'!$A$2:$H$2336,8,)</f>
        <v>No</v>
      </c>
      <c r="J1089" t="str">
        <f>VLOOKUP($A1089,'Data Transformation'!$A$2:$K$2336,11,)</f>
        <v>normal weight</v>
      </c>
      <c r="K1089" t="str">
        <f>VLOOKUP($A1089,'Data Transformation'!$A$2:$M$2336,13,)</f>
        <v>Normal</v>
      </c>
      <c r="L1089" t="str">
        <f>VLOOKUP(A1089,'Data Transformation'!A1089:Q3423,17,)</f>
        <v>22-Nov-1972</v>
      </c>
      <c r="M1089">
        <f>VLOOKUP($A1089,'Hospitalisation Details'!$A$2:$I$2344,6,)</f>
        <v>10370.91</v>
      </c>
      <c r="N1089" t="str">
        <f>VLOOKUP($A1089,'Hospitalisation Details'!$A$2:$I$2344,7,)</f>
        <v>tier - 3</v>
      </c>
      <c r="O1089" t="str">
        <f>VLOOKUP($A1089,'Hospitalisation Details'!$A$2:$I$2344,8,)</f>
        <v>tier - 3</v>
      </c>
      <c r="P1089" t="str">
        <f>VLOOKUP($A1089,'Hospitalisation Details'!$A$2:$I$2344,9,)</f>
        <v>R1024</v>
      </c>
      <c r="Q1089">
        <f>VLOOKUP(A1089,'Data Transformation'!A1089:R3423,18,)</f>
        <v>50</v>
      </c>
    </row>
    <row r="1090" spans="1:17" ht="15.6" x14ac:dyDescent="0.3">
      <c r="A1090" s="1" t="s">
        <v>1282</v>
      </c>
      <c r="B1090" s="1" t="str">
        <f>VLOOKUP($A1090,'Data Transformation'!$A$2:$D$2336,4,)</f>
        <v xml:space="preserve">  Yoko</v>
      </c>
      <c r="C1090">
        <f>VLOOKUP($A1090,'Medical Examinations'!$A$2:$B$2336,2,)</f>
        <v>27.11</v>
      </c>
      <c r="D1090">
        <f>VLOOKUP($A1090,'Medical Examinations'!$A$2:$C$2336,3,)</f>
        <v>6.7</v>
      </c>
      <c r="E1090" t="str">
        <f>VLOOKUP($A1090,'Medical Examinations'!$A$2:$D$2336,4,)</f>
        <v>No</v>
      </c>
      <c r="F1090" t="str">
        <f>VLOOKUP($A1090,'Medical Examinations'!$A$2:$E$2336,5,)</f>
        <v>No</v>
      </c>
      <c r="G1090" t="str">
        <f>VLOOKUP($A1090,'Medical Examinations'!$A$2:$F$2336,6,)</f>
        <v>No</v>
      </c>
      <c r="H1090">
        <f>VLOOKUP($A1090,'Data Transformation'!$A$2:$G$2336,7,)</f>
        <v>0</v>
      </c>
      <c r="I1090" t="str">
        <f>VLOOKUP($A1090,'Medical Examinations'!$A$2:$H$2336,8,)</f>
        <v>No</v>
      </c>
      <c r="J1090" t="str">
        <f>VLOOKUP($A1090,'Data Transformation'!$A$2:$K$2336,11,)</f>
        <v>obesity</v>
      </c>
      <c r="K1090" t="str">
        <f>VLOOKUP($A1090,'Data Transformation'!$A$2:$M$2336,13,)</f>
        <v>Prediabetes</v>
      </c>
      <c r="L1090" t="str">
        <f>VLOOKUP(A1090,'Data Transformation'!A1090:Q3424,17,)</f>
        <v>18-Jun-1974</v>
      </c>
      <c r="M1090">
        <f>VLOOKUP($A1090,'Hospitalisation Details'!$A$2:$I$2344,6,)</f>
        <v>10356.67</v>
      </c>
      <c r="N1090" t="str">
        <f>VLOOKUP($A1090,'Hospitalisation Details'!$A$2:$I$2344,7,)</f>
        <v>tier - 3</v>
      </c>
      <c r="O1090" t="str">
        <f>VLOOKUP($A1090,'Hospitalisation Details'!$A$2:$I$2344,8,)</f>
        <v>tier - 1</v>
      </c>
      <c r="P1090" t="str">
        <f>VLOOKUP($A1090,'Hospitalisation Details'!$A$2:$I$2344,9,)</f>
        <v>R1025</v>
      </c>
      <c r="Q1090">
        <f>VLOOKUP(A1090,'Data Transformation'!A1090:R3424,18,)</f>
        <v>49</v>
      </c>
    </row>
    <row r="1091" spans="1:17" ht="15.6" x14ac:dyDescent="0.3">
      <c r="A1091" s="1" t="s">
        <v>1281</v>
      </c>
      <c r="B1091" s="1" t="str">
        <f>VLOOKUP($A1091,'Data Transformation'!$A$2:$D$2336,4,)</f>
        <v xml:space="preserve">  Laura</v>
      </c>
      <c r="C1091">
        <f>VLOOKUP($A1091,'Medical Examinations'!$A$2:$B$2336,2,)</f>
        <v>26.6</v>
      </c>
      <c r="D1091">
        <f>VLOOKUP($A1091,'Medical Examinations'!$A$2:$C$2336,3,)</f>
        <v>5.27</v>
      </c>
      <c r="E1091" t="str">
        <f>VLOOKUP($A1091,'Medical Examinations'!$A$2:$D$2336,4,)</f>
        <v>yes</v>
      </c>
      <c r="F1091" t="str">
        <f>VLOOKUP($A1091,'Medical Examinations'!$A$2:$E$2336,5,)</f>
        <v>No</v>
      </c>
      <c r="G1091" t="str">
        <f>VLOOKUP($A1091,'Medical Examinations'!$A$2:$F$2336,6,)</f>
        <v>Yes</v>
      </c>
      <c r="H1091">
        <f>VLOOKUP($A1091,'Data Transformation'!$A$2:$G$2336,7,)</f>
        <v>1</v>
      </c>
      <c r="I1091" t="str">
        <f>VLOOKUP($A1091,'Medical Examinations'!$A$2:$H$2336,8,)</f>
        <v>No</v>
      </c>
      <c r="J1091" t="str">
        <f>VLOOKUP($A1091,'Data Transformation'!$A$2:$K$2336,11,)</f>
        <v>obesity</v>
      </c>
      <c r="K1091" t="str">
        <f>VLOOKUP($A1091,'Data Transformation'!$A$2:$M$2336,13,)</f>
        <v>Normal</v>
      </c>
      <c r="L1091" t="str">
        <f>VLOOKUP(A1091,'Data Transformation'!A1091:Q3425,17,)</f>
        <v>9-Sep-1973</v>
      </c>
      <c r="M1091">
        <f>VLOOKUP($A1091,'Hospitalisation Details'!$A$2:$I$2344,6,)</f>
        <v>10355.64</v>
      </c>
      <c r="N1091" t="str">
        <f>VLOOKUP($A1091,'Hospitalisation Details'!$A$2:$I$2344,7,)</f>
        <v>tier - 3</v>
      </c>
      <c r="O1091" t="str">
        <f>VLOOKUP($A1091,'Hospitalisation Details'!$A$2:$I$2344,8,)</f>
        <v>tier - 1</v>
      </c>
      <c r="P1091" t="str">
        <f>VLOOKUP($A1091,'Hospitalisation Details'!$A$2:$I$2344,9,)</f>
        <v>R1012</v>
      </c>
      <c r="Q1091">
        <f>VLOOKUP(A1091,'Data Transformation'!A1091:R3425,18,)</f>
        <v>49</v>
      </c>
    </row>
    <row r="1092" spans="1:17" ht="15.6" x14ac:dyDescent="0.3">
      <c r="A1092" s="1" t="s">
        <v>1280</v>
      </c>
      <c r="B1092" s="1" t="str">
        <f>VLOOKUP($A1092,'Data Transformation'!$A$2:$D$2336,4,)</f>
        <v xml:space="preserve">  Tess A</v>
      </c>
      <c r="C1092">
        <f>VLOOKUP($A1092,'Medical Examinations'!$A$2:$B$2336,2,)</f>
        <v>30.41</v>
      </c>
      <c r="D1092">
        <f>VLOOKUP($A1092,'Medical Examinations'!$A$2:$C$2336,3,)</f>
        <v>7.72</v>
      </c>
      <c r="E1092" t="str">
        <f>VLOOKUP($A1092,'Medical Examinations'!$A$2:$D$2336,4,)</f>
        <v>No</v>
      </c>
      <c r="F1092" t="str">
        <f>VLOOKUP($A1092,'Medical Examinations'!$A$2:$E$2336,5,)</f>
        <v>No</v>
      </c>
      <c r="G1092" t="str">
        <f>VLOOKUP($A1092,'Medical Examinations'!$A$2:$F$2336,6,)</f>
        <v>No</v>
      </c>
      <c r="H1092">
        <f>VLOOKUP($A1092,'Data Transformation'!$A$2:$G$2336,7,)</f>
        <v>0</v>
      </c>
      <c r="I1092" t="str">
        <f>VLOOKUP($A1092,'Medical Examinations'!$A$2:$H$2336,8,)</f>
        <v>No</v>
      </c>
      <c r="J1092" t="str">
        <f>VLOOKUP($A1092,'Data Transformation'!$A$2:$K$2336,11,)</f>
        <v>underweight</v>
      </c>
      <c r="K1092" t="str">
        <f>VLOOKUP($A1092,'Data Transformation'!$A$2:$M$2336,13,)</f>
        <v>Normal</v>
      </c>
      <c r="L1092" t="str">
        <f>VLOOKUP(A1092,'Data Transformation'!A1092:Q3426,17,)</f>
        <v>16-Dec-1978</v>
      </c>
      <c r="M1092">
        <f>VLOOKUP($A1092,'Hospitalisation Details'!$A$2:$I$2344,6,)</f>
        <v>10352.48</v>
      </c>
      <c r="N1092" t="str">
        <f>VLOOKUP($A1092,'Hospitalisation Details'!$A$2:$I$2344,7,)</f>
        <v>tier - 3</v>
      </c>
      <c r="O1092" t="str">
        <f>VLOOKUP($A1092,'Hospitalisation Details'!$A$2:$I$2344,8,)</f>
        <v>tier - 1</v>
      </c>
      <c r="P1092" t="str">
        <f>VLOOKUP($A1092,'Hospitalisation Details'!$A$2:$I$2344,9,)</f>
        <v>R1012</v>
      </c>
      <c r="Q1092">
        <f>VLOOKUP(A1092,'Data Transformation'!A1092:R3426,18,)</f>
        <v>44</v>
      </c>
    </row>
    <row r="1093" spans="1:17" ht="15.6" x14ac:dyDescent="0.3">
      <c r="A1093" s="1" t="s">
        <v>1279</v>
      </c>
      <c r="B1093" s="1" t="str">
        <f>VLOOKUP($A1093,'Data Transformation'!$A$2:$D$2336,4,)</f>
        <v xml:space="preserve">  William G</v>
      </c>
      <c r="C1093">
        <f>VLOOKUP($A1093,'Medical Examinations'!$A$2:$B$2336,2,)</f>
        <v>28.98</v>
      </c>
      <c r="D1093">
        <f>VLOOKUP($A1093,'Medical Examinations'!$A$2:$C$2336,3,)</f>
        <v>8.68</v>
      </c>
      <c r="E1093" t="str">
        <f>VLOOKUP($A1093,'Medical Examinations'!$A$2:$D$2336,4,)</f>
        <v>No</v>
      </c>
      <c r="F1093" t="str">
        <f>VLOOKUP($A1093,'Medical Examinations'!$A$2:$E$2336,5,)</f>
        <v>No</v>
      </c>
      <c r="G1093" t="str">
        <f>VLOOKUP($A1093,'Medical Examinations'!$A$2:$F$2336,6,)</f>
        <v>No</v>
      </c>
      <c r="H1093">
        <f>VLOOKUP($A1093,'Data Transformation'!$A$2:$G$2336,7,)</f>
        <v>2</v>
      </c>
      <c r="I1093" t="str">
        <f>VLOOKUP($A1093,'Medical Examinations'!$A$2:$H$2336,8,)</f>
        <v>No</v>
      </c>
      <c r="J1093" t="str">
        <f>VLOOKUP($A1093,'Data Transformation'!$A$2:$K$2336,11,)</f>
        <v>overweight</v>
      </c>
      <c r="K1093" t="str">
        <f>VLOOKUP($A1093,'Data Transformation'!$A$2:$M$2336,13,)</f>
        <v>Normal</v>
      </c>
      <c r="L1093" t="str">
        <f>VLOOKUP(A1093,'Data Transformation'!A1093:Q3427,17,)</f>
        <v>28-Nov-1997</v>
      </c>
      <c r="M1093">
        <f>VLOOKUP($A1093,'Hospitalisation Details'!$A$2:$I$2344,6,)</f>
        <v>10345.93</v>
      </c>
      <c r="N1093" t="str">
        <f>VLOOKUP($A1093,'Hospitalisation Details'!$A$2:$I$2344,7,)</f>
        <v>tier - 3</v>
      </c>
      <c r="O1093" t="str">
        <f>VLOOKUP($A1093,'Hospitalisation Details'!$A$2:$I$2344,8,)</f>
        <v>tier - 2</v>
      </c>
      <c r="P1093" t="str">
        <f>VLOOKUP($A1093,'Hospitalisation Details'!$A$2:$I$2344,9,)</f>
        <v>R1021</v>
      </c>
      <c r="Q1093">
        <f>VLOOKUP(A1093,'Data Transformation'!A1093:R3427,18,)</f>
        <v>25</v>
      </c>
    </row>
    <row r="1094" spans="1:17" ht="15.6" x14ac:dyDescent="0.3">
      <c r="A1094" s="1" t="s">
        <v>1278</v>
      </c>
      <c r="B1094" s="1" t="str">
        <f>VLOOKUP($A1094,'Data Transformation'!$A$2:$D$2336,4,)</f>
        <v xml:space="preserve">  Paige</v>
      </c>
      <c r="C1094">
        <f>VLOOKUP($A1094,'Medical Examinations'!$A$2:$B$2336,2,)</f>
        <v>31.24</v>
      </c>
      <c r="D1094">
        <f>VLOOKUP($A1094,'Medical Examinations'!$A$2:$C$2336,3,)</f>
        <v>9.8000000000000007</v>
      </c>
      <c r="E1094" t="str">
        <f>VLOOKUP($A1094,'Medical Examinations'!$A$2:$D$2336,4,)</f>
        <v>No</v>
      </c>
      <c r="F1094" t="str">
        <f>VLOOKUP($A1094,'Medical Examinations'!$A$2:$E$2336,5,)</f>
        <v>No</v>
      </c>
      <c r="G1094" t="str">
        <f>VLOOKUP($A1094,'Medical Examinations'!$A$2:$F$2336,6,)</f>
        <v>No</v>
      </c>
      <c r="H1094">
        <f>VLOOKUP($A1094,'Data Transformation'!$A$2:$G$2336,7,)</f>
        <v>0</v>
      </c>
      <c r="I1094" t="str">
        <f>VLOOKUP($A1094,'Medical Examinations'!$A$2:$H$2336,8,)</f>
        <v>No</v>
      </c>
      <c r="J1094" t="str">
        <f>VLOOKUP($A1094,'Data Transformation'!$A$2:$K$2336,11,)</f>
        <v>overweight</v>
      </c>
      <c r="K1094" t="str">
        <f>VLOOKUP($A1094,'Data Transformation'!$A$2:$M$2336,13,)</f>
        <v>Normal</v>
      </c>
      <c r="L1094" t="str">
        <f>VLOOKUP(A1094,'Data Transformation'!A1094:Q3428,17,)</f>
        <v>6-Sep-1967</v>
      </c>
      <c r="M1094">
        <f>VLOOKUP($A1094,'Hospitalisation Details'!$A$2:$I$2344,6,)</f>
        <v>10338.93</v>
      </c>
      <c r="N1094" t="str">
        <f>VLOOKUP($A1094,'Hospitalisation Details'!$A$2:$I$2344,7,)</f>
        <v>tier - 3</v>
      </c>
      <c r="O1094" t="str">
        <f>VLOOKUP($A1094,'Hospitalisation Details'!$A$2:$I$2344,8,)</f>
        <v>tier - 1</v>
      </c>
      <c r="P1094" t="str">
        <f>VLOOKUP($A1094,'Hospitalisation Details'!$A$2:$I$2344,9,)</f>
        <v>R1013</v>
      </c>
      <c r="Q1094">
        <f>VLOOKUP(A1094,'Data Transformation'!A1094:R3428,18,)</f>
        <v>55</v>
      </c>
    </row>
    <row r="1095" spans="1:17" ht="15.6" x14ac:dyDescent="0.3">
      <c r="A1095" s="1" t="s">
        <v>1277</v>
      </c>
      <c r="B1095" s="1" t="str">
        <f>VLOOKUP($A1095,'Data Transformation'!$A$2:$D$2336,4,)</f>
        <v xml:space="preserve">  Matthew J</v>
      </c>
      <c r="C1095">
        <f>VLOOKUP($A1095,'Medical Examinations'!$A$2:$B$2336,2,)</f>
        <v>31.54</v>
      </c>
      <c r="D1095">
        <f>VLOOKUP($A1095,'Medical Examinations'!$A$2:$C$2336,3,)</f>
        <v>4.4400000000000004</v>
      </c>
      <c r="E1095" t="str">
        <f>VLOOKUP($A1095,'Medical Examinations'!$A$2:$D$2336,4,)</f>
        <v>No</v>
      </c>
      <c r="F1095" t="str">
        <f>VLOOKUP($A1095,'Medical Examinations'!$A$2:$E$2336,5,)</f>
        <v>No</v>
      </c>
      <c r="G1095" t="str">
        <f>VLOOKUP($A1095,'Medical Examinations'!$A$2:$F$2336,6,)</f>
        <v>No</v>
      </c>
      <c r="H1095">
        <f>VLOOKUP($A1095,'Data Transformation'!$A$2:$G$2336,7,)</f>
        <v>0</v>
      </c>
      <c r="I1095" t="str">
        <f>VLOOKUP($A1095,'Medical Examinations'!$A$2:$H$2336,8,)</f>
        <v>No</v>
      </c>
      <c r="J1095" t="str">
        <f>VLOOKUP($A1095,'Data Transformation'!$A$2:$K$2336,11,)</f>
        <v>overweight</v>
      </c>
      <c r="K1095" t="str">
        <f>VLOOKUP($A1095,'Data Transformation'!$A$2:$M$2336,13,)</f>
        <v>Normal</v>
      </c>
      <c r="L1095" t="str">
        <f>VLOOKUP(A1095,'Data Transformation'!A1095:Q3429,17,)</f>
        <v>7-Jul-1975</v>
      </c>
      <c r="M1095">
        <f>VLOOKUP($A1095,'Hospitalisation Details'!$A$2:$I$2344,6,)</f>
        <v>10329.06</v>
      </c>
      <c r="N1095" t="str">
        <f>VLOOKUP($A1095,'Hospitalisation Details'!$A$2:$I$2344,7,)</f>
        <v>tier - 3</v>
      </c>
      <c r="O1095" t="str">
        <f>VLOOKUP($A1095,'Hospitalisation Details'!$A$2:$I$2344,8,)</f>
        <v>tier - 1</v>
      </c>
      <c r="P1095" t="str">
        <f>VLOOKUP($A1095,'Hospitalisation Details'!$A$2:$I$2344,9,)</f>
        <v>R1021</v>
      </c>
      <c r="Q1095">
        <f>VLOOKUP(A1095,'Data Transformation'!A1095:R3429,18,)</f>
        <v>48</v>
      </c>
    </row>
    <row r="1096" spans="1:17" ht="15.6" x14ac:dyDescent="0.3">
      <c r="A1096" s="1" t="s">
        <v>1276</v>
      </c>
      <c r="B1096" s="1" t="str">
        <f>VLOOKUP($A1096,'Data Transformation'!$A$2:$D$2336,4,)</f>
        <v xml:space="preserve">  Matthew</v>
      </c>
      <c r="C1096">
        <f>VLOOKUP($A1096,'Medical Examinations'!$A$2:$B$2336,2,)</f>
        <v>38.6</v>
      </c>
      <c r="D1096">
        <f>VLOOKUP($A1096,'Medical Examinations'!$A$2:$C$2336,3,)</f>
        <v>7.19</v>
      </c>
      <c r="E1096" t="str">
        <f>VLOOKUP($A1096,'Medical Examinations'!$A$2:$D$2336,4,)</f>
        <v>yes</v>
      </c>
      <c r="F1096" t="str">
        <f>VLOOKUP($A1096,'Medical Examinations'!$A$2:$E$2336,5,)</f>
        <v>No</v>
      </c>
      <c r="G1096" t="str">
        <f>VLOOKUP($A1096,'Medical Examinations'!$A$2:$F$2336,6,)</f>
        <v>No</v>
      </c>
      <c r="H1096">
        <f>VLOOKUP($A1096,'Data Transformation'!$A$2:$G$2336,7,)</f>
        <v>2</v>
      </c>
      <c r="I1096" t="str">
        <f>VLOOKUP($A1096,'Medical Examinations'!$A$2:$H$2336,8,)</f>
        <v>No</v>
      </c>
      <c r="J1096" t="str">
        <f>VLOOKUP($A1096,'Data Transformation'!$A$2:$K$2336,11,)</f>
        <v>obesity</v>
      </c>
      <c r="K1096" t="str">
        <f>VLOOKUP($A1096,'Data Transformation'!$A$2:$M$2336,13,)</f>
        <v>Normal</v>
      </c>
      <c r="L1096" t="str">
        <f>VLOOKUP(A1096,'Data Transformation'!A1096:Q3430,17,)</f>
        <v>6-Jun-1972</v>
      </c>
      <c r="M1096">
        <f>VLOOKUP($A1096,'Hospitalisation Details'!$A$2:$I$2344,6,)</f>
        <v>10325.209999999999</v>
      </c>
      <c r="N1096" t="str">
        <f>VLOOKUP($A1096,'Hospitalisation Details'!$A$2:$I$2344,7,)</f>
        <v>tier - 3</v>
      </c>
      <c r="O1096" t="str">
        <f>VLOOKUP($A1096,'Hospitalisation Details'!$A$2:$I$2344,8,)</f>
        <v>tier - 3</v>
      </c>
      <c r="P1096" t="str">
        <f>VLOOKUP($A1096,'Hospitalisation Details'!$A$2:$I$2344,9,)</f>
        <v>R1011</v>
      </c>
      <c r="Q1096">
        <f>VLOOKUP(A1096,'Data Transformation'!A1096:R3430,18,)</f>
        <v>51</v>
      </c>
    </row>
    <row r="1097" spans="1:17" ht="15.6" x14ac:dyDescent="0.3">
      <c r="A1097" s="1" t="s">
        <v>1275</v>
      </c>
      <c r="B1097" s="1" t="str">
        <f>VLOOKUP($A1097,'Data Transformation'!$A$2:$D$2336,4,)</f>
        <v xml:space="preserve">  Maria</v>
      </c>
      <c r="C1097">
        <f>VLOOKUP($A1097,'Medical Examinations'!$A$2:$B$2336,2,)</f>
        <v>37.950000000000003</v>
      </c>
      <c r="D1097">
        <f>VLOOKUP($A1097,'Medical Examinations'!$A$2:$C$2336,3,)</f>
        <v>6.06</v>
      </c>
      <c r="E1097" t="str">
        <f>VLOOKUP($A1097,'Medical Examinations'!$A$2:$D$2336,4,)</f>
        <v>No</v>
      </c>
      <c r="F1097" t="str">
        <f>VLOOKUP($A1097,'Medical Examinations'!$A$2:$E$2336,5,)</f>
        <v>No</v>
      </c>
      <c r="G1097" t="str">
        <f>VLOOKUP($A1097,'Medical Examinations'!$A$2:$F$2336,6,)</f>
        <v>No</v>
      </c>
      <c r="H1097">
        <f>VLOOKUP($A1097,'Data Transformation'!$A$2:$G$2336,7,)</f>
        <v>0</v>
      </c>
      <c r="I1097" t="str">
        <f>VLOOKUP($A1097,'Medical Examinations'!$A$2:$H$2336,8,)</f>
        <v>No</v>
      </c>
      <c r="J1097" t="str">
        <f>VLOOKUP($A1097,'Data Transformation'!$A$2:$K$2336,11,)</f>
        <v>normal weight</v>
      </c>
      <c r="K1097" t="str">
        <f>VLOOKUP($A1097,'Data Transformation'!$A$2:$M$2336,13,)</f>
        <v>Normal</v>
      </c>
      <c r="L1097" t="str">
        <f>VLOOKUP(A1097,'Data Transformation'!A1097:Q3431,17,)</f>
        <v>25-Dec-1976</v>
      </c>
      <c r="M1097">
        <f>VLOOKUP($A1097,'Hospitalisation Details'!$A$2:$I$2344,6,)</f>
        <v>10322.9</v>
      </c>
      <c r="N1097" t="str">
        <f>VLOOKUP($A1097,'Hospitalisation Details'!$A$2:$I$2344,7,)</f>
        <v>tier - 3</v>
      </c>
      <c r="O1097" t="str">
        <f>VLOOKUP($A1097,'Hospitalisation Details'!$A$2:$I$2344,8,)</f>
        <v>tier - 1</v>
      </c>
      <c r="P1097" t="str">
        <f>VLOOKUP($A1097,'Hospitalisation Details'!$A$2:$I$2344,9,)</f>
        <v>R1026</v>
      </c>
      <c r="Q1097">
        <f>VLOOKUP(A1097,'Data Transformation'!A1097:R3431,18,)</f>
        <v>46</v>
      </c>
    </row>
    <row r="1098" spans="1:17" ht="15.6" x14ac:dyDescent="0.3">
      <c r="A1098" s="1" t="s">
        <v>1274</v>
      </c>
      <c r="B1098" s="1" t="str">
        <f>VLOOKUP($A1098,'Data Transformation'!$A$2:$D$2336,4,)</f>
        <v xml:space="preserve">  Stephanie D</v>
      </c>
      <c r="C1098">
        <f>VLOOKUP($A1098,'Medical Examinations'!$A$2:$B$2336,2,)</f>
        <v>38.97</v>
      </c>
      <c r="D1098">
        <f>VLOOKUP($A1098,'Medical Examinations'!$A$2:$C$2336,3,)</f>
        <v>5.12</v>
      </c>
      <c r="E1098" t="str">
        <f>VLOOKUP($A1098,'Medical Examinations'!$A$2:$D$2336,4,)</f>
        <v>No</v>
      </c>
      <c r="F1098" t="str">
        <f>VLOOKUP($A1098,'Medical Examinations'!$A$2:$E$2336,5,)</f>
        <v>No</v>
      </c>
      <c r="G1098" t="str">
        <f>VLOOKUP($A1098,'Medical Examinations'!$A$2:$F$2336,6,)</f>
        <v>No</v>
      </c>
      <c r="H1098">
        <f>VLOOKUP($A1098,'Data Transformation'!$A$2:$G$2336,7,)</f>
        <v>0</v>
      </c>
      <c r="I1098" t="str">
        <f>VLOOKUP($A1098,'Medical Examinations'!$A$2:$H$2336,8,)</f>
        <v>No</v>
      </c>
      <c r="J1098" t="str">
        <f>VLOOKUP($A1098,'Data Transformation'!$A$2:$K$2336,11,)</f>
        <v>underweight</v>
      </c>
      <c r="K1098" t="str">
        <f>VLOOKUP($A1098,'Data Transformation'!$A$2:$M$2336,13,)</f>
        <v>Prediabetes</v>
      </c>
      <c r="L1098" t="str">
        <f>VLOOKUP(A1098,'Data Transformation'!A1098:Q3432,17,)</f>
        <v>27-Sep-1992</v>
      </c>
      <c r="M1098">
        <f>VLOOKUP($A1098,'Hospitalisation Details'!$A$2:$I$2344,6,)</f>
        <v>10315.91</v>
      </c>
      <c r="N1098" t="str">
        <f>VLOOKUP($A1098,'Hospitalisation Details'!$A$2:$I$2344,7,)</f>
        <v>tier - 3</v>
      </c>
      <c r="O1098" t="str">
        <f>VLOOKUP($A1098,'Hospitalisation Details'!$A$2:$I$2344,8,)</f>
        <v>tier - 2</v>
      </c>
      <c r="P1098" t="str">
        <f>VLOOKUP($A1098,'Hospitalisation Details'!$A$2:$I$2344,9,)</f>
        <v>R1012</v>
      </c>
      <c r="Q1098">
        <f>VLOOKUP(A1098,'Data Transformation'!A1098:R3432,18,)</f>
        <v>30</v>
      </c>
    </row>
    <row r="1099" spans="1:17" ht="15.6" x14ac:dyDescent="0.3">
      <c r="A1099" s="1" t="s">
        <v>1273</v>
      </c>
      <c r="B1099" s="1" t="str">
        <f>VLOOKUP($A1099,'Data Transformation'!$A$2:$D$2336,4,)</f>
        <v xml:space="preserve">  Tiffany</v>
      </c>
      <c r="C1099">
        <f>VLOOKUP($A1099,'Medical Examinations'!$A$2:$B$2336,2,)</f>
        <v>21.2</v>
      </c>
      <c r="D1099">
        <f>VLOOKUP($A1099,'Medical Examinations'!$A$2:$C$2336,3,)</f>
        <v>10.72</v>
      </c>
      <c r="E1099" t="str">
        <f>VLOOKUP($A1099,'Medical Examinations'!$A$2:$D$2336,4,)</f>
        <v>No</v>
      </c>
      <c r="F1099" t="str">
        <f>VLOOKUP($A1099,'Medical Examinations'!$A$2:$E$2336,5,)</f>
        <v>No</v>
      </c>
      <c r="G1099" t="str">
        <f>VLOOKUP($A1099,'Medical Examinations'!$A$2:$F$2336,6,)</f>
        <v>No</v>
      </c>
      <c r="H1099">
        <f>VLOOKUP($A1099,'Data Transformation'!$A$2:$G$2336,7,)</f>
        <v>0</v>
      </c>
      <c r="I1099" t="str">
        <f>VLOOKUP($A1099,'Medical Examinations'!$A$2:$H$2336,8,)</f>
        <v>No</v>
      </c>
      <c r="J1099" t="str">
        <f>VLOOKUP($A1099,'Data Transformation'!$A$2:$K$2336,11,)</f>
        <v>obesity</v>
      </c>
      <c r="K1099" t="str">
        <f>VLOOKUP($A1099,'Data Transformation'!$A$2:$M$2336,13,)</f>
        <v>Prediabetes</v>
      </c>
      <c r="L1099" t="str">
        <f>VLOOKUP(A1099,'Data Transformation'!A1099:Q3433,17,)</f>
        <v>17-Aug-1974</v>
      </c>
      <c r="M1099">
        <f>VLOOKUP($A1099,'Hospitalisation Details'!$A$2:$I$2344,6,)</f>
        <v>10310.780000000001</v>
      </c>
      <c r="N1099" t="str">
        <f>VLOOKUP($A1099,'Hospitalisation Details'!$A$2:$I$2344,7,)</f>
        <v>tier - 3</v>
      </c>
      <c r="O1099" t="str">
        <f>VLOOKUP($A1099,'Hospitalisation Details'!$A$2:$I$2344,8,)</f>
        <v>tier - 3</v>
      </c>
      <c r="P1099" t="str">
        <f>VLOOKUP($A1099,'Hospitalisation Details'!$A$2:$I$2344,9,)</f>
        <v>R1012</v>
      </c>
      <c r="Q1099">
        <f>VLOOKUP(A1099,'Data Transformation'!A1099:R3433,18,)</f>
        <v>48</v>
      </c>
    </row>
    <row r="1100" spans="1:17" ht="15.6" x14ac:dyDescent="0.3">
      <c r="A1100" s="1" t="s">
        <v>1272</v>
      </c>
      <c r="B1100" s="1" t="str">
        <f>VLOOKUP($A1100,'Data Transformation'!$A$2:$D$2336,4,)</f>
        <v xml:space="preserve">  Sara M</v>
      </c>
      <c r="C1100">
        <f>VLOOKUP($A1100,'Medical Examinations'!$A$2:$B$2336,2,)</f>
        <v>23.96</v>
      </c>
      <c r="D1100">
        <f>VLOOKUP($A1100,'Medical Examinations'!$A$2:$C$2336,3,)</f>
        <v>9.58</v>
      </c>
      <c r="E1100" t="str">
        <f>VLOOKUP($A1100,'Medical Examinations'!$A$2:$D$2336,4,)</f>
        <v>yes</v>
      </c>
      <c r="F1100" t="str">
        <f>VLOOKUP($A1100,'Medical Examinations'!$A$2:$E$2336,5,)</f>
        <v>No</v>
      </c>
      <c r="G1100" t="str">
        <f>VLOOKUP($A1100,'Medical Examinations'!$A$2:$F$2336,6,)</f>
        <v>Yes</v>
      </c>
      <c r="H1100">
        <f>VLOOKUP($A1100,'Data Transformation'!$A$2:$G$2336,7,)</f>
        <v>1</v>
      </c>
      <c r="I1100" t="str">
        <f>VLOOKUP($A1100,'Medical Examinations'!$A$2:$H$2336,8,)</f>
        <v>No</v>
      </c>
      <c r="J1100" t="str">
        <f>VLOOKUP($A1100,'Data Transformation'!$A$2:$K$2336,11,)</f>
        <v>obesity</v>
      </c>
      <c r="K1100" t="str">
        <f>VLOOKUP($A1100,'Data Transformation'!$A$2:$M$2336,13,)</f>
        <v>Normal</v>
      </c>
      <c r="L1100" t="str">
        <f>VLOOKUP(A1100,'Data Transformation'!A1100:Q3434,17,)</f>
        <v>15-Jul-1983</v>
      </c>
      <c r="M1100">
        <f>VLOOKUP($A1100,'Hospitalisation Details'!$A$2:$I$2344,6,)</f>
        <v>10308.040000000001</v>
      </c>
      <c r="N1100" t="str">
        <f>VLOOKUP($A1100,'Hospitalisation Details'!$A$2:$I$2344,7,)</f>
        <v>tier - 3</v>
      </c>
      <c r="O1100" t="str">
        <f>VLOOKUP($A1100,'Hospitalisation Details'!$A$2:$I$2344,8,)</f>
        <v>tier - 1</v>
      </c>
      <c r="P1100" t="str">
        <f>VLOOKUP($A1100,'Hospitalisation Details'!$A$2:$I$2344,9,)</f>
        <v>R1013</v>
      </c>
      <c r="Q1100">
        <f>VLOOKUP(A1100,'Data Transformation'!A1100:R3434,18,)</f>
        <v>40</v>
      </c>
    </row>
    <row r="1101" spans="1:17" ht="15.6" x14ac:dyDescent="0.3">
      <c r="A1101" s="1" t="s">
        <v>1271</v>
      </c>
      <c r="B1101" s="1" t="str">
        <f>VLOOKUP($A1101,'Data Transformation'!$A$2:$D$2336,4,)</f>
        <v xml:space="preserve">  Scott A</v>
      </c>
      <c r="C1101">
        <f>VLOOKUP($A1101,'Medical Examinations'!$A$2:$B$2336,2,)</f>
        <v>35.93</v>
      </c>
      <c r="D1101">
        <f>VLOOKUP($A1101,'Medical Examinations'!$A$2:$C$2336,3,)</f>
        <v>6.4</v>
      </c>
      <c r="E1101" t="str">
        <f>VLOOKUP($A1101,'Medical Examinations'!$A$2:$D$2336,4,)</f>
        <v>yes</v>
      </c>
      <c r="F1101" t="str">
        <f>VLOOKUP($A1101,'Medical Examinations'!$A$2:$E$2336,5,)</f>
        <v>No</v>
      </c>
      <c r="G1101" t="str">
        <f>VLOOKUP($A1101,'Medical Examinations'!$A$2:$F$2336,6,)</f>
        <v>No</v>
      </c>
      <c r="H1101">
        <f>VLOOKUP($A1101,'Data Transformation'!$A$2:$G$2336,7,)</f>
        <v>1</v>
      </c>
      <c r="I1101" t="str">
        <f>VLOOKUP($A1101,'Medical Examinations'!$A$2:$H$2336,8,)</f>
        <v>No</v>
      </c>
      <c r="J1101" t="str">
        <f>VLOOKUP($A1101,'Data Transformation'!$A$2:$K$2336,11,)</f>
        <v>obesity</v>
      </c>
      <c r="K1101" t="str">
        <f>VLOOKUP($A1101,'Data Transformation'!$A$2:$M$2336,13,)</f>
        <v>Normal</v>
      </c>
      <c r="L1101" t="str">
        <f>VLOOKUP(A1101,'Data Transformation'!A1101:Q3435,17,)</f>
        <v>8-Sep-1974</v>
      </c>
      <c r="M1101">
        <f>VLOOKUP($A1101,'Hospitalisation Details'!$A$2:$I$2344,6,)</f>
        <v>10276.99</v>
      </c>
      <c r="N1101" t="str">
        <f>VLOOKUP($A1101,'Hospitalisation Details'!$A$2:$I$2344,7,)</f>
        <v>tier - 3</v>
      </c>
      <c r="O1101" t="str">
        <f>VLOOKUP($A1101,'Hospitalisation Details'!$A$2:$I$2344,8,)</f>
        <v>tier - 1</v>
      </c>
      <c r="P1101" t="str">
        <f>VLOOKUP($A1101,'Hospitalisation Details'!$A$2:$I$2344,9,)</f>
        <v>R1021</v>
      </c>
      <c r="Q1101">
        <f>VLOOKUP(A1101,'Data Transformation'!A1101:R3435,18,)</f>
        <v>48</v>
      </c>
    </row>
    <row r="1102" spans="1:17" ht="15.6" x14ac:dyDescent="0.3">
      <c r="A1102" s="1" t="s">
        <v>1270</v>
      </c>
      <c r="B1102" s="1" t="str">
        <f>VLOOKUP($A1102,'Data Transformation'!$A$2:$D$2336,4,)</f>
        <v xml:space="preserve">  Lauren</v>
      </c>
      <c r="C1102">
        <f>VLOOKUP($A1102,'Medical Examinations'!$A$2:$B$2336,2,)</f>
        <v>26.11</v>
      </c>
      <c r="D1102">
        <f>VLOOKUP($A1102,'Medical Examinations'!$A$2:$C$2336,3,)</f>
        <v>6.8</v>
      </c>
      <c r="E1102" t="str">
        <f>VLOOKUP($A1102,'Medical Examinations'!$A$2:$D$2336,4,)</f>
        <v>yes</v>
      </c>
      <c r="F1102" t="str">
        <f>VLOOKUP($A1102,'Medical Examinations'!$A$2:$E$2336,5,)</f>
        <v>No</v>
      </c>
      <c r="G1102" t="str">
        <f>VLOOKUP($A1102,'Medical Examinations'!$A$2:$F$2336,6,)</f>
        <v>No</v>
      </c>
      <c r="H1102">
        <f>VLOOKUP($A1102,'Data Transformation'!$A$2:$G$2336,7,)</f>
        <v>2</v>
      </c>
      <c r="I1102" t="str">
        <f>VLOOKUP($A1102,'Medical Examinations'!$A$2:$H$2336,8,)</f>
        <v>No</v>
      </c>
      <c r="J1102" t="str">
        <f>VLOOKUP($A1102,'Data Transformation'!$A$2:$K$2336,11,)</f>
        <v>overweight</v>
      </c>
      <c r="K1102" t="str">
        <f>VLOOKUP($A1102,'Data Transformation'!$A$2:$M$2336,13,)</f>
        <v>Normal</v>
      </c>
      <c r="L1102" t="str">
        <f>VLOOKUP(A1102,'Data Transformation'!A1102:Q3436,17,)</f>
        <v>21-Jul-1974</v>
      </c>
      <c r="M1102">
        <f>VLOOKUP($A1102,'Hospitalisation Details'!$A$2:$I$2344,6,)</f>
        <v>10274.33</v>
      </c>
      <c r="N1102" t="str">
        <f>VLOOKUP($A1102,'Hospitalisation Details'!$A$2:$I$2344,7,)</f>
        <v>tier - 3</v>
      </c>
      <c r="O1102" t="str">
        <f>VLOOKUP($A1102,'Hospitalisation Details'!$A$2:$I$2344,8,)</f>
        <v>tier - 1</v>
      </c>
      <c r="P1102" t="str">
        <f>VLOOKUP($A1102,'Hospitalisation Details'!$A$2:$I$2344,9,)</f>
        <v>R1024</v>
      </c>
      <c r="Q1102">
        <f>VLOOKUP(A1102,'Data Transformation'!A1102:R3436,18,)</f>
        <v>49</v>
      </c>
    </row>
    <row r="1103" spans="1:17" ht="15.6" x14ac:dyDescent="0.3">
      <c r="A1103" s="1" t="s">
        <v>1269</v>
      </c>
      <c r="B1103" s="1" t="str">
        <f>VLOOKUP($A1103,'Data Transformation'!$A$2:$D$2336,4,)</f>
        <v xml:space="preserve">  Scott</v>
      </c>
      <c r="C1103">
        <f>VLOOKUP($A1103,'Medical Examinations'!$A$2:$B$2336,2,)</f>
        <v>32.299999999999997</v>
      </c>
      <c r="D1103">
        <f>VLOOKUP($A1103,'Medical Examinations'!$A$2:$C$2336,3,)</f>
        <v>9.48</v>
      </c>
      <c r="E1103" t="str">
        <f>VLOOKUP($A1103,'Medical Examinations'!$A$2:$D$2336,4,)</f>
        <v>No</v>
      </c>
      <c r="F1103" t="str">
        <f>VLOOKUP($A1103,'Medical Examinations'!$A$2:$E$2336,5,)</f>
        <v>No</v>
      </c>
      <c r="G1103" t="str">
        <f>VLOOKUP($A1103,'Medical Examinations'!$A$2:$F$2336,6,)</f>
        <v>No</v>
      </c>
      <c r="H1103">
        <f>VLOOKUP($A1103,'Data Transformation'!$A$2:$G$2336,7,)</f>
        <v>2</v>
      </c>
      <c r="I1103" t="str">
        <f>VLOOKUP($A1103,'Medical Examinations'!$A$2:$H$2336,8,)</f>
        <v>No</v>
      </c>
      <c r="J1103" t="str">
        <f>VLOOKUP($A1103,'Data Transformation'!$A$2:$K$2336,11,)</f>
        <v>normal weight</v>
      </c>
      <c r="K1103" t="str">
        <f>VLOOKUP($A1103,'Data Transformation'!$A$2:$M$2336,13,)</f>
        <v>Normal</v>
      </c>
      <c r="L1103" t="str">
        <f>VLOOKUP(A1103,'Data Transformation'!A1103:Q3437,17,)</f>
        <v>11-Oct-1973</v>
      </c>
      <c r="M1103">
        <f>VLOOKUP($A1103,'Hospitalisation Details'!$A$2:$I$2344,6,)</f>
        <v>10269.459999999999</v>
      </c>
      <c r="N1103" t="str">
        <f>VLOOKUP($A1103,'Hospitalisation Details'!$A$2:$I$2344,7,)</f>
        <v>tier - 3</v>
      </c>
      <c r="O1103" t="str">
        <f>VLOOKUP($A1103,'Hospitalisation Details'!$A$2:$I$2344,8,)</f>
        <v>tier - 3</v>
      </c>
      <c r="P1103" t="str">
        <f>VLOOKUP($A1103,'Hospitalisation Details'!$A$2:$I$2344,9,)</f>
        <v>R1012</v>
      </c>
      <c r="Q1103">
        <f>VLOOKUP(A1103,'Data Transformation'!A1103:R3437,18,)</f>
        <v>49</v>
      </c>
    </row>
    <row r="1104" spans="1:17" ht="15.6" x14ac:dyDescent="0.3">
      <c r="A1104" s="1" t="s">
        <v>1268</v>
      </c>
      <c r="B1104" s="1" t="str">
        <f>VLOOKUP($A1104,'Data Transformation'!$A$2:$D$2336,4,)</f>
        <v xml:space="preserve">  Brian A</v>
      </c>
      <c r="C1104">
        <f>VLOOKUP($A1104,'Medical Examinations'!$A$2:$B$2336,2,)</f>
        <v>28.69</v>
      </c>
      <c r="D1104">
        <f>VLOOKUP($A1104,'Medical Examinations'!$A$2:$C$2336,3,)</f>
        <v>7.45</v>
      </c>
      <c r="E1104" t="str">
        <f>VLOOKUP($A1104,'Medical Examinations'!$A$2:$D$2336,4,)</f>
        <v>No</v>
      </c>
      <c r="F1104" t="str">
        <f>VLOOKUP($A1104,'Medical Examinations'!$A$2:$E$2336,5,)</f>
        <v>No</v>
      </c>
      <c r="G1104" t="str">
        <f>VLOOKUP($A1104,'Medical Examinations'!$A$2:$F$2336,6,)</f>
        <v>No</v>
      </c>
      <c r="H1104">
        <f>VLOOKUP($A1104,'Data Transformation'!$A$2:$G$2336,7,)</f>
        <v>2</v>
      </c>
      <c r="I1104" t="str">
        <f>VLOOKUP($A1104,'Medical Examinations'!$A$2:$H$2336,8,)</f>
        <v>No</v>
      </c>
      <c r="J1104" t="str">
        <f>VLOOKUP($A1104,'Data Transformation'!$A$2:$K$2336,11,)</f>
        <v>overweight</v>
      </c>
      <c r="K1104" t="str">
        <f>VLOOKUP($A1104,'Data Transformation'!$A$2:$M$2336,13,)</f>
        <v>Normal</v>
      </c>
      <c r="L1104" t="str">
        <f>VLOOKUP(A1104,'Data Transformation'!A1104:Q3438,17,)</f>
        <v>16-Dec-1979</v>
      </c>
      <c r="M1104">
        <f>VLOOKUP($A1104,'Hospitalisation Details'!$A$2:$I$2344,6,)</f>
        <v>10264.44</v>
      </c>
      <c r="N1104" t="str">
        <f>VLOOKUP($A1104,'Hospitalisation Details'!$A$2:$I$2344,7,)</f>
        <v>tier - 3</v>
      </c>
      <c r="O1104" t="str">
        <f>VLOOKUP($A1104,'Hospitalisation Details'!$A$2:$I$2344,8,)</f>
        <v>tier - 2</v>
      </c>
      <c r="P1104" t="str">
        <f>VLOOKUP($A1104,'Hospitalisation Details'!$A$2:$I$2344,9,)</f>
        <v>R1012</v>
      </c>
      <c r="Q1104">
        <f>VLOOKUP(A1104,'Data Transformation'!A1104:R3438,18,)</f>
        <v>43</v>
      </c>
    </row>
    <row r="1105" spans="1:17" ht="15.6" x14ac:dyDescent="0.3">
      <c r="A1105" s="1" t="s">
        <v>1267</v>
      </c>
      <c r="B1105" s="1" t="str">
        <f>VLOOKUP($A1105,'Data Transformation'!$A$2:$D$2336,4,)</f>
        <v xml:space="preserve">  Kaitlin R</v>
      </c>
      <c r="C1105">
        <f>VLOOKUP($A1105,'Medical Examinations'!$A$2:$B$2336,2,)</f>
        <v>31.28</v>
      </c>
      <c r="D1105">
        <f>VLOOKUP($A1105,'Medical Examinations'!$A$2:$C$2336,3,)</f>
        <v>6.94</v>
      </c>
      <c r="E1105" t="str">
        <f>VLOOKUP($A1105,'Medical Examinations'!$A$2:$D$2336,4,)</f>
        <v>yes</v>
      </c>
      <c r="F1105" t="str">
        <f>VLOOKUP($A1105,'Medical Examinations'!$A$2:$E$2336,5,)</f>
        <v>No</v>
      </c>
      <c r="G1105" t="str">
        <f>VLOOKUP($A1105,'Medical Examinations'!$A$2:$F$2336,6,)</f>
        <v>No</v>
      </c>
      <c r="H1105">
        <f>VLOOKUP($A1105,'Data Transformation'!$A$2:$G$2336,7,)</f>
        <v>1</v>
      </c>
      <c r="I1105" t="str">
        <f>VLOOKUP($A1105,'Medical Examinations'!$A$2:$H$2336,8,)</f>
        <v>No</v>
      </c>
      <c r="J1105" t="str">
        <f>VLOOKUP($A1105,'Data Transformation'!$A$2:$K$2336,11,)</f>
        <v>obesity</v>
      </c>
      <c r="K1105" t="str">
        <f>VLOOKUP($A1105,'Data Transformation'!$A$2:$M$2336,13,)</f>
        <v>Prediabetes</v>
      </c>
      <c r="L1105" t="str">
        <f>VLOOKUP(A1105,'Data Transformation'!A1105:Q3439,17,)</f>
        <v>1-Dec-1993</v>
      </c>
      <c r="M1105">
        <f>VLOOKUP($A1105,'Hospitalisation Details'!$A$2:$I$2344,6,)</f>
        <v>10259.129999999999</v>
      </c>
      <c r="N1105" t="str">
        <f>VLOOKUP($A1105,'Hospitalisation Details'!$A$2:$I$2344,7,)</f>
        <v>tier - 3</v>
      </c>
      <c r="O1105" t="str">
        <f>VLOOKUP($A1105,'Hospitalisation Details'!$A$2:$I$2344,8,)</f>
        <v>tier - 2</v>
      </c>
      <c r="P1105" t="str">
        <f>VLOOKUP($A1105,'Hospitalisation Details'!$A$2:$I$2344,9,)</f>
        <v>R1011</v>
      </c>
      <c r="Q1105">
        <f>VLOOKUP(A1105,'Data Transformation'!A1105:R3439,18,)</f>
        <v>29</v>
      </c>
    </row>
    <row r="1106" spans="1:17" ht="15.6" x14ac:dyDescent="0.3">
      <c r="A1106" s="1" t="s">
        <v>1266</v>
      </c>
      <c r="B1106" s="1" t="str">
        <f>VLOOKUP($A1106,'Data Transformation'!$A$2:$D$2336,4,)</f>
        <v xml:space="preserve">  Mohammad</v>
      </c>
      <c r="C1106">
        <f>VLOOKUP($A1106,'Medical Examinations'!$A$2:$B$2336,2,)</f>
        <v>30.21</v>
      </c>
      <c r="D1106">
        <f>VLOOKUP($A1106,'Medical Examinations'!$A$2:$C$2336,3,)</f>
        <v>7.83</v>
      </c>
      <c r="E1106" t="str">
        <f>VLOOKUP($A1106,'Medical Examinations'!$A$2:$D$2336,4,)</f>
        <v>No</v>
      </c>
      <c r="F1106" t="str">
        <f>VLOOKUP($A1106,'Medical Examinations'!$A$2:$E$2336,5,)</f>
        <v>No</v>
      </c>
      <c r="G1106" t="str">
        <f>VLOOKUP($A1106,'Medical Examinations'!$A$2:$F$2336,6,)</f>
        <v>No</v>
      </c>
      <c r="H1106">
        <f>VLOOKUP($A1106,'Data Transformation'!$A$2:$G$2336,7,)</f>
        <v>0</v>
      </c>
      <c r="I1106" t="str">
        <f>VLOOKUP($A1106,'Medical Examinations'!$A$2:$H$2336,8,)</f>
        <v>No</v>
      </c>
      <c r="J1106" t="str">
        <f>VLOOKUP($A1106,'Data Transformation'!$A$2:$K$2336,11,)</f>
        <v>obesity</v>
      </c>
      <c r="K1106" t="str">
        <f>VLOOKUP($A1106,'Data Transformation'!$A$2:$M$2336,13,)</f>
        <v>Prediabetes</v>
      </c>
      <c r="L1106" t="str">
        <f>VLOOKUP(A1106,'Data Transformation'!A1106:Q3440,17,)</f>
        <v>7-Dec-1972</v>
      </c>
      <c r="M1106">
        <f>VLOOKUP($A1106,'Hospitalisation Details'!$A$2:$I$2344,6,)</f>
        <v>10231.5</v>
      </c>
      <c r="N1106" t="str">
        <f>VLOOKUP($A1106,'Hospitalisation Details'!$A$2:$I$2344,7,)</f>
        <v>tier - 3</v>
      </c>
      <c r="O1106" t="str">
        <f>VLOOKUP($A1106,'Hospitalisation Details'!$A$2:$I$2344,8,)</f>
        <v>tier - 1</v>
      </c>
      <c r="P1106" t="str">
        <f>VLOOKUP($A1106,'Hospitalisation Details'!$A$2:$I$2344,9,)</f>
        <v>R1012</v>
      </c>
      <c r="Q1106">
        <f>VLOOKUP(A1106,'Data Transformation'!A1106:R3440,18,)</f>
        <v>50</v>
      </c>
    </row>
    <row r="1107" spans="1:17" ht="15.6" x14ac:dyDescent="0.3">
      <c r="A1107" s="1" t="s">
        <v>1265</v>
      </c>
      <c r="B1107" s="1" t="str">
        <f>VLOOKUP($A1107,'Data Transformation'!$A$2:$D$2336,4,)</f>
        <v xml:space="preserve">  Charlie</v>
      </c>
      <c r="C1107">
        <f>VLOOKUP($A1107,'Medical Examinations'!$A$2:$B$2336,2,)</f>
        <v>38.28</v>
      </c>
      <c r="D1107">
        <f>VLOOKUP($A1107,'Medical Examinations'!$A$2:$C$2336,3,)</f>
        <v>10.17</v>
      </c>
      <c r="E1107" t="str">
        <f>VLOOKUP($A1107,'Medical Examinations'!$A$2:$D$2336,4,)</f>
        <v>yes</v>
      </c>
      <c r="F1107" t="str">
        <f>VLOOKUP($A1107,'Medical Examinations'!$A$2:$E$2336,5,)</f>
        <v>No</v>
      </c>
      <c r="G1107" t="str">
        <f>VLOOKUP($A1107,'Medical Examinations'!$A$2:$F$2336,6,)</f>
        <v>No</v>
      </c>
      <c r="H1107">
        <f>VLOOKUP($A1107,'Data Transformation'!$A$2:$G$2336,7,)</f>
        <v>0</v>
      </c>
      <c r="I1107" t="str">
        <f>VLOOKUP($A1107,'Medical Examinations'!$A$2:$H$2336,8,)</f>
        <v>No</v>
      </c>
      <c r="J1107" t="str">
        <f>VLOOKUP($A1107,'Data Transformation'!$A$2:$K$2336,11,)</f>
        <v>obesity</v>
      </c>
      <c r="K1107" t="str">
        <f>VLOOKUP($A1107,'Data Transformation'!$A$2:$M$2336,13,)</f>
        <v>Diabetes</v>
      </c>
      <c r="L1107" t="str">
        <f>VLOOKUP(A1107,'Data Transformation'!A1107:Q3441,17,)</f>
        <v>2-Dec-1972</v>
      </c>
      <c r="M1107">
        <f>VLOOKUP($A1107,'Hospitalisation Details'!$A$2:$I$2344,6,)</f>
        <v>10226.280000000001</v>
      </c>
      <c r="N1107" t="str">
        <f>VLOOKUP($A1107,'Hospitalisation Details'!$A$2:$I$2344,7,)</f>
        <v>tier - 3</v>
      </c>
      <c r="O1107" t="str">
        <f>VLOOKUP($A1107,'Hospitalisation Details'!$A$2:$I$2344,8,)</f>
        <v>tier - 3</v>
      </c>
      <c r="P1107" t="str">
        <f>VLOOKUP($A1107,'Hospitalisation Details'!$A$2:$I$2344,9,)</f>
        <v>R1013</v>
      </c>
      <c r="Q1107">
        <f>VLOOKUP(A1107,'Data Transformation'!A1107:R3441,18,)</f>
        <v>50</v>
      </c>
    </row>
    <row r="1108" spans="1:17" ht="15.6" x14ac:dyDescent="0.3">
      <c r="A1108" s="1" t="s">
        <v>1264</v>
      </c>
      <c r="B1108" s="1" t="str">
        <f>VLOOKUP($A1108,'Data Transformation'!$A$2:$D$2336,4,)</f>
        <v xml:space="preserve">  Brent</v>
      </c>
      <c r="C1108">
        <f>VLOOKUP($A1108,'Medical Examinations'!$A$2:$B$2336,2,)</f>
        <v>29.9</v>
      </c>
      <c r="D1108">
        <f>VLOOKUP($A1108,'Medical Examinations'!$A$2:$C$2336,3,)</f>
        <v>8.9600000000000009</v>
      </c>
      <c r="E1108" t="str">
        <f>VLOOKUP($A1108,'Medical Examinations'!$A$2:$D$2336,4,)</f>
        <v>yes</v>
      </c>
      <c r="F1108" t="str">
        <f>VLOOKUP($A1108,'Medical Examinations'!$A$2:$E$2336,5,)</f>
        <v>No</v>
      </c>
      <c r="G1108" t="str">
        <f>VLOOKUP($A1108,'Medical Examinations'!$A$2:$F$2336,6,)</f>
        <v>No</v>
      </c>
      <c r="H1108">
        <f>VLOOKUP($A1108,'Data Transformation'!$A$2:$G$2336,7,)</f>
        <v>0</v>
      </c>
      <c r="I1108" t="str">
        <f>VLOOKUP($A1108,'Medical Examinations'!$A$2:$H$2336,8,)</f>
        <v>No</v>
      </c>
      <c r="J1108" t="str">
        <f>VLOOKUP($A1108,'Data Transformation'!$A$2:$K$2336,11,)</f>
        <v>obesity</v>
      </c>
      <c r="K1108" t="str">
        <f>VLOOKUP($A1108,'Data Transformation'!$A$2:$M$2336,13,)</f>
        <v>Normal</v>
      </c>
      <c r="L1108" t="str">
        <f>VLOOKUP(A1108,'Data Transformation'!A1108:Q3442,17,)</f>
        <v>4-Nov-1977</v>
      </c>
      <c r="M1108">
        <f>VLOOKUP($A1108,'Hospitalisation Details'!$A$2:$I$2344,6,)</f>
        <v>10214.64</v>
      </c>
      <c r="N1108" t="str">
        <f>VLOOKUP($A1108,'Hospitalisation Details'!$A$2:$I$2344,7,)</f>
        <v>tier - 3</v>
      </c>
      <c r="O1108" t="str">
        <f>VLOOKUP($A1108,'Hospitalisation Details'!$A$2:$I$2344,8,)</f>
        <v>tier - 2</v>
      </c>
      <c r="P1108" t="str">
        <f>VLOOKUP($A1108,'Hospitalisation Details'!$A$2:$I$2344,9,)</f>
        <v>R1011</v>
      </c>
      <c r="Q1108">
        <f>VLOOKUP(A1108,'Data Transformation'!A1108:R3442,18,)</f>
        <v>45</v>
      </c>
    </row>
    <row r="1109" spans="1:17" ht="15.6" x14ac:dyDescent="0.3">
      <c r="A1109" s="1" t="s">
        <v>1263</v>
      </c>
      <c r="B1109" s="1" t="str">
        <f>VLOOKUP($A1109,'Data Transformation'!$A$2:$D$2336,4,)</f>
        <v xml:space="preserve">  Kelli M</v>
      </c>
      <c r="C1109">
        <f>VLOOKUP($A1109,'Medical Examinations'!$A$2:$B$2336,2,)</f>
        <v>23.18</v>
      </c>
      <c r="D1109">
        <f>VLOOKUP($A1109,'Medical Examinations'!$A$2:$C$2336,3,)</f>
        <v>6.96</v>
      </c>
      <c r="E1109" t="str">
        <f>VLOOKUP($A1109,'Medical Examinations'!$A$2:$D$2336,4,)</f>
        <v>yes</v>
      </c>
      <c r="F1109" t="str">
        <f>VLOOKUP($A1109,'Medical Examinations'!$A$2:$E$2336,5,)</f>
        <v>No</v>
      </c>
      <c r="G1109" t="str">
        <f>VLOOKUP($A1109,'Medical Examinations'!$A$2:$F$2336,6,)</f>
        <v>No</v>
      </c>
      <c r="H1109">
        <f>VLOOKUP($A1109,'Data Transformation'!$A$2:$G$2336,7,)</f>
        <v>2</v>
      </c>
      <c r="I1109" t="str">
        <f>VLOOKUP($A1109,'Medical Examinations'!$A$2:$H$2336,8,)</f>
        <v>No</v>
      </c>
      <c r="J1109" t="str">
        <f>VLOOKUP($A1109,'Data Transformation'!$A$2:$K$2336,11,)</f>
        <v>overweight</v>
      </c>
      <c r="K1109" t="str">
        <f>VLOOKUP($A1109,'Data Transformation'!$A$2:$M$2336,13,)</f>
        <v>Normal</v>
      </c>
      <c r="L1109" t="str">
        <f>VLOOKUP(A1109,'Data Transformation'!A1109:Q3443,17,)</f>
        <v>9-Nov-1965</v>
      </c>
      <c r="M1109">
        <f>VLOOKUP($A1109,'Hospitalisation Details'!$A$2:$I$2344,6,)</f>
        <v>10197.77</v>
      </c>
      <c r="N1109" t="str">
        <f>VLOOKUP($A1109,'Hospitalisation Details'!$A$2:$I$2344,7,)</f>
        <v>tier - 3</v>
      </c>
      <c r="O1109" t="str">
        <f>VLOOKUP($A1109,'Hospitalisation Details'!$A$2:$I$2344,8,)</f>
        <v>tier - 1</v>
      </c>
      <c r="P1109" t="str">
        <f>VLOOKUP($A1109,'Hospitalisation Details'!$A$2:$I$2344,9,)</f>
        <v>R1024</v>
      </c>
      <c r="Q1109">
        <f>VLOOKUP(A1109,'Data Transformation'!A1109:R3443,18,)</f>
        <v>57</v>
      </c>
    </row>
    <row r="1110" spans="1:17" ht="15.6" x14ac:dyDescent="0.3">
      <c r="A1110" s="1" t="s">
        <v>1262</v>
      </c>
      <c r="B1110" s="1" t="str">
        <f>VLOOKUP($A1110,'Data Transformation'!$A$2:$D$2336,4,)</f>
        <v xml:space="preserve">  Sheridan H</v>
      </c>
      <c r="C1110">
        <f>VLOOKUP($A1110,'Medical Examinations'!$A$2:$B$2336,2,)</f>
        <v>33.020000000000003</v>
      </c>
      <c r="D1110">
        <f>VLOOKUP($A1110,'Medical Examinations'!$A$2:$C$2336,3,)</f>
        <v>5.07</v>
      </c>
      <c r="E1110" t="str">
        <f>VLOOKUP($A1110,'Medical Examinations'!$A$2:$D$2336,4,)</f>
        <v>yes</v>
      </c>
      <c r="F1110" t="str">
        <f>VLOOKUP($A1110,'Medical Examinations'!$A$2:$E$2336,5,)</f>
        <v>No</v>
      </c>
      <c r="G1110" t="str">
        <f>VLOOKUP($A1110,'Medical Examinations'!$A$2:$F$2336,6,)</f>
        <v>No</v>
      </c>
      <c r="H1110">
        <f>VLOOKUP($A1110,'Data Transformation'!$A$2:$G$2336,7,)</f>
        <v>0</v>
      </c>
      <c r="I1110" t="str">
        <f>VLOOKUP($A1110,'Medical Examinations'!$A$2:$H$2336,8,)</f>
        <v>No</v>
      </c>
      <c r="J1110" t="str">
        <f>VLOOKUP($A1110,'Data Transformation'!$A$2:$K$2336,11,)</f>
        <v>underweight</v>
      </c>
      <c r="K1110" t="str">
        <f>VLOOKUP($A1110,'Data Transformation'!$A$2:$M$2336,13,)</f>
        <v>Prediabetes</v>
      </c>
      <c r="L1110" t="str">
        <f>VLOOKUP(A1110,'Data Transformation'!A1110:Q3444,17,)</f>
        <v>2-Dec-1977</v>
      </c>
      <c r="M1110">
        <f>VLOOKUP($A1110,'Hospitalisation Details'!$A$2:$I$2344,6,)</f>
        <v>10191.82</v>
      </c>
      <c r="N1110" t="str">
        <f>VLOOKUP($A1110,'Hospitalisation Details'!$A$2:$I$2344,7,)</f>
        <v>tier - 3</v>
      </c>
      <c r="O1110" t="str">
        <f>VLOOKUP($A1110,'Hospitalisation Details'!$A$2:$I$2344,8,)</f>
        <v>tier - 2</v>
      </c>
      <c r="P1110" t="str">
        <f>VLOOKUP($A1110,'Hospitalisation Details'!$A$2:$I$2344,9,)</f>
        <v>R1026</v>
      </c>
      <c r="Q1110">
        <f>VLOOKUP(A1110,'Data Transformation'!A1110:R3444,18,)</f>
        <v>45</v>
      </c>
    </row>
    <row r="1111" spans="1:17" ht="15.6" x14ac:dyDescent="0.3">
      <c r="A1111" s="1" t="s">
        <v>1261</v>
      </c>
      <c r="B1111" s="1" t="str">
        <f>VLOOKUP($A1111,'Data Transformation'!$A$2:$D$2336,4,)</f>
        <v xml:space="preserve">  Sarah M</v>
      </c>
      <c r="C1111">
        <f>VLOOKUP($A1111,'Medical Examinations'!$A$2:$B$2336,2,)</f>
        <v>27.29</v>
      </c>
      <c r="D1111">
        <f>VLOOKUP($A1111,'Medical Examinations'!$A$2:$C$2336,3,)</f>
        <v>5.85</v>
      </c>
      <c r="E1111" t="str">
        <f>VLOOKUP($A1111,'Medical Examinations'!$A$2:$D$2336,4,)</f>
        <v>No</v>
      </c>
      <c r="F1111" t="str">
        <f>VLOOKUP($A1111,'Medical Examinations'!$A$2:$E$2336,5,)</f>
        <v>No</v>
      </c>
      <c r="G1111" t="str">
        <f>VLOOKUP($A1111,'Medical Examinations'!$A$2:$F$2336,6,)</f>
        <v>No</v>
      </c>
      <c r="H1111">
        <f>VLOOKUP($A1111,'Data Transformation'!$A$2:$G$2336,7,)</f>
        <v>2</v>
      </c>
      <c r="I1111" t="str">
        <f>VLOOKUP($A1111,'Medical Examinations'!$A$2:$H$2336,8,)</f>
        <v>No</v>
      </c>
      <c r="J1111" t="str">
        <f>VLOOKUP($A1111,'Data Transformation'!$A$2:$K$2336,11,)</f>
        <v>normal weight</v>
      </c>
      <c r="K1111" t="str">
        <f>VLOOKUP($A1111,'Data Transformation'!$A$2:$M$2336,13,)</f>
        <v>Normal</v>
      </c>
      <c r="L1111" t="str">
        <f>VLOOKUP(A1111,'Data Transformation'!A1111:Q3445,17,)</f>
        <v>12-Aug-1970</v>
      </c>
      <c r="M1111">
        <f>VLOOKUP($A1111,'Hospitalisation Details'!$A$2:$I$2344,6,)</f>
        <v>10160.870000000001</v>
      </c>
      <c r="N1111" t="str">
        <f>VLOOKUP($A1111,'Hospitalisation Details'!$A$2:$I$2344,7,)</f>
        <v>tier - 3</v>
      </c>
      <c r="O1111" t="str">
        <f>VLOOKUP($A1111,'Hospitalisation Details'!$A$2:$I$2344,8,)</f>
        <v>tier - 3</v>
      </c>
      <c r="P1111" t="str">
        <f>VLOOKUP($A1111,'Hospitalisation Details'!$A$2:$I$2344,9,)</f>
        <v>R1025</v>
      </c>
      <c r="Q1111">
        <f>VLOOKUP(A1111,'Data Transformation'!A1111:R3445,18,)</f>
        <v>52</v>
      </c>
    </row>
    <row r="1112" spans="1:17" ht="15.6" x14ac:dyDescent="0.3">
      <c r="A1112" s="1" t="s">
        <v>1260</v>
      </c>
      <c r="B1112" s="1" t="str">
        <f>VLOOKUP($A1112,'Data Transformation'!$A$2:$D$2336,4,)</f>
        <v xml:space="preserve">  Jennifer</v>
      </c>
      <c r="C1112">
        <f>VLOOKUP($A1112,'Medical Examinations'!$A$2:$B$2336,2,)</f>
        <v>23.18</v>
      </c>
      <c r="D1112">
        <f>VLOOKUP($A1112,'Medical Examinations'!$A$2:$C$2336,3,)</f>
        <v>10.56</v>
      </c>
      <c r="E1112" t="str">
        <f>VLOOKUP($A1112,'Medical Examinations'!$A$2:$D$2336,4,)</f>
        <v>No</v>
      </c>
      <c r="F1112" t="str">
        <f>VLOOKUP($A1112,'Medical Examinations'!$A$2:$E$2336,5,)</f>
        <v>No</v>
      </c>
      <c r="G1112" t="str">
        <f>VLOOKUP($A1112,'Medical Examinations'!$A$2:$F$2336,6,)</f>
        <v>No</v>
      </c>
      <c r="H1112">
        <f>VLOOKUP($A1112,'Data Transformation'!$A$2:$G$2336,7,)</f>
        <v>2</v>
      </c>
      <c r="I1112" t="str">
        <f>VLOOKUP($A1112,'Medical Examinations'!$A$2:$H$2336,8,)</f>
        <v>No</v>
      </c>
      <c r="J1112" t="str">
        <f>VLOOKUP($A1112,'Data Transformation'!$A$2:$K$2336,11,)</f>
        <v>normal weight</v>
      </c>
      <c r="K1112" t="str">
        <f>VLOOKUP($A1112,'Data Transformation'!$A$2:$M$2336,13,)</f>
        <v>Normal</v>
      </c>
      <c r="L1112" t="str">
        <f>VLOOKUP(A1112,'Data Transformation'!A1112:Q3446,17,)</f>
        <v>18-Oct-1970</v>
      </c>
      <c r="M1112">
        <f>VLOOKUP($A1112,'Hospitalisation Details'!$A$2:$I$2344,6,)</f>
        <v>10156.780000000001</v>
      </c>
      <c r="N1112" t="str">
        <f>VLOOKUP($A1112,'Hospitalisation Details'!$A$2:$I$2344,7,)</f>
        <v>tier - 3</v>
      </c>
      <c r="O1112" t="str">
        <f>VLOOKUP($A1112,'Hospitalisation Details'!$A$2:$I$2344,8,)</f>
        <v>tier - 2</v>
      </c>
      <c r="P1112" t="str">
        <f>VLOOKUP($A1112,'Hospitalisation Details'!$A$2:$I$2344,9,)</f>
        <v>R1012</v>
      </c>
      <c r="Q1112">
        <f>VLOOKUP(A1112,'Data Transformation'!A1112:R3446,18,)</f>
        <v>52</v>
      </c>
    </row>
    <row r="1113" spans="1:17" ht="15.6" x14ac:dyDescent="0.3">
      <c r="A1113" s="1" t="s">
        <v>1259</v>
      </c>
      <c r="B1113" s="1" t="str">
        <f>VLOOKUP($A1113,'Data Transformation'!$A$2:$D$2336,4,)</f>
        <v xml:space="preserve">  Laura J</v>
      </c>
      <c r="C1113">
        <f>VLOOKUP($A1113,'Medical Examinations'!$A$2:$B$2336,2,)</f>
        <v>32.659999999999997</v>
      </c>
      <c r="D1113">
        <f>VLOOKUP($A1113,'Medical Examinations'!$A$2:$C$2336,3,)</f>
        <v>8.92</v>
      </c>
      <c r="E1113" t="str">
        <f>VLOOKUP($A1113,'Medical Examinations'!$A$2:$D$2336,4,)</f>
        <v>yes</v>
      </c>
      <c r="F1113" t="str">
        <f>VLOOKUP($A1113,'Medical Examinations'!$A$2:$E$2336,5,)</f>
        <v>No</v>
      </c>
      <c r="G1113" t="str">
        <f>VLOOKUP($A1113,'Medical Examinations'!$A$2:$F$2336,6,)</f>
        <v>No</v>
      </c>
      <c r="H1113">
        <f>VLOOKUP($A1113,'Data Transformation'!$A$2:$G$2336,7,)</f>
        <v>0</v>
      </c>
      <c r="I1113" t="str">
        <f>VLOOKUP($A1113,'Medical Examinations'!$A$2:$H$2336,8,)</f>
        <v>No</v>
      </c>
      <c r="J1113" t="str">
        <f>VLOOKUP($A1113,'Data Transformation'!$A$2:$K$2336,11,)</f>
        <v>normal weight</v>
      </c>
      <c r="K1113" t="str">
        <f>VLOOKUP($A1113,'Data Transformation'!$A$2:$M$2336,13,)</f>
        <v>Normal</v>
      </c>
      <c r="L1113" t="str">
        <f>VLOOKUP(A1113,'Data Transformation'!A1113:Q3447,17,)</f>
        <v>8-Dec-1982</v>
      </c>
      <c r="M1113">
        <f>VLOOKUP($A1113,'Hospitalisation Details'!$A$2:$I$2344,6,)</f>
        <v>10146.129999999999</v>
      </c>
      <c r="N1113" t="str">
        <f>VLOOKUP($A1113,'Hospitalisation Details'!$A$2:$I$2344,7,)</f>
        <v>tier - 3</v>
      </c>
      <c r="O1113" t="str">
        <f>VLOOKUP($A1113,'Hospitalisation Details'!$A$2:$I$2344,8,)</f>
        <v>tier - 1</v>
      </c>
      <c r="P1113" t="str">
        <f>VLOOKUP($A1113,'Hospitalisation Details'!$A$2:$I$2344,9,)</f>
        <v>R1025</v>
      </c>
      <c r="Q1113">
        <f>VLOOKUP(A1113,'Data Transformation'!A1113:R3447,18,)</f>
        <v>40</v>
      </c>
    </row>
    <row r="1114" spans="1:17" ht="15.6" x14ac:dyDescent="0.3">
      <c r="A1114" s="1" t="s">
        <v>1258</v>
      </c>
      <c r="B1114" s="1" t="str">
        <f>VLOOKUP($A1114,'Data Transformation'!$A$2:$D$2336,4,)</f>
        <v xml:space="preserve">  Thomas</v>
      </c>
      <c r="C1114">
        <f>VLOOKUP($A1114,'Medical Examinations'!$A$2:$B$2336,2,)</f>
        <v>30.78</v>
      </c>
      <c r="D1114">
        <f>VLOOKUP($A1114,'Medical Examinations'!$A$2:$C$2336,3,)</f>
        <v>8.6300000000000008</v>
      </c>
      <c r="E1114" t="str">
        <f>VLOOKUP($A1114,'Medical Examinations'!$A$2:$D$2336,4,)</f>
        <v>No</v>
      </c>
      <c r="F1114" t="str">
        <f>VLOOKUP($A1114,'Medical Examinations'!$A$2:$E$2336,5,)</f>
        <v>No</v>
      </c>
      <c r="G1114" t="str">
        <f>VLOOKUP($A1114,'Medical Examinations'!$A$2:$F$2336,6,)</f>
        <v>No</v>
      </c>
      <c r="H1114">
        <f>VLOOKUP($A1114,'Data Transformation'!$A$2:$G$2336,7,)</f>
        <v>0</v>
      </c>
      <c r="I1114" t="str">
        <f>VLOOKUP($A1114,'Medical Examinations'!$A$2:$H$2336,8,)</f>
        <v>No</v>
      </c>
      <c r="J1114" t="str">
        <f>VLOOKUP($A1114,'Data Transformation'!$A$2:$K$2336,11,)</f>
        <v>obesity</v>
      </c>
      <c r="K1114" t="str">
        <f>VLOOKUP($A1114,'Data Transformation'!$A$2:$M$2336,13,)</f>
        <v>Prediabetes</v>
      </c>
      <c r="L1114" t="str">
        <f>VLOOKUP(A1114,'Data Transformation'!A1114:Q3448,17,)</f>
        <v>23-Aug-1990</v>
      </c>
      <c r="M1114">
        <f>VLOOKUP($A1114,'Hospitalisation Details'!$A$2:$I$2344,6,)</f>
        <v>10141.14</v>
      </c>
      <c r="N1114" t="str">
        <f>VLOOKUP($A1114,'Hospitalisation Details'!$A$2:$I$2344,7,)</f>
        <v>tier - 3</v>
      </c>
      <c r="O1114" t="str">
        <f>VLOOKUP($A1114,'Hospitalisation Details'!$A$2:$I$2344,8,)</f>
        <v>tier - 1</v>
      </c>
      <c r="P1114" t="str">
        <f>VLOOKUP($A1114,'Hospitalisation Details'!$A$2:$I$2344,9,)</f>
        <v>R1016</v>
      </c>
      <c r="Q1114">
        <f>VLOOKUP(A1114,'Data Transformation'!A1114:R3448,18,)</f>
        <v>32</v>
      </c>
    </row>
    <row r="1115" spans="1:17" ht="15.6" x14ac:dyDescent="0.3">
      <c r="A1115" s="1" t="s">
        <v>1257</v>
      </c>
      <c r="B1115" s="1" t="str">
        <f>VLOOKUP($A1115,'Data Transformation'!$A$2:$D$2336,4,)</f>
        <v xml:space="preserve">  Gisele</v>
      </c>
      <c r="C1115">
        <f>VLOOKUP($A1115,'Medical Examinations'!$A$2:$B$2336,2,)</f>
        <v>47.2</v>
      </c>
      <c r="D1115">
        <f>VLOOKUP($A1115,'Medical Examinations'!$A$2:$C$2336,3,)</f>
        <v>6.29</v>
      </c>
      <c r="E1115" t="str">
        <f>VLOOKUP($A1115,'Medical Examinations'!$A$2:$D$2336,4,)</f>
        <v>yes</v>
      </c>
      <c r="F1115" t="str">
        <f>VLOOKUP($A1115,'Medical Examinations'!$A$2:$E$2336,5,)</f>
        <v>No</v>
      </c>
      <c r="G1115" t="str">
        <f>VLOOKUP($A1115,'Medical Examinations'!$A$2:$F$2336,6,)</f>
        <v>Yes</v>
      </c>
      <c r="H1115">
        <f>VLOOKUP($A1115,'Data Transformation'!$A$2:$G$2336,7,)</f>
        <v>1</v>
      </c>
      <c r="I1115" t="str">
        <f>VLOOKUP($A1115,'Medical Examinations'!$A$2:$H$2336,8,)</f>
        <v>No</v>
      </c>
      <c r="J1115" t="str">
        <f>VLOOKUP($A1115,'Data Transformation'!$A$2:$K$2336,11,)</f>
        <v>obesity</v>
      </c>
      <c r="K1115" t="str">
        <f>VLOOKUP($A1115,'Data Transformation'!$A$2:$M$2336,13,)</f>
        <v>Prediabetes</v>
      </c>
      <c r="L1115" t="str">
        <f>VLOOKUP(A1115,'Data Transformation'!A1115:Q3449,17,)</f>
        <v>24-Oct-1970</v>
      </c>
      <c r="M1115">
        <f>VLOOKUP($A1115,'Hospitalisation Details'!$A$2:$I$2344,6,)</f>
        <v>10139.84</v>
      </c>
      <c r="N1115" t="str">
        <f>VLOOKUP($A1115,'Hospitalisation Details'!$A$2:$I$2344,7,)</f>
        <v>tier - 3</v>
      </c>
      <c r="O1115" t="str">
        <f>VLOOKUP($A1115,'Hospitalisation Details'!$A$2:$I$2344,8,)</f>
        <v>tier - 2</v>
      </c>
      <c r="P1115" t="str">
        <f>VLOOKUP($A1115,'Hospitalisation Details'!$A$2:$I$2344,9,)</f>
        <v>R1012</v>
      </c>
      <c r="Q1115">
        <f>VLOOKUP(A1115,'Data Transformation'!A1115:R3449,18,)</f>
        <v>52</v>
      </c>
    </row>
    <row r="1116" spans="1:17" ht="15.6" x14ac:dyDescent="0.3">
      <c r="A1116" s="1" t="s">
        <v>1256</v>
      </c>
      <c r="B1116" s="1" t="str">
        <f>VLOOKUP($A1116,'Data Transformation'!$A$2:$D$2336,4,)</f>
        <v xml:space="preserve">  Myra L</v>
      </c>
      <c r="C1116">
        <f>VLOOKUP($A1116,'Medical Examinations'!$A$2:$B$2336,2,)</f>
        <v>31.6</v>
      </c>
      <c r="D1116">
        <f>VLOOKUP($A1116,'Medical Examinations'!$A$2:$C$2336,3,)</f>
        <v>5.75</v>
      </c>
      <c r="E1116" t="str">
        <f>VLOOKUP($A1116,'Medical Examinations'!$A$2:$D$2336,4,)</f>
        <v>No</v>
      </c>
      <c r="F1116" t="str">
        <f>VLOOKUP($A1116,'Medical Examinations'!$A$2:$E$2336,5,)</f>
        <v>No</v>
      </c>
      <c r="G1116" t="str">
        <f>VLOOKUP($A1116,'Medical Examinations'!$A$2:$F$2336,6,)</f>
        <v>No</v>
      </c>
      <c r="H1116">
        <f>VLOOKUP($A1116,'Data Transformation'!$A$2:$G$2336,7,)</f>
        <v>2</v>
      </c>
      <c r="I1116" t="str">
        <f>VLOOKUP($A1116,'Medical Examinations'!$A$2:$H$2336,8,)</f>
        <v>No</v>
      </c>
      <c r="J1116" t="str">
        <f>VLOOKUP($A1116,'Data Transformation'!$A$2:$K$2336,11,)</f>
        <v>overweight</v>
      </c>
      <c r="K1116" t="str">
        <f>VLOOKUP($A1116,'Data Transformation'!$A$2:$M$2336,13,)</f>
        <v>Normal</v>
      </c>
      <c r="L1116" t="str">
        <f>VLOOKUP(A1116,'Data Transformation'!A1116:Q3450,17,)</f>
        <v>29-Dec-1971</v>
      </c>
      <c r="M1116">
        <f>VLOOKUP($A1116,'Hospitalisation Details'!$A$2:$I$2344,6,)</f>
        <v>10118.42</v>
      </c>
      <c r="N1116" t="str">
        <f>VLOOKUP($A1116,'Hospitalisation Details'!$A$2:$I$2344,7,)</f>
        <v>tier - 3</v>
      </c>
      <c r="O1116" t="str">
        <f>VLOOKUP($A1116,'Hospitalisation Details'!$A$2:$I$2344,8,)</f>
        <v>tier - 3</v>
      </c>
      <c r="P1116" t="str">
        <f>VLOOKUP($A1116,'Hospitalisation Details'!$A$2:$I$2344,9,)</f>
        <v>R1011</v>
      </c>
      <c r="Q1116">
        <f>VLOOKUP(A1116,'Data Transformation'!A1116:R3450,18,)</f>
        <v>51</v>
      </c>
    </row>
    <row r="1117" spans="1:17" ht="15.6" x14ac:dyDescent="0.3">
      <c r="A1117" s="1" t="s">
        <v>1255</v>
      </c>
      <c r="B1117" s="1" t="str">
        <f>VLOOKUP($A1117,'Data Transformation'!$A$2:$D$2336,4,)</f>
        <v xml:space="preserve">  Melissa M</v>
      </c>
      <c r="C1117">
        <f>VLOOKUP($A1117,'Medical Examinations'!$A$2:$B$2336,2,)</f>
        <v>33.914999999999999</v>
      </c>
      <c r="D1117">
        <f>VLOOKUP($A1117,'Medical Examinations'!$A$2:$C$2336,3,)</f>
        <v>6.66</v>
      </c>
      <c r="E1117" t="str">
        <f>VLOOKUP($A1117,'Medical Examinations'!$A$2:$D$2336,4,)</f>
        <v>yes</v>
      </c>
      <c r="F1117" t="str">
        <f>VLOOKUP($A1117,'Medical Examinations'!$A$2:$E$2336,5,)</f>
        <v>No</v>
      </c>
      <c r="G1117" t="str">
        <f>VLOOKUP($A1117,'Medical Examinations'!$A$2:$F$2336,6,)</f>
        <v>No</v>
      </c>
      <c r="H1117">
        <f>VLOOKUP($A1117,'Data Transformation'!$A$2:$G$2336,7,)</f>
        <v>1</v>
      </c>
      <c r="I1117" t="str">
        <f>VLOOKUP($A1117,'Medical Examinations'!$A$2:$H$2336,8,)</f>
        <v>No</v>
      </c>
      <c r="J1117" t="str">
        <f>VLOOKUP($A1117,'Data Transformation'!$A$2:$K$2336,11,)</f>
        <v>overweight</v>
      </c>
      <c r="K1117" t="str">
        <f>VLOOKUP($A1117,'Data Transformation'!$A$2:$M$2336,13,)</f>
        <v>Normal</v>
      </c>
      <c r="L1117" t="str">
        <f>VLOOKUP(A1117,'Data Transformation'!A1117:Q3451,17,)</f>
        <v>25-Dec-1973</v>
      </c>
      <c r="M1117">
        <f>VLOOKUP($A1117,'Hospitalisation Details'!$A$2:$I$2344,6,)</f>
        <v>10115.01</v>
      </c>
      <c r="N1117" t="str">
        <f>VLOOKUP($A1117,'Hospitalisation Details'!$A$2:$I$2344,7,)</f>
        <v>tier - 3</v>
      </c>
      <c r="O1117" t="str">
        <f>VLOOKUP($A1117,'Hospitalisation Details'!$A$2:$I$2344,8,)</f>
        <v>tier - 3</v>
      </c>
      <c r="P1117" t="str">
        <f>VLOOKUP($A1117,'Hospitalisation Details'!$A$2:$I$2344,9,)</f>
        <v>R1012</v>
      </c>
      <c r="Q1117">
        <f>VLOOKUP(A1117,'Data Transformation'!A1117:R3451,18,)</f>
        <v>49</v>
      </c>
    </row>
    <row r="1118" spans="1:17" ht="15.6" x14ac:dyDescent="0.3">
      <c r="A1118" s="1" t="s">
        <v>1254</v>
      </c>
      <c r="B1118" s="1" t="str">
        <f>VLOOKUP($A1118,'Data Transformation'!$A$2:$D$2336,4,)</f>
        <v xml:space="preserve">  Eleanor F</v>
      </c>
      <c r="C1118">
        <f>VLOOKUP($A1118,'Medical Examinations'!$A$2:$B$2336,2,)</f>
        <v>23.54</v>
      </c>
      <c r="D1118">
        <f>VLOOKUP($A1118,'Medical Examinations'!$A$2:$C$2336,3,)</f>
        <v>5.0999999999999996</v>
      </c>
      <c r="E1118" t="str">
        <f>VLOOKUP($A1118,'Medical Examinations'!$A$2:$D$2336,4,)</f>
        <v>No</v>
      </c>
      <c r="F1118" t="str">
        <f>VLOOKUP($A1118,'Medical Examinations'!$A$2:$E$2336,5,)</f>
        <v>No</v>
      </c>
      <c r="G1118" t="str">
        <f>VLOOKUP($A1118,'Medical Examinations'!$A$2:$F$2336,6,)</f>
        <v>No</v>
      </c>
      <c r="H1118">
        <f>VLOOKUP($A1118,'Data Transformation'!$A$2:$G$2336,7,)</f>
        <v>2</v>
      </c>
      <c r="I1118" t="str">
        <f>VLOOKUP($A1118,'Medical Examinations'!$A$2:$H$2336,8,)</f>
        <v>No</v>
      </c>
      <c r="J1118" t="str">
        <f>VLOOKUP($A1118,'Data Transformation'!$A$2:$K$2336,11,)</f>
        <v>overweight</v>
      </c>
      <c r="K1118" t="str">
        <f>VLOOKUP($A1118,'Data Transformation'!$A$2:$M$2336,13,)</f>
        <v>Prediabetes</v>
      </c>
      <c r="L1118" t="str">
        <f>VLOOKUP(A1118,'Data Transformation'!A1118:Q3452,17,)</f>
        <v>10-Sep-1976</v>
      </c>
      <c r="M1118">
        <f>VLOOKUP($A1118,'Hospitalisation Details'!$A$2:$I$2344,6,)</f>
        <v>10107.219999999999</v>
      </c>
      <c r="N1118" t="str">
        <f>VLOOKUP($A1118,'Hospitalisation Details'!$A$2:$I$2344,7,)</f>
        <v>tier - 3</v>
      </c>
      <c r="O1118" t="str">
        <f>VLOOKUP($A1118,'Hospitalisation Details'!$A$2:$I$2344,8,)</f>
        <v>tier - 1</v>
      </c>
      <c r="P1118" t="str">
        <f>VLOOKUP($A1118,'Hospitalisation Details'!$A$2:$I$2344,9,)</f>
        <v>R1013</v>
      </c>
      <c r="Q1118">
        <f>VLOOKUP(A1118,'Data Transformation'!A1118:R3452,18,)</f>
        <v>46</v>
      </c>
    </row>
    <row r="1119" spans="1:17" ht="15.6" x14ac:dyDescent="0.3">
      <c r="A1119" s="1" t="s">
        <v>1253</v>
      </c>
      <c r="B1119" s="1" t="str">
        <f>VLOOKUP($A1119,'Data Transformation'!$A$2:$D$2336,4,)</f>
        <v xml:space="preserve">  Elizabeth</v>
      </c>
      <c r="C1119">
        <f>VLOOKUP($A1119,'Medical Examinations'!$A$2:$B$2336,2,)</f>
        <v>27.074999999999999</v>
      </c>
      <c r="D1119">
        <f>VLOOKUP($A1119,'Medical Examinations'!$A$2:$C$2336,3,)</f>
        <v>4.41</v>
      </c>
      <c r="E1119" t="str">
        <f>VLOOKUP($A1119,'Medical Examinations'!$A$2:$D$2336,4,)</f>
        <v>No</v>
      </c>
      <c r="F1119" t="str">
        <f>VLOOKUP($A1119,'Medical Examinations'!$A$2:$E$2336,5,)</f>
        <v>No</v>
      </c>
      <c r="G1119" t="str">
        <f>VLOOKUP($A1119,'Medical Examinations'!$A$2:$F$2336,6,)</f>
        <v>No</v>
      </c>
      <c r="H1119">
        <f>VLOOKUP($A1119,'Data Transformation'!$A$2:$G$2336,7,)</f>
        <v>2</v>
      </c>
      <c r="I1119" t="str">
        <f>VLOOKUP($A1119,'Medical Examinations'!$A$2:$H$2336,8,)</f>
        <v>No</v>
      </c>
      <c r="J1119" t="str">
        <f>VLOOKUP($A1119,'Data Transformation'!$A$2:$K$2336,11,)</f>
        <v>obesity</v>
      </c>
      <c r="K1119" t="str">
        <f>VLOOKUP($A1119,'Data Transformation'!$A$2:$M$2336,13,)</f>
        <v>Normal</v>
      </c>
      <c r="L1119" t="str">
        <f>VLOOKUP(A1119,'Data Transformation'!A1119:Q3453,17,)</f>
        <v>25-Dec-1986</v>
      </c>
      <c r="M1119">
        <f>VLOOKUP($A1119,'Hospitalisation Details'!$A$2:$I$2344,6,)</f>
        <v>10106.129999999999</v>
      </c>
      <c r="N1119" t="str">
        <f>VLOOKUP($A1119,'Hospitalisation Details'!$A$2:$I$2344,7,)</f>
        <v>tier - 3</v>
      </c>
      <c r="O1119" t="str">
        <f>VLOOKUP($A1119,'Hospitalisation Details'!$A$2:$I$2344,8,)</f>
        <v>tier - 1</v>
      </c>
      <c r="P1119" t="str">
        <f>VLOOKUP($A1119,'Hospitalisation Details'!$A$2:$I$2344,9,)</f>
        <v>R1024</v>
      </c>
      <c r="Q1119">
        <f>VLOOKUP(A1119,'Data Transformation'!A1119:R3453,18,)</f>
        <v>36</v>
      </c>
    </row>
    <row r="1120" spans="1:17" ht="15.6" x14ac:dyDescent="0.3">
      <c r="A1120" s="1" t="s">
        <v>1252</v>
      </c>
      <c r="B1120" s="1" t="str">
        <f>VLOOKUP($A1120,'Data Transformation'!$A$2:$D$2336,4,)</f>
        <v xml:space="preserve">  Kenneth</v>
      </c>
      <c r="C1120">
        <f>VLOOKUP($A1120,'Medical Examinations'!$A$2:$B$2336,2,)</f>
        <v>25.8</v>
      </c>
      <c r="D1120">
        <f>VLOOKUP($A1120,'Medical Examinations'!$A$2:$C$2336,3,)</f>
        <v>5.52</v>
      </c>
      <c r="E1120" t="str">
        <f>VLOOKUP($A1120,'Medical Examinations'!$A$2:$D$2336,4,)</f>
        <v>yes</v>
      </c>
      <c r="F1120" t="str">
        <f>VLOOKUP($A1120,'Medical Examinations'!$A$2:$E$2336,5,)</f>
        <v>No</v>
      </c>
      <c r="G1120" t="str">
        <f>VLOOKUP($A1120,'Medical Examinations'!$A$2:$F$2336,6,)</f>
        <v>No</v>
      </c>
      <c r="H1120">
        <f>VLOOKUP($A1120,'Data Transformation'!$A$2:$G$2336,7,)</f>
        <v>0</v>
      </c>
      <c r="I1120" t="str">
        <f>VLOOKUP($A1120,'Medical Examinations'!$A$2:$H$2336,8,)</f>
        <v>No</v>
      </c>
      <c r="J1120" t="str">
        <f>VLOOKUP($A1120,'Data Transformation'!$A$2:$K$2336,11,)</f>
        <v>obesity</v>
      </c>
      <c r="K1120" t="str">
        <f>VLOOKUP($A1120,'Data Transformation'!$A$2:$M$2336,13,)</f>
        <v>Diabetes</v>
      </c>
      <c r="L1120" t="str">
        <f>VLOOKUP(A1120,'Data Transformation'!A1120:Q3454,17,)</f>
        <v>5-Dec-1981</v>
      </c>
      <c r="M1120">
        <f>VLOOKUP($A1120,'Hospitalisation Details'!$A$2:$I$2344,6,)</f>
        <v>10096.969999999999</v>
      </c>
      <c r="N1120" t="str">
        <f>VLOOKUP($A1120,'Hospitalisation Details'!$A$2:$I$2344,7,)</f>
        <v>tier - 3</v>
      </c>
      <c r="O1120" t="str">
        <f>VLOOKUP($A1120,'Hospitalisation Details'!$A$2:$I$2344,8,)</f>
        <v>tier - 2</v>
      </c>
      <c r="P1120" t="str">
        <f>VLOOKUP($A1120,'Hospitalisation Details'!$A$2:$I$2344,9,)</f>
        <v>R1011</v>
      </c>
      <c r="Q1120">
        <f>VLOOKUP(A1120,'Data Transformation'!A1120:R3454,18,)</f>
        <v>41</v>
      </c>
    </row>
    <row r="1121" spans="1:17" ht="15.6" x14ac:dyDescent="0.3">
      <c r="A1121" s="1" t="s">
        <v>1251</v>
      </c>
      <c r="B1121" s="1" t="str">
        <f>VLOOKUP($A1121,'Data Transformation'!$A$2:$D$2336,4,)</f>
        <v xml:space="preserve">  Robert G</v>
      </c>
      <c r="C1121">
        <f>VLOOKUP($A1121,'Medical Examinations'!$A$2:$B$2336,2,)</f>
        <v>36.1</v>
      </c>
      <c r="D1121">
        <f>VLOOKUP($A1121,'Medical Examinations'!$A$2:$C$2336,3,)</f>
        <v>4.62</v>
      </c>
      <c r="E1121" t="str">
        <f>VLOOKUP($A1121,'Medical Examinations'!$A$2:$D$2336,4,)</f>
        <v>yes</v>
      </c>
      <c r="F1121" t="str">
        <f>VLOOKUP($A1121,'Medical Examinations'!$A$2:$E$2336,5,)</f>
        <v>No</v>
      </c>
      <c r="G1121" t="str">
        <f>VLOOKUP($A1121,'Medical Examinations'!$A$2:$F$2336,6,)</f>
        <v>Yes</v>
      </c>
      <c r="H1121">
        <f>VLOOKUP($A1121,'Data Transformation'!$A$2:$G$2336,7,)</f>
        <v>1</v>
      </c>
      <c r="I1121" t="str">
        <f>VLOOKUP($A1121,'Medical Examinations'!$A$2:$H$2336,8,)</f>
        <v>No</v>
      </c>
      <c r="J1121" t="str">
        <f>VLOOKUP($A1121,'Data Transformation'!$A$2:$K$2336,11,)</f>
        <v>obesity</v>
      </c>
      <c r="K1121" t="str">
        <f>VLOOKUP($A1121,'Data Transformation'!$A$2:$M$2336,13,)</f>
        <v>Normal</v>
      </c>
      <c r="L1121" t="str">
        <f>VLOOKUP(A1121,'Data Transformation'!A1121:Q3455,17,)</f>
        <v>6-Dec-1975</v>
      </c>
      <c r="M1121">
        <f>VLOOKUP($A1121,'Hospitalisation Details'!$A$2:$I$2344,6,)</f>
        <v>10085.85</v>
      </c>
      <c r="N1121" t="str">
        <f>VLOOKUP($A1121,'Hospitalisation Details'!$A$2:$I$2344,7,)</f>
        <v>tier - 3</v>
      </c>
      <c r="O1121" t="str">
        <f>VLOOKUP($A1121,'Hospitalisation Details'!$A$2:$I$2344,8,)</f>
        <v>tier - 3</v>
      </c>
      <c r="P1121" t="str">
        <f>VLOOKUP($A1121,'Hospitalisation Details'!$A$2:$I$2344,9,)</f>
        <v>R1011</v>
      </c>
      <c r="Q1121">
        <f>VLOOKUP(A1121,'Data Transformation'!A1121:R3455,18,)</f>
        <v>47</v>
      </c>
    </row>
    <row r="1122" spans="1:17" ht="15.6" x14ac:dyDescent="0.3">
      <c r="A1122" s="1" t="s">
        <v>1250</v>
      </c>
      <c r="B1122" s="1" t="str">
        <f>VLOOKUP($A1122,'Data Transformation'!$A$2:$D$2336,4,)</f>
        <v xml:space="preserve">  Thomas C</v>
      </c>
      <c r="C1122">
        <f>VLOOKUP($A1122,'Medical Examinations'!$A$2:$B$2336,2,)</f>
        <v>30.495000000000001</v>
      </c>
      <c r="D1122">
        <f>VLOOKUP($A1122,'Medical Examinations'!$A$2:$C$2336,3,)</f>
        <v>5.74</v>
      </c>
      <c r="E1122" t="str">
        <f>VLOOKUP($A1122,'Medical Examinations'!$A$2:$D$2336,4,)</f>
        <v>yes</v>
      </c>
      <c r="F1122" t="str">
        <f>VLOOKUP($A1122,'Medical Examinations'!$A$2:$E$2336,5,)</f>
        <v>No</v>
      </c>
      <c r="G1122" t="str">
        <f>VLOOKUP($A1122,'Medical Examinations'!$A$2:$F$2336,6,)</f>
        <v>Yes</v>
      </c>
      <c r="H1122">
        <f>VLOOKUP($A1122,'Data Transformation'!$A$2:$G$2336,7,)</f>
        <v>1</v>
      </c>
      <c r="I1122" t="str">
        <f>VLOOKUP($A1122,'Medical Examinations'!$A$2:$H$2336,8,)</f>
        <v>No</v>
      </c>
      <c r="J1122" t="str">
        <f>VLOOKUP($A1122,'Data Transformation'!$A$2:$K$2336,11,)</f>
        <v>overweight</v>
      </c>
      <c r="K1122" t="str">
        <f>VLOOKUP($A1122,'Data Transformation'!$A$2:$M$2336,13,)</f>
        <v>Normal</v>
      </c>
      <c r="L1122" t="str">
        <f>VLOOKUP(A1122,'Data Transformation'!A1122:Q3456,17,)</f>
        <v>5-Oct-1980</v>
      </c>
      <c r="M1122">
        <f>VLOOKUP($A1122,'Hospitalisation Details'!$A$2:$I$2344,6,)</f>
        <v>10072.06</v>
      </c>
      <c r="N1122" t="str">
        <f>VLOOKUP($A1122,'Hospitalisation Details'!$A$2:$I$2344,7,)</f>
        <v>tier - 3</v>
      </c>
      <c r="O1122" t="str">
        <f>VLOOKUP($A1122,'Hospitalisation Details'!$A$2:$I$2344,8,)</f>
        <v>tier - 1</v>
      </c>
      <c r="P1122" t="str">
        <f>VLOOKUP($A1122,'Hospitalisation Details'!$A$2:$I$2344,9,)</f>
        <v>R1017</v>
      </c>
      <c r="Q1122">
        <f>VLOOKUP(A1122,'Data Transformation'!A1122:R3456,18,)</f>
        <v>42</v>
      </c>
    </row>
    <row r="1123" spans="1:17" ht="15.6" x14ac:dyDescent="0.3">
      <c r="A1123" s="1" t="s">
        <v>1249</v>
      </c>
      <c r="B1123" s="1" t="str">
        <f>VLOOKUP($A1123,'Data Transformation'!$A$2:$D$2336,4,)</f>
        <v xml:space="preserve">  Matthew J</v>
      </c>
      <c r="C1123">
        <f>VLOOKUP($A1123,'Medical Examinations'!$A$2:$B$2336,2,)</f>
        <v>21.4</v>
      </c>
      <c r="D1123">
        <f>VLOOKUP($A1123,'Medical Examinations'!$A$2:$C$2336,3,)</f>
        <v>6.3</v>
      </c>
      <c r="E1123" t="str">
        <f>VLOOKUP($A1123,'Medical Examinations'!$A$2:$D$2336,4,)</f>
        <v>yes</v>
      </c>
      <c r="F1123" t="str">
        <f>VLOOKUP($A1123,'Medical Examinations'!$A$2:$E$2336,5,)</f>
        <v>No</v>
      </c>
      <c r="G1123" t="str">
        <f>VLOOKUP($A1123,'Medical Examinations'!$A$2:$F$2336,6,)</f>
        <v>Yes</v>
      </c>
      <c r="H1123">
        <f>VLOOKUP($A1123,'Data Transformation'!$A$2:$G$2336,7,)</f>
        <v>1</v>
      </c>
      <c r="I1123" t="str">
        <f>VLOOKUP($A1123,'Medical Examinations'!$A$2:$H$2336,8,)</f>
        <v>No</v>
      </c>
      <c r="J1123" t="str">
        <f>VLOOKUP($A1123,'Data Transformation'!$A$2:$K$2336,11,)</f>
        <v>obesity</v>
      </c>
      <c r="K1123" t="str">
        <f>VLOOKUP($A1123,'Data Transformation'!$A$2:$M$2336,13,)</f>
        <v>Normal</v>
      </c>
      <c r="L1123" t="str">
        <f>VLOOKUP(A1123,'Data Transformation'!A1123:Q3457,17,)</f>
        <v>21-Aug-1974</v>
      </c>
      <c r="M1123">
        <f>VLOOKUP($A1123,'Hospitalisation Details'!$A$2:$I$2344,6,)</f>
        <v>10065.41</v>
      </c>
      <c r="N1123" t="str">
        <f>VLOOKUP($A1123,'Hospitalisation Details'!$A$2:$I$2344,7,)</f>
        <v>tier - 3</v>
      </c>
      <c r="O1123" t="str">
        <f>VLOOKUP($A1123,'Hospitalisation Details'!$A$2:$I$2344,8,)</f>
        <v>tier - 2</v>
      </c>
      <c r="P1123" t="str">
        <f>VLOOKUP($A1123,'Hospitalisation Details'!$A$2:$I$2344,9,)</f>
        <v>R1011</v>
      </c>
      <c r="Q1123">
        <f>VLOOKUP(A1123,'Data Transformation'!A1123:R3457,18,)</f>
        <v>48</v>
      </c>
    </row>
    <row r="1124" spans="1:17" ht="15.6" x14ac:dyDescent="0.3">
      <c r="A1124" s="1" t="s">
        <v>1248</v>
      </c>
      <c r="B1124" s="1" t="str">
        <f>VLOOKUP($A1124,'Data Transformation'!$A$2:$D$2336,4,)</f>
        <v xml:space="preserve">  Mallory D</v>
      </c>
      <c r="C1124">
        <f>VLOOKUP($A1124,'Medical Examinations'!$A$2:$B$2336,2,)</f>
        <v>32.299999999999997</v>
      </c>
      <c r="D1124">
        <f>VLOOKUP($A1124,'Medical Examinations'!$A$2:$C$2336,3,)</f>
        <v>10.27</v>
      </c>
      <c r="E1124" t="str">
        <f>VLOOKUP($A1124,'Medical Examinations'!$A$2:$D$2336,4,)</f>
        <v>No</v>
      </c>
      <c r="F1124" t="str">
        <f>VLOOKUP($A1124,'Medical Examinations'!$A$2:$E$2336,5,)</f>
        <v>No</v>
      </c>
      <c r="G1124" t="str">
        <f>VLOOKUP($A1124,'Medical Examinations'!$A$2:$F$2336,6,)</f>
        <v>No</v>
      </c>
      <c r="H1124">
        <f>VLOOKUP($A1124,'Data Transformation'!$A$2:$G$2336,7,)</f>
        <v>0</v>
      </c>
      <c r="I1124" t="str">
        <f>VLOOKUP($A1124,'Medical Examinations'!$A$2:$H$2336,8,)</f>
        <v>No</v>
      </c>
      <c r="J1124" t="str">
        <f>VLOOKUP($A1124,'Data Transformation'!$A$2:$K$2336,11,)</f>
        <v>obesity</v>
      </c>
      <c r="K1124" t="str">
        <f>VLOOKUP($A1124,'Data Transformation'!$A$2:$M$2336,13,)</f>
        <v>Normal</v>
      </c>
      <c r="L1124" t="str">
        <f>VLOOKUP(A1124,'Data Transformation'!A1124:Q3458,17,)</f>
        <v>6-Aug-1971</v>
      </c>
      <c r="M1124">
        <f>VLOOKUP($A1124,'Hospitalisation Details'!$A$2:$I$2344,6,)</f>
        <v>10043.25</v>
      </c>
      <c r="N1124" t="str">
        <f>VLOOKUP($A1124,'Hospitalisation Details'!$A$2:$I$2344,7,)</f>
        <v>tier - 3</v>
      </c>
      <c r="O1124" t="str">
        <f>VLOOKUP($A1124,'Hospitalisation Details'!$A$2:$I$2344,8,)</f>
        <v>tier - 2</v>
      </c>
      <c r="P1124" t="str">
        <f>VLOOKUP($A1124,'Hospitalisation Details'!$A$2:$I$2344,9,)</f>
        <v>R1024</v>
      </c>
      <c r="Q1124">
        <f>VLOOKUP(A1124,'Data Transformation'!A1124:R3458,18,)</f>
        <v>52</v>
      </c>
    </row>
    <row r="1125" spans="1:17" ht="15.6" x14ac:dyDescent="0.3">
      <c r="A1125" s="1" t="s">
        <v>1247</v>
      </c>
      <c r="B1125" s="1" t="str">
        <f>VLOOKUP($A1125,'Data Transformation'!$A$2:$D$2336,4,)</f>
        <v xml:space="preserve">  Christopher D</v>
      </c>
      <c r="C1125">
        <f>VLOOKUP($A1125,'Medical Examinations'!$A$2:$B$2336,2,)</f>
        <v>29.78</v>
      </c>
      <c r="D1125">
        <f>VLOOKUP($A1125,'Medical Examinations'!$A$2:$C$2336,3,)</f>
        <v>5.85</v>
      </c>
      <c r="E1125" t="str">
        <f>VLOOKUP($A1125,'Medical Examinations'!$A$2:$D$2336,4,)</f>
        <v>No</v>
      </c>
      <c r="F1125" t="str">
        <f>VLOOKUP($A1125,'Medical Examinations'!$A$2:$E$2336,5,)</f>
        <v>No</v>
      </c>
      <c r="G1125" t="str">
        <f>VLOOKUP($A1125,'Medical Examinations'!$A$2:$F$2336,6,)</f>
        <v>Yes</v>
      </c>
      <c r="H1125">
        <f>VLOOKUP($A1125,'Data Transformation'!$A$2:$G$2336,7,)</f>
        <v>1</v>
      </c>
      <c r="I1125" t="str">
        <f>VLOOKUP($A1125,'Medical Examinations'!$A$2:$H$2336,8,)</f>
        <v>No</v>
      </c>
      <c r="J1125" t="str">
        <f>VLOOKUP($A1125,'Data Transformation'!$A$2:$K$2336,11,)</f>
        <v>overweight</v>
      </c>
      <c r="K1125" t="str">
        <f>VLOOKUP($A1125,'Data Transformation'!$A$2:$M$2336,13,)</f>
        <v>Normal</v>
      </c>
      <c r="L1125" t="str">
        <f>VLOOKUP(A1125,'Data Transformation'!A1125:Q3459,17,)</f>
        <v>27-Oct-1973</v>
      </c>
      <c r="M1125">
        <f>VLOOKUP($A1125,'Hospitalisation Details'!$A$2:$I$2344,6,)</f>
        <v>10027.15</v>
      </c>
      <c r="N1125" t="str">
        <f>VLOOKUP($A1125,'Hospitalisation Details'!$A$2:$I$2344,7,)</f>
        <v>tier - 3</v>
      </c>
      <c r="O1125" t="str">
        <f>VLOOKUP($A1125,'Hospitalisation Details'!$A$2:$I$2344,8,)</f>
        <v>tier - 1</v>
      </c>
      <c r="P1125" t="str">
        <f>VLOOKUP($A1125,'Hospitalisation Details'!$A$2:$I$2344,9,)</f>
        <v>R1021</v>
      </c>
      <c r="Q1125">
        <f>VLOOKUP(A1125,'Data Transformation'!A1125:R3459,18,)</f>
        <v>49</v>
      </c>
    </row>
    <row r="1126" spans="1:17" ht="15.6" x14ac:dyDescent="0.3">
      <c r="A1126" s="1" t="s">
        <v>1246</v>
      </c>
      <c r="B1126" s="1" t="str">
        <f>VLOOKUP($A1126,'Data Transformation'!$A$2:$D$2336,4,)</f>
        <v xml:space="preserve">  Jamie</v>
      </c>
      <c r="C1126">
        <f>VLOOKUP($A1126,'Medical Examinations'!$A$2:$B$2336,2,)</f>
        <v>34.76</v>
      </c>
      <c r="D1126">
        <f>VLOOKUP($A1126,'Medical Examinations'!$A$2:$C$2336,3,)</f>
        <v>5.92</v>
      </c>
      <c r="E1126" t="str">
        <f>VLOOKUP($A1126,'Medical Examinations'!$A$2:$D$2336,4,)</f>
        <v>yes</v>
      </c>
      <c r="F1126" t="str">
        <f>VLOOKUP($A1126,'Medical Examinations'!$A$2:$E$2336,5,)</f>
        <v>No</v>
      </c>
      <c r="G1126" t="str">
        <f>VLOOKUP($A1126,'Medical Examinations'!$A$2:$F$2336,6,)</f>
        <v>No</v>
      </c>
      <c r="H1126">
        <f>VLOOKUP($A1126,'Data Transformation'!$A$2:$G$2336,7,)</f>
        <v>1</v>
      </c>
      <c r="I1126" t="str">
        <f>VLOOKUP($A1126,'Medical Examinations'!$A$2:$H$2336,8,)</f>
        <v>No</v>
      </c>
      <c r="J1126" t="str">
        <f>VLOOKUP($A1126,'Data Transformation'!$A$2:$K$2336,11,)</f>
        <v>obesity</v>
      </c>
      <c r="K1126" t="str">
        <f>VLOOKUP($A1126,'Data Transformation'!$A$2:$M$2336,13,)</f>
        <v>Prediabetes</v>
      </c>
      <c r="L1126" t="str">
        <f>VLOOKUP(A1126,'Data Transformation'!A1126:Q3460,17,)</f>
        <v>2-Jul-1971</v>
      </c>
      <c r="M1126">
        <f>VLOOKUP($A1126,'Hospitalisation Details'!$A$2:$I$2344,6,)</f>
        <v>10011.44</v>
      </c>
      <c r="N1126" t="str">
        <f>VLOOKUP($A1126,'Hospitalisation Details'!$A$2:$I$2344,7,)</f>
        <v>tier - 3</v>
      </c>
      <c r="O1126" t="str">
        <f>VLOOKUP($A1126,'Hospitalisation Details'!$A$2:$I$2344,8,)</f>
        <v>tier - 3</v>
      </c>
      <c r="P1126" t="str">
        <f>VLOOKUP($A1126,'Hospitalisation Details'!$A$2:$I$2344,9,)</f>
        <v>R1026</v>
      </c>
      <c r="Q1126">
        <f>VLOOKUP(A1126,'Data Transformation'!A1126:R3460,18,)</f>
        <v>52</v>
      </c>
    </row>
    <row r="1127" spans="1:17" ht="15.6" x14ac:dyDescent="0.3">
      <c r="A1127" s="1" t="s">
        <v>1245</v>
      </c>
      <c r="B1127" s="1" t="str">
        <f>VLOOKUP($A1127,'Data Transformation'!$A$2:$D$2336,4,)</f>
        <v xml:space="preserve">  Ariell</v>
      </c>
      <c r="C1127">
        <f>VLOOKUP($A1127,'Medical Examinations'!$A$2:$B$2336,2,)</f>
        <v>18.335000000000001</v>
      </c>
      <c r="D1127">
        <f>VLOOKUP($A1127,'Medical Examinations'!$A$2:$C$2336,3,)</f>
        <v>10.01</v>
      </c>
      <c r="E1127" t="str">
        <f>VLOOKUP($A1127,'Medical Examinations'!$A$2:$D$2336,4,)</f>
        <v>yes</v>
      </c>
      <c r="F1127" t="str">
        <f>VLOOKUP($A1127,'Medical Examinations'!$A$2:$E$2336,5,)</f>
        <v>No</v>
      </c>
      <c r="G1127" t="str">
        <f>VLOOKUP($A1127,'Medical Examinations'!$A$2:$F$2336,6,)</f>
        <v>No</v>
      </c>
      <c r="H1127">
        <f>VLOOKUP($A1127,'Data Transformation'!$A$2:$G$2336,7,)</f>
        <v>2</v>
      </c>
      <c r="I1127" t="str">
        <f>VLOOKUP($A1127,'Medical Examinations'!$A$2:$H$2336,8,)</f>
        <v>No</v>
      </c>
      <c r="J1127" t="str">
        <f>VLOOKUP($A1127,'Data Transformation'!$A$2:$K$2336,11,)</f>
        <v>normal weight</v>
      </c>
      <c r="K1127" t="str">
        <f>VLOOKUP($A1127,'Data Transformation'!$A$2:$M$2336,13,)</f>
        <v>Normal</v>
      </c>
      <c r="L1127" t="str">
        <f>VLOOKUP(A1127,'Data Transformation'!A1127:Q3461,17,)</f>
        <v>26-Nov-1969</v>
      </c>
      <c r="M1127">
        <f>VLOOKUP($A1127,'Hospitalisation Details'!$A$2:$I$2344,6,)</f>
        <v>9991.0400000000009</v>
      </c>
      <c r="N1127" t="str">
        <f>VLOOKUP($A1127,'Hospitalisation Details'!$A$2:$I$2344,7,)</f>
        <v>tier - 2</v>
      </c>
      <c r="O1127" t="str">
        <f>VLOOKUP($A1127,'Hospitalisation Details'!$A$2:$I$2344,8,)</f>
        <v>tier - 3</v>
      </c>
      <c r="P1127" t="str">
        <f>VLOOKUP($A1127,'Hospitalisation Details'!$A$2:$I$2344,9,)</f>
        <v>R1012</v>
      </c>
      <c r="Q1127">
        <f>VLOOKUP(A1127,'Data Transformation'!A1127:R3461,18,)</f>
        <v>53</v>
      </c>
    </row>
    <row r="1128" spans="1:17" ht="15.6" x14ac:dyDescent="0.3">
      <c r="A1128" s="1" t="s">
        <v>1244</v>
      </c>
      <c r="B1128" s="1" t="str">
        <f>VLOOKUP($A1128,'Data Transformation'!$A$2:$D$2336,4,)</f>
        <v xml:space="preserve">  Christopher</v>
      </c>
      <c r="C1128">
        <f>VLOOKUP($A1128,'Medical Examinations'!$A$2:$B$2336,2,)</f>
        <v>32.299999999999997</v>
      </c>
      <c r="D1128">
        <f>VLOOKUP($A1128,'Medical Examinations'!$A$2:$C$2336,3,)</f>
        <v>9.59</v>
      </c>
      <c r="E1128" t="str">
        <f>VLOOKUP($A1128,'Medical Examinations'!$A$2:$D$2336,4,)</f>
        <v>No</v>
      </c>
      <c r="F1128" t="str">
        <f>VLOOKUP($A1128,'Medical Examinations'!$A$2:$E$2336,5,)</f>
        <v>No</v>
      </c>
      <c r="G1128" t="str">
        <f>VLOOKUP($A1128,'Medical Examinations'!$A$2:$F$2336,6,)</f>
        <v>No</v>
      </c>
      <c r="H1128">
        <f>VLOOKUP($A1128,'Data Transformation'!$A$2:$G$2336,7,)</f>
        <v>0</v>
      </c>
      <c r="I1128" t="str">
        <f>VLOOKUP($A1128,'Medical Examinations'!$A$2:$H$2336,8,)</f>
        <v>No</v>
      </c>
      <c r="J1128" t="str">
        <f>VLOOKUP($A1128,'Data Transformation'!$A$2:$K$2336,11,)</f>
        <v>obesity</v>
      </c>
      <c r="K1128" t="str">
        <f>VLOOKUP($A1128,'Data Transformation'!$A$2:$M$2336,13,)</f>
        <v>Normal</v>
      </c>
      <c r="L1128" t="str">
        <f>VLOOKUP(A1128,'Data Transformation'!A1128:Q3462,17,)</f>
        <v>16-Oct-1973</v>
      </c>
      <c r="M1128">
        <f>VLOOKUP($A1128,'Hospitalisation Details'!$A$2:$I$2344,6,)</f>
        <v>9964.06</v>
      </c>
      <c r="N1128" t="str">
        <f>VLOOKUP($A1128,'Hospitalisation Details'!$A$2:$I$2344,7,)</f>
        <v>tier - 2</v>
      </c>
      <c r="O1128" t="str">
        <f>VLOOKUP($A1128,'Hospitalisation Details'!$A$2:$I$2344,8,)</f>
        <v>tier - 2</v>
      </c>
      <c r="P1128" t="str">
        <f>VLOOKUP($A1128,'Hospitalisation Details'!$A$2:$I$2344,9,)</f>
        <v>R1019</v>
      </c>
      <c r="Q1128">
        <f>VLOOKUP(A1128,'Data Transformation'!A1128:R3462,18,)</f>
        <v>49</v>
      </c>
    </row>
    <row r="1129" spans="1:17" ht="15.6" x14ac:dyDescent="0.3">
      <c r="A1129" s="1" t="s">
        <v>1243</v>
      </c>
      <c r="B1129" s="1" t="str">
        <f>VLOOKUP($A1129,'Data Transformation'!$A$2:$D$2336,4,)</f>
        <v xml:space="preserve">  Ryan</v>
      </c>
      <c r="C1129">
        <f>VLOOKUP($A1129,'Medical Examinations'!$A$2:$B$2336,2,)</f>
        <v>27.74</v>
      </c>
      <c r="D1129">
        <f>VLOOKUP($A1129,'Medical Examinations'!$A$2:$C$2336,3,)</f>
        <v>10.37</v>
      </c>
      <c r="E1129" t="str">
        <f>VLOOKUP($A1129,'Medical Examinations'!$A$2:$D$2336,4,)</f>
        <v>No</v>
      </c>
      <c r="F1129" t="str">
        <f>VLOOKUP($A1129,'Medical Examinations'!$A$2:$E$2336,5,)</f>
        <v>No</v>
      </c>
      <c r="G1129" t="str">
        <f>VLOOKUP($A1129,'Medical Examinations'!$A$2:$F$2336,6,)</f>
        <v>No</v>
      </c>
      <c r="H1129">
        <f>VLOOKUP($A1129,'Data Transformation'!$A$2:$G$2336,7,)</f>
        <v>0</v>
      </c>
      <c r="I1129" t="str">
        <f>VLOOKUP($A1129,'Medical Examinations'!$A$2:$H$2336,8,)</f>
        <v>No</v>
      </c>
      <c r="J1129" t="str">
        <f>VLOOKUP($A1129,'Data Transformation'!$A$2:$K$2336,11,)</f>
        <v>normal weight</v>
      </c>
      <c r="K1129" t="str">
        <f>VLOOKUP($A1129,'Data Transformation'!$A$2:$M$2336,13,)</f>
        <v>Normal</v>
      </c>
      <c r="L1129" t="str">
        <f>VLOOKUP(A1129,'Data Transformation'!A1129:Q3463,17,)</f>
        <v>18-Sep-1973</v>
      </c>
      <c r="M1129">
        <f>VLOOKUP($A1129,'Hospitalisation Details'!$A$2:$I$2344,6,)</f>
        <v>9957.7199999999993</v>
      </c>
      <c r="N1129" t="str">
        <f>VLOOKUP($A1129,'Hospitalisation Details'!$A$2:$I$2344,7,)</f>
        <v>tier - 2</v>
      </c>
      <c r="O1129" t="str">
        <f>VLOOKUP($A1129,'Hospitalisation Details'!$A$2:$I$2344,8,)</f>
        <v>tier - 3</v>
      </c>
      <c r="P1129" t="str">
        <f>VLOOKUP($A1129,'Hospitalisation Details'!$A$2:$I$2344,9,)</f>
        <v>R1018</v>
      </c>
      <c r="Q1129">
        <f>VLOOKUP(A1129,'Data Transformation'!A1129:R3463,18,)</f>
        <v>49</v>
      </c>
    </row>
    <row r="1130" spans="1:17" ht="15.6" x14ac:dyDescent="0.3">
      <c r="A1130" s="1" t="s">
        <v>1242</v>
      </c>
      <c r="B1130" s="1" t="str">
        <f>VLOOKUP($A1130,'Data Transformation'!$A$2:$D$2336,4,)</f>
        <v xml:space="preserve">  Thomas B</v>
      </c>
      <c r="C1130">
        <f>VLOOKUP($A1130,'Medical Examinations'!$A$2:$B$2336,2,)</f>
        <v>24</v>
      </c>
      <c r="D1130">
        <f>VLOOKUP($A1130,'Medical Examinations'!$A$2:$C$2336,3,)</f>
        <v>4.01</v>
      </c>
      <c r="E1130" t="str">
        <f>VLOOKUP($A1130,'Medical Examinations'!$A$2:$D$2336,4,)</f>
        <v>yes</v>
      </c>
      <c r="F1130" t="str">
        <f>VLOOKUP($A1130,'Medical Examinations'!$A$2:$E$2336,5,)</f>
        <v>No</v>
      </c>
      <c r="G1130" t="str">
        <f>VLOOKUP($A1130,'Medical Examinations'!$A$2:$F$2336,6,)</f>
        <v>No</v>
      </c>
      <c r="H1130">
        <f>VLOOKUP($A1130,'Data Transformation'!$A$2:$G$2336,7,)</f>
        <v>1</v>
      </c>
      <c r="I1130" t="str">
        <f>VLOOKUP($A1130,'Medical Examinations'!$A$2:$H$2336,8,)</f>
        <v>No</v>
      </c>
      <c r="J1130" t="str">
        <f>VLOOKUP($A1130,'Data Transformation'!$A$2:$K$2336,11,)</f>
        <v>obesity</v>
      </c>
      <c r="K1130" t="str">
        <f>VLOOKUP($A1130,'Data Transformation'!$A$2:$M$2336,13,)</f>
        <v>Normal</v>
      </c>
      <c r="L1130" t="str">
        <f>VLOOKUP(A1130,'Data Transformation'!A1130:Q3464,17,)</f>
        <v>3-Nov-1976</v>
      </c>
      <c r="M1130">
        <f>VLOOKUP($A1130,'Hospitalisation Details'!$A$2:$I$2344,6,)</f>
        <v>9933.44</v>
      </c>
      <c r="N1130" t="str">
        <f>VLOOKUP($A1130,'Hospitalisation Details'!$A$2:$I$2344,7,)</f>
        <v>tier - 3</v>
      </c>
      <c r="O1130" t="str">
        <f>VLOOKUP($A1130,'Hospitalisation Details'!$A$2:$I$2344,8,)</f>
        <v>tier - 3</v>
      </c>
      <c r="P1130" t="str">
        <f>VLOOKUP($A1130,'Hospitalisation Details'!$A$2:$I$2344,9,)</f>
        <v>R1013</v>
      </c>
      <c r="Q1130">
        <f>VLOOKUP(A1130,'Data Transformation'!A1130:R3464,18,)</f>
        <v>46</v>
      </c>
    </row>
    <row r="1131" spans="1:17" ht="15.6" x14ac:dyDescent="0.3">
      <c r="A1131" s="1" t="s">
        <v>1241</v>
      </c>
      <c r="B1131" s="1" t="str">
        <f>VLOOKUP($A1131,'Data Transformation'!$A$2:$D$2336,4,)</f>
        <v xml:space="preserve">  Katie</v>
      </c>
      <c r="C1131">
        <f>VLOOKUP($A1131,'Medical Examinations'!$A$2:$B$2336,2,)</f>
        <v>31.78</v>
      </c>
      <c r="D1131">
        <f>VLOOKUP($A1131,'Medical Examinations'!$A$2:$C$2336,3,)</f>
        <v>4.24</v>
      </c>
      <c r="E1131" t="str">
        <f>VLOOKUP($A1131,'Medical Examinations'!$A$2:$D$2336,4,)</f>
        <v>yes</v>
      </c>
      <c r="F1131" t="str">
        <f>VLOOKUP($A1131,'Medical Examinations'!$A$2:$E$2336,5,)</f>
        <v>No</v>
      </c>
      <c r="G1131" t="str">
        <f>VLOOKUP($A1131,'Medical Examinations'!$A$2:$F$2336,6,)</f>
        <v>Yes</v>
      </c>
      <c r="H1131">
        <f>VLOOKUP($A1131,'Data Transformation'!$A$2:$G$2336,7,)</f>
        <v>1</v>
      </c>
      <c r="I1131" t="str">
        <f>VLOOKUP($A1131,'Medical Examinations'!$A$2:$H$2336,8,)</f>
        <v>No</v>
      </c>
      <c r="J1131" t="str">
        <f>VLOOKUP($A1131,'Data Transformation'!$A$2:$K$2336,11,)</f>
        <v>overweight</v>
      </c>
      <c r="K1131" t="str">
        <f>VLOOKUP($A1131,'Data Transformation'!$A$2:$M$2336,13,)</f>
        <v>Normal</v>
      </c>
      <c r="L1131" t="str">
        <f>VLOOKUP(A1131,'Data Transformation'!A1131:Q3465,17,)</f>
        <v>16-Oct-1973</v>
      </c>
      <c r="M1131">
        <f>VLOOKUP($A1131,'Hospitalisation Details'!$A$2:$I$2344,6,)</f>
        <v>9931.9599999999991</v>
      </c>
      <c r="N1131" t="str">
        <f>VLOOKUP($A1131,'Hospitalisation Details'!$A$2:$I$2344,7,)</f>
        <v>tier - 2</v>
      </c>
      <c r="O1131" t="str">
        <f>VLOOKUP($A1131,'Hospitalisation Details'!$A$2:$I$2344,8,)</f>
        <v>tier - 2</v>
      </c>
      <c r="P1131" t="str">
        <f>VLOOKUP($A1131,'Hospitalisation Details'!$A$2:$I$2344,9,)</f>
        <v>R1012</v>
      </c>
      <c r="Q1131">
        <f>VLOOKUP(A1131,'Data Transformation'!A1131:R3465,18,)</f>
        <v>49</v>
      </c>
    </row>
    <row r="1132" spans="1:17" ht="15.6" x14ac:dyDescent="0.3">
      <c r="A1132" s="1" t="s">
        <v>1240</v>
      </c>
      <c r="B1132" s="1" t="str">
        <f>VLOOKUP($A1132,'Data Transformation'!$A$2:$D$2336,4,)</f>
        <v xml:space="preserve">  Rachelle L</v>
      </c>
      <c r="C1132">
        <f>VLOOKUP($A1132,'Medical Examinations'!$A$2:$B$2336,2,)</f>
        <v>32.25</v>
      </c>
      <c r="D1132">
        <f>VLOOKUP($A1132,'Medical Examinations'!$A$2:$C$2336,3,)</f>
        <v>5.36</v>
      </c>
      <c r="E1132" t="str">
        <f>VLOOKUP($A1132,'Medical Examinations'!$A$2:$D$2336,4,)</f>
        <v>yes</v>
      </c>
      <c r="F1132" t="str">
        <f>VLOOKUP($A1132,'Medical Examinations'!$A$2:$E$2336,5,)</f>
        <v>No</v>
      </c>
      <c r="G1132" t="str">
        <f>VLOOKUP($A1132,'Medical Examinations'!$A$2:$F$2336,6,)</f>
        <v>No</v>
      </c>
      <c r="H1132">
        <f>VLOOKUP($A1132,'Data Transformation'!$A$2:$G$2336,7,)</f>
        <v>0</v>
      </c>
      <c r="I1132" t="str">
        <f>VLOOKUP($A1132,'Medical Examinations'!$A$2:$H$2336,8,)</f>
        <v>No</v>
      </c>
      <c r="J1132" t="str">
        <f>VLOOKUP($A1132,'Data Transformation'!$A$2:$K$2336,11,)</f>
        <v>overweight</v>
      </c>
      <c r="K1132" t="str">
        <f>VLOOKUP($A1132,'Data Transformation'!$A$2:$M$2336,13,)</f>
        <v>Prediabetes</v>
      </c>
      <c r="L1132" t="str">
        <f>VLOOKUP(A1132,'Data Transformation'!A1132:Q3466,17,)</f>
        <v>8-Jun-1963</v>
      </c>
      <c r="M1132">
        <f>VLOOKUP($A1132,'Hospitalisation Details'!$A$2:$I$2344,6,)</f>
        <v>9930.64</v>
      </c>
      <c r="N1132" t="str">
        <f>VLOOKUP($A1132,'Hospitalisation Details'!$A$2:$I$2344,7,)</f>
        <v>tier - 2</v>
      </c>
      <c r="O1132" t="str">
        <f>VLOOKUP($A1132,'Hospitalisation Details'!$A$2:$I$2344,8,)</f>
        <v>tier - 3</v>
      </c>
      <c r="P1132" t="str">
        <f>VLOOKUP($A1132,'Hospitalisation Details'!$A$2:$I$2344,9,)</f>
        <v>R1025</v>
      </c>
      <c r="Q1132">
        <f>VLOOKUP(A1132,'Data Transformation'!A1132:R3466,18,)</f>
        <v>60</v>
      </c>
    </row>
    <row r="1133" spans="1:17" ht="15.6" x14ac:dyDescent="0.3">
      <c r="A1133" s="1" t="s">
        <v>1239</v>
      </c>
      <c r="B1133" s="1" t="str">
        <f>VLOOKUP($A1133,'Data Transformation'!$A$2:$D$2336,4,)</f>
        <v xml:space="preserve">  Colleen</v>
      </c>
      <c r="C1133">
        <f>VLOOKUP($A1133,'Medical Examinations'!$A$2:$B$2336,2,)</f>
        <v>30.114999999999998</v>
      </c>
      <c r="D1133">
        <f>VLOOKUP($A1133,'Medical Examinations'!$A$2:$C$2336,3,)</f>
        <v>4.99</v>
      </c>
      <c r="E1133" t="str">
        <f>VLOOKUP($A1133,'Medical Examinations'!$A$2:$D$2336,4,)</f>
        <v>No</v>
      </c>
      <c r="F1133" t="str">
        <f>VLOOKUP($A1133,'Medical Examinations'!$A$2:$E$2336,5,)</f>
        <v>No</v>
      </c>
      <c r="G1133" t="str">
        <f>VLOOKUP($A1133,'Medical Examinations'!$A$2:$F$2336,6,)</f>
        <v>No</v>
      </c>
      <c r="H1133">
        <f>VLOOKUP($A1133,'Data Transformation'!$A$2:$G$2336,7,)</f>
        <v>2</v>
      </c>
      <c r="I1133" t="str">
        <f>VLOOKUP($A1133,'Medical Examinations'!$A$2:$H$2336,8,)</f>
        <v>No</v>
      </c>
      <c r="J1133" t="str">
        <f>VLOOKUP($A1133,'Data Transformation'!$A$2:$K$2336,11,)</f>
        <v>overweight</v>
      </c>
      <c r="K1133" t="str">
        <f>VLOOKUP($A1133,'Data Transformation'!$A$2:$M$2336,13,)</f>
        <v>Prediabetes</v>
      </c>
      <c r="L1133" t="str">
        <f>VLOOKUP(A1133,'Data Transformation'!A1133:Q3467,17,)</f>
        <v>12-Oct-1977</v>
      </c>
      <c r="M1133">
        <f>VLOOKUP($A1133,'Hospitalisation Details'!$A$2:$I$2344,6,)</f>
        <v>9910.36</v>
      </c>
      <c r="N1133" t="str">
        <f>VLOOKUP($A1133,'Hospitalisation Details'!$A$2:$I$2344,7,)</f>
        <v>tier - 2</v>
      </c>
      <c r="O1133" t="str">
        <f>VLOOKUP($A1133,'Hospitalisation Details'!$A$2:$I$2344,8,)</f>
        <v>tier - 3</v>
      </c>
      <c r="P1133" t="str">
        <f>VLOOKUP($A1133,'Hospitalisation Details'!$A$2:$I$2344,9,)</f>
        <v>R1012</v>
      </c>
      <c r="Q1133">
        <f>VLOOKUP(A1133,'Data Transformation'!A1133:R3467,18,)</f>
        <v>45</v>
      </c>
    </row>
    <row r="1134" spans="1:17" ht="15.6" x14ac:dyDescent="0.3">
      <c r="A1134" s="1" t="s">
        <v>1238</v>
      </c>
      <c r="B1134" s="1" t="str">
        <f>VLOOKUP($A1134,'Data Transformation'!$A$2:$D$2336,4,)</f>
        <v xml:space="preserve">  Gregory A</v>
      </c>
      <c r="C1134">
        <f>VLOOKUP($A1134,'Medical Examinations'!$A$2:$B$2336,2,)</f>
        <v>22.41</v>
      </c>
      <c r="D1134">
        <f>VLOOKUP($A1134,'Medical Examinations'!$A$2:$C$2336,3,)</f>
        <v>8.68</v>
      </c>
      <c r="E1134" t="str">
        <f>VLOOKUP($A1134,'Medical Examinations'!$A$2:$D$2336,4,)</f>
        <v>No</v>
      </c>
      <c r="F1134" t="str">
        <f>VLOOKUP($A1134,'Medical Examinations'!$A$2:$E$2336,5,)</f>
        <v>No</v>
      </c>
      <c r="G1134" t="str">
        <f>VLOOKUP($A1134,'Medical Examinations'!$A$2:$F$2336,6,)</f>
        <v>No</v>
      </c>
      <c r="H1134">
        <f>VLOOKUP($A1134,'Data Transformation'!$A$2:$G$2336,7,)</f>
        <v>0</v>
      </c>
      <c r="I1134" t="str">
        <f>VLOOKUP($A1134,'Medical Examinations'!$A$2:$H$2336,8,)</f>
        <v>No</v>
      </c>
      <c r="J1134" t="str">
        <f>VLOOKUP($A1134,'Data Transformation'!$A$2:$K$2336,11,)</f>
        <v>overweight</v>
      </c>
      <c r="K1134" t="str">
        <f>VLOOKUP($A1134,'Data Transformation'!$A$2:$M$2336,13,)</f>
        <v>Prediabetes</v>
      </c>
      <c r="L1134" t="str">
        <f>VLOOKUP(A1134,'Data Transformation'!A1134:Q3468,17,)</f>
        <v>9-Jul-1988</v>
      </c>
      <c r="M1134">
        <f>VLOOKUP($A1134,'Hospitalisation Details'!$A$2:$I$2344,6,)</f>
        <v>9907.83</v>
      </c>
      <c r="N1134" t="str">
        <f>VLOOKUP($A1134,'Hospitalisation Details'!$A$2:$I$2344,7,)</f>
        <v>tier - 3</v>
      </c>
      <c r="O1134" t="str">
        <f>VLOOKUP($A1134,'Hospitalisation Details'!$A$2:$I$2344,8,)</f>
        <v>tier - 2</v>
      </c>
      <c r="P1134" t="str">
        <f>VLOOKUP($A1134,'Hospitalisation Details'!$A$2:$I$2344,9,)</f>
        <v>R1013</v>
      </c>
      <c r="Q1134">
        <f>VLOOKUP(A1134,'Data Transformation'!A1134:R3468,18,)</f>
        <v>35</v>
      </c>
    </row>
    <row r="1135" spans="1:17" ht="15.6" x14ac:dyDescent="0.3">
      <c r="A1135" s="1" t="s">
        <v>1237</v>
      </c>
      <c r="B1135" s="1" t="str">
        <f>VLOOKUP($A1135,'Data Transformation'!$A$2:$D$2336,4,)</f>
        <v xml:space="preserve">  Lara</v>
      </c>
      <c r="C1135">
        <f>VLOOKUP($A1135,'Medical Examinations'!$A$2:$B$2336,2,)</f>
        <v>45.72</v>
      </c>
      <c r="D1135">
        <f>VLOOKUP($A1135,'Medical Examinations'!$A$2:$C$2336,3,)</f>
        <v>4.2300000000000004</v>
      </c>
      <c r="E1135" t="str">
        <f>VLOOKUP($A1135,'Medical Examinations'!$A$2:$D$2336,4,)</f>
        <v>yes</v>
      </c>
      <c r="F1135" t="str">
        <f>VLOOKUP($A1135,'Medical Examinations'!$A$2:$E$2336,5,)</f>
        <v>No</v>
      </c>
      <c r="G1135" t="str">
        <f>VLOOKUP($A1135,'Medical Examinations'!$A$2:$F$2336,6,)</f>
        <v>No</v>
      </c>
      <c r="H1135">
        <f>VLOOKUP($A1135,'Data Transformation'!$A$2:$G$2336,7,)</f>
        <v>0</v>
      </c>
      <c r="I1135" t="str">
        <f>VLOOKUP($A1135,'Medical Examinations'!$A$2:$H$2336,8,)</f>
        <v>No</v>
      </c>
      <c r="J1135" t="str">
        <f>VLOOKUP($A1135,'Data Transformation'!$A$2:$K$2336,11,)</f>
        <v>underweight</v>
      </c>
      <c r="K1135" t="str">
        <f>VLOOKUP($A1135,'Data Transformation'!$A$2:$M$2336,13,)</f>
        <v>Normal</v>
      </c>
      <c r="L1135" t="str">
        <f>VLOOKUP(A1135,'Data Transformation'!A1135:Q3469,17,)</f>
        <v>12-Oct-1996</v>
      </c>
      <c r="M1135">
        <f>VLOOKUP($A1135,'Hospitalisation Details'!$A$2:$I$2344,6,)</f>
        <v>9894.69</v>
      </c>
      <c r="N1135" t="str">
        <f>VLOOKUP($A1135,'Hospitalisation Details'!$A$2:$I$2344,7,)</f>
        <v>tier - 2</v>
      </c>
      <c r="O1135" t="str">
        <f>VLOOKUP($A1135,'Hospitalisation Details'!$A$2:$I$2344,8,)</f>
        <v>tier - 3</v>
      </c>
      <c r="P1135" t="str">
        <f>VLOOKUP($A1135,'Hospitalisation Details'!$A$2:$I$2344,9,)</f>
        <v>R1012</v>
      </c>
      <c r="Q1135">
        <f>VLOOKUP(A1135,'Data Transformation'!A1135:R3469,18,)</f>
        <v>26</v>
      </c>
    </row>
    <row r="1136" spans="1:17" ht="15.6" x14ac:dyDescent="0.3">
      <c r="A1136" s="1" t="s">
        <v>1236</v>
      </c>
      <c r="B1136" s="1" t="str">
        <f>VLOOKUP($A1136,'Data Transformation'!$A$2:$D$2336,4,)</f>
        <v xml:space="preserve">  Megan</v>
      </c>
      <c r="C1136">
        <f>VLOOKUP($A1136,'Medical Examinations'!$A$2:$B$2336,2,)</f>
        <v>25</v>
      </c>
      <c r="D1136">
        <f>VLOOKUP($A1136,'Medical Examinations'!$A$2:$C$2336,3,)</f>
        <v>5.32</v>
      </c>
      <c r="E1136" t="str">
        <f>VLOOKUP($A1136,'Medical Examinations'!$A$2:$D$2336,4,)</f>
        <v>yes</v>
      </c>
      <c r="F1136" t="str">
        <f>VLOOKUP($A1136,'Medical Examinations'!$A$2:$E$2336,5,)</f>
        <v>No</v>
      </c>
      <c r="G1136" t="str">
        <f>VLOOKUP($A1136,'Medical Examinations'!$A$2:$F$2336,6,)</f>
        <v>No</v>
      </c>
      <c r="H1136">
        <f>VLOOKUP($A1136,'Data Transformation'!$A$2:$G$2336,7,)</f>
        <v>2</v>
      </c>
      <c r="I1136" t="str">
        <f>VLOOKUP($A1136,'Medical Examinations'!$A$2:$H$2336,8,)</f>
        <v>No</v>
      </c>
      <c r="J1136" t="str">
        <f>VLOOKUP($A1136,'Data Transformation'!$A$2:$K$2336,11,)</f>
        <v>obesity</v>
      </c>
      <c r="K1136" t="str">
        <f>VLOOKUP($A1136,'Data Transformation'!$A$2:$M$2336,13,)</f>
        <v>Prediabetes</v>
      </c>
      <c r="L1136" t="str">
        <f>VLOOKUP(A1136,'Data Transformation'!A1136:Q3470,17,)</f>
        <v>1-Jul-1988</v>
      </c>
      <c r="M1136">
        <f>VLOOKUP($A1136,'Hospitalisation Details'!$A$2:$I$2344,6,)</f>
        <v>9890.23</v>
      </c>
      <c r="N1136" t="str">
        <f>VLOOKUP($A1136,'Hospitalisation Details'!$A$2:$I$2344,7,)</f>
        <v>tier - 3</v>
      </c>
      <c r="O1136" t="str">
        <f>VLOOKUP($A1136,'Hospitalisation Details'!$A$2:$I$2344,8,)</f>
        <v>tier - 3</v>
      </c>
      <c r="P1136" t="str">
        <f>VLOOKUP($A1136,'Hospitalisation Details'!$A$2:$I$2344,9,)</f>
        <v>R1013</v>
      </c>
      <c r="Q1136">
        <f>VLOOKUP(A1136,'Data Transformation'!A1136:R3470,18,)</f>
        <v>35</v>
      </c>
    </row>
    <row r="1137" spans="1:17" ht="15.6" x14ac:dyDescent="0.3">
      <c r="A1137" s="1" t="s">
        <v>1235</v>
      </c>
      <c r="B1137" s="1" t="str">
        <f>VLOOKUP($A1137,'Data Transformation'!$A$2:$D$2336,4,)</f>
        <v xml:space="preserve">  Sara</v>
      </c>
      <c r="C1137">
        <f>VLOOKUP($A1137,'Medical Examinations'!$A$2:$B$2336,2,)</f>
        <v>39.5</v>
      </c>
      <c r="D1137">
        <f>VLOOKUP($A1137,'Medical Examinations'!$A$2:$C$2336,3,)</f>
        <v>6.66</v>
      </c>
      <c r="E1137" t="str">
        <f>VLOOKUP($A1137,'Medical Examinations'!$A$2:$D$2336,4,)</f>
        <v>No</v>
      </c>
      <c r="F1137" t="str">
        <f>VLOOKUP($A1137,'Medical Examinations'!$A$2:$E$2336,5,)</f>
        <v>No</v>
      </c>
      <c r="G1137" t="str">
        <f>VLOOKUP($A1137,'Medical Examinations'!$A$2:$F$2336,6,)</f>
        <v>No</v>
      </c>
      <c r="H1137">
        <f>VLOOKUP($A1137,'Data Transformation'!$A$2:$G$2336,7,)</f>
        <v>0</v>
      </c>
      <c r="I1137" t="str">
        <f>VLOOKUP($A1137,'Medical Examinations'!$A$2:$H$2336,8,)</f>
        <v>No</v>
      </c>
      <c r="J1137" t="str">
        <f>VLOOKUP($A1137,'Data Transformation'!$A$2:$K$2336,11,)</f>
        <v>obesity</v>
      </c>
      <c r="K1137" t="str">
        <f>VLOOKUP($A1137,'Data Transformation'!$A$2:$M$2336,13,)</f>
        <v>Normal</v>
      </c>
      <c r="L1137" t="str">
        <f>VLOOKUP(A1137,'Data Transformation'!A1137:Q3471,17,)</f>
        <v>8-Oct-1971</v>
      </c>
      <c r="M1137">
        <f>VLOOKUP($A1137,'Hospitalisation Details'!$A$2:$I$2344,6,)</f>
        <v>9880.07</v>
      </c>
      <c r="N1137" t="str">
        <f>VLOOKUP($A1137,'Hospitalisation Details'!$A$2:$I$2344,7,)</f>
        <v>tier - 2</v>
      </c>
      <c r="O1137" t="str">
        <f>VLOOKUP($A1137,'Hospitalisation Details'!$A$2:$I$2344,8,)</f>
        <v>tier - 3</v>
      </c>
      <c r="P1137" t="str">
        <f>VLOOKUP($A1137,'Hospitalisation Details'!$A$2:$I$2344,9,)</f>
        <v>R1011</v>
      </c>
      <c r="Q1137">
        <f>VLOOKUP(A1137,'Data Transformation'!A1137:R3471,18,)</f>
        <v>51</v>
      </c>
    </row>
    <row r="1138" spans="1:17" ht="15.6" x14ac:dyDescent="0.3">
      <c r="A1138" s="1" t="s">
        <v>1234</v>
      </c>
      <c r="B1138" s="1" t="str">
        <f>VLOOKUP($A1138,'Data Transformation'!$A$2:$D$2336,4,)</f>
        <v xml:space="preserve">  Lucie J</v>
      </c>
      <c r="C1138">
        <f>VLOOKUP($A1138,'Medical Examinations'!$A$2:$B$2336,2,)</f>
        <v>37.729999999999997</v>
      </c>
      <c r="D1138">
        <f>VLOOKUP($A1138,'Medical Examinations'!$A$2:$C$2336,3,)</f>
        <v>7.4</v>
      </c>
      <c r="E1138" t="str">
        <f>VLOOKUP($A1138,'Medical Examinations'!$A$2:$D$2336,4,)</f>
        <v>No</v>
      </c>
      <c r="F1138" t="str">
        <f>VLOOKUP($A1138,'Medical Examinations'!$A$2:$E$2336,5,)</f>
        <v>No</v>
      </c>
      <c r="G1138" t="str">
        <f>VLOOKUP($A1138,'Medical Examinations'!$A$2:$F$2336,6,)</f>
        <v>No</v>
      </c>
      <c r="H1138">
        <f>VLOOKUP($A1138,'Data Transformation'!$A$2:$G$2336,7,)</f>
        <v>0</v>
      </c>
      <c r="I1138" t="str">
        <f>VLOOKUP($A1138,'Medical Examinations'!$A$2:$H$2336,8,)</f>
        <v>No</v>
      </c>
      <c r="J1138" t="str">
        <f>VLOOKUP($A1138,'Data Transformation'!$A$2:$K$2336,11,)</f>
        <v>obesity</v>
      </c>
      <c r="K1138" t="str">
        <f>VLOOKUP($A1138,'Data Transformation'!$A$2:$M$2336,13,)</f>
        <v>Normal</v>
      </c>
      <c r="L1138" t="str">
        <f>VLOOKUP(A1138,'Data Transformation'!A1138:Q3472,17,)</f>
        <v>24-Nov-1969</v>
      </c>
      <c r="M1138">
        <f>VLOOKUP($A1138,'Hospitalisation Details'!$A$2:$I$2344,6,)</f>
        <v>9877.61</v>
      </c>
      <c r="N1138" t="str">
        <f>VLOOKUP($A1138,'Hospitalisation Details'!$A$2:$I$2344,7,)</f>
        <v>tier - 2</v>
      </c>
      <c r="O1138" t="str">
        <f>VLOOKUP($A1138,'Hospitalisation Details'!$A$2:$I$2344,8,)</f>
        <v>tier - 1</v>
      </c>
      <c r="P1138" t="str">
        <f>VLOOKUP($A1138,'Hospitalisation Details'!$A$2:$I$2344,9,)</f>
        <v>R1013</v>
      </c>
      <c r="Q1138">
        <f>VLOOKUP(A1138,'Data Transformation'!A1138:R3472,18,)</f>
        <v>53</v>
      </c>
    </row>
    <row r="1139" spans="1:17" ht="15.6" x14ac:dyDescent="0.3">
      <c r="A1139" s="1" t="s">
        <v>1233</v>
      </c>
      <c r="B1139" s="1" t="str">
        <f>VLOOKUP($A1139,'Data Transformation'!$A$2:$D$2336,4,)</f>
        <v xml:space="preserve">  Elizabeth S</v>
      </c>
      <c r="C1139">
        <f>VLOOKUP($A1139,'Medical Examinations'!$A$2:$B$2336,2,)</f>
        <v>40.659999999999997</v>
      </c>
      <c r="D1139">
        <f>VLOOKUP($A1139,'Medical Examinations'!$A$2:$C$2336,3,)</f>
        <v>10.08</v>
      </c>
      <c r="E1139" t="str">
        <f>VLOOKUP($A1139,'Medical Examinations'!$A$2:$D$2336,4,)</f>
        <v>No</v>
      </c>
      <c r="F1139" t="str">
        <f>VLOOKUP($A1139,'Medical Examinations'!$A$2:$E$2336,5,)</f>
        <v>No</v>
      </c>
      <c r="G1139" t="str">
        <f>VLOOKUP($A1139,'Medical Examinations'!$A$2:$F$2336,6,)</f>
        <v>No</v>
      </c>
      <c r="H1139">
        <f>VLOOKUP($A1139,'Data Transformation'!$A$2:$G$2336,7,)</f>
        <v>0</v>
      </c>
      <c r="I1139" t="str">
        <f>VLOOKUP($A1139,'Medical Examinations'!$A$2:$H$2336,8,)</f>
        <v>No</v>
      </c>
      <c r="J1139" t="str">
        <f>VLOOKUP($A1139,'Data Transformation'!$A$2:$K$2336,11,)</f>
        <v>underweight</v>
      </c>
      <c r="K1139" t="str">
        <f>VLOOKUP($A1139,'Data Transformation'!$A$2:$M$2336,13,)</f>
        <v>Normal</v>
      </c>
      <c r="L1139" t="str">
        <f>VLOOKUP(A1139,'Data Transformation'!A1139:Q3473,17,)</f>
        <v>26-Nov-1971</v>
      </c>
      <c r="M1139">
        <f>VLOOKUP($A1139,'Hospitalisation Details'!$A$2:$I$2344,6,)</f>
        <v>9875.68</v>
      </c>
      <c r="N1139" t="str">
        <f>VLOOKUP($A1139,'Hospitalisation Details'!$A$2:$I$2344,7,)</f>
        <v>tier - 2</v>
      </c>
      <c r="O1139" t="str">
        <f>VLOOKUP($A1139,'Hospitalisation Details'!$A$2:$I$2344,8,)</f>
        <v>tier - 3</v>
      </c>
      <c r="P1139" t="str">
        <f>VLOOKUP($A1139,'Hospitalisation Details'!$A$2:$I$2344,9,)</f>
        <v>R1024</v>
      </c>
      <c r="Q1139">
        <f>VLOOKUP(A1139,'Data Transformation'!A1139:R3473,18,)</f>
        <v>51</v>
      </c>
    </row>
    <row r="1140" spans="1:17" ht="15.6" x14ac:dyDescent="0.3">
      <c r="A1140" s="1" t="s">
        <v>1232</v>
      </c>
      <c r="B1140" s="1" t="str">
        <f>VLOOKUP($A1140,'Data Transformation'!$A$2:$D$2336,4,)</f>
        <v xml:space="preserve">  Carma S</v>
      </c>
      <c r="C1140">
        <f>VLOOKUP($A1140,'Medical Examinations'!$A$2:$B$2336,2,)</f>
        <v>34.200000000000003</v>
      </c>
      <c r="D1140">
        <f>VLOOKUP($A1140,'Medical Examinations'!$A$2:$C$2336,3,)</f>
        <v>8.58</v>
      </c>
      <c r="E1140" t="str">
        <f>VLOOKUP($A1140,'Medical Examinations'!$A$2:$D$2336,4,)</f>
        <v>No</v>
      </c>
      <c r="F1140" t="str">
        <f>VLOOKUP($A1140,'Medical Examinations'!$A$2:$E$2336,5,)</f>
        <v>No</v>
      </c>
      <c r="G1140" t="str">
        <f>VLOOKUP($A1140,'Medical Examinations'!$A$2:$F$2336,6,)</f>
        <v>No</v>
      </c>
      <c r="H1140">
        <f>VLOOKUP($A1140,'Data Transformation'!$A$2:$G$2336,7,)</f>
        <v>0</v>
      </c>
      <c r="I1140" t="str">
        <f>VLOOKUP($A1140,'Medical Examinations'!$A$2:$H$2336,8,)</f>
        <v>No</v>
      </c>
      <c r="J1140" t="str">
        <f>VLOOKUP($A1140,'Data Transformation'!$A$2:$K$2336,11,)</f>
        <v>obesity</v>
      </c>
      <c r="K1140" t="str">
        <f>VLOOKUP($A1140,'Data Transformation'!$A$2:$M$2336,13,)</f>
        <v>Prediabetes</v>
      </c>
      <c r="L1140" t="str">
        <f>VLOOKUP(A1140,'Data Transformation'!A1140:Q3474,17,)</f>
        <v>2-Dec-1975</v>
      </c>
      <c r="M1140">
        <f>VLOOKUP($A1140,'Hospitalisation Details'!$A$2:$I$2344,6,)</f>
        <v>9872.7000000000007</v>
      </c>
      <c r="N1140" t="str">
        <f>VLOOKUP($A1140,'Hospitalisation Details'!$A$2:$I$2344,7,)</f>
        <v>tier - 2</v>
      </c>
      <c r="O1140" t="str">
        <f>VLOOKUP($A1140,'Hospitalisation Details'!$A$2:$I$2344,8,)</f>
        <v>tier - 2</v>
      </c>
      <c r="P1140" t="str">
        <f>VLOOKUP($A1140,'Hospitalisation Details'!$A$2:$I$2344,9,)</f>
        <v>R1011</v>
      </c>
      <c r="Q1140">
        <f>VLOOKUP(A1140,'Data Transformation'!A1140:R3474,18,)</f>
        <v>47</v>
      </c>
    </row>
    <row r="1141" spans="1:17" ht="15.6" x14ac:dyDescent="0.3">
      <c r="A1141" s="1" t="s">
        <v>1231</v>
      </c>
      <c r="B1141" s="1" t="str">
        <f>VLOOKUP($A1141,'Data Transformation'!$A$2:$D$2336,4,)</f>
        <v xml:space="preserve">  Ryan</v>
      </c>
      <c r="C1141">
        <f>VLOOKUP($A1141,'Medical Examinations'!$A$2:$B$2336,2,)</f>
        <v>46.51</v>
      </c>
      <c r="D1141">
        <f>VLOOKUP($A1141,'Medical Examinations'!$A$2:$C$2336,3,)</f>
        <v>5.84</v>
      </c>
      <c r="E1141" t="str">
        <f>VLOOKUP($A1141,'Medical Examinations'!$A$2:$D$2336,4,)</f>
        <v>No</v>
      </c>
      <c r="F1141" t="str">
        <f>VLOOKUP($A1141,'Medical Examinations'!$A$2:$E$2336,5,)</f>
        <v>No</v>
      </c>
      <c r="G1141" t="str">
        <f>VLOOKUP($A1141,'Medical Examinations'!$A$2:$F$2336,6,)</f>
        <v>No</v>
      </c>
      <c r="H1141">
        <f>VLOOKUP($A1141,'Data Transformation'!$A$2:$G$2336,7,)</f>
        <v>1</v>
      </c>
      <c r="I1141" t="str">
        <f>VLOOKUP($A1141,'Medical Examinations'!$A$2:$H$2336,8,)</f>
        <v>No</v>
      </c>
      <c r="J1141" t="str">
        <f>VLOOKUP($A1141,'Data Transformation'!$A$2:$K$2336,11,)</f>
        <v>normal weight</v>
      </c>
      <c r="K1141" t="str">
        <f>VLOOKUP($A1141,'Data Transformation'!$A$2:$M$2336,13,)</f>
        <v>Normal</v>
      </c>
      <c r="L1141" t="str">
        <f>VLOOKUP(A1141,'Data Transformation'!A1141:Q3475,17,)</f>
        <v>29-Dec-1971</v>
      </c>
      <c r="M1141">
        <f>VLOOKUP($A1141,'Hospitalisation Details'!$A$2:$I$2344,6,)</f>
        <v>9870.59</v>
      </c>
      <c r="N1141" t="str">
        <f>VLOOKUP($A1141,'Hospitalisation Details'!$A$2:$I$2344,7,)</f>
        <v>tier - 2</v>
      </c>
      <c r="O1141" t="str">
        <f>VLOOKUP($A1141,'Hospitalisation Details'!$A$2:$I$2344,8,)</f>
        <v>tier - 2</v>
      </c>
      <c r="P1141" t="str">
        <f>VLOOKUP($A1141,'Hospitalisation Details'!$A$2:$I$2344,9,)</f>
        <v>R1023</v>
      </c>
      <c r="Q1141">
        <f>VLOOKUP(A1141,'Data Transformation'!A1141:R3475,18,)</f>
        <v>51</v>
      </c>
    </row>
    <row r="1142" spans="1:17" ht="15.6" x14ac:dyDescent="0.3">
      <c r="A1142" s="1" t="s">
        <v>1230</v>
      </c>
      <c r="B1142" s="1" t="str">
        <f>VLOOKUP($A1142,'Data Transformation'!$A$2:$D$2336,4,)</f>
        <v xml:space="preserve">  Daniel</v>
      </c>
      <c r="C1142">
        <f>VLOOKUP($A1142,'Medical Examinations'!$A$2:$B$2336,2,)</f>
        <v>28.88</v>
      </c>
      <c r="D1142">
        <f>VLOOKUP($A1142,'Medical Examinations'!$A$2:$C$2336,3,)</f>
        <v>4.8600000000000003</v>
      </c>
      <c r="E1142" t="str">
        <f>VLOOKUP($A1142,'Medical Examinations'!$A$2:$D$2336,4,)</f>
        <v>yes</v>
      </c>
      <c r="F1142" t="str">
        <f>VLOOKUP($A1142,'Medical Examinations'!$A$2:$E$2336,5,)</f>
        <v>No</v>
      </c>
      <c r="G1142" t="str">
        <f>VLOOKUP($A1142,'Medical Examinations'!$A$2:$F$2336,6,)</f>
        <v>Yes</v>
      </c>
      <c r="H1142">
        <f>VLOOKUP($A1142,'Data Transformation'!$A$2:$G$2336,7,)</f>
        <v>1</v>
      </c>
      <c r="I1142" t="str">
        <f>VLOOKUP($A1142,'Medical Examinations'!$A$2:$H$2336,8,)</f>
        <v>No</v>
      </c>
      <c r="J1142" t="str">
        <f>VLOOKUP($A1142,'Data Transformation'!$A$2:$K$2336,11,)</f>
        <v>overweight</v>
      </c>
      <c r="K1142" t="str">
        <f>VLOOKUP($A1142,'Data Transformation'!$A$2:$M$2336,13,)</f>
        <v>Normal</v>
      </c>
      <c r="L1142" t="str">
        <f>VLOOKUP(A1142,'Data Transformation'!A1142:Q3476,17,)</f>
        <v>20-Oct-1971</v>
      </c>
      <c r="M1142">
        <f>VLOOKUP($A1142,'Hospitalisation Details'!$A$2:$I$2344,6,)</f>
        <v>9869.81</v>
      </c>
      <c r="N1142" t="str">
        <f>VLOOKUP($A1142,'Hospitalisation Details'!$A$2:$I$2344,7,)</f>
        <v>tier - 3</v>
      </c>
      <c r="O1142" t="str">
        <f>VLOOKUP($A1142,'Hospitalisation Details'!$A$2:$I$2344,8,)</f>
        <v>tier - 3</v>
      </c>
      <c r="P1142" t="str">
        <f>VLOOKUP($A1142,'Hospitalisation Details'!$A$2:$I$2344,9,)</f>
        <v>R1012</v>
      </c>
      <c r="Q1142">
        <f>VLOOKUP(A1142,'Data Transformation'!A1142:R3476,18,)</f>
        <v>51</v>
      </c>
    </row>
    <row r="1143" spans="1:17" ht="15.6" x14ac:dyDescent="0.3">
      <c r="A1143" s="1" t="s">
        <v>1229</v>
      </c>
      <c r="B1143" s="1" t="str">
        <f>VLOOKUP($A1143,'Data Transformation'!$A$2:$D$2336,4,)</f>
        <v xml:space="preserve">  Sarah</v>
      </c>
      <c r="C1143">
        <f>VLOOKUP($A1143,'Medical Examinations'!$A$2:$B$2336,2,)</f>
        <v>33.914999999999999</v>
      </c>
      <c r="D1143">
        <f>VLOOKUP($A1143,'Medical Examinations'!$A$2:$C$2336,3,)</f>
        <v>11.52</v>
      </c>
      <c r="E1143" t="str">
        <f>VLOOKUP($A1143,'Medical Examinations'!$A$2:$D$2336,4,)</f>
        <v>No</v>
      </c>
      <c r="F1143" t="str">
        <f>VLOOKUP($A1143,'Medical Examinations'!$A$2:$E$2336,5,)</f>
        <v>No</v>
      </c>
      <c r="G1143" t="str">
        <f>VLOOKUP($A1143,'Medical Examinations'!$A$2:$F$2336,6,)</f>
        <v>No</v>
      </c>
      <c r="H1143">
        <f>VLOOKUP($A1143,'Data Transformation'!$A$2:$G$2336,7,)</f>
        <v>0</v>
      </c>
      <c r="I1143" t="str">
        <f>VLOOKUP($A1143,'Medical Examinations'!$A$2:$H$2336,8,)</f>
        <v>No</v>
      </c>
      <c r="J1143" t="str">
        <f>VLOOKUP($A1143,'Data Transformation'!$A$2:$K$2336,11,)</f>
        <v>normal weight</v>
      </c>
      <c r="K1143" t="str">
        <f>VLOOKUP($A1143,'Data Transformation'!$A$2:$M$2336,13,)</f>
        <v>Normal</v>
      </c>
      <c r="L1143" t="str">
        <f>VLOOKUP(A1143,'Data Transformation'!A1143:Q3477,17,)</f>
        <v>17-Oct-1976</v>
      </c>
      <c r="M1143">
        <f>VLOOKUP($A1143,'Hospitalisation Details'!$A$2:$I$2344,6,)</f>
        <v>9866.2999999999993</v>
      </c>
      <c r="N1143" t="str">
        <f>VLOOKUP($A1143,'Hospitalisation Details'!$A$2:$I$2344,7,)</f>
        <v>tier - 2</v>
      </c>
      <c r="O1143" t="str">
        <f>VLOOKUP($A1143,'Hospitalisation Details'!$A$2:$I$2344,8,)</f>
        <v>tier - 3</v>
      </c>
      <c r="P1143" t="str">
        <f>VLOOKUP($A1143,'Hospitalisation Details'!$A$2:$I$2344,9,)</f>
        <v>R1024</v>
      </c>
      <c r="Q1143">
        <f>VLOOKUP(A1143,'Data Transformation'!A1143:R3477,18,)</f>
        <v>46</v>
      </c>
    </row>
    <row r="1144" spans="1:17" ht="15.6" x14ac:dyDescent="0.3">
      <c r="A1144" s="1" t="s">
        <v>1228</v>
      </c>
      <c r="B1144" s="1" t="str">
        <f>VLOOKUP($A1144,'Data Transformation'!$A$2:$D$2336,4,)</f>
        <v xml:space="preserve">  Matthew J</v>
      </c>
      <c r="C1144">
        <f>VLOOKUP($A1144,'Medical Examinations'!$A$2:$B$2336,2,)</f>
        <v>24.32</v>
      </c>
      <c r="D1144">
        <f>VLOOKUP($A1144,'Medical Examinations'!$A$2:$C$2336,3,)</f>
        <v>6.15</v>
      </c>
      <c r="E1144" t="str">
        <f>VLOOKUP($A1144,'Medical Examinations'!$A$2:$D$2336,4,)</f>
        <v>yes</v>
      </c>
      <c r="F1144" t="str">
        <f>VLOOKUP($A1144,'Medical Examinations'!$A$2:$E$2336,5,)</f>
        <v>No</v>
      </c>
      <c r="G1144" t="str">
        <f>VLOOKUP($A1144,'Medical Examinations'!$A$2:$F$2336,6,)</f>
        <v>Yes</v>
      </c>
      <c r="H1144">
        <f>VLOOKUP($A1144,'Data Transformation'!$A$2:$G$2336,7,)</f>
        <v>1</v>
      </c>
      <c r="I1144" t="str">
        <f>VLOOKUP($A1144,'Medical Examinations'!$A$2:$H$2336,8,)</f>
        <v>No</v>
      </c>
      <c r="J1144" t="str">
        <f>VLOOKUP($A1144,'Data Transformation'!$A$2:$K$2336,11,)</f>
        <v>obesity</v>
      </c>
      <c r="K1144" t="str">
        <f>VLOOKUP($A1144,'Data Transformation'!$A$2:$M$2336,13,)</f>
        <v>Normal</v>
      </c>
      <c r="L1144" t="str">
        <f>VLOOKUP(A1144,'Data Transformation'!A1144:Q3478,17,)</f>
        <v>30-Oct-1976</v>
      </c>
      <c r="M1144">
        <f>VLOOKUP($A1144,'Hospitalisation Details'!$A$2:$I$2344,6,)</f>
        <v>9863.4699999999993</v>
      </c>
      <c r="N1144" t="str">
        <f>VLOOKUP($A1144,'Hospitalisation Details'!$A$2:$I$2344,7,)</f>
        <v>tier - 3</v>
      </c>
      <c r="O1144" t="str">
        <f>VLOOKUP($A1144,'Hospitalisation Details'!$A$2:$I$2344,8,)</f>
        <v>tier - 3</v>
      </c>
      <c r="P1144" t="str">
        <f>VLOOKUP($A1144,'Hospitalisation Details'!$A$2:$I$2344,9,)</f>
        <v>R1012</v>
      </c>
      <c r="Q1144">
        <f>VLOOKUP(A1144,'Data Transformation'!A1144:R3478,18,)</f>
        <v>46</v>
      </c>
    </row>
    <row r="1145" spans="1:17" ht="15.6" x14ac:dyDescent="0.3">
      <c r="A1145" s="1" t="s">
        <v>1227</v>
      </c>
      <c r="B1145" s="1" t="str">
        <f>VLOOKUP($A1145,'Data Transformation'!$A$2:$D$2336,4,)</f>
        <v xml:space="preserve">  Francesca</v>
      </c>
      <c r="C1145">
        <f>VLOOKUP($A1145,'Medical Examinations'!$A$2:$B$2336,2,)</f>
        <v>25.8</v>
      </c>
      <c r="D1145">
        <f>VLOOKUP($A1145,'Medical Examinations'!$A$2:$C$2336,3,)</f>
        <v>9.94</v>
      </c>
      <c r="E1145" t="str">
        <f>VLOOKUP($A1145,'Medical Examinations'!$A$2:$D$2336,4,)</f>
        <v>No</v>
      </c>
      <c r="F1145" t="str">
        <f>VLOOKUP($A1145,'Medical Examinations'!$A$2:$E$2336,5,)</f>
        <v>No</v>
      </c>
      <c r="G1145" t="str">
        <f>VLOOKUP($A1145,'Medical Examinations'!$A$2:$F$2336,6,)</f>
        <v>No</v>
      </c>
      <c r="H1145">
        <f>VLOOKUP($A1145,'Data Transformation'!$A$2:$G$2336,7,)</f>
        <v>0</v>
      </c>
      <c r="I1145" t="str">
        <f>VLOOKUP($A1145,'Medical Examinations'!$A$2:$H$2336,8,)</f>
        <v>No</v>
      </c>
      <c r="J1145" t="str">
        <f>VLOOKUP($A1145,'Data Transformation'!$A$2:$K$2336,11,)</f>
        <v>obesity</v>
      </c>
      <c r="K1145" t="str">
        <f>VLOOKUP($A1145,'Data Transformation'!$A$2:$M$2336,13,)</f>
        <v>Normal</v>
      </c>
      <c r="L1145" t="str">
        <f>VLOOKUP(A1145,'Data Transformation'!A1145:Q3479,17,)</f>
        <v>3-Nov-1976</v>
      </c>
      <c r="M1145">
        <f>VLOOKUP($A1145,'Hospitalisation Details'!$A$2:$I$2344,6,)</f>
        <v>9861.0300000000007</v>
      </c>
      <c r="N1145" t="str">
        <f>VLOOKUP($A1145,'Hospitalisation Details'!$A$2:$I$2344,7,)</f>
        <v>tier - 2</v>
      </c>
      <c r="O1145" t="str">
        <f>VLOOKUP($A1145,'Hospitalisation Details'!$A$2:$I$2344,8,)</f>
        <v>tier - 2</v>
      </c>
      <c r="P1145" t="str">
        <f>VLOOKUP($A1145,'Hospitalisation Details'!$A$2:$I$2344,9,)</f>
        <v>R1011</v>
      </c>
      <c r="Q1145">
        <f>VLOOKUP(A1145,'Data Transformation'!A1145:R3479,18,)</f>
        <v>46</v>
      </c>
    </row>
    <row r="1146" spans="1:17" ht="15.6" x14ac:dyDescent="0.3">
      <c r="A1146" s="1" t="s">
        <v>1226</v>
      </c>
      <c r="B1146" s="1" t="str">
        <f>VLOOKUP($A1146,'Data Transformation'!$A$2:$D$2336,4,)</f>
        <v xml:space="preserve">  Nicole</v>
      </c>
      <c r="C1146">
        <f>VLOOKUP($A1146,'Medical Examinations'!$A$2:$B$2336,2,)</f>
        <v>21.56</v>
      </c>
      <c r="D1146">
        <f>VLOOKUP($A1146,'Medical Examinations'!$A$2:$C$2336,3,)</f>
        <v>10.56</v>
      </c>
      <c r="E1146" t="str">
        <f>VLOOKUP($A1146,'Medical Examinations'!$A$2:$D$2336,4,)</f>
        <v>No</v>
      </c>
      <c r="F1146" t="str">
        <f>VLOOKUP($A1146,'Medical Examinations'!$A$2:$E$2336,5,)</f>
        <v>No</v>
      </c>
      <c r="G1146" t="str">
        <f>VLOOKUP($A1146,'Medical Examinations'!$A$2:$F$2336,6,)</f>
        <v>No</v>
      </c>
      <c r="H1146">
        <f>VLOOKUP($A1146,'Data Transformation'!$A$2:$G$2336,7,)</f>
        <v>0</v>
      </c>
      <c r="I1146" t="str">
        <f>VLOOKUP($A1146,'Medical Examinations'!$A$2:$H$2336,8,)</f>
        <v>No</v>
      </c>
      <c r="J1146" t="str">
        <f>VLOOKUP($A1146,'Data Transformation'!$A$2:$K$2336,11,)</f>
        <v>obesity</v>
      </c>
      <c r="K1146" t="str">
        <f>VLOOKUP($A1146,'Data Transformation'!$A$2:$M$2336,13,)</f>
        <v>Prediabetes</v>
      </c>
      <c r="L1146" t="str">
        <f>VLOOKUP(A1146,'Data Transformation'!A1146:Q3480,17,)</f>
        <v>27-Nov-1974</v>
      </c>
      <c r="M1146">
        <f>VLOOKUP($A1146,'Hospitalisation Details'!$A$2:$I$2344,6,)</f>
        <v>9855.1299999999992</v>
      </c>
      <c r="N1146" t="str">
        <f>VLOOKUP($A1146,'Hospitalisation Details'!$A$2:$I$2344,7,)</f>
        <v>tier - 2</v>
      </c>
      <c r="O1146" t="str">
        <f>VLOOKUP($A1146,'Hospitalisation Details'!$A$2:$I$2344,8,)</f>
        <v>tier - 3</v>
      </c>
      <c r="P1146" t="str">
        <f>VLOOKUP($A1146,'Hospitalisation Details'!$A$2:$I$2344,9,)</f>
        <v>R1013</v>
      </c>
      <c r="Q1146">
        <f>VLOOKUP(A1146,'Data Transformation'!A1146:R3480,18,)</f>
        <v>48</v>
      </c>
    </row>
    <row r="1147" spans="1:17" ht="15.6" x14ac:dyDescent="0.3">
      <c r="A1147" s="1" t="s">
        <v>1225</v>
      </c>
      <c r="B1147" s="1" t="str">
        <f>VLOOKUP($A1147,'Data Transformation'!$A$2:$D$2336,4,)</f>
        <v xml:space="preserve">  Toshiyuki</v>
      </c>
      <c r="C1147">
        <f>VLOOKUP($A1147,'Medical Examinations'!$A$2:$B$2336,2,)</f>
        <v>31.6</v>
      </c>
      <c r="D1147">
        <f>VLOOKUP($A1147,'Medical Examinations'!$A$2:$C$2336,3,)</f>
        <v>6.79</v>
      </c>
      <c r="E1147" t="str">
        <f>VLOOKUP($A1147,'Medical Examinations'!$A$2:$D$2336,4,)</f>
        <v>No</v>
      </c>
      <c r="F1147" t="str">
        <f>VLOOKUP($A1147,'Medical Examinations'!$A$2:$E$2336,5,)</f>
        <v>No</v>
      </c>
      <c r="G1147" t="str">
        <f>VLOOKUP($A1147,'Medical Examinations'!$A$2:$F$2336,6,)</f>
        <v>No</v>
      </c>
      <c r="H1147">
        <f>VLOOKUP($A1147,'Data Transformation'!$A$2:$G$2336,7,)</f>
        <v>0</v>
      </c>
      <c r="I1147" t="str">
        <f>VLOOKUP($A1147,'Medical Examinations'!$A$2:$H$2336,8,)</f>
        <v>No</v>
      </c>
      <c r="J1147" t="str">
        <f>VLOOKUP($A1147,'Data Transformation'!$A$2:$K$2336,11,)</f>
        <v>overweight</v>
      </c>
      <c r="K1147" t="str">
        <f>VLOOKUP($A1147,'Data Transformation'!$A$2:$M$2336,13,)</f>
        <v>Normal</v>
      </c>
      <c r="L1147" t="str">
        <f>VLOOKUP(A1147,'Data Transformation'!A1147:Q3481,17,)</f>
        <v>8-Jun-1974</v>
      </c>
      <c r="M1147">
        <f>VLOOKUP($A1147,'Hospitalisation Details'!$A$2:$I$2344,6,)</f>
        <v>9850.43</v>
      </c>
      <c r="N1147" t="str">
        <f>VLOOKUP($A1147,'Hospitalisation Details'!$A$2:$I$2344,7,)</f>
        <v>tier - 3</v>
      </c>
      <c r="O1147" t="str">
        <f>VLOOKUP($A1147,'Hospitalisation Details'!$A$2:$I$2344,8,)</f>
        <v>tier - 3</v>
      </c>
      <c r="P1147" t="str">
        <f>VLOOKUP($A1147,'Hospitalisation Details'!$A$2:$I$2344,9,)</f>
        <v>R1011</v>
      </c>
      <c r="Q1147">
        <f>VLOOKUP(A1147,'Data Transformation'!A1147:R3481,18,)</f>
        <v>49</v>
      </c>
    </row>
    <row r="1148" spans="1:17" ht="15.6" x14ac:dyDescent="0.3">
      <c r="A1148" s="1" t="s">
        <v>1224</v>
      </c>
      <c r="B1148" s="1" t="str">
        <f>VLOOKUP($A1148,'Data Transformation'!$A$2:$D$2336,4,)</f>
        <v xml:space="preserve">  Tom L</v>
      </c>
      <c r="C1148">
        <f>VLOOKUP($A1148,'Medical Examinations'!$A$2:$B$2336,2,)</f>
        <v>42.93</v>
      </c>
      <c r="D1148">
        <f>VLOOKUP($A1148,'Medical Examinations'!$A$2:$C$2336,3,)</f>
        <v>4.8</v>
      </c>
      <c r="E1148" t="str">
        <f>VLOOKUP($A1148,'Medical Examinations'!$A$2:$D$2336,4,)</f>
        <v>No</v>
      </c>
      <c r="F1148" t="str">
        <f>VLOOKUP($A1148,'Medical Examinations'!$A$2:$E$2336,5,)</f>
        <v>No</v>
      </c>
      <c r="G1148" t="str">
        <f>VLOOKUP($A1148,'Medical Examinations'!$A$2:$F$2336,6,)</f>
        <v>No</v>
      </c>
      <c r="H1148">
        <f>VLOOKUP($A1148,'Data Transformation'!$A$2:$G$2336,7,)</f>
        <v>1</v>
      </c>
      <c r="I1148" t="str">
        <f>VLOOKUP($A1148,'Medical Examinations'!$A$2:$H$2336,8,)</f>
        <v>No</v>
      </c>
      <c r="J1148" t="str">
        <f>VLOOKUP($A1148,'Data Transformation'!$A$2:$K$2336,11,)</f>
        <v>obesity</v>
      </c>
      <c r="K1148" t="str">
        <f>VLOOKUP($A1148,'Data Transformation'!$A$2:$M$2336,13,)</f>
        <v>Normal</v>
      </c>
      <c r="L1148" t="str">
        <f>VLOOKUP(A1148,'Data Transformation'!A1148:Q3482,17,)</f>
        <v>14-Nov-1987</v>
      </c>
      <c r="M1148">
        <f>VLOOKUP($A1148,'Hospitalisation Details'!$A$2:$I$2344,6,)</f>
        <v>9844.4500000000007</v>
      </c>
      <c r="N1148" t="str">
        <f>VLOOKUP($A1148,'Hospitalisation Details'!$A$2:$I$2344,7,)</f>
        <v>tier - 2</v>
      </c>
      <c r="O1148" t="str">
        <f>VLOOKUP($A1148,'Hospitalisation Details'!$A$2:$I$2344,8,)</f>
        <v>tier - 1</v>
      </c>
      <c r="P1148" t="str">
        <f>VLOOKUP($A1148,'Hospitalisation Details'!$A$2:$I$2344,9,)</f>
        <v>R1012</v>
      </c>
      <c r="Q1148">
        <f>VLOOKUP(A1148,'Data Transformation'!A1148:R3482,18,)</f>
        <v>35</v>
      </c>
    </row>
    <row r="1149" spans="1:17" ht="15.6" x14ac:dyDescent="0.3">
      <c r="A1149" s="1" t="s">
        <v>1223</v>
      </c>
      <c r="B1149" s="1" t="str">
        <f>VLOOKUP($A1149,'Data Transformation'!$A$2:$D$2336,4,)</f>
        <v xml:space="preserve">  Brian</v>
      </c>
      <c r="C1149">
        <f>VLOOKUP($A1149,'Medical Examinations'!$A$2:$B$2336,2,)</f>
        <v>26.72</v>
      </c>
      <c r="D1149">
        <f>VLOOKUP($A1149,'Medical Examinations'!$A$2:$C$2336,3,)</f>
        <v>5.75</v>
      </c>
      <c r="E1149" t="str">
        <f>VLOOKUP($A1149,'Medical Examinations'!$A$2:$D$2336,4,)</f>
        <v>No</v>
      </c>
      <c r="F1149" t="str">
        <f>VLOOKUP($A1149,'Medical Examinations'!$A$2:$E$2336,5,)</f>
        <v>No</v>
      </c>
      <c r="G1149" t="str">
        <f>VLOOKUP($A1149,'Medical Examinations'!$A$2:$F$2336,6,)</f>
        <v>No</v>
      </c>
      <c r="H1149">
        <f>VLOOKUP($A1149,'Data Transformation'!$A$2:$G$2336,7,)</f>
        <v>2</v>
      </c>
      <c r="I1149" t="str">
        <f>VLOOKUP($A1149,'Medical Examinations'!$A$2:$H$2336,8,)</f>
        <v>No</v>
      </c>
      <c r="J1149" t="str">
        <f>VLOOKUP($A1149,'Data Transformation'!$A$2:$K$2336,11,)</f>
        <v>overweight</v>
      </c>
      <c r="K1149" t="str">
        <f>VLOOKUP($A1149,'Data Transformation'!$A$2:$M$2336,13,)</f>
        <v>Prediabetes</v>
      </c>
      <c r="L1149" t="str">
        <f>VLOOKUP(A1149,'Data Transformation'!A1149:Q3483,17,)</f>
        <v>17-Jul-1979</v>
      </c>
      <c r="M1149">
        <f>VLOOKUP($A1149,'Hospitalisation Details'!$A$2:$I$2344,6,)</f>
        <v>9836.2099999999991</v>
      </c>
      <c r="N1149" t="str">
        <f>VLOOKUP($A1149,'Hospitalisation Details'!$A$2:$I$2344,7,)</f>
        <v>tier - 2</v>
      </c>
      <c r="O1149" t="str">
        <f>VLOOKUP($A1149,'Hospitalisation Details'!$A$2:$I$2344,8,)</f>
        <v>tier - 3</v>
      </c>
      <c r="P1149" t="str">
        <f>VLOOKUP($A1149,'Hospitalisation Details'!$A$2:$I$2344,9,)</f>
        <v>R1021</v>
      </c>
      <c r="Q1149">
        <f>VLOOKUP(A1149,'Data Transformation'!A1149:R3483,18,)</f>
        <v>44</v>
      </c>
    </row>
    <row r="1150" spans="1:17" ht="15.6" x14ac:dyDescent="0.3">
      <c r="A1150" s="1" t="s">
        <v>1222</v>
      </c>
      <c r="B1150" s="1" t="str">
        <f>VLOOKUP($A1150,'Data Transformation'!$A$2:$D$2336,4,)</f>
        <v xml:space="preserve">  Matthew</v>
      </c>
      <c r="C1150">
        <f>VLOOKUP($A1150,'Medical Examinations'!$A$2:$B$2336,2,)</f>
        <v>26.67</v>
      </c>
      <c r="D1150">
        <f>VLOOKUP($A1150,'Medical Examinations'!$A$2:$C$2336,3,)</f>
        <v>5.81</v>
      </c>
      <c r="E1150" t="str">
        <f>VLOOKUP($A1150,'Medical Examinations'!$A$2:$D$2336,4,)</f>
        <v>No</v>
      </c>
      <c r="F1150" t="str">
        <f>VLOOKUP($A1150,'Medical Examinations'!$A$2:$E$2336,5,)</f>
        <v>No</v>
      </c>
      <c r="G1150" t="str">
        <f>VLOOKUP($A1150,'Medical Examinations'!$A$2:$F$2336,6,)</f>
        <v>No</v>
      </c>
      <c r="H1150">
        <f>VLOOKUP($A1150,'Data Transformation'!$A$2:$G$2336,7,)</f>
        <v>2</v>
      </c>
      <c r="I1150" t="str">
        <f>VLOOKUP($A1150,'Medical Examinations'!$A$2:$H$2336,8,)</f>
        <v>No</v>
      </c>
      <c r="J1150" t="str">
        <f>VLOOKUP($A1150,'Data Transformation'!$A$2:$K$2336,11,)</f>
        <v>obesity</v>
      </c>
      <c r="K1150" t="str">
        <f>VLOOKUP($A1150,'Data Transformation'!$A$2:$M$2336,13,)</f>
        <v>Prediabetes</v>
      </c>
      <c r="L1150" t="str">
        <f>VLOOKUP(A1150,'Data Transformation'!A1150:Q3484,17,)</f>
        <v>4-Jun-1969</v>
      </c>
      <c r="M1150">
        <f>VLOOKUP($A1150,'Hospitalisation Details'!$A$2:$I$2344,6,)</f>
        <v>9819.25</v>
      </c>
      <c r="N1150" t="str">
        <f>VLOOKUP($A1150,'Hospitalisation Details'!$A$2:$I$2344,7,)</f>
        <v>tier - 2</v>
      </c>
      <c r="O1150" t="str">
        <f>VLOOKUP($A1150,'Hospitalisation Details'!$A$2:$I$2344,8,)</f>
        <v>tier - 2</v>
      </c>
      <c r="P1150" t="str">
        <f>VLOOKUP($A1150,'Hospitalisation Details'!$A$2:$I$2344,9,)</f>
        <v>R1021</v>
      </c>
      <c r="Q1150">
        <f>VLOOKUP(A1150,'Data Transformation'!A1150:R3484,18,)</f>
        <v>54</v>
      </c>
    </row>
    <row r="1151" spans="1:17" ht="15.6" x14ac:dyDescent="0.3">
      <c r="A1151" s="1" t="s">
        <v>1221</v>
      </c>
      <c r="B1151" s="1" t="str">
        <f>VLOOKUP($A1151,'Data Transformation'!$A$2:$D$2336,4,)</f>
        <v xml:space="preserve">  Julee</v>
      </c>
      <c r="C1151">
        <f>VLOOKUP($A1151,'Medical Examinations'!$A$2:$B$2336,2,)</f>
        <v>42.68</v>
      </c>
      <c r="D1151">
        <f>VLOOKUP($A1151,'Medical Examinations'!$A$2:$C$2336,3,)</f>
        <v>9.2799999999999994</v>
      </c>
      <c r="E1151" t="str">
        <f>VLOOKUP($A1151,'Medical Examinations'!$A$2:$D$2336,4,)</f>
        <v>No</v>
      </c>
      <c r="F1151" t="str">
        <f>VLOOKUP($A1151,'Medical Examinations'!$A$2:$E$2336,5,)</f>
        <v>No</v>
      </c>
      <c r="G1151" t="str">
        <f>VLOOKUP($A1151,'Medical Examinations'!$A$2:$F$2336,6,)</f>
        <v>No</v>
      </c>
      <c r="H1151">
        <f>VLOOKUP($A1151,'Data Transformation'!$A$2:$G$2336,7,)</f>
        <v>2</v>
      </c>
      <c r="I1151" t="str">
        <f>VLOOKUP($A1151,'Medical Examinations'!$A$2:$H$2336,8,)</f>
        <v>No</v>
      </c>
      <c r="J1151" t="str">
        <f>VLOOKUP($A1151,'Data Transformation'!$A$2:$K$2336,11,)</f>
        <v>obesity</v>
      </c>
      <c r="K1151" t="str">
        <f>VLOOKUP($A1151,'Data Transformation'!$A$2:$M$2336,13,)</f>
        <v>Prediabetes</v>
      </c>
      <c r="L1151" t="str">
        <f>VLOOKUP(A1151,'Data Transformation'!A1151:Q3485,17,)</f>
        <v>28-Nov-1976</v>
      </c>
      <c r="M1151">
        <f>VLOOKUP($A1151,'Hospitalisation Details'!$A$2:$I$2344,6,)</f>
        <v>9800.89</v>
      </c>
      <c r="N1151" t="str">
        <f>VLOOKUP($A1151,'Hospitalisation Details'!$A$2:$I$2344,7,)</f>
        <v>tier - 2</v>
      </c>
      <c r="O1151" t="str">
        <f>VLOOKUP($A1151,'Hospitalisation Details'!$A$2:$I$2344,8,)</f>
        <v>tier - 1</v>
      </c>
      <c r="P1151" t="str">
        <f>VLOOKUP($A1151,'Hospitalisation Details'!$A$2:$I$2344,9,)</f>
        <v>R1013</v>
      </c>
      <c r="Q1151">
        <f>VLOOKUP(A1151,'Data Transformation'!A1151:R3485,18,)</f>
        <v>46</v>
      </c>
    </row>
    <row r="1152" spans="1:17" ht="15.6" x14ac:dyDescent="0.3">
      <c r="A1152" s="1" t="s">
        <v>1220</v>
      </c>
      <c r="B1152" s="1" t="str">
        <f>VLOOKUP($A1152,'Data Transformation'!$A$2:$D$2336,4,)</f>
        <v xml:space="preserve">  Christopher M</v>
      </c>
      <c r="C1152">
        <f>VLOOKUP($A1152,'Medical Examinations'!$A$2:$B$2336,2,)</f>
        <v>24.31</v>
      </c>
      <c r="D1152">
        <f>VLOOKUP($A1152,'Medical Examinations'!$A$2:$C$2336,3,)</f>
        <v>6.37</v>
      </c>
      <c r="E1152" t="str">
        <f>VLOOKUP($A1152,'Medical Examinations'!$A$2:$D$2336,4,)</f>
        <v>No</v>
      </c>
      <c r="F1152" t="str">
        <f>VLOOKUP($A1152,'Medical Examinations'!$A$2:$E$2336,5,)</f>
        <v>No</v>
      </c>
      <c r="G1152" t="str">
        <f>VLOOKUP($A1152,'Medical Examinations'!$A$2:$F$2336,6,)</f>
        <v>No</v>
      </c>
      <c r="H1152">
        <f>VLOOKUP($A1152,'Data Transformation'!$A$2:$G$2336,7,)</f>
        <v>0</v>
      </c>
      <c r="I1152" t="str">
        <f>VLOOKUP($A1152,'Medical Examinations'!$A$2:$H$2336,8,)</f>
        <v>No</v>
      </c>
      <c r="J1152" t="str">
        <f>VLOOKUP($A1152,'Data Transformation'!$A$2:$K$2336,11,)</f>
        <v>obesity</v>
      </c>
      <c r="K1152" t="str">
        <f>VLOOKUP($A1152,'Data Transformation'!$A$2:$M$2336,13,)</f>
        <v>Normal</v>
      </c>
      <c r="L1152" t="str">
        <f>VLOOKUP(A1152,'Data Transformation'!A1152:Q3486,17,)</f>
        <v>24-Aug-1969</v>
      </c>
      <c r="M1152">
        <f>VLOOKUP($A1152,'Hospitalisation Details'!$A$2:$I$2344,6,)</f>
        <v>9788.8700000000008</v>
      </c>
      <c r="N1152" t="str">
        <f>VLOOKUP($A1152,'Hospitalisation Details'!$A$2:$I$2344,7,)</f>
        <v>tier - 3</v>
      </c>
      <c r="O1152" t="str">
        <f>VLOOKUP($A1152,'Hospitalisation Details'!$A$2:$I$2344,8,)</f>
        <v>tier - 2</v>
      </c>
      <c r="P1152" t="str">
        <f>VLOOKUP($A1152,'Hospitalisation Details'!$A$2:$I$2344,9,)</f>
        <v>R1013</v>
      </c>
      <c r="Q1152">
        <f>VLOOKUP(A1152,'Data Transformation'!A1152:R3486,18,)</f>
        <v>53</v>
      </c>
    </row>
    <row r="1153" spans="1:17" ht="15.6" x14ac:dyDescent="0.3">
      <c r="A1153" s="1" t="s">
        <v>1219</v>
      </c>
      <c r="B1153" s="1" t="str">
        <f>VLOOKUP($A1153,'Data Transformation'!$A$2:$D$2336,4,)</f>
        <v xml:space="preserve">  Ciaran</v>
      </c>
      <c r="C1153">
        <f>VLOOKUP($A1153,'Medical Examinations'!$A$2:$B$2336,2,)</f>
        <v>44.75</v>
      </c>
      <c r="D1153">
        <f>VLOOKUP($A1153,'Medical Examinations'!$A$2:$C$2336,3,)</f>
        <v>5.09</v>
      </c>
      <c r="E1153" t="str">
        <f>VLOOKUP($A1153,'Medical Examinations'!$A$2:$D$2336,4,)</f>
        <v>yes</v>
      </c>
      <c r="F1153" t="str">
        <f>VLOOKUP($A1153,'Medical Examinations'!$A$2:$E$2336,5,)</f>
        <v>No</v>
      </c>
      <c r="G1153" t="str">
        <f>VLOOKUP($A1153,'Medical Examinations'!$A$2:$F$2336,6,)</f>
        <v>No</v>
      </c>
      <c r="H1153">
        <f>VLOOKUP($A1153,'Data Transformation'!$A$2:$G$2336,7,)</f>
        <v>0</v>
      </c>
      <c r="I1153" t="str">
        <f>VLOOKUP($A1153,'Medical Examinations'!$A$2:$H$2336,8,)</f>
        <v>No</v>
      </c>
      <c r="J1153" t="str">
        <f>VLOOKUP($A1153,'Data Transformation'!$A$2:$K$2336,11,)</f>
        <v>obesity</v>
      </c>
      <c r="K1153" t="str">
        <f>VLOOKUP($A1153,'Data Transformation'!$A$2:$M$2336,13,)</f>
        <v>Normal</v>
      </c>
      <c r="L1153" t="str">
        <f>VLOOKUP(A1153,'Data Transformation'!A1153:Q3487,17,)</f>
        <v>22-Aug-1992</v>
      </c>
      <c r="M1153">
        <f>VLOOKUP($A1153,'Hospitalisation Details'!$A$2:$I$2344,6,)</f>
        <v>9787.32</v>
      </c>
      <c r="N1153" t="str">
        <f>VLOOKUP($A1153,'Hospitalisation Details'!$A$2:$I$2344,7,)</f>
        <v>tier - 2</v>
      </c>
      <c r="O1153" t="str">
        <f>VLOOKUP($A1153,'Hospitalisation Details'!$A$2:$I$2344,8,)</f>
        <v>tier - 3</v>
      </c>
      <c r="P1153" t="str">
        <f>VLOOKUP($A1153,'Hospitalisation Details'!$A$2:$I$2344,9,)</f>
        <v>R1023</v>
      </c>
      <c r="Q1153">
        <f>VLOOKUP(A1153,'Data Transformation'!A1153:R3487,18,)</f>
        <v>30</v>
      </c>
    </row>
    <row r="1154" spans="1:17" ht="15.6" x14ac:dyDescent="0.3">
      <c r="A1154" s="1" t="s">
        <v>1218</v>
      </c>
      <c r="B1154" s="1" t="str">
        <f>VLOOKUP($A1154,'Data Transformation'!$A$2:$D$2336,4,)</f>
        <v xml:space="preserve">  Kara</v>
      </c>
      <c r="C1154">
        <f>VLOOKUP($A1154,'Medical Examinations'!$A$2:$B$2336,2,)</f>
        <v>30.78</v>
      </c>
      <c r="D1154">
        <f>VLOOKUP($A1154,'Medical Examinations'!$A$2:$C$2336,3,)</f>
        <v>7.94</v>
      </c>
      <c r="E1154" t="str">
        <f>VLOOKUP($A1154,'Medical Examinations'!$A$2:$D$2336,4,)</f>
        <v>No</v>
      </c>
      <c r="F1154" t="str">
        <f>VLOOKUP($A1154,'Medical Examinations'!$A$2:$E$2336,5,)</f>
        <v>No</v>
      </c>
      <c r="G1154" t="str">
        <f>VLOOKUP($A1154,'Medical Examinations'!$A$2:$F$2336,6,)</f>
        <v>No</v>
      </c>
      <c r="H1154">
        <f>VLOOKUP($A1154,'Data Transformation'!$A$2:$G$2336,7,)</f>
        <v>2</v>
      </c>
      <c r="I1154" t="str">
        <f>VLOOKUP($A1154,'Medical Examinations'!$A$2:$H$2336,8,)</f>
        <v>No</v>
      </c>
      <c r="J1154" t="str">
        <f>VLOOKUP($A1154,'Data Transformation'!$A$2:$K$2336,11,)</f>
        <v>underweight</v>
      </c>
      <c r="K1154" t="str">
        <f>VLOOKUP($A1154,'Data Transformation'!$A$2:$M$2336,13,)</f>
        <v>Normal</v>
      </c>
      <c r="L1154" t="str">
        <f>VLOOKUP(A1154,'Data Transformation'!A1154:Q3488,17,)</f>
        <v>29-Nov-1971</v>
      </c>
      <c r="M1154">
        <f>VLOOKUP($A1154,'Hospitalisation Details'!$A$2:$I$2344,6,)</f>
        <v>9778.35</v>
      </c>
      <c r="N1154" t="str">
        <f>VLOOKUP($A1154,'Hospitalisation Details'!$A$2:$I$2344,7,)</f>
        <v>tier - 2</v>
      </c>
      <c r="O1154" t="str">
        <f>VLOOKUP($A1154,'Hospitalisation Details'!$A$2:$I$2344,8,)</f>
        <v>tier - 2</v>
      </c>
      <c r="P1154" t="str">
        <f>VLOOKUP($A1154,'Hospitalisation Details'!$A$2:$I$2344,9,)</f>
        <v>R1024</v>
      </c>
      <c r="Q1154">
        <f>VLOOKUP(A1154,'Data Transformation'!A1154:R3488,18,)</f>
        <v>51</v>
      </c>
    </row>
    <row r="1155" spans="1:17" ht="15.6" x14ac:dyDescent="0.3">
      <c r="A1155" s="1" t="s">
        <v>1217</v>
      </c>
      <c r="B1155" s="1" t="str">
        <f>VLOOKUP($A1155,'Data Transformation'!$A$2:$D$2336,4,)</f>
        <v xml:space="preserve">  Makie</v>
      </c>
      <c r="C1155">
        <f>VLOOKUP($A1155,'Medical Examinations'!$A$2:$B$2336,2,)</f>
        <v>21.86</v>
      </c>
      <c r="D1155">
        <f>VLOOKUP($A1155,'Medical Examinations'!$A$2:$C$2336,3,)</f>
        <v>10.95</v>
      </c>
      <c r="E1155" t="str">
        <f>VLOOKUP($A1155,'Medical Examinations'!$A$2:$D$2336,4,)</f>
        <v>No</v>
      </c>
      <c r="F1155" t="str">
        <f>VLOOKUP($A1155,'Medical Examinations'!$A$2:$E$2336,5,)</f>
        <v>No</v>
      </c>
      <c r="G1155" t="str">
        <f>VLOOKUP($A1155,'Medical Examinations'!$A$2:$F$2336,6,)</f>
        <v>No</v>
      </c>
      <c r="H1155">
        <f>VLOOKUP($A1155,'Data Transformation'!$A$2:$G$2336,7,)</f>
        <v>0</v>
      </c>
      <c r="I1155" t="str">
        <f>VLOOKUP($A1155,'Medical Examinations'!$A$2:$H$2336,8,)</f>
        <v>No</v>
      </c>
      <c r="J1155" t="str">
        <f>VLOOKUP($A1155,'Data Transformation'!$A$2:$K$2336,11,)</f>
        <v>obesity</v>
      </c>
      <c r="K1155" t="str">
        <f>VLOOKUP($A1155,'Data Transformation'!$A$2:$M$2336,13,)</f>
        <v>Normal</v>
      </c>
      <c r="L1155" t="str">
        <f>VLOOKUP(A1155,'Data Transformation'!A1155:Q3489,17,)</f>
        <v>21-Dec-1973</v>
      </c>
      <c r="M1155">
        <f>VLOOKUP($A1155,'Hospitalisation Details'!$A$2:$I$2344,6,)</f>
        <v>9764.08</v>
      </c>
      <c r="N1155" t="str">
        <f>VLOOKUP($A1155,'Hospitalisation Details'!$A$2:$I$2344,7,)</f>
        <v>tier - 3</v>
      </c>
      <c r="O1155" t="str">
        <f>VLOOKUP($A1155,'Hospitalisation Details'!$A$2:$I$2344,8,)</f>
        <v>tier - 1</v>
      </c>
      <c r="P1155" t="str">
        <f>VLOOKUP($A1155,'Hospitalisation Details'!$A$2:$I$2344,9,)</f>
        <v>R1012</v>
      </c>
      <c r="Q1155">
        <f>VLOOKUP(A1155,'Data Transformation'!A1155:R3489,18,)</f>
        <v>49</v>
      </c>
    </row>
    <row r="1156" spans="1:17" ht="15.6" x14ac:dyDescent="0.3">
      <c r="A1156" s="1" t="s">
        <v>1216</v>
      </c>
      <c r="B1156" s="1" t="str">
        <f>VLOOKUP($A1156,'Data Transformation'!$A$2:$D$2336,4,)</f>
        <v xml:space="preserve">  Emily E</v>
      </c>
      <c r="C1156">
        <f>VLOOKUP($A1156,'Medical Examinations'!$A$2:$B$2336,2,)</f>
        <v>49.09</v>
      </c>
      <c r="D1156">
        <f>VLOOKUP($A1156,'Medical Examinations'!$A$2:$C$2336,3,)</f>
        <v>6.3</v>
      </c>
      <c r="E1156" t="str">
        <f>VLOOKUP($A1156,'Medical Examinations'!$A$2:$D$2336,4,)</f>
        <v>yes</v>
      </c>
      <c r="F1156" t="str">
        <f>VLOOKUP($A1156,'Medical Examinations'!$A$2:$E$2336,5,)</f>
        <v>No</v>
      </c>
      <c r="G1156" t="str">
        <f>VLOOKUP($A1156,'Medical Examinations'!$A$2:$F$2336,6,)</f>
        <v>No</v>
      </c>
      <c r="H1156">
        <f>VLOOKUP($A1156,'Data Transformation'!$A$2:$G$2336,7,)</f>
        <v>0</v>
      </c>
      <c r="I1156" t="str">
        <f>VLOOKUP($A1156,'Medical Examinations'!$A$2:$H$2336,8,)</f>
        <v>No</v>
      </c>
      <c r="J1156" t="str">
        <f>VLOOKUP($A1156,'Data Transformation'!$A$2:$K$2336,11,)</f>
        <v>obesity</v>
      </c>
      <c r="K1156" t="str">
        <f>VLOOKUP($A1156,'Data Transformation'!$A$2:$M$2336,13,)</f>
        <v>Normal</v>
      </c>
      <c r="L1156" t="str">
        <f>VLOOKUP(A1156,'Data Transformation'!A1156:Q3490,17,)</f>
        <v>28-Jul-1975</v>
      </c>
      <c r="M1156">
        <f>VLOOKUP($A1156,'Hospitalisation Details'!$A$2:$I$2344,6,)</f>
        <v>9753.49</v>
      </c>
      <c r="N1156" t="str">
        <f>VLOOKUP($A1156,'Hospitalisation Details'!$A$2:$I$2344,7,)</f>
        <v>tier - 2</v>
      </c>
      <c r="O1156" t="str">
        <f>VLOOKUP($A1156,'Hospitalisation Details'!$A$2:$I$2344,8,)</f>
        <v>tier - 2</v>
      </c>
      <c r="P1156" t="str">
        <f>VLOOKUP($A1156,'Hospitalisation Details'!$A$2:$I$2344,9,)</f>
        <v>R1012</v>
      </c>
      <c r="Q1156">
        <f>VLOOKUP(A1156,'Data Transformation'!A1156:R3490,18,)</f>
        <v>48</v>
      </c>
    </row>
    <row r="1157" spans="1:17" ht="15.6" x14ac:dyDescent="0.3">
      <c r="A1157" s="1" t="s">
        <v>1215</v>
      </c>
      <c r="B1157" s="1" t="str">
        <f>VLOOKUP($A1157,'Data Transformation'!$A$2:$D$2336,4,)</f>
        <v xml:space="preserve">  Cary</v>
      </c>
      <c r="C1157">
        <f>VLOOKUP($A1157,'Medical Examinations'!$A$2:$B$2336,2,)</f>
        <v>47.74</v>
      </c>
      <c r="D1157">
        <f>VLOOKUP($A1157,'Medical Examinations'!$A$2:$C$2336,3,)</f>
        <v>8.0500000000000007</v>
      </c>
      <c r="E1157" t="str">
        <f>VLOOKUP($A1157,'Medical Examinations'!$A$2:$D$2336,4,)</f>
        <v>yes</v>
      </c>
      <c r="F1157" t="str">
        <f>VLOOKUP($A1157,'Medical Examinations'!$A$2:$E$2336,5,)</f>
        <v>No</v>
      </c>
      <c r="G1157" t="str">
        <f>VLOOKUP($A1157,'Medical Examinations'!$A$2:$F$2336,6,)</f>
        <v>No</v>
      </c>
      <c r="H1157">
        <f>VLOOKUP($A1157,'Data Transformation'!$A$2:$G$2336,7,)</f>
        <v>2</v>
      </c>
      <c r="I1157" t="str">
        <f>VLOOKUP($A1157,'Medical Examinations'!$A$2:$H$2336,8,)</f>
        <v>No</v>
      </c>
      <c r="J1157" t="str">
        <f>VLOOKUP($A1157,'Data Transformation'!$A$2:$K$2336,11,)</f>
        <v>overweight</v>
      </c>
      <c r="K1157" t="str">
        <f>VLOOKUP($A1157,'Data Transformation'!$A$2:$M$2336,13,)</f>
        <v>Normal</v>
      </c>
      <c r="L1157" t="str">
        <f>VLOOKUP(A1157,'Data Transformation'!A1157:Q3491,17,)</f>
        <v>22-Sep-1972</v>
      </c>
      <c r="M1157">
        <f>VLOOKUP($A1157,'Hospitalisation Details'!$A$2:$I$2344,6,)</f>
        <v>9748.91</v>
      </c>
      <c r="N1157" t="str">
        <f>VLOOKUP($A1157,'Hospitalisation Details'!$A$2:$I$2344,7,)</f>
        <v>tier - 2</v>
      </c>
      <c r="O1157" t="str">
        <f>VLOOKUP($A1157,'Hospitalisation Details'!$A$2:$I$2344,8,)</f>
        <v>tier - 1</v>
      </c>
      <c r="P1157" t="str">
        <f>VLOOKUP($A1157,'Hospitalisation Details'!$A$2:$I$2344,9,)</f>
        <v>R1013</v>
      </c>
      <c r="Q1157">
        <f>VLOOKUP(A1157,'Data Transformation'!A1157:R3491,18,)</f>
        <v>50</v>
      </c>
    </row>
    <row r="1158" spans="1:17" ht="15.6" x14ac:dyDescent="0.3">
      <c r="A1158" s="1" t="s">
        <v>1214</v>
      </c>
      <c r="B1158" s="1" t="str">
        <f>VLOOKUP($A1158,'Data Transformation'!$A$2:$D$2336,4,)</f>
        <v xml:space="preserve">  Steven</v>
      </c>
      <c r="C1158">
        <f>VLOOKUP($A1158,'Medical Examinations'!$A$2:$B$2336,2,)</f>
        <v>30.2</v>
      </c>
      <c r="D1158">
        <f>VLOOKUP($A1158,'Medical Examinations'!$A$2:$C$2336,3,)</f>
        <v>9.8800000000000008</v>
      </c>
      <c r="E1158" t="str">
        <f>VLOOKUP($A1158,'Medical Examinations'!$A$2:$D$2336,4,)</f>
        <v>yes</v>
      </c>
      <c r="F1158" t="str">
        <f>VLOOKUP($A1158,'Medical Examinations'!$A$2:$E$2336,5,)</f>
        <v>No</v>
      </c>
      <c r="G1158" t="str">
        <f>VLOOKUP($A1158,'Medical Examinations'!$A$2:$F$2336,6,)</f>
        <v>No</v>
      </c>
      <c r="H1158">
        <f>VLOOKUP($A1158,'Data Transformation'!$A$2:$G$2336,7,)</f>
        <v>2</v>
      </c>
      <c r="I1158" t="str">
        <f>VLOOKUP($A1158,'Medical Examinations'!$A$2:$H$2336,8,)</f>
        <v>No</v>
      </c>
      <c r="J1158" t="str">
        <f>VLOOKUP($A1158,'Data Transformation'!$A$2:$K$2336,11,)</f>
        <v>normal weight</v>
      </c>
      <c r="K1158" t="str">
        <f>VLOOKUP($A1158,'Data Transformation'!$A$2:$M$2336,13,)</f>
        <v>Normal</v>
      </c>
      <c r="L1158" t="str">
        <f>VLOOKUP(A1158,'Data Transformation'!A1158:Q3492,17,)</f>
        <v>22-Sep-1972</v>
      </c>
      <c r="M1158">
        <f>VLOOKUP($A1158,'Hospitalisation Details'!$A$2:$I$2344,6,)</f>
        <v>9724.5300000000007</v>
      </c>
      <c r="N1158" t="str">
        <f>VLOOKUP($A1158,'Hospitalisation Details'!$A$2:$I$2344,7,)</f>
        <v>tier - 3</v>
      </c>
      <c r="O1158" t="str">
        <f>VLOOKUP($A1158,'Hospitalisation Details'!$A$2:$I$2344,8,)</f>
        <v>tier - 1</v>
      </c>
      <c r="P1158" t="str">
        <f>VLOOKUP($A1158,'Hospitalisation Details'!$A$2:$I$2344,9,)</f>
        <v>R1011</v>
      </c>
      <c r="Q1158">
        <f>VLOOKUP(A1158,'Data Transformation'!A1158:R3492,18,)</f>
        <v>50</v>
      </c>
    </row>
    <row r="1159" spans="1:17" ht="15.6" x14ac:dyDescent="0.3">
      <c r="A1159" s="1" t="s">
        <v>1213</v>
      </c>
      <c r="B1159" s="1" t="str">
        <f>VLOOKUP($A1159,'Data Transformation'!$A$2:$D$2336,4,)</f>
        <v xml:space="preserve">  Jose Antonio Sr</v>
      </c>
      <c r="C1159">
        <f>VLOOKUP($A1159,'Medical Examinations'!$A$2:$B$2336,2,)</f>
        <v>33.25</v>
      </c>
      <c r="D1159">
        <f>VLOOKUP($A1159,'Medical Examinations'!$A$2:$C$2336,3,)</f>
        <v>7.42</v>
      </c>
      <c r="E1159" t="str">
        <f>VLOOKUP($A1159,'Medical Examinations'!$A$2:$D$2336,4,)</f>
        <v>yes</v>
      </c>
      <c r="F1159" t="str">
        <f>VLOOKUP($A1159,'Medical Examinations'!$A$2:$E$2336,5,)</f>
        <v>No</v>
      </c>
      <c r="G1159" t="str">
        <f>VLOOKUP($A1159,'Medical Examinations'!$A$2:$F$2336,6,)</f>
        <v>No</v>
      </c>
      <c r="H1159">
        <f>VLOOKUP($A1159,'Data Transformation'!$A$2:$G$2336,7,)</f>
        <v>2</v>
      </c>
      <c r="I1159" t="str">
        <f>VLOOKUP($A1159,'Medical Examinations'!$A$2:$H$2336,8,)</f>
        <v>No</v>
      </c>
      <c r="J1159" t="str">
        <f>VLOOKUP($A1159,'Data Transformation'!$A$2:$K$2336,11,)</f>
        <v>obesity</v>
      </c>
      <c r="K1159" t="str">
        <f>VLOOKUP($A1159,'Data Transformation'!$A$2:$M$2336,13,)</f>
        <v>Normal</v>
      </c>
      <c r="L1159" t="str">
        <f>VLOOKUP(A1159,'Data Transformation'!A1159:Q3493,17,)</f>
        <v>14-Aug-1974</v>
      </c>
      <c r="M1159">
        <f>VLOOKUP($A1159,'Hospitalisation Details'!$A$2:$I$2344,6,)</f>
        <v>9722.77</v>
      </c>
      <c r="N1159" t="str">
        <f>VLOOKUP($A1159,'Hospitalisation Details'!$A$2:$I$2344,7,)</f>
        <v>tier - 3</v>
      </c>
      <c r="O1159" t="str">
        <f>VLOOKUP($A1159,'Hospitalisation Details'!$A$2:$I$2344,8,)</f>
        <v>tier - 1</v>
      </c>
      <c r="P1159" t="str">
        <f>VLOOKUP($A1159,'Hospitalisation Details'!$A$2:$I$2344,9,)</f>
        <v>R1016</v>
      </c>
      <c r="Q1159">
        <f>VLOOKUP(A1159,'Data Transformation'!A1159:R3493,18,)</f>
        <v>48</v>
      </c>
    </row>
    <row r="1160" spans="1:17" ht="15.6" x14ac:dyDescent="0.3">
      <c r="A1160" s="1" t="s">
        <v>1212</v>
      </c>
      <c r="B1160" s="1" t="str">
        <f>VLOOKUP($A1160,'Data Transformation'!$A$2:$D$2336,4,)</f>
        <v xml:space="preserve">  Tatiana</v>
      </c>
      <c r="C1160">
        <f>VLOOKUP($A1160,'Medical Examinations'!$A$2:$B$2336,2,)</f>
        <v>26.6</v>
      </c>
      <c r="D1160">
        <f>VLOOKUP($A1160,'Medical Examinations'!$A$2:$C$2336,3,)</f>
        <v>8.4499999999999993</v>
      </c>
      <c r="E1160" t="str">
        <f>VLOOKUP($A1160,'Medical Examinations'!$A$2:$D$2336,4,)</f>
        <v>yes</v>
      </c>
      <c r="F1160" t="str">
        <f>VLOOKUP($A1160,'Medical Examinations'!$A$2:$E$2336,5,)</f>
        <v>No</v>
      </c>
      <c r="G1160" t="str">
        <f>VLOOKUP($A1160,'Medical Examinations'!$A$2:$F$2336,6,)</f>
        <v>No</v>
      </c>
      <c r="H1160">
        <f>VLOOKUP($A1160,'Data Transformation'!$A$2:$G$2336,7,)</f>
        <v>1</v>
      </c>
      <c r="I1160" t="str">
        <f>VLOOKUP($A1160,'Medical Examinations'!$A$2:$H$2336,8,)</f>
        <v>No</v>
      </c>
      <c r="J1160" t="str">
        <f>VLOOKUP($A1160,'Data Transformation'!$A$2:$K$2336,11,)</f>
        <v>obesity</v>
      </c>
      <c r="K1160" t="str">
        <f>VLOOKUP($A1160,'Data Transformation'!$A$2:$M$2336,13,)</f>
        <v>Normal</v>
      </c>
      <c r="L1160" t="str">
        <f>VLOOKUP(A1160,'Data Transformation'!A1160:Q3494,17,)</f>
        <v>1-Dec-1973</v>
      </c>
      <c r="M1160">
        <f>VLOOKUP($A1160,'Hospitalisation Details'!$A$2:$I$2344,6,)</f>
        <v>9715.84</v>
      </c>
      <c r="N1160" t="str">
        <f>VLOOKUP($A1160,'Hospitalisation Details'!$A$2:$I$2344,7,)</f>
        <v>tier - 2</v>
      </c>
      <c r="O1160" t="str">
        <f>VLOOKUP($A1160,'Hospitalisation Details'!$A$2:$I$2344,8,)</f>
        <v>tier - 1</v>
      </c>
      <c r="P1160" t="str">
        <f>VLOOKUP($A1160,'Hospitalisation Details'!$A$2:$I$2344,9,)</f>
        <v>R1024</v>
      </c>
      <c r="Q1160">
        <f>VLOOKUP(A1160,'Data Transformation'!A1160:R3494,18,)</f>
        <v>49</v>
      </c>
    </row>
    <row r="1161" spans="1:17" ht="15.6" x14ac:dyDescent="0.3">
      <c r="A1161" s="1" t="s">
        <v>1211</v>
      </c>
      <c r="B1161" s="1" t="str">
        <f>VLOOKUP($A1161,'Data Transformation'!$A$2:$D$2336,4,)</f>
        <v xml:space="preserve">  Dan T</v>
      </c>
      <c r="C1161">
        <f>VLOOKUP($A1161,'Medical Examinations'!$A$2:$B$2336,2,)</f>
        <v>26.35</v>
      </c>
      <c r="D1161">
        <f>VLOOKUP($A1161,'Medical Examinations'!$A$2:$C$2336,3,)</f>
        <v>6.21</v>
      </c>
      <c r="E1161" t="str">
        <f>VLOOKUP($A1161,'Medical Examinations'!$A$2:$D$2336,4,)</f>
        <v>No</v>
      </c>
      <c r="F1161" t="str">
        <f>VLOOKUP($A1161,'Medical Examinations'!$A$2:$E$2336,5,)</f>
        <v>No</v>
      </c>
      <c r="G1161" t="str">
        <f>VLOOKUP($A1161,'Medical Examinations'!$A$2:$F$2336,6,)</f>
        <v>No</v>
      </c>
      <c r="H1161">
        <f>VLOOKUP($A1161,'Data Transformation'!$A$2:$G$2336,7,)</f>
        <v>2</v>
      </c>
      <c r="I1161" t="str">
        <f>VLOOKUP($A1161,'Medical Examinations'!$A$2:$H$2336,8,)</f>
        <v>No</v>
      </c>
      <c r="J1161" t="str">
        <f>VLOOKUP($A1161,'Data Transformation'!$A$2:$K$2336,11,)</f>
        <v>obesity</v>
      </c>
      <c r="K1161" t="str">
        <f>VLOOKUP($A1161,'Data Transformation'!$A$2:$M$2336,13,)</f>
        <v>Normal</v>
      </c>
      <c r="L1161" t="str">
        <f>VLOOKUP(A1161,'Data Transformation'!A1161:Q3495,17,)</f>
        <v>4-Dec-1966</v>
      </c>
      <c r="M1161">
        <f>VLOOKUP($A1161,'Hospitalisation Details'!$A$2:$I$2344,6,)</f>
        <v>9710.7099999999991</v>
      </c>
      <c r="N1161" t="str">
        <f>VLOOKUP($A1161,'Hospitalisation Details'!$A$2:$I$2344,7,)</f>
        <v>tier - 2</v>
      </c>
      <c r="O1161" t="str">
        <f>VLOOKUP($A1161,'Hospitalisation Details'!$A$2:$I$2344,8,)</f>
        <v>tier - 1</v>
      </c>
      <c r="P1161" t="str">
        <f>VLOOKUP($A1161,'Hospitalisation Details'!$A$2:$I$2344,9,)</f>
        <v>R1021</v>
      </c>
      <c r="Q1161">
        <f>VLOOKUP(A1161,'Data Transformation'!A1161:R3495,18,)</f>
        <v>56</v>
      </c>
    </row>
    <row r="1162" spans="1:17" ht="15.6" x14ac:dyDescent="0.3">
      <c r="A1162" s="1" t="s">
        <v>1210</v>
      </c>
      <c r="B1162" s="1" t="str">
        <f>VLOOKUP($A1162,'Data Transformation'!$A$2:$D$2336,4,)</f>
        <v xml:space="preserve">  Liisa A</v>
      </c>
      <c r="C1162">
        <f>VLOOKUP($A1162,'Medical Examinations'!$A$2:$B$2336,2,)</f>
        <v>39.994999999999997</v>
      </c>
      <c r="D1162">
        <f>VLOOKUP($A1162,'Medical Examinations'!$A$2:$C$2336,3,)</f>
        <v>4.6500000000000004</v>
      </c>
      <c r="E1162" t="str">
        <f>VLOOKUP($A1162,'Medical Examinations'!$A$2:$D$2336,4,)</f>
        <v>No</v>
      </c>
      <c r="F1162" t="str">
        <f>VLOOKUP($A1162,'Medical Examinations'!$A$2:$E$2336,5,)</f>
        <v>No</v>
      </c>
      <c r="G1162" t="str">
        <f>VLOOKUP($A1162,'Medical Examinations'!$A$2:$F$2336,6,)</f>
        <v>No</v>
      </c>
      <c r="H1162">
        <f>VLOOKUP($A1162,'Data Transformation'!$A$2:$G$2336,7,)</f>
        <v>0</v>
      </c>
      <c r="I1162" t="str">
        <f>VLOOKUP($A1162,'Medical Examinations'!$A$2:$H$2336,8,)</f>
        <v>No</v>
      </c>
      <c r="J1162" t="str">
        <f>VLOOKUP($A1162,'Data Transformation'!$A$2:$K$2336,11,)</f>
        <v>obesity</v>
      </c>
      <c r="K1162" t="str">
        <f>VLOOKUP($A1162,'Data Transformation'!$A$2:$M$2336,13,)</f>
        <v>Prediabetes</v>
      </c>
      <c r="L1162" t="str">
        <f>VLOOKUP(A1162,'Data Transformation'!A1162:Q3496,17,)</f>
        <v>28-Nov-1973</v>
      </c>
      <c r="M1162">
        <f>VLOOKUP($A1162,'Hospitalisation Details'!$A$2:$I$2344,6,)</f>
        <v>9704.67</v>
      </c>
      <c r="N1162" t="str">
        <f>VLOOKUP($A1162,'Hospitalisation Details'!$A$2:$I$2344,7,)</f>
        <v>tier - 2</v>
      </c>
      <c r="O1162" t="str">
        <f>VLOOKUP($A1162,'Hospitalisation Details'!$A$2:$I$2344,8,)</f>
        <v>tier - 3</v>
      </c>
      <c r="P1162" t="str">
        <f>VLOOKUP($A1162,'Hospitalisation Details'!$A$2:$I$2344,9,)</f>
        <v>R1024</v>
      </c>
      <c r="Q1162">
        <f>VLOOKUP(A1162,'Data Transformation'!A1162:R3496,18,)</f>
        <v>49</v>
      </c>
    </row>
    <row r="1163" spans="1:17" ht="15.6" x14ac:dyDescent="0.3">
      <c r="A1163" s="1" t="s">
        <v>1209</v>
      </c>
      <c r="B1163" s="1" t="str">
        <f>VLOOKUP($A1163,'Data Transformation'!$A$2:$D$2336,4,)</f>
        <v xml:space="preserve">  Kathryn E</v>
      </c>
      <c r="C1163">
        <f>VLOOKUP($A1163,'Medical Examinations'!$A$2:$B$2336,2,)</f>
        <v>22.92</v>
      </c>
      <c r="D1163">
        <f>VLOOKUP($A1163,'Medical Examinations'!$A$2:$C$2336,3,)</f>
        <v>5.87</v>
      </c>
      <c r="E1163" t="str">
        <f>VLOOKUP($A1163,'Medical Examinations'!$A$2:$D$2336,4,)</f>
        <v>yes</v>
      </c>
      <c r="F1163" t="str">
        <f>VLOOKUP($A1163,'Medical Examinations'!$A$2:$E$2336,5,)</f>
        <v>No</v>
      </c>
      <c r="G1163" t="str">
        <f>VLOOKUP($A1163,'Medical Examinations'!$A$2:$F$2336,6,)</f>
        <v>No</v>
      </c>
      <c r="H1163">
        <f>VLOOKUP($A1163,'Data Transformation'!$A$2:$G$2336,7,)</f>
        <v>1</v>
      </c>
      <c r="I1163" t="str">
        <f>VLOOKUP($A1163,'Medical Examinations'!$A$2:$H$2336,8,)</f>
        <v>No</v>
      </c>
      <c r="J1163" t="str">
        <f>VLOOKUP($A1163,'Data Transformation'!$A$2:$K$2336,11,)</f>
        <v>obesity</v>
      </c>
      <c r="K1163" t="str">
        <f>VLOOKUP($A1163,'Data Transformation'!$A$2:$M$2336,13,)</f>
        <v>Prediabetes</v>
      </c>
      <c r="L1163" t="str">
        <f>VLOOKUP(A1163,'Data Transformation'!A1163:Q3497,17,)</f>
        <v>18-Oct-1981</v>
      </c>
      <c r="M1163">
        <f>VLOOKUP($A1163,'Hospitalisation Details'!$A$2:$I$2344,6,)</f>
        <v>9698.42</v>
      </c>
      <c r="N1163" t="str">
        <f>VLOOKUP($A1163,'Hospitalisation Details'!$A$2:$I$2344,7,)</f>
        <v>tier - 3</v>
      </c>
      <c r="O1163" t="str">
        <f>VLOOKUP($A1163,'Hospitalisation Details'!$A$2:$I$2344,8,)</f>
        <v>tier - 3</v>
      </c>
      <c r="P1163" t="str">
        <f>VLOOKUP($A1163,'Hospitalisation Details'!$A$2:$I$2344,9,)</f>
        <v>R1013</v>
      </c>
      <c r="Q1163">
        <f>VLOOKUP(A1163,'Data Transformation'!A1163:R3497,18,)</f>
        <v>41</v>
      </c>
    </row>
    <row r="1164" spans="1:17" ht="15.6" x14ac:dyDescent="0.3">
      <c r="A1164" s="1" t="s">
        <v>1208</v>
      </c>
      <c r="B1164" s="1" t="str">
        <f>VLOOKUP($A1164,'Data Transformation'!$A$2:$D$2336,4,)</f>
        <v xml:space="preserve">  Maxwell</v>
      </c>
      <c r="C1164">
        <f>VLOOKUP($A1164,'Medical Examinations'!$A$2:$B$2336,2,)</f>
        <v>24.78</v>
      </c>
      <c r="D1164">
        <f>VLOOKUP($A1164,'Medical Examinations'!$A$2:$C$2336,3,)</f>
        <v>4.24</v>
      </c>
      <c r="E1164" t="str">
        <f>VLOOKUP($A1164,'Medical Examinations'!$A$2:$D$2336,4,)</f>
        <v>yes</v>
      </c>
      <c r="F1164" t="str">
        <f>VLOOKUP($A1164,'Medical Examinations'!$A$2:$E$2336,5,)</f>
        <v>No</v>
      </c>
      <c r="G1164" t="str">
        <f>VLOOKUP($A1164,'Medical Examinations'!$A$2:$F$2336,6,)</f>
        <v>No</v>
      </c>
      <c r="H1164">
        <f>VLOOKUP($A1164,'Data Transformation'!$A$2:$G$2336,7,)</f>
        <v>2</v>
      </c>
      <c r="I1164" t="str">
        <f>VLOOKUP($A1164,'Medical Examinations'!$A$2:$H$2336,8,)</f>
        <v>No</v>
      </c>
      <c r="J1164" t="str">
        <f>VLOOKUP($A1164,'Data Transformation'!$A$2:$K$2336,11,)</f>
        <v>normal weight</v>
      </c>
      <c r="K1164" t="str">
        <f>VLOOKUP($A1164,'Data Transformation'!$A$2:$M$2336,13,)</f>
        <v>Normal</v>
      </c>
      <c r="L1164" t="str">
        <f>VLOOKUP(A1164,'Data Transformation'!A1164:Q3498,17,)</f>
        <v>15-Dec-1964</v>
      </c>
      <c r="M1164">
        <f>VLOOKUP($A1164,'Hospitalisation Details'!$A$2:$I$2344,6,)</f>
        <v>9684.2900000000009</v>
      </c>
      <c r="N1164" t="str">
        <f>VLOOKUP($A1164,'Hospitalisation Details'!$A$2:$I$2344,7,)</f>
        <v>tier - 3</v>
      </c>
      <c r="O1164" t="str">
        <f>VLOOKUP($A1164,'Hospitalisation Details'!$A$2:$I$2344,8,)</f>
        <v>tier - 2</v>
      </c>
      <c r="P1164" t="str">
        <f>VLOOKUP($A1164,'Hospitalisation Details'!$A$2:$I$2344,9,)</f>
        <v>R1013</v>
      </c>
      <c r="Q1164">
        <f>VLOOKUP(A1164,'Data Transformation'!A1164:R3498,18,)</f>
        <v>58</v>
      </c>
    </row>
    <row r="1165" spans="1:17" ht="15.6" x14ac:dyDescent="0.3">
      <c r="A1165" s="1" t="s">
        <v>1207</v>
      </c>
      <c r="B1165" s="1" t="str">
        <f>VLOOKUP($A1165,'Data Transformation'!$A$2:$D$2336,4,)</f>
        <v xml:space="preserve">  Pascale</v>
      </c>
      <c r="C1165">
        <f>VLOOKUP($A1165,'Medical Examinations'!$A$2:$B$2336,2,)</f>
        <v>34.07</v>
      </c>
      <c r="D1165">
        <f>VLOOKUP($A1165,'Medical Examinations'!$A$2:$C$2336,3,)</f>
        <v>7.81</v>
      </c>
      <c r="E1165" t="str">
        <f>VLOOKUP($A1165,'Medical Examinations'!$A$2:$D$2336,4,)</f>
        <v>yes</v>
      </c>
      <c r="F1165" t="str">
        <f>VLOOKUP($A1165,'Medical Examinations'!$A$2:$E$2336,5,)</f>
        <v>No</v>
      </c>
      <c r="G1165" t="str">
        <f>VLOOKUP($A1165,'Medical Examinations'!$A$2:$F$2336,6,)</f>
        <v>No</v>
      </c>
      <c r="H1165">
        <f>VLOOKUP($A1165,'Data Transformation'!$A$2:$G$2336,7,)</f>
        <v>0</v>
      </c>
      <c r="I1165" t="str">
        <f>VLOOKUP($A1165,'Medical Examinations'!$A$2:$H$2336,8,)</f>
        <v>No</v>
      </c>
      <c r="J1165" t="str">
        <f>VLOOKUP($A1165,'Data Transformation'!$A$2:$K$2336,11,)</f>
        <v>obesity</v>
      </c>
      <c r="K1165" t="str">
        <f>VLOOKUP($A1165,'Data Transformation'!$A$2:$M$2336,13,)</f>
        <v>Normal</v>
      </c>
      <c r="L1165" t="str">
        <f>VLOOKUP(A1165,'Data Transformation'!A1165:Q3499,17,)</f>
        <v>27-Dec-1972</v>
      </c>
      <c r="M1165">
        <f>VLOOKUP($A1165,'Hospitalisation Details'!$A$2:$I$2344,6,)</f>
        <v>9664.34</v>
      </c>
      <c r="N1165" t="str">
        <f>VLOOKUP($A1165,'Hospitalisation Details'!$A$2:$I$2344,7,)</f>
        <v>tier - 2</v>
      </c>
      <c r="O1165" t="str">
        <f>VLOOKUP($A1165,'Hospitalisation Details'!$A$2:$I$2344,8,)</f>
        <v>tier - 3</v>
      </c>
      <c r="P1165" t="str">
        <f>VLOOKUP($A1165,'Hospitalisation Details'!$A$2:$I$2344,9,)</f>
        <v>R1011</v>
      </c>
      <c r="Q1165">
        <f>VLOOKUP(A1165,'Data Transformation'!A1165:R3499,18,)</f>
        <v>50</v>
      </c>
    </row>
    <row r="1166" spans="1:17" ht="15.6" x14ac:dyDescent="0.3">
      <c r="A1166" s="1" t="s">
        <v>1206</v>
      </c>
      <c r="B1166" s="1" t="str">
        <f>VLOOKUP($A1166,'Data Transformation'!$A$2:$D$2336,4,)</f>
        <v xml:space="preserve">  Becca</v>
      </c>
      <c r="C1166">
        <f>VLOOKUP($A1166,'Medical Examinations'!$A$2:$B$2336,2,)</f>
        <v>30.14</v>
      </c>
      <c r="D1166">
        <f>VLOOKUP($A1166,'Medical Examinations'!$A$2:$C$2336,3,)</f>
        <v>9.85</v>
      </c>
      <c r="E1166" t="str">
        <f>VLOOKUP($A1166,'Medical Examinations'!$A$2:$D$2336,4,)</f>
        <v>No</v>
      </c>
      <c r="F1166" t="str">
        <f>VLOOKUP($A1166,'Medical Examinations'!$A$2:$E$2336,5,)</f>
        <v>No</v>
      </c>
      <c r="G1166" t="str">
        <f>VLOOKUP($A1166,'Medical Examinations'!$A$2:$F$2336,6,)</f>
        <v>No</v>
      </c>
      <c r="H1166">
        <f>VLOOKUP($A1166,'Data Transformation'!$A$2:$G$2336,7,)</f>
        <v>0</v>
      </c>
      <c r="I1166" t="str">
        <f>VLOOKUP($A1166,'Medical Examinations'!$A$2:$H$2336,8,)</f>
        <v>No</v>
      </c>
      <c r="J1166" t="str">
        <f>VLOOKUP($A1166,'Data Transformation'!$A$2:$K$2336,11,)</f>
        <v>obesity</v>
      </c>
      <c r="K1166" t="str">
        <f>VLOOKUP($A1166,'Data Transformation'!$A$2:$M$2336,13,)</f>
        <v>Normal</v>
      </c>
      <c r="L1166" t="str">
        <f>VLOOKUP(A1166,'Data Transformation'!A1166:Q3500,17,)</f>
        <v>29-Aug-1982</v>
      </c>
      <c r="M1166">
        <f>VLOOKUP($A1166,'Hospitalisation Details'!$A$2:$I$2344,6,)</f>
        <v>9653.81</v>
      </c>
      <c r="N1166" t="str">
        <f>VLOOKUP($A1166,'Hospitalisation Details'!$A$2:$I$2344,7,)</f>
        <v>tier - 2</v>
      </c>
      <c r="O1166" t="str">
        <f>VLOOKUP($A1166,'Hospitalisation Details'!$A$2:$I$2344,8,)</f>
        <v>tier - 2</v>
      </c>
      <c r="P1166" t="str">
        <f>VLOOKUP($A1166,'Hospitalisation Details'!$A$2:$I$2344,9,)</f>
        <v>R1011</v>
      </c>
      <c r="Q1166">
        <f>VLOOKUP(A1166,'Data Transformation'!A1166:R3500,18,)</f>
        <v>40</v>
      </c>
    </row>
    <row r="1167" spans="1:17" ht="15.6" x14ac:dyDescent="0.3">
      <c r="A1167" s="1" t="s">
        <v>1205</v>
      </c>
      <c r="B1167" s="1" t="str">
        <f>VLOOKUP($A1167,'Data Transformation'!$A$2:$D$2336,4,)</f>
        <v xml:space="preserve">  Grace</v>
      </c>
      <c r="C1167">
        <f>VLOOKUP($A1167,'Medical Examinations'!$A$2:$B$2336,2,)</f>
        <v>18.05</v>
      </c>
      <c r="D1167">
        <f>VLOOKUP($A1167,'Medical Examinations'!$A$2:$C$2336,3,)</f>
        <v>6.94</v>
      </c>
      <c r="E1167" t="str">
        <f>VLOOKUP($A1167,'Medical Examinations'!$A$2:$D$2336,4,)</f>
        <v>No</v>
      </c>
      <c r="F1167" t="str">
        <f>VLOOKUP($A1167,'Medical Examinations'!$A$2:$E$2336,5,)</f>
        <v>No</v>
      </c>
      <c r="G1167" t="str">
        <f>VLOOKUP($A1167,'Medical Examinations'!$A$2:$F$2336,6,)</f>
        <v>No</v>
      </c>
      <c r="H1167">
        <f>VLOOKUP($A1167,'Data Transformation'!$A$2:$G$2336,7,)</f>
        <v>0</v>
      </c>
      <c r="I1167" t="str">
        <f>VLOOKUP($A1167,'Medical Examinations'!$A$2:$H$2336,8,)</f>
        <v>No</v>
      </c>
      <c r="J1167" t="str">
        <f>VLOOKUP($A1167,'Data Transformation'!$A$2:$K$2336,11,)</f>
        <v>overweight</v>
      </c>
      <c r="K1167" t="str">
        <f>VLOOKUP($A1167,'Data Transformation'!$A$2:$M$2336,13,)</f>
        <v>Normal</v>
      </c>
      <c r="L1167" t="str">
        <f>VLOOKUP(A1167,'Data Transformation'!A1167:Q3501,17,)</f>
        <v>29-Oct-1975</v>
      </c>
      <c r="M1167">
        <f>VLOOKUP($A1167,'Hospitalisation Details'!$A$2:$I$2344,6,)</f>
        <v>9644.25</v>
      </c>
      <c r="N1167" t="str">
        <f>VLOOKUP($A1167,'Hospitalisation Details'!$A$2:$I$2344,7,)</f>
        <v>tier - 2</v>
      </c>
      <c r="O1167" t="str">
        <f>VLOOKUP($A1167,'Hospitalisation Details'!$A$2:$I$2344,8,)</f>
        <v>tier - 1</v>
      </c>
      <c r="P1167" t="str">
        <f>VLOOKUP($A1167,'Hospitalisation Details'!$A$2:$I$2344,9,)</f>
        <v>R1012</v>
      </c>
      <c r="Q1167">
        <f>VLOOKUP(A1167,'Data Transformation'!A1167:R3501,18,)</f>
        <v>47</v>
      </c>
    </row>
    <row r="1168" spans="1:17" ht="15.6" x14ac:dyDescent="0.3">
      <c r="A1168" s="1" t="s">
        <v>1204</v>
      </c>
      <c r="B1168" s="1" t="str">
        <f>VLOOKUP($A1168,'Data Transformation'!$A$2:$D$2336,4,)</f>
        <v xml:space="preserve">  Samantha</v>
      </c>
      <c r="C1168">
        <f>VLOOKUP($A1168,'Medical Examinations'!$A$2:$B$2336,2,)</f>
        <v>37.4</v>
      </c>
      <c r="D1168">
        <f>VLOOKUP($A1168,'Medical Examinations'!$A$2:$C$2336,3,)</f>
        <v>11.3</v>
      </c>
      <c r="E1168" t="str">
        <f>VLOOKUP($A1168,'Medical Examinations'!$A$2:$D$2336,4,)</f>
        <v>yes</v>
      </c>
      <c r="F1168" t="str">
        <f>VLOOKUP($A1168,'Medical Examinations'!$A$2:$E$2336,5,)</f>
        <v>No</v>
      </c>
      <c r="G1168" t="str">
        <f>VLOOKUP($A1168,'Medical Examinations'!$A$2:$F$2336,6,)</f>
        <v>No</v>
      </c>
      <c r="H1168">
        <f>VLOOKUP($A1168,'Data Transformation'!$A$2:$G$2336,7,)</f>
        <v>2</v>
      </c>
      <c r="I1168" t="str">
        <f>VLOOKUP($A1168,'Medical Examinations'!$A$2:$H$2336,8,)</f>
        <v>No</v>
      </c>
      <c r="J1168" t="str">
        <f>VLOOKUP($A1168,'Data Transformation'!$A$2:$K$2336,11,)</f>
        <v>overweight</v>
      </c>
      <c r="K1168" t="str">
        <f>VLOOKUP($A1168,'Data Transformation'!$A$2:$M$2336,13,)</f>
        <v>Normal</v>
      </c>
      <c r="L1168" t="str">
        <f>VLOOKUP(A1168,'Data Transformation'!A1168:Q3502,17,)</f>
        <v>16-Dec-1970</v>
      </c>
      <c r="M1168">
        <f>VLOOKUP($A1168,'Hospitalisation Details'!$A$2:$I$2344,6,)</f>
        <v>9634.5400000000009</v>
      </c>
      <c r="N1168" t="str">
        <f>VLOOKUP($A1168,'Hospitalisation Details'!$A$2:$I$2344,7,)</f>
        <v>tier - 2</v>
      </c>
      <c r="O1168" t="str">
        <f>VLOOKUP($A1168,'Hospitalisation Details'!$A$2:$I$2344,8,)</f>
        <v>tier - 2</v>
      </c>
      <c r="P1168" t="str">
        <f>VLOOKUP($A1168,'Hospitalisation Details'!$A$2:$I$2344,9,)</f>
        <v>R1011</v>
      </c>
      <c r="Q1168">
        <f>VLOOKUP(A1168,'Data Transformation'!A1168:R3502,18,)</f>
        <v>52</v>
      </c>
    </row>
    <row r="1169" spans="1:17" ht="15.6" x14ac:dyDescent="0.3">
      <c r="A1169" s="1" t="s">
        <v>1203</v>
      </c>
      <c r="B1169" s="1" t="str">
        <f>VLOOKUP($A1169,'Data Transformation'!$A$2:$D$2336,4,)</f>
        <v xml:space="preserve">  Nicole R</v>
      </c>
      <c r="C1169">
        <f>VLOOKUP($A1169,'Medical Examinations'!$A$2:$B$2336,2,)</f>
        <v>25.75</v>
      </c>
      <c r="D1169">
        <f>VLOOKUP($A1169,'Medical Examinations'!$A$2:$C$2336,3,)</f>
        <v>9.23</v>
      </c>
      <c r="E1169" t="str">
        <f>VLOOKUP($A1169,'Medical Examinations'!$A$2:$D$2336,4,)</f>
        <v>No</v>
      </c>
      <c r="F1169" t="str">
        <f>VLOOKUP($A1169,'Medical Examinations'!$A$2:$E$2336,5,)</f>
        <v>No</v>
      </c>
      <c r="G1169" t="str">
        <f>VLOOKUP($A1169,'Medical Examinations'!$A$2:$F$2336,6,)</f>
        <v>No</v>
      </c>
      <c r="H1169">
        <f>VLOOKUP($A1169,'Data Transformation'!$A$2:$G$2336,7,)</f>
        <v>0</v>
      </c>
      <c r="I1169" t="str">
        <f>VLOOKUP($A1169,'Medical Examinations'!$A$2:$H$2336,8,)</f>
        <v>No</v>
      </c>
      <c r="J1169" t="str">
        <f>VLOOKUP($A1169,'Data Transformation'!$A$2:$K$2336,11,)</f>
        <v>overweight</v>
      </c>
      <c r="K1169" t="str">
        <f>VLOOKUP($A1169,'Data Transformation'!$A$2:$M$2336,13,)</f>
        <v>Normal</v>
      </c>
      <c r="L1169" t="str">
        <f>VLOOKUP(A1169,'Data Transformation'!A1169:Q3503,17,)</f>
        <v>23-Jun-1998</v>
      </c>
      <c r="M1169">
        <f>VLOOKUP($A1169,'Hospitalisation Details'!$A$2:$I$2344,6,)</f>
        <v>9630.91</v>
      </c>
      <c r="N1169" t="str">
        <f>VLOOKUP($A1169,'Hospitalisation Details'!$A$2:$I$2344,7,)</f>
        <v>tier - 3</v>
      </c>
      <c r="O1169" t="str">
        <f>VLOOKUP($A1169,'Hospitalisation Details'!$A$2:$I$2344,8,)</f>
        <v>tier - 2</v>
      </c>
      <c r="P1169" t="str">
        <f>VLOOKUP($A1169,'Hospitalisation Details'!$A$2:$I$2344,9,)</f>
        <v>R1013</v>
      </c>
      <c r="Q1169">
        <f>VLOOKUP(A1169,'Data Transformation'!A1169:R3503,18,)</f>
        <v>25</v>
      </c>
    </row>
    <row r="1170" spans="1:17" ht="15.6" x14ac:dyDescent="0.3">
      <c r="A1170" s="1" t="s">
        <v>1202</v>
      </c>
      <c r="B1170" s="1" t="str">
        <f>VLOOKUP($A1170,'Data Transformation'!$A$2:$D$2336,4,)</f>
        <v xml:space="preserve">  David W</v>
      </c>
      <c r="C1170">
        <f>VLOOKUP($A1170,'Medical Examinations'!$A$2:$B$2336,2,)</f>
        <v>32.299999999999997</v>
      </c>
      <c r="D1170">
        <f>VLOOKUP($A1170,'Medical Examinations'!$A$2:$C$2336,3,)</f>
        <v>4.37</v>
      </c>
      <c r="E1170" t="str">
        <f>VLOOKUP($A1170,'Medical Examinations'!$A$2:$D$2336,4,)</f>
        <v>No</v>
      </c>
      <c r="F1170" t="str">
        <f>VLOOKUP($A1170,'Medical Examinations'!$A$2:$E$2336,5,)</f>
        <v>No</v>
      </c>
      <c r="G1170" t="str">
        <f>VLOOKUP($A1170,'Medical Examinations'!$A$2:$F$2336,6,)</f>
        <v>No</v>
      </c>
      <c r="H1170">
        <f>VLOOKUP($A1170,'Data Transformation'!$A$2:$G$2336,7,)</f>
        <v>2</v>
      </c>
      <c r="I1170" t="str">
        <f>VLOOKUP($A1170,'Medical Examinations'!$A$2:$H$2336,8,)</f>
        <v>No</v>
      </c>
      <c r="J1170" t="str">
        <f>VLOOKUP($A1170,'Data Transformation'!$A$2:$K$2336,11,)</f>
        <v>underweight</v>
      </c>
      <c r="K1170" t="str">
        <f>VLOOKUP($A1170,'Data Transformation'!$A$2:$M$2336,13,)</f>
        <v>Normal</v>
      </c>
      <c r="L1170" t="str">
        <f>VLOOKUP(A1170,'Data Transformation'!A1170:Q3504,17,)</f>
        <v>19-Dec-1979</v>
      </c>
      <c r="M1170">
        <f>VLOOKUP($A1170,'Hospitalisation Details'!$A$2:$I$2344,6,)</f>
        <v>9630.4</v>
      </c>
      <c r="N1170" t="str">
        <f>VLOOKUP($A1170,'Hospitalisation Details'!$A$2:$I$2344,7,)</f>
        <v>tier - 2</v>
      </c>
      <c r="O1170" t="str">
        <f>VLOOKUP($A1170,'Hospitalisation Details'!$A$2:$I$2344,8,)</f>
        <v>tier - 2</v>
      </c>
      <c r="P1170" t="str">
        <f>VLOOKUP($A1170,'Hospitalisation Details'!$A$2:$I$2344,9,)</f>
        <v>R1011</v>
      </c>
      <c r="Q1170">
        <f>VLOOKUP(A1170,'Data Transformation'!A1170:R3504,18,)</f>
        <v>43</v>
      </c>
    </row>
    <row r="1171" spans="1:17" ht="15.6" x14ac:dyDescent="0.3">
      <c r="A1171" s="1" t="s">
        <v>1201</v>
      </c>
      <c r="B1171" s="1" t="str">
        <f>VLOOKUP($A1171,'Data Transformation'!$A$2:$D$2336,4,)</f>
        <v xml:space="preserve">  Grant</v>
      </c>
      <c r="C1171">
        <f>VLOOKUP($A1171,'Medical Examinations'!$A$2:$B$2336,2,)</f>
        <v>28.61</v>
      </c>
      <c r="D1171">
        <f>VLOOKUP($A1171,'Medical Examinations'!$A$2:$C$2336,3,)</f>
        <v>5.76</v>
      </c>
      <c r="E1171" t="str">
        <f>VLOOKUP($A1171,'Medical Examinations'!$A$2:$D$2336,4,)</f>
        <v>No</v>
      </c>
      <c r="F1171" t="str">
        <f>VLOOKUP($A1171,'Medical Examinations'!$A$2:$E$2336,5,)</f>
        <v>No</v>
      </c>
      <c r="G1171" t="str">
        <f>VLOOKUP($A1171,'Medical Examinations'!$A$2:$F$2336,6,)</f>
        <v>Yes</v>
      </c>
      <c r="H1171">
        <f>VLOOKUP($A1171,'Data Transformation'!$A$2:$G$2336,7,)</f>
        <v>1</v>
      </c>
      <c r="I1171" t="str">
        <f>VLOOKUP($A1171,'Medical Examinations'!$A$2:$H$2336,8,)</f>
        <v>No</v>
      </c>
      <c r="J1171" t="str">
        <f>VLOOKUP($A1171,'Data Transformation'!$A$2:$K$2336,11,)</f>
        <v>underweight</v>
      </c>
      <c r="K1171" t="str">
        <f>VLOOKUP($A1171,'Data Transformation'!$A$2:$M$2336,13,)</f>
        <v>Prediabetes</v>
      </c>
      <c r="L1171" t="str">
        <f>VLOOKUP(A1171,'Data Transformation'!A1171:Q3505,17,)</f>
        <v>23-Oct-1972</v>
      </c>
      <c r="M1171">
        <f>VLOOKUP($A1171,'Hospitalisation Details'!$A$2:$I$2344,6,)</f>
        <v>9630.2999999999993</v>
      </c>
      <c r="N1171" t="str">
        <f>VLOOKUP($A1171,'Hospitalisation Details'!$A$2:$I$2344,7,)</f>
        <v>tier - 2</v>
      </c>
      <c r="O1171" t="str">
        <f>VLOOKUP($A1171,'Hospitalisation Details'!$A$2:$I$2344,8,)</f>
        <v>tier - 2</v>
      </c>
      <c r="P1171" t="str">
        <f>VLOOKUP($A1171,'Hospitalisation Details'!$A$2:$I$2344,9,)</f>
        <v>R1021</v>
      </c>
      <c r="Q1171">
        <f>VLOOKUP(A1171,'Data Transformation'!A1171:R3505,18,)</f>
        <v>50</v>
      </c>
    </row>
    <row r="1172" spans="1:17" ht="15.6" x14ac:dyDescent="0.3">
      <c r="A1172" s="1" t="s">
        <v>1200</v>
      </c>
      <c r="B1172" s="1" t="str">
        <f>VLOOKUP($A1172,'Data Transformation'!$A$2:$D$2336,4,)</f>
        <v xml:space="preserve">  Sophia</v>
      </c>
      <c r="C1172">
        <f>VLOOKUP($A1172,'Medical Examinations'!$A$2:$B$2336,2,)</f>
        <v>45.41</v>
      </c>
      <c r="D1172">
        <f>VLOOKUP($A1172,'Medical Examinations'!$A$2:$C$2336,3,)</f>
        <v>4.96</v>
      </c>
      <c r="E1172" t="str">
        <f>VLOOKUP($A1172,'Medical Examinations'!$A$2:$D$2336,4,)</f>
        <v>No</v>
      </c>
      <c r="F1172" t="str">
        <f>VLOOKUP($A1172,'Medical Examinations'!$A$2:$E$2336,5,)</f>
        <v>No</v>
      </c>
      <c r="G1172" t="str">
        <f>VLOOKUP($A1172,'Medical Examinations'!$A$2:$F$2336,6,)</f>
        <v>No</v>
      </c>
      <c r="H1172">
        <f>VLOOKUP($A1172,'Data Transformation'!$A$2:$G$2336,7,)</f>
        <v>1</v>
      </c>
      <c r="I1172" t="str">
        <f>VLOOKUP($A1172,'Medical Examinations'!$A$2:$H$2336,8,)</f>
        <v>No</v>
      </c>
      <c r="J1172" t="str">
        <f>VLOOKUP($A1172,'Data Transformation'!$A$2:$K$2336,11,)</f>
        <v>obesity</v>
      </c>
      <c r="K1172" t="str">
        <f>VLOOKUP($A1172,'Data Transformation'!$A$2:$M$2336,13,)</f>
        <v>Normal</v>
      </c>
      <c r="L1172" t="str">
        <f>VLOOKUP(A1172,'Data Transformation'!A1172:Q3506,17,)</f>
        <v>22-Jun-1968</v>
      </c>
      <c r="M1172">
        <f>VLOOKUP($A1172,'Hospitalisation Details'!$A$2:$I$2344,6,)</f>
        <v>9628.7900000000009</v>
      </c>
      <c r="N1172" t="str">
        <f>VLOOKUP($A1172,'Hospitalisation Details'!$A$2:$I$2344,7,)</f>
        <v>tier - 2</v>
      </c>
      <c r="O1172" t="str">
        <f>VLOOKUP($A1172,'Hospitalisation Details'!$A$2:$I$2344,8,)</f>
        <v>tier - 2</v>
      </c>
      <c r="P1172" t="str">
        <f>VLOOKUP($A1172,'Hospitalisation Details'!$A$2:$I$2344,9,)</f>
        <v>R1026</v>
      </c>
      <c r="Q1172">
        <f>VLOOKUP(A1172,'Data Transformation'!A1172:R3506,18,)</f>
        <v>55</v>
      </c>
    </row>
    <row r="1173" spans="1:17" ht="15.6" x14ac:dyDescent="0.3">
      <c r="A1173" s="1" t="s">
        <v>1199</v>
      </c>
      <c r="B1173" s="1" t="str">
        <f>VLOOKUP($A1173,'Data Transformation'!$A$2:$D$2336,4,)</f>
        <v xml:space="preserve">  Christina</v>
      </c>
      <c r="C1173">
        <f>VLOOKUP($A1173,'Medical Examinations'!$A$2:$B$2336,2,)</f>
        <v>31.2</v>
      </c>
      <c r="D1173">
        <f>VLOOKUP($A1173,'Medical Examinations'!$A$2:$C$2336,3,)</f>
        <v>11.04</v>
      </c>
      <c r="E1173" t="str">
        <f>VLOOKUP($A1173,'Medical Examinations'!$A$2:$D$2336,4,)</f>
        <v>yes</v>
      </c>
      <c r="F1173" t="str">
        <f>VLOOKUP($A1173,'Medical Examinations'!$A$2:$E$2336,5,)</f>
        <v>No</v>
      </c>
      <c r="G1173" t="str">
        <f>VLOOKUP($A1173,'Medical Examinations'!$A$2:$F$2336,6,)</f>
        <v>No</v>
      </c>
      <c r="H1173">
        <f>VLOOKUP($A1173,'Data Transformation'!$A$2:$G$2336,7,)</f>
        <v>2</v>
      </c>
      <c r="I1173" t="str">
        <f>VLOOKUP($A1173,'Medical Examinations'!$A$2:$H$2336,8,)</f>
        <v>No</v>
      </c>
      <c r="J1173" t="str">
        <f>VLOOKUP($A1173,'Data Transformation'!$A$2:$K$2336,11,)</f>
        <v>obesity</v>
      </c>
      <c r="K1173" t="str">
        <f>VLOOKUP($A1173,'Data Transformation'!$A$2:$M$2336,13,)</f>
        <v>Diabetes</v>
      </c>
      <c r="L1173" t="str">
        <f>VLOOKUP(A1173,'Data Transformation'!A1173:Q3507,17,)</f>
        <v>30-Sep-1970</v>
      </c>
      <c r="M1173">
        <f>VLOOKUP($A1173,'Hospitalisation Details'!$A$2:$I$2344,6,)</f>
        <v>9625.92</v>
      </c>
      <c r="N1173" t="str">
        <f>VLOOKUP($A1173,'Hospitalisation Details'!$A$2:$I$2344,7,)</f>
        <v>tier - 2</v>
      </c>
      <c r="O1173" t="str">
        <f>VLOOKUP($A1173,'Hospitalisation Details'!$A$2:$I$2344,8,)</f>
        <v>tier - 3</v>
      </c>
      <c r="P1173" t="str">
        <f>VLOOKUP($A1173,'Hospitalisation Details'!$A$2:$I$2344,9,)</f>
        <v>R1011</v>
      </c>
      <c r="Q1173">
        <f>VLOOKUP(A1173,'Data Transformation'!A1173:R3507,18,)</f>
        <v>52</v>
      </c>
    </row>
    <row r="1174" spans="1:17" ht="15.6" x14ac:dyDescent="0.3">
      <c r="A1174" s="1" t="s">
        <v>1198</v>
      </c>
      <c r="B1174" s="1" t="str">
        <f>VLOOKUP($A1174,'Data Transformation'!$A$2:$D$2336,4,)</f>
        <v xml:space="preserve">  Sam L</v>
      </c>
      <c r="C1174">
        <f>VLOOKUP($A1174,'Medical Examinations'!$A$2:$B$2336,2,)</f>
        <v>29.83</v>
      </c>
      <c r="D1174">
        <f>VLOOKUP($A1174,'Medical Examinations'!$A$2:$C$2336,3,)</f>
        <v>7.81</v>
      </c>
      <c r="E1174" t="str">
        <f>VLOOKUP($A1174,'Medical Examinations'!$A$2:$D$2336,4,)</f>
        <v>yes</v>
      </c>
      <c r="F1174" t="str">
        <f>VLOOKUP($A1174,'Medical Examinations'!$A$2:$E$2336,5,)</f>
        <v>No</v>
      </c>
      <c r="G1174" t="str">
        <f>VLOOKUP($A1174,'Medical Examinations'!$A$2:$F$2336,6,)</f>
        <v>No</v>
      </c>
      <c r="H1174">
        <f>VLOOKUP($A1174,'Data Transformation'!$A$2:$G$2336,7,)</f>
        <v>1</v>
      </c>
      <c r="I1174" t="str">
        <f>VLOOKUP($A1174,'Medical Examinations'!$A$2:$H$2336,8,)</f>
        <v>No</v>
      </c>
      <c r="J1174" t="str">
        <f>VLOOKUP($A1174,'Data Transformation'!$A$2:$K$2336,11,)</f>
        <v>overweight</v>
      </c>
      <c r="K1174" t="str">
        <f>VLOOKUP($A1174,'Data Transformation'!$A$2:$M$2336,13,)</f>
        <v>Normal</v>
      </c>
      <c r="L1174" t="str">
        <f>VLOOKUP(A1174,'Data Transformation'!A1174:Q3508,17,)</f>
        <v>19-Jul-1971</v>
      </c>
      <c r="M1174">
        <f>VLOOKUP($A1174,'Hospitalisation Details'!$A$2:$I$2344,6,)</f>
        <v>9620.33</v>
      </c>
      <c r="N1174" t="str">
        <f>VLOOKUP($A1174,'Hospitalisation Details'!$A$2:$I$2344,7,)</f>
        <v>tier - 3</v>
      </c>
      <c r="O1174" t="str">
        <f>VLOOKUP($A1174,'Hospitalisation Details'!$A$2:$I$2344,8,)</f>
        <v>tier - 3</v>
      </c>
      <c r="P1174" t="str">
        <f>VLOOKUP($A1174,'Hospitalisation Details'!$A$2:$I$2344,9,)</f>
        <v>R1012</v>
      </c>
      <c r="Q1174">
        <f>VLOOKUP(A1174,'Data Transformation'!A1174:R3508,18,)</f>
        <v>52</v>
      </c>
    </row>
    <row r="1175" spans="1:17" ht="15.6" x14ac:dyDescent="0.3">
      <c r="A1175" s="1" t="s">
        <v>1197</v>
      </c>
      <c r="B1175" s="1" t="str">
        <f>VLOOKUP($A1175,'Data Transformation'!$A$2:$D$2336,4,)</f>
        <v xml:space="preserve">  Haley R</v>
      </c>
      <c r="C1175">
        <f>VLOOKUP($A1175,'Medical Examinations'!$A$2:$B$2336,2,)</f>
        <v>29.06</v>
      </c>
      <c r="D1175">
        <f>VLOOKUP($A1175,'Medical Examinations'!$A$2:$C$2336,3,)</f>
        <v>4.55</v>
      </c>
      <c r="E1175" t="str">
        <f>VLOOKUP($A1175,'Medical Examinations'!$A$2:$D$2336,4,)</f>
        <v>No</v>
      </c>
      <c r="F1175" t="str">
        <f>VLOOKUP($A1175,'Medical Examinations'!$A$2:$E$2336,5,)</f>
        <v>No</v>
      </c>
      <c r="G1175" t="str">
        <f>VLOOKUP($A1175,'Medical Examinations'!$A$2:$F$2336,6,)</f>
        <v>No</v>
      </c>
      <c r="H1175">
        <f>VLOOKUP($A1175,'Data Transformation'!$A$2:$G$2336,7,)</f>
        <v>0</v>
      </c>
      <c r="I1175" t="str">
        <f>VLOOKUP($A1175,'Medical Examinations'!$A$2:$H$2336,8,)</f>
        <v>No</v>
      </c>
      <c r="J1175" t="str">
        <f>VLOOKUP($A1175,'Data Transformation'!$A$2:$K$2336,11,)</f>
        <v>overweight</v>
      </c>
      <c r="K1175" t="str">
        <f>VLOOKUP($A1175,'Data Transformation'!$A$2:$M$2336,13,)</f>
        <v>Prediabetes</v>
      </c>
      <c r="L1175" t="str">
        <f>VLOOKUP(A1175,'Data Transformation'!A1175:Q3509,17,)</f>
        <v>8-Jul-1974</v>
      </c>
      <c r="M1175">
        <f>VLOOKUP($A1175,'Hospitalisation Details'!$A$2:$I$2344,6,)</f>
        <v>9619.18</v>
      </c>
      <c r="N1175" t="str">
        <f>VLOOKUP($A1175,'Hospitalisation Details'!$A$2:$I$2344,7,)</f>
        <v>tier - 2</v>
      </c>
      <c r="O1175" t="str">
        <f>VLOOKUP($A1175,'Hospitalisation Details'!$A$2:$I$2344,8,)</f>
        <v>tier - 1</v>
      </c>
      <c r="P1175" t="str">
        <f>VLOOKUP($A1175,'Hospitalisation Details'!$A$2:$I$2344,9,)</f>
        <v>R1025</v>
      </c>
      <c r="Q1175">
        <f>VLOOKUP(A1175,'Data Transformation'!A1175:R3509,18,)</f>
        <v>49</v>
      </c>
    </row>
    <row r="1176" spans="1:17" ht="15.6" x14ac:dyDescent="0.3">
      <c r="A1176" s="1" t="s">
        <v>1196</v>
      </c>
      <c r="B1176" s="1" t="str">
        <f>VLOOKUP($A1176,'Data Transformation'!$A$2:$D$2336,4,)</f>
        <v xml:space="preserve">  Ethan</v>
      </c>
      <c r="C1176">
        <f>VLOOKUP($A1176,'Medical Examinations'!$A$2:$B$2336,2,)</f>
        <v>27.454999999999998</v>
      </c>
      <c r="D1176">
        <f>VLOOKUP($A1176,'Medical Examinations'!$A$2:$C$2336,3,)</f>
        <v>6.13</v>
      </c>
      <c r="E1176" t="str">
        <f>VLOOKUP($A1176,'Medical Examinations'!$A$2:$D$2336,4,)</f>
        <v>No</v>
      </c>
      <c r="F1176" t="str">
        <f>VLOOKUP($A1176,'Medical Examinations'!$A$2:$E$2336,5,)</f>
        <v>No</v>
      </c>
      <c r="G1176" t="str">
        <f>VLOOKUP($A1176,'Medical Examinations'!$A$2:$F$2336,6,)</f>
        <v>No</v>
      </c>
      <c r="H1176">
        <f>VLOOKUP($A1176,'Data Transformation'!$A$2:$G$2336,7,)</f>
        <v>2</v>
      </c>
      <c r="I1176" t="str">
        <f>VLOOKUP($A1176,'Medical Examinations'!$A$2:$H$2336,8,)</f>
        <v>No</v>
      </c>
      <c r="J1176" t="str">
        <f>VLOOKUP($A1176,'Data Transformation'!$A$2:$K$2336,11,)</f>
        <v>obesity</v>
      </c>
      <c r="K1176" t="str">
        <f>VLOOKUP($A1176,'Data Transformation'!$A$2:$M$2336,13,)</f>
        <v>Diabetes</v>
      </c>
      <c r="L1176" t="str">
        <f>VLOOKUP(A1176,'Data Transformation'!A1176:Q3510,17,)</f>
        <v>8-Aug-1981</v>
      </c>
      <c r="M1176">
        <f>VLOOKUP($A1176,'Hospitalisation Details'!$A$2:$I$2344,6,)</f>
        <v>9617.66</v>
      </c>
      <c r="N1176" t="str">
        <f>VLOOKUP($A1176,'Hospitalisation Details'!$A$2:$I$2344,7,)</f>
        <v>tier - 3</v>
      </c>
      <c r="O1176" t="str">
        <f>VLOOKUP($A1176,'Hospitalisation Details'!$A$2:$I$2344,8,)</f>
        <v>tier - 3</v>
      </c>
      <c r="P1176" t="str">
        <f>VLOOKUP($A1176,'Hospitalisation Details'!$A$2:$I$2344,9,)</f>
        <v>R1016</v>
      </c>
      <c r="Q1176">
        <f>VLOOKUP(A1176,'Data Transformation'!A1176:R3510,18,)</f>
        <v>41</v>
      </c>
    </row>
    <row r="1177" spans="1:17" ht="15.6" x14ac:dyDescent="0.3">
      <c r="A1177" s="1" t="s">
        <v>1195</v>
      </c>
      <c r="B1177" s="1" t="str">
        <f>VLOOKUP($A1177,'Data Transformation'!$A$2:$D$2336,4,)</f>
        <v xml:space="preserve">  Andrew W</v>
      </c>
      <c r="C1177">
        <f>VLOOKUP($A1177,'Medical Examinations'!$A$2:$B$2336,2,)</f>
        <v>23.01</v>
      </c>
      <c r="D1177">
        <f>VLOOKUP($A1177,'Medical Examinations'!$A$2:$C$2336,3,)</f>
        <v>6.04</v>
      </c>
      <c r="E1177" t="str">
        <f>VLOOKUP($A1177,'Medical Examinations'!$A$2:$D$2336,4,)</f>
        <v>yes</v>
      </c>
      <c r="F1177" t="str">
        <f>VLOOKUP($A1177,'Medical Examinations'!$A$2:$E$2336,5,)</f>
        <v>No</v>
      </c>
      <c r="G1177" t="str">
        <f>VLOOKUP($A1177,'Medical Examinations'!$A$2:$F$2336,6,)</f>
        <v>No</v>
      </c>
      <c r="H1177">
        <f>VLOOKUP($A1177,'Data Transformation'!$A$2:$G$2336,7,)</f>
        <v>1</v>
      </c>
      <c r="I1177" t="str">
        <f>VLOOKUP($A1177,'Medical Examinations'!$A$2:$H$2336,8,)</f>
        <v>No</v>
      </c>
      <c r="J1177" t="str">
        <f>VLOOKUP($A1177,'Data Transformation'!$A$2:$K$2336,11,)</f>
        <v>normal weight</v>
      </c>
      <c r="K1177" t="str">
        <f>VLOOKUP($A1177,'Data Transformation'!$A$2:$M$2336,13,)</f>
        <v>Normal</v>
      </c>
      <c r="L1177" t="str">
        <f>VLOOKUP(A1177,'Data Transformation'!A1177:Q3511,17,)</f>
        <v>16-Sep-1966</v>
      </c>
      <c r="M1177">
        <f>VLOOKUP($A1177,'Hospitalisation Details'!$A$2:$I$2344,6,)</f>
        <v>9597.6299999999992</v>
      </c>
      <c r="N1177" t="str">
        <f>VLOOKUP($A1177,'Hospitalisation Details'!$A$2:$I$2344,7,)</f>
        <v>tier - 3</v>
      </c>
      <c r="O1177" t="str">
        <f>VLOOKUP($A1177,'Hospitalisation Details'!$A$2:$I$2344,8,)</f>
        <v>tier - 3</v>
      </c>
      <c r="P1177" t="str">
        <f>VLOOKUP($A1177,'Hospitalisation Details'!$A$2:$I$2344,9,)</f>
        <v>R1013</v>
      </c>
      <c r="Q1177">
        <f>VLOOKUP(A1177,'Data Transformation'!A1177:R3511,18,)</f>
        <v>56</v>
      </c>
    </row>
    <row r="1178" spans="1:17" ht="15.6" x14ac:dyDescent="0.3">
      <c r="A1178" s="1" t="s">
        <v>1194</v>
      </c>
      <c r="B1178" s="1" t="str">
        <f>VLOOKUP($A1178,'Data Transformation'!$A$2:$D$2336,4,)</f>
        <v xml:space="preserve">  Mark G</v>
      </c>
      <c r="C1178">
        <f>VLOOKUP($A1178,'Medical Examinations'!$A$2:$B$2336,2,)</f>
        <v>31.39</v>
      </c>
      <c r="D1178">
        <f>VLOOKUP($A1178,'Medical Examinations'!$A$2:$C$2336,3,)</f>
        <v>8.85</v>
      </c>
      <c r="E1178" t="str">
        <f>VLOOKUP($A1178,'Medical Examinations'!$A$2:$D$2336,4,)</f>
        <v>yes</v>
      </c>
      <c r="F1178" t="str">
        <f>VLOOKUP($A1178,'Medical Examinations'!$A$2:$E$2336,5,)</f>
        <v>No</v>
      </c>
      <c r="G1178" t="str">
        <f>VLOOKUP($A1178,'Medical Examinations'!$A$2:$F$2336,6,)</f>
        <v>No</v>
      </c>
      <c r="H1178">
        <f>VLOOKUP($A1178,'Data Transformation'!$A$2:$G$2336,7,)</f>
        <v>0</v>
      </c>
      <c r="I1178" t="str">
        <f>VLOOKUP($A1178,'Medical Examinations'!$A$2:$H$2336,8,)</f>
        <v>No</v>
      </c>
      <c r="J1178" t="str">
        <f>VLOOKUP($A1178,'Data Transformation'!$A$2:$K$2336,11,)</f>
        <v>underweight</v>
      </c>
      <c r="K1178" t="str">
        <f>VLOOKUP($A1178,'Data Transformation'!$A$2:$M$2336,13,)</f>
        <v>Normal</v>
      </c>
      <c r="L1178" t="str">
        <f>VLOOKUP(A1178,'Data Transformation'!A1178:Q3512,17,)</f>
        <v>7-Nov-1964</v>
      </c>
      <c r="M1178">
        <f>VLOOKUP($A1178,'Hospitalisation Details'!$A$2:$I$2344,6,)</f>
        <v>9584.0400000000009</v>
      </c>
      <c r="N1178" t="str">
        <f>VLOOKUP($A1178,'Hospitalisation Details'!$A$2:$I$2344,7,)</f>
        <v>tier - 2</v>
      </c>
      <c r="O1178" t="str">
        <f>VLOOKUP($A1178,'Hospitalisation Details'!$A$2:$I$2344,8,)</f>
        <v>tier - 1</v>
      </c>
      <c r="P1178" t="str">
        <f>VLOOKUP($A1178,'Hospitalisation Details'!$A$2:$I$2344,9,)</f>
        <v>R1021</v>
      </c>
      <c r="Q1178">
        <f>VLOOKUP(A1178,'Data Transformation'!A1178:R3512,18,)</f>
        <v>58</v>
      </c>
    </row>
    <row r="1179" spans="1:17" ht="15.6" x14ac:dyDescent="0.3">
      <c r="A1179" s="1" t="s">
        <v>1193</v>
      </c>
      <c r="B1179" s="1" t="str">
        <f>VLOOKUP($A1179,'Data Transformation'!$A$2:$D$2336,4,)</f>
        <v xml:space="preserve">  Kasey E</v>
      </c>
      <c r="C1179">
        <f>VLOOKUP($A1179,'Medical Examinations'!$A$2:$B$2336,2,)</f>
        <v>34.770000000000003</v>
      </c>
      <c r="D1179">
        <f>VLOOKUP($A1179,'Medical Examinations'!$A$2:$C$2336,3,)</f>
        <v>10.54</v>
      </c>
      <c r="E1179" t="str">
        <f>VLOOKUP($A1179,'Medical Examinations'!$A$2:$D$2336,4,)</f>
        <v>No</v>
      </c>
      <c r="F1179" t="str">
        <f>VLOOKUP($A1179,'Medical Examinations'!$A$2:$E$2336,5,)</f>
        <v>No</v>
      </c>
      <c r="G1179" t="str">
        <f>VLOOKUP($A1179,'Medical Examinations'!$A$2:$F$2336,6,)</f>
        <v>No</v>
      </c>
      <c r="H1179">
        <f>VLOOKUP($A1179,'Data Transformation'!$A$2:$G$2336,7,)</f>
        <v>2</v>
      </c>
      <c r="I1179" t="str">
        <f>VLOOKUP($A1179,'Medical Examinations'!$A$2:$H$2336,8,)</f>
        <v>No</v>
      </c>
      <c r="J1179" t="str">
        <f>VLOOKUP($A1179,'Data Transformation'!$A$2:$K$2336,11,)</f>
        <v>overweight</v>
      </c>
      <c r="K1179" t="str">
        <f>VLOOKUP($A1179,'Data Transformation'!$A$2:$M$2336,13,)</f>
        <v>Diabetes</v>
      </c>
      <c r="L1179" t="str">
        <f>VLOOKUP(A1179,'Data Transformation'!A1179:Q3513,17,)</f>
        <v>19-Sep-1977</v>
      </c>
      <c r="M1179">
        <f>VLOOKUP($A1179,'Hospitalisation Details'!$A$2:$I$2344,6,)</f>
        <v>9583.89</v>
      </c>
      <c r="N1179" t="str">
        <f>VLOOKUP($A1179,'Hospitalisation Details'!$A$2:$I$2344,7,)</f>
        <v>tier - 2</v>
      </c>
      <c r="O1179" t="str">
        <f>VLOOKUP($A1179,'Hospitalisation Details'!$A$2:$I$2344,8,)</f>
        <v>tier - 3</v>
      </c>
      <c r="P1179" t="str">
        <f>VLOOKUP($A1179,'Hospitalisation Details'!$A$2:$I$2344,9,)</f>
        <v>R1012</v>
      </c>
      <c r="Q1179">
        <f>VLOOKUP(A1179,'Data Transformation'!A1179:R3513,18,)</f>
        <v>45</v>
      </c>
    </row>
    <row r="1180" spans="1:17" ht="15.6" x14ac:dyDescent="0.3">
      <c r="A1180" s="1" t="s">
        <v>1192</v>
      </c>
      <c r="B1180" s="1" t="str">
        <f>VLOOKUP($A1180,'Data Transformation'!$A$2:$D$2336,4,)</f>
        <v xml:space="preserve">  Jeff</v>
      </c>
      <c r="C1180">
        <f>VLOOKUP($A1180,'Medical Examinations'!$A$2:$B$2336,2,)</f>
        <v>24.48</v>
      </c>
      <c r="D1180">
        <f>VLOOKUP($A1180,'Medical Examinations'!$A$2:$C$2336,3,)</f>
        <v>4.37</v>
      </c>
      <c r="E1180" t="str">
        <f>VLOOKUP($A1180,'Medical Examinations'!$A$2:$D$2336,4,)</f>
        <v>yes</v>
      </c>
      <c r="F1180" t="str">
        <f>VLOOKUP($A1180,'Medical Examinations'!$A$2:$E$2336,5,)</f>
        <v>No</v>
      </c>
      <c r="G1180" t="str">
        <f>VLOOKUP($A1180,'Medical Examinations'!$A$2:$F$2336,6,)</f>
        <v>No</v>
      </c>
      <c r="H1180">
        <f>VLOOKUP($A1180,'Data Transformation'!$A$2:$G$2336,7,)</f>
        <v>2</v>
      </c>
      <c r="I1180" t="str">
        <f>VLOOKUP($A1180,'Medical Examinations'!$A$2:$H$2336,8,)</f>
        <v>No</v>
      </c>
      <c r="J1180" t="str">
        <f>VLOOKUP($A1180,'Data Transformation'!$A$2:$K$2336,11,)</f>
        <v>normal weight</v>
      </c>
      <c r="K1180" t="str">
        <f>VLOOKUP($A1180,'Data Transformation'!$A$2:$M$2336,13,)</f>
        <v>Normal</v>
      </c>
      <c r="L1180" t="str">
        <f>VLOOKUP(A1180,'Data Transformation'!A1180:Q3514,17,)</f>
        <v>10-Jul-1972</v>
      </c>
      <c r="M1180">
        <f>VLOOKUP($A1180,'Hospitalisation Details'!$A$2:$I$2344,6,)</f>
        <v>9582.5400000000009</v>
      </c>
      <c r="N1180" t="str">
        <f>VLOOKUP($A1180,'Hospitalisation Details'!$A$2:$I$2344,7,)</f>
        <v>tier - 3</v>
      </c>
      <c r="O1180" t="str">
        <f>VLOOKUP($A1180,'Hospitalisation Details'!$A$2:$I$2344,8,)</f>
        <v>tier - 2</v>
      </c>
      <c r="P1180" t="str">
        <f>VLOOKUP($A1180,'Hospitalisation Details'!$A$2:$I$2344,9,)</f>
        <v>R1013</v>
      </c>
      <c r="Q1180">
        <f>VLOOKUP(A1180,'Data Transformation'!A1180:R3514,18,)</f>
        <v>51</v>
      </c>
    </row>
    <row r="1181" spans="1:17" ht="15.6" x14ac:dyDescent="0.3">
      <c r="A1181" s="1" t="s">
        <v>1191</v>
      </c>
      <c r="B1181" s="1" t="str">
        <f>VLOOKUP($A1181,'Data Transformation'!$A$2:$D$2336,4,)</f>
        <v xml:space="preserve">  Amy</v>
      </c>
      <c r="C1181">
        <f>VLOOKUP($A1181,'Medical Examinations'!$A$2:$B$2336,2,)</f>
        <v>22.61</v>
      </c>
      <c r="D1181">
        <f>VLOOKUP($A1181,'Medical Examinations'!$A$2:$C$2336,3,)</f>
        <v>9.6300000000000008</v>
      </c>
      <c r="E1181" t="str">
        <f>VLOOKUP($A1181,'Medical Examinations'!$A$2:$D$2336,4,)</f>
        <v>No</v>
      </c>
      <c r="F1181" t="str">
        <f>VLOOKUP($A1181,'Medical Examinations'!$A$2:$E$2336,5,)</f>
        <v>No</v>
      </c>
      <c r="G1181" t="str">
        <f>VLOOKUP($A1181,'Medical Examinations'!$A$2:$F$2336,6,)</f>
        <v>No</v>
      </c>
      <c r="H1181">
        <f>VLOOKUP($A1181,'Data Transformation'!$A$2:$G$2336,7,)</f>
        <v>2</v>
      </c>
      <c r="I1181" t="str">
        <f>VLOOKUP($A1181,'Medical Examinations'!$A$2:$H$2336,8,)</f>
        <v>No</v>
      </c>
      <c r="J1181" t="str">
        <f>VLOOKUP($A1181,'Data Transformation'!$A$2:$K$2336,11,)</f>
        <v>obesity</v>
      </c>
      <c r="K1181" t="str">
        <f>VLOOKUP($A1181,'Data Transformation'!$A$2:$M$2336,13,)</f>
        <v>Normal</v>
      </c>
      <c r="L1181" t="str">
        <f>VLOOKUP(A1181,'Data Transformation'!A1181:Q3515,17,)</f>
        <v>27-Jun-1975</v>
      </c>
      <c r="M1181">
        <f>VLOOKUP($A1181,'Hospitalisation Details'!$A$2:$I$2344,6,)</f>
        <v>9566.99</v>
      </c>
      <c r="N1181" t="str">
        <f>VLOOKUP($A1181,'Hospitalisation Details'!$A$2:$I$2344,7,)</f>
        <v>tier - 2</v>
      </c>
      <c r="O1181" t="str">
        <f>VLOOKUP($A1181,'Hospitalisation Details'!$A$2:$I$2344,8,)</f>
        <v>tier - 1</v>
      </c>
      <c r="P1181" t="str">
        <f>VLOOKUP($A1181,'Hospitalisation Details'!$A$2:$I$2344,9,)</f>
        <v>R1012</v>
      </c>
      <c r="Q1181">
        <f>VLOOKUP(A1181,'Data Transformation'!A1181:R3515,18,)</f>
        <v>48</v>
      </c>
    </row>
    <row r="1182" spans="1:17" ht="15.6" x14ac:dyDescent="0.3">
      <c r="A1182" s="1" t="s">
        <v>1190</v>
      </c>
      <c r="B1182" s="1" t="str">
        <f>VLOOKUP($A1182,'Data Transformation'!$A$2:$D$2336,4,)</f>
        <v xml:space="preserve">  Adam</v>
      </c>
      <c r="C1182">
        <f>VLOOKUP($A1182,'Medical Examinations'!$A$2:$B$2336,2,)</f>
        <v>34.299999999999997</v>
      </c>
      <c r="D1182">
        <f>VLOOKUP($A1182,'Medical Examinations'!$A$2:$C$2336,3,)</f>
        <v>10.37</v>
      </c>
      <c r="E1182" t="str">
        <f>VLOOKUP($A1182,'Medical Examinations'!$A$2:$D$2336,4,)</f>
        <v>No</v>
      </c>
      <c r="F1182" t="str">
        <f>VLOOKUP($A1182,'Medical Examinations'!$A$2:$E$2336,5,)</f>
        <v>No</v>
      </c>
      <c r="G1182" t="str">
        <f>VLOOKUP($A1182,'Medical Examinations'!$A$2:$F$2336,6,)</f>
        <v>No</v>
      </c>
      <c r="H1182">
        <f>VLOOKUP($A1182,'Data Transformation'!$A$2:$G$2336,7,)</f>
        <v>0</v>
      </c>
      <c r="I1182" t="str">
        <f>VLOOKUP($A1182,'Medical Examinations'!$A$2:$H$2336,8,)</f>
        <v>No</v>
      </c>
      <c r="J1182" t="str">
        <f>VLOOKUP($A1182,'Data Transformation'!$A$2:$K$2336,11,)</f>
        <v>overweight</v>
      </c>
      <c r="K1182" t="str">
        <f>VLOOKUP($A1182,'Data Transformation'!$A$2:$M$2336,13,)</f>
        <v>Prediabetes</v>
      </c>
      <c r="L1182" t="str">
        <f>VLOOKUP(A1182,'Data Transformation'!A1182:Q3516,17,)</f>
        <v>12-Sep-1970</v>
      </c>
      <c r="M1182">
        <f>VLOOKUP($A1182,'Hospitalisation Details'!$A$2:$I$2344,6,)</f>
        <v>9563.0300000000007</v>
      </c>
      <c r="N1182" t="str">
        <f>VLOOKUP($A1182,'Hospitalisation Details'!$A$2:$I$2344,7,)</f>
        <v>tier - 3</v>
      </c>
      <c r="O1182" t="str">
        <f>VLOOKUP($A1182,'Hospitalisation Details'!$A$2:$I$2344,8,)</f>
        <v>tier - 1</v>
      </c>
      <c r="P1182" t="str">
        <f>VLOOKUP($A1182,'Hospitalisation Details'!$A$2:$I$2344,9,)</f>
        <v>R1011</v>
      </c>
      <c r="Q1182">
        <f>VLOOKUP(A1182,'Data Transformation'!A1182:R3516,18,)</f>
        <v>52</v>
      </c>
    </row>
    <row r="1183" spans="1:17" ht="15.6" x14ac:dyDescent="0.3">
      <c r="A1183" s="1" t="s">
        <v>1189</v>
      </c>
      <c r="B1183" s="1" t="str">
        <f>VLOOKUP($A1183,'Data Transformation'!$A$2:$D$2336,4,)</f>
        <v xml:space="preserve">  Kristin M</v>
      </c>
      <c r="C1183">
        <f>VLOOKUP($A1183,'Medical Examinations'!$A$2:$B$2336,2,)</f>
        <v>46.09</v>
      </c>
      <c r="D1183">
        <f>VLOOKUP($A1183,'Medical Examinations'!$A$2:$C$2336,3,)</f>
        <v>5.44</v>
      </c>
      <c r="E1183" t="str">
        <f>VLOOKUP($A1183,'Medical Examinations'!$A$2:$D$2336,4,)</f>
        <v>No</v>
      </c>
      <c r="F1183" t="str">
        <f>VLOOKUP($A1183,'Medical Examinations'!$A$2:$E$2336,5,)</f>
        <v>No</v>
      </c>
      <c r="G1183" t="str">
        <f>VLOOKUP($A1183,'Medical Examinations'!$A$2:$F$2336,6,)</f>
        <v>No</v>
      </c>
      <c r="H1183">
        <f>VLOOKUP($A1183,'Data Transformation'!$A$2:$G$2336,7,)</f>
        <v>2</v>
      </c>
      <c r="I1183" t="str">
        <f>VLOOKUP($A1183,'Medical Examinations'!$A$2:$H$2336,8,)</f>
        <v>No</v>
      </c>
      <c r="J1183" t="str">
        <f>VLOOKUP($A1183,'Data Transformation'!$A$2:$K$2336,11,)</f>
        <v>overweight</v>
      </c>
      <c r="K1183" t="str">
        <f>VLOOKUP($A1183,'Data Transformation'!$A$2:$M$2336,13,)</f>
        <v>Prediabetes</v>
      </c>
      <c r="L1183" t="str">
        <f>VLOOKUP(A1183,'Data Transformation'!A1183:Q3517,17,)</f>
        <v>18-Aug-1970</v>
      </c>
      <c r="M1183">
        <f>VLOOKUP($A1183,'Hospitalisation Details'!$A$2:$I$2344,6,)</f>
        <v>9549.57</v>
      </c>
      <c r="N1183" t="str">
        <f>VLOOKUP($A1183,'Hospitalisation Details'!$A$2:$I$2344,7,)</f>
        <v>tier - 2</v>
      </c>
      <c r="O1183" t="str">
        <f>VLOOKUP($A1183,'Hospitalisation Details'!$A$2:$I$2344,8,)</f>
        <v>tier - 1</v>
      </c>
      <c r="P1183" t="str">
        <f>VLOOKUP($A1183,'Hospitalisation Details'!$A$2:$I$2344,9,)</f>
        <v>R1013</v>
      </c>
      <c r="Q1183">
        <f>VLOOKUP(A1183,'Data Transformation'!A1183:R3517,18,)</f>
        <v>52</v>
      </c>
    </row>
    <row r="1184" spans="1:17" ht="15.6" x14ac:dyDescent="0.3">
      <c r="A1184" s="1" t="s">
        <v>1188</v>
      </c>
      <c r="B1184" s="1" t="str">
        <f>VLOOKUP($A1184,'Data Transformation'!$A$2:$D$2336,4,)</f>
        <v xml:space="preserve">  Mary-Lynn B</v>
      </c>
      <c r="C1184">
        <f>VLOOKUP($A1184,'Medical Examinations'!$A$2:$B$2336,2,)</f>
        <v>44.744999999999997</v>
      </c>
      <c r="D1184">
        <f>VLOOKUP($A1184,'Medical Examinations'!$A$2:$C$2336,3,)</f>
        <v>5.19</v>
      </c>
      <c r="E1184" t="str">
        <f>VLOOKUP($A1184,'Medical Examinations'!$A$2:$D$2336,4,)</f>
        <v>No</v>
      </c>
      <c r="F1184" t="str">
        <f>VLOOKUP($A1184,'Medical Examinations'!$A$2:$E$2336,5,)</f>
        <v>No</v>
      </c>
      <c r="G1184" t="str">
        <f>VLOOKUP($A1184,'Medical Examinations'!$A$2:$F$2336,6,)</f>
        <v>No</v>
      </c>
      <c r="H1184">
        <f>VLOOKUP($A1184,'Data Transformation'!$A$2:$G$2336,7,)</f>
        <v>2</v>
      </c>
      <c r="I1184" t="str">
        <f>VLOOKUP($A1184,'Medical Examinations'!$A$2:$H$2336,8,)</f>
        <v>No</v>
      </c>
      <c r="J1184" t="str">
        <f>VLOOKUP($A1184,'Data Transformation'!$A$2:$K$2336,11,)</f>
        <v>obesity</v>
      </c>
      <c r="K1184" t="str">
        <f>VLOOKUP($A1184,'Data Transformation'!$A$2:$M$2336,13,)</f>
        <v>Normal</v>
      </c>
      <c r="L1184" t="str">
        <f>VLOOKUP(A1184,'Data Transformation'!A1184:Q3518,17,)</f>
        <v>4-Jul-1970</v>
      </c>
      <c r="M1184">
        <f>VLOOKUP($A1184,'Hospitalisation Details'!$A$2:$I$2344,6,)</f>
        <v>9541.7000000000007</v>
      </c>
      <c r="N1184" t="str">
        <f>VLOOKUP($A1184,'Hospitalisation Details'!$A$2:$I$2344,7,)</f>
        <v>tier - 2</v>
      </c>
      <c r="O1184" t="str">
        <f>VLOOKUP($A1184,'Hospitalisation Details'!$A$2:$I$2344,8,)</f>
        <v>tier - 1</v>
      </c>
      <c r="P1184" t="str">
        <f>VLOOKUP($A1184,'Hospitalisation Details'!$A$2:$I$2344,9,)</f>
        <v>R1024</v>
      </c>
      <c r="Q1184">
        <f>VLOOKUP(A1184,'Data Transformation'!A1184:R3518,18,)</f>
        <v>53</v>
      </c>
    </row>
    <row r="1185" spans="1:17" ht="15.6" x14ac:dyDescent="0.3">
      <c r="A1185" s="1" t="s">
        <v>1187</v>
      </c>
      <c r="B1185" s="1" t="str">
        <f>VLOOKUP($A1185,'Data Transformation'!$A$2:$D$2336,4,)</f>
        <v xml:space="preserve">  Jamie A</v>
      </c>
      <c r="C1185">
        <f>VLOOKUP($A1185,'Medical Examinations'!$A$2:$B$2336,2,)</f>
        <v>26.33</v>
      </c>
      <c r="D1185">
        <f>VLOOKUP($A1185,'Medical Examinations'!$A$2:$C$2336,3,)</f>
        <v>11.8</v>
      </c>
      <c r="E1185" t="str">
        <f>VLOOKUP($A1185,'Medical Examinations'!$A$2:$D$2336,4,)</f>
        <v>yes</v>
      </c>
      <c r="F1185" t="str">
        <f>VLOOKUP($A1185,'Medical Examinations'!$A$2:$E$2336,5,)</f>
        <v>No</v>
      </c>
      <c r="G1185" t="str">
        <f>VLOOKUP($A1185,'Medical Examinations'!$A$2:$F$2336,6,)</f>
        <v>No</v>
      </c>
      <c r="H1185">
        <f>VLOOKUP($A1185,'Data Transformation'!$A$2:$G$2336,7,)</f>
        <v>1</v>
      </c>
      <c r="I1185" t="str">
        <f>VLOOKUP($A1185,'Medical Examinations'!$A$2:$H$2336,8,)</f>
        <v>No</v>
      </c>
      <c r="J1185" t="str">
        <f>VLOOKUP($A1185,'Data Transformation'!$A$2:$K$2336,11,)</f>
        <v>overweight</v>
      </c>
      <c r="K1185" t="str">
        <f>VLOOKUP($A1185,'Data Transformation'!$A$2:$M$2336,13,)</f>
        <v>Normal</v>
      </c>
      <c r="L1185" t="str">
        <f>VLOOKUP(A1185,'Data Transformation'!A1185:Q3519,17,)</f>
        <v>14-Jul-2001</v>
      </c>
      <c r="M1185">
        <f>VLOOKUP($A1185,'Hospitalisation Details'!$A$2:$I$2344,6,)</f>
        <v>9540.17</v>
      </c>
      <c r="N1185" t="str">
        <f>VLOOKUP($A1185,'Hospitalisation Details'!$A$2:$I$2344,7,)</f>
        <v>tier - 2</v>
      </c>
      <c r="O1185" t="str">
        <f>VLOOKUP($A1185,'Hospitalisation Details'!$A$2:$I$2344,8,)</f>
        <v>tier - 2</v>
      </c>
      <c r="P1185" t="str">
        <f>VLOOKUP($A1185,'Hospitalisation Details'!$A$2:$I$2344,9,)</f>
        <v>R1024</v>
      </c>
      <c r="Q1185">
        <f>VLOOKUP(A1185,'Data Transformation'!A1185:R3519,18,)</f>
        <v>22</v>
      </c>
    </row>
    <row r="1186" spans="1:17" ht="15.6" x14ac:dyDescent="0.3">
      <c r="A1186" s="1" t="s">
        <v>1186</v>
      </c>
      <c r="B1186" s="1" t="str">
        <f>VLOOKUP($A1186,'Data Transformation'!$A$2:$D$2336,4,)</f>
        <v xml:space="preserve">  Jeffrey A</v>
      </c>
      <c r="C1186">
        <f>VLOOKUP($A1186,'Medical Examinations'!$A$2:$B$2336,2,)</f>
        <v>26.6</v>
      </c>
      <c r="D1186">
        <f>VLOOKUP($A1186,'Medical Examinations'!$A$2:$C$2336,3,)</f>
        <v>8.3800000000000008</v>
      </c>
      <c r="E1186" t="str">
        <f>VLOOKUP($A1186,'Medical Examinations'!$A$2:$D$2336,4,)</f>
        <v>No</v>
      </c>
      <c r="F1186" t="str">
        <f>VLOOKUP($A1186,'Medical Examinations'!$A$2:$E$2336,5,)</f>
        <v>No</v>
      </c>
      <c r="G1186" t="str">
        <f>VLOOKUP($A1186,'Medical Examinations'!$A$2:$F$2336,6,)</f>
        <v>No</v>
      </c>
      <c r="H1186">
        <f>VLOOKUP($A1186,'Data Transformation'!$A$2:$G$2336,7,)</f>
        <v>2</v>
      </c>
      <c r="I1186" t="str">
        <f>VLOOKUP($A1186,'Medical Examinations'!$A$2:$H$2336,8,)</f>
        <v>No</v>
      </c>
      <c r="J1186" t="str">
        <f>VLOOKUP($A1186,'Data Transformation'!$A$2:$K$2336,11,)</f>
        <v>normal weight</v>
      </c>
      <c r="K1186" t="str">
        <f>VLOOKUP($A1186,'Data Transformation'!$A$2:$M$2336,13,)</f>
        <v>Normal</v>
      </c>
      <c r="L1186" t="str">
        <f>VLOOKUP(A1186,'Data Transformation'!A1186:Q3520,17,)</f>
        <v>5-Sep-1965</v>
      </c>
      <c r="M1186">
        <f>VLOOKUP($A1186,'Hospitalisation Details'!$A$2:$I$2344,6,)</f>
        <v>9538.65</v>
      </c>
      <c r="N1186" t="str">
        <f>VLOOKUP($A1186,'Hospitalisation Details'!$A$2:$I$2344,7,)</f>
        <v>tier - 2</v>
      </c>
      <c r="O1186" t="str">
        <f>VLOOKUP($A1186,'Hospitalisation Details'!$A$2:$I$2344,8,)</f>
        <v>tier - 3</v>
      </c>
      <c r="P1186" t="str">
        <f>VLOOKUP($A1186,'Hospitalisation Details'!$A$2:$I$2344,9,)</f>
        <v>R1021</v>
      </c>
      <c r="Q1186">
        <f>VLOOKUP(A1186,'Data Transformation'!A1186:R3520,18,)</f>
        <v>57</v>
      </c>
    </row>
    <row r="1187" spans="1:17" ht="15.6" x14ac:dyDescent="0.3">
      <c r="A1187" s="1" t="s">
        <v>1185</v>
      </c>
      <c r="B1187" s="1" t="str">
        <f>VLOOKUP($A1187,'Data Transformation'!$A$2:$D$2336,4,)</f>
        <v xml:space="preserve">  Nicole</v>
      </c>
      <c r="C1187">
        <f>VLOOKUP($A1187,'Medical Examinations'!$A$2:$B$2336,2,)</f>
        <v>27.5</v>
      </c>
      <c r="D1187">
        <f>VLOOKUP($A1187,'Medical Examinations'!$A$2:$C$2336,3,)</f>
        <v>7.58</v>
      </c>
      <c r="E1187" t="str">
        <f>VLOOKUP($A1187,'Medical Examinations'!$A$2:$D$2336,4,)</f>
        <v>No</v>
      </c>
      <c r="F1187" t="str">
        <f>VLOOKUP($A1187,'Medical Examinations'!$A$2:$E$2336,5,)</f>
        <v>No</v>
      </c>
      <c r="G1187" t="str">
        <f>VLOOKUP($A1187,'Medical Examinations'!$A$2:$F$2336,6,)</f>
        <v>No</v>
      </c>
      <c r="H1187">
        <f>VLOOKUP($A1187,'Data Transformation'!$A$2:$G$2336,7,)</f>
        <v>0</v>
      </c>
      <c r="I1187" t="str">
        <f>VLOOKUP($A1187,'Medical Examinations'!$A$2:$H$2336,8,)</f>
        <v>No</v>
      </c>
      <c r="J1187" t="str">
        <f>VLOOKUP($A1187,'Data Transformation'!$A$2:$K$2336,11,)</f>
        <v>overweight</v>
      </c>
      <c r="K1187" t="str">
        <f>VLOOKUP($A1187,'Data Transformation'!$A$2:$M$2336,13,)</f>
        <v>Normal</v>
      </c>
      <c r="L1187" t="str">
        <f>VLOOKUP(A1187,'Data Transformation'!A1187:Q3521,17,)</f>
        <v>7-Jul-1973</v>
      </c>
      <c r="M1187">
        <f>VLOOKUP($A1187,'Hospitalisation Details'!$A$2:$I$2344,6,)</f>
        <v>9528.9</v>
      </c>
      <c r="N1187" t="str">
        <f>VLOOKUP($A1187,'Hospitalisation Details'!$A$2:$I$2344,7,)</f>
        <v>tier - 2</v>
      </c>
      <c r="O1187" t="str">
        <f>VLOOKUP($A1187,'Hospitalisation Details'!$A$2:$I$2344,8,)</f>
        <v>tier - 2</v>
      </c>
      <c r="P1187" t="str">
        <f>VLOOKUP($A1187,'Hospitalisation Details'!$A$2:$I$2344,9,)</f>
        <v>R1011</v>
      </c>
      <c r="Q1187">
        <f>VLOOKUP(A1187,'Data Transformation'!A1187:R3521,18,)</f>
        <v>50</v>
      </c>
    </row>
    <row r="1188" spans="1:17" ht="15.6" x14ac:dyDescent="0.3">
      <c r="A1188" s="1" t="s">
        <v>1184</v>
      </c>
      <c r="B1188" s="1" t="str">
        <f>VLOOKUP($A1188,'Data Transformation'!$A$2:$D$2336,4,)</f>
        <v xml:space="preserve">  Audrey</v>
      </c>
      <c r="C1188">
        <f>VLOOKUP($A1188,'Medical Examinations'!$A$2:$B$2336,2,)</f>
        <v>41.55</v>
      </c>
      <c r="D1188">
        <f>VLOOKUP($A1188,'Medical Examinations'!$A$2:$C$2336,3,)</f>
        <v>4.6100000000000003</v>
      </c>
      <c r="E1188" t="str">
        <f>VLOOKUP($A1188,'Medical Examinations'!$A$2:$D$2336,4,)</f>
        <v>No</v>
      </c>
      <c r="F1188" t="str">
        <f>VLOOKUP($A1188,'Medical Examinations'!$A$2:$E$2336,5,)</f>
        <v>No</v>
      </c>
      <c r="G1188" t="str">
        <f>VLOOKUP($A1188,'Medical Examinations'!$A$2:$F$2336,6,)</f>
        <v>No</v>
      </c>
      <c r="H1188">
        <f>VLOOKUP($A1188,'Data Transformation'!$A$2:$G$2336,7,)</f>
        <v>1</v>
      </c>
      <c r="I1188" t="str">
        <f>VLOOKUP($A1188,'Medical Examinations'!$A$2:$H$2336,8,)</f>
        <v>No</v>
      </c>
      <c r="J1188" t="str">
        <f>VLOOKUP($A1188,'Data Transformation'!$A$2:$K$2336,11,)</f>
        <v>normal weight</v>
      </c>
      <c r="K1188" t="str">
        <f>VLOOKUP($A1188,'Data Transformation'!$A$2:$M$2336,13,)</f>
        <v>Prediabetes</v>
      </c>
      <c r="L1188" t="str">
        <f>VLOOKUP(A1188,'Data Transformation'!A1188:Q3522,17,)</f>
        <v>8-Aug-1996</v>
      </c>
      <c r="M1188">
        <f>VLOOKUP($A1188,'Hospitalisation Details'!$A$2:$I$2344,6,)</f>
        <v>9507.68</v>
      </c>
      <c r="N1188" t="str">
        <f>VLOOKUP($A1188,'Hospitalisation Details'!$A$2:$I$2344,7,)</f>
        <v>tier - 2</v>
      </c>
      <c r="O1188" t="str">
        <f>VLOOKUP($A1188,'Hospitalisation Details'!$A$2:$I$2344,8,)</f>
        <v>tier - 1</v>
      </c>
      <c r="P1188" t="str">
        <f>VLOOKUP($A1188,'Hospitalisation Details'!$A$2:$I$2344,9,)</f>
        <v>R1012</v>
      </c>
      <c r="Q1188">
        <f>VLOOKUP(A1188,'Data Transformation'!A1188:R3522,18,)</f>
        <v>26</v>
      </c>
    </row>
    <row r="1189" spans="1:17" ht="15.6" x14ac:dyDescent="0.3">
      <c r="A1189" s="1" t="s">
        <v>1183</v>
      </c>
      <c r="B1189" s="1" t="str">
        <f>VLOOKUP($A1189,'Data Transformation'!$A$2:$D$2336,4,)</f>
        <v xml:space="preserve">  Jacob</v>
      </c>
      <c r="C1189">
        <f>VLOOKUP($A1189,'Medical Examinations'!$A$2:$B$2336,2,)</f>
        <v>41.47</v>
      </c>
      <c r="D1189">
        <f>VLOOKUP($A1189,'Medical Examinations'!$A$2:$C$2336,3,)</f>
        <v>4.7</v>
      </c>
      <c r="E1189" t="str">
        <f>VLOOKUP($A1189,'Medical Examinations'!$A$2:$D$2336,4,)</f>
        <v>yes</v>
      </c>
      <c r="F1189" t="str">
        <f>VLOOKUP($A1189,'Medical Examinations'!$A$2:$E$2336,5,)</f>
        <v>No</v>
      </c>
      <c r="G1189" t="str">
        <f>VLOOKUP($A1189,'Medical Examinations'!$A$2:$F$2336,6,)</f>
        <v>Yes</v>
      </c>
      <c r="H1189">
        <f>VLOOKUP($A1189,'Data Transformation'!$A$2:$G$2336,7,)</f>
        <v>1</v>
      </c>
      <c r="I1189" t="str">
        <f>VLOOKUP($A1189,'Medical Examinations'!$A$2:$H$2336,8,)</f>
        <v>No</v>
      </c>
      <c r="J1189" t="str">
        <f>VLOOKUP($A1189,'Data Transformation'!$A$2:$K$2336,11,)</f>
        <v>obesity</v>
      </c>
      <c r="K1189" t="str">
        <f>VLOOKUP($A1189,'Data Transformation'!$A$2:$M$2336,13,)</f>
        <v>Normal</v>
      </c>
      <c r="L1189" t="str">
        <f>VLOOKUP(A1189,'Data Transformation'!A1189:Q3523,17,)</f>
        <v>7-Jun-1977</v>
      </c>
      <c r="M1189">
        <f>VLOOKUP($A1189,'Hospitalisation Details'!$A$2:$I$2344,6,)</f>
        <v>9504.31</v>
      </c>
      <c r="N1189" t="str">
        <f>VLOOKUP($A1189,'Hospitalisation Details'!$A$2:$I$2344,7,)</f>
        <v>tier - 3</v>
      </c>
      <c r="O1189" t="str">
        <f>VLOOKUP($A1189,'Hospitalisation Details'!$A$2:$I$2344,8,)</f>
        <v>tier - 2</v>
      </c>
      <c r="P1189" t="str">
        <f>VLOOKUP($A1189,'Hospitalisation Details'!$A$2:$I$2344,9,)</f>
        <v>R1013</v>
      </c>
      <c r="Q1189">
        <f>VLOOKUP(A1189,'Data Transformation'!A1189:R3523,18,)</f>
        <v>46</v>
      </c>
    </row>
    <row r="1190" spans="1:17" ht="15.6" x14ac:dyDescent="0.3">
      <c r="A1190" s="1" t="s">
        <v>1182</v>
      </c>
      <c r="B1190" s="1" t="str">
        <f>VLOOKUP($A1190,'Data Transformation'!$A$2:$D$2336,4,)</f>
        <v xml:space="preserve">  Daniel S</v>
      </c>
      <c r="C1190">
        <f>VLOOKUP($A1190,'Medical Examinations'!$A$2:$B$2336,2,)</f>
        <v>24.795000000000002</v>
      </c>
      <c r="D1190">
        <f>VLOOKUP($A1190,'Medical Examinations'!$A$2:$C$2336,3,)</f>
        <v>6.05</v>
      </c>
      <c r="E1190" t="str">
        <f>VLOOKUP($A1190,'Medical Examinations'!$A$2:$D$2336,4,)</f>
        <v>yes</v>
      </c>
      <c r="F1190" t="str">
        <f>VLOOKUP($A1190,'Medical Examinations'!$A$2:$E$2336,5,)</f>
        <v>No</v>
      </c>
      <c r="G1190" t="str">
        <f>VLOOKUP($A1190,'Medical Examinations'!$A$2:$F$2336,6,)</f>
        <v>No</v>
      </c>
      <c r="H1190">
        <f>VLOOKUP($A1190,'Data Transformation'!$A$2:$G$2336,7,)</f>
        <v>0</v>
      </c>
      <c r="I1190" t="str">
        <f>VLOOKUP($A1190,'Medical Examinations'!$A$2:$H$2336,8,)</f>
        <v>No</v>
      </c>
      <c r="J1190" t="str">
        <f>VLOOKUP($A1190,'Data Transformation'!$A$2:$K$2336,11,)</f>
        <v>overweight</v>
      </c>
      <c r="K1190" t="str">
        <f>VLOOKUP($A1190,'Data Transformation'!$A$2:$M$2336,13,)</f>
        <v>Prediabetes</v>
      </c>
      <c r="L1190" t="str">
        <f>VLOOKUP(A1190,'Data Transformation'!A1190:Q3524,17,)</f>
        <v>17-Sep-1973</v>
      </c>
      <c r="M1190">
        <f>VLOOKUP($A1190,'Hospitalisation Details'!$A$2:$I$2344,6,)</f>
        <v>9500.57</v>
      </c>
      <c r="N1190" t="str">
        <f>VLOOKUP($A1190,'Hospitalisation Details'!$A$2:$I$2344,7,)</f>
        <v>tier - 2</v>
      </c>
      <c r="O1190" t="str">
        <f>VLOOKUP($A1190,'Hospitalisation Details'!$A$2:$I$2344,8,)</f>
        <v>tier - 3</v>
      </c>
      <c r="P1190" t="str">
        <f>VLOOKUP($A1190,'Hospitalisation Details'!$A$2:$I$2344,9,)</f>
        <v>R1017</v>
      </c>
      <c r="Q1190">
        <f>VLOOKUP(A1190,'Data Transformation'!A1190:R3524,18,)</f>
        <v>49</v>
      </c>
    </row>
    <row r="1191" spans="1:17" ht="15.6" x14ac:dyDescent="0.3">
      <c r="A1191" s="1" t="s">
        <v>1181</v>
      </c>
      <c r="B1191" s="1" t="str">
        <f>VLOOKUP($A1191,'Data Transformation'!$A$2:$D$2336,4,)</f>
        <v xml:space="preserve">  Marc C</v>
      </c>
      <c r="C1191">
        <f>VLOOKUP($A1191,'Medical Examinations'!$A$2:$B$2336,2,)</f>
        <v>29.48</v>
      </c>
      <c r="D1191">
        <f>VLOOKUP($A1191,'Medical Examinations'!$A$2:$C$2336,3,)</f>
        <v>5.63</v>
      </c>
      <c r="E1191" t="str">
        <f>VLOOKUP($A1191,'Medical Examinations'!$A$2:$D$2336,4,)</f>
        <v>yes</v>
      </c>
      <c r="F1191" t="str">
        <f>VLOOKUP($A1191,'Medical Examinations'!$A$2:$E$2336,5,)</f>
        <v>No</v>
      </c>
      <c r="G1191" t="str">
        <f>VLOOKUP($A1191,'Medical Examinations'!$A$2:$F$2336,6,)</f>
        <v>Yes</v>
      </c>
      <c r="H1191">
        <f>VLOOKUP($A1191,'Data Transformation'!$A$2:$G$2336,7,)</f>
        <v>1</v>
      </c>
      <c r="I1191" t="str">
        <f>VLOOKUP($A1191,'Medical Examinations'!$A$2:$H$2336,8,)</f>
        <v>No</v>
      </c>
      <c r="J1191" t="str">
        <f>VLOOKUP($A1191,'Data Transformation'!$A$2:$K$2336,11,)</f>
        <v>underweight</v>
      </c>
      <c r="K1191" t="str">
        <f>VLOOKUP($A1191,'Data Transformation'!$A$2:$M$2336,13,)</f>
        <v>Prediabetes</v>
      </c>
      <c r="L1191" t="str">
        <f>VLOOKUP(A1191,'Data Transformation'!A1191:Q3525,17,)</f>
        <v>28-Jun-1972</v>
      </c>
      <c r="M1191">
        <f>VLOOKUP($A1191,'Hospitalisation Details'!$A$2:$I$2344,6,)</f>
        <v>9487.64</v>
      </c>
      <c r="N1191" t="str">
        <f>VLOOKUP($A1191,'Hospitalisation Details'!$A$2:$I$2344,7,)</f>
        <v>tier - 2</v>
      </c>
      <c r="O1191" t="str">
        <f>VLOOKUP($A1191,'Hospitalisation Details'!$A$2:$I$2344,8,)</f>
        <v>tier - 2</v>
      </c>
      <c r="P1191" t="str">
        <f>VLOOKUP($A1191,'Hospitalisation Details'!$A$2:$I$2344,9,)</f>
        <v>R1013</v>
      </c>
      <c r="Q1191">
        <f>VLOOKUP(A1191,'Data Transformation'!A1191:R3525,18,)</f>
        <v>51</v>
      </c>
    </row>
    <row r="1192" spans="1:17" ht="15.6" x14ac:dyDescent="0.3">
      <c r="A1192" s="1" t="s">
        <v>1180</v>
      </c>
      <c r="B1192" s="1" t="str">
        <f>VLOOKUP($A1192,'Data Transformation'!$A$2:$D$2336,4,)</f>
        <v xml:space="preserve">  Mark S</v>
      </c>
      <c r="C1192">
        <f>VLOOKUP($A1192,'Medical Examinations'!$A$2:$B$2336,2,)</f>
        <v>28.09</v>
      </c>
      <c r="D1192">
        <f>VLOOKUP($A1192,'Medical Examinations'!$A$2:$C$2336,3,)</f>
        <v>6.06</v>
      </c>
      <c r="E1192" t="str">
        <f>VLOOKUP($A1192,'Medical Examinations'!$A$2:$D$2336,4,)</f>
        <v>No</v>
      </c>
      <c r="F1192" t="str">
        <f>VLOOKUP($A1192,'Medical Examinations'!$A$2:$E$2336,5,)</f>
        <v>No</v>
      </c>
      <c r="G1192" t="str">
        <f>VLOOKUP($A1192,'Medical Examinations'!$A$2:$F$2336,6,)</f>
        <v>Yes</v>
      </c>
      <c r="H1192">
        <f>VLOOKUP($A1192,'Data Transformation'!$A$2:$G$2336,7,)</f>
        <v>1</v>
      </c>
      <c r="I1192" t="str">
        <f>VLOOKUP($A1192,'Medical Examinations'!$A$2:$H$2336,8,)</f>
        <v>No</v>
      </c>
      <c r="J1192" t="str">
        <f>VLOOKUP($A1192,'Data Transformation'!$A$2:$K$2336,11,)</f>
        <v>obesity</v>
      </c>
      <c r="K1192" t="str">
        <f>VLOOKUP($A1192,'Data Transformation'!$A$2:$M$2336,13,)</f>
        <v>Prediabetes</v>
      </c>
      <c r="L1192" t="str">
        <f>VLOOKUP(A1192,'Data Transformation'!A1192:Q3526,17,)</f>
        <v>26-Sep-1972</v>
      </c>
      <c r="M1192">
        <f>VLOOKUP($A1192,'Hospitalisation Details'!$A$2:$I$2344,6,)</f>
        <v>9453.92</v>
      </c>
      <c r="N1192" t="str">
        <f>VLOOKUP($A1192,'Hospitalisation Details'!$A$2:$I$2344,7,)</f>
        <v>tier - 2</v>
      </c>
      <c r="O1192" t="str">
        <f>VLOOKUP($A1192,'Hospitalisation Details'!$A$2:$I$2344,8,)</f>
        <v>tier - 2</v>
      </c>
      <c r="P1192" t="str">
        <f>VLOOKUP($A1192,'Hospitalisation Details'!$A$2:$I$2344,9,)</f>
        <v>R1021</v>
      </c>
      <c r="Q1192">
        <f>VLOOKUP(A1192,'Data Transformation'!A1192:R3526,18,)</f>
        <v>50</v>
      </c>
    </row>
    <row r="1193" spans="1:17" ht="15.6" x14ac:dyDescent="0.3">
      <c r="A1193" s="1" t="s">
        <v>1179</v>
      </c>
      <c r="B1193" s="1" t="str">
        <f>VLOOKUP($A1193,'Data Transformation'!$A$2:$D$2336,4,)</f>
        <v xml:space="preserve">  Dan</v>
      </c>
      <c r="C1193">
        <f>VLOOKUP($A1193,'Medical Examinations'!$A$2:$B$2336,2,)</f>
        <v>32.729999999999997</v>
      </c>
      <c r="D1193">
        <f>VLOOKUP($A1193,'Medical Examinations'!$A$2:$C$2336,3,)</f>
        <v>5.19</v>
      </c>
      <c r="E1193" t="str">
        <f>VLOOKUP($A1193,'Medical Examinations'!$A$2:$D$2336,4,)</f>
        <v>No</v>
      </c>
      <c r="F1193" t="str">
        <f>VLOOKUP($A1193,'Medical Examinations'!$A$2:$E$2336,5,)</f>
        <v>No</v>
      </c>
      <c r="G1193" t="str">
        <f>VLOOKUP($A1193,'Medical Examinations'!$A$2:$F$2336,6,)</f>
        <v>No</v>
      </c>
      <c r="H1193">
        <f>VLOOKUP($A1193,'Data Transformation'!$A$2:$G$2336,7,)</f>
        <v>1</v>
      </c>
      <c r="I1193" t="str">
        <f>VLOOKUP($A1193,'Medical Examinations'!$A$2:$H$2336,8,)</f>
        <v>No</v>
      </c>
      <c r="J1193" t="str">
        <f>VLOOKUP($A1193,'Data Transformation'!$A$2:$K$2336,11,)</f>
        <v>obesity</v>
      </c>
      <c r="K1193" t="str">
        <f>VLOOKUP($A1193,'Data Transformation'!$A$2:$M$2336,13,)</f>
        <v>Normal</v>
      </c>
      <c r="L1193" t="str">
        <f>VLOOKUP(A1193,'Data Transformation'!A1193:Q3527,17,)</f>
        <v>13-Aug-1992</v>
      </c>
      <c r="M1193">
        <f>VLOOKUP($A1193,'Hospitalisation Details'!$A$2:$I$2344,6,)</f>
        <v>9448.42</v>
      </c>
      <c r="N1193" t="str">
        <f>VLOOKUP($A1193,'Hospitalisation Details'!$A$2:$I$2344,7,)</f>
        <v>tier - 2</v>
      </c>
      <c r="O1193" t="str">
        <f>VLOOKUP($A1193,'Hospitalisation Details'!$A$2:$I$2344,8,)</f>
        <v>tier - 3</v>
      </c>
      <c r="P1193" t="str">
        <f>VLOOKUP($A1193,'Hospitalisation Details'!$A$2:$I$2344,9,)</f>
        <v>R1021</v>
      </c>
      <c r="Q1193">
        <f>VLOOKUP(A1193,'Data Transformation'!A1193:R3527,18,)</f>
        <v>30</v>
      </c>
    </row>
    <row r="1194" spans="1:17" ht="15.6" x14ac:dyDescent="0.3">
      <c r="A1194" s="1" t="s">
        <v>1178</v>
      </c>
      <c r="B1194" s="1" t="str">
        <f>VLOOKUP($A1194,'Data Transformation'!$A$2:$D$2336,4,)</f>
        <v xml:space="preserve">  Gabriela</v>
      </c>
      <c r="C1194">
        <f>VLOOKUP($A1194,'Medical Examinations'!$A$2:$B$2336,2,)</f>
        <v>27.36</v>
      </c>
      <c r="D1194">
        <f>VLOOKUP($A1194,'Medical Examinations'!$A$2:$C$2336,3,)</f>
        <v>8.9600000000000009</v>
      </c>
      <c r="E1194" t="str">
        <f>VLOOKUP($A1194,'Medical Examinations'!$A$2:$D$2336,4,)</f>
        <v>No</v>
      </c>
      <c r="F1194" t="str">
        <f>VLOOKUP($A1194,'Medical Examinations'!$A$2:$E$2336,5,)</f>
        <v>No</v>
      </c>
      <c r="G1194" t="str">
        <f>VLOOKUP($A1194,'Medical Examinations'!$A$2:$F$2336,6,)</f>
        <v>No</v>
      </c>
      <c r="H1194">
        <f>VLOOKUP($A1194,'Data Transformation'!$A$2:$G$2336,7,)</f>
        <v>0</v>
      </c>
      <c r="I1194" t="str">
        <f>VLOOKUP($A1194,'Medical Examinations'!$A$2:$H$2336,8,)</f>
        <v>No</v>
      </c>
      <c r="J1194" t="str">
        <f>VLOOKUP($A1194,'Data Transformation'!$A$2:$K$2336,11,)</f>
        <v>normal weight</v>
      </c>
      <c r="K1194" t="str">
        <f>VLOOKUP($A1194,'Data Transformation'!$A$2:$M$2336,13,)</f>
        <v>Normal</v>
      </c>
      <c r="L1194" t="str">
        <f>VLOOKUP(A1194,'Data Transformation'!A1194:Q3528,17,)</f>
        <v>4-Nov-1968</v>
      </c>
      <c r="M1194">
        <f>VLOOKUP($A1194,'Hospitalisation Details'!$A$2:$I$2344,6,)</f>
        <v>9447.3799999999992</v>
      </c>
      <c r="N1194" t="str">
        <f>VLOOKUP($A1194,'Hospitalisation Details'!$A$2:$I$2344,7,)</f>
        <v>tier - 2</v>
      </c>
      <c r="O1194" t="str">
        <f>VLOOKUP($A1194,'Hospitalisation Details'!$A$2:$I$2344,8,)</f>
        <v>tier - 3</v>
      </c>
      <c r="P1194" t="str">
        <f>VLOOKUP($A1194,'Hospitalisation Details'!$A$2:$I$2344,9,)</f>
        <v>R1024</v>
      </c>
      <c r="Q1194">
        <f>VLOOKUP(A1194,'Data Transformation'!A1194:R3528,18,)</f>
        <v>54</v>
      </c>
    </row>
    <row r="1195" spans="1:17" ht="15.6" x14ac:dyDescent="0.3">
      <c r="A1195" s="1" t="s">
        <v>1177</v>
      </c>
      <c r="B1195" s="1" t="str">
        <f>VLOOKUP($A1195,'Data Transformation'!$A$2:$D$2336,4,)</f>
        <v xml:space="preserve">  Amanda</v>
      </c>
      <c r="C1195">
        <f>VLOOKUP($A1195,'Medical Examinations'!$A$2:$B$2336,2,)</f>
        <v>27.265000000000001</v>
      </c>
      <c r="D1195">
        <f>VLOOKUP($A1195,'Medical Examinations'!$A$2:$C$2336,3,)</f>
        <v>11.39</v>
      </c>
      <c r="E1195" t="str">
        <f>VLOOKUP($A1195,'Medical Examinations'!$A$2:$D$2336,4,)</f>
        <v>No</v>
      </c>
      <c r="F1195" t="str">
        <f>VLOOKUP($A1195,'Medical Examinations'!$A$2:$E$2336,5,)</f>
        <v>No</v>
      </c>
      <c r="G1195" t="str">
        <f>VLOOKUP($A1195,'Medical Examinations'!$A$2:$F$2336,6,)</f>
        <v>No</v>
      </c>
      <c r="H1195">
        <f>VLOOKUP($A1195,'Data Transformation'!$A$2:$G$2336,7,)</f>
        <v>0</v>
      </c>
      <c r="I1195" t="str">
        <f>VLOOKUP($A1195,'Medical Examinations'!$A$2:$H$2336,8,)</f>
        <v>No</v>
      </c>
      <c r="J1195" t="str">
        <f>VLOOKUP($A1195,'Data Transformation'!$A$2:$K$2336,11,)</f>
        <v>obesity</v>
      </c>
      <c r="K1195" t="str">
        <f>VLOOKUP($A1195,'Data Transformation'!$A$2:$M$2336,13,)</f>
        <v>Prediabetes</v>
      </c>
      <c r="L1195" t="str">
        <f>VLOOKUP(A1195,'Data Transformation'!A1195:Q3529,17,)</f>
        <v>23-Oct-1971</v>
      </c>
      <c r="M1195">
        <f>VLOOKUP($A1195,'Hospitalisation Details'!$A$2:$I$2344,6,)</f>
        <v>9447.25</v>
      </c>
      <c r="N1195" t="str">
        <f>VLOOKUP($A1195,'Hospitalisation Details'!$A$2:$I$2344,7,)</f>
        <v>tier - 2</v>
      </c>
      <c r="O1195" t="str">
        <f>VLOOKUP($A1195,'Hospitalisation Details'!$A$2:$I$2344,8,)</f>
        <v>tier - 1</v>
      </c>
      <c r="P1195" t="str">
        <f>VLOOKUP($A1195,'Hospitalisation Details'!$A$2:$I$2344,9,)</f>
        <v>R1024</v>
      </c>
      <c r="Q1195">
        <f>VLOOKUP(A1195,'Data Transformation'!A1195:R3529,18,)</f>
        <v>51</v>
      </c>
    </row>
    <row r="1196" spans="1:17" ht="15.6" x14ac:dyDescent="0.3">
      <c r="A1196" s="1" t="s">
        <v>1176</v>
      </c>
      <c r="B1196" s="1" t="str">
        <f>VLOOKUP($A1196,'Data Transformation'!$A$2:$D$2336,4,)</f>
        <v xml:space="preserve">  Dara</v>
      </c>
      <c r="C1196">
        <f>VLOOKUP($A1196,'Medical Examinations'!$A$2:$B$2336,2,)</f>
        <v>48.07</v>
      </c>
      <c r="D1196">
        <f>VLOOKUP($A1196,'Medical Examinations'!$A$2:$C$2336,3,)</f>
        <v>4.0599999999999996</v>
      </c>
      <c r="E1196" t="str">
        <f>VLOOKUP($A1196,'Medical Examinations'!$A$2:$D$2336,4,)</f>
        <v>yes</v>
      </c>
      <c r="F1196" t="str">
        <f>VLOOKUP($A1196,'Medical Examinations'!$A$2:$E$2336,5,)</f>
        <v>No</v>
      </c>
      <c r="G1196" t="str">
        <f>VLOOKUP($A1196,'Medical Examinations'!$A$2:$F$2336,6,)</f>
        <v>No</v>
      </c>
      <c r="H1196">
        <f>VLOOKUP($A1196,'Data Transformation'!$A$2:$G$2336,7,)</f>
        <v>0</v>
      </c>
      <c r="I1196" t="str">
        <f>VLOOKUP($A1196,'Medical Examinations'!$A$2:$H$2336,8,)</f>
        <v>No</v>
      </c>
      <c r="J1196" t="str">
        <f>VLOOKUP($A1196,'Data Transformation'!$A$2:$K$2336,11,)</f>
        <v>obesity</v>
      </c>
      <c r="K1196" t="str">
        <f>VLOOKUP($A1196,'Data Transformation'!$A$2:$M$2336,13,)</f>
        <v>Normal</v>
      </c>
      <c r="L1196" t="str">
        <f>VLOOKUP(A1196,'Data Transformation'!A1196:Q3530,17,)</f>
        <v>17-Jul-1971</v>
      </c>
      <c r="M1196">
        <f>VLOOKUP($A1196,'Hospitalisation Details'!$A$2:$I$2344,6,)</f>
        <v>9432.93</v>
      </c>
      <c r="N1196" t="str">
        <f>VLOOKUP($A1196,'Hospitalisation Details'!$A$2:$I$2344,7,)</f>
        <v>tier - 2</v>
      </c>
      <c r="O1196" t="str">
        <f>VLOOKUP($A1196,'Hospitalisation Details'!$A$2:$I$2344,8,)</f>
        <v>tier - 1</v>
      </c>
      <c r="P1196" t="str">
        <f>VLOOKUP($A1196,'Hospitalisation Details'!$A$2:$I$2344,9,)</f>
        <v>R1024</v>
      </c>
      <c r="Q1196">
        <f>VLOOKUP(A1196,'Data Transformation'!A1196:R3530,18,)</f>
        <v>52</v>
      </c>
    </row>
    <row r="1197" spans="1:17" ht="15.6" x14ac:dyDescent="0.3">
      <c r="A1197" s="1" t="s">
        <v>1175</v>
      </c>
      <c r="B1197" s="1" t="str">
        <f>VLOOKUP($A1197,'Data Transformation'!$A$2:$D$2336,4,)</f>
        <v xml:space="preserve">  Rachelle R</v>
      </c>
      <c r="C1197">
        <f>VLOOKUP($A1197,'Medical Examinations'!$A$2:$B$2336,2,)</f>
        <v>30.8</v>
      </c>
      <c r="D1197">
        <f>VLOOKUP($A1197,'Medical Examinations'!$A$2:$C$2336,3,)</f>
        <v>5.23</v>
      </c>
      <c r="E1197" t="str">
        <f>VLOOKUP($A1197,'Medical Examinations'!$A$2:$D$2336,4,)</f>
        <v>yes</v>
      </c>
      <c r="F1197" t="str">
        <f>VLOOKUP($A1197,'Medical Examinations'!$A$2:$E$2336,5,)</f>
        <v>No</v>
      </c>
      <c r="G1197" t="str">
        <f>VLOOKUP($A1197,'Medical Examinations'!$A$2:$F$2336,6,)</f>
        <v>No</v>
      </c>
      <c r="H1197">
        <f>VLOOKUP($A1197,'Data Transformation'!$A$2:$G$2336,7,)</f>
        <v>0</v>
      </c>
      <c r="I1197" t="str">
        <f>VLOOKUP($A1197,'Medical Examinations'!$A$2:$H$2336,8,)</f>
        <v>No</v>
      </c>
      <c r="J1197" t="str">
        <f>VLOOKUP($A1197,'Data Transformation'!$A$2:$K$2336,11,)</f>
        <v>overweight</v>
      </c>
      <c r="K1197" t="str">
        <f>VLOOKUP($A1197,'Data Transformation'!$A$2:$M$2336,13,)</f>
        <v>Normal</v>
      </c>
      <c r="L1197" t="str">
        <f>VLOOKUP(A1197,'Data Transformation'!A1197:Q3531,17,)</f>
        <v>20-Oct-1969</v>
      </c>
      <c r="M1197">
        <f>VLOOKUP($A1197,'Hospitalisation Details'!$A$2:$I$2344,6,)</f>
        <v>9414.92</v>
      </c>
      <c r="N1197" t="str">
        <f>VLOOKUP($A1197,'Hospitalisation Details'!$A$2:$I$2344,7,)</f>
        <v>tier - 2</v>
      </c>
      <c r="O1197" t="str">
        <f>VLOOKUP($A1197,'Hospitalisation Details'!$A$2:$I$2344,8,)</f>
        <v>tier - 2</v>
      </c>
      <c r="P1197" t="str">
        <f>VLOOKUP($A1197,'Hospitalisation Details'!$A$2:$I$2344,9,)</f>
        <v>R1011</v>
      </c>
      <c r="Q1197">
        <f>VLOOKUP(A1197,'Data Transformation'!A1197:R3531,18,)</f>
        <v>53</v>
      </c>
    </row>
    <row r="1198" spans="1:17" ht="15.6" x14ac:dyDescent="0.3">
      <c r="A1198" s="1" t="s">
        <v>1174</v>
      </c>
      <c r="B1198" s="1" t="str">
        <f>VLOOKUP($A1198,'Data Transformation'!$A$2:$D$2336,4,)</f>
        <v xml:space="preserve">  Brenda J</v>
      </c>
      <c r="C1198">
        <f>VLOOKUP($A1198,'Medical Examinations'!$A$2:$B$2336,2,)</f>
        <v>32.299999999999997</v>
      </c>
      <c r="D1198">
        <f>VLOOKUP($A1198,'Medical Examinations'!$A$2:$C$2336,3,)</f>
        <v>5.05</v>
      </c>
      <c r="E1198" t="str">
        <f>VLOOKUP($A1198,'Medical Examinations'!$A$2:$D$2336,4,)</f>
        <v>yes</v>
      </c>
      <c r="F1198" t="str">
        <f>VLOOKUP($A1198,'Medical Examinations'!$A$2:$E$2336,5,)</f>
        <v>No</v>
      </c>
      <c r="G1198" t="str">
        <f>VLOOKUP($A1198,'Medical Examinations'!$A$2:$F$2336,6,)</f>
        <v>No</v>
      </c>
      <c r="H1198">
        <f>VLOOKUP($A1198,'Data Transformation'!$A$2:$G$2336,7,)</f>
        <v>0</v>
      </c>
      <c r="I1198" t="str">
        <f>VLOOKUP($A1198,'Medical Examinations'!$A$2:$H$2336,8,)</f>
        <v>No</v>
      </c>
      <c r="J1198" t="str">
        <f>VLOOKUP($A1198,'Data Transformation'!$A$2:$K$2336,11,)</f>
        <v>normal weight</v>
      </c>
      <c r="K1198" t="str">
        <f>VLOOKUP($A1198,'Data Transformation'!$A$2:$M$2336,13,)</f>
        <v>Normal</v>
      </c>
      <c r="L1198" t="str">
        <f>VLOOKUP(A1198,'Data Transformation'!A1198:Q3532,17,)</f>
        <v>9-Nov-1971</v>
      </c>
      <c r="M1198">
        <f>VLOOKUP($A1198,'Hospitalisation Details'!$A$2:$I$2344,6,)</f>
        <v>9411.01</v>
      </c>
      <c r="N1198" t="str">
        <f>VLOOKUP($A1198,'Hospitalisation Details'!$A$2:$I$2344,7,)</f>
        <v>tier - 2</v>
      </c>
      <c r="O1198" t="str">
        <f>VLOOKUP($A1198,'Hospitalisation Details'!$A$2:$I$2344,8,)</f>
        <v>tier - 3</v>
      </c>
      <c r="P1198" t="str">
        <f>VLOOKUP($A1198,'Hospitalisation Details'!$A$2:$I$2344,9,)</f>
        <v>R1024</v>
      </c>
      <c r="Q1198">
        <f>VLOOKUP(A1198,'Data Transformation'!A1198:R3532,18,)</f>
        <v>51</v>
      </c>
    </row>
    <row r="1199" spans="1:17" ht="15.6" x14ac:dyDescent="0.3">
      <c r="A1199" s="1" t="s">
        <v>1173</v>
      </c>
      <c r="B1199" s="1" t="str">
        <f>VLOOKUP($A1199,'Data Transformation'!$A$2:$D$2336,4,)</f>
        <v xml:space="preserve">  Tim</v>
      </c>
      <c r="C1199">
        <f>VLOOKUP($A1199,'Medical Examinations'!$A$2:$B$2336,2,)</f>
        <v>39.700000000000003</v>
      </c>
      <c r="D1199">
        <f>VLOOKUP($A1199,'Medical Examinations'!$A$2:$C$2336,3,)</f>
        <v>7.34</v>
      </c>
      <c r="E1199" t="str">
        <f>VLOOKUP($A1199,'Medical Examinations'!$A$2:$D$2336,4,)</f>
        <v>No</v>
      </c>
      <c r="F1199" t="str">
        <f>VLOOKUP($A1199,'Medical Examinations'!$A$2:$E$2336,5,)</f>
        <v>No</v>
      </c>
      <c r="G1199" t="str">
        <f>VLOOKUP($A1199,'Medical Examinations'!$A$2:$F$2336,6,)</f>
        <v>No</v>
      </c>
      <c r="H1199">
        <f>VLOOKUP($A1199,'Data Transformation'!$A$2:$G$2336,7,)</f>
        <v>0</v>
      </c>
      <c r="I1199" t="str">
        <f>VLOOKUP($A1199,'Medical Examinations'!$A$2:$H$2336,8,)</f>
        <v>No</v>
      </c>
      <c r="J1199" t="str">
        <f>VLOOKUP($A1199,'Data Transformation'!$A$2:$K$2336,11,)</f>
        <v>normal weight</v>
      </c>
      <c r="K1199" t="str">
        <f>VLOOKUP($A1199,'Data Transformation'!$A$2:$M$2336,13,)</f>
        <v>Normal</v>
      </c>
      <c r="L1199" t="str">
        <f>VLOOKUP(A1199,'Data Transformation'!A1199:Q3533,17,)</f>
        <v>13-Aug-1969</v>
      </c>
      <c r="M1199">
        <f>VLOOKUP($A1199,'Hospitalisation Details'!$A$2:$I$2344,6,)</f>
        <v>9391.35</v>
      </c>
      <c r="N1199" t="str">
        <f>VLOOKUP($A1199,'Hospitalisation Details'!$A$2:$I$2344,7,)</f>
        <v>tier - 3</v>
      </c>
      <c r="O1199" t="str">
        <f>VLOOKUP($A1199,'Hospitalisation Details'!$A$2:$I$2344,8,)</f>
        <v>tier - 3</v>
      </c>
      <c r="P1199" t="str">
        <f>VLOOKUP($A1199,'Hospitalisation Details'!$A$2:$I$2344,9,)</f>
        <v>R1011</v>
      </c>
      <c r="Q1199">
        <f>VLOOKUP(A1199,'Data Transformation'!A1199:R3533,18,)</f>
        <v>53</v>
      </c>
    </row>
    <row r="1200" spans="1:17" ht="15.6" x14ac:dyDescent="0.3">
      <c r="A1200" s="1" t="s">
        <v>1172</v>
      </c>
      <c r="B1200" s="1" t="str">
        <f>VLOOKUP($A1200,'Data Transformation'!$A$2:$D$2336,4,)</f>
        <v xml:space="preserve">  Sylvain</v>
      </c>
      <c r="C1200">
        <f>VLOOKUP($A1200,'Medical Examinations'!$A$2:$B$2336,2,)</f>
        <v>35.97</v>
      </c>
      <c r="D1200">
        <f>VLOOKUP($A1200,'Medical Examinations'!$A$2:$C$2336,3,)</f>
        <v>8.1300000000000008</v>
      </c>
      <c r="E1200" t="str">
        <f>VLOOKUP($A1200,'Medical Examinations'!$A$2:$D$2336,4,)</f>
        <v>No</v>
      </c>
      <c r="F1200" t="str">
        <f>VLOOKUP($A1200,'Medical Examinations'!$A$2:$E$2336,5,)</f>
        <v>No</v>
      </c>
      <c r="G1200" t="str">
        <f>VLOOKUP($A1200,'Medical Examinations'!$A$2:$F$2336,6,)</f>
        <v>No</v>
      </c>
      <c r="H1200">
        <f>VLOOKUP($A1200,'Data Transformation'!$A$2:$G$2336,7,)</f>
        <v>0</v>
      </c>
      <c r="I1200" t="str">
        <f>VLOOKUP($A1200,'Medical Examinations'!$A$2:$H$2336,8,)</f>
        <v>No</v>
      </c>
      <c r="J1200" t="str">
        <f>VLOOKUP($A1200,'Data Transformation'!$A$2:$K$2336,11,)</f>
        <v>overweight</v>
      </c>
      <c r="K1200" t="str">
        <f>VLOOKUP($A1200,'Data Transformation'!$A$2:$M$2336,13,)</f>
        <v>Normal</v>
      </c>
      <c r="L1200" t="str">
        <f>VLOOKUP(A1200,'Data Transformation'!A1200:Q3534,17,)</f>
        <v>6-Jul-1998</v>
      </c>
      <c r="M1200">
        <f>VLOOKUP($A1200,'Hospitalisation Details'!$A$2:$I$2344,6,)</f>
        <v>9386.16</v>
      </c>
      <c r="N1200" t="str">
        <f>VLOOKUP($A1200,'Hospitalisation Details'!$A$2:$I$2344,7,)</f>
        <v>tier - 3</v>
      </c>
      <c r="O1200" t="str">
        <f>VLOOKUP($A1200,'Hospitalisation Details'!$A$2:$I$2344,8,)</f>
        <v>tier - 2</v>
      </c>
      <c r="P1200" t="str">
        <f>VLOOKUP($A1200,'Hospitalisation Details'!$A$2:$I$2344,9,)</f>
        <v>R1013</v>
      </c>
      <c r="Q1200">
        <f>VLOOKUP(A1200,'Data Transformation'!A1200:R3534,18,)</f>
        <v>25</v>
      </c>
    </row>
    <row r="1201" spans="1:17" ht="15.6" x14ac:dyDescent="0.3">
      <c r="A1201" s="1" t="s">
        <v>1171</v>
      </c>
      <c r="B1201" s="1" t="str">
        <f>VLOOKUP($A1201,'Data Transformation'!$A$2:$D$2336,4,)</f>
        <v xml:space="preserve">  Lisa M</v>
      </c>
      <c r="C1201">
        <f>VLOOKUP($A1201,'Medical Examinations'!$A$2:$B$2336,2,)</f>
        <v>25.86</v>
      </c>
      <c r="D1201">
        <f>VLOOKUP($A1201,'Medical Examinations'!$A$2:$C$2336,3,)</f>
        <v>6.68</v>
      </c>
      <c r="E1201" t="str">
        <f>VLOOKUP($A1201,'Medical Examinations'!$A$2:$D$2336,4,)</f>
        <v>yes</v>
      </c>
      <c r="F1201" t="str">
        <f>VLOOKUP($A1201,'Medical Examinations'!$A$2:$E$2336,5,)</f>
        <v>No</v>
      </c>
      <c r="G1201" t="str">
        <f>VLOOKUP($A1201,'Medical Examinations'!$A$2:$F$2336,6,)</f>
        <v>No</v>
      </c>
      <c r="H1201">
        <f>VLOOKUP($A1201,'Data Transformation'!$A$2:$G$2336,7,)</f>
        <v>1</v>
      </c>
      <c r="I1201" t="str">
        <f>VLOOKUP($A1201,'Medical Examinations'!$A$2:$H$2336,8,)</f>
        <v>No</v>
      </c>
      <c r="J1201" t="str">
        <f>VLOOKUP($A1201,'Data Transformation'!$A$2:$K$2336,11,)</f>
        <v>obesity</v>
      </c>
      <c r="K1201" t="str">
        <f>VLOOKUP($A1201,'Data Transformation'!$A$2:$M$2336,13,)</f>
        <v>Prediabetes</v>
      </c>
      <c r="L1201" t="str">
        <f>VLOOKUP(A1201,'Data Transformation'!A1201:Q3535,17,)</f>
        <v>22-Dec-1971</v>
      </c>
      <c r="M1201">
        <f>VLOOKUP($A1201,'Hospitalisation Details'!$A$2:$I$2344,6,)</f>
        <v>9380.75</v>
      </c>
      <c r="N1201" t="str">
        <f>VLOOKUP($A1201,'Hospitalisation Details'!$A$2:$I$2344,7,)</f>
        <v>tier - 2</v>
      </c>
      <c r="O1201" t="str">
        <f>VLOOKUP($A1201,'Hospitalisation Details'!$A$2:$I$2344,8,)</f>
        <v>tier - 2</v>
      </c>
      <c r="P1201" t="str">
        <f>VLOOKUP($A1201,'Hospitalisation Details'!$A$2:$I$2344,9,)</f>
        <v>R1024</v>
      </c>
      <c r="Q1201">
        <f>VLOOKUP(A1201,'Data Transformation'!A1201:R3535,18,)</f>
        <v>51</v>
      </c>
    </row>
    <row r="1202" spans="1:17" ht="15.6" x14ac:dyDescent="0.3">
      <c r="A1202" s="1" t="s">
        <v>1170</v>
      </c>
      <c r="B1202" s="1" t="str">
        <f>VLOOKUP($A1202,'Data Transformation'!$A$2:$D$2336,4,)</f>
        <v xml:space="preserve">  Ryan</v>
      </c>
      <c r="C1202">
        <f>VLOOKUP($A1202,'Medical Examinations'!$A$2:$B$2336,2,)</f>
        <v>30.03</v>
      </c>
      <c r="D1202">
        <f>VLOOKUP($A1202,'Medical Examinations'!$A$2:$C$2336,3,)</f>
        <v>11.51</v>
      </c>
      <c r="E1202" t="str">
        <f>VLOOKUP($A1202,'Medical Examinations'!$A$2:$D$2336,4,)</f>
        <v>No</v>
      </c>
      <c r="F1202" t="str">
        <f>VLOOKUP($A1202,'Medical Examinations'!$A$2:$E$2336,5,)</f>
        <v>No</v>
      </c>
      <c r="G1202" t="str">
        <f>VLOOKUP($A1202,'Medical Examinations'!$A$2:$F$2336,6,)</f>
        <v>No</v>
      </c>
      <c r="H1202">
        <f>VLOOKUP($A1202,'Data Transformation'!$A$2:$G$2336,7,)</f>
        <v>0</v>
      </c>
      <c r="I1202" t="str">
        <f>VLOOKUP($A1202,'Medical Examinations'!$A$2:$H$2336,8,)</f>
        <v>No</v>
      </c>
      <c r="J1202" t="str">
        <f>VLOOKUP($A1202,'Data Transformation'!$A$2:$K$2336,11,)</f>
        <v>normal weight</v>
      </c>
      <c r="K1202" t="str">
        <f>VLOOKUP($A1202,'Data Transformation'!$A$2:$M$2336,13,)</f>
        <v>Normal</v>
      </c>
      <c r="L1202" t="str">
        <f>VLOOKUP(A1202,'Data Transformation'!A1202:Q3536,17,)</f>
        <v>3-Jul-1971</v>
      </c>
      <c r="M1202">
        <f>VLOOKUP($A1202,'Hospitalisation Details'!$A$2:$I$2344,6,)</f>
        <v>9377.9</v>
      </c>
      <c r="N1202" t="str">
        <f>VLOOKUP($A1202,'Hospitalisation Details'!$A$2:$I$2344,7,)</f>
        <v>tier - 2</v>
      </c>
      <c r="O1202" t="str">
        <f>VLOOKUP($A1202,'Hospitalisation Details'!$A$2:$I$2344,8,)</f>
        <v>tier - 1</v>
      </c>
      <c r="P1202" t="str">
        <f>VLOOKUP($A1202,'Hospitalisation Details'!$A$2:$I$2344,9,)</f>
        <v>R1013</v>
      </c>
      <c r="Q1202">
        <f>VLOOKUP(A1202,'Data Transformation'!A1202:R3536,18,)</f>
        <v>52</v>
      </c>
    </row>
    <row r="1203" spans="1:17" ht="15.6" x14ac:dyDescent="0.3">
      <c r="A1203" s="1" t="s">
        <v>1169</v>
      </c>
      <c r="B1203" s="1" t="str">
        <f>VLOOKUP($A1203,'Data Transformation'!$A$2:$D$2336,4,)</f>
        <v xml:space="preserve">  Kaitlin M</v>
      </c>
      <c r="C1203">
        <f>VLOOKUP($A1203,'Medical Examinations'!$A$2:$B$2336,2,)</f>
        <v>25.76</v>
      </c>
      <c r="D1203">
        <f>VLOOKUP($A1203,'Medical Examinations'!$A$2:$C$2336,3,)</f>
        <v>6.02</v>
      </c>
      <c r="E1203" t="str">
        <f>VLOOKUP($A1203,'Medical Examinations'!$A$2:$D$2336,4,)</f>
        <v>yes</v>
      </c>
      <c r="F1203" t="str">
        <f>VLOOKUP($A1203,'Medical Examinations'!$A$2:$E$2336,5,)</f>
        <v>No</v>
      </c>
      <c r="G1203" t="str">
        <f>VLOOKUP($A1203,'Medical Examinations'!$A$2:$F$2336,6,)</f>
        <v>Yes</v>
      </c>
      <c r="H1203">
        <f>VLOOKUP($A1203,'Data Transformation'!$A$2:$G$2336,7,)</f>
        <v>1</v>
      </c>
      <c r="I1203" t="str">
        <f>VLOOKUP($A1203,'Medical Examinations'!$A$2:$H$2336,8,)</f>
        <v>No</v>
      </c>
      <c r="J1203" t="str">
        <f>VLOOKUP($A1203,'Data Transformation'!$A$2:$K$2336,11,)</f>
        <v>obesity</v>
      </c>
      <c r="K1203" t="str">
        <f>VLOOKUP($A1203,'Data Transformation'!$A$2:$M$2336,13,)</f>
        <v>Prediabetes</v>
      </c>
      <c r="L1203" t="str">
        <f>VLOOKUP(A1203,'Data Transformation'!A1203:Q3537,17,)</f>
        <v>3-Oct-1971</v>
      </c>
      <c r="M1203">
        <f>VLOOKUP($A1203,'Hospitalisation Details'!$A$2:$I$2344,6,)</f>
        <v>9377.4500000000007</v>
      </c>
      <c r="N1203" t="str">
        <f>VLOOKUP($A1203,'Hospitalisation Details'!$A$2:$I$2344,7,)</f>
        <v>tier - 2</v>
      </c>
      <c r="O1203" t="str">
        <f>VLOOKUP($A1203,'Hospitalisation Details'!$A$2:$I$2344,8,)</f>
        <v>tier - 3</v>
      </c>
      <c r="P1203" t="str">
        <f>VLOOKUP($A1203,'Hospitalisation Details'!$A$2:$I$2344,9,)</f>
        <v>R1013</v>
      </c>
      <c r="Q1203">
        <f>VLOOKUP(A1203,'Data Transformation'!A1203:R3537,18,)</f>
        <v>51</v>
      </c>
    </row>
    <row r="1204" spans="1:17" ht="15.6" x14ac:dyDescent="0.3">
      <c r="A1204" s="1" t="s">
        <v>1168</v>
      </c>
      <c r="B1204" s="1" t="str">
        <f>VLOOKUP($A1204,'Data Transformation'!$A$2:$D$2336,4,)</f>
        <v xml:space="preserve">  William R</v>
      </c>
      <c r="C1204">
        <f>VLOOKUP($A1204,'Medical Examinations'!$A$2:$B$2336,2,)</f>
        <v>22.42</v>
      </c>
      <c r="D1204">
        <f>VLOOKUP($A1204,'Medical Examinations'!$A$2:$C$2336,3,)</f>
        <v>7.96</v>
      </c>
      <c r="E1204" t="str">
        <f>VLOOKUP($A1204,'Medical Examinations'!$A$2:$D$2336,4,)</f>
        <v>No</v>
      </c>
      <c r="F1204" t="str">
        <f>VLOOKUP($A1204,'Medical Examinations'!$A$2:$E$2336,5,)</f>
        <v>No</v>
      </c>
      <c r="G1204" t="str">
        <f>VLOOKUP($A1204,'Medical Examinations'!$A$2:$F$2336,6,)</f>
        <v>No</v>
      </c>
      <c r="H1204">
        <f>VLOOKUP($A1204,'Data Transformation'!$A$2:$G$2336,7,)</f>
        <v>0</v>
      </c>
      <c r="I1204" t="str">
        <f>VLOOKUP($A1204,'Medical Examinations'!$A$2:$H$2336,8,)</f>
        <v>No</v>
      </c>
      <c r="J1204" t="str">
        <f>VLOOKUP($A1204,'Data Transformation'!$A$2:$K$2336,11,)</f>
        <v>overweight</v>
      </c>
      <c r="K1204" t="str">
        <f>VLOOKUP($A1204,'Data Transformation'!$A$2:$M$2336,13,)</f>
        <v>Prediabetes</v>
      </c>
      <c r="L1204" t="str">
        <f>VLOOKUP(A1204,'Data Transformation'!A1204:Q3538,17,)</f>
        <v>8-Nov-1971</v>
      </c>
      <c r="M1204">
        <f>VLOOKUP($A1204,'Hospitalisation Details'!$A$2:$I$2344,6,)</f>
        <v>9361.33</v>
      </c>
      <c r="N1204" t="str">
        <f>VLOOKUP($A1204,'Hospitalisation Details'!$A$2:$I$2344,7,)</f>
        <v>tier - 3</v>
      </c>
      <c r="O1204" t="str">
        <f>VLOOKUP($A1204,'Hospitalisation Details'!$A$2:$I$2344,8,)</f>
        <v>tier - 1</v>
      </c>
      <c r="P1204" t="str">
        <f>VLOOKUP($A1204,'Hospitalisation Details'!$A$2:$I$2344,9,)</f>
        <v>R1016</v>
      </c>
      <c r="Q1204">
        <f>VLOOKUP(A1204,'Data Transformation'!A1204:R3538,18,)</f>
        <v>51</v>
      </c>
    </row>
    <row r="1205" spans="1:17" ht="15.6" x14ac:dyDescent="0.3">
      <c r="A1205" s="1" t="s">
        <v>1167</v>
      </c>
      <c r="B1205" s="1" t="str">
        <f>VLOOKUP($A1205,'Data Transformation'!$A$2:$D$2336,4,)</f>
        <v xml:space="preserve">  Bruce</v>
      </c>
      <c r="C1205">
        <f>VLOOKUP($A1205,'Medical Examinations'!$A$2:$B$2336,2,)</f>
        <v>33.18</v>
      </c>
      <c r="D1205">
        <f>VLOOKUP($A1205,'Medical Examinations'!$A$2:$C$2336,3,)</f>
        <v>6.01</v>
      </c>
      <c r="E1205" t="str">
        <f>VLOOKUP($A1205,'Medical Examinations'!$A$2:$D$2336,4,)</f>
        <v>yes</v>
      </c>
      <c r="F1205" t="str">
        <f>VLOOKUP($A1205,'Medical Examinations'!$A$2:$E$2336,5,)</f>
        <v>No</v>
      </c>
      <c r="G1205" t="str">
        <f>VLOOKUP($A1205,'Medical Examinations'!$A$2:$F$2336,6,)</f>
        <v>No</v>
      </c>
      <c r="H1205">
        <f>VLOOKUP($A1205,'Data Transformation'!$A$2:$G$2336,7,)</f>
        <v>1</v>
      </c>
      <c r="I1205" t="str">
        <f>VLOOKUP($A1205,'Medical Examinations'!$A$2:$H$2336,8,)</f>
        <v>No</v>
      </c>
      <c r="J1205" t="str">
        <f>VLOOKUP($A1205,'Data Transformation'!$A$2:$K$2336,11,)</f>
        <v>overweight</v>
      </c>
      <c r="K1205" t="str">
        <f>VLOOKUP($A1205,'Data Transformation'!$A$2:$M$2336,13,)</f>
        <v>Diabetes</v>
      </c>
      <c r="L1205" t="str">
        <f>VLOOKUP(A1205,'Data Transformation'!A1205:Q3539,17,)</f>
        <v>5-Nov-1966</v>
      </c>
      <c r="M1205">
        <f>VLOOKUP($A1205,'Hospitalisation Details'!$A$2:$I$2344,6,)</f>
        <v>9344.2000000000007</v>
      </c>
      <c r="N1205" t="str">
        <f>VLOOKUP($A1205,'Hospitalisation Details'!$A$2:$I$2344,7,)</f>
        <v>tier - 2</v>
      </c>
      <c r="O1205" t="str">
        <f>VLOOKUP($A1205,'Hospitalisation Details'!$A$2:$I$2344,8,)</f>
        <v>tier - 1</v>
      </c>
      <c r="P1205" t="str">
        <f>VLOOKUP($A1205,'Hospitalisation Details'!$A$2:$I$2344,9,)</f>
        <v>R1021</v>
      </c>
      <c r="Q1205">
        <f>VLOOKUP(A1205,'Data Transformation'!A1205:R3539,18,)</f>
        <v>56</v>
      </c>
    </row>
    <row r="1206" spans="1:17" ht="15.6" x14ac:dyDescent="0.3">
      <c r="A1206" s="1" t="s">
        <v>1166</v>
      </c>
      <c r="B1206" s="1" t="str">
        <f>VLOOKUP($A1206,'Data Transformation'!$A$2:$D$2336,4,)</f>
        <v xml:space="preserve">  Veronica</v>
      </c>
      <c r="C1206">
        <f>VLOOKUP($A1206,'Medical Examinations'!$A$2:$B$2336,2,)</f>
        <v>43.04</v>
      </c>
      <c r="D1206">
        <f>VLOOKUP($A1206,'Medical Examinations'!$A$2:$C$2336,3,)</f>
        <v>5.9</v>
      </c>
      <c r="E1206" t="str">
        <f>VLOOKUP($A1206,'Medical Examinations'!$A$2:$D$2336,4,)</f>
        <v>yes</v>
      </c>
      <c r="F1206" t="str">
        <f>VLOOKUP($A1206,'Medical Examinations'!$A$2:$E$2336,5,)</f>
        <v>No</v>
      </c>
      <c r="G1206" t="str">
        <f>VLOOKUP($A1206,'Medical Examinations'!$A$2:$F$2336,6,)</f>
        <v>No</v>
      </c>
      <c r="H1206">
        <f>VLOOKUP($A1206,'Data Transformation'!$A$2:$G$2336,7,)</f>
        <v>0</v>
      </c>
      <c r="I1206" t="str">
        <f>VLOOKUP($A1206,'Medical Examinations'!$A$2:$H$2336,8,)</f>
        <v>No</v>
      </c>
      <c r="J1206" t="str">
        <f>VLOOKUP($A1206,'Data Transformation'!$A$2:$K$2336,11,)</f>
        <v>obesity</v>
      </c>
      <c r="K1206" t="str">
        <f>VLOOKUP($A1206,'Data Transformation'!$A$2:$M$2336,13,)</f>
        <v>Diabetes</v>
      </c>
      <c r="L1206" t="str">
        <f>VLOOKUP(A1206,'Data Transformation'!A1206:Q3540,17,)</f>
        <v>8-Jul-1996</v>
      </c>
      <c r="M1206">
        <f>VLOOKUP($A1206,'Hospitalisation Details'!$A$2:$I$2344,6,)</f>
        <v>9338.61</v>
      </c>
      <c r="N1206" t="str">
        <f>VLOOKUP($A1206,'Hospitalisation Details'!$A$2:$I$2344,7,)</f>
        <v>tier - 2</v>
      </c>
      <c r="O1206" t="str">
        <f>VLOOKUP($A1206,'Hospitalisation Details'!$A$2:$I$2344,8,)</f>
        <v>tier - 1</v>
      </c>
      <c r="P1206" t="str">
        <f>VLOOKUP($A1206,'Hospitalisation Details'!$A$2:$I$2344,9,)</f>
        <v>R1026</v>
      </c>
      <c r="Q1206">
        <f>VLOOKUP(A1206,'Data Transformation'!A1206:R3540,18,)</f>
        <v>27</v>
      </c>
    </row>
    <row r="1207" spans="1:17" ht="15.6" x14ac:dyDescent="0.3">
      <c r="A1207" s="1" t="s">
        <v>1165</v>
      </c>
      <c r="B1207" s="1" t="str">
        <f>VLOOKUP($A1207,'Data Transformation'!$A$2:$D$2336,4,)</f>
        <v xml:space="preserve">  Warren</v>
      </c>
      <c r="C1207">
        <f>VLOOKUP($A1207,'Medical Examinations'!$A$2:$B$2336,2,)</f>
        <v>34.15</v>
      </c>
      <c r="D1207">
        <f>VLOOKUP($A1207,'Medical Examinations'!$A$2:$C$2336,3,)</f>
        <v>4.49</v>
      </c>
      <c r="E1207" t="str">
        <f>VLOOKUP($A1207,'Medical Examinations'!$A$2:$D$2336,4,)</f>
        <v>yes</v>
      </c>
      <c r="F1207" t="str">
        <f>VLOOKUP($A1207,'Medical Examinations'!$A$2:$E$2336,5,)</f>
        <v>No</v>
      </c>
      <c r="G1207" t="str">
        <f>VLOOKUP($A1207,'Medical Examinations'!$A$2:$F$2336,6,)</f>
        <v>No</v>
      </c>
      <c r="H1207">
        <f>VLOOKUP($A1207,'Data Transformation'!$A$2:$G$2336,7,)</f>
        <v>1</v>
      </c>
      <c r="I1207" t="str">
        <f>VLOOKUP($A1207,'Medical Examinations'!$A$2:$H$2336,8,)</f>
        <v>No</v>
      </c>
      <c r="J1207" t="str">
        <f>VLOOKUP($A1207,'Data Transformation'!$A$2:$K$2336,11,)</f>
        <v>underweight</v>
      </c>
      <c r="K1207" t="str">
        <f>VLOOKUP($A1207,'Data Transformation'!$A$2:$M$2336,13,)</f>
        <v>Normal</v>
      </c>
      <c r="L1207" t="str">
        <f>VLOOKUP(A1207,'Data Transformation'!A1207:Q3541,17,)</f>
        <v>17-Aug-1962</v>
      </c>
      <c r="M1207">
        <f>VLOOKUP($A1207,'Hospitalisation Details'!$A$2:$I$2344,6,)</f>
        <v>9320.26</v>
      </c>
      <c r="N1207" t="str">
        <f>VLOOKUP($A1207,'Hospitalisation Details'!$A$2:$I$2344,7,)</f>
        <v>tier - 2</v>
      </c>
      <c r="O1207" t="str">
        <f>VLOOKUP($A1207,'Hospitalisation Details'!$A$2:$I$2344,8,)</f>
        <v>tier - 1</v>
      </c>
      <c r="P1207" t="str">
        <f>VLOOKUP($A1207,'Hospitalisation Details'!$A$2:$I$2344,9,)</f>
        <v>R1012</v>
      </c>
      <c r="Q1207">
        <f>VLOOKUP(A1207,'Data Transformation'!A1207:R3541,18,)</f>
        <v>60</v>
      </c>
    </row>
    <row r="1208" spans="1:17" ht="15.6" x14ac:dyDescent="0.3">
      <c r="A1208" s="1" t="s">
        <v>1164</v>
      </c>
      <c r="B1208" s="1" t="str">
        <f>VLOOKUP($A1208,'Data Transformation'!$A$2:$D$2336,4,)</f>
        <v xml:space="preserve">  Daniela</v>
      </c>
      <c r="C1208">
        <f>VLOOKUP($A1208,'Medical Examinations'!$A$2:$B$2336,2,)</f>
        <v>25.78</v>
      </c>
      <c r="D1208">
        <f>VLOOKUP($A1208,'Medical Examinations'!$A$2:$C$2336,3,)</f>
        <v>6.25</v>
      </c>
      <c r="E1208" t="str">
        <f>VLOOKUP($A1208,'Medical Examinations'!$A$2:$D$2336,4,)</f>
        <v>No</v>
      </c>
      <c r="F1208" t="str">
        <f>VLOOKUP($A1208,'Medical Examinations'!$A$2:$E$2336,5,)</f>
        <v>No</v>
      </c>
      <c r="G1208" t="str">
        <f>VLOOKUP($A1208,'Medical Examinations'!$A$2:$F$2336,6,)</f>
        <v>No</v>
      </c>
      <c r="H1208">
        <f>VLOOKUP($A1208,'Data Transformation'!$A$2:$G$2336,7,)</f>
        <v>0</v>
      </c>
      <c r="I1208" t="str">
        <f>VLOOKUP($A1208,'Medical Examinations'!$A$2:$H$2336,8,)</f>
        <v>No</v>
      </c>
      <c r="J1208" t="str">
        <f>VLOOKUP($A1208,'Data Transformation'!$A$2:$K$2336,11,)</f>
        <v>underweight</v>
      </c>
      <c r="K1208" t="str">
        <f>VLOOKUP($A1208,'Data Transformation'!$A$2:$M$2336,13,)</f>
        <v>Normal</v>
      </c>
      <c r="L1208" t="str">
        <f>VLOOKUP(A1208,'Data Transformation'!A1208:Q3542,17,)</f>
        <v>14-Sep-1972</v>
      </c>
      <c r="M1208">
        <f>VLOOKUP($A1208,'Hospitalisation Details'!$A$2:$I$2344,6,)</f>
        <v>9315.41</v>
      </c>
      <c r="N1208" t="str">
        <f>VLOOKUP($A1208,'Hospitalisation Details'!$A$2:$I$2344,7,)</f>
        <v>tier - 2</v>
      </c>
      <c r="O1208" t="str">
        <f>VLOOKUP($A1208,'Hospitalisation Details'!$A$2:$I$2344,8,)</f>
        <v>tier - 1</v>
      </c>
      <c r="P1208" t="str">
        <f>VLOOKUP($A1208,'Hospitalisation Details'!$A$2:$I$2344,9,)</f>
        <v>R1024</v>
      </c>
      <c r="Q1208">
        <f>VLOOKUP(A1208,'Data Transformation'!A1208:R3542,18,)</f>
        <v>50</v>
      </c>
    </row>
    <row r="1209" spans="1:17" ht="15.6" x14ac:dyDescent="0.3">
      <c r="A1209" s="1" t="s">
        <v>1163</v>
      </c>
      <c r="B1209" s="1" t="str">
        <f>VLOOKUP($A1209,'Data Transformation'!$A$2:$D$2336,4,)</f>
        <v xml:space="preserve">  Deirdre A</v>
      </c>
      <c r="C1209">
        <f>VLOOKUP($A1209,'Medical Examinations'!$A$2:$B$2336,2,)</f>
        <v>21.02</v>
      </c>
      <c r="D1209">
        <f>VLOOKUP($A1209,'Medical Examinations'!$A$2:$C$2336,3,)</f>
        <v>9.6199999999999992</v>
      </c>
      <c r="E1209" t="str">
        <f>VLOOKUP($A1209,'Medical Examinations'!$A$2:$D$2336,4,)</f>
        <v>yes</v>
      </c>
      <c r="F1209" t="str">
        <f>VLOOKUP($A1209,'Medical Examinations'!$A$2:$E$2336,5,)</f>
        <v>No</v>
      </c>
      <c r="G1209" t="str">
        <f>VLOOKUP($A1209,'Medical Examinations'!$A$2:$F$2336,6,)</f>
        <v>Yes</v>
      </c>
      <c r="H1209">
        <f>VLOOKUP($A1209,'Data Transformation'!$A$2:$G$2336,7,)</f>
        <v>1</v>
      </c>
      <c r="I1209" t="str">
        <f>VLOOKUP($A1209,'Medical Examinations'!$A$2:$H$2336,8,)</f>
        <v>No</v>
      </c>
      <c r="J1209" t="str">
        <f>VLOOKUP($A1209,'Data Transformation'!$A$2:$K$2336,11,)</f>
        <v>underweight</v>
      </c>
      <c r="K1209" t="str">
        <f>VLOOKUP($A1209,'Data Transformation'!$A$2:$M$2336,13,)</f>
        <v>Prediabetes</v>
      </c>
      <c r="L1209" t="str">
        <f>VLOOKUP(A1209,'Data Transformation'!A1209:Q3543,17,)</f>
        <v>19-Aug-1985</v>
      </c>
      <c r="M1209">
        <f>VLOOKUP($A1209,'Hospitalisation Details'!$A$2:$I$2344,6,)</f>
        <v>9310.81</v>
      </c>
      <c r="N1209" t="str">
        <f>VLOOKUP($A1209,'Hospitalisation Details'!$A$2:$I$2344,7,)</f>
        <v>tier - 3</v>
      </c>
      <c r="O1209" t="str">
        <f>VLOOKUP($A1209,'Hospitalisation Details'!$A$2:$I$2344,8,)</f>
        <v>tier - 1</v>
      </c>
      <c r="P1209" t="str">
        <f>VLOOKUP($A1209,'Hospitalisation Details'!$A$2:$I$2344,9,)</f>
        <v>R1013</v>
      </c>
      <c r="Q1209">
        <f>VLOOKUP(A1209,'Data Transformation'!A1209:R3543,18,)</f>
        <v>37</v>
      </c>
    </row>
    <row r="1210" spans="1:17" ht="15.6" x14ac:dyDescent="0.3">
      <c r="A1210" s="1" t="s">
        <v>1162</v>
      </c>
      <c r="B1210" s="1" t="str">
        <f>VLOOKUP($A1210,'Data Transformation'!$A$2:$D$2336,4,)</f>
        <v xml:space="preserve">  Mathias</v>
      </c>
      <c r="C1210">
        <f>VLOOKUP($A1210,'Medical Examinations'!$A$2:$B$2336,2,)</f>
        <v>37.51</v>
      </c>
      <c r="D1210">
        <f>VLOOKUP($A1210,'Medical Examinations'!$A$2:$C$2336,3,)</f>
        <v>11.06</v>
      </c>
      <c r="E1210" t="str">
        <f>VLOOKUP($A1210,'Medical Examinations'!$A$2:$D$2336,4,)</f>
        <v>No</v>
      </c>
      <c r="F1210" t="str">
        <f>VLOOKUP($A1210,'Medical Examinations'!$A$2:$E$2336,5,)</f>
        <v>No</v>
      </c>
      <c r="G1210" t="str">
        <f>VLOOKUP($A1210,'Medical Examinations'!$A$2:$F$2336,6,)</f>
        <v>No</v>
      </c>
      <c r="H1210">
        <f>VLOOKUP($A1210,'Data Transformation'!$A$2:$G$2336,7,)</f>
        <v>2</v>
      </c>
      <c r="I1210" t="str">
        <f>VLOOKUP($A1210,'Medical Examinations'!$A$2:$H$2336,8,)</f>
        <v>No</v>
      </c>
      <c r="J1210" t="str">
        <f>VLOOKUP($A1210,'Data Transformation'!$A$2:$K$2336,11,)</f>
        <v>overweight</v>
      </c>
      <c r="K1210" t="str">
        <f>VLOOKUP($A1210,'Data Transformation'!$A$2:$M$2336,13,)</f>
        <v>Prediabetes</v>
      </c>
      <c r="L1210" t="str">
        <f>VLOOKUP(A1210,'Data Transformation'!A1210:Q3544,17,)</f>
        <v>3-Dec-1983</v>
      </c>
      <c r="M1210">
        <f>VLOOKUP($A1210,'Hospitalisation Details'!$A$2:$I$2344,6,)</f>
        <v>9304.7000000000007</v>
      </c>
      <c r="N1210" t="str">
        <f>VLOOKUP($A1210,'Hospitalisation Details'!$A$2:$I$2344,7,)</f>
        <v>tier - 3</v>
      </c>
      <c r="O1210" t="str">
        <f>VLOOKUP($A1210,'Hospitalisation Details'!$A$2:$I$2344,8,)</f>
        <v>tier - 3</v>
      </c>
      <c r="P1210" t="str">
        <f>VLOOKUP($A1210,'Hospitalisation Details'!$A$2:$I$2344,9,)</f>
        <v>R1013</v>
      </c>
      <c r="Q1210">
        <f>VLOOKUP(A1210,'Data Transformation'!A1210:R3544,18,)</f>
        <v>39</v>
      </c>
    </row>
    <row r="1211" spans="1:17" ht="15.6" x14ac:dyDescent="0.3">
      <c r="A1211" s="1" t="s">
        <v>1161</v>
      </c>
      <c r="B1211" s="1" t="str">
        <f>VLOOKUP($A1211,'Data Transformation'!$A$2:$D$2336,4,)</f>
        <v xml:space="preserve">  Matthew</v>
      </c>
      <c r="C1211">
        <f>VLOOKUP($A1211,'Medical Examinations'!$A$2:$B$2336,2,)</f>
        <v>25.745000000000001</v>
      </c>
      <c r="D1211">
        <f>VLOOKUP($A1211,'Medical Examinations'!$A$2:$C$2336,3,)</f>
        <v>6.11</v>
      </c>
      <c r="E1211" t="str">
        <f>VLOOKUP($A1211,'Medical Examinations'!$A$2:$D$2336,4,)</f>
        <v>yes</v>
      </c>
      <c r="F1211" t="str">
        <f>VLOOKUP($A1211,'Medical Examinations'!$A$2:$E$2336,5,)</f>
        <v>No</v>
      </c>
      <c r="G1211" t="str">
        <f>VLOOKUP($A1211,'Medical Examinations'!$A$2:$F$2336,6,)</f>
        <v>No</v>
      </c>
      <c r="H1211">
        <f>VLOOKUP($A1211,'Data Transformation'!$A$2:$G$2336,7,)</f>
        <v>0</v>
      </c>
      <c r="I1211" t="str">
        <f>VLOOKUP($A1211,'Medical Examinations'!$A$2:$H$2336,8,)</f>
        <v>No</v>
      </c>
      <c r="J1211" t="str">
        <f>VLOOKUP($A1211,'Data Transformation'!$A$2:$K$2336,11,)</f>
        <v>obesity</v>
      </c>
      <c r="K1211" t="str">
        <f>VLOOKUP($A1211,'Data Transformation'!$A$2:$M$2336,13,)</f>
        <v>Normal</v>
      </c>
      <c r="L1211" t="str">
        <f>VLOOKUP(A1211,'Data Transformation'!A1211:Q3545,17,)</f>
        <v>11-Sep-1964</v>
      </c>
      <c r="M1211">
        <f>VLOOKUP($A1211,'Hospitalisation Details'!$A$2:$I$2344,6,)</f>
        <v>9301.89</v>
      </c>
      <c r="N1211" t="str">
        <f>VLOOKUP($A1211,'Hospitalisation Details'!$A$2:$I$2344,7,)</f>
        <v>tier - 2</v>
      </c>
      <c r="O1211" t="str">
        <f>VLOOKUP($A1211,'Hospitalisation Details'!$A$2:$I$2344,8,)</f>
        <v>tier - 1</v>
      </c>
      <c r="P1211" t="str">
        <f>VLOOKUP($A1211,'Hospitalisation Details'!$A$2:$I$2344,9,)</f>
        <v>R1012</v>
      </c>
      <c r="Q1211">
        <f>VLOOKUP(A1211,'Data Transformation'!A1211:R3545,18,)</f>
        <v>58</v>
      </c>
    </row>
    <row r="1212" spans="1:17" ht="15.6" x14ac:dyDescent="0.3">
      <c r="A1212" s="1" t="s">
        <v>1160</v>
      </c>
      <c r="B1212" s="1" t="str">
        <f>VLOOKUP($A1212,'Data Transformation'!$A$2:$D$2336,4,)</f>
        <v xml:space="preserve">  Kurt</v>
      </c>
      <c r="C1212">
        <f>VLOOKUP($A1212,'Medical Examinations'!$A$2:$B$2336,2,)</f>
        <v>31.35</v>
      </c>
      <c r="D1212">
        <f>VLOOKUP($A1212,'Medical Examinations'!$A$2:$C$2336,3,)</f>
        <v>11.49</v>
      </c>
      <c r="E1212" t="str">
        <f>VLOOKUP($A1212,'Medical Examinations'!$A$2:$D$2336,4,)</f>
        <v>No</v>
      </c>
      <c r="F1212" t="str">
        <f>VLOOKUP($A1212,'Medical Examinations'!$A$2:$E$2336,5,)</f>
        <v>No</v>
      </c>
      <c r="G1212" t="str">
        <f>VLOOKUP($A1212,'Medical Examinations'!$A$2:$F$2336,6,)</f>
        <v>No</v>
      </c>
      <c r="H1212">
        <f>VLOOKUP($A1212,'Data Transformation'!$A$2:$G$2336,7,)</f>
        <v>2</v>
      </c>
      <c r="I1212" t="str">
        <f>VLOOKUP($A1212,'Medical Examinations'!$A$2:$H$2336,8,)</f>
        <v>No</v>
      </c>
      <c r="J1212" t="str">
        <f>VLOOKUP($A1212,'Data Transformation'!$A$2:$K$2336,11,)</f>
        <v>obesity</v>
      </c>
      <c r="K1212" t="str">
        <f>VLOOKUP($A1212,'Data Transformation'!$A$2:$M$2336,13,)</f>
        <v>Normal</v>
      </c>
      <c r="L1212" t="str">
        <f>VLOOKUP(A1212,'Data Transformation'!A1212:Q3546,17,)</f>
        <v>26-Dec-1971</v>
      </c>
      <c r="M1212">
        <f>VLOOKUP($A1212,'Hospitalisation Details'!$A$2:$I$2344,6,)</f>
        <v>9290.14</v>
      </c>
      <c r="N1212" t="str">
        <f>VLOOKUP($A1212,'Hospitalisation Details'!$A$2:$I$2344,7,)</f>
        <v>tier - 3</v>
      </c>
      <c r="O1212" t="str">
        <f>VLOOKUP($A1212,'Hospitalisation Details'!$A$2:$I$2344,8,)</f>
        <v>tier - 3</v>
      </c>
      <c r="P1212" t="str">
        <f>VLOOKUP($A1212,'Hospitalisation Details'!$A$2:$I$2344,9,)</f>
        <v>R1016</v>
      </c>
      <c r="Q1212">
        <f>VLOOKUP(A1212,'Data Transformation'!A1212:R3546,18,)</f>
        <v>51</v>
      </c>
    </row>
    <row r="1213" spans="1:17" ht="15.6" x14ac:dyDescent="0.3">
      <c r="A1213" s="1" t="s">
        <v>1159</v>
      </c>
      <c r="B1213" s="1" t="str">
        <f>VLOOKUP($A1213,'Data Transformation'!$A$2:$D$2336,4,)</f>
        <v xml:space="preserve">  Samuel</v>
      </c>
      <c r="C1213">
        <f>VLOOKUP($A1213,'Medical Examinations'!$A$2:$B$2336,2,)</f>
        <v>29.83</v>
      </c>
      <c r="D1213">
        <f>VLOOKUP($A1213,'Medical Examinations'!$A$2:$C$2336,3,)</f>
        <v>8.68</v>
      </c>
      <c r="E1213" t="str">
        <f>VLOOKUP($A1213,'Medical Examinations'!$A$2:$D$2336,4,)</f>
        <v>No</v>
      </c>
      <c r="F1213" t="str">
        <f>VLOOKUP($A1213,'Medical Examinations'!$A$2:$E$2336,5,)</f>
        <v>No</v>
      </c>
      <c r="G1213" t="str">
        <f>VLOOKUP($A1213,'Medical Examinations'!$A$2:$F$2336,6,)</f>
        <v>No</v>
      </c>
      <c r="H1213">
        <f>VLOOKUP($A1213,'Data Transformation'!$A$2:$G$2336,7,)</f>
        <v>2</v>
      </c>
      <c r="I1213" t="str">
        <f>VLOOKUP($A1213,'Medical Examinations'!$A$2:$H$2336,8,)</f>
        <v>No</v>
      </c>
      <c r="J1213" t="str">
        <f>VLOOKUP($A1213,'Data Transformation'!$A$2:$K$2336,11,)</f>
        <v>overweight</v>
      </c>
      <c r="K1213" t="str">
        <f>VLOOKUP($A1213,'Data Transformation'!$A$2:$M$2336,13,)</f>
        <v>Prediabetes</v>
      </c>
      <c r="L1213" t="str">
        <f>VLOOKUP(A1213,'Data Transformation'!A1213:Q3547,17,)</f>
        <v>6-Oct-1971</v>
      </c>
      <c r="M1213">
        <f>VLOOKUP($A1213,'Hospitalisation Details'!$A$2:$I$2344,6,)</f>
        <v>9288.0300000000007</v>
      </c>
      <c r="N1213" t="str">
        <f>VLOOKUP($A1213,'Hospitalisation Details'!$A$2:$I$2344,7,)</f>
        <v>tier - 2</v>
      </c>
      <c r="O1213" t="str">
        <f>VLOOKUP($A1213,'Hospitalisation Details'!$A$2:$I$2344,8,)</f>
        <v>tier - 3</v>
      </c>
      <c r="P1213" t="str">
        <f>VLOOKUP($A1213,'Hospitalisation Details'!$A$2:$I$2344,9,)</f>
        <v>R1018</v>
      </c>
      <c r="Q1213">
        <f>VLOOKUP(A1213,'Data Transformation'!A1213:R3547,18,)</f>
        <v>51</v>
      </c>
    </row>
    <row r="1214" spans="1:17" ht="15.6" x14ac:dyDescent="0.3">
      <c r="A1214" s="1" t="s">
        <v>1158</v>
      </c>
      <c r="B1214" s="1" t="str">
        <f>VLOOKUP($A1214,'Data Transformation'!$A$2:$D$2336,4,)</f>
        <v xml:space="preserve">  Emily</v>
      </c>
      <c r="C1214">
        <f>VLOOKUP($A1214,'Medical Examinations'!$A$2:$B$2336,2,)</f>
        <v>25.49</v>
      </c>
      <c r="D1214">
        <f>VLOOKUP($A1214,'Medical Examinations'!$A$2:$C$2336,3,)</f>
        <v>5.68</v>
      </c>
      <c r="E1214" t="str">
        <f>VLOOKUP($A1214,'Medical Examinations'!$A$2:$D$2336,4,)</f>
        <v>yes</v>
      </c>
      <c r="F1214" t="str">
        <f>VLOOKUP($A1214,'Medical Examinations'!$A$2:$E$2336,5,)</f>
        <v>No</v>
      </c>
      <c r="G1214" t="str">
        <f>VLOOKUP($A1214,'Medical Examinations'!$A$2:$F$2336,6,)</f>
        <v>Yes</v>
      </c>
      <c r="H1214">
        <f>VLOOKUP($A1214,'Data Transformation'!$A$2:$G$2336,7,)</f>
        <v>1</v>
      </c>
      <c r="I1214" t="str">
        <f>VLOOKUP($A1214,'Medical Examinations'!$A$2:$H$2336,8,)</f>
        <v>No</v>
      </c>
      <c r="J1214" t="str">
        <f>VLOOKUP($A1214,'Data Transformation'!$A$2:$K$2336,11,)</f>
        <v>obesity</v>
      </c>
      <c r="K1214" t="str">
        <f>VLOOKUP($A1214,'Data Transformation'!$A$2:$M$2336,13,)</f>
        <v>Diabetes</v>
      </c>
      <c r="L1214" t="str">
        <f>VLOOKUP(A1214,'Data Transformation'!A1214:Q3548,17,)</f>
        <v>11-Aug-1970</v>
      </c>
      <c r="M1214">
        <f>VLOOKUP($A1214,'Hospitalisation Details'!$A$2:$I$2344,6,)</f>
        <v>9285.8700000000008</v>
      </c>
      <c r="N1214" t="str">
        <f>VLOOKUP($A1214,'Hospitalisation Details'!$A$2:$I$2344,7,)</f>
        <v>tier - 2</v>
      </c>
      <c r="O1214" t="str">
        <f>VLOOKUP($A1214,'Hospitalisation Details'!$A$2:$I$2344,8,)</f>
        <v>tier - 3</v>
      </c>
      <c r="P1214" t="str">
        <f>VLOOKUP($A1214,'Hospitalisation Details'!$A$2:$I$2344,9,)</f>
        <v>R1013</v>
      </c>
      <c r="Q1214">
        <f>VLOOKUP(A1214,'Data Transformation'!A1214:R3548,18,)</f>
        <v>52</v>
      </c>
    </row>
    <row r="1215" spans="1:17" ht="15.6" x14ac:dyDescent="0.3">
      <c r="A1215" s="1" t="s">
        <v>1157</v>
      </c>
      <c r="B1215" s="1" t="str">
        <f>VLOOKUP($A1215,'Data Transformation'!$A$2:$D$2336,4,)</f>
        <v xml:space="preserve">  Tiffany</v>
      </c>
      <c r="C1215">
        <f>VLOOKUP($A1215,'Medical Examinations'!$A$2:$B$2336,2,)</f>
        <v>34.1</v>
      </c>
      <c r="D1215">
        <f>VLOOKUP($A1215,'Medical Examinations'!$A$2:$C$2336,3,)</f>
        <v>8.4499999999999993</v>
      </c>
      <c r="E1215" t="str">
        <f>VLOOKUP($A1215,'Medical Examinations'!$A$2:$D$2336,4,)</f>
        <v>No</v>
      </c>
      <c r="F1215" t="str">
        <f>VLOOKUP($A1215,'Medical Examinations'!$A$2:$E$2336,5,)</f>
        <v>No</v>
      </c>
      <c r="G1215" t="str">
        <f>VLOOKUP($A1215,'Medical Examinations'!$A$2:$F$2336,6,)</f>
        <v>No</v>
      </c>
      <c r="H1215">
        <f>VLOOKUP($A1215,'Data Transformation'!$A$2:$G$2336,7,)</f>
        <v>0</v>
      </c>
      <c r="I1215" t="str">
        <f>VLOOKUP($A1215,'Medical Examinations'!$A$2:$H$2336,8,)</f>
        <v>No</v>
      </c>
      <c r="J1215" t="str">
        <f>VLOOKUP($A1215,'Data Transformation'!$A$2:$K$2336,11,)</f>
        <v>normal weight</v>
      </c>
      <c r="K1215" t="str">
        <f>VLOOKUP($A1215,'Data Transformation'!$A$2:$M$2336,13,)</f>
        <v>Prediabetes</v>
      </c>
      <c r="L1215" t="str">
        <f>VLOOKUP(A1215,'Data Transformation'!A1215:Q3549,17,)</f>
        <v>3-Jul-1988</v>
      </c>
      <c r="M1215">
        <f>VLOOKUP($A1215,'Hospitalisation Details'!$A$2:$I$2344,6,)</f>
        <v>9283.56</v>
      </c>
      <c r="N1215" t="str">
        <f>VLOOKUP($A1215,'Hospitalisation Details'!$A$2:$I$2344,7,)</f>
        <v>tier - 2</v>
      </c>
      <c r="O1215" t="str">
        <f>VLOOKUP($A1215,'Hospitalisation Details'!$A$2:$I$2344,8,)</f>
        <v>tier - 3</v>
      </c>
      <c r="P1215" t="str">
        <f>VLOOKUP($A1215,'Hospitalisation Details'!$A$2:$I$2344,9,)</f>
        <v>R1013</v>
      </c>
      <c r="Q1215">
        <f>VLOOKUP(A1215,'Data Transformation'!A1215:R3549,18,)</f>
        <v>35</v>
      </c>
    </row>
    <row r="1216" spans="1:17" ht="15.6" x14ac:dyDescent="0.3">
      <c r="A1216" s="1" t="s">
        <v>1156</v>
      </c>
      <c r="B1216" s="1" t="str">
        <f>VLOOKUP($A1216,'Data Transformation'!$A$2:$D$2336,4,)</f>
        <v xml:space="preserve">  Alex F</v>
      </c>
      <c r="C1216">
        <f>VLOOKUP($A1216,'Medical Examinations'!$A$2:$B$2336,2,)</f>
        <v>25.84</v>
      </c>
      <c r="D1216">
        <f>VLOOKUP($A1216,'Medical Examinations'!$A$2:$C$2336,3,)</f>
        <v>8.51</v>
      </c>
      <c r="E1216" t="str">
        <f>VLOOKUP($A1216,'Medical Examinations'!$A$2:$D$2336,4,)</f>
        <v>No</v>
      </c>
      <c r="F1216" t="str">
        <f>VLOOKUP($A1216,'Medical Examinations'!$A$2:$E$2336,5,)</f>
        <v>No</v>
      </c>
      <c r="G1216" t="str">
        <f>VLOOKUP($A1216,'Medical Examinations'!$A$2:$F$2336,6,)</f>
        <v>No</v>
      </c>
      <c r="H1216">
        <f>VLOOKUP($A1216,'Data Transformation'!$A$2:$G$2336,7,)</f>
        <v>2</v>
      </c>
      <c r="I1216" t="str">
        <f>VLOOKUP($A1216,'Medical Examinations'!$A$2:$H$2336,8,)</f>
        <v>No</v>
      </c>
      <c r="J1216" t="str">
        <f>VLOOKUP($A1216,'Data Transformation'!$A$2:$K$2336,11,)</f>
        <v>overweight</v>
      </c>
      <c r="K1216" t="str">
        <f>VLOOKUP($A1216,'Data Transformation'!$A$2:$M$2336,13,)</f>
        <v>Diabetes</v>
      </c>
      <c r="L1216" t="str">
        <f>VLOOKUP(A1216,'Data Transformation'!A1216:Q3550,17,)</f>
        <v>28-Dec-1979</v>
      </c>
      <c r="M1216">
        <f>VLOOKUP($A1216,'Hospitalisation Details'!$A$2:$I$2344,6,)</f>
        <v>9282.48</v>
      </c>
      <c r="N1216" t="str">
        <f>VLOOKUP($A1216,'Hospitalisation Details'!$A$2:$I$2344,7,)</f>
        <v>tier - 3</v>
      </c>
      <c r="O1216" t="str">
        <f>VLOOKUP($A1216,'Hospitalisation Details'!$A$2:$I$2344,8,)</f>
        <v>tier - 2</v>
      </c>
      <c r="P1216" t="str">
        <f>VLOOKUP($A1216,'Hospitalisation Details'!$A$2:$I$2344,9,)</f>
        <v>R1016</v>
      </c>
      <c r="Q1216">
        <f>VLOOKUP(A1216,'Data Transformation'!A1216:R3550,18,)</f>
        <v>43</v>
      </c>
    </row>
    <row r="1217" spans="1:17" ht="15.6" x14ac:dyDescent="0.3">
      <c r="A1217" s="1" t="s">
        <v>1155</v>
      </c>
      <c r="B1217" s="1" t="str">
        <f>VLOOKUP($A1217,'Data Transformation'!$A$2:$D$2336,4,)</f>
        <v xml:space="preserve">  Alice</v>
      </c>
      <c r="C1217">
        <f>VLOOKUP($A1217,'Medical Examinations'!$A$2:$B$2336,2,)</f>
        <v>20.6</v>
      </c>
      <c r="D1217">
        <f>VLOOKUP($A1217,'Medical Examinations'!$A$2:$C$2336,3,)</f>
        <v>7.62</v>
      </c>
      <c r="E1217" t="str">
        <f>VLOOKUP($A1217,'Medical Examinations'!$A$2:$D$2336,4,)</f>
        <v>No</v>
      </c>
      <c r="F1217" t="str">
        <f>VLOOKUP($A1217,'Medical Examinations'!$A$2:$E$2336,5,)</f>
        <v>No</v>
      </c>
      <c r="G1217" t="str">
        <f>VLOOKUP($A1217,'Medical Examinations'!$A$2:$F$2336,6,)</f>
        <v>No</v>
      </c>
      <c r="H1217">
        <f>VLOOKUP($A1217,'Data Transformation'!$A$2:$G$2336,7,)</f>
        <v>0</v>
      </c>
      <c r="I1217" t="str">
        <f>VLOOKUP($A1217,'Medical Examinations'!$A$2:$H$2336,8,)</f>
        <v>No</v>
      </c>
      <c r="J1217" t="str">
        <f>VLOOKUP($A1217,'Data Transformation'!$A$2:$K$2336,11,)</f>
        <v>obesity</v>
      </c>
      <c r="K1217" t="str">
        <f>VLOOKUP($A1217,'Data Transformation'!$A$2:$M$2336,13,)</f>
        <v>Prediabetes</v>
      </c>
      <c r="L1217" t="str">
        <f>VLOOKUP(A1217,'Data Transformation'!A1217:Q3551,17,)</f>
        <v>30-Aug-1974</v>
      </c>
      <c r="M1217">
        <f>VLOOKUP($A1217,'Hospitalisation Details'!$A$2:$I$2344,6,)</f>
        <v>9264.7999999999993</v>
      </c>
      <c r="N1217" t="str">
        <f>VLOOKUP($A1217,'Hospitalisation Details'!$A$2:$I$2344,7,)</f>
        <v>tier - 2</v>
      </c>
      <c r="O1217" t="str">
        <f>VLOOKUP($A1217,'Hospitalisation Details'!$A$2:$I$2344,8,)</f>
        <v>tier - 1</v>
      </c>
      <c r="P1217" t="str">
        <f>VLOOKUP($A1217,'Hospitalisation Details'!$A$2:$I$2344,9,)</f>
        <v>R1011</v>
      </c>
      <c r="Q1217">
        <f>VLOOKUP(A1217,'Data Transformation'!A1217:R3551,18,)</f>
        <v>48</v>
      </c>
    </row>
    <row r="1218" spans="1:17" ht="15.6" x14ac:dyDescent="0.3">
      <c r="A1218" s="1" t="s">
        <v>1154</v>
      </c>
      <c r="B1218" s="1" t="str">
        <f>VLOOKUP($A1218,'Data Transformation'!$A$2:$D$2336,4,)</f>
        <v xml:space="preserve">  Allison M</v>
      </c>
      <c r="C1218">
        <f>VLOOKUP($A1218,'Medical Examinations'!$A$2:$B$2336,2,)</f>
        <v>28.88</v>
      </c>
      <c r="D1218">
        <f>VLOOKUP($A1218,'Medical Examinations'!$A$2:$C$2336,3,)</f>
        <v>10.18</v>
      </c>
      <c r="E1218" t="str">
        <f>VLOOKUP($A1218,'Medical Examinations'!$A$2:$D$2336,4,)</f>
        <v>No</v>
      </c>
      <c r="F1218" t="str">
        <f>VLOOKUP($A1218,'Medical Examinations'!$A$2:$E$2336,5,)</f>
        <v>No</v>
      </c>
      <c r="G1218" t="str">
        <f>VLOOKUP($A1218,'Medical Examinations'!$A$2:$F$2336,6,)</f>
        <v>No</v>
      </c>
      <c r="H1218">
        <f>VLOOKUP($A1218,'Data Transformation'!$A$2:$G$2336,7,)</f>
        <v>0</v>
      </c>
      <c r="I1218" t="str">
        <f>VLOOKUP($A1218,'Medical Examinations'!$A$2:$H$2336,8,)</f>
        <v>No</v>
      </c>
      <c r="J1218" t="str">
        <f>VLOOKUP($A1218,'Data Transformation'!$A$2:$K$2336,11,)</f>
        <v>obesity</v>
      </c>
      <c r="K1218" t="str">
        <f>VLOOKUP($A1218,'Data Transformation'!$A$2:$M$2336,13,)</f>
        <v>Normal</v>
      </c>
      <c r="L1218" t="str">
        <f>VLOOKUP(A1218,'Data Transformation'!A1218:Q3552,17,)</f>
        <v>22-Aug-1969</v>
      </c>
      <c r="M1218">
        <f>VLOOKUP($A1218,'Hospitalisation Details'!$A$2:$I$2344,6,)</f>
        <v>9249.5</v>
      </c>
      <c r="N1218" t="str">
        <f>VLOOKUP($A1218,'Hospitalisation Details'!$A$2:$I$2344,7,)</f>
        <v>tier - 2</v>
      </c>
      <c r="O1218" t="str">
        <f>VLOOKUP($A1218,'Hospitalisation Details'!$A$2:$I$2344,8,)</f>
        <v>tier - 1</v>
      </c>
      <c r="P1218" t="str">
        <f>VLOOKUP($A1218,'Hospitalisation Details'!$A$2:$I$2344,9,)</f>
        <v>R1012</v>
      </c>
      <c r="Q1218">
        <f>VLOOKUP(A1218,'Data Transformation'!A1218:R3552,18,)</f>
        <v>53</v>
      </c>
    </row>
    <row r="1219" spans="1:17" ht="15.6" x14ac:dyDescent="0.3">
      <c r="A1219" s="1" t="s">
        <v>1153</v>
      </c>
      <c r="B1219" s="1" t="str">
        <f>VLOOKUP($A1219,'Data Transformation'!$A$2:$D$2336,4,)</f>
        <v xml:space="preserve">  Johannes Fiskerstand</v>
      </c>
      <c r="C1219">
        <f>VLOOKUP($A1219,'Medical Examinations'!$A$2:$B$2336,2,)</f>
        <v>28.24</v>
      </c>
      <c r="D1219">
        <f>VLOOKUP($A1219,'Medical Examinations'!$A$2:$C$2336,3,)</f>
        <v>5.36</v>
      </c>
      <c r="E1219" t="str">
        <f>VLOOKUP($A1219,'Medical Examinations'!$A$2:$D$2336,4,)</f>
        <v>No</v>
      </c>
      <c r="F1219" t="str">
        <f>VLOOKUP($A1219,'Medical Examinations'!$A$2:$E$2336,5,)</f>
        <v>No</v>
      </c>
      <c r="G1219" t="str">
        <f>VLOOKUP($A1219,'Medical Examinations'!$A$2:$F$2336,6,)</f>
        <v>No</v>
      </c>
      <c r="H1219">
        <f>VLOOKUP($A1219,'Data Transformation'!$A$2:$G$2336,7,)</f>
        <v>0</v>
      </c>
      <c r="I1219" t="str">
        <f>VLOOKUP($A1219,'Medical Examinations'!$A$2:$H$2336,8,)</f>
        <v>No</v>
      </c>
      <c r="J1219" t="str">
        <f>VLOOKUP($A1219,'Data Transformation'!$A$2:$K$2336,11,)</f>
        <v>normal weight</v>
      </c>
      <c r="K1219" t="str">
        <f>VLOOKUP($A1219,'Data Transformation'!$A$2:$M$2336,13,)</f>
        <v>Normal</v>
      </c>
      <c r="L1219" t="str">
        <f>VLOOKUP(A1219,'Data Transformation'!A1219:Q3553,17,)</f>
        <v>27-Oct-1969</v>
      </c>
      <c r="M1219">
        <f>VLOOKUP($A1219,'Hospitalisation Details'!$A$2:$I$2344,6,)</f>
        <v>9247.94</v>
      </c>
      <c r="N1219" t="str">
        <f>VLOOKUP($A1219,'Hospitalisation Details'!$A$2:$I$2344,7,)</f>
        <v>tier - 2</v>
      </c>
      <c r="O1219" t="str">
        <f>VLOOKUP($A1219,'Hospitalisation Details'!$A$2:$I$2344,8,)</f>
        <v>tier - 1</v>
      </c>
      <c r="P1219" t="str">
        <f>VLOOKUP($A1219,'Hospitalisation Details'!$A$2:$I$2344,9,)</f>
        <v>R1021</v>
      </c>
      <c r="Q1219">
        <f>VLOOKUP(A1219,'Data Transformation'!A1219:R3553,18,)</f>
        <v>53</v>
      </c>
    </row>
    <row r="1220" spans="1:17" ht="15.6" x14ac:dyDescent="0.3">
      <c r="A1220" s="1" t="s">
        <v>1152</v>
      </c>
      <c r="B1220" s="1" t="str">
        <f>VLOOKUP($A1220,'Data Transformation'!$A$2:$D$2336,4,)</f>
        <v xml:space="preserve">  Stephen</v>
      </c>
      <c r="C1220">
        <f>VLOOKUP($A1220,'Medical Examinations'!$A$2:$B$2336,2,)</f>
        <v>25.46</v>
      </c>
      <c r="D1220">
        <f>VLOOKUP($A1220,'Medical Examinations'!$A$2:$C$2336,3,)</f>
        <v>11.78</v>
      </c>
      <c r="E1220" t="str">
        <f>VLOOKUP($A1220,'Medical Examinations'!$A$2:$D$2336,4,)</f>
        <v>yes</v>
      </c>
      <c r="F1220" t="str">
        <f>VLOOKUP($A1220,'Medical Examinations'!$A$2:$E$2336,5,)</f>
        <v>No</v>
      </c>
      <c r="G1220" t="str">
        <f>VLOOKUP($A1220,'Medical Examinations'!$A$2:$F$2336,6,)</f>
        <v>No</v>
      </c>
      <c r="H1220">
        <f>VLOOKUP($A1220,'Data Transformation'!$A$2:$G$2336,7,)</f>
        <v>1</v>
      </c>
      <c r="I1220" t="str">
        <f>VLOOKUP($A1220,'Medical Examinations'!$A$2:$H$2336,8,)</f>
        <v>No</v>
      </c>
      <c r="J1220" t="str">
        <f>VLOOKUP($A1220,'Data Transformation'!$A$2:$K$2336,11,)</f>
        <v>normal weight</v>
      </c>
      <c r="K1220" t="str">
        <f>VLOOKUP($A1220,'Data Transformation'!$A$2:$M$2336,13,)</f>
        <v>Normal</v>
      </c>
      <c r="L1220" t="str">
        <f>VLOOKUP(A1220,'Data Transformation'!A1220:Q3554,17,)</f>
        <v>3-Jul-1969</v>
      </c>
      <c r="M1220">
        <f>VLOOKUP($A1220,'Hospitalisation Details'!$A$2:$I$2344,6,)</f>
        <v>9225.26</v>
      </c>
      <c r="N1220" t="str">
        <f>VLOOKUP($A1220,'Hospitalisation Details'!$A$2:$I$2344,7,)</f>
        <v>tier - 3</v>
      </c>
      <c r="O1220" t="str">
        <f>VLOOKUP($A1220,'Hospitalisation Details'!$A$2:$I$2344,8,)</f>
        <v>tier - 3</v>
      </c>
      <c r="P1220" t="str">
        <f>VLOOKUP($A1220,'Hospitalisation Details'!$A$2:$I$2344,9,)</f>
        <v>R1015</v>
      </c>
      <c r="Q1220">
        <f>VLOOKUP(A1220,'Data Transformation'!A1220:R3554,18,)</f>
        <v>54</v>
      </c>
    </row>
    <row r="1221" spans="1:17" ht="15.6" x14ac:dyDescent="0.3">
      <c r="A1221" s="1" t="s">
        <v>1151</v>
      </c>
      <c r="B1221" s="1" t="str">
        <f>VLOOKUP($A1221,'Data Transformation'!$A$2:$D$2336,4,)</f>
        <v xml:space="preserve">  Jon M</v>
      </c>
      <c r="C1221">
        <f>VLOOKUP($A1221,'Medical Examinations'!$A$2:$B$2336,2,)</f>
        <v>29.64</v>
      </c>
      <c r="D1221">
        <f>VLOOKUP($A1221,'Medical Examinations'!$A$2:$C$2336,3,)</f>
        <v>10.82</v>
      </c>
      <c r="E1221" t="str">
        <f>VLOOKUP($A1221,'Medical Examinations'!$A$2:$D$2336,4,)</f>
        <v>yes</v>
      </c>
      <c r="F1221" t="str">
        <f>VLOOKUP($A1221,'Medical Examinations'!$A$2:$E$2336,5,)</f>
        <v>No</v>
      </c>
      <c r="G1221" t="str">
        <f>VLOOKUP($A1221,'Medical Examinations'!$A$2:$F$2336,6,)</f>
        <v>No</v>
      </c>
      <c r="H1221">
        <f>VLOOKUP($A1221,'Data Transformation'!$A$2:$G$2336,7,)</f>
        <v>0</v>
      </c>
      <c r="I1221" t="str">
        <f>VLOOKUP($A1221,'Medical Examinations'!$A$2:$H$2336,8,)</f>
        <v>No</v>
      </c>
      <c r="J1221" t="str">
        <f>VLOOKUP($A1221,'Data Transformation'!$A$2:$K$2336,11,)</f>
        <v>obesity</v>
      </c>
      <c r="K1221" t="str">
        <f>VLOOKUP($A1221,'Data Transformation'!$A$2:$M$2336,13,)</f>
        <v>Diabetes</v>
      </c>
      <c r="L1221" t="str">
        <f>VLOOKUP(A1221,'Data Transformation'!A1221:Q3555,17,)</f>
        <v>19-Dec-1976</v>
      </c>
      <c r="M1221">
        <f>VLOOKUP($A1221,'Hospitalisation Details'!$A$2:$I$2344,6,)</f>
        <v>9222.4</v>
      </c>
      <c r="N1221" t="str">
        <f>VLOOKUP($A1221,'Hospitalisation Details'!$A$2:$I$2344,7,)</f>
        <v>tier - 2</v>
      </c>
      <c r="O1221" t="str">
        <f>VLOOKUP($A1221,'Hospitalisation Details'!$A$2:$I$2344,8,)</f>
        <v>tier - 3</v>
      </c>
      <c r="P1221" t="str">
        <f>VLOOKUP($A1221,'Hospitalisation Details'!$A$2:$I$2344,9,)</f>
        <v>R1019</v>
      </c>
      <c r="Q1221">
        <f>VLOOKUP(A1221,'Data Transformation'!A1221:R3555,18,)</f>
        <v>46</v>
      </c>
    </row>
    <row r="1222" spans="1:17" ht="15.6" x14ac:dyDescent="0.3">
      <c r="A1222" s="1" t="s">
        <v>1150</v>
      </c>
      <c r="B1222" s="1" t="str">
        <f>VLOOKUP($A1222,'Data Transformation'!$A$2:$D$2336,4,)</f>
        <v xml:space="preserve">  Fasil</v>
      </c>
      <c r="C1222">
        <f>VLOOKUP($A1222,'Medical Examinations'!$A$2:$B$2336,2,)</f>
        <v>31.27</v>
      </c>
      <c r="D1222">
        <f>VLOOKUP($A1222,'Medical Examinations'!$A$2:$C$2336,3,)</f>
        <v>7.73</v>
      </c>
      <c r="E1222" t="str">
        <f>VLOOKUP($A1222,'Medical Examinations'!$A$2:$D$2336,4,)</f>
        <v>yes</v>
      </c>
      <c r="F1222" t="str">
        <f>VLOOKUP($A1222,'Medical Examinations'!$A$2:$E$2336,5,)</f>
        <v>No</v>
      </c>
      <c r="G1222" t="str">
        <f>VLOOKUP($A1222,'Medical Examinations'!$A$2:$F$2336,6,)</f>
        <v>No</v>
      </c>
      <c r="H1222">
        <f>VLOOKUP($A1222,'Data Transformation'!$A$2:$G$2336,7,)</f>
        <v>1</v>
      </c>
      <c r="I1222" t="str">
        <f>VLOOKUP($A1222,'Medical Examinations'!$A$2:$H$2336,8,)</f>
        <v>No</v>
      </c>
      <c r="J1222" t="str">
        <f>VLOOKUP($A1222,'Data Transformation'!$A$2:$K$2336,11,)</f>
        <v>normal weight</v>
      </c>
      <c r="K1222" t="str">
        <f>VLOOKUP($A1222,'Data Transformation'!$A$2:$M$2336,13,)</f>
        <v>Prediabetes</v>
      </c>
      <c r="L1222" t="str">
        <f>VLOOKUP(A1222,'Data Transformation'!A1222:Q3556,17,)</f>
        <v>19-Oct-1972</v>
      </c>
      <c r="M1222">
        <f>VLOOKUP($A1222,'Hospitalisation Details'!$A$2:$I$2344,6,)</f>
        <v>9210.06</v>
      </c>
      <c r="N1222" t="str">
        <f>VLOOKUP($A1222,'Hospitalisation Details'!$A$2:$I$2344,7,)</f>
        <v>tier - 2</v>
      </c>
      <c r="O1222" t="str">
        <f>VLOOKUP($A1222,'Hospitalisation Details'!$A$2:$I$2344,8,)</f>
        <v>tier - 3</v>
      </c>
      <c r="P1222" t="str">
        <f>VLOOKUP($A1222,'Hospitalisation Details'!$A$2:$I$2344,9,)</f>
        <v>R1021</v>
      </c>
      <c r="Q1222">
        <f>VLOOKUP(A1222,'Data Transformation'!A1222:R3556,18,)</f>
        <v>50</v>
      </c>
    </row>
    <row r="1223" spans="1:17" ht="15.6" x14ac:dyDescent="0.3">
      <c r="A1223" s="1" t="s">
        <v>1149</v>
      </c>
      <c r="B1223" s="1" t="str">
        <f>VLOOKUP($A1223,'Data Transformation'!$A$2:$D$2336,4,)</f>
        <v xml:space="preserve">  Megan C</v>
      </c>
      <c r="C1223">
        <f>VLOOKUP($A1223,'Medical Examinations'!$A$2:$B$2336,2,)</f>
        <v>19.95</v>
      </c>
      <c r="D1223">
        <f>VLOOKUP($A1223,'Medical Examinations'!$A$2:$C$2336,3,)</f>
        <v>6.24</v>
      </c>
      <c r="E1223" t="str">
        <f>VLOOKUP($A1223,'Medical Examinations'!$A$2:$D$2336,4,)</f>
        <v>yes</v>
      </c>
      <c r="F1223" t="str">
        <f>VLOOKUP($A1223,'Medical Examinations'!$A$2:$E$2336,5,)</f>
        <v>No</v>
      </c>
      <c r="G1223" t="str">
        <f>VLOOKUP($A1223,'Medical Examinations'!$A$2:$F$2336,6,)</f>
        <v>No</v>
      </c>
      <c r="H1223">
        <f>VLOOKUP($A1223,'Data Transformation'!$A$2:$G$2336,7,)</f>
        <v>0</v>
      </c>
      <c r="I1223" t="str">
        <f>VLOOKUP($A1223,'Medical Examinations'!$A$2:$H$2336,8,)</f>
        <v>No</v>
      </c>
      <c r="J1223" t="str">
        <f>VLOOKUP($A1223,'Data Transformation'!$A$2:$K$2336,11,)</f>
        <v>overweight</v>
      </c>
      <c r="K1223" t="str">
        <f>VLOOKUP($A1223,'Data Transformation'!$A$2:$M$2336,13,)</f>
        <v>Prediabetes</v>
      </c>
      <c r="L1223" t="str">
        <f>VLOOKUP(A1223,'Data Transformation'!A1223:Q3557,17,)</f>
        <v>8-Aug-1972</v>
      </c>
      <c r="M1223">
        <f>VLOOKUP($A1223,'Hospitalisation Details'!$A$2:$I$2344,6,)</f>
        <v>9193.84</v>
      </c>
      <c r="N1223" t="str">
        <f>VLOOKUP($A1223,'Hospitalisation Details'!$A$2:$I$2344,7,)</f>
        <v>tier - 2</v>
      </c>
      <c r="O1223" t="str">
        <f>VLOOKUP($A1223,'Hospitalisation Details'!$A$2:$I$2344,8,)</f>
        <v>tier - 1</v>
      </c>
      <c r="P1223" t="str">
        <f>VLOOKUP($A1223,'Hospitalisation Details'!$A$2:$I$2344,9,)</f>
        <v>R1012</v>
      </c>
      <c r="Q1223">
        <f>VLOOKUP(A1223,'Data Transformation'!A1223:R3557,18,)</f>
        <v>50</v>
      </c>
    </row>
    <row r="1224" spans="1:17" ht="15.6" x14ac:dyDescent="0.3">
      <c r="A1224" s="1" t="s">
        <v>1148</v>
      </c>
      <c r="B1224" s="1" t="str">
        <f>VLOOKUP($A1224,'Data Transformation'!$A$2:$D$2336,4,)</f>
        <v xml:space="preserve">  Lisa J</v>
      </c>
      <c r="C1224">
        <f>VLOOKUP($A1224,'Medical Examinations'!$A$2:$B$2336,2,)</f>
        <v>21.3</v>
      </c>
      <c r="D1224">
        <f>VLOOKUP($A1224,'Medical Examinations'!$A$2:$C$2336,3,)</f>
        <v>10.42</v>
      </c>
      <c r="E1224" t="str">
        <f>VLOOKUP($A1224,'Medical Examinations'!$A$2:$D$2336,4,)</f>
        <v>No</v>
      </c>
      <c r="F1224" t="str">
        <f>VLOOKUP($A1224,'Medical Examinations'!$A$2:$E$2336,5,)</f>
        <v>No</v>
      </c>
      <c r="G1224" t="str">
        <f>VLOOKUP($A1224,'Medical Examinations'!$A$2:$F$2336,6,)</f>
        <v>No</v>
      </c>
      <c r="H1224">
        <f>VLOOKUP($A1224,'Data Transformation'!$A$2:$G$2336,7,)</f>
        <v>2</v>
      </c>
      <c r="I1224" t="str">
        <f>VLOOKUP($A1224,'Medical Examinations'!$A$2:$H$2336,8,)</f>
        <v>No</v>
      </c>
      <c r="J1224" t="str">
        <f>VLOOKUP($A1224,'Data Transformation'!$A$2:$K$2336,11,)</f>
        <v>overweight</v>
      </c>
      <c r="K1224" t="str">
        <f>VLOOKUP($A1224,'Data Transformation'!$A$2:$M$2336,13,)</f>
        <v>Prediabetes</v>
      </c>
      <c r="L1224" t="str">
        <f>VLOOKUP(A1224,'Data Transformation'!A1224:Q3558,17,)</f>
        <v>2-Jul-1975</v>
      </c>
      <c r="M1224">
        <f>VLOOKUP($A1224,'Hospitalisation Details'!$A$2:$I$2344,6,)</f>
        <v>9182.17</v>
      </c>
      <c r="N1224" t="str">
        <f>VLOOKUP($A1224,'Hospitalisation Details'!$A$2:$I$2344,7,)</f>
        <v>tier - 2</v>
      </c>
      <c r="O1224" t="str">
        <f>VLOOKUP($A1224,'Hospitalisation Details'!$A$2:$I$2344,8,)</f>
        <v>tier - 3</v>
      </c>
      <c r="P1224" t="str">
        <f>VLOOKUP($A1224,'Hospitalisation Details'!$A$2:$I$2344,9,)</f>
        <v>R1011</v>
      </c>
      <c r="Q1224">
        <f>VLOOKUP(A1224,'Data Transformation'!A1224:R3558,18,)</f>
        <v>48</v>
      </c>
    </row>
    <row r="1225" spans="1:17" ht="15.6" x14ac:dyDescent="0.3">
      <c r="A1225" s="1" t="s">
        <v>1147</v>
      </c>
      <c r="B1225" s="1" t="str">
        <f>VLOOKUP($A1225,'Data Transformation'!$A$2:$D$2336,4,)</f>
        <v xml:space="preserve">  Doron P</v>
      </c>
      <c r="C1225">
        <f>VLOOKUP($A1225,'Medical Examinations'!$A$2:$B$2336,2,)</f>
        <v>31.635000000000002</v>
      </c>
      <c r="D1225">
        <f>VLOOKUP($A1225,'Medical Examinations'!$A$2:$C$2336,3,)</f>
        <v>11.11</v>
      </c>
      <c r="E1225" t="str">
        <f>VLOOKUP($A1225,'Medical Examinations'!$A$2:$D$2336,4,)</f>
        <v>No</v>
      </c>
      <c r="F1225" t="str">
        <f>VLOOKUP($A1225,'Medical Examinations'!$A$2:$E$2336,5,)</f>
        <v>No</v>
      </c>
      <c r="G1225" t="str">
        <f>VLOOKUP($A1225,'Medical Examinations'!$A$2:$F$2336,6,)</f>
        <v>No</v>
      </c>
      <c r="H1225">
        <f>VLOOKUP($A1225,'Data Transformation'!$A$2:$G$2336,7,)</f>
        <v>0</v>
      </c>
      <c r="I1225" t="str">
        <f>VLOOKUP($A1225,'Medical Examinations'!$A$2:$H$2336,8,)</f>
        <v>No</v>
      </c>
      <c r="J1225" t="str">
        <f>VLOOKUP($A1225,'Data Transformation'!$A$2:$K$2336,11,)</f>
        <v>underweight</v>
      </c>
      <c r="K1225" t="str">
        <f>VLOOKUP($A1225,'Data Transformation'!$A$2:$M$2336,13,)</f>
        <v>Normal</v>
      </c>
      <c r="L1225" t="str">
        <f>VLOOKUP(A1225,'Data Transformation'!A1225:Q3559,17,)</f>
        <v>16-Nov-1972</v>
      </c>
      <c r="M1225">
        <f>VLOOKUP($A1225,'Hospitalisation Details'!$A$2:$I$2344,6,)</f>
        <v>9174.14</v>
      </c>
      <c r="N1225" t="str">
        <f>VLOOKUP($A1225,'Hospitalisation Details'!$A$2:$I$2344,7,)</f>
        <v>tier - 3</v>
      </c>
      <c r="O1225" t="str">
        <f>VLOOKUP($A1225,'Hospitalisation Details'!$A$2:$I$2344,8,)</f>
        <v>tier - 1</v>
      </c>
      <c r="P1225" t="str">
        <f>VLOOKUP($A1225,'Hospitalisation Details'!$A$2:$I$2344,9,)</f>
        <v>R1012</v>
      </c>
      <c r="Q1225">
        <f>VLOOKUP(A1225,'Data Transformation'!A1225:R3559,18,)</f>
        <v>50</v>
      </c>
    </row>
    <row r="1226" spans="1:17" ht="15.6" x14ac:dyDescent="0.3">
      <c r="A1226" s="1" t="s">
        <v>1146</v>
      </c>
      <c r="B1226" s="1" t="str">
        <f>VLOOKUP($A1226,'Data Transformation'!$A$2:$D$2336,4,)</f>
        <v xml:space="preserve">  Katharina</v>
      </c>
      <c r="C1226">
        <f>VLOOKUP($A1226,'Medical Examinations'!$A$2:$B$2336,2,)</f>
        <v>23.9</v>
      </c>
      <c r="D1226">
        <f>VLOOKUP($A1226,'Medical Examinations'!$A$2:$C$2336,3,)</f>
        <v>7.67</v>
      </c>
      <c r="E1226" t="str">
        <f>VLOOKUP($A1226,'Medical Examinations'!$A$2:$D$2336,4,)</f>
        <v>yes</v>
      </c>
      <c r="F1226" t="str">
        <f>VLOOKUP($A1226,'Medical Examinations'!$A$2:$E$2336,5,)</f>
        <v>No</v>
      </c>
      <c r="G1226" t="str">
        <f>VLOOKUP($A1226,'Medical Examinations'!$A$2:$F$2336,6,)</f>
        <v>No</v>
      </c>
      <c r="H1226">
        <f>VLOOKUP($A1226,'Data Transformation'!$A$2:$G$2336,7,)</f>
        <v>2</v>
      </c>
      <c r="I1226" t="str">
        <f>VLOOKUP($A1226,'Medical Examinations'!$A$2:$H$2336,8,)</f>
        <v>No</v>
      </c>
      <c r="J1226" t="str">
        <f>VLOOKUP($A1226,'Data Transformation'!$A$2:$K$2336,11,)</f>
        <v>underweight</v>
      </c>
      <c r="K1226" t="str">
        <f>VLOOKUP($A1226,'Data Transformation'!$A$2:$M$2336,13,)</f>
        <v>Normal</v>
      </c>
      <c r="L1226" t="str">
        <f>VLOOKUP(A1226,'Data Transformation'!A1226:Q3560,17,)</f>
        <v>5-Sep-1997</v>
      </c>
      <c r="M1226">
        <f>VLOOKUP($A1226,'Hospitalisation Details'!$A$2:$I$2344,6,)</f>
        <v>9171.75</v>
      </c>
      <c r="N1226" t="str">
        <f>VLOOKUP($A1226,'Hospitalisation Details'!$A$2:$I$2344,7,)</f>
        <v>tier - 2</v>
      </c>
      <c r="O1226" t="str">
        <f>VLOOKUP($A1226,'Hospitalisation Details'!$A$2:$I$2344,8,)</f>
        <v>tier - 2</v>
      </c>
      <c r="P1226" t="str">
        <f>VLOOKUP($A1226,'Hospitalisation Details'!$A$2:$I$2344,9,)</f>
        <v>R1012</v>
      </c>
      <c r="Q1226">
        <f>VLOOKUP(A1226,'Data Transformation'!A1226:R3560,18,)</f>
        <v>25</v>
      </c>
    </row>
    <row r="1227" spans="1:17" ht="15.6" x14ac:dyDescent="0.3">
      <c r="A1227" s="1" t="s">
        <v>1145</v>
      </c>
      <c r="B1227" s="1" t="str">
        <f>VLOOKUP($A1227,'Data Transformation'!$A$2:$D$2336,4,)</f>
        <v xml:space="preserve">  Carl</v>
      </c>
      <c r="C1227">
        <f>VLOOKUP($A1227,'Medical Examinations'!$A$2:$B$2336,2,)</f>
        <v>34.15</v>
      </c>
      <c r="D1227">
        <f>VLOOKUP($A1227,'Medical Examinations'!$A$2:$C$2336,3,)</f>
        <v>6.15</v>
      </c>
      <c r="E1227" t="str">
        <f>VLOOKUP($A1227,'Medical Examinations'!$A$2:$D$2336,4,)</f>
        <v>No</v>
      </c>
      <c r="F1227" t="str">
        <f>VLOOKUP($A1227,'Medical Examinations'!$A$2:$E$2336,5,)</f>
        <v>No</v>
      </c>
      <c r="G1227" t="str">
        <f>VLOOKUP($A1227,'Medical Examinations'!$A$2:$F$2336,6,)</f>
        <v>No</v>
      </c>
      <c r="H1227">
        <f>VLOOKUP($A1227,'Data Transformation'!$A$2:$G$2336,7,)</f>
        <v>0</v>
      </c>
      <c r="I1227" t="str">
        <f>VLOOKUP($A1227,'Medical Examinations'!$A$2:$H$2336,8,)</f>
        <v>No</v>
      </c>
      <c r="J1227" t="str">
        <f>VLOOKUP($A1227,'Data Transformation'!$A$2:$K$2336,11,)</f>
        <v>obesity</v>
      </c>
      <c r="K1227" t="str">
        <f>VLOOKUP($A1227,'Data Transformation'!$A$2:$M$2336,13,)</f>
        <v>Diabetes</v>
      </c>
      <c r="L1227" t="str">
        <f>VLOOKUP(A1227,'Data Transformation'!A1227:Q3561,17,)</f>
        <v>30-Dec-1974</v>
      </c>
      <c r="M1227">
        <f>VLOOKUP($A1227,'Hospitalisation Details'!$A$2:$I$2344,6,)</f>
        <v>9159.51</v>
      </c>
      <c r="N1227" t="str">
        <f>VLOOKUP($A1227,'Hospitalisation Details'!$A$2:$I$2344,7,)</f>
        <v>tier - 2</v>
      </c>
      <c r="O1227" t="str">
        <f>VLOOKUP($A1227,'Hospitalisation Details'!$A$2:$I$2344,8,)</f>
        <v>tier - 2</v>
      </c>
      <c r="P1227" t="str">
        <f>VLOOKUP($A1227,'Hospitalisation Details'!$A$2:$I$2344,9,)</f>
        <v>R1021</v>
      </c>
      <c r="Q1227">
        <f>VLOOKUP(A1227,'Data Transformation'!A1227:R3561,18,)</f>
        <v>48</v>
      </c>
    </row>
    <row r="1228" spans="1:17" ht="15.6" x14ac:dyDescent="0.3">
      <c r="A1228" s="1" t="s">
        <v>1144</v>
      </c>
      <c r="B1228" s="1" t="str">
        <f>VLOOKUP($A1228,'Data Transformation'!$A$2:$D$2336,4,)</f>
        <v xml:space="preserve">  Kelsey J</v>
      </c>
      <c r="C1228">
        <f>VLOOKUP($A1228,'Medical Examinations'!$A$2:$B$2336,2,)</f>
        <v>28.71</v>
      </c>
      <c r="D1228">
        <f>VLOOKUP($A1228,'Medical Examinations'!$A$2:$C$2336,3,)</f>
        <v>5.71</v>
      </c>
      <c r="E1228" t="str">
        <f>VLOOKUP($A1228,'Medical Examinations'!$A$2:$D$2336,4,)</f>
        <v>No</v>
      </c>
      <c r="F1228" t="str">
        <f>VLOOKUP($A1228,'Medical Examinations'!$A$2:$E$2336,5,)</f>
        <v>No</v>
      </c>
      <c r="G1228" t="str">
        <f>VLOOKUP($A1228,'Medical Examinations'!$A$2:$F$2336,6,)</f>
        <v>No</v>
      </c>
      <c r="H1228">
        <f>VLOOKUP($A1228,'Data Transformation'!$A$2:$G$2336,7,)</f>
        <v>0</v>
      </c>
      <c r="I1228" t="str">
        <f>VLOOKUP($A1228,'Medical Examinations'!$A$2:$H$2336,8,)</f>
        <v>No</v>
      </c>
      <c r="J1228" t="str">
        <f>VLOOKUP($A1228,'Data Transformation'!$A$2:$K$2336,11,)</f>
        <v>overweight</v>
      </c>
      <c r="K1228" t="str">
        <f>VLOOKUP($A1228,'Data Transformation'!$A$2:$M$2336,13,)</f>
        <v>Diabetes</v>
      </c>
      <c r="L1228" t="str">
        <f>VLOOKUP(A1228,'Data Transformation'!A1228:Q3562,17,)</f>
        <v>12-Jun-1981</v>
      </c>
      <c r="M1228">
        <f>VLOOKUP($A1228,'Hospitalisation Details'!$A$2:$I$2344,6,)</f>
        <v>9147.5</v>
      </c>
      <c r="N1228" t="str">
        <f>VLOOKUP($A1228,'Hospitalisation Details'!$A$2:$I$2344,7,)</f>
        <v>tier - 2</v>
      </c>
      <c r="O1228" t="str">
        <f>VLOOKUP($A1228,'Hospitalisation Details'!$A$2:$I$2344,8,)</f>
        <v>tier - 1</v>
      </c>
      <c r="P1228" t="str">
        <f>VLOOKUP($A1228,'Hospitalisation Details'!$A$2:$I$2344,9,)</f>
        <v>R1012</v>
      </c>
      <c r="Q1228">
        <f>VLOOKUP(A1228,'Data Transformation'!A1228:R3562,18,)</f>
        <v>42</v>
      </c>
    </row>
    <row r="1229" spans="1:17" ht="15.6" x14ac:dyDescent="0.3">
      <c r="A1229" s="1" t="s">
        <v>1143</v>
      </c>
      <c r="B1229" s="1" t="str">
        <f>VLOOKUP($A1229,'Data Transformation'!$A$2:$D$2336,4,)</f>
        <v xml:space="preserve">  Stephen A</v>
      </c>
      <c r="C1229">
        <f>VLOOKUP($A1229,'Medical Examinations'!$A$2:$B$2336,2,)</f>
        <v>36.700000000000003</v>
      </c>
      <c r="D1229">
        <f>VLOOKUP($A1229,'Medical Examinations'!$A$2:$C$2336,3,)</f>
        <v>8.6999999999999993</v>
      </c>
      <c r="E1229" t="str">
        <f>VLOOKUP($A1229,'Medical Examinations'!$A$2:$D$2336,4,)</f>
        <v>yes</v>
      </c>
      <c r="F1229" t="str">
        <f>VLOOKUP($A1229,'Medical Examinations'!$A$2:$E$2336,5,)</f>
        <v>No</v>
      </c>
      <c r="G1229" t="str">
        <f>VLOOKUP($A1229,'Medical Examinations'!$A$2:$F$2336,6,)</f>
        <v>No</v>
      </c>
      <c r="H1229">
        <f>VLOOKUP($A1229,'Data Transformation'!$A$2:$G$2336,7,)</f>
        <v>2</v>
      </c>
      <c r="I1229" t="str">
        <f>VLOOKUP($A1229,'Medical Examinations'!$A$2:$H$2336,8,)</f>
        <v>No</v>
      </c>
      <c r="J1229" t="str">
        <f>VLOOKUP($A1229,'Data Transformation'!$A$2:$K$2336,11,)</f>
        <v>overweight</v>
      </c>
      <c r="K1229" t="str">
        <f>VLOOKUP($A1229,'Data Transformation'!$A$2:$M$2336,13,)</f>
        <v>Normal</v>
      </c>
      <c r="L1229" t="str">
        <f>VLOOKUP(A1229,'Data Transformation'!A1229:Q3563,17,)</f>
        <v>13-Oct-1973</v>
      </c>
      <c r="M1229">
        <f>VLOOKUP($A1229,'Hospitalisation Details'!$A$2:$I$2344,6,)</f>
        <v>9144.57</v>
      </c>
      <c r="N1229" t="str">
        <f>VLOOKUP($A1229,'Hospitalisation Details'!$A$2:$I$2344,7,)</f>
        <v>tier - 3</v>
      </c>
      <c r="O1229" t="str">
        <f>VLOOKUP($A1229,'Hospitalisation Details'!$A$2:$I$2344,8,)</f>
        <v>tier - 2</v>
      </c>
      <c r="P1229" t="str">
        <f>VLOOKUP($A1229,'Hospitalisation Details'!$A$2:$I$2344,9,)</f>
        <v>R1011</v>
      </c>
      <c r="Q1229">
        <f>VLOOKUP(A1229,'Data Transformation'!A1229:R3563,18,)</f>
        <v>49</v>
      </c>
    </row>
    <row r="1230" spans="1:17" ht="15.6" x14ac:dyDescent="0.3">
      <c r="A1230" s="1" t="s">
        <v>1142</v>
      </c>
      <c r="B1230" s="1" t="str">
        <f>VLOOKUP($A1230,'Data Transformation'!$A$2:$D$2336,4,)</f>
        <v xml:space="preserve">  Dan</v>
      </c>
      <c r="C1230">
        <f>VLOOKUP($A1230,'Medical Examinations'!$A$2:$B$2336,2,)</f>
        <v>34.1</v>
      </c>
      <c r="D1230">
        <f>VLOOKUP($A1230,'Medical Examinations'!$A$2:$C$2336,3,)</f>
        <v>9.0399999999999991</v>
      </c>
      <c r="E1230" t="str">
        <f>VLOOKUP($A1230,'Medical Examinations'!$A$2:$D$2336,4,)</f>
        <v>yes</v>
      </c>
      <c r="F1230" t="str">
        <f>VLOOKUP($A1230,'Medical Examinations'!$A$2:$E$2336,5,)</f>
        <v>No</v>
      </c>
      <c r="G1230" t="str">
        <f>VLOOKUP($A1230,'Medical Examinations'!$A$2:$F$2336,6,)</f>
        <v>No</v>
      </c>
      <c r="H1230">
        <f>VLOOKUP($A1230,'Data Transformation'!$A$2:$G$2336,7,)</f>
        <v>2</v>
      </c>
      <c r="I1230" t="str">
        <f>VLOOKUP($A1230,'Medical Examinations'!$A$2:$H$2336,8,)</f>
        <v>No</v>
      </c>
      <c r="J1230" t="str">
        <f>VLOOKUP($A1230,'Data Transformation'!$A$2:$K$2336,11,)</f>
        <v>obesity</v>
      </c>
      <c r="K1230" t="str">
        <f>VLOOKUP($A1230,'Data Transformation'!$A$2:$M$2336,13,)</f>
        <v>Normal</v>
      </c>
      <c r="L1230" t="str">
        <f>VLOOKUP(A1230,'Data Transformation'!A1230:Q3564,17,)</f>
        <v>10-Jul-1972</v>
      </c>
      <c r="M1230">
        <f>VLOOKUP($A1230,'Hospitalisation Details'!$A$2:$I$2344,6,)</f>
        <v>9140.9500000000007</v>
      </c>
      <c r="N1230" t="str">
        <f>VLOOKUP($A1230,'Hospitalisation Details'!$A$2:$I$2344,7,)</f>
        <v>tier - 3</v>
      </c>
      <c r="O1230" t="str">
        <f>VLOOKUP($A1230,'Hospitalisation Details'!$A$2:$I$2344,8,)</f>
        <v>tier - 3</v>
      </c>
      <c r="P1230" t="str">
        <f>VLOOKUP($A1230,'Hospitalisation Details'!$A$2:$I$2344,9,)</f>
        <v>R1013</v>
      </c>
      <c r="Q1230">
        <f>VLOOKUP(A1230,'Data Transformation'!A1230:R3564,18,)</f>
        <v>51</v>
      </c>
    </row>
    <row r="1231" spans="1:17" ht="15.6" x14ac:dyDescent="0.3">
      <c r="A1231" s="1" t="s">
        <v>1141</v>
      </c>
      <c r="B1231" s="1" t="str">
        <f>VLOOKUP($A1231,'Data Transformation'!$A$2:$D$2336,4,)</f>
        <v xml:space="preserve">  Katie C</v>
      </c>
      <c r="C1231">
        <f>VLOOKUP($A1231,'Medical Examinations'!$A$2:$B$2336,2,)</f>
        <v>25.7</v>
      </c>
      <c r="D1231">
        <f>VLOOKUP($A1231,'Medical Examinations'!$A$2:$C$2336,3,)</f>
        <v>5.61</v>
      </c>
      <c r="E1231" t="str">
        <f>VLOOKUP($A1231,'Medical Examinations'!$A$2:$D$2336,4,)</f>
        <v>No</v>
      </c>
      <c r="F1231" t="str">
        <f>VLOOKUP($A1231,'Medical Examinations'!$A$2:$E$2336,5,)</f>
        <v>No</v>
      </c>
      <c r="G1231" t="str">
        <f>VLOOKUP($A1231,'Medical Examinations'!$A$2:$F$2336,6,)</f>
        <v>No</v>
      </c>
      <c r="H1231">
        <f>VLOOKUP($A1231,'Data Transformation'!$A$2:$G$2336,7,)</f>
        <v>0</v>
      </c>
      <c r="I1231" t="str">
        <f>VLOOKUP($A1231,'Medical Examinations'!$A$2:$H$2336,8,)</f>
        <v>No</v>
      </c>
      <c r="J1231" t="str">
        <f>VLOOKUP($A1231,'Data Transformation'!$A$2:$K$2336,11,)</f>
        <v>obesity</v>
      </c>
      <c r="K1231" t="str">
        <f>VLOOKUP($A1231,'Data Transformation'!$A$2:$M$2336,13,)</f>
        <v>Prediabetes</v>
      </c>
      <c r="L1231" t="str">
        <f>VLOOKUP(A1231,'Data Transformation'!A1231:Q3565,17,)</f>
        <v>16-Oct-1985</v>
      </c>
      <c r="M1231">
        <f>VLOOKUP($A1231,'Hospitalisation Details'!$A$2:$I$2344,6,)</f>
        <v>9101.7999999999993</v>
      </c>
      <c r="N1231" t="str">
        <f>VLOOKUP($A1231,'Hospitalisation Details'!$A$2:$I$2344,7,)</f>
        <v>tier - 2</v>
      </c>
      <c r="O1231" t="str">
        <f>VLOOKUP($A1231,'Hospitalisation Details'!$A$2:$I$2344,8,)</f>
        <v>tier - 1</v>
      </c>
      <c r="P1231" t="str">
        <f>VLOOKUP($A1231,'Hospitalisation Details'!$A$2:$I$2344,9,)</f>
        <v>R1011</v>
      </c>
      <c r="Q1231">
        <f>VLOOKUP(A1231,'Data Transformation'!A1231:R3565,18,)</f>
        <v>37</v>
      </c>
    </row>
    <row r="1232" spans="1:17" ht="15.6" x14ac:dyDescent="0.3">
      <c r="A1232" s="1" t="s">
        <v>1140</v>
      </c>
      <c r="B1232" s="1" t="str">
        <f>VLOOKUP($A1232,'Data Transformation'!$A$2:$D$2336,4,)</f>
        <v xml:space="preserve">  Melissa K</v>
      </c>
      <c r="C1232">
        <f>VLOOKUP($A1232,'Medical Examinations'!$A$2:$B$2336,2,)</f>
        <v>21.68</v>
      </c>
      <c r="D1232">
        <f>VLOOKUP($A1232,'Medical Examinations'!$A$2:$C$2336,3,)</f>
        <v>8.1199999999999992</v>
      </c>
      <c r="E1232" t="str">
        <f>VLOOKUP($A1232,'Medical Examinations'!$A$2:$D$2336,4,)</f>
        <v>No</v>
      </c>
      <c r="F1232" t="str">
        <f>VLOOKUP($A1232,'Medical Examinations'!$A$2:$E$2336,5,)</f>
        <v>No</v>
      </c>
      <c r="G1232" t="str">
        <f>VLOOKUP($A1232,'Medical Examinations'!$A$2:$F$2336,6,)</f>
        <v>No</v>
      </c>
      <c r="H1232">
        <f>VLOOKUP($A1232,'Data Transformation'!$A$2:$G$2336,7,)</f>
        <v>0</v>
      </c>
      <c r="I1232" t="str">
        <f>VLOOKUP($A1232,'Medical Examinations'!$A$2:$H$2336,8,)</f>
        <v>No</v>
      </c>
      <c r="J1232" t="str">
        <f>VLOOKUP($A1232,'Data Transformation'!$A$2:$K$2336,11,)</f>
        <v>obesity</v>
      </c>
      <c r="K1232" t="str">
        <f>VLOOKUP($A1232,'Data Transformation'!$A$2:$M$2336,13,)</f>
        <v>Normal</v>
      </c>
      <c r="L1232" t="str">
        <f>VLOOKUP(A1232,'Data Transformation'!A1232:Q3566,17,)</f>
        <v>24-Dec-1970</v>
      </c>
      <c r="M1232">
        <f>VLOOKUP($A1232,'Hospitalisation Details'!$A$2:$I$2344,6,)</f>
        <v>9095.94</v>
      </c>
      <c r="N1232" t="str">
        <f>VLOOKUP($A1232,'Hospitalisation Details'!$A$2:$I$2344,7,)</f>
        <v>tier - 3</v>
      </c>
      <c r="O1232" t="str">
        <f>VLOOKUP($A1232,'Hospitalisation Details'!$A$2:$I$2344,8,)</f>
        <v>tier - 1</v>
      </c>
      <c r="P1232" t="str">
        <f>VLOOKUP($A1232,'Hospitalisation Details'!$A$2:$I$2344,9,)</f>
        <v>R1011</v>
      </c>
      <c r="Q1232">
        <f>VLOOKUP(A1232,'Data Transformation'!A1232:R3566,18,)</f>
        <v>52</v>
      </c>
    </row>
    <row r="1233" spans="1:17" ht="15.6" x14ac:dyDescent="0.3">
      <c r="A1233" s="1" t="s">
        <v>1139</v>
      </c>
      <c r="B1233" s="1" t="str">
        <f>VLOOKUP($A1233,'Data Transformation'!$A$2:$D$2336,4,)</f>
        <v xml:space="preserve">  Kara H</v>
      </c>
      <c r="C1233">
        <f>VLOOKUP($A1233,'Medical Examinations'!$A$2:$B$2336,2,)</f>
        <v>25.175000000000001</v>
      </c>
      <c r="D1233">
        <f>VLOOKUP($A1233,'Medical Examinations'!$A$2:$C$2336,3,)</f>
        <v>4.74</v>
      </c>
      <c r="E1233" t="str">
        <f>VLOOKUP($A1233,'Medical Examinations'!$A$2:$D$2336,4,)</f>
        <v>No</v>
      </c>
      <c r="F1233" t="str">
        <f>VLOOKUP($A1233,'Medical Examinations'!$A$2:$E$2336,5,)</f>
        <v>No</v>
      </c>
      <c r="G1233" t="str">
        <f>VLOOKUP($A1233,'Medical Examinations'!$A$2:$F$2336,6,)</f>
        <v>No</v>
      </c>
      <c r="H1233">
        <f>VLOOKUP($A1233,'Data Transformation'!$A$2:$G$2336,7,)</f>
        <v>0</v>
      </c>
      <c r="I1233" t="str">
        <f>VLOOKUP($A1233,'Medical Examinations'!$A$2:$H$2336,8,)</f>
        <v>No</v>
      </c>
      <c r="J1233" t="str">
        <f>VLOOKUP($A1233,'Data Transformation'!$A$2:$K$2336,11,)</f>
        <v>normal weight</v>
      </c>
      <c r="K1233" t="str">
        <f>VLOOKUP($A1233,'Data Transformation'!$A$2:$M$2336,13,)</f>
        <v>Prediabetes</v>
      </c>
      <c r="L1233" t="str">
        <f>VLOOKUP(A1233,'Data Transformation'!A1233:Q3567,17,)</f>
        <v>26-Sep-1967</v>
      </c>
      <c r="M1233">
        <f>VLOOKUP($A1233,'Hospitalisation Details'!$A$2:$I$2344,6,)</f>
        <v>9095.07</v>
      </c>
      <c r="N1233" t="str">
        <f>VLOOKUP($A1233,'Hospitalisation Details'!$A$2:$I$2344,7,)</f>
        <v>tier - 2</v>
      </c>
      <c r="O1233" t="str">
        <f>VLOOKUP($A1233,'Hospitalisation Details'!$A$2:$I$2344,8,)</f>
        <v>tier - 2</v>
      </c>
      <c r="P1233" t="str">
        <f>VLOOKUP($A1233,'Hospitalisation Details'!$A$2:$I$2344,9,)</f>
        <v>R1024</v>
      </c>
      <c r="Q1233">
        <f>VLOOKUP(A1233,'Data Transformation'!A1233:R3567,18,)</f>
        <v>55</v>
      </c>
    </row>
    <row r="1234" spans="1:17" ht="15.6" x14ac:dyDescent="0.3">
      <c r="A1234" s="1" t="s">
        <v>1138</v>
      </c>
      <c r="B1234" s="1" t="str">
        <f>VLOOKUP($A1234,'Data Transformation'!$A$2:$D$2336,4,)</f>
        <v xml:space="preserve">  Juan Carlos</v>
      </c>
      <c r="C1234">
        <f>VLOOKUP($A1234,'Medical Examinations'!$A$2:$B$2336,2,)</f>
        <v>44.77</v>
      </c>
      <c r="D1234">
        <f>VLOOKUP($A1234,'Medical Examinations'!$A$2:$C$2336,3,)</f>
        <v>4.0599999999999996</v>
      </c>
      <c r="E1234" t="str">
        <f>VLOOKUP($A1234,'Medical Examinations'!$A$2:$D$2336,4,)</f>
        <v>No</v>
      </c>
      <c r="F1234" t="str">
        <f>VLOOKUP($A1234,'Medical Examinations'!$A$2:$E$2336,5,)</f>
        <v>No</v>
      </c>
      <c r="G1234" t="str">
        <f>VLOOKUP($A1234,'Medical Examinations'!$A$2:$F$2336,6,)</f>
        <v>No</v>
      </c>
      <c r="H1234">
        <f>VLOOKUP($A1234,'Data Transformation'!$A$2:$G$2336,7,)</f>
        <v>2</v>
      </c>
      <c r="I1234" t="str">
        <f>VLOOKUP($A1234,'Medical Examinations'!$A$2:$H$2336,8,)</f>
        <v>No</v>
      </c>
      <c r="J1234" t="str">
        <f>VLOOKUP($A1234,'Data Transformation'!$A$2:$K$2336,11,)</f>
        <v>obesity</v>
      </c>
      <c r="K1234" t="str">
        <f>VLOOKUP($A1234,'Data Transformation'!$A$2:$M$2336,13,)</f>
        <v>Prediabetes</v>
      </c>
      <c r="L1234" t="str">
        <f>VLOOKUP(A1234,'Data Transformation'!A1234:Q3568,17,)</f>
        <v>28-Jun-1967</v>
      </c>
      <c r="M1234">
        <f>VLOOKUP($A1234,'Hospitalisation Details'!$A$2:$I$2344,6,)</f>
        <v>9058.73</v>
      </c>
      <c r="N1234" t="str">
        <f>VLOOKUP($A1234,'Hospitalisation Details'!$A$2:$I$2344,7,)</f>
        <v>tier - 3</v>
      </c>
      <c r="O1234" t="str">
        <f>VLOOKUP($A1234,'Hospitalisation Details'!$A$2:$I$2344,8,)</f>
        <v>tier - 2</v>
      </c>
      <c r="P1234" t="str">
        <f>VLOOKUP($A1234,'Hospitalisation Details'!$A$2:$I$2344,9,)</f>
        <v>R1013</v>
      </c>
      <c r="Q1234">
        <f>VLOOKUP(A1234,'Data Transformation'!A1234:R3568,18,)</f>
        <v>56</v>
      </c>
    </row>
    <row r="1235" spans="1:17" ht="15.6" x14ac:dyDescent="0.3">
      <c r="A1235" s="1" t="s">
        <v>1137</v>
      </c>
      <c r="B1235" s="1" t="str">
        <f>VLOOKUP($A1235,'Data Transformation'!$A$2:$D$2336,4,)</f>
        <v xml:space="preserve">  John III</v>
      </c>
      <c r="C1235">
        <f>VLOOKUP($A1235,'Medical Examinations'!$A$2:$B$2336,2,)</f>
        <v>37.07</v>
      </c>
      <c r="D1235">
        <f>VLOOKUP($A1235,'Medical Examinations'!$A$2:$C$2336,3,)</f>
        <v>5.69</v>
      </c>
      <c r="E1235" t="str">
        <f>VLOOKUP($A1235,'Medical Examinations'!$A$2:$D$2336,4,)</f>
        <v>No</v>
      </c>
      <c r="F1235" t="str">
        <f>VLOOKUP($A1235,'Medical Examinations'!$A$2:$E$2336,5,)</f>
        <v>No</v>
      </c>
      <c r="G1235" t="str">
        <f>VLOOKUP($A1235,'Medical Examinations'!$A$2:$F$2336,6,)</f>
        <v>No</v>
      </c>
      <c r="H1235">
        <f>VLOOKUP($A1235,'Data Transformation'!$A$2:$G$2336,7,)</f>
        <v>2</v>
      </c>
      <c r="I1235" t="str">
        <f>VLOOKUP($A1235,'Medical Examinations'!$A$2:$H$2336,8,)</f>
        <v>No</v>
      </c>
      <c r="J1235" t="str">
        <f>VLOOKUP($A1235,'Data Transformation'!$A$2:$K$2336,11,)</f>
        <v>obesity</v>
      </c>
      <c r="K1235" t="str">
        <f>VLOOKUP($A1235,'Data Transformation'!$A$2:$M$2336,13,)</f>
        <v>Normal</v>
      </c>
      <c r="L1235" t="str">
        <f>VLOOKUP(A1235,'Data Transformation'!A1235:Q3569,17,)</f>
        <v>23-Sep-1968</v>
      </c>
      <c r="M1235">
        <f>VLOOKUP($A1235,'Hospitalisation Details'!$A$2:$I$2344,6,)</f>
        <v>9048.0300000000007</v>
      </c>
      <c r="N1235" t="str">
        <f>VLOOKUP($A1235,'Hospitalisation Details'!$A$2:$I$2344,7,)</f>
        <v>tier - 2</v>
      </c>
      <c r="O1235" t="str">
        <f>VLOOKUP($A1235,'Hospitalisation Details'!$A$2:$I$2344,8,)</f>
        <v>tier - 2</v>
      </c>
      <c r="P1235" t="str">
        <f>VLOOKUP($A1235,'Hospitalisation Details'!$A$2:$I$2344,9,)</f>
        <v>R1013</v>
      </c>
      <c r="Q1235">
        <f>VLOOKUP(A1235,'Data Transformation'!A1235:R3569,18,)</f>
        <v>54</v>
      </c>
    </row>
    <row r="1236" spans="1:17" ht="15.6" x14ac:dyDescent="0.3">
      <c r="A1236" s="1" t="s">
        <v>1136</v>
      </c>
      <c r="B1236" s="1" t="str">
        <f>VLOOKUP($A1236,'Data Transformation'!$A$2:$D$2336,4,)</f>
        <v xml:space="preserve">  Sarah M</v>
      </c>
      <c r="C1236">
        <f>VLOOKUP($A1236,'Medical Examinations'!$A$2:$B$2336,2,)</f>
        <v>39.799999999999997</v>
      </c>
      <c r="D1236">
        <f>VLOOKUP($A1236,'Medical Examinations'!$A$2:$C$2336,3,)</f>
        <v>5.66</v>
      </c>
      <c r="E1236" t="str">
        <f>VLOOKUP($A1236,'Medical Examinations'!$A$2:$D$2336,4,)</f>
        <v>No</v>
      </c>
      <c r="F1236" t="str">
        <f>VLOOKUP($A1236,'Medical Examinations'!$A$2:$E$2336,5,)</f>
        <v>No</v>
      </c>
      <c r="G1236" t="str">
        <f>VLOOKUP($A1236,'Medical Examinations'!$A$2:$F$2336,6,)</f>
        <v>Yes</v>
      </c>
      <c r="H1236">
        <f>VLOOKUP($A1236,'Data Transformation'!$A$2:$G$2336,7,)</f>
        <v>1</v>
      </c>
      <c r="I1236" t="str">
        <f>VLOOKUP($A1236,'Medical Examinations'!$A$2:$H$2336,8,)</f>
        <v>No</v>
      </c>
      <c r="J1236" t="str">
        <f>VLOOKUP($A1236,'Data Transformation'!$A$2:$K$2336,11,)</f>
        <v>obesity</v>
      </c>
      <c r="K1236" t="str">
        <f>VLOOKUP($A1236,'Data Transformation'!$A$2:$M$2336,13,)</f>
        <v>Normal</v>
      </c>
      <c r="L1236" t="str">
        <f>VLOOKUP(A1236,'Data Transformation'!A1236:Q3570,17,)</f>
        <v>15-Aug-1975</v>
      </c>
      <c r="M1236">
        <f>VLOOKUP($A1236,'Hospitalisation Details'!$A$2:$I$2344,6,)</f>
        <v>9010.2000000000007</v>
      </c>
      <c r="N1236" t="str">
        <f>VLOOKUP($A1236,'Hospitalisation Details'!$A$2:$I$2344,7,)</f>
        <v>tier - 2</v>
      </c>
      <c r="O1236" t="str">
        <f>VLOOKUP($A1236,'Hospitalisation Details'!$A$2:$I$2344,8,)</f>
        <v>tier - 3</v>
      </c>
      <c r="P1236" t="str">
        <f>VLOOKUP($A1236,'Hospitalisation Details'!$A$2:$I$2344,9,)</f>
        <v>R1026</v>
      </c>
      <c r="Q1236">
        <f>VLOOKUP(A1236,'Data Transformation'!A1236:R3570,18,)</f>
        <v>47</v>
      </c>
    </row>
    <row r="1237" spans="1:17" ht="15.6" x14ac:dyDescent="0.3">
      <c r="A1237" s="1" t="s">
        <v>1135</v>
      </c>
      <c r="B1237" s="1" t="str">
        <f>VLOOKUP($A1237,'Data Transformation'!$A$2:$D$2336,4,)</f>
        <v xml:space="preserve">  Kristin C</v>
      </c>
      <c r="C1237">
        <f>VLOOKUP($A1237,'Medical Examinations'!$A$2:$B$2336,2,)</f>
        <v>26.36</v>
      </c>
      <c r="D1237">
        <f>VLOOKUP($A1237,'Medical Examinations'!$A$2:$C$2336,3,)</f>
        <v>4.32</v>
      </c>
      <c r="E1237" t="str">
        <f>VLOOKUP($A1237,'Medical Examinations'!$A$2:$D$2336,4,)</f>
        <v>No</v>
      </c>
      <c r="F1237" t="str">
        <f>VLOOKUP($A1237,'Medical Examinations'!$A$2:$E$2336,5,)</f>
        <v>No</v>
      </c>
      <c r="G1237" t="str">
        <f>VLOOKUP($A1237,'Medical Examinations'!$A$2:$F$2336,6,)</f>
        <v>Yes</v>
      </c>
      <c r="H1237">
        <f>VLOOKUP($A1237,'Data Transformation'!$A$2:$G$2336,7,)</f>
        <v>1</v>
      </c>
      <c r="I1237" t="str">
        <f>VLOOKUP($A1237,'Medical Examinations'!$A$2:$H$2336,8,)</f>
        <v>No</v>
      </c>
      <c r="J1237" t="str">
        <f>VLOOKUP($A1237,'Data Transformation'!$A$2:$K$2336,11,)</f>
        <v>obesity</v>
      </c>
      <c r="K1237" t="str">
        <f>VLOOKUP($A1237,'Data Transformation'!$A$2:$M$2336,13,)</f>
        <v>Normal</v>
      </c>
      <c r="L1237" t="str">
        <f>VLOOKUP(A1237,'Data Transformation'!A1237:Q3571,17,)</f>
        <v>5-Sep-1973</v>
      </c>
      <c r="M1237">
        <f>VLOOKUP($A1237,'Hospitalisation Details'!$A$2:$I$2344,6,)</f>
        <v>8998.43</v>
      </c>
      <c r="N1237" t="str">
        <f>VLOOKUP($A1237,'Hospitalisation Details'!$A$2:$I$2344,7,)</f>
        <v>tier - 2</v>
      </c>
      <c r="O1237" t="str">
        <f>VLOOKUP($A1237,'Hospitalisation Details'!$A$2:$I$2344,8,)</f>
        <v>tier - 1</v>
      </c>
      <c r="P1237" t="str">
        <f>VLOOKUP($A1237,'Hospitalisation Details'!$A$2:$I$2344,9,)</f>
        <v>R1025</v>
      </c>
      <c r="Q1237">
        <f>VLOOKUP(A1237,'Data Transformation'!A1237:R3571,18,)</f>
        <v>49</v>
      </c>
    </row>
    <row r="1238" spans="1:17" ht="15.6" x14ac:dyDescent="0.3">
      <c r="A1238" s="1" t="s">
        <v>1134</v>
      </c>
      <c r="B1238" s="1" t="str">
        <f>VLOOKUP($A1238,'Data Transformation'!$A$2:$D$2336,4,)</f>
        <v xml:space="preserve">  Casey M</v>
      </c>
      <c r="C1238">
        <f>VLOOKUP($A1238,'Medical Examinations'!$A$2:$B$2336,2,)</f>
        <v>29.925000000000001</v>
      </c>
      <c r="D1238">
        <f>VLOOKUP($A1238,'Medical Examinations'!$A$2:$C$2336,3,)</f>
        <v>8.2899999999999991</v>
      </c>
      <c r="E1238" t="str">
        <f>VLOOKUP($A1238,'Medical Examinations'!$A$2:$D$2336,4,)</f>
        <v>No</v>
      </c>
      <c r="F1238" t="str">
        <f>VLOOKUP($A1238,'Medical Examinations'!$A$2:$E$2336,5,)</f>
        <v>No</v>
      </c>
      <c r="G1238" t="str">
        <f>VLOOKUP($A1238,'Medical Examinations'!$A$2:$F$2336,6,)</f>
        <v>No</v>
      </c>
      <c r="H1238">
        <f>VLOOKUP($A1238,'Data Transformation'!$A$2:$G$2336,7,)</f>
        <v>2</v>
      </c>
      <c r="I1238" t="str">
        <f>VLOOKUP($A1238,'Medical Examinations'!$A$2:$H$2336,8,)</f>
        <v>No</v>
      </c>
      <c r="J1238" t="str">
        <f>VLOOKUP($A1238,'Data Transformation'!$A$2:$K$2336,11,)</f>
        <v>obesity</v>
      </c>
      <c r="K1238" t="str">
        <f>VLOOKUP($A1238,'Data Transformation'!$A$2:$M$2336,13,)</f>
        <v>Normal</v>
      </c>
      <c r="L1238" t="str">
        <f>VLOOKUP(A1238,'Data Transformation'!A1238:Q3572,17,)</f>
        <v>27-Nov-1973</v>
      </c>
      <c r="M1238">
        <f>VLOOKUP($A1238,'Hospitalisation Details'!$A$2:$I$2344,6,)</f>
        <v>8988.16</v>
      </c>
      <c r="N1238" t="str">
        <f>VLOOKUP($A1238,'Hospitalisation Details'!$A$2:$I$2344,7,)</f>
        <v>tier - 2</v>
      </c>
      <c r="O1238" t="str">
        <f>VLOOKUP($A1238,'Hospitalisation Details'!$A$2:$I$2344,8,)</f>
        <v>tier - 1</v>
      </c>
      <c r="P1238" t="str">
        <f>VLOOKUP($A1238,'Hospitalisation Details'!$A$2:$I$2344,9,)</f>
        <v>R1012</v>
      </c>
      <c r="Q1238">
        <f>VLOOKUP(A1238,'Data Transformation'!A1238:R3572,18,)</f>
        <v>49</v>
      </c>
    </row>
    <row r="1239" spans="1:17" ht="15.6" x14ac:dyDescent="0.3">
      <c r="A1239" s="1" t="s">
        <v>1133</v>
      </c>
      <c r="B1239" s="1" t="str">
        <f>VLOOKUP($A1239,'Data Transformation'!$A$2:$D$2336,4,)</f>
        <v xml:space="preserve">  Samuel</v>
      </c>
      <c r="C1239">
        <f>VLOOKUP($A1239,'Medical Examinations'!$A$2:$B$2336,2,)</f>
        <v>37.29</v>
      </c>
      <c r="D1239">
        <f>VLOOKUP($A1239,'Medical Examinations'!$A$2:$C$2336,3,)</f>
        <v>10.46</v>
      </c>
      <c r="E1239" t="str">
        <f>VLOOKUP($A1239,'Medical Examinations'!$A$2:$D$2336,4,)</f>
        <v>No</v>
      </c>
      <c r="F1239" t="str">
        <f>VLOOKUP($A1239,'Medical Examinations'!$A$2:$E$2336,5,)</f>
        <v>No</v>
      </c>
      <c r="G1239" t="str">
        <f>VLOOKUP($A1239,'Medical Examinations'!$A$2:$F$2336,6,)</f>
        <v>No</v>
      </c>
      <c r="H1239">
        <f>VLOOKUP($A1239,'Data Transformation'!$A$2:$G$2336,7,)</f>
        <v>0</v>
      </c>
      <c r="I1239" t="str">
        <f>VLOOKUP($A1239,'Medical Examinations'!$A$2:$H$2336,8,)</f>
        <v>No</v>
      </c>
      <c r="J1239" t="str">
        <f>VLOOKUP($A1239,'Data Transformation'!$A$2:$K$2336,11,)</f>
        <v>normal weight</v>
      </c>
      <c r="K1239" t="str">
        <f>VLOOKUP($A1239,'Data Transformation'!$A$2:$M$2336,13,)</f>
        <v>Normal</v>
      </c>
      <c r="L1239" t="str">
        <f>VLOOKUP(A1239,'Data Transformation'!A1239:Q3573,17,)</f>
        <v>21-Jun-1970</v>
      </c>
      <c r="M1239">
        <f>VLOOKUP($A1239,'Hospitalisation Details'!$A$2:$I$2344,6,)</f>
        <v>8978.19</v>
      </c>
      <c r="N1239" t="str">
        <f>VLOOKUP($A1239,'Hospitalisation Details'!$A$2:$I$2344,7,)</f>
        <v>tier - 2</v>
      </c>
      <c r="O1239" t="str">
        <f>VLOOKUP($A1239,'Hospitalisation Details'!$A$2:$I$2344,8,)</f>
        <v>tier - 2</v>
      </c>
      <c r="P1239" t="str">
        <f>VLOOKUP($A1239,'Hospitalisation Details'!$A$2:$I$2344,9,)</f>
        <v>R1013</v>
      </c>
      <c r="Q1239">
        <f>VLOOKUP(A1239,'Data Transformation'!A1239:R3573,18,)</f>
        <v>53</v>
      </c>
    </row>
    <row r="1240" spans="1:17" ht="15.6" x14ac:dyDescent="0.3">
      <c r="A1240" s="1" t="s">
        <v>1132</v>
      </c>
      <c r="B1240" s="1" t="str">
        <f>VLOOKUP($A1240,'Data Transformation'!$A$2:$D$2336,4,)</f>
        <v xml:space="preserve">  Braulio</v>
      </c>
      <c r="C1240">
        <f>VLOOKUP($A1240,'Medical Examinations'!$A$2:$B$2336,2,)</f>
        <v>30.2</v>
      </c>
      <c r="D1240">
        <f>VLOOKUP($A1240,'Medical Examinations'!$A$2:$C$2336,3,)</f>
        <v>11.96</v>
      </c>
      <c r="E1240" t="str">
        <f>VLOOKUP($A1240,'Medical Examinations'!$A$2:$D$2336,4,)</f>
        <v>No</v>
      </c>
      <c r="F1240" t="str">
        <f>VLOOKUP($A1240,'Medical Examinations'!$A$2:$E$2336,5,)</f>
        <v>No</v>
      </c>
      <c r="G1240" t="str">
        <f>VLOOKUP($A1240,'Medical Examinations'!$A$2:$F$2336,6,)</f>
        <v>No</v>
      </c>
      <c r="H1240">
        <f>VLOOKUP($A1240,'Data Transformation'!$A$2:$G$2336,7,)</f>
        <v>0</v>
      </c>
      <c r="I1240" t="str">
        <f>VLOOKUP($A1240,'Medical Examinations'!$A$2:$H$2336,8,)</f>
        <v>No</v>
      </c>
      <c r="J1240" t="str">
        <f>VLOOKUP($A1240,'Data Transformation'!$A$2:$K$2336,11,)</f>
        <v>overweight</v>
      </c>
      <c r="K1240" t="str">
        <f>VLOOKUP($A1240,'Data Transformation'!$A$2:$M$2336,13,)</f>
        <v>Normal</v>
      </c>
      <c r="L1240" t="str">
        <f>VLOOKUP(A1240,'Data Transformation'!A1240:Q3574,17,)</f>
        <v>14-Sep-1988</v>
      </c>
      <c r="M1240">
        <f>VLOOKUP($A1240,'Hospitalisation Details'!$A$2:$I$2344,6,)</f>
        <v>8968.33</v>
      </c>
      <c r="N1240" t="str">
        <f>VLOOKUP($A1240,'Hospitalisation Details'!$A$2:$I$2344,7,)</f>
        <v>tier - 3</v>
      </c>
      <c r="O1240" t="str">
        <f>VLOOKUP($A1240,'Hospitalisation Details'!$A$2:$I$2344,8,)</f>
        <v>tier - 2</v>
      </c>
      <c r="P1240" t="str">
        <f>VLOOKUP($A1240,'Hospitalisation Details'!$A$2:$I$2344,9,)</f>
        <v>R1011</v>
      </c>
      <c r="Q1240">
        <f>VLOOKUP(A1240,'Data Transformation'!A1240:R3574,18,)</f>
        <v>34</v>
      </c>
    </row>
    <row r="1241" spans="1:17" ht="15.6" x14ac:dyDescent="0.3">
      <c r="A1241" s="1" t="s">
        <v>1131</v>
      </c>
      <c r="B1241" s="1" t="str">
        <f>VLOOKUP($A1241,'Data Transformation'!$A$2:$D$2336,4,)</f>
        <v xml:space="preserve">  Anne-Marie</v>
      </c>
      <c r="C1241">
        <f>VLOOKUP($A1241,'Medical Examinations'!$A$2:$B$2336,2,)</f>
        <v>24.225000000000001</v>
      </c>
      <c r="D1241">
        <f>VLOOKUP($A1241,'Medical Examinations'!$A$2:$C$2336,3,)</f>
        <v>4.25</v>
      </c>
      <c r="E1241" t="str">
        <f>VLOOKUP($A1241,'Medical Examinations'!$A$2:$D$2336,4,)</f>
        <v>yes</v>
      </c>
      <c r="F1241" t="str">
        <f>VLOOKUP($A1241,'Medical Examinations'!$A$2:$E$2336,5,)</f>
        <v>No</v>
      </c>
      <c r="G1241" t="str">
        <f>VLOOKUP($A1241,'Medical Examinations'!$A$2:$F$2336,6,)</f>
        <v>Yes</v>
      </c>
      <c r="H1241">
        <f>VLOOKUP($A1241,'Data Transformation'!$A$2:$G$2336,7,)</f>
        <v>1</v>
      </c>
      <c r="I1241" t="str">
        <f>VLOOKUP($A1241,'Medical Examinations'!$A$2:$H$2336,8,)</f>
        <v>No</v>
      </c>
      <c r="J1241" t="str">
        <f>VLOOKUP($A1241,'Data Transformation'!$A$2:$K$2336,11,)</f>
        <v>overweight</v>
      </c>
      <c r="K1241" t="str">
        <f>VLOOKUP($A1241,'Data Transformation'!$A$2:$M$2336,13,)</f>
        <v>Normal</v>
      </c>
      <c r="L1241" t="str">
        <f>VLOOKUP(A1241,'Data Transformation'!A1241:Q3575,17,)</f>
        <v>24-Sep-1963</v>
      </c>
      <c r="M1241">
        <f>VLOOKUP($A1241,'Hospitalisation Details'!$A$2:$I$2344,6,)</f>
        <v>8965.7999999999993</v>
      </c>
      <c r="N1241" t="str">
        <f>VLOOKUP($A1241,'Hospitalisation Details'!$A$2:$I$2344,7,)</f>
        <v>tier - 2</v>
      </c>
      <c r="O1241" t="str">
        <f>VLOOKUP($A1241,'Hospitalisation Details'!$A$2:$I$2344,8,)</f>
        <v>tier - 3</v>
      </c>
      <c r="P1241" t="str">
        <f>VLOOKUP($A1241,'Hospitalisation Details'!$A$2:$I$2344,9,)</f>
        <v>R1012</v>
      </c>
      <c r="Q1241">
        <f>VLOOKUP(A1241,'Data Transformation'!A1241:R3575,18,)</f>
        <v>59</v>
      </c>
    </row>
    <row r="1242" spans="1:17" ht="15.6" x14ac:dyDescent="0.3">
      <c r="A1242" s="1" t="s">
        <v>1130</v>
      </c>
      <c r="B1242" s="1" t="str">
        <f>VLOOKUP($A1242,'Data Transformation'!$A$2:$D$2336,4,)</f>
        <v xml:space="preserve">  Samuel K</v>
      </c>
      <c r="C1242">
        <f>VLOOKUP($A1242,'Medical Examinations'!$A$2:$B$2336,2,)</f>
        <v>31.445</v>
      </c>
      <c r="D1242">
        <f>VLOOKUP($A1242,'Medical Examinations'!$A$2:$C$2336,3,)</f>
        <v>8.33</v>
      </c>
      <c r="E1242" t="str">
        <f>VLOOKUP($A1242,'Medical Examinations'!$A$2:$D$2336,4,)</f>
        <v>No</v>
      </c>
      <c r="F1242" t="str">
        <f>VLOOKUP($A1242,'Medical Examinations'!$A$2:$E$2336,5,)</f>
        <v>No</v>
      </c>
      <c r="G1242" t="str">
        <f>VLOOKUP($A1242,'Medical Examinations'!$A$2:$F$2336,6,)</f>
        <v>No</v>
      </c>
      <c r="H1242">
        <f>VLOOKUP($A1242,'Data Transformation'!$A$2:$G$2336,7,)</f>
        <v>0</v>
      </c>
      <c r="I1242" t="str">
        <f>VLOOKUP($A1242,'Medical Examinations'!$A$2:$H$2336,8,)</f>
        <v>No</v>
      </c>
      <c r="J1242" t="str">
        <f>VLOOKUP($A1242,'Data Transformation'!$A$2:$K$2336,11,)</f>
        <v>overweight</v>
      </c>
      <c r="K1242" t="str">
        <f>VLOOKUP($A1242,'Data Transformation'!$A$2:$M$2336,13,)</f>
        <v>Normal</v>
      </c>
      <c r="L1242" t="str">
        <f>VLOOKUP(A1242,'Data Transformation'!A1242:Q3576,17,)</f>
        <v>12-Jul-1962</v>
      </c>
      <c r="M1242">
        <f>VLOOKUP($A1242,'Hospitalisation Details'!$A$2:$I$2344,6,)</f>
        <v>8964.06</v>
      </c>
      <c r="N1242" t="str">
        <f>VLOOKUP($A1242,'Hospitalisation Details'!$A$2:$I$2344,7,)</f>
        <v>tier - 3</v>
      </c>
      <c r="O1242" t="str">
        <f>VLOOKUP($A1242,'Hospitalisation Details'!$A$2:$I$2344,8,)</f>
        <v>tier - 2</v>
      </c>
      <c r="P1242" t="str">
        <f>VLOOKUP($A1242,'Hospitalisation Details'!$A$2:$I$2344,9,)</f>
        <v>R1016</v>
      </c>
      <c r="Q1242">
        <f>VLOOKUP(A1242,'Data Transformation'!A1242:R3576,18,)</f>
        <v>61</v>
      </c>
    </row>
    <row r="1243" spans="1:17" ht="15.6" x14ac:dyDescent="0.3">
      <c r="A1243" s="1" t="s">
        <v>1129</v>
      </c>
      <c r="B1243" s="1" t="str">
        <f>VLOOKUP($A1243,'Data Transformation'!$A$2:$D$2336,4,)</f>
        <v xml:space="preserve">  Yuki</v>
      </c>
      <c r="C1243">
        <f>VLOOKUP($A1243,'Medical Examinations'!$A$2:$B$2336,2,)</f>
        <v>38.880000000000003</v>
      </c>
      <c r="D1243">
        <f>VLOOKUP($A1243,'Medical Examinations'!$A$2:$C$2336,3,)</f>
        <v>4.29</v>
      </c>
      <c r="E1243" t="str">
        <f>VLOOKUP($A1243,'Medical Examinations'!$A$2:$D$2336,4,)</f>
        <v>No</v>
      </c>
      <c r="F1243" t="str">
        <f>VLOOKUP($A1243,'Medical Examinations'!$A$2:$E$2336,5,)</f>
        <v>No</v>
      </c>
      <c r="G1243" t="str">
        <f>VLOOKUP($A1243,'Medical Examinations'!$A$2:$F$2336,6,)</f>
        <v>No</v>
      </c>
      <c r="H1243">
        <f>VLOOKUP($A1243,'Data Transformation'!$A$2:$G$2336,7,)</f>
        <v>1</v>
      </c>
      <c r="I1243" t="str">
        <f>VLOOKUP($A1243,'Medical Examinations'!$A$2:$H$2336,8,)</f>
        <v>No</v>
      </c>
      <c r="J1243" t="str">
        <f>VLOOKUP($A1243,'Data Transformation'!$A$2:$K$2336,11,)</f>
        <v>underweight</v>
      </c>
      <c r="K1243" t="str">
        <f>VLOOKUP($A1243,'Data Transformation'!$A$2:$M$2336,13,)</f>
        <v>Normal</v>
      </c>
      <c r="L1243" t="str">
        <f>VLOOKUP(A1243,'Data Transformation'!A1243:Q3577,17,)</f>
        <v>17-Nov-1991</v>
      </c>
      <c r="M1243">
        <f>VLOOKUP($A1243,'Hospitalisation Details'!$A$2:$I$2344,6,)</f>
        <v>8954.99</v>
      </c>
      <c r="N1243" t="str">
        <f>VLOOKUP($A1243,'Hospitalisation Details'!$A$2:$I$2344,7,)</f>
        <v>tier - 2</v>
      </c>
      <c r="O1243" t="str">
        <f>VLOOKUP($A1243,'Hospitalisation Details'!$A$2:$I$2344,8,)</f>
        <v>tier - 3</v>
      </c>
      <c r="P1243" t="str">
        <f>VLOOKUP($A1243,'Hospitalisation Details'!$A$2:$I$2344,9,)</f>
        <v>R1026</v>
      </c>
      <c r="Q1243">
        <f>VLOOKUP(A1243,'Data Transformation'!A1243:R3577,18,)</f>
        <v>31</v>
      </c>
    </row>
    <row r="1244" spans="1:17" ht="15.6" x14ac:dyDescent="0.3">
      <c r="A1244" s="1" t="s">
        <v>1128</v>
      </c>
      <c r="B1244" s="1" t="str">
        <f>VLOOKUP($A1244,'Data Transformation'!$A$2:$D$2336,4,)</f>
        <v xml:space="preserve">  Rafer</v>
      </c>
      <c r="C1244">
        <f>VLOOKUP($A1244,'Medical Examinations'!$A$2:$B$2336,2,)</f>
        <v>43.89</v>
      </c>
      <c r="D1244">
        <f>VLOOKUP($A1244,'Medical Examinations'!$A$2:$C$2336,3,)</f>
        <v>6.32</v>
      </c>
      <c r="E1244" t="str">
        <f>VLOOKUP($A1244,'Medical Examinations'!$A$2:$D$2336,4,)</f>
        <v>yes</v>
      </c>
      <c r="F1244" t="str">
        <f>VLOOKUP($A1244,'Medical Examinations'!$A$2:$E$2336,5,)</f>
        <v>No</v>
      </c>
      <c r="G1244" t="str">
        <f>VLOOKUP($A1244,'Medical Examinations'!$A$2:$F$2336,6,)</f>
        <v>No</v>
      </c>
      <c r="H1244">
        <f>VLOOKUP($A1244,'Data Transformation'!$A$2:$G$2336,7,)</f>
        <v>0</v>
      </c>
      <c r="I1244" t="str">
        <f>VLOOKUP($A1244,'Medical Examinations'!$A$2:$H$2336,8,)</f>
        <v>No</v>
      </c>
      <c r="J1244" t="str">
        <f>VLOOKUP($A1244,'Data Transformation'!$A$2:$K$2336,11,)</f>
        <v>normal weight</v>
      </c>
      <c r="K1244" t="str">
        <f>VLOOKUP($A1244,'Data Transformation'!$A$2:$M$2336,13,)</f>
        <v>Normal</v>
      </c>
      <c r="L1244" t="str">
        <f>VLOOKUP(A1244,'Data Transformation'!A1244:Q3578,17,)</f>
        <v>21-Aug-1991</v>
      </c>
      <c r="M1244">
        <f>VLOOKUP($A1244,'Hospitalisation Details'!$A$2:$I$2344,6,)</f>
        <v>8944.1200000000008</v>
      </c>
      <c r="N1244" t="str">
        <f>VLOOKUP($A1244,'Hospitalisation Details'!$A$2:$I$2344,7,)</f>
        <v>tier - 3</v>
      </c>
      <c r="O1244" t="str">
        <f>VLOOKUP($A1244,'Hospitalisation Details'!$A$2:$I$2344,8,)</f>
        <v>tier - 2</v>
      </c>
      <c r="P1244" t="str">
        <f>VLOOKUP($A1244,'Hospitalisation Details'!$A$2:$I$2344,9,)</f>
        <v>R1013</v>
      </c>
      <c r="Q1244">
        <f>VLOOKUP(A1244,'Data Transformation'!A1244:R3578,18,)</f>
        <v>31</v>
      </c>
    </row>
    <row r="1245" spans="1:17" ht="15.6" x14ac:dyDescent="0.3">
      <c r="A1245" s="1" t="s">
        <v>1127</v>
      </c>
      <c r="B1245" s="1" t="str">
        <f>VLOOKUP($A1245,'Data Transformation'!$A$2:$D$2336,4,)</f>
        <v xml:space="preserve">  Claire</v>
      </c>
      <c r="C1245">
        <f>VLOOKUP($A1245,'Medical Examinations'!$A$2:$B$2336,2,)</f>
        <v>25.6</v>
      </c>
      <c r="D1245">
        <f>VLOOKUP($A1245,'Medical Examinations'!$A$2:$C$2336,3,)</f>
        <v>5.65</v>
      </c>
      <c r="E1245" t="str">
        <f>VLOOKUP($A1245,'Medical Examinations'!$A$2:$D$2336,4,)</f>
        <v>No</v>
      </c>
      <c r="F1245" t="str">
        <f>VLOOKUP($A1245,'Medical Examinations'!$A$2:$E$2336,5,)</f>
        <v>No</v>
      </c>
      <c r="G1245" t="str">
        <f>VLOOKUP($A1245,'Medical Examinations'!$A$2:$F$2336,6,)</f>
        <v>No</v>
      </c>
      <c r="H1245">
        <f>VLOOKUP($A1245,'Data Transformation'!$A$2:$G$2336,7,)</f>
        <v>2</v>
      </c>
      <c r="I1245" t="str">
        <f>VLOOKUP($A1245,'Medical Examinations'!$A$2:$H$2336,8,)</f>
        <v>No</v>
      </c>
      <c r="J1245" t="str">
        <f>VLOOKUP($A1245,'Data Transformation'!$A$2:$K$2336,11,)</f>
        <v>obesity</v>
      </c>
      <c r="K1245" t="str">
        <f>VLOOKUP($A1245,'Data Transformation'!$A$2:$M$2336,13,)</f>
        <v>Normal</v>
      </c>
      <c r="L1245" t="str">
        <f>VLOOKUP(A1245,'Data Transformation'!A1245:Q3579,17,)</f>
        <v>1-Dec-1970</v>
      </c>
      <c r="M1245">
        <f>VLOOKUP($A1245,'Hospitalisation Details'!$A$2:$I$2344,6,)</f>
        <v>8932.08</v>
      </c>
      <c r="N1245" t="str">
        <f>VLOOKUP($A1245,'Hospitalisation Details'!$A$2:$I$2344,7,)</f>
        <v>tier - 2</v>
      </c>
      <c r="O1245" t="str">
        <f>VLOOKUP($A1245,'Hospitalisation Details'!$A$2:$I$2344,8,)</f>
        <v>tier - 1</v>
      </c>
      <c r="P1245" t="str">
        <f>VLOOKUP($A1245,'Hospitalisation Details'!$A$2:$I$2344,9,)</f>
        <v>R1011</v>
      </c>
      <c r="Q1245">
        <f>VLOOKUP(A1245,'Data Transformation'!A1245:R3579,18,)</f>
        <v>52</v>
      </c>
    </row>
    <row r="1246" spans="1:17" ht="15.6" x14ac:dyDescent="0.3">
      <c r="A1246" s="1" t="s">
        <v>1126</v>
      </c>
      <c r="B1246" s="1" t="str">
        <f>VLOOKUP($A1246,'Data Transformation'!$A$2:$D$2336,4,)</f>
        <v xml:space="preserve">  Erynn J</v>
      </c>
      <c r="C1246">
        <f>VLOOKUP($A1246,'Medical Examinations'!$A$2:$B$2336,2,)</f>
        <v>29.545000000000002</v>
      </c>
      <c r="D1246">
        <f>VLOOKUP($A1246,'Medical Examinations'!$A$2:$C$2336,3,)</f>
        <v>8.41</v>
      </c>
      <c r="E1246" t="str">
        <f>VLOOKUP($A1246,'Medical Examinations'!$A$2:$D$2336,4,)</f>
        <v>yes</v>
      </c>
      <c r="F1246" t="str">
        <f>VLOOKUP($A1246,'Medical Examinations'!$A$2:$E$2336,5,)</f>
        <v>No</v>
      </c>
      <c r="G1246" t="str">
        <f>VLOOKUP($A1246,'Medical Examinations'!$A$2:$F$2336,6,)</f>
        <v>No</v>
      </c>
      <c r="H1246">
        <f>VLOOKUP($A1246,'Data Transformation'!$A$2:$G$2336,7,)</f>
        <v>1</v>
      </c>
      <c r="I1246" t="str">
        <f>VLOOKUP($A1246,'Medical Examinations'!$A$2:$H$2336,8,)</f>
        <v>No</v>
      </c>
      <c r="J1246" t="str">
        <f>VLOOKUP($A1246,'Data Transformation'!$A$2:$K$2336,11,)</f>
        <v>overweight</v>
      </c>
      <c r="K1246" t="str">
        <f>VLOOKUP($A1246,'Data Transformation'!$A$2:$M$2336,13,)</f>
        <v>Normal</v>
      </c>
      <c r="L1246" t="str">
        <f>VLOOKUP(A1246,'Data Transformation'!A1246:Q3580,17,)</f>
        <v>21-Jul-1982</v>
      </c>
      <c r="M1246">
        <f>VLOOKUP($A1246,'Hospitalisation Details'!$A$2:$I$2344,6,)</f>
        <v>8930.93</v>
      </c>
      <c r="N1246" t="str">
        <f>VLOOKUP($A1246,'Hospitalisation Details'!$A$2:$I$2344,7,)</f>
        <v>tier - 2</v>
      </c>
      <c r="O1246" t="str">
        <f>VLOOKUP($A1246,'Hospitalisation Details'!$A$2:$I$2344,8,)</f>
        <v>tier - 2</v>
      </c>
      <c r="P1246" t="str">
        <f>VLOOKUP($A1246,'Hospitalisation Details'!$A$2:$I$2344,9,)</f>
        <v>R1012</v>
      </c>
      <c r="Q1246">
        <f>VLOOKUP(A1246,'Data Transformation'!A1246:R3580,18,)</f>
        <v>41</v>
      </c>
    </row>
    <row r="1247" spans="1:17" ht="15.6" x14ac:dyDescent="0.3">
      <c r="A1247" s="1" t="s">
        <v>1125</v>
      </c>
      <c r="B1247" s="1" t="str">
        <f>VLOOKUP($A1247,'Data Transformation'!$A$2:$D$2336,4,)</f>
        <v xml:space="preserve">  Mahesh</v>
      </c>
      <c r="C1247">
        <f>VLOOKUP($A1247,'Medical Examinations'!$A$2:$B$2336,2,)</f>
        <v>23.25</v>
      </c>
      <c r="D1247">
        <f>VLOOKUP($A1247,'Medical Examinations'!$A$2:$C$2336,3,)</f>
        <v>11.96</v>
      </c>
      <c r="E1247" t="str">
        <f>VLOOKUP($A1247,'Medical Examinations'!$A$2:$D$2336,4,)</f>
        <v>yes</v>
      </c>
      <c r="F1247" t="str">
        <f>VLOOKUP($A1247,'Medical Examinations'!$A$2:$E$2336,5,)</f>
        <v>No</v>
      </c>
      <c r="G1247" t="str">
        <f>VLOOKUP($A1247,'Medical Examinations'!$A$2:$F$2336,6,)</f>
        <v>No</v>
      </c>
      <c r="H1247">
        <f>VLOOKUP($A1247,'Data Transformation'!$A$2:$G$2336,7,)</f>
        <v>0</v>
      </c>
      <c r="I1247" t="str">
        <f>VLOOKUP($A1247,'Medical Examinations'!$A$2:$H$2336,8,)</f>
        <v>No</v>
      </c>
      <c r="J1247" t="str">
        <f>VLOOKUP($A1247,'Data Transformation'!$A$2:$K$2336,11,)</f>
        <v>overweight</v>
      </c>
      <c r="K1247" t="str">
        <f>VLOOKUP($A1247,'Data Transformation'!$A$2:$M$2336,13,)</f>
        <v>Prediabetes</v>
      </c>
      <c r="L1247" t="str">
        <f>VLOOKUP(A1247,'Data Transformation'!A1247:Q3581,17,)</f>
        <v>19-Jul-1968</v>
      </c>
      <c r="M1247">
        <f>VLOOKUP($A1247,'Hospitalisation Details'!$A$2:$I$2344,6,)</f>
        <v>8908.4699999999993</v>
      </c>
      <c r="N1247" t="str">
        <f>VLOOKUP($A1247,'Hospitalisation Details'!$A$2:$I$2344,7,)</f>
        <v>tier - 3</v>
      </c>
      <c r="O1247" t="str">
        <f>VLOOKUP($A1247,'Hospitalisation Details'!$A$2:$I$2344,8,)</f>
        <v>tier - 2</v>
      </c>
      <c r="P1247" t="str">
        <f>VLOOKUP($A1247,'Hospitalisation Details'!$A$2:$I$2344,9,)</f>
        <v>R1013</v>
      </c>
      <c r="Q1247">
        <f>VLOOKUP(A1247,'Data Transformation'!A1247:R3581,18,)</f>
        <v>55</v>
      </c>
    </row>
    <row r="1248" spans="1:17" ht="15.6" x14ac:dyDescent="0.3">
      <c r="A1248" s="1" t="s">
        <v>1124</v>
      </c>
      <c r="B1248" s="1" t="str">
        <f>VLOOKUP($A1248,'Data Transformation'!$A$2:$D$2336,4,)</f>
        <v xml:space="preserve">  Stanley</v>
      </c>
      <c r="C1248">
        <f>VLOOKUP($A1248,'Medical Examinations'!$A$2:$B$2336,2,)</f>
        <v>43.95</v>
      </c>
      <c r="D1248">
        <f>VLOOKUP($A1248,'Medical Examinations'!$A$2:$C$2336,3,)</f>
        <v>5.17</v>
      </c>
      <c r="E1248" t="str">
        <f>VLOOKUP($A1248,'Medical Examinations'!$A$2:$D$2336,4,)</f>
        <v>yes</v>
      </c>
      <c r="F1248" t="str">
        <f>VLOOKUP($A1248,'Medical Examinations'!$A$2:$E$2336,5,)</f>
        <v>No</v>
      </c>
      <c r="G1248" t="str">
        <f>VLOOKUP($A1248,'Medical Examinations'!$A$2:$F$2336,6,)</f>
        <v>Yes</v>
      </c>
      <c r="H1248">
        <f>VLOOKUP($A1248,'Data Transformation'!$A$2:$G$2336,7,)</f>
        <v>1</v>
      </c>
      <c r="I1248" t="str">
        <f>VLOOKUP($A1248,'Medical Examinations'!$A$2:$H$2336,8,)</f>
        <v>No</v>
      </c>
      <c r="J1248" t="str">
        <f>VLOOKUP($A1248,'Data Transformation'!$A$2:$K$2336,11,)</f>
        <v>overweight</v>
      </c>
      <c r="K1248" t="str">
        <f>VLOOKUP($A1248,'Data Transformation'!$A$2:$M$2336,13,)</f>
        <v>Normal</v>
      </c>
      <c r="L1248" t="str">
        <f>VLOOKUP(A1248,'Data Transformation'!A1248:Q3582,17,)</f>
        <v>8-Aug-1973</v>
      </c>
      <c r="M1248">
        <f>VLOOKUP($A1248,'Hospitalisation Details'!$A$2:$I$2344,6,)</f>
        <v>8906.14</v>
      </c>
      <c r="N1248" t="str">
        <f>VLOOKUP($A1248,'Hospitalisation Details'!$A$2:$I$2344,7,)</f>
        <v>tier - 2</v>
      </c>
      <c r="O1248" t="str">
        <f>VLOOKUP($A1248,'Hospitalisation Details'!$A$2:$I$2344,8,)</f>
        <v>tier - 2</v>
      </c>
      <c r="P1248" t="str">
        <f>VLOOKUP($A1248,'Hospitalisation Details'!$A$2:$I$2344,9,)</f>
        <v>R1012</v>
      </c>
      <c r="Q1248">
        <f>VLOOKUP(A1248,'Data Transformation'!A1248:R3582,18,)</f>
        <v>49</v>
      </c>
    </row>
    <row r="1249" spans="1:17" ht="15.6" x14ac:dyDescent="0.3">
      <c r="A1249" s="1" t="s">
        <v>1123</v>
      </c>
      <c r="B1249" s="1" t="str">
        <f>VLOOKUP($A1249,'Data Transformation'!$A$2:$D$2336,4,)</f>
        <v xml:space="preserve">  Gregory</v>
      </c>
      <c r="C1249">
        <f>VLOOKUP($A1249,'Medical Examinations'!$A$2:$B$2336,2,)</f>
        <v>21.85</v>
      </c>
      <c r="D1249">
        <f>VLOOKUP($A1249,'Medical Examinations'!$A$2:$C$2336,3,)</f>
        <v>8.76</v>
      </c>
      <c r="E1249" t="str">
        <f>VLOOKUP($A1249,'Medical Examinations'!$A$2:$D$2336,4,)</f>
        <v>No</v>
      </c>
      <c r="F1249" t="str">
        <f>VLOOKUP($A1249,'Medical Examinations'!$A$2:$E$2336,5,)</f>
        <v>No</v>
      </c>
      <c r="G1249" t="str">
        <f>VLOOKUP($A1249,'Medical Examinations'!$A$2:$F$2336,6,)</f>
        <v>No</v>
      </c>
      <c r="H1249">
        <f>VLOOKUP($A1249,'Data Transformation'!$A$2:$G$2336,7,)</f>
        <v>0</v>
      </c>
      <c r="I1249" t="str">
        <f>VLOOKUP($A1249,'Medical Examinations'!$A$2:$H$2336,8,)</f>
        <v>No</v>
      </c>
      <c r="J1249" t="str">
        <f>VLOOKUP($A1249,'Data Transformation'!$A$2:$K$2336,11,)</f>
        <v>obesity</v>
      </c>
      <c r="K1249" t="str">
        <f>VLOOKUP($A1249,'Data Transformation'!$A$2:$M$2336,13,)</f>
        <v>Prediabetes</v>
      </c>
      <c r="L1249" t="str">
        <f>VLOOKUP(A1249,'Data Transformation'!A1249:Q3583,17,)</f>
        <v>29-Sep-1974</v>
      </c>
      <c r="M1249">
        <f>VLOOKUP($A1249,'Hospitalisation Details'!$A$2:$I$2344,6,)</f>
        <v>8891.14</v>
      </c>
      <c r="N1249" t="str">
        <f>VLOOKUP($A1249,'Hospitalisation Details'!$A$2:$I$2344,7,)</f>
        <v>tier - 2</v>
      </c>
      <c r="O1249" t="str">
        <f>VLOOKUP($A1249,'Hospitalisation Details'!$A$2:$I$2344,8,)</f>
        <v>tier - 3</v>
      </c>
      <c r="P1249" t="str">
        <f>VLOOKUP($A1249,'Hospitalisation Details'!$A$2:$I$2344,9,)</f>
        <v>R1017</v>
      </c>
      <c r="Q1249">
        <f>VLOOKUP(A1249,'Data Transformation'!A1249:R3583,18,)</f>
        <v>48</v>
      </c>
    </row>
    <row r="1250" spans="1:17" ht="15.6" x14ac:dyDescent="0.3">
      <c r="A1250" s="1" t="s">
        <v>1122</v>
      </c>
      <c r="B1250" s="1" t="str">
        <f>VLOOKUP($A1250,'Data Transformation'!$A$2:$D$2336,4,)</f>
        <v xml:space="preserve">  Eric</v>
      </c>
      <c r="C1250">
        <f>VLOOKUP($A1250,'Medical Examinations'!$A$2:$B$2336,2,)</f>
        <v>25.73</v>
      </c>
      <c r="D1250">
        <f>VLOOKUP($A1250,'Medical Examinations'!$A$2:$C$2336,3,)</f>
        <v>7.99</v>
      </c>
      <c r="E1250" t="str">
        <f>VLOOKUP($A1250,'Medical Examinations'!$A$2:$D$2336,4,)</f>
        <v>No</v>
      </c>
      <c r="F1250" t="str">
        <f>VLOOKUP($A1250,'Medical Examinations'!$A$2:$E$2336,5,)</f>
        <v>No</v>
      </c>
      <c r="G1250" t="str">
        <f>VLOOKUP($A1250,'Medical Examinations'!$A$2:$F$2336,6,)</f>
        <v>No</v>
      </c>
      <c r="H1250">
        <f>VLOOKUP($A1250,'Data Transformation'!$A$2:$G$2336,7,)</f>
        <v>2</v>
      </c>
      <c r="I1250" t="str">
        <f>VLOOKUP($A1250,'Medical Examinations'!$A$2:$H$2336,8,)</f>
        <v>No</v>
      </c>
      <c r="J1250" t="str">
        <f>VLOOKUP($A1250,'Data Transformation'!$A$2:$K$2336,11,)</f>
        <v>obesity</v>
      </c>
      <c r="K1250" t="str">
        <f>VLOOKUP($A1250,'Data Transformation'!$A$2:$M$2336,13,)</f>
        <v>Normal</v>
      </c>
      <c r="L1250" t="str">
        <f>VLOOKUP(A1250,'Data Transformation'!A1250:Q3584,17,)</f>
        <v>17-Jun-1969</v>
      </c>
      <c r="M1250">
        <f>VLOOKUP($A1250,'Hospitalisation Details'!$A$2:$I$2344,6,)</f>
        <v>8890.59</v>
      </c>
      <c r="N1250" t="str">
        <f>VLOOKUP($A1250,'Hospitalisation Details'!$A$2:$I$2344,7,)</f>
        <v>tier - 2</v>
      </c>
      <c r="O1250" t="str">
        <f>VLOOKUP($A1250,'Hospitalisation Details'!$A$2:$I$2344,8,)</f>
        <v>tier - 3</v>
      </c>
      <c r="P1250" t="str">
        <f>VLOOKUP($A1250,'Hospitalisation Details'!$A$2:$I$2344,9,)</f>
        <v>R1012</v>
      </c>
      <c r="Q1250">
        <f>VLOOKUP(A1250,'Data Transformation'!A1250:R3584,18,)</f>
        <v>54</v>
      </c>
    </row>
    <row r="1251" spans="1:17" ht="15.6" x14ac:dyDescent="0.3">
      <c r="A1251" s="1" t="s">
        <v>1121</v>
      </c>
      <c r="B1251" s="1" t="str">
        <f>VLOOKUP($A1251,'Data Transformation'!$A$2:$D$2336,4,)</f>
        <v xml:space="preserve">  Rachel M</v>
      </c>
      <c r="C1251">
        <f>VLOOKUP($A1251,'Medical Examinations'!$A$2:$B$2336,2,)</f>
        <v>32.229999999999997</v>
      </c>
      <c r="D1251">
        <f>VLOOKUP($A1251,'Medical Examinations'!$A$2:$C$2336,3,)</f>
        <v>8.59</v>
      </c>
      <c r="E1251" t="str">
        <f>VLOOKUP($A1251,'Medical Examinations'!$A$2:$D$2336,4,)</f>
        <v>No</v>
      </c>
      <c r="F1251" t="str">
        <f>VLOOKUP($A1251,'Medical Examinations'!$A$2:$E$2336,5,)</f>
        <v>No</v>
      </c>
      <c r="G1251" t="str">
        <f>VLOOKUP($A1251,'Medical Examinations'!$A$2:$F$2336,6,)</f>
        <v>No</v>
      </c>
      <c r="H1251">
        <f>VLOOKUP($A1251,'Data Transformation'!$A$2:$G$2336,7,)</f>
        <v>0</v>
      </c>
      <c r="I1251" t="str">
        <f>VLOOKUP($A1251,'Medical Examinations'!$A$2:$H$2336,8,)</f>
        <v>No</v>
      </c>
      <c r="J1251" t="str">
        <f>VLOOKUP($A1251,'Data Transformation'!$A$2:$K$2336,11,)</f>
        <v>obesity</v>
      </c>
      <c r="K1251" t="str">
        <f>VLOOKUP($A1251,'Data Transformation'!$A$2:$M$2336,13,)</f>
        <v>Normal</v>
      </c>
      <c r="L1251" t="str">
        <f>VLOOKUP(A1251,'Data Transformation'!A1251:Q3585,17,)</f>
        <v>6-Sep-1971</v>
      </c>
      <c r="M1251">
        <f>VLOOKUP($A1251,'Hospitalisation Details'!$A$2:$I$2344,6,)</f>
        <v>8871.15</v>
      </c>
      <c r="N1251" t="str">
        <f>VLOOKUP($A1251,'Hospitalisation Details'!$A$2:$I$2344,7,)</f>
        <v>tier - 2</v>
      </c>
      <c r="O1251" t="str">
        <f>VLOOKUP($A1251,'Hospitalisation Details'!$A$2:$I$2344,8,)</f>
        <v>tier - 3</v>
      </c>
      <c r="P1251" t="str">
        <f>VLOOKUP($A1251,'Hospitalisation Details'!$A$2:$I$2344,9,)</f>
        <v>R1013</v>
      </c>
      <c r="Q1251">
        <f>VLOOKUP(A1251,'Data Transformation'!A1251:R3585,18,)</f>
        <v>51</v>
      </c>
    </row>
    <row r="1252" spans="1:17" ht="15.6" x14ac:dyDescent="0.3">
      <c r="A1252" s="1" t="s">
        <v>1120</v>
      </c>
      <c r="B1252" s="1" t="str">
        <f>VLOOKUP($A1252,'Data Transformation'!$A$2:$D$2336,4,)</f>
        <v xml:space="preserve">  Fritz</v>
      </c>
      <c r="C1252">
        <f>VLOOKUP($A1252,'Medical Examinations'!$A$2:$B$2336,2,)</f>
        <v>32.204999999999998</v>
      </c>
      <c r="D1252">
        <f>VLOOKUP($A1252,'Medical Examinations'!$A$2:$C$2336,3,)</f>
        <v>6.14</v>
      </c>
      <c r="E1252" t="str">
        <f>VLOOKUP($A1252,'Medical Examinations'!$A$2:$D$2336,4,)</f>
        <v>No</v>
      </c>
      <c r="F1252" t="str">
        <f>VLOOKUP($A1252,'Medical Examinations'!$A$2:$E$2336,5,)</f>
        <v>No</v>
      </c>
      <c r="G1252" t="str">
        <f>VLOOKUP($A1252,'Medical Examinations'!$A$2:$F$2336,6,)</f>
        <v>No</v>
      </c>
      <c r="H1252">
        <f>VLOOKUP($A1252,'Data Transformation'!$A$2:$G$2336,7,)</f>
        <v>2</v>
      </c>
      <c r="I1252" t="str">
        <f>VLOOKUP($A1252,'Medical Examinations'!$A$2:$H$2336,8,)</f>
        <v>No</v>
      </c>
      <c r="J1252" t="str">
        <f>VLOOKUP($A1252,'Data Transformation'!$A$2:$K$2336,11,)</f>
        <v>obesity</v>
      </c>
      <c r="K1252" t="str">
        <f>VLOOKUP($A1252,'Data Transformation'!$A$2:$M$2336,13,)</f>
        <v>Normal</v>
      </c>
      <c r="L1252" t="str">
        <f>VLOOKUP(A1252,'Data Transformation'!A1252:Q3586,17,)</f>
        <v>29-Sep-1973</v>
      </c>
      <c r="M1252">
        <f>VLOOKUP($A1252,'Hospitalisation Details'!$A$2:$I$2344,6,)</f>
        <v>8835.26</v>
      </c>
      <c r="N1252" t="str">
        <f>VLOOKUP($A1252,'Hospitalisation Details'!$A$2:$I$2344,7,)</f>
        <v>tier - 3</v>
      </c>
      <c r="O1252" t="str">
        <f>VLOOKUP($A1252,'Hospitalisation Details'!$A$2:$I$2344,8,)</f>
        <v>tier - 2</v>
      </c>
      <c r="P1252" t="str">
        <f>VLOOKUP($A1252,'Hospitalisation Details'!$A$2:$I$2344,9,)</f>
        <v>R1012</v>
      </c>
      <c r="Q1252">
        <f>VLOOKUP(A1252,'Data Transformation'!A1252:R3586,18,)</f>
        <v>49</v>
      </c>
    </row>
    <row r="1253" spans="1:17" ht="15.6" x14ac:dyDescent="0.3">
      <c r="A1253" s="1" t="s">
        <v>1119</v>
      </c>
      <c r="B1253" s="1" t="str">
        <f>VLOOKUP($A1253,'Data Transformation'!$A$2:$D$2336,4,)</f>
        <v xml:space="preserve">  Brad</v>
      </c>
      <c r="C1253">
        <f>VLOOKUP($A1253,'Medical Examinations'!$A$2:$B$2336,2,)</f>
        <v>26.41</v>
      </c>
      <c r="D1253">
        <f>VLOOKUP($A1253,'Medical Examinations'!$A$2:$C$2336,3,)</f>
        <v>4.08</v>
      </c>
      <c r="E1253" t="str">
        <f>VLOOKUP($A1253,'Medical Examinations'!$A$2:$D$2336,4,)</f>
        <v>No</v>
      </c>
      <c r="F1253" t="str">
        <f>VLOOKUP($A1253,'Medical Examinations'!$A$2:$E$2336,5,)</f>
        <v>No</v>
      </c>
      <c r="G1253" t="str">
        <f>VLOOKUP($A1253,'Medical Examinations'!$A$2:$F$2336,6,)</f>
        <v>No</v>
      </c>
      <c r="H1253">
        <f>VLOOKUP($A1253,'Data Transformation'!$A$2:$G$2336,7,)</f>
        <v>2</v>
      </c>
      <c r="I1253" t="str">
        <f>VLOOKUP($A1253,'Medical Examinations'!$A$2:$H$2336,8,)</f>
        <v>No</v>
      </c>
      <c r="J1253" t="str">
        <f>VLOOKUP($A1253,'Data Transformation'!$A$2:$K$2336,11,)</f>
        <v>obesity</v>
      </c>
      <c r="K1253" t="str">
        <f>VLOOKUP($A1253,'Data Transformation'!$A$2:$M$2336,13,)</f>
        <v>Normal</v>
      </c>
      <c r="L1253" t="str">
        <f>VLOOKUP(A1253,'Data Transformation'!A1253:Q3587,17,)</f>
        <v>19-Sep-1973</v>
      </c>
      <c r="M1253">
        <f>VLOOKUP($A1253,'Hospitalisation Details'!$A$2:$I$2344,6,)</f>
        <v>8827.2099999999991</v>
      </c>
      <c r="N1253" t="str">
        <f>VLOOKUP($A1253,'Hospitalisation Details'!$A$2:$I$2344,7,)</f>
        <v>tier - 3</v>
      </c>
      <c r="O1253" t="str">
        <f>VLOOKUP($A1253,'Hospitalisation Details'!$A$2:$I$2344,8,)</f>
        <v>tier - 1</v>
      </c>
      <c r="P1253" t="str">
        <f>VLOOKUP($A1253,'Hospitalisation Details'!$A$2:$I$2344,9,)</f>
        <v>R1012</v>
      </c>
      <c r="Q1253">
        <f>VLOOKUP(A1253,'Data Transformation'!A1253:R3587,18,)</f>
        <v>49</v>
      </c>
    </row>
    <row r="1254" spans="1:17" ht="15.6" x14ac:dyDescent="0.3">
      <c r="A1254" s="1" t="s">
        <v>1118</v>
      </c>
      <c r="B1254" s="1" t="str">
        <f>VLOOKUP($A1254,'Data Transformation'!$A$2:$D$2336,4,)</f>
        <v xml:space="preserve">  Claire M</v>
      </c>
      <c r="C1254">
        <f>VLOOKUP($A1254,'Medical Examinations'!$A$2:$B$2336,2,)</f>
        <v>30.2</v>
      </c>
      <c r="D1254">
        <f>VLOOKUP($A1254,'Medical Examinations'!$A$2:$C$2336,3,)</f>
        <v>6.25</v>
      </c>
      <c r="E1254" t="str">
        <f>VLOOKUP($A1254,'Medical Examinations'!$A$2:$D$2336,4,)</f>
        <v>yes</v>
      </c>
      <c r="F1254" t="str">
        <f>VLOOKUP($A1254,'Medical Examinations'!$A$2:$E$2336,5,)</f>
        <v>No</v>
      </c>
      <c r="G1254" t="str">
        <f>VLOOKUP($A1254,'Medical Examinations'!$A$2:$F$2336,6,)</f>
        <v>No</v>
      </c>
      <c r="H1254">
        <f>VLOOKUP($A1254,'Data Transformation'!$A$2:$G$2336,7,)</f>
        <v>0</v>
      </c>
      <c r="I1254" t="str">
        <f>VLOOKUP($A1254,'Medical Examinations'!$A$2:$H$2336,8,)</f>
        <v>No</v>
      </c>
      <c r="J1254" t="str">
        <f>VLOOKUP($A1254,'Data Transformation'!$A$2:$K$2336,11,)</f>
        <v>obesity</v>
      </c>
      <c r="K1254" t="str">
        <f>VLOOKUP($A1254,'Data Transformation'!$A$2:$M$2336,13,)</f>
        <v>Normal</v>
      </c>
      <c r="L1254" t="str">
        <f>VLOOKUP(A1254,'Data Transformation'!A1254:Q3588,17,)</f>
        <v>7-Jul-1969</v>
      </c>
      <c r="M1254">
        <f>VLOOKUP($A1254,'Hospitalisation Details'!$A$2:$I$2344,6,)</f>
        <v>8825.09</v>
      </c>
      <c r="N1254" t="str">
        <f>VLOOKUP($A1254,'Hospitalisation Details'!$A$2:$I$2344,7,)</f>
        <v>tier - 2</v>
      </c>
      <c r="O1254" t="str">
        <f>VLOOKUP($A1254,'Hospitalisation Details'!$A$2:$I$2344,8,)</f>
        <v>tier - 3</v>
      </c>
      <c r="P1254" t="str">
        <f>VLOOKUP($A1254,'Hospitalisation Details'!$A$2:$I$2344,9,)</f>
        <v>R1011</v>
      </c>
      <c r="Q1254">
        <f>VLOOKUP(A1254,'Data Transformation'!A1254:R3588,18,)</f>
        <v>54</v>
      </c>
    </row>
    <row r="1255" spans="1:17" ht="15.6" x14ac:dyDescent="0.3">
      <c r="A1255" s="1" t="s">
        <v>1117</v>
      </c>
      <c r="B1255" s="1" t="str">
        <f>VLOOKUP($A1255,'Data Transformation'!$A$2:$D$2336,4,)</f>
        <v xml:space="preserve">  Jennifer</v>
      </c>
      <c r="C1255">
        <f>VLOOKUP($A1255,'Medical Examinations'!$A$2:$B$2336,2,)</f>
        <v>31.26</v>
      </c>
      <c r="D1255">
        <f>VLOOKUP($A1255,'Medical Examinations'!$A$2:$C$2336,3,)</f>
        <v>5.94</v>
      </c>
      <c r="E1255" t="str">
        <f>VLOOKUP($A1255,'Medical Examinations'!$A$2:$D$2336,4,)</f>
        <v>yes</v>
      </c>
      <c r="F1255" t="str">
        <f>VLOOKUP($A1255,'Medical Examinations'!$A$2:$E$2336,5,)</f>
        <v>No</v>
      </c>
      <c r="G1255" t="str">
        <f>VLOOKUP($A1255,'Medical Examinations'!$A$2:$F$2336,6,)</f>
        <v>No</v>
      </c>
      <c r="H1255">
        <f>VLOOKUP($A1255,'Data Transformation'!$A$2:$G$2336,7,)</f>
        <v>1</v>
      </c>
      <c r="I1255" t="str">
        <f>VLOOKUP($A1255,'Medical Examinations'!$A$2:$H$2336,8,)</f>
        <v>No</v>
      </c>
      <c r="J1255" t="str">
        <f>VLOOKUP($A1255,'Data Transformation'!$A$2:$K$2336,11,)</f>
        <v>overweight</v>
      </c>
      <c r="K1255" t="str">
        <f>VLOOKUP($A1255,'Data Transformation'!$A$2:$M$2336,13,)</f>
        <v>Normal</v>
      </c>
      <c r="L1255" t="str">
        <f>VLOOKUP(A1255,'Data Transformation'!A1255:Q3589,17,)</f>
        <v>5-Jun-1975</v>
      </c>
      <c r="M1255">
        <f>VLOOKUP($A1255,'Hospitalisation Details'!$A$2:$I$2344,6,)</f>
        <v>8824.27</v>
      </c>
      <c r="N1255" t="str">
        <f>VLOOKUP($A1255,'Hospitalisation Details'!$A$2:$I$2344,7,)</f>
        <v>tier - 2</v>
      </c>
      <c r="O1255" t="str">
        <f>VLOOKUP($A1255,'Hospitalisation Details'!$A$2:$I$2344,8,)</f>
        <v>tier - 1</v>
      </c>
      <c r="P1255" t="str">
        <f>VLOOKUP($A1255,'Hospitalisation Details'!$A$2:$I$2344,9,)</f>
        <v>R1025</v>
      </c>
      <c r="Q1255">
        <f>VLOOKUP(A1255,'Data Transformation'!A1255:R3589,18,)</f>
        <v>48</v>
      </c>
    </row>
    <row r="1256" spans="1:17" ht="15.6" x14ac:dyDescent="0.3">
      <c r="A1256" s="1" t="s">
        <v>1116</v>
      </c>
      <c r="B1256" s="1" t="str">
        <f>VLOOKUP($A1256,'Data Transformation'!$A$2:$D$2336,4,)</f>
        <v xml:space="preserve">  Maria S</v>
      </c>
      <c r="C1256">
        <f>VLOOKUP($A1256,'Medical Examinations'!$A$2:$B$2336,2,)</f>
        <v>33.725000000000001</v>
      </c>
      <c r="D1256">
        <f>VLOOKUP($A1256,'Medical Examinations'!$A$2:$C$2336,3,)</f>
        <v>6.45</v>
      </c>
      <c r="E1256" t="str">
        <f>VLOOKUP($A1256,'Medical Examinations'!$A$2:$D$2336,4,)</f>
        <v>yes</v>
      </c>
      <c r="F1256" t="str">
        <f>VLOOKUP($A1256,'Medical Examinations'!$A$2:$E$2336,5,)</f>
        <v>No</v>
      </c>
      <c r="G1256" t="str">
        <f>VLOOKUP($A1256,'Medical Examinations'!$A$2:$F$2336,6,)</f>
        <v>No</v>
      </c>
      <c r="H1256">
        <f>VLOOKUP($A1256,'Data Transformation'!$A$2:$G$2336,7,)</f>
        <v>0</v>
      </c>
      <c r="I1256" t="str">
        <f>VLOOKUP($A1256,'Medical Examinations'!$A$2:$H$2336,8,)</f>
        <v>No</v>
      </c>
      <c r="J1256" t="str">
        <f>VLOOKUP($A1256,'Data Transformation'!$A$2:$K$2336,11,)</f>
        <v>normal weight</v>
      </c>
      <c r="K1256" t="str">
        <f>VLOOKUP($A1256,'Data Transformation'!$A$2:$M$2336,13,)</f>
        <v>Prediabetes</v>
      </c>
      <c r="L1256" t="str">
        <f>VLOOKUP(A1256,'Data Transformation'!A1256:Q3590,17,)</f>
        <v>24-Oct-1980</v>
      </c>
      <c r="M1256">
        <f>VLOOKUP($A1256,'Hospitalisation Details'!$A$2:$I$2344,6,)</f>
        <v>8823.99</v>
      </c>
      <c r="N1256" t="str">
        <f>VLOOKUP($A1256,'Hospitalisation Details'!$A$2:$I$2344,7,)</f>
        <v>tier - 2</v>
      </c>
      <c r="O1256" t="str">
        <f>VLOOKUP($A1256,'Hospitalisation Details'!$A$2:$I$2344,8,)</f>
        <v>tier - 3</v>
      </c>
      <c r="P1256" t="str">
        <f>VLOOKUP($A1256,'Hospitalisation Details'!$A$2:$I$2344,9,)</f>
        <v>R1024</v>
      </c>
      <c r="Q1256">
        <f>VLOOKUP(A1256,'Data Transformation'!A1256:R3590,18,)</f>
        <v>42</v>
      </c>
    </row>
    <row r="1257" spans="1:17" ht="15.6" x14ac:dyDescent="0.3">
      <c r="A1257" s="1" t="s">
        <v>1115</v>
      </c>
      <c r="B1257" s="1" t="str">
        <f>VLOOKUP($A1257,'Data Transformation'!$A$2:$D$2336,4,)</f>
        <v xml:space="preserve">  Katherine E</v>
      </c>
      <c r="C1257">
        <f>VLOOKUP($A1257,'Medical Examinations'!$A$2:$B$2336,2,)</f>
        <v>28.9</v>
      </c>
      <c r="D1257">
        <f>VLOOKUP($A1257,'Medical Examinations'!$A$2:$C$2336,3,)</f>
        <v>5.74</v>
      </c>
      <c r="E1257" t="str">
        <f>VLOOKUP($A1257,'Medical Examinations'!$A$2:$D$2336,4,)</f>
        <v>yes</v>
      </c>
      <c r="F1257" t="str">
        <f>VLOOKUP($A1257,'Medical Examinations'!$A$2:$E$2336,5,)</f>
        <v>No</v>
      </c>
      <c r="G1257" t="str">
        <f>VLOOKUP($A1257,'Medical Examinations'!$A$2:$F$2336,6,)</f>
        <v>No</v>
      </c>
      <c r="H1257">
        <f>VLOOKUP($A1257,'Data Transformation'!$A$2:$G$2336,7,)</f>
        <v>0</v>
      </c>
      <c r="I1257" t="str">
        <f>VLOOKUP($A1257,'Medical Examinations'!$A$2:$H$2336,8,)</f>
        <v>No</v>
      </c>
      <c r="J1257" t="str">
        <f>VLOOKUP($A1257,'Data Transformation'!$A$2:$K$2336,11,)</f>
        <v>underweight</v>
      </c>
      <c r="K1257" t="str">
        <f>VLOOKUP($A1257,'Data Transformation'!$A$2:$M$2336,13,)</f>
        <v>Normal</v>
      </c>
      <c r="L1257" t="str">
        <f>VLOOKUP(A1257,'Data Transformation'!A1257:Q3591,17,)</f>
        <v>11-Oct-1973</v>
      </c>
      <c r="M1257">
        <f>VLOOKUP($A1257,'Hospitalisation Details'!$A$2:$I$2344,6,)</f>
        <v>8823.2800000000007</v>
      </c>
      <c r="N1257" t="str">
        <f>VLOOKUP($A1257,'Hospitalisation Details'!$A$2:$I$2344,7,)</f>
        <v>tier - 2</v>
      </c>
      <c r="O1257" t="str">
        <f>VLOOKUP($A1257,'Hospitalisation Details'!$A$2:$I$2344,8,)</f>
        <v>tier - 1</v>
      </c>
      <c r="P1257" t="str">
        <f>VLOOKUP($A1257,'Hospitalisation Details'!$A$2:$I$2344,9,)</f>
        <v>R1011</v>
      </c>
      <c r="Q1257">
        <f>VLOOKUP(A1257,'Data Transformation'!A1257:R3591,18,)</f>
        <v>49</v>
      </c>
    </row>
    <row r="1258" spans="1:17" ht="15.6" x14ac:dyDescent="0.3">
      <c r="A1258" s="1" t="s">
        <v>1114</v>
      </c>
      <c r="B1258" s="1" t="str">
        <f>VLOOKUP($A1258,'Data Transformation'!$A$2:$D$2336,4,)</f>
        <v xml:space="preserve">  Michael</v>
      </c>
      <c r="C1258">
        <f>VLOOKUP($A1258,'Medical Examinations'!$A$2:$B$2336,2,)</f>
        <v>45.69</v>
      </c>
      <c r="D1258">
        <f>VLOOKUP($A1258,'Medical Examinations'!$A$2:$C$2336,3,)</f>
        <v>4.43</v>
      </c>
      <c r="E1258" t="str">
        <f>VLOOKUP($A1258,'Medical Examinations'!$A$2:$D$2336,4,)</f>
        <v>yes</v>
      </c>
      <c r="F1258" t="str">
        <f>VLOOKUP($A1258,'Medical Examinations'!$A$2:$E$2336,5,)</f>
        <v>No</v>
      </c>
      <c r="G1258" t="str">
        <f>VLOOKUP($A1258,'Medical Examinations'!$A$2:$F$2336,6,)</f>
        <v>No</v>
      </c>
      <c r="H1258">
        <f>VLOOKUP($A1258,'Data Transformation'!$A$2:$G$2336,7,)</f>
        <v>0</v>
      </c>
      <c r="I1258" t="str">
        <f>VLOOKUP($A1258,'Medical Examinations'!$A$2:$H$2336,8,)</f>
        <v>No</v>
      </c>
      <c r="J1258" t="str">
        <f>VLOOKUP($A1258,'Data Transformation'!$A$2:$K$2336,11,)</f>
        <v>overweight</v>
      </c>
      <c r="K1258" t="str">
        <f>VLOOKUP($A1258,'Data Transformation'!$A$2:$M$2336,13,)</f>
        <v>Normal</v>
      </c>
      <c r="L1258" t="str">
        <f>VLOOKUP(A1258,'Data Transformation'!A1258:Q3592,17,)</f>
        <v>25-Nov-1979</v>
      </c>
      <c r="M1258">
        <f>VLOOKUP($A1258,'Hospitalisation Details'!$A$2:$I$2344,6,)</f>
        <v>8821.8799999999992</v>
      </c>
      <c r="N1258" t="str">
        <f>VLOOKUP($A1258,'Hospitalisation Details'!$A$2:$I$2344,7,)</f>
        <v>tier - 2</v>
      </c>
      <c r="O1258" t="str">
        <f>VLOOKUP($A1258,'Hospitalisation Details'!$A$2:$I$2344,8,)</f>
        <v>tier - 3</v>
      </c>
      <c r="P1258" t="str">
        <f>VLOOKUP($A1258,'Hospitalisation Details'!$A$2:$I$2344,9,)</f>
        <v>R1023</v>
      </c>
      <c r="Q1258">
        <f>VLOOKUP(A1258,'Data Transformation'!A1258:R3592,18,)</f>
        <v>43</v>
      </c>
    </row>
    <row r="1259" spans="1:17" ht="15.6" x14ac:dyDescent="0.3">
      <c r="A1259" s="1" t="s">
        <v>1113</v>
      </c>
      <c r="B1259" s="1" t="str">
        <f>VLOOKUP($A1259,'Data Transformation'!$A$2:$D$2336,4,)</f>
        <v xml:space="preserve">  Roxanne</v>
      </c>
      <c r="C1259">
        <f>VLOOKUP($A1259,'Medical Examinations'!$A$2:$B$2336,2,)</f>
        <v>21.03</v>
      </c>
      <c r="D1259">
        <f>VLOOKUP($A1259,'Medical Examinations'!$A$2:$C$2336,3,)</f>
        <v>6.5</v>
      </c>
      <c r="E1259" t="str">
        <f>VLOOKUP($A1259,'Medical Examinations'!$A$2:$D$2336,4,)</f>
        <v>No</v>
      </c>
      <c r="F1259" t="str">
        <f>VLOOKUP($A1259,'Medical Examinations'!$A$2:$E$2336,5,)</f>
        <v>No</v>
      </c>
      <c r="G1259" t="str">
        <f>VLOOKUP($A1259,'Medical Examinations'!$A$2:$F$2336,6,)</f>
        <v>No</v>
      </c>
      <c r="H1259">
        <f>VLOOKUP($A1259,'Data Transformation'!$A$2:$G$2336,7,)</f>
        <v>0</v>
      </c>
      <c r="I1259" t="str">
        <f>VLOOKUP($A1259,'Medical Examinations'!$A$2:$H$2336,8,)</f>
        <v>No</v>
      </c>
      <c r="J1259" t="str">
        <f>VLOOKUP($A1259,'Data Transformation'!$A$2:$K$2336,11,)</f>
        <v>obesity</v>
      </c>
      <c r="K1259" t="str">
        <f>VLOOKUP($A1259,'Data Transformation'!$A$2:$M$2336,13,)</f>
        <v>Normal</v>
      </c>
      <c r="L1259" t="str">
        <f>VLOOKUP(A1259,'Data Transformation'!A1259:Q3593,17,)</f>
        <v>27-Dec-1968</v>
      </c>
      <c r="M1259">
        <f>VLOOKUP($A1259,'Hospitalisation Details'!$A$2:$I$2344,6,)</f>
        <v>8800.49</v>
      </c>
      <c r="N1259" t="str">
        <f>VLOOKUP($A1259,'Hospitalisation Details'!$A$2:$I$2344,7,)</f>
        <v>tier - 3</v>
      </c>
      <c r="O1259" t="str">
        <f>VLOOKUP($A1259,'Hospitalisation Details'!$A$2:$I$2344,8,)</f>
        <v>tier - 2</v>
      </c>
      <c r="P1259" t="str">
        <f>VLOOKUP($A1259,'Hospitalisation Details'!$A$2:$I$2344,9,)</f>
        <v>R1013</v>
      </c>
      <c r="Q1259">
        <f>VLOOKUP(A1259,'Data Transformation'!A1259:R3593,18,)</f>
        <v>54</v>
      </c>
    </row>
    <row r="1260" spans="1:17" ht="15.6" x14ac:dyDescent="0.3">
      <c r="A1260" s="1" t="s">
        <v>1112</v>
      </c>
      <c r="B1260" s="1" t="str">
        <f>VLOOKUP($A1260,'Data Transformation'!$A$2:$D$2336,4,)</f>
        <v xml:space="preserve">  Israel</v>
      </c>
      <c r="C1260">
        <f>VLOOKUP($A1260,'Medical Examinations'!$A$2:$B$2336,2,)</f>
        <v>37</v>
      </c>
      <c r="D1260">
        <f>VLOOKUP($A1260,'Medical Examinations'!$A$2:$C$2336,3,)</f>
        <v>8.75</v>
      </c>
      <c r="E1260" t="str">
        <f>VLOOKUP($A1260,'Medical Examinations'!$A$2:$D$2336,4,)</f>
        <v>No</v>
      </c>
      <c r="F1260" t="str">
        <f>VLOOKUP($A1260,'Medical Examinations'!$A$2:$E$2336,5,)</f>
        <v>No</v>
      </c>
      <c r="G1260" t="str">
        <f>VLOOKUP($A1260,'Medical Examinations'!$A$2:$F$2336,6,)</f>
        <v>No</v>
      </c>
      <c r="H1260">
        <f>VLOOKUP($A1260,'Data Transformation'!$A$2:$G$2336,7,)</f>
        <v>0</v>
      </c>
      <c r="I1260" t="str">
        <f>VLOOKUP($A1260,'Medical Examinations'!$A$2:$H$2336,8,)</f>
        <v>No</v>
      </c>
      <c r="J1260" t="str">
        <f>VLOOKUP($A1260,'Data Transformation'!$A$2:$K$2336,11,)</f>
        <v>obesity</v>
      </c>
      <c r="K1260" t="str">
        <f>VLOOKUP($A1260,'Data Transformation'!$A$2:$M$2336,13,)</f>
        <v>Diabetes</v>
      </c>
      <c r="L1260" t="str">
        <f>VLOOKUP(A1260,'Data Transformation'!A1260:Q3594,17,)</f>
        <v>23-Aug-1968</v>
      </c>
      <c r="M1260">
        <f>VLOOKUP($A1260,'Hospitalisation Details'!$A$2:$I$2344,6,)</f>
        <v>8798.59</v>
      </c>
      <c r="N1260" t="str">
        <f>VLOOKUP($A1260,'Hospitalisation Details'!$A$2:$I$2344,7,)</f>
        <v>tier - 2</v>
      </c>
      <c r="O1260" t="str">
        <f>VLOOKUP($A1260,'Hospitalisation Details'!$A$2:$I$2344,8,)</f>
        <v>tier - 1</v>
      </c>
      <c r="P1260" t="str">
        <f>VLOOKUP($A1260,'Hospitalisation Details'!$A$2:$I$2344,9,)</f>
        <v>R1011</v>
      </c>
      <c r="Q1260">
        <f>VLOOKUP(A1260,'Data Transformation'!A1260:R3594,18,)</f>
        <v>54</v>
      </c>
    </row>
    <row r="1261" spans="1:17" ht="15.6" x14ac:dyDescent="0.3">
      <c r="A1261" s="1" t="s">
        <v>1111</v>
      </c>
      <c r="B1261" s="1" t="str">
        <f>VLOOKUP($A1261,'Data Transformation'!$A$2:$D$2336,4,)</f>
        <v xml:space="preserve">  Samalya</v>
      </c>
      <c r="C1261">
        <f>VLOOKUP($A1261,'Medical Examinations'!$A$2:$B$2336,2,)</f>
        <v>25.4</v>
      </c>
      <c r="D1261">
        <f>VLOOKUP($A1261,'Medical Examinations'!$A$2:$C$2336,3,)</f>
        <v>11.96</v>
      </c>
      <c r="E1261" t="str">
        <f>VLOOKUP($A1261,'Medical Examinations'!$A$2:$D$2336,4,)</f>
        <v>No</v>
      </c>
      <c r="F1261" t="str">
        <f>VLOOKUP($A1261,'Medical Examinations'!$A$2:$E$2336,5,)</f>
        <v>No</v>
      </c>
      <c r="G1261" t="str">
        <f>VLOOKUP($A1261,'Medical Examinations'!$A$2:$F$2336,6,)</f>
        <v>No</v>
      </c>
      <c r="H1261">
        <f>VLOOKUP($A1261,'Data Transformation'!$A$2:$G$2336,7,)</f>
        <v>0</v>
      </c>
      <c r="I1261" t="str">
        <f>VLOOKUP($A1261,'Medical Examinations'!$A$2:$H$2336,8,)</f>
        <v>No</v>
      </c>
      <c r="J1261" t="str">
        <f>VLOOKUP($A1261,'Data Transformation'!$A$2:$K$2336,11,)</f>
        <v>obesity</v>
      </c>
      <c r="K1261" t="str">
        <f>VLOOKUP($A1261,'Data Transformation'!$A$2:$M$2336,13,)</f>
        <v>Prediabetes</v>
      </c>
      <c r="L1261" t="str">
        <f>VLOOKUP(A1261,'Data Transformation'!A1261:Q3595,17,)</f>
        <v>29-Aug-1968</v>
      </c>
      <c r="M1261">
        <f>VLOOKUP($A1261,'Hospitalisation Details'!$A$2:$I$2344,6,)</f>
        <v>8782.4699999999993</v>
      </c>
      <c r="N1261" t="str">
        <f>VLOOKUP($A1261,'Hospitalisation Details'!$A$2:$I$2344,7,)</f>
        <v>tier - 2</v>
      </c>
      <c r="O1261" t="str">
        <f>VLOOKUP($A1261,'Hospitalisation Details'!$A$2:$I$2344,8,)</f>
        <v>tier - 3</v>
      </c>
      <c r="P1261" t="str">
        <f>VLOOKUP($A1261,'Hospitalisation Details'!$A$2:$I$2344,9,)</f>
        <v>R1011</v>
      </c>
      <c r="Q1261">
        <f>VLOOKUP(A1261,'Data Transformation'!A1261:R3595,18,)</f>
        <v>54</v>
      </c>
    </row>
    <row r="1262" spans="1:17" ht="15.6" x14ac:dyDescent="0.3">
      <c r="A1262" s="1" t="s">
        <v>1110</v>
      </c>
      <c r="B1262" s="1" t="str">
        <f>VLOOKUP($A1262,'Data Transformation'!$A$2:$D$2336,4,)</f>
        <v xml:space="preserve">  Peter</v>
      </c>
      <c r="C1262">
        <f>VLOOKUP($A1262,'Medical Examinations'!$A$2:$B$2336,2,)</f>
        <v>32.299999999999997</v>
      </c>
      <c r="D1262">
        <f>VLOOKUP($A1262,'Medical Examinations'!$A$2:$C$2336,3,)</f>
        <v>10.54</v>
      </c>
      <c r="E1262" t="str">
        <f>VLOOKUP($A1262,'Medical Examinations'!$A$2:$D$2336,4,)</f>
        <v>No</v>
      </c>
      <c r="F1262" t="str">
        <f>VLOOKUP($A1262,'Medical Examinations'!$A$2:$E$2336,5,)</f>
        <v>No</v>
      </c>
      <c r="G1262" t="str">
        <f>VLOOKUP($A1262,'Medical Examinations'!$A$2:$F$2336,6,)</f>
        <v>No</v>
      </c>
      <c r="H1262">
        <f>VLOOKUP($A1262,'Data Transformation'!$A$2:$G$2336,7,)</f>
        <v>0</v>
      </c>
      <c r="I1262" t="str">
        <f>VLOOKUP($A1262,'Medical Examinations'!$A$2:$H$2336,8,)</f>
        <v>No</v>
      </c>
      <c r="J1262" t="str">
        <f>VLOOKUP($A1262,'Data Transformation'!$A$2:$K$2336,11,)</f>
        <v>obesity</v>
      </c>
      <c r="K1262" t="str">
        <f>VLOOKUP($A1262,'Data Transformation'!$A$2:$M$2336,13,)</f>
        <v>Diabetes</v>
      </c>
      <c r="L1262" t="str">
        <f>VLOOKUP(A1262,'Data Transformation'!A1262:Q3596,17,)</f>
        <v>8-Nov-1968</v>
      </c>
      <c r="M1262">
        <f>VLOOKUP($A1262,'Hospitalisation Details'!$A$2:$I$2344,6,)</f>
        <v>8765.25</v>
      </c>
      <c r="N1262" t="str">
        <f>VLOOKUP($A1262,'Hospitalisation Details'!$A$2:$I$2344,7,)</f>
        <v>tier - 2</v>
      </c>
      <c r="O1262" t="str">
        <f>VLOOKUP($A1262,'Hospitalisation Details'!$A$2:$I$2344,8,)</f>
        <v>tier - 3</v>
      </c>
      <c r="P1262" t="str">
        <f>VLOOKUP($A1262,'Hospitalisation Details'!$A$2:$I$2344,9,)</f>
        <v>R1012</v>
      </c>
      <c r="Q1262">
        <f>VLOOKUP(A1262,'Data Transformation'!A1262:R3596,18,)</f>
        <v>54</v>
      </c>
    </row>
    <row r="1263" spans="1:17" ht="15.6" x14ac:dyDescent="0.3">
      <c r="A1263" s="1" t="s">
        <v>1109</v>
      </c>
      <c r="B1263" s="1" t="str">
        <f>VLOOKUP($A1263,'Data Transformation'!$A$2:$D$2336,4,)</f>
        <v xml:space="preserve">  Alicia</v>
      </c>
      <c r="C1263">
        <f>VLOOKUP($A1263,'Medical Examinations'!$A$2:$B$2336,2,)</f>
        <v>23.94</v>
      </c>
      <c r="D1263">
        <f>VLOOKUP($A1263,'Medical Examinations'!$A$2:$C$2336,3,)</f>
        <v>4.54</v>
      </c>
      <c r="E1263" t="str">
        <f>VLOOKUP($A1263,'Medical Examinations'!$A$2:$D$2336,4,)</f>
        <v>yes</v>
      </c>
      <c r="F1263" t="str">
        <f>VLOOKUP($A1263,'Medical Examinations'!$A$2:$E$2336,5,)</f>
        <v>No</v>
      </c>
      <c r="G1263" t="str">
        <f>VLOOKUP($A1263,'Medical Examinations'!$A$2:$F$2336,6,)</f>
        <v>Yes</v>
      </c>
      <c r="H1263">
        <f>VLOOKUP($A1263,'Data Transformation'!$A$2:$G$2336,7,)</f>
        <v>1</v>
      </c>
      <c r="I1263" t="str">
        <f>VLOOKUP($A1263,'Medical Examinations'!$A$2:$H$2336,8,)</f>
        <v>No</v>
      </c>
      <c r="J1263" t="str">
        <f>VLOOKUP($A1263,'Data Transformation'!$A$2:$K$2336,11,)</f>
        <v>overweight</v>
      </c>
      <c r="K1263" t="str">
        <f>VLOOKUP($A1263,'Data Transformation'!$A$2:$M$2336,13,)</f>
        <v>Prediabetes</v>
      </c>
      <c r="L1263" t="str">
        <f>VLOOKUP(A1263,'Data Transformation'!A1263:Q3597,17,)</f>
        <v>14-Oct-1964</v>
      </c>
      <c r="M1263">
        <f>VLOOKUP($A1263,'Hospitalisation Details'!$A$2:$I$2344,6,)</f>
        <v>8760.1200000000008</v>
      </c>
      <c r="N1263" t="str">
        <f>VLOOKUP($A1263,'Hospitalisation Details'!$A$2:$I$2344,7,)</f>
        <v>tier - 2</v>
      </c>
      <c r="O1263" t="str">
        <f>VLOOKUP($A1263,'Hospitalisation Details'!$A$2:$I$2344,8,)</f>
        <v>tier - 1</v>
      </c>
      <c r="P1263" t="str">
        <f>VLOOKUP($A1263,'Hospitalisation Details'!$A$2:$I$2344,9,)</f>
        <v>R1013</v>
      </c>
      <c r="Q1263">
        <f>VLOOKUP(A1263,'Data Transformation'!A1263:R3597,18,)</f>
        <v>58</v>
      </c>
    </row>
    <row r="1264" spans="1:17" ht="15.6" x14ac:dyDescent="0.3">
      <c r="A1264" s="1" t="s">
        <v>1108</v>
      </c>
      <c r="B1264" s="1" t="str">
        <f>VLOOKUP($A1264,'Data Transformation'!$A$2:$D$2336,4,)</f>
        <v xml:space="preserve">  Sarah K</v>
      </c>
      <c r="C1264">
        <f>VLOOKUP($A1264,'Medical Examinations'!$A$2:$B$2336,2,)</f>
        <v>46.4</v>
      </c>
      <c r="D1264">
        <f>VLOOKUP($A1264,'Medical Examinations'!$A$2:$C$2336,3,)</f>
        <v>5.71</v>
      </c>
      <c r="E1264" t="str">
        <f>VLOOKUP($A1264,'Medical Examinations'!$A$2:$D$2336,4,)</f>
        <v>No</v>
      </c>
      <c r="F1264" t="str">
        <f>VLOOKUP($A1264,'Medical Examinations'!$A$2:$E$2336,5,)</f>
        <v>No</v>
      </c>
      <c r="G1264" t="str">
        <f>VLOOKUP($A1264,'Medical Examinations'!$A$2:$F$2336,6,)</f>
        <v>No</v>
      </c>
      <c r="H1264">
        <f>VLOOKUP($A1264,'Data Transformation'!$A$2:$G$2336,7,)</f>
        <v>0</v>
      </c>
      <c r="I1264" t="str">
        <f>VLOOKUP($A1264,'Medical Examinations'!$A$2:$H$2336,8,)</f>
        <v>No</v>
      </c>
      <c r="J1264" t="str">
        <f>VLOOKUP($A1264,'Data Transformation'!$A$2:$K$2336,11,)</f>
        <v>overweight</v>
      </c>
      <c r="K1264" t="str">
        <f>VLOOKUP($A1264,'Data Transformation'!$A$2:$M$2336,13,)</f>
        <v>Normal</v>
      </c>
      <c r="L1264" t="str">
        <f>VLOOKUP(A1264,'Data Transformation'!A1264:Q3598,17,)</f>
        <v>3-Aug-1976</v>
      </c>
      <c r="M1264">
        <f>VLOOKUP($A1264,'Hospitalisation Details'!$A$2:$I$2344,6,)</f>
        <v>8747.68</v>
      </c>
      <c r="N1264" t="str">
        <f>VLOOKUP($A1264,'Hospitalisation Details'!$A$2:$I$2344,7,)</f>
        <v>tier - 2</v>
      </c>
      <c r="O1264" t="str">
        <f>VLOOKUP($A1264,'Hospitalisation Details'!$A$2:$I$2344,8,)</f>
        <v>tier - 3</v>
      </c>
      <c r="P1264" t="str">
        <f>VLOOKUP($A1264,'Hospitalisation Details'!$A$2:$I$2344,9,)</f>
        <v>R1011</v>
      </c>
      <c r="Q1264">
        <f>VLOOKUP(A1264,'Data Transformation'!A1264:R3598,18,)</f>
        <v>47</v>
      </c>
    </row>
    <row r="1265" spans="1:17" ht="15.6" x14ac:dyDescent="0.3">
      <c r="A1265" s="1" t="s">
        <v>1107</v>
      </c>
      <c r="B1265" s="1" t="str">
        <f>VLOOKUP($A1265,'Data Transformation'!$A$2:$D$2336,4,)</f>
        <v xml:space="preserve">  Guomin</v>
      </c>
      <c r="C1265">
        <f>VLOOKUP($A1265,'Medical Examinations'!$A$2:$B$2336,2,)</f>
        <v>40.375</v>
      </c>
      <c r="D1265">
        <f>VLOOKUP($A1265,'Medical Examinations'!$A$2:$C$2336,3,)</f>
        <v>6.25</v>
      </c>
      <c r="E1265" t="str">
        <f>VLOOKUP($A1265,'Medical Examinations'!$A$2:$D$2336,4,)</f>
        <v>yes</v>
      </c>
      <c r="F1265" t="str">
        <f>VLOOKUP($A1265,'Medical Examinations'!$A$2:$E$2336,5,)</f>
        <v>No</v>
      </c>
      <c r="G1265" t="str">
        <f>VLOOKUP($A1265,'Medical Examinations'!$A$2:$F$2336,6,)</f>
        <v>No</v>
      </c>
      <c r="H1265">
        <f>VLOOKUP($A1265,'Data Transformation'!$A$2:$G$2336,7,)</f>
        <v>0</v>
      </c>
      <c r="I1265" t="str">
        <f>VLOOKUP($A1265,'Medical Examinations'!$A$2:$H$2336,8,)</f>
        <v>No</v>
      </c>
      <c r="J1265" t="str">
        <f>VLOOKUP($A1265,'Data Transformation'!$A$2:$K$2336,11,)</f>
        <v>normal weight</v>
      </c>
      <c r="K1265" t="str">
        <f>VLOOKUP($A1265,'Data Transformation'!$A$2:$M$2336,13,)</f>
        <v>Normal</v>
      </c>
      <c r="L1265" t="str">
        <f>VLOOKUP(A1265,'Data Transformation'!A1265:Q3599,17,)</f>
        <v>27-Jul-1964</v>
      </c>
      <c r="M1265">
        <f>VLOOKUP($A1265,'Hospitalisation Details'!$A$2:$I$2344,6,)</f>
        <v>8733.23</v>
      </c>
      <c r="N1265" t="str">
        <f>VLOOKUP($A1265,'Hospitalisation Details'!$A$2:$I$2344,7,)</f>
        <v>tier - 2</v>
      </c>
      <c r="O1265" t="str">
        <f>VLOOKUP($A1265,'Hospitalisation Details'!$A$2:$I$2344,8,)</f>
        <v>tier - 3</v>
      </c>
      <c r="P1265" t="str">
        <f>VLOOKUP($A1265,'Hospitalisation Details'!$A$2:$I$2344,9,)</f>
        <v>R1012</v>
      </c>
      <c r="Q1265">
        <f>VLOOKUP(A1265,'Data Transformation'!A1265:R3599,18,)</f>
        <v>59</v>
      </c>
    </row>
    <row r="1266" spans="1:17" ht="15.6" x14ac:dyDescent="0.3">
      <c r="A1266" s="1" t="s">
        <v>1106</v>
      </c>
      <c r="B1266" s="1" t="str">
        <f>VLOOKUP($A1266,'Data Transformation'!$A$2:$D$2336,4,)</f>
        <v xml:space="preserve">  Javier</v>
      </c>
      <c r="C1266">
        <f>VLOOKUP($A1266,'Medical Examinations'!$A$2:$B$2336,2,)</f>
        <v>28.7</v>
      </c>
      <c r="D1266">
        <f>VLOOKUP($A1266,'Medical Examinations'!$A$2:$C$2336,3,)</f>
        <v>9.4700000000000006</v>
      </c>
      <c r="E1266" t="str">
        <f>VLOOKUP($A1266,'Medical Examinations'!$A$2:$D$2336,4,)</f>
        <v>No</v>
      </c>
      <c r="F1266" t="str">
        <f>VLOOKUP($A1266,'Medical Examinations'!$A$2:$E$2336,5,)</f>
        <v>No</v>
      </c>
      <c r="G1266" t="str">
        <f>VLOOKUP($A1266,'Medical Examinations'!$A$2:$F$2336,6,)</f>
        <v>No</v>
      </c>
      <c r="H1266">
        <f>VLOOKUP($A1266,'Data Transformation'!$A$2:$G$2336,7,)</f>
        <v>2</v>
      </c>
      <c r="I1266" t="str">
        <f>VLOOKUP($A1266,'Medical Examinations'!$A$2:$H$2336,8,)</f>
        <v>No</v>
      </c>
      <c r="J1266" t="str">
        <f>VLOOKUP($A1266,'Data Transformation'!$A$2:$K$2336,11,)</f>
        <v>overweight</v>
      </c>
      <c r="K1266" t="str">
        <f>VLOOKUP($A1266,'Data Transformation'!$A$2:$M$2336,13,)</f>
        <v>Diabetes</v>
      </c>
      <c r="L1266" t="str">
        <f>VLOOKUP(A1266,'Data Transformation'!A1266:Q3600,17,)</f>
        <v>22-Sep-1969</v>
      </c>
      <c r="M1266">
        <f>VLOOKUP($A1266,'Hospitalisation Details'!$A$2:$I$2344,6,)</f>
        <v>8703.4599999999991</v>
      </c>
      <c r="N1266" t="str">
        <f>VLOOKUP($A1266,'Hospitalisation Details'!$A$2:$I$2344,7,)</f>
        <v>tier - 3</v>
      </c>
      <c r="O1266" t="str">
        <f>VLOOKUP($A1266,'Hospitalisation Details'!$A$2:$I$2344,8,)</f>
        <v>tier - 3</v>
      </c>
      <c r="P1266" t="str">
        <f>VLOOKUP($A1266,'Hospitalisation Details'!$A$2:$I$2344,9,)</f>
        <v>R1011</v>
      </c>
      <c r="Q1266">
        <f>VLOOKUP(A1266,'Data Transformation'!A1266:R3600,18,)</f>
        <v>53</v>
      </c>
    </row>
    <row r="1267" spans="1:17" ht="15.6" x14ac:dyDescent="0.3">
      <c r="A1267" s="1" t="s">
        <v>1105</v>
      </c>
      <c r="B1267" s="1" t="str">
        <f>VLOOKUP($A1267,'Data Transformation'!$A$2:$D$2336,4,)</f>
        <v xml:space="preserve">  Matt</v>
      </c>
      <c r="C1267">
        <f>VLOOKUP($A1267,'Medical Examinations'!$A$2:$B$2336,2,)</f>
        <v>26.63</v>
      </c>
      <c r="D1267">
        <f>VLOOKUP($A1267,'Medical Examinations'!$A$2:$C$2336,3,)</f>
        <v>5.7</v>
      </c>
      <c r="E1267" t="str">
        <f>VLOOKUP($A1267,'Medical Examinations'!$A$2:$D$2336,4,)</f>
        <v>No</v>
      </c>
      <c r="F1267" t="str">
        <f>VLOOKUP($A1267,'Medical Examinations'!$A$2:$E$2336,5,)</f>
        <v>No</v>
      </c>
      <c r="G1267" t="str">
        <f>VLOOKUP($A1267,'Medical Examinations'!$A$2:$F$2336,6,)</f>
        <v>No</v>
      </c>
      <c r="H1267">
        <f>VLOOKUP($A1267,'Data Transformation'!$A$2:$G$2336,7,)</f>
        <v>0</v>
      </c>
      <c r="I1267" t="str">
        <f>VLOOKUP($A1267,'Medical Examinations'!$A$2:$H$2336,8,)</f>
        <v>No</v>
      </c>
      <c r="J1267" t="str">
        <f>VLOOKUP($A1267,'Data Transformation'!$A$2:$K$2336,11,)</f>
        <v>normal weight</v>
      </c>
      <c r="K1267" t="str">
        <f>VLOOKUP($A1267,'Data Transformation'!$A$2:$M$2336,13,)</f>
        <v>Diabetes</v>
      </c>
      <c r="L1267" t="str">
        <f>VLOOKUP(A1267,'Data Transformation'!A1267:Q3601,17,)</f>
        <v>28-Jun-1987</v>
      </c>
      <c r="M1267">
        <f>VLOOKUP($A1267,'Hospitalisation Details'!$A$2:$I$2344,6,)</f>
        <v>8701.84</v>
      </c>
      <c r="N1267" t="str">
        <f>VLOOKUP($A1267,'Hospitalisation Details'!$A$2:$I$2344,7,)</f>
        <v>tier - 2</v>
      </c>
      <c r="O1267" t="str">
        <f>VLOOKUP($A1267,'Hospitalisation Details'!$A$2:$I$2344,8,)</f>
        <v>tier - 3</v>
      </c>
      <c r="P1267" t="str">
        <f>VLOOKUP($A1267,'Hospitalisation Details'!$A$2:$I$2344,9,)</f>
        <v>R1021</v>
      </c>
      <c r="Q1267">
        <f>VLOOKUP(A1267,'Data Transformation'!A1267:R3601,18,)</f>
        <v>36</v>
      </c>
    </row>
    <row r="1268" spans="1:17" ht="15.6" x14ac:dyDescent="0.3">
      <c r="A1268" s="1" t="s">
        <v>1104</v>
      </c>
      <c r="B1268" s="1" t="str">
        <f>VLOOKUP($A1268,'Data Transformation'!$A$2:$D$2336,4,)</f>
        <v xml:space="preserve">  Thomas S</v>
      </c>
      <c r="C1268">
        <f>VLOOKUP($A1268,'Medical Examinations'!$A$2:$B$2336,2,)</f>
        <v>22.515000000000001</v>
      </c>
      <c r="D1268">
        <f>VLOOKUP($A1268,'Medical Examinations'!$A$2:$C$2336,3,)</f>
        <v>11.18</v>
      </c>
      <c r="E1268" t="str">
        <f>VLOOKUP($A1268,'Medical Examinations'!$A$2:$D$2336,4,)</f>
        <v>No</v>
      </c>
      <c r="F1268" t="str">
        <f>VLOOKUP($A1268,'Medical Examinations'!$A$2:$E$2336,5,)</f>
        <v>No</v>
      </c>
      <c r="G1268" t="str">
        <f>VLOOKUP($A1268,'Medical Examinations'!$A$2:$F$2336,6,)</f>
        <v>No</v>
      </c>
      <c r="H1268">
        <f>VLOOKUP($A1268,'Data Transformation'!$A$2:$G$2336,7,)</f>
        <v>2</v>
      </c>
      <c r="I1268" t="str">
        <f>VLOOKUP($A1268,'Medical Examinations'!$A$2:$H$2336,8,)</f>
        <v>No</v>
      </c>
      <c r="J1268" t="str">
        <f>VLOOKUP($A1268,'Data Transformation'!$A$2:$K$2336,11,)</f>
        <v>normal weight</v>
      </c>
      <c r="K1268" t="str">
        <f>VLOOKUP($A1268,'Data Transformation'!$A$2:$M$2336,13,)</f>
        <v>Normal</v>
      </c>
      <c r="L1268" t="str">
        <f>VLOOKUP(A1268,'Data Transformation'!A1268:Q3602,17,)</f>
        <v>21-Aug-1978</v>
      </c>
      <c r="M1268">
        <f>VLOOKUP($A1268,'Hospitalisation Details'!$A$2:$I$2344,6,)</f>
        <v>8688.86</v>
      </c>
      <c r="N1268" t="str">
        <f>VLOOKUP($A1268,'Hospitalisation Details'!$A$2:$I$2344,7,)</f>
        <v>tier - 2</v>
      </c>
      <c r="O1268" t="str">
        <f>VLOOKUP($A1268,'Hospitalisation Details'!$A$2:$I$2344,8,)</f>
        <v>tier - 1</v>
      </c>
      <c r="P1268" t="str">
        <f>VLOOKUP($A1268,'Hospitalisation Details'!$A$2:$I$2344,9,)</f>
        <v>R1017</v>
      </c>
      <c r="Q1268">
        <f>VLOOKUP(A1268,'Data Transformation'!A1268:R3602,18,)</f>
        <v>44</v>
      </c>
    </row>
    <row r="1269" spans="1:17" ht="15.6" x14ac:dyDescent="0.3">
      <c r="A1269" s="1" t="s">
        <v>1103</v>
      </c>
      <c r="B1269" s="1" t="str">
        <f>VLOOKUP($A1269,'Data Transformation'!$A$2:$D$2336,4,)</f>
        <v xml:space="preserve">  Martha Patricia</v>
      </c>
      <c r="C1269">
        <f>VLOOKUP($A1269,'Medical Examinations'!$A$2:$B$2336,2,)</f>
        <v>36.575000000000003</v>
      </c>
      <c r="D1269">
        <f>VLOOKUP($A1269,'Medical Examinations'!$A$2:$C$2336,3,)</f>
        <v>10.98</v>
      </c>
      <c r="E1269" t="str">
        <f>VLOOKUP($A1269,'Medical Examinations'!$A$2:$D$2336,4,)</f>
        <v>No</v>
      </c>
      <c r="F1269" t="str">
        <f>VLOOKUP($A1269,'Medical Examinations'!$A$2:$E$2336,5,)</f>
        <v>No</v>
      </c>
      <c r="G1269" t="str">
        <f>VLOOKUP($A1269,'Medical Examinations'!$A$2:$F$2336,6,)</f>
        <v>No</v>
      </c>
      <c r="H1269">
        <f>VLOOKUP($A1269,'Data Transformation'!$A$2:$G$2336,7,)</f>
        <v>0</v>
      </c>
      <c r="I1269" t="str">
        <f>VLOOKUP($A1269,'Medical Examinations'!$A$2:$H$2336,8,)</f>
        <v>No</v>
      </c>
      <c r="J1269" t="str">
        <f>VLOOKUP($A1269,'Data Transformation'!$A$2:$K$2336,11,)</f>
        <v>obesity</v>
      </c>
      <c r="K1269" t="str">
        <f>VLOOKUP($A1269,'Data Transformation'!$A$2:$M$2336,13,)</f>
        <v>Diabetes</v>
      </c>
      <c r="L1269" t="str">
        <f>VLOOKUP(A1269,'Data Transformation'!A1269:Q3603,17,)</f>
        <v>19-Oct-1972</v>
      </c>
      <c r="M1269">
        <f>VLOOKUP($A1269,'Hospitalisation Details'!$A$2:$I$2344,6,)</f>
        <v>8671.19</v>
      </c>
      <c r="N1269" t="str">
        <f>VLOOKUP($A1269,'Hospitalisation Details'!$A$2:$I$2344,7,)</f>
        <v>tier - 2</v>
      </c>
      <c r="O1269" t="str">
        <f>VLOOKUP($A1269,'Hospitalisation Details'!$A$2:$I$2344,8,)</f>
        <v>tier - 1</v>
      </c>
      <c r="P1269" t="str">
        <f>VLOOKUP($A1269,'Hospitalisation Details'!$A$2:$I$2344,9,)</f>
        <v>R1012</v>
      </c>
      <c r="Q1269">
        <f>VLOOKUP(A1269,'Data Transformation'!A1269:R3603,18,)</f>
        <v>50</v>
      </c>
    </row>
    <row r="1270" spans="1:17" ht="15.6" x14ac:dyDescent="0.3">
      <c r="A1270" s="1" t="s">
        <v>1102</v>
      </c>
      <c r="B1270" s="1" t="str">
        <f>VLOOKUP($A1270,'Data Transformation'!$A$2:$D$2336,4,)</f>
        <v xml:space="preserve">  Alicia</v>
      </c>
      <c r="C1270">
        <f>VLOOKUP($A1270,'Medical Examinations'!$A$2:$B$2336,2,)</f>
        <v>23.66</v>
      </c>
      <c r="D1270">
        <f>VLOOKUP($A1270,'Medical Examinations'!$A$2:$C$2336,3,)</f>
        <v>5.1100000000000003</v>
      </c>
      <c r="E1270" t="str">
        <f>VLOOKUP($A1270,'Medical Examinations'!$A$2:$D$2336,4,)</f>
        <v>yes</v>
      </c>
      <c r="F1270" t="str">
        <f>VLOOKUP($A1270,'Medical Examinations'!$A$2:$E$2336,5,)</f>
        <v>No</v>
      </c>
      <c r="G1270" t="str">
        <f>VLOOKUP($A1270,'Medical Examinations'!$A$2:$F$2336,6,)</f>
        <v>Yes</v>
      </c>
      <c r="H1270">
        <f>VLOOKUP($A1270,'Data Transformation'!$A$2:$G$2336,7,)</f>
        <v>1</v>
      </c>
      <c r="I1270" t="str">
        <f>VLOOKUP($A1270,'Medical Examinations'!$A$2:$H$2336,8,)</f>
        <v>No</v>
      </c>
      <c r="J1270" t="str">
        <f>VLOOKUP($A1270,'Data Transformation'!$A$2:$K$2336,11,)</f>
        <v>obesity</v>
      </c>
      <c r="K1270" t="str">
        <f>VLOOKUP($A1270,'Data Transformation'!$A$2:$M$2336,13,)</f>
        <v>Diabetes</v>
      </c>
      <c r="L1270" t="str">
        <f>VLOOKUP(A1270,'Data Transformation'!A1270:Q3604,17,)</f>
        <v>25-Oct-1977</v>
      </c>
      <c r="M1270">
        <f>VLOOKUP($A1270,'Hospitalisation Details'!$A$2:$I$2344,6,)</f>
        <v>8665.14</v>
      </c>
      <c r="N1270" t="str">
        <f>VLOOKUP($A1270,'Hospitalisation Details'!$A$2:$I$2344,7,)</f>
        <v>tier - 2</v>
      </c>
      <c r="O1270" t="str">
        <f>VLOOKUP($A1270,'Hospitalisation Details'!$A$2:$I$2344,8,)</f>
        <v>tier - 3</v>
      </c>
      <c r="P1270" t="str">
        <f>VLOOKUP($A1270,'Hospitalisation Details'!$A$2:$I$2344,9,)</f>
        <v>R1013</v>
      </c>
      <c r="Q1270">
        <f>VLOOKUP(A1270,'Data Transformation'!A1270:R3604,18,)</f>
        <v>45</v>
      </c>
    </row>
    <row r="1271" spans="1:17" ht="15.6" x14ac:dyDescent="0.3">
      <c r="A1271" s="1" t="s">
        <v>1101</v>
      </c>
      <c r="B1271" s="1" t="str">
        <f>VLOOKUP($A1271,'Data Transformation'!$A$2:$D$2336,4,)</f>
        <v xml:space="preserve">  Jennifer V</v>
      </c>
      <c r="C1271">
        <f>VLOOKUP($A1271,'Medical Examinations'!$A$2:$B$2336,2,)</f>
        <v>18.62</v>
      </c>
      <c r="D1271">
        <f>VLOOKUP($A1271,'Medical Examinations'!$A$2:$C$2336,3,)</f>
        <v>10.24</v>
      </c>
      <c r="E1271" t="str">
        <f>VLOOKUP($A1271,'Medical Examinations'!$A$2:$D$2336,4,)</f>
        <v>No</v>
      </c>
      <c r="F1271" t="str">
        <f>VLOOKUP($A1271,'Medical Examinations'!$A$2:$E$2336,5,)</f>
        <v>No</v>
      </c>
      <c r="G1271" t="str">
        <f>VLOOKUP($A1271,'Medical Examinations'!$A$2:$F$2336,6,)</f>
        <v>No</v>
      </c>
      <c r="H1271">
        <f>VLOOKUP($A1271,'Data Transformation'!$A$2:$G$2336,7,)</f>
        <v>0</v>
      </c>
      <c r="I1271" t="str">
        <f>VLOOKUP($A1271,'Medical Examinations'!$A$2:$H$2336,8,)</f>
        <v>No</v>
      </c>
      <c r="J1271" t="str">
        <f>VLOOKUP($A1271,'Data Transformation'!$A$2:$K$2336,11,)</f>
        <v>obesity</v>
      </c>
      <c r="K1271" t="str">
        <f>VLOOKUP($A1271,'Data Transformation'!$A$2:$M$2336,13,)</f>
        <v>Diabetes</v>
      </c>
      <c r="L1271" t="str">
        <f>VLOOKUP(A1271,'Data Transformation'!A1271:Q3605,17,)</f>
        <v>26-Sep-1971</v>
      </c>
      <c r="M1271">
        <f>VLOOKUP($A1271,'Hospitalisation Details'!$A$2:$I$2344,6,)</f>
        <v>8665.09</v>
      </c>
      <c r="N1271" t="str">
        <f>VLOOKUP($A1271,'Hospitalisation Details'!$A$2:$I$2344,7,)</f>
        <v>tier - 3</v>
      </c>
      <c r="O1271" t="str">
        <f>VLOOKUP($A1271,'Hospitalisation Details'!$A$2:$I$2344,8,)</f>
        <v>tier - 2</v>
      </c>
      <c r="P1271" t="str">
        <f>VLOOKUP($A1271,'Hospitalisation Details'!$A$2:$I$2344,9,)</f>
        <v>R1012</v>
      </c>
      <c r="Q1271">
        <f>VLOOKUP(A1271,'Data Transformation'!A1271:R3605,18,)</f>
        <v>51</v>
      </c>
    </row>
    <row r="1272" spans="1:17" ht="15.6" x14ac:dyDescent="0.3">
      <c r="A1272" s="1" t="s">
        <v>1100</v>
      </c>
      <c r="B1272" s="1" t="str">
        <f>VLOOKUP($A1272,'Data Transformation'!$A$2:$D$2336,4,)</f>
        <v xml:space="preserve">  Michael W</v>
      </c>
      <c r="C1272">
        <f>VLOOKUP($A1272,'Medical Examinations'!$A$2:$B$2336,2,)</f>
        <v>19.190000000000001</v>
      </c>
      <c r="D1272">
        <f>VLOOKUP($A1272,'Medical Examinations'!$A$2:$C$2336,3,)</f>
        <v>7.71</v>
      </c>
      <c r="E1272" t="str">
        <f>VLOOKUP($A1272,'Medical Examinations'!$A$2:$D$2336,4,)</f>
        <v>yes</v>
      </c>
      <c r="F1272" t="str">
        <f>VLOOKUP($A1272,'Medical Examinations'!$A$2:$E$2336,5,)</f>
        <v>No</v>
      </c>
      <c r="G1272" t="str">
        <f>VLOOKUP($A1272,'Medical Examinations'!$A$2:$F$2336,6,)</f>
        <v>No</v>
      </c>
      <c r="H1272">
        <f>VLOOKUP($A1272,'Data Transformation'!$A$2:$G$2336,7,)</f>
        <v>1</v>
      </c>
      <c r="I1272" t="str">
        <f>VLOOKUP($A1272,'Medical Examinations'!$A$2:$H$2336,8,)</f>
        <v>No</v>
      </c>
      <c r="J1272" t="str">
        <f>VLOOKUP($A1272,'Data Transformation'!$A$2:$K$2336,11,)</f>
        <v>overweight</v>
      </c>
      <c r="K1272" t="str">
        <f>VLOOKUP($A1272,'Data Transformation'!$A$2:$M$2336,13,)</f>
        <v>Diabetes</v>
      </c>
      <c r="L1272" t="str">
        <f>VLOOKUP(A1272,'Data Transformation'!A1272:Q3606,17,)</f>
        <v>29-Jun-1971</v>
      </c>
      <c r="M1272">
        <f>VLOOKUP($A1272,'Hospitalisation Details'!$A$2:$I$2344,6,)</f>
        <v>8627.5400000000009</v>
      </c>
      <c r="N1272" t="str">
        <f>VLOOKUP($A1272,'Hospitalisation Details'!$A$2:$I$2344,7,)</f>
        <v>tier - 2</v>
      </c>
      <c r="O1272" t="str">
        <f>VLOOKUP($A1272,'Hospitalisation Details'!$A$2:$I$2344,8,)</f>
        <v>tier - 2</v>
      </c>
      <c r="P1272" t="str">
        <f>VLOOKUP($A1272,'Hospitalisation Details'!$A$2:$I$2344,9,)</f>
        <v>R1017</v>
      </c>
      <c r="Q1272">
        <f>VLOOKUP(A1272,'Data Transformation'!A1272:R3606,18,)</f>
        <v>52</v>
      </c>
    </row>
    <row r="1273" spans="1:17" ht="15.6" x14ac:dyDescent="0.3">
      <c r="A1273" s="1" t="s">
        <v>1099</v>
      </c>
      <c r="B1273" s="1" t="str">
        <f>VLOOKUP($A1273,'Data Transformation'!$A$2:$D$2336,4,)</f>
        <v xml:space="preserve">  Eddie C</v>
      </c>
      <c r="C1273">
        <f>VLOOKUP($A1273,'Medical Examinations'!$A$2:$B$2336,2,)</f>
        <v>27.5</v>
      </c>
      <c r="D1273">
        <f>VLOOKUP($A1273,'Medical Examinations'!$A$2:$C$2336,3,)</f>
        <v>6.03</v>
      </c>
      <c r="E1273" t="str">
        <f>VLOOKUP($A1273,'Medical Examinations'!$A$2:$D$2336,4,)</f>
        <v>No</v>
      </c>
      <c r="F1273" t="str">
        <f>VLOOKUP($A1273,'Medical Examinations'!$A$2:$E$2336,5,)</f>
        <v>No</v>
      </c>
      <c r="G1273" t="str">
        <f>VLOOKUP($A1273,'Medical Examinations'!$A$2:$F$2336,6,)</f>
        <v>No</v>
      </c>
      <c r="H1273">
        <f>VLOOKUP($A1273,'Data Transformation'!$A$2:$G$2336,7,)</f>
        <v>0</v>
      </c>
      <c r="I1273" t="str">
        <f>VLOOKUP($A1273,'Medical Examinations'!$A$2:$H$2336,8,)</f>
        <v>No</v>
      </c>
      <c r="J1273" t="str">
        <f>VLOOKUP($A1273,'Data Transformation'!$A$2:$K$2336,11,)</f>
        <v>overweight</v>
      </c>
      <c r="K1273" t="str">
        <f>VLOOKUP($A1273,'Data Transformation'!$A$2:$M$2336,13,)</f>
        <v>Prediabetes</v>
      </c>
      <c r="L1273" t="str">
        <f>VLOOKUP(A1273,'Data Transformation'!A1273:Q3607,17,)</f>
        <v>17-Jul-1969</v>
      </c>
      <c r="M1273">
        <f>VLOOKUP($A1273,'Hospitalisation Details'!$A$2:$I$2344,6,)</f>
        <v>8615.2999999999993</v>
      </c>
      <c r="N1273" t="str">
        <f>VLOOKUP($A1273,'Hospitalisation Details'!$A$2:$I$2344,7,)</f>
        <v>tier - 2</v>
      </c>
      <c r="O1273" t="str">
        <f>VLOOKUP($A1273,'Hospitalisation Details'!$A$2:$I$2344,8,)</f>
        <v>tier - 3</v>
      </c>
      <c r="P1273" t="str">
        <f>VLOOKUP($A1273,'Hospitalisation Details'!$A$2:$I$2344,9,)</f>
        <v>R1011</v>
      </c>
      <c r="Q1273">
        <f>VLOOKUP(A1273,'Data Transformation'!A1273:R3607,18,)</f>
        <v>54</v>
      </c>
    </row>
    <row r="1274" spans="1:17" ht="15.6" x14ac:dyDescent="0.3">
      <c r="A1274" s="1" t="s">
        <v>1098</v>
      </c>
      <c r="B1274" s="1" t="str">
        <f>VLOOKUP($A1274,'Data Transformation'!$A$2:$D$2336,4,)</f>
        <v xml:space="preserve">  Maxime M</v>
      </c>
      <c r="C1274">
        <f>VLOOKUP($A1274,'Medical Examinations'!$A$2:$B$2336,2,)</f>
        <v>27.36</v>
      </c>
      <c r="D1274">
        <f>VLOOKUP($A1274,'Medical Examinations'!$A$2:$C$2336,3,)</f>
        <v>5.96</v>
      </c>
      <c r="E1274" t="str">
        <f>VLOOKUP($A1274,'Medical Examinations'!$A$2:$D$2336,4,)</f>
        <v>No</v>
      </c>
      <c r="F1274" t="str">
        <f>VLOOKUP($A1274,'Medical Examinations'!$A$2:$E$2336,5,)</f>
        <v>No</v>
      </c>
      <c r="G1274" t="str">
        <f>VLOOKUP($A1274,'Medical Examinations'!$A$2:$F$2336,6,)</f>
        <v>Yes</v>
      </c>
      <c r="H1274">
        <f>VLOOKUP($A1274,'Data Transformation'!$A$2:$G$2336,7,)</f>
        <v>1</v>
      </c>
      <c r="I1274" t="str">
        <f>VLOOKUP($A1274,'Medical Examinations'!$A$2:$H$2336,8,)</f>
        <v>No</v>
      </c>
      <c r="J1274" t="str">
        <f>VLOOKUP($A1274,'Data Transformation'!$A$2:$K$2336,11,)</f>
        <v>normal weight</v>
      </c>
      <c r="K1274" t="str">
        <f>VLOOKUP($A1274,'Data Transformation'!$A$2:$M$2336,13,)</f>
        <v>Normal</v>
      </c>
      <c r="L1274" t="str">
        <f>VLOOKUP(A1274,'Data Transformation'!A1274:Q3608,17,)</f>
        <v>11-Dec-1966</v>
      </c>
      <c r="M1274">
        <f>VLOOKUP($A1274,'Hospitalisation Details'!$A$2:$I$2344,6,)</f>
        <v>8606.2199999999993</v>
      </c>
      <c r="N1274" t="str">
        <f>VLOOKUP($A1274,'Hospitalisation Details'!$A$2:$I$2344,7,)</f>
        <v>tier - 1</v>
      </c>
      <c r="O1274" t="str">
        <f>VLOOKUP($A1274,'Hospitalisation Details'!$A$2:$I$2344,8,)</f>
        <v>tier - 2</v>
      </c>
      <c r="P1274" t="str">
        <f>VLOOKUP($A1274,'Hospitalisation Details'!$A$2:$I$2344,9,)</f>
        <v>R1014</v>
      </c>
      <c r="Q1274">
        <f>VLOOKUP(A1274,'Data Transformation'!A1274:R3608,18,)</f>
        <v>56</v>
      </c>
    </row>
    <row r="1275" spans="1:17" ht="15.6" x14ac:dyDescent="0.3">
      <c r="A1275" s="1" t="s">
        <v>1097</v>
      </c>
      <c r="B1275" s="1" t="str">
        <f>VLOOKUP($A1275,'Data Transformation'!$A$2:$D$2336,4,)</f>
        <v xml:space="preserve">  Mark D</v>
      </c>
      <c r="C1275">
        <f>VLOOKUP($A1275,'Medical Examinations'!$A$2:$B$2336,2,)</f>
        <v>20.350000000000001</v>
      </c>
      <c r="D1275">
        <f>VLOOKUP($A1275,'Medical Examinations'!$A$2:$C$2336,3,)</f>
        <v>4.16</v>
      </c>
      <c r="E1275" t="str">
        <f>VLOOKUP($A1275,'Medical Examinations'!$A$2:$D$2336,4,)</f>
        <v>No</v>
      </c>
      <c r="F1275" t="str">
        <f>VLOOKUP($A1275,'Medical Examinations'!$A$2:$E$2336,5,)</f>
        <v>No</v>
      </c>
      <c r="G1275" t="str">
        <f>VLOOKUP($A1275,'Medical Examinations'!$A$2:$F$2336,6,)</f>
        <v>No</v>
      </c>
      <c r="H1275">
        <f>VLOOKUP($A1275,'Data Transformation'!$A$2:$G$2336,7,)</f>
        <v>0</v>
      </c>
      <c r="I1275" t="str">
        <f>VLOOKUP($A1275,'Medical Examinations'!$A$2:$H$2336,8,)</f>
        <v>No</v>
      </c>
      <c r="J1275" t="str">
        <f>VLOOKUP($A1275,'Data Transformation'!$A$2:$K$2336,11,)</f>
        <v>overweight</v>
      </c>
      <c r="K1275" t="str">
        <f>VLOOKUP($A1275,'Data Transformation'!$A$2:$M$2336,13,)</f>
        <v>Normal</v>
      </c>
      <c r="L1275" t="str">
        <f>VLOOKUP(A1275,'Data Transformation'!A1275:Q3609,17,)</f>
        <v>25-Dec-1969</v>
      </c>
      <c r="M1275">
        <f>VLOOKUP($A1275,'Hospitalisation Details'!$A$2:$I$2344,6,)</f>
        <v>8605.36</v>
      </c>
      <c r="N1275" t="str">
        <f>VLOOKUP($A1275,'Hospitalisation Details'!$A$2:$I$2344,7,)</f>
        <v>tier - 2</v>
      </c>
      <c r="O1275" t="str">
        <f>VLOOKUP($A1275,'Hospitalisation Details'!$A$2:$I$2344,8,)</f>
        <v>tier - 2</v>
      </c>
      <c r="P1275" t="str">
        <f>VLOOKUP($A1275,'Hospitalisation Details'!$A$2:$I$2344,9,)</f>
        <v>R1013</v>
      </c>
      <c r="Q1275">
        <f>VLOOKUP(A1275,'Data Transformation'!A1275:R3609,18,)</f>
        <v>53</v>
      </c>
    </row>
    <row r="1276" spans="1:17" ht="15.6" x14ac:dyDescent="0.3">
      <c r="A1276" s="1" t="s">
        <v>1096</v>
      </c>
      <c r="B1276" s="1" t="str">
        <f>VLOOKUP($A1276,'Data Transformation'!$A$2:$D$2336,4,)</f>
        <v xml:space="preserve">  Adam</v>
      </c>
      <c r="C1276">
        <f>VLOOKUP($A1276,'Medical Examinations'!$A$2:$B$2336,2,)</f>
        <v>24.035</v>
      </c>
      <c r="D1276">
        <f>VLOOKUP($A1276,'Medical Examinations'!$A$2:$C$2336,3,)</f>
        <v>6.11</v>
      </c>
      <c r="E1276" t="str">
        <f>VLOOKUP($A1276,'Medical Examinations'!$A$2:$D$2336,4,)</f>
        <v>No</v>
      </c>
      <c r="F1276" t="str">
        <f>VLOOKUP($A1276,'Medical Examinations'!$A$2:$E$2336,5,)</f>
        <v>No</v>
      </c>
      <c r="G1276" t="str">
        <f>VLOOKUP($A1276,'Medical Examinations'!$A$2:$F$2336,6,)</f>
        <v>No</v>
      </c>
      <c r="H1276">
        <f>VLOOKUP($A1276,'Data Transformation'!$A$2:$G$2336,7,)</f>
        <v>0</v>
      </c>
      <c r="I1276" t="str">
        <f>VLOOKUP($A1276,'Medical Examinations'!$A$2:$H$2336,8,)</f>
        <v>No</v>
      </c>
      <c r="J1276" t="str">
        <f>VLOOKUP($A1276,'Data Transformation'!$A$2:$K$2336,11,)</f>
        <v>obesity</v>
      </c>
      <c r="K1276" t="str">
        <f>VLOOKUP($A1276,'Data Transformation'!$A$2:$M$2336,13,)</f>
        <v>Prediabetes</v>
      </c>
      <c r="L1276" t="str">
        <f>VLOOKUP(A1276,'Data Transformation'!A1276:Q3610,17,)</f>
        <v>3-Nov-1966</v>
      </c>
      <c r="M1276">
        <f>VLOOKUP($A1276,'Hospitalisation Details'!$A$2:$I$2344,6,)</f>
        <v>8604.48</v>
      </c>
      <c r="N1276" t="str">
        <f>VLOOKUP($A1276,'Hospitalisation Details'!$A$2:$I$2344,7,)</f>
        <v>tier - 3</v>
      </c>
      <c r="O1276" t="str">
        <f>VLOOKUP($A1276,'Hospitalisation Details'!$A$2:$I$2344,8,)</f>
        <v>tier - 2</v>
      </c>
      <c r="P1276" t="str">
        <f>VLOOKUP($A1276,'Hospitalisation Details'!$A$2:$I$2344,9,)</f>
        <v>R1016</v>
      </c>
      <c r="Q1276">
        <f>VLOOKUP(A1276,'Data Transformation'!A1276:R3610,18,)</f>
        <v>56</v>
      </c>
    </row>
    <row r="1277" spans="1:17" ht="15.6" x14ac:dyDescent="0.3">
      <c r="A1277" s="1" t="s">
        <v>1095</v>
      </c>
      <c r="B1277" s="1" t="str">
        <f>VLOOKUP($A1277,'Data Transformation'!$A$2:$D$2336,4,)</f>
        <v xml:space="preserve">  Justin M</v>
      </c>
      <c r="C1277">
        <f>VLOOKUP($A1277,'Medical Examinations'!$A$2:$B$2336,2,)</f>
        <v>23.56</v>
      </c>
      <c r="D1277">
        <f>VLOOKUP($A1277,'Medical Examinations'!$A$2:$C$2336,3,)</f>
        <v>5.97</v>
      </c>
      <c r="E1277" t="str">
        <f>VLOOKUP($A1277,'Medical Examinations'!$A$2:$D$2336,4,)</f>
        <v>No</v>
      </c>
      <c r="F1277" t="str">
        <f>VLOOKUP($A1277,'Medical Examinations'!$A$2:$E$2336,5,)</f>
        <v>No</v>
      </c>
      <c r="G1277" t="str">
        <f>VLOOKUP($A1277,'Medical Examinations'!$A$2:$F$2336,6,)</f>
        <v>No</v>
      </c>
      <c r="H1277">
        <f>VLOOKUP($A1277,'Data Transformation'!$A$2:$G$2336,7,)</f>
        <v>0</v>
      </c>
      <c r="I1277" t="str">
        <f>VLOOKUP($A1277,'Medical Examinations'!$A$2:$H$2336,8,)</f>
        <v>No</v>
      </c>
      <c r="J1277" t="str">
        <f>VLOOKUP($A1277,'Data Transformation'!$A$2:$K$2336,11,)</f>
        <v>normal weight</v>
      </c>
      <c r="K1277" t="str">
        <f>VLOOKUP($A1277,'Data Transformation'!$A$2:$M$2336,13,)</f>
        <v>Prediabetes</v>
      </c>
      <c r="L1277" t="str">
        <f>VLOOKUP(A1277,'Data Transformation'!A1277:Q3611,17,)</f>
        <v>29-Nov-1967</v>
      </c>
      <c r="M1277">
        <f>VLOOKUP($A1277,'Hospitalisation Details'!$A$2:$I$2344,6,)</f>
        <v>8603.82</v>
      </c>
      <c r="N1277" t="str">
        <f>VLOOKUP($A1277,'Hospitalisation Details'!$A$2:$I$2344,7,)</f>
        <v>tier - 2</v>
      </c>
      <c r="O1277" t="str">
        <f>VLOOKUP($A1277,'Hospitalisation Details'!$A$2:$I$2344,8,)</f>
        <v>tier - 1</v>
      </c>
      <c r="P1277" t="str">
        <f>VLOOKUP($A1277,'Hospitalisation Details'!$A$2:$I$2344,9,)</f>
        <v>R1019</v>
      </c>
      <c r="Q1277">
        <f>VLOOKUP(A1277,'Data Transformation'!A1277:R3611,18,)</f>
        <v>55</v>
      </c>
    </row>
    <row r="1278" spans="1:17" ht="15.6" x14ac:dyDescent="0.3">
      <c r="A1278" s="1" t="s">
        <v>1094</v>
      </c>
      <c r="B1278" s="1" t="str">
        <f>VLOOKUP($A1278,'Data Transformation'!$A$2:$D$2336,4,)</f>
        <v xml:space="preserve">  Svetlana V</v>
      </c>
      <c r="C1278">
        <f>VLOOKUP($A1278,'Medical Examinations'!$A$2:$B$2336,2,)</f>
        <v>27.17</v>
      </c>
      <c r="D1278">
        <f>VLOOKUP($A1278,'Medical Examinations'!$A$2:$C$2336,3,)</f>
        <v>10.81</v>
      </c>
      <c r="E1278" t="str">
        <f>VLOOKUP($A1278,'Medical Examinations'!$A$2:$D$2336,4,)</f>
        <v>No</v>
      </c>
      <c r="F1278" t="str">
        <f>VLOOKUP($A1278,'Medical Examinations'!$A$2:$E$2336,5,)</f>
        <v>No</v>
      </c>
      <c r="G1278" t="str">
        <f>VLOOKUP($A1278,'Medical Examinations'!$A$2:$F$2336,6,)</f>
        <v>No</v>
      </c>
      <c r="H1278">
        <f>VLOOKUP($A1278,'Data Transformation'!$A$2:$G$2336,7,)</f>
        <v>2</v>
      </c>
      <c r="I1278" t="str">
        <f>VLOOKUP($A1278,'Medical Examinations'!$A$2:$H$2336,8,)</f>
        <v>No</v>
      </c>
      <c r="J1278" t="str">
        <f>VLOOKUP($A1278,'Data Transformation'!$A$2:$K$2336,11,)</f>
        <v>normal weight</v>
      </c>
      <c r="K1278" t="str">
        <f>VLOOKUP($A1278,'Data Transformation'!$A$2:$M$2336,13,)</f>
        <v>Normal</v>
      </c>
      <c r="L1278" t="str">
        <f>VLOOKUP(A1278,'Data Transformation'!A1278:Q3612,17,)</f>
        <v>14-Dec-1972</v>
      </c>
      <c r="M1278">
        <f>VLOOKUP($A1278,'Hospitalisation Details'!$A$2:$I$2344,6,)</f>
        <v>8601.33</v>
      </c>
      <c r="N1278" t="str">
        <f>VLOOKUP($A1278,'Hospitalisation Details'!$A$2:$I$2344,7,)</f>
        <v>tier - 2</v>
      </c>
      <c r="O1278" t="str">
        <f>VLOOKUP($A1278,'Hospitalisation Details'!$A$2:$I$2344,8,)</f>
        <v>tier - 1</v>
      </c>
      <c r="P1278" t="str">
        <f>VLOOKUP($A1278,'Hospitalisation Details'!$A$2:$I$2344,9,)</f>
        <v>R1013</v>
      </c>
      <c r="Q1278">
        <f>VLOOKUP(A1278,'Data Transformation'!A1278:R3612,18,)</f>
        <v>50</v>
      </c>
    </row>
    <row r="1279" spans="1:17" ht="15.6" x14ac:dyDescent="0.3">
      <c r="A1279" s="1" t="s">
        <v>1093</v>
      </c>
      <c r="B1279" s="1" t="str">
        <f>VLOOKUP($A1279,'Data Transformation'!$A$2:$D$2336,4,)</f>
        <v xml:space="preserve">  Jana L</v>
      </c>
      <c r="C1279">
        <f>VLOOKUP($A1279,'Medical Examinations'!$A$2:$B$2336,2,)</f>
        <v>34.32</v>
      </c>
      <c r="D1279">
        <f>VLOOKUP($A1279,'Medical Examinations'!$A$2:$C$2336,3,)</f>
        <v>5.7</v>
      </c>
      <c r="E1279" t="str">
        <f>VLOOKUP($A1279,'Medical Examinations'!$A$2:$D$2336,4,)</f>
        <v>yes</v>
      </c>
      <c r="F1279" t="str">
        <f>VLOOKUP($A1279,'Medical Examinations'!$A$2:$E$2336,5,)</f>
        <v>No</v>
      </c>
      <c r="G1279" t="str">
        <f>VLOOKUP($A1279,'Medical Examinations'!$A$2:$F$2336,6,)</f>
        <v>Yes</v>
      </c>
      <c r="H1279">
        <f>VLOOKUP($A1279,'Data Transformation'!$A$2:$G$2336,7,)</f>
        <v>1</v>
      </c>
      <c r="I1279" t="str">
        <f>VLOOKUP($A1279,'Medical Examinations'!$A$2:$H$2336,8,)</f>
        <v>No</v>
      </c>
      <c r="J1279" t="str">
        <f>VLOOKUP($A1279,'Data Transformation'!$A$2:$K$2336,11,)</f>
        <v>obesity</v>
      </c>
      <c r="K1279" t="str">
        <f>VLOOKUP($A1279,'Data Transformation'!$A$2:$M$2336,13,)</f>
        <v>Normal</v>
      </c>
      <c r="L1279" t="str">
        <f>VLOOKUP(A1279,'Data Transformation'!A1279:Q3613,17,)</f>
        <v>20-Jul-1966</v>
      </c>
      <c r="M1279">
        <f>VLOOKUP($A1279,'Hospitalisation Details'!$A$2:$I$2344,6,)</f>
        <v>8596.83</v>
      </c>
      <c r="N1279" t="str">
        <f>VLOOKUP($A1279,'Hospitalisation Details'!$A$2:$I$2344,7,)</f>
        <v>tier - 2</v>
      </c>
      <c r="O1279" t="str">
        <f>VLOOKUP($A1279,'Hospitalisation Details'!$A$2:$I$2344,8,)</f>
        <v>tier - 3</v>
      </c>
      <c r="P1279" t="str">
        <f>VLOOKUP($A1279,'Hospitalisation Details'!$A$2:$I$2344,9,)</f>
        <v>R1013</v>
      </c>
      <c r="Q1279">
        <f>VLOOKUP(A1279,'Data Transformation'!A1279:R3613,18,)</f>
        <v>57</v>
      </c>
    </row>
    <row r="1280" spans="1:17" ht="15.6" x14ac:dyDescent="0.3">
      <c r="A1280" s="1" t="s">
        <v>1092</v>
      </c>
      <c r="B1280" s="1" t="str">
        <f>VLOOKUP($A1280,'Data Transformation'!$A$2:$D$2336,4,)</f>
        <v xml:space="preserve">  Laura</v>
      </c>
      <c r="C1280">
        <f>VLOOKUP($A1280,'Medical Examinations'!$A$2:$B$2336,2,)</f>
        <v>23.87</v>
      </c>
      <c r="D1280">
        <f>VLOOKUP($A1280,'Medical Examinations'!$A$2:$C$2336,3,)</f>
        <v>4.7699999999999996</v>
      </c>
      <c r="E1280" t="str">
        <f>VLOOKUP($A1280,'Medical Examinations'!$A$2:$D$2336,4,)</f>
        <v>yes</v>
      </c>
      <c r="F1280" t="str">
        <f>VLOOKUP($A1280,'Medical Examinations'!$A$2:$E$2336,5,)</f>
        <v>No</v>
      </c>
      <c r="G1280" t="str">
        <f>VLOOKUP($A1280,'Medical Examinations'!$A$2:$F$2336,6,)</f>
        <v>Yes</v>
      </c>
      <c r="H1280">
        <f>VLOOKUP($A1280,'Data Transformation'!$A$2:$G$2336,7,)</f>
        <v>1</v>
      </c>
      <c r="I1280" t="str">
        <f>VLOOKUP($A1280,'Medical Examinations'!$A$2:$H$2336,8,)</f>
        <v>No</v>
      </c>
      <c r="J1280" t="str">
        <f>VLOOKUP($A1280,'Data Transformation'!$A$2:$K$2336,11,)</f>
        <v>obesity</v>
      </c>
      <c r="K1280" t="str">
        <f>VLOOKUP($A1280,'Data Transformation'!$A$2:$M$2336,13,)</f>
        <v>Normal</v>
      </c>
      <c r="L1280" t="str">
        <f>VLOOKUP(A1280,'Data Transformation'!A1280:Q3614,17,)</f>
        <v>23-Jun-1967</v>
      </c>
      <c r="M1280">
        <f>VLOOKUP($A1280,'Hospitalisation Details'!$A$2:$I$2344,6,)</f>
        <v>8582.2999999999993</v>
      </c>
      <c r="N1280" t="str">
        <f>VLOOKUP($A1280,'Hospitalisation Details'!$A$2:$I$2344,7,)</f>
        <v>tier - 2</v>
      </c>
      <c r="O1280" t="str">
        <f>VLOOKUP($A1280,'Hospitalisation Details'!$A$2:$I$2344,8,)</f>
        <v>tier - 1</v>
      </c>
      <c r="P1280" t="str">
        <f>VLOOKUP($A1280,'Hospitalisation Details'!$A$2:$I$2344,9,)</f>
        <v>R1013</v>
      </c>
      <c r="Q1280">
        <f>VLOOKUP(A1280,'Data Transformation'!A1280:R3614,18,)</f>
        <v>56</v>
      </c>
    </row>
    <row r="1281" spans="1:17" ht="15.6" x14ac:dyDescent="0.3">
      <c r="A1281" s="1" t="s">
        <v>1091</v>
      </c>
      <c r="B1281" s="1" t="str">
        <f>VLOOKUP($A1281,'Data Transformation'!$A$2:$D$2336,4,)</f>
        <v xml:space="preserve">  Torrey C III</v>
      </c>
      <c r="C1281">
        <f>VLOOKUP($A1281,'Medical Examinations'!$A$2:$B$2336,2,)</f>
        <v>30.15</v>
      </c>
      <c r="D1281">
        <f>VLOOKUP($A1281,'Medical Examinations'!$A$2:$C$2336,3,)</f>
        <v>4.25</v>
      </c>
      <c r="E1281" t="str">
        <f>VLOOKUP($A1281,'Medical Examinations'!$A$2:$D$2336,4,)</f>
        <v>No</v>
      </c>
      <c r="F1281" t="str">
        <f>VLOOKUP($A1281,'Medical Examinations'!$A$2:$E$2336,5,)</f>
        <v>No</v>
      </c>
      <c r="G1281" t="str">
        <f>VLOOKUP($A1281,'Medical Examinations'!$A$2:$F$2336,6,)</f>
        <v>No</v>
      </c>
      <c r="H1281">
        <f>VLOOKUP($A1281,'Data Transformation'!$A$2:$G$2336,7,)</f>
        <v>1</v>
      </c>
      <c r="I1281" t="str">
        <f>VLOOKUP($A1281,'Medical Examinations'!$A$2:$H$2336,8,)</f>
        <v>No</v>
      </c>
      <c r="J1281" t="str">
        <f>VLOOKUP($A1281,'Data Transformation'!$A$2:$K$2336,11,)</f>
        <v>overweight</v>
      </c>
      <c r="K1281" t="str">
        <f>VLOOKUP($A1281,'Data Transformation'!$A$2:$M$2336,13,)</f>
        <v>Normal</v>
      </c>
      <c r="L1281" t="str">
        <f>VLOOKUP(A1281,'Data Transformation'!A1281:Q3615,17,)</f>
        <v>2-Jul-1966</v>
      </c>
      <c r="M1281">
        <f>VLOOKUP($A1281,'Hospitalisation Details'!$A$2:$I$2344,6,)</f>
        <v>8573.2999999999993</v>
      </c>
      <c r="N1281" t="str">
        <f>VLOOKUP($A1281,'Hospitalisation Details'!$A$2:$I$2344,7,)</f>
        <v>tier - 2</v>
      </c>
      <c r="O1281" t="str">
        <f>VLOOKUP($A1281,'Hospitalisation Details'!$A$2:$I$2344,8,)</f>
        <v>tier - 2</v>
      </c>
      <c r="P1281" t="str">
        <f>VLOOKUP($A1281,'Hospitalisation Details'!$A$2:$I$2344,9,)</f>
        <v>R1021</v>
      </c>
      <c r="Q1281">
        <f>VLOOKUP(A1281,'Data Transformation'!A1281:R3615,18,)</f>
        <v>57</v>
      </c>
    </row>
    <row r="1282" spans="1:17" ht="15.6" x14ac:dyDescent="0.3">
      <c r="A1282" s="1" t="s">
        <v>1090</v>
      </c>
      <c r="B1282" s="1" t="str">
        <f>VLOOKUP($A1282,'Data Transformation'!$A$2:$D$2336,4,)</f>
        <v xml:space="preserve">  Paul</v>
      </c>
      <c r="C1282">
        <f>VLOOKUP($A1282,'Medical Examinations'!$A$2:$B$2336,2,)</f>
        <v>26.36</v>
      </c>
      <c r="D1282">
        <f>VLOOKUP($A1282,'Medical Examinations'!$A$2:$C$2336,3,)</f>
        <v>5.52</v>
      </c>
      <c r="E1282" t="str">
        <f>VLOOKUP($A1282,'Medical Examinations'!$A$2:$D$2336,4,)</f>
        <v>No</v>
      </c>
      <c r="F1282" t="str">
        <f>VLOOKUP($A1282,'Medical Examinations'!$A$2:$E$2336,5,)</f>
        <v>No</v>
      </c>
      <c r="G1282" t="str">
        <f>VLOOKUP($A1282,'Medical Examinations'!$A$2:$F$2336,6,)</f>
        <v>No</v>
      </c>
      <c r="H1282">
        <f>VLOOKUP($A1282,'Data Transformation'!$A$2:$G$2336,7,)</f>
        <v>0</v>
      </c>
      <c r="I1282" t="str">
        <f>VLOOKUP($A1282,'Medical Examinations'!$A$2:$H$2336,8,)</f>
        <v>No</v>
      </c>
      <c r="J1282" t="str">
        <f>VLOOKUP($A1282,'Data Transformation'!$A$2:$K$2336,11,)</f>
        <v>overweight</v>
      </c>
      <c r="K1282" t="str">
        <f>VLOOKUP($A1282,'Data Transformation'!$A$2:$M$2336,13,)</f>
        <v>Normal</v>
      </c>
      <c r="L1282" t="str">
        <f>VLOOKUP(A1282,'Data Transformation'!A1282:Q3616,17,)</f>
        <v>27-Jun-1965</v>
      </c>
      <c r="M1282">
        <f>VLOOKUP($A1282,'Hospitalisation Details'!$A$2:$I$2344,6,)</f>
        <v>8572.0400000000009</v>
      </c>
      <c r="N1282" t="str">
        <f>VLOOKUP($A1282,'Hospitalisation Details'!$A$2:$I$2344,7,)</f>
        <v>tier - 2</v>
      </c>
      <c r="O1282" t="str">
        <f>VLOOKUP($A1282,'Hospitalisation Details'!$A$2:$I$2344,8,)</f>
        <v>tier - 2</v>
      </c>
      <c r="P1282" t="str">
        <f>VLOOKUP($A1282,'Hospitalisation Details'!$A$2:$I$2344,9,)</f>
        <v>R1021</v>
      </c>
      <c r="Q1282">
        <f>VLOOKUP(A1282,'Data Transformation'!A1282:R3616,18,)</f>
        <v>58</v>
      </c>
    </row>
    <row r="1283" spans="1:17" ht="15.6" x14ac:dyDescent="0.3">
      <c r="A1283" s="1" t="s">
        <v>1089</v>
      </c>
      <c r="B1283" s="1" t="str">
        <f>VLOOKUP($A1283,'Data Transformation'!$A$2:$D$2336,4,)</f>
        <v xml:space="preserve">  Jennifer D</v>
      </c>
      <c r="C1283">
        <f>VLOOKUP($A1283,'Medical Examinations'!$A$2:$B$2336,2,)</f>
        <v>45.32</v>
      </c>
      <c r="D1283">
        <f>VLOOKUP($A1283,'Medical Examinations'!$A$2:$C$2336,3,)</f>
        <v>6.53</v>
      </c>
      <c r="E1283" t="str">
        <f>VLOOKUP($A1283,'Medical Examinations'!$A$2:$D$2336,4,)</f>
        <v>yes</v>
      </c>
      <c r="F1283" t="str">
        <f>VLOOKUP($A1283,'Medical Examinations'!$A$2:$E$2336,5,)</f>
        <v>No</v>
      </c>
      <c r="G1283" t="str">
        <f>VLOOKUP($A1283,'Medical Examinations'!$A$2:$F$2336,6,)</f>
        <v>No</v>
      </c>
      <c r="H1283">
        <f>VLOOKUP($A1283,'Data Transformation'!$A$2:$G$2336,7,)</f>
        <v>1</v>
      </c>
      <c r="I1283" t="str">
        <f>VLOOKUP($A1283,'Medical Examinations'!$A$2:$H$2336,8,)</f>
        <v>No</v>
      </c>
      <c r="J1283" t="str">
        <f>VLOOKUP($A1283,'Data Transformation'!$A$2:$K$2336,11,)</f>
        <v>overweight</v>
      </c>
      <c r="K1283" t="str">
        <f>VLOOKUP($A1283,'Data Transformation'!$A$2:$M$2336,13,)</f>
        <v>Diabetes</v>
      </c>
      <c r="L1283" t="str">
        <f>VLOOKUP(A1283,'Data Transformation'!A1283:Q3617,17,)</f>
        <v>23-Jul-1992</v>
      </c>
      <c r="M1283">
        <f>VLOOKUP($A1283,'Hospitalisation Details'!$A$2:$I$2344,6,)</f>
        <v>8569.86</v>
      </c>
      <c r="N1283" t="str">
        <f>VLOOKUP($A1283,'Hospitalisation Details'!$A$2:$I$2344,7,)</f>
        <v>tier - 2</v>
      </c>
      <c r="O1283" t="str">
        <f>VLOOKUP($A1283,'Hospitalisation Details'!$A$2:$I$2344,8,)</f>
        <v>tier - 3</v>
      </c>
      <c r="P1283" t="str">
        <f>VLOOKUP($A1283,'Hospitalisation Details'!$A$2:$I$2344,9,)</f>
        <v>R1013</v>
      </c>
      <c r="Q1283">
        <f>VLOOKUP(A1283,'Data Transformation'!A1283:R3617,18,)</f>
        <v>31</v>
      </c>
    </row>
    <row r="1284" spans="1:17" ht="15.6" x14ac:dyDescent="0.3">
      <c r="A1284" s="1" t="s">
        <v>1088</v>
      </c>
      <c r="B1284" s="1" t="str">
        <f>VLOOKUP($A1284,'Data Transformation'!$A$2:$D$2336,4,)</f>
        <v xml:space="preserve">  Erik</v>
      </c>
      <c r="C1284">
        <f>VLOOKUP($A1284,'Medical Examinations'!$A$2:$B$2336,2,)</f>
        <v>31.93</v>
      </c>
      <c r="D1284">
        <f>VLOOKUP($A1284,'Medical Examinations'!$A$2:$C$2336,3,)</f>
        <v>4.82</v>
      </c>
      <c r="E1284" t="str">
        <f>VLOOKUP($A1284,'Medical Examinations'!$A$2:$D$2336,4,)</f>
        <v>yes</v>
      </c>
      <c r="F1284" t="str">
        <f>VLOOKUP($A1284,'Medical Examinations'!$A$2:$E$2336,5,)</f>
        <v>No</v>
      </c>
      <c r="G1284" t="str">
        <f>VLOOKUP($A1284,'Medical Examinations'!$A$2:$F$2336,6,)</f>
        <v>No</v>
      </c>
      <c r="H1284">
        <f>VLOOKUP($A1284,'Data Transformation'!$A$2:$G$2336,7,)</f>
        <v>1</v>
      </c>
      <c r="I1284" t="str">
        <f>VLOOKUP($A1284,'Medical Examinations'!$A$2:$H$2336,8,)</f>
        <v>No</v>
      </c>
      <c r="J1284" t="str">
        <f>VLOOKUP($A1284,'Data Transformation'!$A$2:$K$2336,11,)</f>
        <v>obesity</v>
      </c>
      <c r="K1284" t="str">
        <f>VLOOKUP($A1284,'Data Transformation'!$A$2:$M$2336,13,)</f>
        <v>Normal</v>
      </c>
      <c r="L1284" t="str">
        <f>VLOOKUP(A1284,'Data Transformation'!A1284:Q3618,17,)</f>
        <v>6-Jul-1990</v>
      </c>
      <c r="M1284">
        <f>VLOOKUP($A1284,'Hospitalisation Details'!$A$2:$I$2344,6,)</f>
        <v>8567.25</v>
      </c>
      <c r="N1284" t="str">
        <f>VLOOKUP($A1284,'Hospitalisation Details'!$A$2:$I$2344,7,)</f>
        <v>tier - 2</v>
      </c>
      <c r="O1284" t="str">
        <f>VLOOKUP($A1284,'Hospitalisation Details'!$A$2:$I$2344,8,)</f>
        <v>tier - 1</v>
      </c>
      <c r="P1284" t="str">
        <f>VLOOKUP($A1284,'Hospitalisation Details'!$A$2:$I$2344,9,)</f>
        <v>R1012</v>
      </c>
      <c r="Q1284">
        <f>VLOOKUP(A1284,'Data Transformation'!A1284:R3618,18,)</f>
        <v>33</v>
      </c>
    </row>
    <row r="1285" spans="1:17" ht="15.6" x14ac:dyDescent="0.3">
      <c r="A1285" s="1" t="s">
        <v>1087</v>
      </c>
      <c r="B1285" s="1" t="str">
        <f>VLOOKUP($A1285,'Data Transformation'!$A$2:$D$2336,4,)</f>
        <v xml:space="preserve">  Lana J</v>
      </c>
      <c r="C1285">
        <f>VLOOKUP($A1285,'Medical Examinations'!$A$2:$B$2336,2,)</f>
        <v>36</v>
      </c>
      <c r="D1285">
        <f>VLOOKUP($A1285,'Medical Examinations'!$A$2:$C$2336,3,)</f>
        <v>11.94</v>
      </c>
      <c r="E1285" t="str">
        <f>VLOOKUP($A1285,'Medical Examinations'!$A$2:$D$2336,4,)</f>
        <v>yes</v>
      </c>
      <c r="F1285" t="str">
        <f>VLOOKUP($A1285,'Medical Examinations'!$A$2:$E$2336,5,)</f>
        <v>No</v>
      </c>
      <c r="G1285" t="str">
        <f>VLOOKUP($A1285,'Medical Examinations'!$A$2:$F$2336,6,)</f>
        <v>No</v>
      </c>
      <c r="H1285">
        <f>VLOOKUP($A1285,'Data Transformation'!$A$2:$G$2336,7,)</f>
        <v>1</v>
      </c>
      <c r="I1285" t="str">
        <f>VLOOKUP($A1285,'Medical Examinations'!$A$2:$H$2336,8,)</f>
        <v>No</v>
      </c>
      <c r="J1285" t="str">
        <f>VLOOKUP($A1285,'Data Transformation'!$A$2:$K$2336,11,)</f>
        <v>overweight</v>
      </c>
      <c r="K1285" t="str">
        <f>VLOOKUP($A1285,'Data Transformation'!$A$2:$M$2336,13,)</f>
        <v>Normal</v>
      </c>
      <c r="L1285" t="str">
        <f>VLOOKUP(A1285,'Data Transformation'!A1285:Q3619,17,)</f>
        <v>8-Aug-1964</v>
      </c>
      <c r="M1285">
        <f>VLOOKUP($A1285,'Hospitalisation Details'!$A$2:$I$2344,6,)</f>
        <v>8556.91</v>
      </c>
      <c r="N1285" t="str">
        <f>VLOOKUP($A1285,'Hospitalisation Details'!$A$2:$I$2344,7,)</f>
        <v>tier - 2</v>
      </c>
      <c r="O1285" t="str">
        <f>VLOOKUP($A1285,'Hospitalisation Details'!$A$2:$I$2344,8,)</f>
        <v>tier - 1</v>
      </c>
      <c r="P1285" t="str">
        <f>VLOOKUP($A1285,'Hospitalisation Details'!$A$2:$I$2344,9,)</f>
        <v>R1011</v>
      </c>
      <c r="Q1285">
        <f>VLOOKUP(A1285,'Data Transformation'!A1285:R3619,18,)</f>
        <v>58</v>
      </c>
    </row>
    <row r="1286" spans="1:17" ht="15.6" x14ac:dyDescent="0.3">
      <c r="A1286" s="1" t="s">
        <v>1086</v>
      </c>
      <c r="B1286" s="1" t="str">
        <f>VLOOKUP($A1286,'Data Transformation'!$A$2:$D$2336,4,)</f>
        <v xml:space="preserve">  Rebecca E</v>
      </c>
      <c r="C1286">
        <f>VLOOKUP($A1286,'Medical Examinations'!$A$2:$B$2336,2,)</f>
        <v>32</v>
      </c>
      <c r="D1286">
        <f>VLOOKUP($A1286,'Medical Examinations'!$A$2:$C$2336,3,)</f>
        <v>7.85</v>
      </c>
      <c r="E1286" t="str">
        <f>VLOOKUP($A1286,'Medical Examinations'!$A$2:$D$2336,4,)</f>
        <v>yes</v>
      </c>
      <c r="F1286" t="str">
        <f>VLOOKUP($A1286,'Medical Examinations'!$A$2:$E$2336,5,)</f>
        <v>No</v>
      </c>
      <c r="G1286" t="str">
        <f>VLOOKUP($A1286,'Medical Examinations'!$A$2:$F$2336,6,)</f>
        <v>No</v>
      </c>
      <c r="H1286">
        <f>VLOOKUP($A1286,'Data Transformation'!$A$2:$G$2336,7,)</f>
        <v>1</v>
      </c>
      <c r="I1286" t="str">
        <f>VLOOKUP($A1286,'Medical Examinations'!$A$2:$H$2336,8,)</f>
        <v>No</v>
      </c>
      <c r="J1286" t="str">
        <f>VLOOKUP($A1286,'Data Transformation'!$A$2:$K$2336,11,)</f>
        <v>obesity</v>
      </c>
      <c r="K1286" t="str">
        <f>VLOOKUP($A1286,'Data Transformation'!$A$2:$M$2336,13,)</f>
        <v>Normal</v>
      </c>
      <c r="L1286" t="str">
        <f>VLOOKUP(A1286,'Data Transformation'!A1286:Q3620,17,)</f>
        <v>22-Nov-1976</v>
      </c>
      <c r="M1286">
        <f>VLOOKUP($A1286,'Hospitalisation Details'!$A$2:$I$2344,6,)</f>
        <v>8551.35</v>
      </c>
      <c r="N1286" t="str">
        <f>VLOOKUP($A1286,'Hospitalisation Details'!$A$2:$I$2344,7,)</f>
        <v>tier - 2</v>
      </c>
      <c r="O1286" t="str">
        <f>VLOOKUP($A1286,'Hospitalisation Details'!$A$2:$I$2344,8,)</f>
        <v>tier - 2</v>
      </c>
      <c r="P1286" t="str">
        <f>VLOOKUP($A1286,'Hospitalisation Details'!$A$2:$I$2344,9,)</f>
        <v>R1011</v>
      </c>
      <c r="Q1286">
        <f>VLOOKUP(A1286,'Data Transformation'!A1286:R3620,18,)</f>
        <v>46</v>
      </c>
    </row>
    <row r="1287" spans="1:17" ht="15.6" x14ac:dyDescent="0.3">
      <c r="A1287" s="1" t="s">
        <v>1085</v>
      </c>
      <c r="B1287" s="1" t="str">
        <f>VLOOKUP($A1287,'Data Transformation'!$A$2:$D$2336,4,)</f>
        <v xml:space="preserve">  Katie M</v>
      </c>
      <c r="C1287">
        <f>VLOOKUP($A1287,'Medical Examinations'!$A$2:$B$2336,2,)</f>
        <v>29.37</v>
      </c>
      <c r="D1287">
        <f>VLOOKUP($A1287,'Medical Examinations'!$A$2:$C$2336,3,)</f>
        <v>8.01</v>
      </c>
      <c r="E1287" t="str">
        <f>VLOOKUP($A1287,'Medical Examinations'!$A$2:$D$2336,4,)</f>
        <v>yes</v>
      </c>
      <c r="F1287" t="str">
        <f>VLOOKUP($A1287,'Medical Examinations'!$A$2:$E$2336,5,)</f>
        <v>No</v>
      </c>
      <c r="G1287" t="str">
        <f>VLOOKUP($A1287,'Medical Examinations'!$A$2:$F$2336,6,)</f>
        <v>No</v>
      </c>
      <c r="H1287">
        <f>VLOOKUP($A1287,'Data Transformation'!$A$2:$G$2336,7,)</f>
        <v>1</v>
      </c>
      <c r="I1287" t="str">
        <f>VLOOKUP($A1287,'Medical Examinations'!$A$2:$H$2336,8,)</f>
        <v>No</v>
      </c>
      <c r="J1287" t="str">
        <f>VLOOKUP($A1287,'Data Transformation'!$A$2:$K$2336,11,)</f>
        <v>overweight</v>
      </c>
      <c r="K1287" t="str">
        <f>VLOOKUP($A1287,'Data Transformation'!$A$2:$M$2336,13,)</f>
        <v>Normal</v>
      </c>
      <c r="L1287" t="str">
        <f>VLOOKUP(A1287,'Data Transformation'!A1287:Q3621,17,)</f>
        <v>7-Sep-1962</v>
      </c>
      <c r="M1287">
        <f>VLOOKUP($A1287,'Hospitalisation Details'!$A$2:$I$2344,6,)</f>
        <v>8547.69</v>
      </c>
      <c r="N1287" t="str">
        <f>VLOOKUP($A1287,'Hospitalisation Details'!$A$2:$I$2344,7,)</f>
        <v>tier - 2</v>
      </c>
      <c r="O1287" t="str">
        <f>VLOOKUP($A1287,'Hospitalisation Details'!$A$2:$I$2344,8,)</f>
        <v>tier - 1</v>
      </c>
      <c r="P1287" t="str">
        <f>VLOOKUP($A1287,'Hospitalisation Details'!$A$2:$I$2344,9,)</f>
        <v>R1013</v>
      </c>
      <c r="Q1287">
        <f>VLOOKUP(A1287,'Data Transformation'!A1287:R3621,18,)</f>
        <v>60</v>
      </c>
    </row>
    <row r="1288" spans="1:17" ht="15.6" x14ac:dyDescent="0.3">
      <c r="A1288" s="1" t="s">
        <v>1084</v>
      </c>
      <c r="B1288" s="1" t="str">
        <f>VLOOKUP($A1288,'Data Transformation'!$A$2:$D$2336,4,)</f>
        <v xml:space="preserve">  Elizabeth A</v>
      </c>
      <c r="C1288">
        <f>VLOOKUP($A1288,'Medical Examinations'!$A$2:$B$2336,2,)</f>
        <v>23.6</v>
      </c>
      <c r="D1288">
        <f>VLOOKUP($A1288,'Medical Examinations'!$A$2:$C$2336,3,)</f>
        <v>7.4</v>
      </c>
      <c r="E1288" t="str">
        <f>VLOOKUP($A1288,'Medical Examinations'!$A$2:$D$2336,4,)</f>
        <v>yes</v>
      </c>
      <c r="F1288" t="str">
        <f>VLOOKUP($A1288,'Medical Examinations'!$A$2:$E$2336,5,)</f>
        <v>No</v>
      </c>
      <c r="G1288" t="str">
        <f>VLOOKUP($A1288,'Medical Examinations'!$A$2:$F$2336,6,)</f>
        <v>No</v>
      </c>
      <c r="H1288">
        <f>VLOOKUP($A1288,'Data Transformation'!$A$2:$G$2336,7,)</f>
        <v>1</v>
      </c>
      <c r="I1288" t="str">
        <f>VLOOKUP($A1288,'Medical Examinations'!$A$2:$H$2336,8,)</f>
        <v>No</v>
      </c>
      <c r="J1288" t="str">
        <f>VLOOKUP($A1288,'Data Transformation'!$A$2:$K$2336,11,)</f>
        <v>overweight</v>
      </c>
      <c r="K1288" t="str">
        <f>VLOOKUP($A1288,'Data Transformation'!$A$2:$M$2336,13,)</f>
        <v>Prediabetes</v>
      </c>
      <c r="L1288" t="str">
        <f>VLOOKUP(A1288,'Data Transformation'!A1288:Q3622,17,)</f>
        <v>2-Aug-1977</v>
      </c>
      <c r="M1288">
        <f>VLOOKUP($A1288,'Hospitalisation Details'!$A$2:$I$2344,6,)</f>
        <v>8539.67</v>
      </c>
      <c r="N1288" t="str">
        <f>VLOOKUP($A1288,'Hospitalisation Details'!$A$2:$I$2344,7,)</f>
        <v>tier - 2</v>
      </c>
      <c r="O1288" t="str">
        <f>VLOOKUP($A1288,'Hospitalisation Details'!$A$2:$I$2344,8,)</f>
        <v>tier - 3</v>
      </c>
      <c r="P1288" t="str">
        <f>VLOOKUP($A1288,'Hospitalisation Details'!$A$2:$I$2344,9,)</f>
        <v>R1011</v>
      </c>
      <c r="Q1288">
        <f>VLOOKUP(A1288,'Data Transformation'!A1288:R3622,18,)</f>
        <v>46</v>
      </c>
    </row>
    <row r="1289" spans="1:17" ht="15.6" x14ac:dyDescent="0.3">
      <c r="A1289" s="1" t="s">
        <v>1083</v>
      </c>
      <c r="B1289" s="1" t="str">
        <f>VLOOKUP($A1289,'Data Transformation'!$A$2:$D$2336,4,)</f>
        <v xml:space="preserve">  Sarah</v>
      </c>
      <c r="C1289">
        <f>VLOOKUP($A1289,'Medical Examinations'!$A$2:$B$2336,2,)</f>
        <v>33.155000000000001</v>
      </c>
      <c r="D1289">
        <f>VLOOKUP($A1289,'Medical Examinations'!$A$2:$C$2336,3,)</f>
        <v>8.3800000000000008</v>
      </c>
      <c r="E1289" t="str">
        <f>VLOOKUP($A1289,'Medical Examinations'!$A$2:$D$2336,4,)</f>
        <v>yes</v>
      </c>
      <c r="F1289" t="str">
        <f>VLOOKUP($A1289,'Medical Examinations'!$A$2:$E$2336,5,)</f>
        <v>No</v>
      </c>
      <c r="G1289" t="str">
        <f>VLOOKUP($A1289,'Medical Examinations'!$A$2:$F$2336,6,)</f>
        <v>No</v>
      </c>
      <c r="H1289">
        <f>VLOOKUP($A1289,'Data Transformation'!$A$2:$G$2336,7,)</f>
        <v>0</v>
      </c>
      <c r="I1289" t="str">
        <f>VLOOKUP($A1289,'Medical Examinations'!$A$2:$H$2336,8,)</f>
        <v>No</v>
      </c>
      <c r="J1289" t="str">
        <f>VLOOKUP($A1289,'Data Transformation'!$A$2:$K$2336,11,)</f>
        <v>normal weight</v>
      </c>
      <c r="K1289" t="str">
        <f>VLOOKUP($A1289,'Data Transformation'!$A$2:$M$2336,13,)</f>
        <v>Normal</v>
      </c>
      <c r="L1289" t="str">
        <f>VLOOKUP(A1289,'Data Transformation'!A1289:Q3623,17,)</f>
        <v>30-Sep-1976</v>
      </c>
      <c r="M1289">
        <f>VLOOKUP($A1289,'Hospitalisation Details'!$A$2:$I$2344,6,)</f>
        <v>8538.2900000000009</v>
      </c>
      <c r="N1289" t="str">
        <f>VLOOKUP($A1289,'Hospitalisation Details'!$A$2:$I$2344,7,)</f>
        <v>tier - 2</v>
      </c>
      <c r="O1289" t="str">
        <f>VLOOKUP($A1289,'Hospitalisation Details'!$A$2:$I$2344,8,)</f>
        <v>tier - 3</v>
      </c>
      <c r="P1289" t="str">
        <f>VLOOKUP($A1289,'Hospitalisation Details'!$A$2:$I$2344,9,)</f>
        <v>R1024</v>
      </c>
      <c r="Q1289">
        <f>VLOOKUP(A1289,'Data Transformation'!A1289:R3623,18,)</f>
        <v>46</v>
      </c>
    </row>
    <row r="1290" spans="1:17" ht="15.6" x14ac:dyDescent="0.3">
      <c r="A1290" s="1" t="s">
        <v>1082</v>
      </c>
      <c r="B1290" s="1" t="str">
        <f>VLOOKUP($A1290,'Data Transformation'!$A$2:$D$2336,4,)</f>
        <v xml:space="preserve">  Annie J</v>
      </c>
      <c r="C1290">
        <f>VLOOKUP($A1290,'Medical Examinations'!$A$2:$B$2336,2,)</f>
        <v>24.32</v>
      </c>
      <c r="D1290">
        <f>VLOOKUP($A1290,'Medical Examinations'!$A$2:$C$2336,3,)</f>
        <v>11.56</v>
      </c>
      <c r="E1290" t="str">
        <f>VLOOKUP($A1290,'Medical Examinations'!$A$2:$D$2336,4,)</f>
        <v>yes</v>
      </c>
      <c r="F1290" t="str">
        <f>VLOOKUP($A1290,'Medical Examinations'!$A$2:$E$2336,5,)</f>
        <v>No</v>
      </c>
      <c r="G1290" t="str">
        <f>VLOOKUP($A1290,'Medical Examinations'!$A$2:$F$2336,6,)</f>
        <v>No</v>
      </c>
      <c r="H1290">
        <f>VLOOKUP($A1290,'Data Transformation'!$A$2:$G$2336,7,)</f>
        <v>1</v>
      </c>
      <c r="I1290" t="str">
        <f>VLOOKUP($A1290,'Medical Examinations'!$A$2:$H$2336,8,)</f>
        <v>No</v>
      </c>
      <c r="J1290" t="str">
        <f>VLOOKUP($A1290,'Data Transformation'!$A$2:$K$2336,11,)</f>
        <v>normal weight</v>
      </c>
      <c r="K1290" t="str">
        <f>VLOOKUP($A1290,'Data Transformation'!$A$2:$M$2336,13,)</f>
        <v>Normal</v>
      </c>
      <c r="L1290" t="str">
        <f>VLOOKUP(A1290,'Data Transformation'!A1290:Q3624,17,)</f>
        <v>24-Oct-1972</v>
      </c>
      <c r="M1290">
        <f>VLOOKUP($A1290,'Hospitalisation Details'!$A$2:$I$2344,6,)</f>
        <v>8534.67</v>
      </c>
      <c r="N1290" t="str">
        <f>VLOOKUP($A1290,'Hospitalisation Details'!$A$2:$I$2344,7,)</f>
        <v>tier - 2</v>
      </c>
      <c r="O1290" t="str">
        <f>VLOOKUP($A1290,'Hospitalisation Details'!$A$2:$I$2344,8,)</f>
        <v>tier - 3</v>
      </c>
      <c r="P1290" t="str">
        <f>VLOOKUP($A1290,'Hospitalisation Details'!$A$2:$I$2344,9,)</f>
        <v>R1024</v>
      </c>
      <c r="Q1290">
        <f>VLOOKUP(A1290,'Data Transformation'!A1290:R3624,18,)</f>
        <v>50</v>
      </c>
    </row>
    <row r="1291" spans="1:17" ht="15.6" x14ac:dyDescent="0.3">
      <c r="A1291" s="1" t="s">
        <v>1081</v>
      </c>
      <c r="B1291" s="1" t="str">
        <f>VLOOKUP($A1291,'Data Transformation'!$A$2:$D$2336,4,)</f>
        <v xml:space="preserve">  Annie</v>
      </c>
      <c r="C1291">
        <f>VLOOKUP($A1291,'Medical Examinations'!$A$2:$B$2336,2,)</f>
        <v>36.299999999999997</v>
      </c>
      <c r="D1291">
        <f>VLOOKUP($A1291,'Medical Examinations'!$A$2:$C$2336,3,)</f>
        <v>4.6100000000000003</v>
      </c>
      <c r="E1291" t="str">
        <f>VLOOKUP($A1291,'Medical Examinations'!$A$2:$D$2336,4,)</f>
        <v>No</v>
      </c>
      <c r="F1291" t="str">
        <f>VLOOKUP($A1291,'Medical Examinations'!$A$2:$E$2336,5,)</f>
        <v>No</v>
      </c>
      <c r="G1291" t="str">
        <f>VLOOKUP($A1291,'Medical Examinations'!$A$2:$F$2336,6,)</f>
        <v>No</v>
      </c>
      <c r="H1291">
        <f>VLOOKUP($A1291,'Data Transformation'!$A$2:$G$2336,7,)</f>
        <v>0</v>
      </c>
      <c r="I1291" t="str">
        <f>VLOOKUP($A1291,'Medical Examinations'!$A$2:$H$2336,8,)</f>
        <v>No</v>
      </c>
      <c r="J1291" t="str">
        <f>VLOOKUP($A1291,'Data Transformation'!$A$2:$K$2336,11,)</f>
        <v>normal weight</v>
      </c>
      <c r="K1291" t="str">
        <f>VLOOKUP($A1291,'Data Transformation'!$A$2:$M$2336,13,)</f>
        <v>Normal</v>
      </c>
      <c r="L1291" t="str">
        <f>VLOOKUP(A1291,'Data Transformation'!A1291:Q3625,17,)</f>
        <v>30-Jul-1967</v>
      </c>
      <c r="M1291">
        <f>VLOOKUP($A1291,'Hospitalisation Details'!$A$2:$I$2344,6,)</f>
        <v>8527.5300000000007</v>
      </c>
      <c r="N1291" t="str">
        <f>VLOOKUP($A1291,'Hospitalisation Details'!$A$2:$I$2344,7,)</f>
        <v>tier - 2</v>
      </c>
      <c r="O1291" t="str">
        <f>VLOOKUP($A1291,'Hospitalisation Details'!$A$2:$I$2344,8,)</f>
        <v>tier - 2</v>
      </c>
      <c r="P1291" t="str">
        <f>VLOOKUP($A1291,'Hospitalisation Details'!$A$2:$I$2344,9,)</f>
        <v>R1013</v>
      </c>
      <c r="Q1291">
        <f>VLOOKUP(A1291,'Data Transformation'!A1291:R3625,18,)</f>
        <v>56</v>
      </c>
    </row>
    <row r="1292" spans="1:17" ht="15.6" x14ac:dyDescent="0.3">
      <c r="A1292" s="1" t="s">
        <v>1080</v>
      </c>
      <c r="B1292" s="1" t="str">
        <f>VLOOKUP($A1292,'Data Transformation'!$A$2:$D$2336,4,)</f>
        <v xml:space="preserve">  Lindsey</v>
      </c>
      <c r="C1292">
        <f>VLOOKUP($A1292,'Medical Examinations'!$A$2:$B$2336,2,)</f>
        <v>34.4</v>
      </c>
      <c r="D1292">
        <f>VLOOKUP($A1292,'Medical Examinations'!$A$2:$C$2336,3,)</f>
        <v>4.95</v>
      </c>
      <c r="E1292" t="str">
        <f>VLOOKUP($A1292,'Medical Examinations'!$A$2:$D$2336,4,)</f>
        <v>No</v>
      </c>
      <c r="F1292" t="str">
        <f>VLOOKUP($A1292,'Medical Examinations'!$A$2:$E$2336,5,)</f>
        <v>No</v>
      </c>
      <c r="G1292" t="str">
        <f>VLOOKUP($A1292,'Medical Examinations'!$A$2:$F$2336,6,)</f>
        <v>Yes</v>
      </c>
      <c r="H1292">
        <f>VLOOKUP($A1292,'Data Transformation'!$A$2:$G$2336,7,)</f>
        <v>1</v>
      </c>
      <c r="I1292" t="str">
        <f>VLOOKUP($A1292,'Medical Examinations'!$A$2:$H$2336,8,)</f>
        <v>No</v>
      </c>
      <c r="J1292" t="str">
        <f>VLOOKUP($A1292,'Data Transformation'!$A$2:$K$2336,11,)</f>
        <v>underweight</v>
      </c>
      <c r="K1292" t="str">
        <f>VLOOKUP($A1292,'Data Transformation'!$A$2:$M$2336,13,)</f>
        <v>Normal</v>
      </c>
      <c r="L1292" t="str">
        <f>VLOOKUP(A1292,'Data Transformation'!A1292:Q3626,17,)</f>
        <v>5-Oct-1967</v>
      </c>
      <c r="M1292">
        <f>VLOOKUP($A1292,'Hospitalisation Details'!$A$2:$I$2344,6,)</f>
        <v>8522</v>
      </c>
      <c r="N1292" t="str">
        <f>VLOOKUP($A1292,'Hospitalisation Details'!$A$2:$I$2344,7,)</f>
        <v>tier - 2</v>
      </c>
      <c r="O1292" t="str">
        <f>VLOOKUP($A1292,'Hospitalisation Details'!$A$2:$I$2344,8,)</f>
        <v>tier - 2</v>
      </c>
      <c r="P1292" t="str">
        <f>VLOOKUP($A1292,'Hospitalisation Details'!$A$2:$I$2344,9,)</f>
        <v>R1011</v>
      </c>
      <c r="Q1292">
        <f>VLOOKUP(A1292,'Data Transformation'!A1292:R3626,18,)</f>
        <v>55</v>
      </c>
    </row>
    <row r="1293" spans="1:17" ht="15.6" x14ac:dyDescent="0.3">
      <c r="A1293" s="1" t="s">
        <v>1079</v>
      </c>
      <c r="B1293" s="1" t="str">
        <f>VLOOKUP($A1293,'Data Transformation'!$A$2:$D$2336,4,)</f>
        <v xml:space="preserve">  Laura</v>
      </c>
      <c r="C1293">
        <f>VLOOKUP($A1293,'Medical Examinations'!$A$2:$B$2336,2,)</f>
        <v>30.9</v>
      </c>
      <c r="D1293">
        <f>VLOOKUP($A1293,'Medical Examinations'!$A$2:$C$2336,3,)</f>
        <v>5.04</v>
      </c>
      <c r="E1293" t="str">
        <f>VLOOKUP($A1293,'Medical Examinations'!$A$2:$D$2336,4,)</f>
        <v>No</v>
      </c>
      <c r="F1293" t="str">
        <f>VLOOKUP($A1293,'Medical Examinations'!$A$2:$E$2336,5,)</f>
        <v>No</v>
      </c>
      <c r="G1293" t="str">
        <f>VLOOKUP($A1293,'Medical Examinations'!$A$2:$F$2336,6,)</f>
        <v>No</v>
      </c>
      <c r="H1293">
        <f>VLOOKUP($A1293,'Data Transformation'!$A$2:$G$2336,7,)</f>
        <v>0</v>
      </c>
      <c r="I1293" t="str">
        <f>VLOOKUP($A1293,'Medical Examinations'!$A$2:$H$2336,8,)</f>
        <v>No</v>
      </c>
      <c r="J1293" t="str">
        <f>VLOOKUP($A1293,'Data Transformation'!$A$2:$K$2336,11,)</f>
        <v>obesity</v>
      </c>
      <c r="K1293" t="str">
        <f>VLOOKUP($A1293,'Data Transformation'!$A$2:$M$2336,13,)</f>
        <v>Prediabetes</v>
      </c>
      <c r="L1293" t="str">
        <f>VLOOKUP(A1293,'Data Transformation'!A1293:Q3627,17,)</f>
        <v>25-Jun-1992</v>
      </c>
      <c r="M1293">
        <f>VLOOKUP($A1293,'Hospitalisation Details'!$A$2:$I$2344,6,)</f>
        <v>8520.0300000000007</v>
      </c>
      <c r="N1293" t="str">
        <f>VLOOKUP($A1293,'Hospitalisation Details'!$A$2:$I$2344,7,)</f>
        <v>tier - 2</v>
      </c>
      <c r="O1293" t="str">
        <f>VLOOKUP($A1293,'Hospitalisation Details'!$A$2:$I$2344,8,)</f>
        <v>tier - 3</v>
      </c>
      <c r="P1293" t="str">
        <f>VLOOKUP($A1293,'Hospitalisation Details'!$A$2:$I$2344,9,)</f>
        <v>R1011</v>
      </c>
      <c r="Q1293">
        <f>VLOOKUP(A1293,'Data Transformation'!A1293:R3627,18,)</f>
        <v>31</v>
      </c>
    </row>
    <row r="1294" spans="1:17" ht="15.6" x14ac:dyDescent="0.3">
      <c r="A1294" s="1" t="s">
        <v>1078</v>
      </c>
      <c r="B1294" s="1" t="str">
        <f>VLOOKUP($A1294,'Data Transformation'!$A$2:$D$2336,4,)</f>
        <v xml:space="preserve">  Amy T</v>
      </c>
      <c r="C1294">
        <f>VLOOKUP($A1294,'Medical Examinations'!$A$2:$B$2336,2,)</f>
        <v>28.6</v>
      </c>
      <c r="D1294">
        <f>VLOOKUP($A1294,'Medical Examinations'!$A$2:$C$2336,3,)</f>
        <v>5.42</v>
      </c>
      <c r="E1294" t="str">
        <f>VLOOKUP($A1294,'Medical Examinations'!$A$2:$D$2336,4,)</f>
        <v>No</v>
      </c>
      <c r="F1294" t="str">
        <f>VLOOKUP($A1294,'Medical Examinations'!$A$2:$E$2336,5,)</f>
        <v>No</v>
      </c>
      <c r="G1294" t="str">
        <f>VLOOKUP($A1294,'Medical Examinations'!$A$2:$F$2336,6,)</f>
        <v>No</v>
      </c>
      <c r="H1294">
        <f>VLOOKUP($A1294,'Data Transformation'!$A$2:$G$2336,7,)</f>
        <v>0</v>
      </c>
      <c r="I1294" t="str">
        <f>VLOOKUP($A1294,'Medical Examinations'!$A$2:$H$2336,8,)</f>
        <v>No</v>
      </c>
      <c r="J1294" t="str">
        <f>VLOOKUP($A1294,'Data Transformation'!$A$2:$K$2336,11,)</f>
        <v>obesity</v>
      </c>
      <c r="K1294" t="str">
        <f>VLOOKUP($A1294,'Data Transformation'!$A$2:$M$2336,13,)</f>
        <v>Normal</v>
      </c>
      <c r="L1294" t="str">
        <f>VLOOKUP(A1294,'Data Transformation'!A1294:Q3628,17,)</f>
        <v>9-Dec-1974</v>
      </c>
      <c r="M1294">
        <f>VLOOKUP($A1294,'Hospitalisation Details'!$A$2:$I$2344,6,)</f>
        <v>8516.83</v>
      </c>
      <c r="N1294" t="str">
        <f>VLOOKUP($A1294,'Hospitalisation Details'!$A$2:$I$2344,7,)</f>
        <v>tier - 2</v>
      </c>
      <c r="O1294" t="str">
        <f>VLOOKUP($A1294,'Hospitalisation Details'!$A$2:$I$2344,8,)</f>
        <v>tier - 1</v>
      </c>
      <c r="P1294" t="str">
        <f>VLOOKUP($A1294,'Hospitalisation Details'!$A$2:$I$2344,9,)</f>
        <v>R1013</v>
      </c>
      <c r="Q1294">
        <f>VLOOKUP(A1294,'Data Transformation'!A1294:R3628,18,)</f>
        <v>48</v>
      </c>
    </row>
    <row r="1295" spans="1:17" ht="15.6" x14ac:dyDescent="0.3">
      <c r="A1295" s="1" t="s">
        <v>1077</v>
      </c>
      <c r="B1295" s="1" t="str">
        <f>VLOOKUP($A1295,'Data Transformation'!$A$2:$D$2336,4,)</f>
        <v xml:space="preserve">  Katarina D</v>
      </c>
      <c r="C1295">
        <f>VLOOKUP($A1295,'Medical Examinations'!$A$2:$B$2336,2,)</f>
        <v>27.83</v>
      </c>
      <c r="D1295">
        <f>VLOOKUP($A1295,'Medical Examinations'!$A$2:$C$2336,3,)</f>
        <v>5.39</v>
      </c>
      <c r="E1295" t="str">
        <f>VLOOKUP($A1295,'Medical Examinations'!$A$2:$D$2336,4,)</f>
        <v>No</v>
      </c>
      <c r="F1295" t="str">
        <f>VLOOKUP($A1295,'Medical Examinations'!$A$2:$E$2336,5,)</f>
        <v>No</v>
      </c>
      <c r="G1295" t="str">
        <f>VLOOKUP($A1295,'Medical Examinations'!$A$2:$F$2336,6,)</f>
        <v>No</v>
      </c>
      <c r="H1295">
        <f>VLOOKUP($A1295,'Data Transformation'!$A$2:$G$2336,7,)</f>
        <v>0</v>
      </c>
      <c r="I1295" t="str">
        <f>VLOOKUP($A1295,'Medical Examinations'!$A$2:$H$2336,8,)</f>
        <v>No</v>
      </c>
      <c r="J1295" t="str">
        <f>VLOOKUP($A1295,'Data Transformation'!$A$2:$K$2336,11,)</f>
        <v>obesity</v>
      </c>
      <c r="K1295" t="str">
        <f>VLOOKUP($A1295,'Data Transformation'!$A$2:$M$2336,13,)</f>
        <v>Normal</v>
      </c>
      <c r="L1295" t="str">
        <f>VLOOKUP(A1295,'Data Transformation'!A1295:Q3629,17,)</f>
        <v>29-Aug-1986</v>
      </c>
      <c r="M1295">
        <f>VLOOKUP($A1295,'Hospitalisation Details'!$A$2:$I$2344,6,)</f>
        <v>8515.76</v>
      </c>
      <c r="N1295" t="str">
        <f>VLOOKUP($A1295,'Hospitalisation Details'!$A$2:$I$2344,7,)</f>
        <v>tier - 2</v>
      </c>
      <c r="O1295" t="str">
        <f>VLOOKUP($A1295,'Hospitalisation Details'!$A$2:$I$2344,8,)</f>
        <v>tier - 2</v>
      </c>
      <c r="P1295" t="str">
        <f>VLOOKUP($A1295,'Hospitalisation Details'!$A$2:$I$2344,9,)</f>
        <v>R1013</v>
      </c>
      <c r="Q1295">
        <f>VLOOKUP(A1295,'Data Transformation'!A1295:R3629,18,)</f>
        <v>36</v>
      </c>
    </row>
    <row r="1296" spans="1:17" ht="15.6" x14ac:dyDescent="0.3">
      <c r="A1296" s="1" t="s">
        <v>1076</v>
      </c>
      <c r="B1296" s="1" t="str">
        <f>VLOOKUP($A1296,'Data Transformation'!$A$2:$D$2336,4,)</f>
        <v xml:space="preserve">  B</v>
      </c>
      <c r="C1296">
        <f>VLOOKUP($A1296,'Medical Examinations'!$A$2:$B$2336,2,)</f>
        <v>39.64</v>
      </c>
      <c r="D1296">
        <f>VLOOKUP($A1296,'Medical Examinations'!$A$2:$C$2336,3,)</f>
        <v>6</v>
      </c>
      <c r="E1296" t="str">
        <f>VLOOKUP($A1296,'Medical Examinations'!$A$2:$D$2336,4,)</f>
        <v>No</v>
      </c>
      <c r="F1296" t="str">
        <f>VLOOKUP($A1296,'Medical Examinations'!$A$2:$E$2336,5,)</f>
        <v>No</v>
      </c>
      <c r="G1296" t="str">
        <f>VLOOKUP($A1296,'Medical Examinations'!$A$2:$F$2336,6,)</f>
        <v>Yes</v>
      </c>
      <c r="H1296">
        <f>VLOOKUP($A1296,'Data Transformation'!$A$2:$G$2336,7,)</f>
        <v>1</v>
      </c>
      <c r="I1296" t="str">
        <f>VLOOKUP($A1296,'Medical Examinations'!$A$2:$H$2336,8,)</f>
        <v>No</v>
      </c>
      <c r="J1296" t="str">
        <f>VLOOKUP($A1296,'Data Transformation'!$A$2:$K$2336,11,)</f>
        <v>overweight</v>
      </c>
      <c r="K1296" t="str">
        <f>VLOOKUP($A1296,'Data Transformation'!$A$2:$M$2336,13,)</f>
        <v>Normal</v>
      </c>
      <c r="L1296" t="str">
        <f>VLOOKUP(A1296,'Data Transformation'!A1296:Q3630,17,)</f>
        <v>25-Nov-1989</v>
      </c>
      <c r="M1296">
        <f>VLOOKUP($A1296,'Hospitalisation Details'!$A$2:$I$2344,6,)</f>
        <v>8471.65</v>
      </c>
      <c r="N1296" t="str">
        <f>VLOOKUP($A1296,'Hospitalisation Details'!$A$2:$I$2344,7,)</f>
        <v>tier - 2</v>
      </c>
      <c r="O1296" t="str">
        <f>VLOOKUP($A1296,'Hospitalisation Details'!$A$2:$I$2344,8,)</f>
        <v>tier - 1</v>
      </c>
      <c r="P1296" t="str">
        <f>VLOOKUP($A1296,'Hospitalisation Details'!$A$2:$I$2344,9,)</f>
        <v>R1012</v>
      </c>
      <c r="Q1296">
        <f>VLOOKUP(A1296,'Data Transformation'!A1296:R3630,18,)</f>
        <v>33</v>
      </c>
    </row>
    <row r="1297" spans="1:17" ht="15.6" x14ac:dyDescent="0.3">
      <c r="A1297" s="1" t="s">
        <v>1075</v>
      </c>
      <c r="B1297" s="1" t="str">
        <f>VLOOKUP($A1297,'Data Transformation'!$A$2:$D$2336,4,)</f>
        <v xml:space="preserve">  Alison</v>
      </c>
      <c r="C1297">
        <f>VLOOKUP($A1297,'Medical Examinations'!$A$2:$B$2336,2,)</f>
        <v>38.479999999999997</v>
      </c>
      <c r="D1297">
        <f>VLOOKUP($A1297,'Medical Examinations'!$A$2:$C$2336,3,)</f>
        <v>6.02</v>
      </c>
      <c r="E1297" t="str">
        <f>VLOOKUP($A1297,'Medical Examinations'!$A$2:$D$2336,4,)</f>
        <v>No</v>
      </c>
      <c r="F1297" t="str">
        <f>VLOOKUP($A1297,'Medical Examinations'!$A$2:$E$2336,5,)</f>
        <v>No</v>
      </c>
      <c r="G1297" t="str">
        <f>VLOOKUP($A1297,'Medical Examinations'!$A$2:$F$2336,6,)</f>
        <v>No</v>
      </c>
      <c r="H1297">
        <f>VLOOKUP($A1297,'Data Transformation'!$A$2:$G$2336,7,)</f>
        <v>1</v>
      </c>
      <c r="I1297" t="str">
        <f>VLOOKUP($A1297,'Medical Examinations'!$A$2:$H$2336,8,)</f>
        <v>No</v>
      </c>
      <c r="J1297" t="str">
        <f>VLOOKUP($A1297,'Data Transformation'!$A$2:$K$2336,11,)</f>
        <v>overweight</v>
      </c>
      <c r="K1297" t="str">
        <f>VLOOKUP($A1297,'Data Transformation'!$A$2:$M$2336,13,)</f>
        <v>Normal</v>
      </c>
      <c r="L1297" t="str">
        <f>VLOOKUP(A1297,'Data Transformation'!A1297:Q3631,17,)</f>
        <v>11-Nov-1967</v>
      </c>
      <c r="M1297">
        <f>VLOOKUP($A1297,'Hospitalisation Details'!$A$2:$I$2344,6,)</f>
        <v>8466.35</v>
      </c>
      <c r="N1297" t="str">
        <f>VLOOKUP($A1297,'Hospitalisation Details'!$A$2:$I$2344,7,)</f>
        <v>tier - 2</v>
      </c>
      <c r="O1297" t="str">
        <f>VLOOKUP($A1297,'Hospitalisation Details'!$A$2:$I$2344,8,)</f>
        <v>tier - 2</v>
      </c>
      <c r="P1297" t="str">
        <f>VLOOKUP($A1297,'Hospitalisation Details'!$A$2:$I$2344,9,)</f>
        <v>R1012</v>
      </c>
      <c r="Q1297">
        <f>VLOOKUP(A1297,'Data Transformation'!A1297:R3631,18,)</f>
        <v>55</v>
      </c>
    </row>
    <row r="1298" spans="1:17" ht="15.6" x14ac:dyDescent="0.3">
      <c r="A1298" s="1" t="s">
        <v>1074</v>
      </c>
      <c r="B1298" s="1" t="str">
        <f>VLOOKUP($A1298,'Data Transformation'!$A$2:$D$2336,4,)</f>
        <v xml:space="preserve">  Neil K</v>
      </c>
      <c r="C1298">
        <f>VLOOKUP($A1298,'Medical Examinations'!$A$2:$B$2336,2,)</f>
        <v>36.200000000000003</v>
      </c>
      <c r="D1298">
        <f>VLOOKUP($A1298,'Medical Examinations'!$A$2:$C$2336,3,)</f>
        <v>4.62</v>
      </c>
      <c r="E1298" t="str">
        <f>VLOOKUP($A1298,'Medical Examinations'!$A$2:$D$2336,4,)</f>
        <v>No</v>
      </c>
      <c r="F1298" t="str">
        <f>VLOOKUP($A1298,'Medical Examinations'!$A$2:$E$2336,5,)</f>
        <v>No</v>
      </c>
      <c r="G1298" t="str">
        <f>VLOOKUP($A1298,'Medical Examinations'!$A$2:$F$2336,6,)</f>
        <v>No</v>
      </c>
      <c r="H1298">
        <f>VLOOKUP($A1298,'Data Transformation'!$A$2:$G$2336,7,)</f>
        <v>2</v>
      </c>
      <c r="I1298" t="str">
        <f>VLOOKUP($A1298,'Medical Examinations'!$A$2:$H$2336,8,)</f>
        <v>No</v>
      </c>
      <c r="J1298" t="str">
        <f>VLOOKUP($A1298,'Data Transformation'!$A$2:$K$2336,11,)</f>
        <v>normal weight</v>
      </c>
      <c r="K1298" t="str">
        <f>VLOOKUP($A1298,'Data Transformation'!$A$2:$M$2336,13,)</f>
        <v>Normal</v>
      </c>
      <c r="L1298" t="str">
        <f>VLOOKUP(A1298,'Data Transformation'!A1298:Q3632,17,)</f>
        <v>24-Dec-1999</v>
      </c>
      <c r="M1298">
        <f>VLOOKUP($A1298,'Hospitalisation Details'!$A$2:$I$2344,6,)</f>
        <v>8457.82</v>
      </c>
      <c r="N1298" t="str">
        <f>VLOOKUP($A1298,'Hospitalisation Details'!$A$2:$I$2344,7,)</f>
        <v>tier - 2</v>
      </c>
      <c r="O1298" t="str">
        <f>VLOOKUP($A1298,'Hospitalisation Details'!$A$2:$I$2344,8,)</f>
        <v>tier - 3</v>
      </c>
      <c r="P1298" t="str">
        <f>VLOOKUP($A1298,'Hospitalisation Details'!$A$2:$I$2344,9,)</f>
        <v>R1011</v>
      </c>
      <c r="Q1298">
        <f>VLOOKUP(A1298,'Data Transformation'!A1298:R3632,18,)</f>
        <v>23</v>
      </c>
    </row>
    <row r="1299" spans="1:17" ht="15.6" x14ac:dyDescent="0.3">
      <c r="A1299" s="1" t="s">
        <v>1073</v>
      </c>
      <c r="B1299" s="1" t="str">
        <f>VLOOKUP($A1299,'Data Transformation'!$A$2:$D$2336,4,)</f>
        <v xml:space="preserve">  Anne Hunter</v>
      </c>
      <c r="C1299">
        <f>VLOOKUP($A1299,'Medical Examinations'!$A$2:$B$2336,2,)</f>
        <v>27.13</v>
      </c>
      <c r="D1299">
        <f>VLOOKUP($A1299,'Medical Examinations'!$A$2:$C$2336,3,)</f>
        <v>5.59</v>
      </c>
      <c r="E1299" t="str">
        <f>VLOOKUP($A1299,'Medical Examinations'!$A$2:$D$2336,4,)</f>
        <v>No</v>
      </c>
      <c r="F1299" t="str">
        <f>VLOOKUP($A1299,'Medical Examinations'!$A$2:$E$2336,5,)</f>
        <v>No</v>
      </c>
      <c r="G1299" t="str">
        <f>VLOOKUP($A1299,'Medical Examinations'!$A$2:$F$2336,6,)</f>
        <v>No</v>
      </c>
      <c r="H1299">
        <f>VLOOKUP($A1299,'Data Transformation'!$A$2:$G$2336,7,)</f>
        <v>1</v>
      </c>
      <c r="I1299" t="str">
        <f>VLOOKUP($A1299,'Medical Examinations'!$A$2:$H$2336,8,)</f>
        <v>No</v>
      </c>
      <c r="J1299" t="str">
        <f>VLOOKUP($A1299,'Data Transformation'!$A$2:$K$2336,11,)</f>
        <v>overweight</v>
      </c>
      <c r="K1299" t="str">
        <f>VLOOKUP($A1299,'Data Transformation'!$A$2:$M$2336,13,)</f>
        <v>Normal</v>
      </c>
      <c r="L1299" t="str">
        <f>VLOOKUP(A1299,'Data Transformation'!A1299:Q3633,17,)</f>
        <v>23-Oct-1967</v>
      </c>
      <c r="M1299">
        <f>VLOOKUP($A1299,'Hospitalisation Details'!$A$2:$I$2344,6,)</f>
        <v>8450.82</v>
      </c>
      <c r="N1299" t="str">
        <f>VLOOKUP($A1299,'Hospitalisation Details'!$A$2:$I$2344,7,)</f>
        <v>tier - 2</v>
      </c>
      <c r="O1299" t="str">
        <f>VLOOKUP($A1299,'Hospitalisation Details'!$A$2:$I$2344,8,)</f>
        <v>tier - 2</v>
      </c>
      <c r="P1299" t="str">
        <f>VLOOKUP($A1299,'Hospitalisation Details'!$A$2:$I$2344,9,)</f>
        <v>R1025</v>
      </c>
      <c r="Q1299">
        <f>VLOOKUP(A1299,'Data Transformation'!A1299:R3633,18,)</f>
        <v>55</v>
      </c>
    </row>
    <row r="1300" spans="1:17" ht="15.6" x14ac:dyDescent="0.3">
      <c r="A1300" s="1" t="s">
        <v>1072</v>
      </c>
      <c r="B1300" s="1" t="str">
        <f>VLOOKUP($A1300,'Data Transformation'!$A$2:$D$2336,4,)</f>
        <v xml:space="preserve">  Sandra</v>
      </c>
      <c r="C1300">
        <f>VLOOKUP($A1300,'Medical Examinations'!$A$2:$B$2336,2,)</f>
        <v>20.75</v>
      </c>
      <c r="D1300">
        <f>VLOOKUP($A1300,'Medical Examinations'!$A$2:$C$2336,3,)</f>
        <v>5.18</v>
      </c>
      <c r="E1300" t="str">
        <f>VLOOKUP($A1300,'Medical Examinations'!$A$2:$D$2336,4,)</f>
        <v>yes</v>
      </c>
      <c r="F1300" t="str">
        <f>VLOOKUP($A1300,'Medical Examinations'!$A$2:$E$2336,5,)</f>
        <v>No</v>
      </c>
      <c r="G1300" t="str">
        <f>VLOOKUP($A1300,'Medical Examinations'!$A$2:$F$2336,6,)</f>
        <v>No</v>
      </c>
      <c r="H1300">
        <f>VLOOKUP($A1300,'Data Transformation'!$A$2:$G$2336,7,)</f>
        <v>2</v>
      </c>
      <c r="I1300" t="str">
        <f>VLOOKUP($A1300,'Medical Examinations'!$A$2:$H$2336,8,)</f>
        <v>No</v>
      </c>
      <c r="J1300" t="str">
        <f>VLOOKUP($A1300,'Data Transformation'!$A$2:$K$2336,11,)</f>
        <v>overweight</v>
      </c>
      <c r="K1300" t="str">
        <f>VLOOKUP($A1300,'Data Transformation'!$A$2:$M$2336,13,)</f>
        <v>Normal</v>
      </c>
      <c r="L1300" t="str">
        <f>VLOOKUP(A1300,'Data Transformation'!A1300:Q3634,17,)</f>
        <v>28-Oct-1970</v>
      </c>
      <c r="M1300">
        <f>VLOOKUP($A1300,'Hospitalisation Details'!$A$2:$I$2344,6,)</f>
        <v>8448.66</v>
      </c>
      <c r="N1300" t="str">
        <f>VLOOKUP($A1300,'Hospitalisation Details'!$A$2:$I$2344,7,)</f>
        <v>tier - 3</v>
      </c>
      <c r="O1300" t="str">
        <f>VLOOKUP($A1300,'Hospitalisation Details'!$A$2:$I$2344,8,)</f>
        <v>tier - 1</v>
      </c>
      <c r="P1300" t="str">
        <f>VLOOKUP($A1300,'Hospitalisation Details'!$A$2:$I$2344,9,)</f>
        <v>R1013</v>
      </c>
      <c r="Q1300">
        <f>VLOOKUP(A1300,'Data Transformation'!A1300:R3634,18,)</f>
        <v>52</v>
      </c>
    </row>
    <row r="1301" spans="1:17" ht="15.6" x14ac:dyDescent="0.3">
      <c r="A1301" s="1" t="s">
        <v>1071</v>
      </c>
      <c r="B1301" s="1" t="str">
        <f>VLOOKUP($A1301,'Data Transformation'!$A$2:$D$2336,4,)</f>
        <v xml:space="preserve">  Robert</v>
      </c>
      <c r="C1301">
        <f>VLOOKUP($A1301,'Medical Examinations'!$A$2:$B$2336,2,)</f>
        <v>26.6</v>
      </c>
      <c r="D1301">
        <f>VLOOKUP($A1301,'Medical Examinations'!$A$2:$C$2336,3,)</f>
        <v>6.29</v>
      </c>
      <c r="E1301" t="str">
        <f>VLOOKUP($A1301,'Medical Examinations'!$A$2:$D$2336,4,)</f>
        <v>No</v>
      </c>
      <c r="F1301" t="str">
        <f>VLOOKUP($A1301,'Medical Examinations'!$A$2:$E$2336,5,)</f>
        <v>No</v>
      </c>
      <c r="G1301" t="str">
        <f>VLOOKUP($A1301,'Medical Examinations'!$A$2:$F$2336,6,)</f>
        <v>No</v>
      </c>
      <c r="H1301">
        <f>VLOOKUP($A1301,'Data Transformation'!$A$2:$G$2336,7,)</f>
        <v>2</v>
      </c>
      <c r="I1301" t="str">
        <f>VLOOKUP($A1301,'Medical Examinations'!$A$2:$H$2336,8,)</f>
        <v>No</v>
      </c>
      <c r="J1301" t="str">
        <f>VLOOKUP($A1301,'Data Transformation'!$A$2:$K$2336,11,)</f>
        <v>normal weight</v>
      </c>
      <c r="K1301" t="str">
        <f>VLOOKUP($A1301,'Data Transformation'!$A$2:$M$2336,13,)</f>
        <v>Normal</v>
      </c>
      <c r="L1301" t="str">
        <f>VLOOKUP(A1301,'Data Transformation'!A1301:Q3635,17,)</f>
        <v>18-Dec-1970</v>
      </c>
      <c r="M1301">
        <f>VLOOKUP($A1301,'Hospitalisation Details'!$A$2:$I$2344,6,)</f>
        <v>8444.4699999999993</v>
      </c>
      <c r="N1301" t="str">
        <f>VLOOKUP($A1301,'Hospitalisation Details'!$A$2:$I$2344,7,)</f>
        <v>tier - 3</v>
      </c>
      <c r="O1301" t="str">
        <f>VLOOKUP($A1301,'Hospitalisation Details'!$A$2:$I$2344,8,)</f>
        <v>tier - 1</v>
      </c>
      <c r="P1301" t="str">
        <f>VLOOKUP($A1301,'Hospitalisation Details'!$A$2:$I$2344,9,)</f>
        <v>R1011</v>
      </c>
      <c r="Q1301">
        <f>VLOOKUP(A1301,'Data Transformation'!A1301:R3635,18,)</f>
        <v>52</v>
      </c>
    </row>
    <row r="1302" spans="1:17" ht="15.6" x14ac:dyDescent="0.3">
      <c r="A1302" s="1" t="s">
        <v>1070</v>
      </c>
      <c r="B1302" s="1" t="str">
        <f>VLOOKUP($A1302,'Data Transformation'!$A$2:$D$2336,4,)</f>
        <v xml:space="preserve">  Rodney</v>
      </c>
      <c r="C1302">
        <f>VLOOKUP($A1302,'Medical Examinations'!$A$2:$B$2336,2,)</f>
        <v>25.3</v>
      </c>
      <c r="D1302">
        <f>VLOOKUP($A1302,'Medical Examinations'!$A$2:$C$2336,3,)</f>
        <v>4.49</v>
      </c>
      <c r="E1302" t="str">
        <f>VLOOKUP($A1302,'Medical Examinations'!$A$2:$D$2336,4,)</f>
        <v>No</v>
      </c>
      <c r="F1302" t="str">
        <f>VLOOKUP($A1302,'Medical Examinations'!$A$2:$E$2336,5,)</f>
        <v>No</v>
      </c>
      <c r="G1302" t="str">
        <f>VLOOKUP($A1302,'Medical Examinations'!$A$2:$F$2336,6,)</f>
        <v>No</v>
      </c>
      <c r="H1302">
        <f>VLOOKUP($A1302,'Data Transformation'!$A$2:$G$2336,7,)</f>
        <v>2</v>
      </c>
      <c r="I1302" t="str">
        <f>VLOOKUP($A1302,'Medical Examinations'!$A$2:$H$2336,8,)</f>
        <v>No</v>
      </c>
      <c r="J1302" t="str">
        <f>VLOOKUP($A1302,'Data Transformation'!$A$2:$K$2336,11,)</f>
        <v>normal weight</v>
      </c>
      <c r="K1302" t="str">
        <f>VLOOKUP($A1302,'Data Transformation'!$A$2:$M$2336,13,)</f>
        <v>Normal</v>
      </c>
      <c r="L1302" t="str">
        <f>VLOOKUP(A1302,'Data Transformation'!A1302:Q3636,17,)</f>
        <v>2-Oct-1967</v>
      </c>
      <c r="M1302">
        <f>VLOOKUP($A1302,'Hospitalisation Details'!$A$2:$I$2344,6,)</f>
        <v>8442.67</v>
      </c>
      <c r="N1302" t="str">
        <f>VLOOKUP($A1302,'Hospitalisation Details'!$A$2:$I$2344,7,)</f>
        <v>tier - 2</v>
      </c>
      <c r="O1302" t="str">
        <f>VLOOKUP($A1302,'Hospitalisation Details'!$A$2:$I$2344,8,)</f>
        <v>tier - 3</v>
      </c>
      <c r="P1302" t="str">
        <f>VLOOKUP($A1302,'Hospitalisation Details'!$A$2:$I$2344,9,)</f>
        <v>R1013</v>
      </c>
      <c r="Q1302">
        <f>VLOOKUP(A1302,'Data Transformation'!A1302:R3636,18,)</f>
        <v>55</v>
      </c>
    </row>
    <row r="1303" spans="1:17" ht="15.6" x14ac:dyDescent="0.3">
      <c r="A1303" s="1" t="s">
        <v>1069</v>
      </c>
      <c r="B1303" s="1" t="str">
        <f>VLOOKUP($A1303,'Data Transformation'!$A$2:$D$2336,4,)</f>
        <v xml:space="preserve">  Carl R</v>
      </c>
      <c r="C1303">
        <f>VLOOKUP($A1303,'Medical Examinations'!$A$2:$B$2336,2,)</f>
        <v>18.84</v>
      </c>
      <c r="D1303">
        <f>VLOOKUP($A1303,'Medical Examinations'!$A$2:$C$2336,3,)</f>
        <v>11.82</v>
      </c>
      <c r="E1303" t="str">
        <f>VLOOKUP($A1303,'Medical Examinations'!$A$2:$D$2336,4,)</f>
        <v>yes</v>
      </c>
      <c r="F1303" t="str">
        <f>VLOOKUP($A1303,'Medical Examinations'!$A$2:$E$2336,5,)</f>
        <v>No</v>
      </c>
      <c r="G1303" t="str">
        <f>VLOOKUP($A1303,'Medical Examinations'!$A$2:$F$2336,6,)</f>
        <v>Yes</v>
      </c>
      <c r="H1303">
        <f>VLOOKUP($A1303,'Data Transformation'!$A$2:$G$2336,7,)</f>
        <v>1</v>
      </c>
      <c r="I1303" t="str">
        <f>VLOOKUP($A1303,'Medical Examinations'!$A$2:$H$2336,8,)</f>
        <v>No</v>
      </c>
      <c r="J1303" t="str">
        <f>VLOOKUP($A1303,'Data Transformation'!$A$2:$K$2336,11,)</f>
        <v>normal weight</v>
      </c>
      <c r="K1303" t="str">
        <f>VLOOKUP($A1303,'Data Transformation'!$A$2:$M$2336,13,)</f>
        <v>Normal</v>
      </c>
      <c r="L1303" t="str">
        <f>VLOOKUP(A1303,'Data Transformation'!A1303:Q3637,17,)</f>
        <v>28-Jul-1968</v>
      </c>
      <c r="M1303">
        <f>VLOOKUP($A1303,'Hospitalisation Details'!$A$2:$I$2344,6,)</f>
        <v>8440.0499999999993</v>
      </c>
      <c r="N1303" t="str">
        <f>VLOOKUP($A1303,'Hospitalisation Details'!$A$2:$I$2344,7,)</f>
        <v>tier - 3</v>
      </c>
      <c r="O1303" t="str">
        <f>VLOOKUP($A1303,'Hospitalisation Details'!$A$2:$I$2344,8,)</f>
        <v>tier - 2</v>
      </c>
      <c r="P1303" t="str">
        <f>VLOOKUP($A1303,'Hospitalisation Details'!$A$2:$I$2344,9,)</f>
        <v>R1013</v>
      </c>
      <c r="Q1303">
        <f>VLOOKUP(A1303,'Data Transformation'!A1303:R3637,18,)</f>
        <v>55</v>
      </c>
    </row>
    <row r="1304" spans="1:17" ht="15.6" x14ac:dyDescent="0.3">
      <c r="A1304" s="1" t="s">
        <v>1068</v>
      </c>
      <c r="B1304" s="1" t="str">
        <f>VLOOKUP($A1304,'Data Transformation'!$A$2:$D$2336,4,)</f>
        <v xml:space="preserve">  Maximilian</v>
      </c>
      <c r="C1304">
        <f>VLOOKUP($A1304,'Medical Examinations'!$A$2:$B$2336,2,)</f>
        <v>19.57</v>
      </c>
      <c r="D1304">
        <f>VLOOKUP($A1304,'Medical Examinations'!$A$2:$C$2336,3,)</f>
        <v>7.41</v>
      </c>
      <c r="E1304" t="str">
        <f>VLOOKUP($A1304,'Medical Examinations'!$A$2:$D$2336,4,)</f>
        <v>yes</v>
      </c>
      <c r="F1304" t="str">
        <f>VLOOKUP($A1304,'Medical Examinations'!$A$2:$E$2336,5,)</f>
        <v>No</v>
      </c>
      <c r="G1304" t="str">
        <f>VLOOKUP($A1304,'Medical Examinations'!$A$2:$F$2336,6,)</f>
        <v>No</v>
      </c>
      <c r="H1304">
        <f>VLOOKUP($A1304,'Data Transformation'!$A$2:$G$2336,7,)</f>
        <v>1</v>
      </c>
      <c r="I1304" t="str">
        <f>VLOOKUP($A1304,'Medical Examinations'!$A$2:$H$2336,8,)</f>
        <v>No</v>
      </c>
      <c r="J1304" t="str">
        <f>VLOOKUP($A1304,'Data Transformation'!$A$2:$K$2336,11,)</f>
        <v>normal weight</v>
      </c>
      <c r="K1304" t="str">
        <f>VLOOKUP($A1304,'Data Transformation'!$A$2:$M$2336,13,)</f>
        <v>Normal</v>
      </c>
      <c r="L1304" t="str">
        <f>VLOOKUP(A1304,'Data Transformation'!A1304:Q3638,17,)</f>
        <v>20-Dec-1971</v>
      </c>
      <c r="M1304">
        <f>VLOOKUP($A1304,'Hospitalisation Details'!$A$2:$I$2344,6,)</f>
        <v>8428.07</v>
      </c>
      <c r="N1304" t="str">
        <f>VLOOKUP($A1304,'Hospitalisation Details'!$A$2:$I$2344,7,)</f>
        <v>tier - 3</v>
      </c>
      <c r="O1304" t="str">
        <f>VLOOKUP($A1304,'Hospitalisation Details'!$A$2:$I$2344,8,)</f>
        <v>tier - 2</v>
      </c>
      <c r="P1304" t="str">
        <f>VLOOKUP($A1304,'Hospitalisation Details'!$A$2:$I$2344,9,)</f>
        <v>R1012</v>
      </c>
      <c r="Q1304">
        <f>VLOOKUP(A1304,'Data Transformation'!A1304:R3638,18,)</f>
        <v>51</v>
      </c>
    </row>
    <row r="1305" spans="1:17" ht="15.6" x14ac:dyDescent="0.3">
      <c r="A1305" s="1" t="s">
        <v>1067</v>
      </c>
      <c r="B1305" s="1" t="str">
        <f>VLOOKUP($A1305,'Data Transformation'!$A$2:$D$2336,4,)</f>
        <v xml:space="preserve">  Erik</v>
      </c>
      <c r="C1305">
        <f>VLOOKUP($A1305,'Medical Examinations'!$A$2:$B$2336,2,)</f>
        <v>30.495000000000001</v>
      </c>
      <c r="D1305">
        <f>VLOOKUP($A1305,'Medical Examinations'!$A$2:$C$2336,3,)</f>
        <v>5.97</v>
      </c>
      <c r="E1305" t="str">
        <f>VLOOKUP($A1305,'Medical Examinations'!$A$2:$D$2336,4,)</f>
        <v>No</v>
      </c>
      <c r="F1305" t="str">
        <f>VLOOKUP($A1305,'Medical Examinations'!$A$2:$E$2336,5,)</f>
        <v>No</v>
      </c>
      <c r="G1305" t="str">
        <f>VLOOKUP($A1305,'Medical Examinations'!$A$2:$F$2336,6,)</f>
        <v>No</v>
      </c>
      <c r="H1305">
        <f>VLOOKUP($A1305,'Data Transformation'!$A$2:$G$2336,7,)</f>
        <v>0</v>
      </c>
      <c r="I1305" t="str">
        <f>VLOOKUP($A1305,'Medical Examinations'!$A$2:$H$2336,8,)</f>
        <v>No</v>
      </c>
      <c r="J1305" t="str">
        <f>VLOOKUP($A1305,'Data Transformation'!$A$2:$K$2336,11,)</f>
        <v>underweight</v>
      </c>
      <c r="K1305" t="str">
        <f>VLOOKUP($A1305,'Data Transformation'!$A$2:$M$2336,13,)</f>
        <v>Normal</v>
      </c>
      <c r="L1305" t="str">
        <f>VLOOKUP(A1305,'Data Transformation'!A1305:Q3639,17,)</f>
        <v>6-Sep-1994</v>
      </c>
      <c r="M1305">
        <f>VLOOKUP($A1305,'Hospitalisation Details'!$A$2:$I$2344,6,)</f>
        <v>8413.4599999999991</v>
      </c>
      <c r="N1305" t="str">
        <f>VLOOKUP($A1305,'Hospitalisation Details'!$A$2:$I$2344,7,)</f>
        <v>tier - 3</v>
      </c>
      <c r="O1305" t="str">
        <f>VLOOKUP($A1305,'Hospitalisation Details'!$A$2:$I$2344,8,)</f>
        <v>tier - 1</v>
      </c>
      <c r="P1305" t="str">
        <f>VLOOKUP($A1305,'Hospitalisation Details'!$A$2:$I$2344,9,)</f>
        <v>R1012</v>
      </c>
      <c r="Q1305">
        <f>VLOOKUP(A1305,'Data Transformation'!A1305:R3639,18,)</f>
        <v>28</v>
      </c>
    </row>
    <row r="1306" spans="1:17" ht="15.6" x14ac:dyDescent="0.3">
      <c r="A1306" s="1" t="s">
        <v>1066</v>
      </c>
      <c r="B1306" s="1" t="str">
        <f>VLOOKUP($A1306,'Data Transformation'!$A$2:$D$2336,4,)</f>
        <v xml:space="preserve">  Christopher</v>
      </c>
      <c r="C1306">
        <f>VLOOKUP($A1306,'Medical Examinations'!$A$2:$B$2336,2,)</f>
        <v>30.114999999999998</v>
      </c>
      <c r="D1306">
        <f>VLOOKUP($A1306,'Medical Examinations'!$A$2:$C$2336,3,)</f>
        <v>5.74</v>
      </c>
      <c r="E1306" t="str">
        <f>VLOOKUP($A1306,'Medical Examinations'!$A$2:$D$2336,4,)</f>
        <v>No</v>
      </c>
      <c r="F1306" t="str">
        <f>VLOOKUP($A1306,'Medical Examinations'!$A$2:$E$2336,5,)</f>
        <v>No</v>
      </c>
      <c r="G1306" t="str">
        <f>VLOOKUP($A1306,'Medical Examinations'!$A$2:$F$2336,6,)</f>
        <v>Yes</v>
      </c>
      <c r="H1306">
        <f>VLOOKUP($A1306,'Data Transformation'!$A$2:$G$2336,7,)</f>
        <v>1</v>
      </c>
      <c r="I1306" t="str">
        <f>VLOOKUP($A1306,'Medical Examinations'!$A$2:$H$2336,8,)</f>
        <v>No</v>
      </c>
      <c r="J1306" t="str">
        <f>VLOOKUP($A1306,'Data Transformation'!$A$2:$K$2336,11,)</f>
        <v>obesity</v>
      </c>
      <c r="K1306" t="str">
        <f>VLOOKUP($A1306,'Data Transformation'!$A$2:$M$2336,13,)</f>
        <v>Normal</v>
      </c>
      <c r="L1306" t="str">
        <f>VLOOKUP(A1306,'Data Transformation'!A1306:Q3640,17,)</f>
        <v>13-Nov-1968</v>
      </c>
      <c r="M1306">
        <f>VLOOKUP($A1306,'Hospitalisation Details'!$A$2:$I$2344,6,)</f>
        <v>8410.0499999999993</v>
      </c>
      <c r="N1306" t="str">
        <f>VLOOKUP($A1306,'Hospitalisation Details'!$A$2:$I$2344,7,)</f>
        <v>tier - 2</v>
      </c>
      <c r="O1306" t="str">
        <f>VLOOKUP($A1306,'Hospitalisation Details'!$A$2:$I$2344,8,)</f>
        <v>tier - 2</v>
      </c>
      <c r="P1306" t="str">
        <f>VLOOKUP($A1306,'Hospitalisation Details'!$A$2:$I$2344,9,)</f>
        <v>R1012</v>
      </c>
      <c r="Q1306">
        <f>VLOOKUP(A1306,'Data Transformation'!A1306:R3640,18,)</f>
        <v>54</v>
      </c>
    </row>
    <row r="1307" spans="1:17" ht="15.6" x14ac:dyDescent="0.3">
      <c r="A1307" s="1" t="s">
        <v>1065</v>
      </c>
      <c r="B1307" s="1" t="str">
        <f>VLOOKUP($A1307,'Data Transformation'!$A$2:$D$2336,4,)</f>
        <v xml:space="preserve">  Eirik</v>
      </c>
      <c r="C1307">
        <f>VLOOKUP($A1307,'Medical Examinations'!$A$2:$B$2336,2,)</f>
        <v>24.78</v>
      </c>
      <c r="D1307">
        <f>VLOOKUP($A1307,'Medical Examinations'!$A$2:$C$2336,3,)</f>
        <v>9.85</v>
      </c>
      <c r="E1307" t="str">
        <f>VLOOKUP($A1307,'Medical Examinations'!$A$2:$D$2336,4,)</f>
        <v>No</v>
      </c>
      <c r="F1307" t="str">
        <f>VLOOKUP($A1307,'Medical Examinations'!$A$2:$E$2336,5,)</f>
        <v>No</v>
      </c>
      <c r="G1307" t="str">
        <f>VLOOKUP($A1307,'Medical Examinations'!$A$2:$F$2336,6,)</f>
        <v>No</v>
      </c>
      <c r="H1307">
        <f>VLOOKUP($A1307,'Data Transformation'!$A$2:$G$2336,7,)</f>
        <v>0</v>
      </c>
      <c r="I1307" t="str">
        <f>VLOOKUP($A1307,'Medical Examinations'!$A$2:$H$2336,8,)</f>
        <v>No</v>
      </c>
      <c r="J1307" t="str">
        <f>VLOOKUP($A1307,'Data Transformation'!$A$2:$K$2336,11,)</f>
        <v>obesity</v>
      </c>
      <c r="K1307" t="str">
        <f>VLOOKUP($A1307,'Data Transformation'!$A$2:$M$2336,13,)</f>
        <v>Prediabetes</v>
      </c>
      <c r="L1307" t="str">
        <f>VLOOKUP(A1307,'Data Transformation'!A1307:Q3641,17,)</f>
        <v>12-Nov-1968</v>
      </c>
      <c r="M1307">
        <f>VLOOKUP($A1307,'Hospitalisation Details'!$A$2:$I$2344,6,)</f>
        <v>8400.01</v>
      </c>
      <c r="N1307" t="str">
        <f>VLOOKUP($A1307,'Hospitalisation Details'!$A$2:$I$2344,7,)</f>
        <v>tier - 2</v>
      </c>
      <c r="O1307" t="str">
        <f>VLOOKUP($A1307,'Hospitalisation Details'!$A$2:$I$2344,8,)</f>
        <v>tier - 3</v>
      </c>
      <c r="P1307" t="str">
        <f>VLOOKUP($A1307,'Hospitalisation Details'!$A$2:$I$2344,9,)</f>
        <v>R1013</v>
      </c>
      <c r="Q1307">
        <f>VLOOKUP(A1307,'Data Transformation'!A1307:R3641,18,)</f>
        <v>54</v>
      </c>
    </row>
    <row r="1308" spans="1:17" ht="15.6" x14ac:dyDescent="0.3">
      <c r="A1308" s="1" t="s">
        <v>1064</v>
      </c>
      <c r="B1308" s="1" t="str">
        <f>VLOOKUP($A1308,'Data Transformation'!$A$2:$D$2336,4,)</f>
        <v xml:space="preserve">  Rik</v>
      </c>
      <c r="C1308">
        <f>VLOOKUP($A1308,'Medical Examinations'!$A$2:$B$2336,2,)</f>
        <v>24.77</v>
      </c>
      <c r="D1308">
        <f>VLOOKUP($A1308,'Medical Examinations'!$A$2:$C$2336,3,)</f>
        <v>7.59</v>
      </c>
      <c r="E1308" t="str">
        <f>VLOOKUP($A1308,'Medical Examinations'!$A$2:$D$2336,4,)</f>
        <v>No</v>
      </c>
      <c r="F1308" t="str">
        <f>VLOOKUP($A1308,'Medical Examinations'!$A$2:$E$2336,5,)</f>
        <v>No</v>
      </c>
      <c r="G1308" t="str">
        <f>VLOOKUP($A1308,'Medical Examinations'!$A$2:$F$2336,6,)</f>
        <v>No</v>
      </c>
      <c r="H1308">
        <f>VLOOKUP($A1308,'Data Transformation'!$A$2:$G$2336,7,)</f>
        <v>0</v>
      </c>
      <c r="I1308" t="str">
        <f>VLOOKUP($A1308,'Medical Examinations'!$A$2:$H$2336,8,)</f>
        <v>No</v>
      </c>
      <c r="J1308" t="str">
        <f>VLOOKUP($A1308,'Data Transformation'!$A$2:$K$2336,11,)</f>
        <v>obesity</v>
      </c>
      <c r="K1308" t="str">
        <f>VLOOKUP($A1308,'Data Transformation'!$A$2:$M$2336,13,)</f>
        <v>Normal</v>
      </c>
      <c r="L1308" t="str">
        <f>VLOOKUP(A1308,'Data Transformation'!A1308:Q3642,17,)</f>
        <v>10-Nov-1969</v>
      </c>
      <c r="M1308">
        <f>VLOOKUP($A1308,'Hospitalisation Details'!$A$2:$I$2344,6,)</f>
        <v>8396.6200000000008</v>
      </c>
      <c r="N1308" t="str">
        <f>VLOOKUP($A1308,'Hospitalisation Details'!$A$2:$I$2344,7,)</f>
        <v>tier - 2</v>
      </c>
      <c r="O1308" t="str">
        <f>VLOOKUP($A1308,'Hospitalisation Details'!$A$2:$I$2344,8,)</f>
        <v>tier - 3</v>
      </c>
      <c r="P1308" t="str">
        <f>VLOOKUP($A1308,'Hospitalisation Details'!$A$2:$I$2344,9,)</f>
        <v>R1013</v>
      </c>
      <c r="Q1308">
        <f>VLOOKUP(A1308,'Data Transformation'!A1308:R3642,18,)</f>
        <v>53</v>
      </c>
    </row>
    <row r="1309" spans="1:17" ht="15.6" x14ac:dyDescent="0.3">
      <c r="A1309" s="1" t="s">
        <v>1063</v>
      </c>
      <c r="B1309" s="1" t="str">
        <f>VLOOKUP($A1309,'Data Transformation'!$A$2:$D$2336,4,)</f>
        <v xml:space="preserve">  Matthew R</v>
      </c>
      <c r="C1309">
        <f>VLOOKUP($A1309,'Medical Examinations'!$A$2:$B$2336,2,)</f>
        <v>16.579999999999998</v>
      </c>
      <c r="D1309">
        <f>VLOOKUP($A1309,'Medical Examinations'!$A$2:$C$2336,3,)</f>
        <v>6.98</v>
      </c>
      <c r="E1309" t="str">
        <f>VLOOKUP($A1309,'Medical Examinations'!$A$2:$D$2336,4,)</f>
        <v>yes</v>
      </c>
      <c r="F1309" t="str">
        <f>VLOOKUP($A1309,'Medical Examinations'!$A$2:$E$2336,5,)</f>
        <v>No</v>
      </c>
      <c r="G1309" t="str">
        <f>VLOOKUP($A1309,'Medical Examinations'!$A$2:$F$2336,6,)</f>
        <v>Yes</v>
      </c>
      <c r="H1309">
        <f>VLOOKUP($A1309,'Data Transformation'!$A$2:$G$2336,7,)</f>
        <v>1</v>
      </c>
      <c r="I1309" t="str">
        <f>VLOOKUP($A1309,'Medical Examinations'!$A$2:$H$2336,8,)</f>
        <v>No</v>
      </c>
      <c r="J1309" t="str">
        <f>VLOOKUP($A1309,'Data Transformation'!$A$2:$K$2336,11,)</f>
        <v>obesity</v>
      </c>
      <c r="K1309" t="str">
        <f>VLOOKUP($A1309,'Data Transformation'!$A$2:$M$2336,13,)</f>
        <v>Normal</v>
      </c>
      <c r="L1309" t="str">
        <f>VLOOKUP(A1309,'Data Transformation'!A1309:Q3643,17,)</f>
        <v>4-Dec-1965</v>
      </c>
      <c r="M1309">
        <f>VLOOKUP($A1309,'Hospitalisation Details'!$A$2:$I$2344,6,)</f>
        <v>8355.5400000000009</v>
      </c>
      <c r="N1309" t="str">
        <f>VLOOKUP($A1309,'Hospitalisation Details'!$A$2:$I$2344,7,)</f>
        <v>tier - 3</v>
      </c>
      <c r="O1309" t="str">
        <f>VLOOKUP($A1309,'Hospitalisation Details'!$A$2:$I$2344,8,)</f>
        <v>tier - 3</v>
      </c>
      <c r="P1309" t="str">
        <f>VLOOKUP($A1309,'Hospitalisation Details'!$A$2:$I$2344,9,)</f>
        <v>R1012</v>
      </c>
      <c r="Q1309">
        <f>VLOOKUP(A1309,'Data Transformation'!A1309:R3643,18,)</f>
        <v>57</v>
      </c>
    </row>
    <row r="1310" spans="1:17" ht="15.6" x14ac:dyDescent="0.3">
      <c r="A1310" s="1" t="s">
        <v>1062</v>
      </c>
      <c r="B1310" s="1" t="str">
        <f>VLOOKUP($A1310,'Data Transformation'!$A$2:$D$2336,4,)</f>
        <v xml:space="preserve">  Daniel G</v>
      </c>
      <c r="C1310">
        <f>VLOOKUP($A1310,'Medical Examinations'!$A$2:$B$2336,2,)</f>
        <v>38.17</v>
      </c>
      <c r="D1310">
        <f>VLOOKUP($A1310,'Medical Examinations'!$A$2:$C$2336,3,)</f>
        <v>4.7300000000000004</v>
      </c>
      <c r="E1310" t="str">
        <f>VLOOKUP($A1310,'Medical Examinations'!$A$2:$D$2336,4,)</f>
        <v>yes</v>
      </c>
      <c r="F1310" t="str">
        <f>VLOOKUP($A1310,'Medical Examinations'!$A$2:$E$2336,5,)</f>
        <v>No</v>
      </c>
      <c r="G1310" t="str">
        <f>VLOOKUP($A1310,'Medical Examinations'!$A$2:$F$2336,6,)</f>
        <v>No</v>
      </c>
      <c r="H1310">
        <f>VLOOKUP($A1310,'Data Transformation'!$A$2:$G$2336,7,)</f>
        <v>0</v>
      </c>
      <c r="I1310" t="str">
        <f>VLOOKUP($A1310,'Medical Examinations'!$A$2:$H$2336,8,)</f>
        <v>No</v>
      </c>
      <c r="J1310" t="str">
        <f>VLOOKUP($A1310,'Data Transformation'!$A$2:$K$2336,11,)</f>
        <v>obesity</v>
      </c>
      <c r="K1310" t="str">
        <f>VLOOKUP($A1310,'Data Transformation'!$A$2:$M$2336,13,)</f>
        <v>Normal</v>
      </c>
      <c r="L1310" t="str">
        <f>VLOOKUP(A1310,'Data Transformation'!A1310:Q3644,17,)</f>
        <v>14-Aug-1969</v>
      </c>
      <c r="M1310">
        <f>VLOOKUP($A1310,'Hospitalisation Details'!$A$2:$I$2344,6,)</f>
        <v>8347.16</v>
      </c>
      <c r="N1310" t="str">
        <f>VLOOKUP($A1310,'Hospitalisation Details'!$A$2:$I$2344,7,)</f>
        <v>tier - 2</v>
      </c>
      <c r="O1310" t="str">
        <f>VLOOKUP($A1310,'Hospitalisation Details'!$A$2:$I$2344,8,)</f>
        <v>tier - 1</v>
      </c>
      <c r="P1310" t="str">
        <f>VLOOKUP($A1310,'Hospitalisation Details'!$A$2:$I$2344,9,)</f>
        <v>R1013</v>
      </c>
      <c r="Q1310">
        <f>VLOOKUP(A1310,'Data Transformation'!A1310:R3644,18,)</f>
        <v>53</v>
      </c>
    </row>
    <row r="1311" spans="1:17" ht="15.6" x14ac:dyDescent="0.3">
      <c r="A1311" s="1" t="s">
        <v>1061</v>
      </c>
      <c r="B1311" s="1" t="str">
        <f>VLOOKUP($A1311,'Data Transformation'!$A$2:$D$2336,4,)</f>
        <v xml:space="preserve">  Yannick</v>
      </c>
      <c r="C1311">
        <f>VLOOKUP($A1311,'Medical Examinations'!$A$2:$B$2336,2,)</f>
        <v>39.424999999999997</v>
      </c>
      <c r="D1311">
        <f>VLOOKUP($A1311,'Medical Examinations'!$A$2:$C$2336,3,)</f>
        <v>4.76</v>
      </c>
      <c r="E1311" t="str">
        <f>VLOOKUP($A1311,'Medical Examinations'!$A$2:$D$2336,4,)</f>
        <v>yes</v>
      </c>
      <c r="F1311" t="str">
        <f>VLOOKUP($A1311,'Medical Examinations'!$A$2:$E$2336,5,)</f>
        <v>No</v>
      </c>
      <c r="G1311" t="str">
        <f>VLOOKUP($A1311,'Medical Examinations'!$A$2:$F$2336,6,)</f>
        <v>No</v>
      </c>
      <c r="H1311">
        <f>VLOOKUP($A1311,'Data Transformation'!$A$2:$G$2336,7,)</f>
        <v>0</v>
      </c>
      <c r="I1311" t="str">
        <f>VLOOKUP($A1311,'Medical Examinations'!$A$2:$H$2336,8,)</f>
        <v>No</v>
      </c>
      <c r="J1311" t="str">
        <f>VLOOKUP($A1311,'Data Transformation'!$A$2:$K$2336,11,)</f>
        <v>overweight</v>
      </c>
      <c r="K1311" t="str">
        <f>VLOOKUP($A1311,'Data Transformation'!$A$2:$M$2336,13,)</f>
        <v>Normal</v>
      </c>
      <c r="L1311" t="str">
        <f>VLOOKUP(A1311,'Data Transformation'!A1311:Q3645,17,)</f>
        <v>19-Jun-1965</v>
      </c>
      <c r="M1311">
        <f>VLOOKUP($A1311,'Hospitalisation Details'!$A$2:$I$2344,6,)</f>
        <v>8342.91</v>
      </c>
      <c r="N1311" t="str">
        <f>VLOOKUP($A1311,'Hospitalisation Details'!$A$2:$I$2344,7,)</f>
        <v>tier - 3</v>
      </c>
      <c r="O1311" t="str">
        <f>VLOOKUP($A1311,'Hospitalisation Details'!$A$2:$I$2344,8,)</f>
        <v>tier - 1</v>
      </c>
      <c r="P1311" t="str">
        <f>VLOOKUP($A1311,'Hospitalisation Details'!$A$2:$I$2344,9,)</f>
        <v>R1016</v>
      </c>
      <c r="Q1311">
        <f>VLOOKUP(A1311,'Data Transformation'!A1311:R3645,18,)</f>
        <v>58</v>
      </c>
    </row>
    <row r="1312" spans="1:17" ht="15.6" x14ac:dyDescent="0.3">
      <c r="A1312" s="1" t="s">
        <v>1060</v>
      </c>
      <c r="B1312" s="1" t="str">
        <f>VLOOKUP($A1312,'Data Transformation'!$A$2:$D$2336,4,)</f>
        <v xml:space="preserve">  Sean R</v>
      </c>
      <c r="C1312">
        <f>VLOOKUP($A1312,'Medical Examinations'!$A$2:$B$2336,2,)</f>
        <v>33.44</v>
      </c>
      <c r="D1312">
        <f>VLOOKUP($A1312,'Medical Examinations'!$A$2:$C$2336,3,)</f>
        <v>6.24</v>
      </c>
      <c r="E1312" t="str">
        <f>VLOOKUP($A1312,'Medical Examinations'!$A$2:$D$2336,4,)</f>
        <v>yes</v>
      </c>
      <c r="F1312" t="str">
        <f>VLOOKUP($A1312,'Medical Examinations'!$A$2:$E$2336,5,)</f>
        <v>No</v>
      </c>
      <c r="G1312" t="str">
        <f>VLOOKUP($A1312,'Medical Examinations'!$A$2:$F$2336,6,)</f>
        <v>No</v>
      </c>
      <c r="H1312">
        <f>VLOOKUP($A1312,'Data Transformation'!$A$2:$G$2336,7,)</f>
        <v>0</v>
      </c>
      <c r="I1312" t="str">
        <f>VLOOKUP($A1312,'Medical Examinations'!$A$2:$H$2336,8,)</f>
        <v>No</v>
      </c>
      <c r="J1312" t="str">
        <f>VLOOKUP($A1312,'Data Transformation'!$A$2:$K$2336,11,)</f>
        <v>obesity</v>
      </c>
      <c r="K1312" t="str">
        <f>VLOOKUP($A1312,'Data Transformation'!$A$2:$M$2336,13,)</f>
        <v>Normal</v>
      </c>
      <c r="L1312" t="str">
        <f>VLOOKUP(A1312,'Data Transformation'!A1312:Q3646,17,)</f>
        <v>9-Jul-1966</v>
      </c>
      <c r="M1312">
        <f>VLOOKUP($A1312,'Hospitalisation Details'!$A$2:$I$2344,6,)</f>
        <v>8334.59</v>
      </c>
      <c r="N1312" t="str">
        <f>VLOOKUP($A1312,'Hospitalisation Details'!$A$2:$I$2344,7,)</f>
        <v>tier - 3</v>
      </c>
      <c r="O1312" t="str">
        <f>VLOOKUP($A1312,'Hospitalisation Details'!$A$2:$I$2344,8,)</f>
        <v>tier - 2</v>
      </c>
      <c r="P1312" t="str">
        <f>VLOOKUP($A1312,'Hospitalisation Details'!$A$2:$I$2344,9,)</f>
        <v>R1016</v>
      </c>
      <c r="Q1312">
        <f>VLOOKUP(A1312,'Data Transformation'!A1312:R3646,18,)</f>
        <v>57</v>
      </c>
    </row>
    <row r="1313" spans="1:17" ht="15.6" x14ac:dyDescent="0.3">
      <c r="A1313" s="1" t="s">
        <v>1059</v>
      </c>
      <c r="B1313" s="1" t="str">
        <f>VLOOKUP($A1313,'Data Transformation'!$A$2:$D$2336,4,)</f>
        <v xml:space="preserve">  Peter</v>
      </c>
      <c r="C1313">
        <f>VLOOKUP($A1313,'Medical Examinations'!$A$2:$B$2336,2,)</f>
        <v>33.344999999999999</v>
      </c>
      <c r="D1313">
        <f>VLOOKUP($A1313,'Medical Examinations'!$A$2:$C$2336,3,)</f>
        <v>5.44</v>
      </c>
      <c r="E1313" t="str">
        <f>VLOOKUP($A1313,'Medical Examinations'!$A$2:$D$2336,4,)</f>
        <v>yes</v>
      </c>
      <c r="F1313" t="str">
        <f>VLOOKUP($A1313,'Medical Examinations'!$A$2:$E$2336,5,)</f>
        <v>No</v>
      </c>
      <c r="G1313" t="str">
        <f>VLOOKUP($A1313,'Medical Examinations'!$A$2:$F$2336,6,)</f>
        <v>No</v>
      </c>
      <c r="H1313">
        <f>VLOOKUP($A1313,'Data Transformation'!$A$2:$G$2336,7,)</f>
        <v>0</v>
      </c>
      <c r="I1313" t="str">
        <f>VLOOKUP($A1313,'Medical Examinations'!$A$2:$H$2336,8,)</f>
        <v>No</v>
      </c>
      <c r="J1313" t="str">
        <f>VLOOKUP($A1313,'Data Transformation'!$A$2:$K$2336,11,)</f>
        <v>obesity</v>
      </c>
      <c r="K1313" t="str">
        <f>VLOOKUP($A1313,'Data Transformation'!$A$2:$M$2336,13,)</f>
        <v>Prediabetes</v>
      </c>
      <c r="L1313" t="str">
        <f>VLOOKUP(A1313,'Data Transformation'!A1313:Q3647,17,)</f>
        <v>21-Oct-1973</v>
      </c>
      <c r="M1313">
        <f>VLOOKUP($A1313,'Hospitalisation Details'!$A$2:$I$2344,6,)</f>
        <v>8334.4599999999991</v>
      </c>
      <c r="N1313" t="str">
        <f>VLOOKUP($A1313,'Hospitalisation Details'!$A$2:$I$2344,7,)</f>
        <v>tier - 3</v>
      </c>
      <c r="O1313" t="str">
        <f>VLOOKUP($A1313,'Hospitalisation Details'!$A$2:$I$2344,8,)</f>
        <v>tier - 2</v>
      </c>
      <c r="P1313" t="str">
        <f>VLOOKUP($A1313,'Hospitalisation Details'!$A$2:$I$2344,9,)</f>
        <v>R1016</v>
      </c>
      <c r="Q1313">
        <f>VLOOKUP(A1313,'Data Transformation'!A1313:R3647,18,)</f>
        <v>49</v>
      </c>
    </row>
    <row r="1314" spans="1:17" ht="15.6" x14ac:dyDescent="0.3">
      <c r="A1314" s="1" t="s">
        <v>1058</v>
      </c>
      <c r="B1314" s="1" t="str">
        <f>VLOOKUP($A1314,'Data Transformation'!$A$2:$D$2336,4,)</f>
        <v xml:space="preserve">  Sara A</v>
      </c>
      <c r="C1314">
        <f>VLOOKUP($A1314,'Medical Examinations'!$A$2:$B$2336,2,)</f>
        <v>38.79</v>
      </c>
      <c r="D1314">
        <f>VLOOKUP($A1314,'Medical Examinations'!$A$2:$C$2336,3,)</f>
        <v>5.08</v>
      </c>
      <c r="E1314" t="str">
        <f>VLOOKUP($A1314,'Medical Examinations'!$A$2:$D$2336,4,)</f>
        <v>No</v>
      </c>
      <c r="F1314" t="str">
        <f>VLOOKUP($A1314,'Medical Examinations'!$A$2:$E$2336,5,)</f>
        <v>No</v>
      </c>
      <c r="G1314" t="str">
        <f>VLOOKUP($A1314,'Medical Examinations'!$A$2:$F$2336,6,)</f>
        <v>Yes</v>
      </c>
      <c r="H1314">
        <f>VLOOKUP($A1314,'Data Transformation'!$A$2:$G$2336,7,)</f>
        <v>1</v>
      </c>
      <c r="I1314" t="str">
        <f>VLOOKUP($A1314,'Medical Examinations'!$A$2:$H$2336,8,)</f>
        <v>No</v>
      </c>
      <c r="J1314" t="str">
        <f>VLOOKUP($A1314,'Data Transformation'!$A$2:$K$2336,11,)</f>
        <v>obesity</v>
      </c>
      <c r="K1314" t="str">
        <f>VLOOKUP($A1314,'Data Transformation'!$A$2:$M$2336,13,)</f>
        <v>Prediabetes</v>
      </c>
      <c r="L1314" t="str">
        <f>VLOOKUP(A1314,'Data Transformation'!A1314:Q3648,17,)</f>
        <v>18-Dec-1965</v>
      </c>
      <c r="M1314">
        <f>VLOOKUP($A1314,'Hospitalisation Details'!$A$2:$I$2344,6,)</f>
        <v>8314.65</v>
      </c>
      <c r="N1314" t="str">
        <f>VLOOKUP($A1314,'Hospitalisation Details'!$A$2:$I$2344,7,)</f>
        <v>tier - 2</v>
      </c>
      <c r="O1314" t="str">
        <f>VLOOKUP($A1314,'Hospitalisation Details'!$A$2:$I$2344,8,)</f>
        <v>tier - 1</v>
      </c>
      <c r="P1314" t="str">
        <f>VLOOKUP($A1314,'Hospitalisation Details'!$A$2:$I$2344,9,)</f>
        <v>R1012</v>
      </c>
      <c r="Q1314">
        <f>VLOOKUP(A1314,'Data Transformation'!A1314:R3648,18,)</f>
        <v>57</v>
      </c>
    </row>
    <row r="1315" spans="1:17" ht="15.6" x14ac:dyDescent="0.3">
      <c r="A1315" s="1" t="s">
        <v>1057</v>
      </c>
      <c r="B1315" s="1" t="str">
        <f>VLOOKUP($A1315,'Data Transformation'!$A$2:$D$2336,4,)</f>
        <v xml:space="preserve">  Erin C</v>
      </c>
      <c r="C1315">
        <f>VLOOKUP($A1315,'Medical Examinations'!$A$2:$B$2336,2,)</f>
        <v>30.684999999999999</v>
      </c>
      <c r="D1315">
        <f>VLOOKUP($A1315,'Medical Examinations'!$A$2:$C$2336,3,)</f>
        <v>4.87</v>
      </c>
      <c r="E1315" t="str">
        <f>VLOOKUP($A1315,'Medical Examinations'!$A$2:$D$2336,4,)</f>
        <v>No</v>
      </c>
      <c r="F1315" t="str">
        <f>VLOOKUP($A1315,'Medical Examinations'!$A$2:$E$2336,5,)</f>
        <v>No</v>
      </c>
      <c r="G1315" t="str">
        <f>VLOOKUP($A1315,'Medical Examinations'!$A$2:$F$2336,6,)</f>
        <v>Yes</v>
      </c>
      <c r="H1315">
        <f>VLOOKUP($A1315,'Data Transformation'!$A$2:$G$2336,7,)</f>
        <v>1</v>
      </c>
      <c r="I1315" t="str">
        <f>VLOOKUP($A1315,'Medical Examinations'!$A$2:$H$2336,8,)</f>
        <v>No</v>
      </c>
      <c r="J1315" t="str">
        <f>VLOOKUP($A1315,'Data Transformation'!$A$2:$K$2336,11,)</f>
        <v>overweight</v>
      </c>
      <c r="K1315" t="str">
        <f>VLOOKUP($A1315,'Data Transformation'!$A$2:$M$2336,13,)</f>
        <v>Normal</v>
      </c>
      <c r="L1315" t="str">
        <f>VLOOKUP(A1315,'Data Transformation'!A1315:Q3649,17,)</f>
        <v>17-Sep-2000</v>
      </c>
      <c r="M1315">
        <f>VLOOKUP($A1315,'Hospitalisation Details'!$A$2:$I$2344,6,)</f>
        <v>8310.84</v>
      </c>
      <c r="N1315" t="str">
        <f>VLOOKUP($A1315,'Hospitalisation Details'!$A$2:$I$2344,7,)</f>
        <v>tier - 2</v>
      </c>
      <c r="O1315" t="str">
        <f>VLOOKUP($A1315,'Hospitalisation Details'!$A$2:$I$2344,8,)</f>
        <v>tier - 2</v>
      </c>
      <c r="P1315" t="str">
        <f>VLOOKUP($A1315,'Hospitalisation Details'!$A$2:$I$2344,9,)</f>
        <v>R1012</v>
      </c>
      <c r="Q1315">
        <f>VLOOKUP(A1315,'Data Transformation'!A1315:R3649,18,)</f>
        <v>22</v>
      </c>
    </row>
    <row r="1316" spans="1:17" ht="15.6" x14ac:dyDescent="0.3">
      <c r="A1316" s="1" t="s">
        <v>1056</v>
      </c>
      <c r="B1316" s="1" t="str">
        <f>VLOOKUP($A1316,'Data Transformation'!$A$2:$D$2336,4,)</f>
        <v xml:space="preserve">  Thibaud</v>
      </c>
      <c r="C1316">
        <f>VLOOKUP($A1316,'Medical Examinations'!$A$2:$B$2336,2,)</f>
        <v>22.135000000000002</v>
      </c>
      <c r="D1316">
        <f>VLOOKUP($A1316,'Medical Examinations'!$A$2:$C$2336,3,)</f>
        <v>8.17</v>
      </c>
      <c r="E1316" t="str">
        <f>VLOOKUP($A1316,'Medical Examinations'!$A$2:$D$2336,4,)</f>
        <v>No</v>
      </c>
      <c r="F1316" t="str">
        <f>VLOOKUP($A1316,'Medical Examinations'!$A$2:$E$2336,5,)</f>
        <v>No</v>
      </c>
      <c r="G1316" t="str">
        <f>VLOOKUP($A1316,'Medical Examinations'!$A$2:$F$2336,6,)</f>
        <v>No</v>
      </c>
      <c r="H1316">
        <f>VLOOKUP($A1316,'Data Transformation'!$A$2:$G$2336,7,)</f>
        <v>0</v>
      </c>
      <c r="I1316" t="str">
        <f>VLOOKUP($A1316,'Medical Examinations'!$A$2:$H$2336,8,)</f>
        <v>No</v>
      </c>
      <c r="J1316" t="str">
        <f>VLOOKUP($A1316,'Data Transformation'!$A$2:$K$2336,11,)</f>
        <v>overweight</v>
      </c>
      <c r="K1316" t="str">
        <f>VLOOKUP($A1316,'Data Transformation'!$A$2:$M$2336,13,)</f>
        <v>Prediabetes</v>
      </c>
      <c r="L1316" t="str">
        <f>VLOOKUP(A1316,'Data Transformation'!A1316:Q3650,17,)</f>
        <v>24-Oct-1968</v>
      </c>
      <c r="M1316">
        <f>VLOOKUP($A1316,'Hospitalisation Details'!$A$2:$I$2344,6,)</f>
        <v>8302.5400000000009</v>
      </c>
      <c r="N1316" t="str">
        <f>VLOOKUP($A1316,'Hospitalisation Details'!$A$2:$I$2344,7,)</f>
        <v>tier - 3</v>
      </c>
      <c r="O1316" t="str">
        <f>VLOOKUP($A1316,'Hospitalisation Details'!$A$2:$I$2344,8,)</f>
        <v>tier - 3</v>
      </c>
      <c r="P1316" t="str">
        <f>VLOOKUP($A1316,'Hospitalisation Details'!$A$2:$I$2344,9,)</f>
        <v>R1016</v>
      </c>
      <c r="Q1316">
        <f>VLOOKUP(A1316,'Data Transformation'!A1316:R3650,18,)</f>
        <v>54</v>
      </c>
    </row>
    <row r="1317" spans="1:17" ht="15.6" x14ac:dyDescent="0.3">
      <c r="A1317" s="1" t="s">
        <v>1055</v>
      </c>
      <c r="B1317" s="1" t="str">
        <f>VLOOKUP($A1317,'Data Transformation'!$A$2:$D$2336,4,)</f>
        <v xml:space="preserve">  Lisa</v>
      </c>
      <c r="C1317">
        <f>VLOOKUP($A1317,'Medical Examinations'!$A$2:$B$2336,2,)</f>
        <v>33.33</v>
      </c>
      <c r="D1317">
        <f>VLOOKUP($A1317,'Medical Examinations'!$A$2:$C$2336,3,)</f>
        <v>7.61</v>
      </c>
      <c r="E1317" t="str">
        <f>VLOOKUP($A1317,'Medical Examinations'!$A$2:$D$2336,4,)</f>
        <v>No</v>
      </c>
      <c r="F1317" t="str">
        <f>VLOOKUP($A1317,'Medical Examinations'!$A$2:$E$2336,5,)</f>
        <v>No</v>
      </c>
      <c r="G1317" t="str">
        <f>VLOOKUP($A1317,'Medical Examinations'!$A$2:$F$2336,6,)</f>
        <v>No</v>
      </c>
      <c r="H1317">
        <f>VLOOKUP($A1317,'Data Transformation'!$A$2:$G$2336,7,)</f>
        <v>0</v>
      </c>
      <c r="I1317" t="str">
        <f>VLOOKUP($A1317,'Medical Examinations'!$A$2:$H$2336,8,)</f>
        <v>No</v>
      </c>
      <c r="J1317" t="str">
        <f>VLOOKUP($A1317,'Data Transformation'!$A$2:$K$2336,11,)</f>
        <v>obesity</v>
      </c>
      <c r="K1317" t="str">
        <f>VLOOKUP($A1317,'Data Transformation'!$A$2:$M$2336,13,)</f>
        <v>Normal</v>
      </c>
      <c r="L1317" t="str">
        <f>VLOOKUP(A1317,'Data Transformation'!A1317:Q3651,17,)</f>
        <v>15-Dec-1974</v>
      </c>
      <c r="M1317">
        <f>VLOOKUP($A1317,'Hospitalisation Details'!$A$2:$I$2344,6,)</f>
        <v>8283.68</v>
      </c>
      <c r="N1317" t="str">
        <f>VLOOKUP($A1317,'Hospitalisation Details'!$A$2:$I$2344,7,)</f>
        <v>tier - 2</v>
      </c>
      <c r="O1317" t="str">
        <f>VLOOKUP($A1317,'Hospitalisation Details'!$A$2:$I$2344,8,)</f>
        <v>tier - 3</v>
      </c>
      <c r="P1317" t="str">
        <f>VLOOKUP($A1317,'Hospitalisation Details'!$A$2:$I$2344,9,)</f>
        <v>R1013</v>
      </c>
      <c r="Q1317">
        <f>VLOOKUP(A1317,'Data Transformation'!A1317:R3651,18,)</f>
        <v>48</v>
      </c>
    </row>
    <row r="1318" spans="1:17" ht="15.6" x14ac:dyDescent="0.3">
      <c r="A1318" s="1" t="s">
        <v>1054</v>
      </c>
      <c r="B1318" s="1" t="str">
        <f>VLOOKUP($A1318,'Data Transformation'!$A$2:$D$2336,4,)</f>
        <v xml:space="preserve">  Gretchen K</v>
      </c>
      <c r="C1318">
        <f>VLOOKUP($A1318,'Medical Examinations'!$A$2:$B$2336,2,)</f>
        <v>31.13</v>
      </c>
      <c r="D1318">
        <f>VLOOKUP($A1318,'Medical Examinations'!$A$2:$C$2336,3,)</f>
        <v>10.1</v>
      </c>
      <c r="E1318" t="str">
        <f>VLOOKUP($A1318,'Medical Examinations'!$A$2:$D$2336,4,)</f>
        <v>No</v>
      </c>
      <c r="F1318" t="str">
        <f>VLOOKUP($A1318,'Medical Examinations'!$A$2:$E$2336,5,)</f>
        <v>No</v>
      </c>
      <c r="G1318" t="str">
        <f>VLOOKUP($A1318,'Medical Examinations'!$A$2:$F$2336,6,)</f>
        <v>No</v>
      </c>
      <c r="H1318">
        <f>VLOOKUP($A1318,'Data Transformation'!$A$2:$G$2336,7,)</f>
        <v>0</v>
      </c>
      <c r="I1318" t="str">
        <f>VLOOKUP($A1318,'Medical Examinations'!$A$2:$H$2336,8,)</f>
        <v>No</v>
      </c>
      <c r="J1318" t="str">
        <f>VLOOKUP($A1318,'Data Transformation'!$A$2:$K$2336,11,)</f>
        <v>obesity</v>
      </c>
      <c r="K1318" t="str">
        <f>VLOOKUP($A1318,'Data Transformation'!$A$2:$M$2336,13,)</f>
        <v>Normal</v>
      </c>
      <c r="L1318" t="str">
        <f>VLOOKUP(A1318,'Data Transformation'!A1318:Q3652,17,)</f>
        <v>26-Jun-1991</v>
      </c>
      <c r="M1318">
        <f>VLOOKUP($A1318,'Hospitalisation Details'!$A$2:$I$2344,6,)</f>
        <v>8280.6200000000008</v>
      </c>
      <c r="N1318" t="str">
        <f>VLOOKUP($A1318,'Hospitalisation Details'!$A$2:$I$2344,7,)</f>
        <v>tier - 2</v>
      </c>
      <c r="O1318" t="str">
        <f>VLOOKUP($A1318,'Hospitalisation Details'!$A$2:$I$2344,8,)</f>
        <v>tier - 2</v>
      </c>
      <c r="P1318" t="str">
        <f>VLOOKUP($A1318,'Hospitalisation Details'!$A$2:$I$2344,9,)</f>
        <v>R1013</v>
      </c>
      <c r="Q1318">
        <f>VLOOKUP(A1318,'Data Transformation'!A1318:R3652,18,)</f>
        <v>32</v>
      </c>
    </row>
    <row r="1319" spans="1:17" ht="15.6" x14ac:dyDescent="0.3">
      <c r="A1319" s="1" t="s">
        <v>1053</v>
      </c>
      <c r="B1319" s="1" t="str">
        <f>VLOOKUP($A1319,'Data Transformation'!$A$2:$D$2336,4,)</f>
        <v xml:space="preserve">  Martina</v>
      </c>
      <c r="C1319">
        <f>VLOOKUP($A1319,'Medical Examinations'!$A$2:$B$2336,2,)</f>
        <v>28.9</v>
      </c>
      <c r="D1319">
        <f>VLOOKUP($A1319,'Medical Examinations'!$A$2:$C$2336,3,)</f>
        <v>11.24</v>
      </c>
      <c r="E1319" t="str">
        <f>VLOOKUP($A1319,'Medical Examinations'!$A$2:$D$2336,4,)</f>
        <v>No</v>
      </c>
      <c r="F1319" t="str">
        <f>VLOOKUP($A1319,'Medical Examinations'!$A$2:$E$2336,5,)</f>
        <v>No</v>
      </c>
      <c r="G1319" t="str">
        <f>VLOOKUP($A1319,'Medical Examinations'!$A$2:$F$2336,6,)</f>
        <v>No</v>
      </c>
      <c r="H1319">
        <f>VLOOKUP($A1319,'Data Transformation'!$A$2:$G$2336,7,)</f>
        <v>0</v>
      </c>
      <c r="I1319" t="str">
        <f>VLOOKUP($A1319,'Medical Examinations'!$A$2:$H$2336,8,)</f>
        <v>No</v>
      </c>
      <c r="J1319" t="str">
        <f>VLOOKUP($A1319,'Data Transformation'!$A$2:$K$2336,11,)</f>
        <v>obesity</v>
      </c>
      <c r="K1319" t="str">
        <f>VLOOKUP($A1319,'Data Transformation'!$A$2:$M$2336,13,)</f>
        <v>Normal</v>
      </c>
      <c r="L1319" t="str">
        <f>VLOOKUP(A1319,'Data Transformation'!A1319:Q3653,17,)</f>
        <v>21-Jul-1996</v>
      </c>
      <c r="M1319">
        <f>VLOOKUP($A1319,'Hospitalisation Details'!$A$2:$I$2344,6,)</f>
        <v>8277.52</v>
      </c>
      <c r="N1319" t="str">
        <f>VLOOKUP($A1319,'Hospitalisation Details'!$A$2:$I$2344,7,)</f>
        <v>tier - 2</v>
      </c>
      <c r="O1319" t="str">
        <f>VLOOKUP($A1319,'Hospitalisation Details'!$A$2:$I$2344,8,)</f>
        <v>tier - 2</v>
      </c>
      <c r="P1319" t="str">
        <f>VLOOKUP($A1319,'Hospitalisation Details'!$A$2:$I$2344,9,)</f>
        <v>R1011</v>
      </c>
      <c r="Q1319">
        <f>VLOOKUP(A1319,'Data Transformation'!A1319:R3653,18,)</f>
        <v>27</v>
      </c>
    </row>
    <row r="1320" spans="1:17" ht="15.6" x14ac:dyDescent="0.3">
      <c r="A1320" s="1" t="s">
        <v>1052</v>
      </c>
      <c r="B1320" s="1" t="str">
        <f>VLOOKUP($A1320,'Data Transformation'!$A$2:$D$2336,4,)</f>
        <v xml:space="preserve">  Dustin J</v>
      </c>
      <c r="C1320">
        <f>VLOOKUP($A1320,'Medical Examinations'!$A$2:$B$2336,2,)</f>
        <v>43.31</v>
      </c>
      <c r="D1320">
        <f>VLOOKUP($A1320,'Medical Examinations'!$A$2:$C$2336,3,)</f>
        <v>6.1</v>
      </c>
      <c r="E1320" t="str">
        <f>VLOOKUP($A1320,'Medical Examinations'!$A$2:$D$2336,4,)</f>
        <v>yes</v>
      </c>
      <c r="F1320" t="str">
        <f>VLOOKUP($A1320,'Medical Examinations'!$A$2:$E$2336,5,)</f>
        <v>yes</v>
      </c>
      <c r="G1320" t="str">
        <f>VLOOKUP($A1320,'Medical Examinations'!$A$2:$F$2336,6,)</f>
        <v>No</v>
      </c>
      <c r="H1320">
        <f>VLOOKUP($A1320,'Data Transformation'!$A$2:$G$2336,7,)</f>
        <v>1</v>
      </c>
      <c r="I1320" t="str">
        <f>VLOOKUP($A1320,'Medical Examinations'!$A$2:$H$2336,8,)</f>
        <v>No</v>
      </c>
      <c r="J1320" t="str">
        <f>VLOOKUP($A1320,'Data Transformation'!$A$2:$K$2336,11,)</f>
        <v>normal weight</v>
      </c>
      <c r="K1320" t="str">
        <f>VLOOKUP($A1320,'Data Transformation'!$A$2:$M$2336,13,)</f>
        <v>Normal</v>
      </c>
      <c r="L1320" t="str">
        <f>VLOOKUP(A1320,'Data Transformation'!A1320:Q3654,17,)</f>
        <v>10-Dec-1974</v>
      </c>
      <c r="M1320">
        <f>VLOOKUP($A1320,'Hospitalisation Details'!$A$2:$I$2344,6,)</f>
        <v>8271.4599999999991</v>
      </c>
      <c r="N1320" t="str">
        <f>VLOOKUP($A1320,'Hospitalisation Details'!$A$2:$I$2344,7,)</f>
        <v>tier - 2</v>
      </c>
      <c r="O1320" t="str">
        <f>VLOOKUP($A1320,'Hospitalisation Details'!$A$2:$I$2344,8,)</f>
        <v>tier - 1</v>
      </c>
      <c r="P1320" t="str">
        <f>VLOOKUP($A1320,'Hospitalisation Details'!$A$2:$I$2344,9,)</f>
        <v>R1023</v>
      </c>
      <c r="Q1320">
        <f>VLOOKUP(A1320,'Data Transformation'!A1320:R3654,18,)</f>
        <v>48</v>
      </c>
    </row>
    <row r="1321" spans="1:17" ht="15.6" x14ac:dyDescent="0.3">
      <c r="A1321" s="1" t="s">
        <v>1051</v>
      </c>
      <c r="B1321" s="1" t="str">
        <f>VLOOKUP($A1321,'Data Transformation'!$A$2:$D$2336,4,)</f>
        <v xml:space="preserve">  Kelsey</v>
      </c>
      <c r="C1321">
        <f>VLOOKUP($A1321,'Medical Examinations'!$A$2:$B$2336,2,)</f>
        <v>22.8</v>
      </c>
      <c r="D1321">
        <f>VLOOKUP($A1321,'Medical Examinations'!$A$2:$C$2336,3,)</f>
        <v>6.98</v>
      </c>
      <c r="E1321" t="str">
        <f>VLOOKUP($A1321,'Medical Examinations'!$A$2:$D$2336,4,)</f>
        <v>No</v>
      </c>
      <c r="F1321" t="str">
        <f>VLOOKUP($A1321,'Medical Examinations'!$A$2:$E$2336,5,)</f>
        <v>No</v>
      </c>
      <c r="G1321" t="str">
        <f>VLOOKUP($A1321,'Medical Examinations'!$A$2:$F$2336,6,)</f>
        <v>No</v>
      </c>
      <c r="H1321">
        <f>VLOOKUP($A1321,'Data Transformation'!$A$2:$G$2336,7,)</f>
        <v>0</v>
      </c>
      <c r="I1321" t="str">
        <f>VLOOKUP($A1321,'Medical Examinations'!$A$2:$H$2336,8,)</f>
        <v>No</v>
      </c>
      <c r="J1321" t="str">
        <f>VLOOKUP($A1321,'Data Transformation'!$A$2:$K$2336,11,)</f>
        <v>normal weight</v>
      </c>
      <c r="K1321" t="str">
        <f>VLOOKUP($A1321,'Data Transformation'!$A$2:$M$2336,13,)</f>
        <v>Prediabetes</v>
      </c>
      <c r="L1321" t="str">
        <f>VLOOKUP(A1321,'Data Transformation'!A1321:Q3655,17,)</f>
        <v>25-Oct-1989</v>
      </c>
      <c r="M1321">
        <f>VLOOKUP($A1321,'Hospitalisation Details'!$A$2:$I$2344,6,)</f>
        <v>8269.0400000000009</v>
      </c>
      <c r="N1321" t="str">
        <f>VLOOKUP($A1321,'Hospitalisation Details'!$A$2:$I$2344,7,)</f>
        <v>tier - 2</v>
      </c>
      <c r="O1321" t="str">
        <f>VLOOKUP($A1321,'Hospitalisation Details'!$A$2:$I$2344,8,)</f>
        <v>tier - 1</v>
      </c>
      <c r="P1321" t="str">
        <f>VLOOKUP($A1321,'Hospitalisation Details'!$A$2:$I$2344,9,)</f>
        <v>R1011</v>
      </c>
      <c r="Q1321">
        <f>VLOOKUP(A1321,'Data Transformation'!A1321:R3655,18,)</f>
        <v>33</v>
      </c>
    </row>
    <row r="1322" spans="1:17" ht="15.6" x14ac:dyDescent="0.3">
      <c r="A1322" s="1" t="s">
        <v>1050</v>
      </c>
      <c r="B1322" s="1" t="str">
        <f>VLOOKUP($A1322,'Data Transformation'!$A$2:$D$2336,4,)</f>
        <v xml:space="preserve">  Daniel V</v>
      </c>
      <c r="C1322">
        <f>VLOOKUP($A1322,'Medical Examinations'!$A$2:$B$2336,2,)</f>
        <v>19.09</v>
      </c>
      <c r="D1322">
        <f>VLOOKUP($A1322,'Medical Examinations'!$A$2:$C$2336,3,)</f>
        <v>4</v>
      </c>
      <c r="E1322" t="str">
        <f>VLOOKUP($A1322,'Medical Examinations'!$A$2:$D$2336,4,)</f>
        <v>yes</v>
      </c>
      <c r="F1322" t="str">
        <f>VLOOKUP($A1322,'Medical Examinations'!$A$2:$E$2336,5,)</f>
        <v>No</v>
      </c>
      <c r="G1322" t="str">
        <f>VLOOKUP($A1322,'Medical Examinations'!$A$2:$F$2336,6,)</f>
        <v>No</v>
      </c>
      <c r="H1322">
        <f>VLOOKUP($A1322,'Data Transformation'!$A$2:$G$2336,7,)</f>
        <v>1</v>
      </c>
      <c r="I1322" t="str">
        <f>VLOOKUP($A1322,'Medical Examinations'!$A$2:$H$2336,8,)</f>
        <v>No</v>
      </c>
      <c r="J1322" t="str">
        <f>VLOOKUP($A1322,'Data Transformation'!$A$2:$K$2336,11,)</f>
        <v>normal weight</v>
      </c>
      <c r="K1322" t="str">
        <f>VLOOKUP($A1322,'Data Transformation'!$A$2:$M$2336,13,)</f>
        <v>Normal</v>
      </c>
      <c r="L1322" t="str">
        <f>VLOOKUP(A1322,'Data Transformation'!A1322:Q3656,17,)</f>
        <v>30-Aug-1974</v>
      </c>
      <c r="M1322">
        <f>VLOOKUP($A1322,'Hospitalisation Details'!$A$2:$I$2344,6,)</f>
        <v>8268</v>
      </c>
      <c r="N1322" t="str">
        <f>VLOOKUP($A1322,'Hospitalisation Details'!$A$2:$I$2344,7,)</f>
        <v>tier - 3</v>
      </c>
      <c r="O1322" t="str">
        <f>VLOOKUP($A1322,'Hospitalisation Details'!$A$2:$I$2344,8,)</f>
        <v>tier - 3</v>
      </c>
      <c r="P1322" t="str">
        <f>VLOOKUP($A1322,'Hospitalisation Details'!$A$2:$I$2344,9,)</f>
        <v>R1013</v>
      </c>
      <c r="Q1322">
        <f>VLOOKUP(A1322,'Data Transformation'!A1322:R3656,18,)</f>
        <v>48</v>
      </c>
    </row>
    <row r="1323" spans="1:17" ht="15.6" x14ac:dyDescent="0.3">
      <c r="A1323" s="1" t="s">
        <v>1049</v>
      </c>
      <c r="B1323" s="1" t="str">
        <f>VLOOKUP($A1323,'Data Transformation'!$A$2:$D$2336,4,)</f>
        <v xml:space="preserve">  Saeger</v>
      </c>
      <c r="C1323">
        <f>VLOOKUP($A1323,'Medical Examinations'!$A$2:$B$2336,2,)</f>
        <v>23.37</v>
      </c>
      <c r="D1323">
        <f>VLOOKUP($A1323,'Medical Examinations'!$A$2:$C$2336,3,)</f>
        <v>4.2300000000000004</v>
      </c>
      <c r="E1323" t="str">
        <f>VLOOKUP($A1323,'Medical Examinations'!$A$2:$D$2336,4,)</f>
        <v>No</v>
      </c>
      <c r="F1323" t="str">
        <f>VLOOKUP($A1323,'Medical Examinations'!$A$2:$E$2336,5,)</f>
        <v>No</v>
      </c>
      <c r="G1323" t="str">
        <f>VLOOKUP($A1323,'Medical Examinations'!$A$2:$F$2336,6,)</f>
        <v>No</v>
      </c>
      <c r="H1323">
        <f>VLOOKUP($A1323,'Data Transformation'!$A$2:$G$2336,7,)</f>
        <v>0</v>
      </c>
      <c r="I1323" t="str">
        <f>VLOOKUP($A1323,'Medical Examinations'!$A$2:$H$2336,8,)</f>
        <v>No</v>
      </c>
      <c r="J1323" t="str">
        <f>VLOOKUP($A1323,'Data Transformation'!$A$2:$K$2336,11,)</f>
        <v>obesity</v>
      </c>
      <c r="K1323" t="str">
        <f>VLOOKUP($A1323,'Data Transformation'!$A$2:$M$2336,13,)</f>
        <v>Normal</v>
      </c>
      <c r="L1323" t="str">
        <f>VLOOKUP(A1323,'Data Transformation'!A1323:Q3657,17,)</f>
        <v>17-Dec-2001</v>
      </c>
      <c r="M1323">
        <f>VLOOKUP($A1323,'Hospitalisation Details'!$A$2:$I$2344,6,)</f>
        <v>8252.2800000000007</v>
      </c>
      <c r="N1323" t="str">
        <f>VLOOKUP($A1323,'Hospitalisation Details'!$A$2:$I$2344,7,)</f>
        <v>tier - 2</v>
      </c>
      <c r="O1323" t="str">
        <f>VLOOKUP($A1323,'Hospitalisation Details'!$A$2:$I$2344,8,)</f>
        <v>tier - 2</v>
      </c>
      <c r="P1323" t="str">
        <f>VLOOKUP($A1323,'Hospitalisation Details'!$A$2:$I$2344,9,)</f>
        <v>R1024</v>
      </c>
      <c r="Q1323">
        <f>VLOOKUP(A1323,'Data Transformation'!A1323:R3657,18,)</f>
        <v>21</v>
      </c>
    </row>
    <row r="1324" spans="1:17" ht="15.6" x14ac:dyDescent="0.3">
      <c r="A1324" s="1" t="s">
        <v>1048</v>
      </c>
      <c r="B1324" s="1" t="str">
        <f>VLOOKUP($A1324,'Data Transformation'!$A$2:$D$2336,4,)</f>
        <v xml:space="preserve">  Buzunesh</v>
      </c>
      <c r="C1324">
        <f>VLOOKUP($A1324,'Medical Examinations'!$A$2:$B$2336,2,)</f>
        <v>33.44</v>
      </c>
      <c r="D1324">
        <f>VLOOKUP($A1324,'Medical Examinations'!$A$2:$C$2336,3,)</f>
        <v>4.72</v>
      </c>
      <c r="E1324" t="str">
        <f>VLOOKUP($A1324,'Medical Examinations'!$A$2:$D$2336,4,)</f>
        <v>yes</v>
      </c>
      <c r="F1324" t="str">
        <f>VLOOKUP($A1324,'Medical Examinations'!$A$2:$E$2336,5,)</f>
        <v>No</v>
      </c>
      <c r="G1324" t="str">
        <f>VLOOKUP($A1324,'Medical Examinations'!$A$2:$F$2336,6,)</f>
        <v>No</v>
      </c>
      <c r="H1324">
        <f>VLOOKUP($A1324,'Data Transformation'!$A$2:$G$2336,7,)</f>
        <v>0</v>
      </c>
      <c r="I1324" t="str">
        <f>VLOOKUP($A1324,'Medical Examinations'!$A$2:$H$2336,8,)</f>
        <v>No</v>
      </c>
      <c r="J1324" t="str">
        <f>VLOOKUP($A1324,'Data Transformation'!$A$2:$K$2336,11,)</f>
        <v>obesity</v>
      </c>
      <c r="K1324" t="str">
        <f>VLOOKUP($A1324,'Data Transformation'!$A$2:$M$2336,13,)</f>
        <v>Prediabetes</v>
      </c>
      <c r="L1324" t="str">
        <f>VLOOKUP(A1324,'Data Transformation'!A1324:Q3658,17,)</f>
        <v>18-Sep-2000</v>
      </c>
      <c r="M1324">
        <f>VLOOKUP($A1324,'Hospitalisation Details'!$A$2:$I$2344,6,)</f>
        <v>8240.59</v>
      </c>
      <c r="N1324" t="str">
        <f>VLOOKUP($A1324,'Hospitalisation Details'!$A$2:$I$2344,7,)</f>
        <v>tier - 2</v>
      </c>
      <c r="O1324" t="str">
        <f>VLOOKUP($A1324,'Hospitalisation Details'!$A$2:$I$2344,8,)</f>
        <v>tier - 2</v>
      </c>
      <c r="P1324" t="str">
        <f>VLOOKUP($A1324,'Hospitalisation Details'!$A$2:$I$2344,9,)</f>
        <v>R1013</v>
      </c>
      <c r="Q1324">
        <f>VLOOKUP(A1324,'Data Transformation'!A1324:R3658,18,)</f>
        <v>22</v>
      </c>
    </row>
    <row r="1325" spans="1:17" ht="15.6" x14ac:dyDescent="0.3">
      <c r="A1325" s="1" t="s">
        <v>1047</v>
      </c>
      <c r="B1325" s="1" t="str">
        <f>VLOOKUP($A1325,'Data Transformation'!$A$2:$D$2336,4,)</f>
        <v xml:space="preserve">  Mirte</v>
      </c>
      <c r="C1325">
        <f>VLOOKUP($A1325,'Medical Examinations'!$A$2:$B$2336,2,)</f>
        <v>28.05</v>
      </c>
      <c r="D1325">
        <f>VLOOKUP($A1325,'Medical Examinations'!$A$2:$C$2336,3,)</f>
        <v>5.63</v>
      </c>
      <c r="E1325" t="str">
        <f>VLOOKUP($A1325,'Medical Examinations'!$A$2:$D$2336,4,)</f>
        <v>yes</v>
      </c>
      <c r="F1325" t="str">
        <f>VLOOKUP($A1325,'Medical Examinations'!$A$2:$E$2336,5,)</f>
        <v>No</v>
      </c>
      <c r="G1325" t="str">
        <f>VLOOKUP($A1325,'Medical Examinations'!$A$2:$F$2336,6,)</f>
        <v>No</v>
      </c>
      <c r="H1325">
        <f>VLOOKUP($A1325,'Data Transformation'!$A$2:$G$2336,7,)</f>
        <v>0</v>
      </c>
      <c r="I1325" t="str">
        <f>VLOOKUP($A1325,'Medical Examinations'!$A$2:$H$2336,8,)</f>
        <v>No</v>
      </c>
      <c r="J1325" t="str">
        <f>VLOOKUP($A1325,'Data Transformation'!$A$2:$K$2336,11,)</f>
        <v>underweight</v>
      </c>
      <c r="K1325" t="str">
        <f>VLOOKUP($A1325,'Data Transformation'!$A$2:$M$2336,13,)</f>
        <v>Normal</v>
      </c>
      <c r="L1325" t="str">
        <f>VLOOKUP(A1325,'Data Transformation'!A1325:Q3659,17,)</f>
        <v>9-Nov-1971</v>
      </c>
      <c r="M1325">
        <f>VLOOKUP($A1325,'Hospitalisation Details'!$A$2:$I$2344,6,)</f>
        <v>8233.1</v>
      </c>
      <c r="N1325" t="str">
        <f>VLOOKUP($A1325,'Hospitalisation Details'!$A$2:$I$2344,7,)</f>
        <v>tier - 2</v>
      </c>
      <c r="O1325" t="str">
        <f>VLOOKUP($A1325,'Hospitalisation Details'!$A$2:$I$2344,8,)</f>
        <v>tier - 2</v>
      </c>
      <c r="P1325" t="str">
        <f>VLOOKUP($A1325,'Hospitalisation Details'!$A$2:$I$2344,9,)</f>
        <v>R1013</v>
      </c>
      <c r="Q1325">
        <f>VLOOKUP(A1325,'Data Transformation'!A1325:R3659,18,)</f>
        <v>51</v>
      </c>
    </row>
    <row r="1326" spans="1:17" ht="15.6" x14ac:dyDescent="0.3">
      <c r="A1326" s="1" t="s">
        <v>1046</v>
      </c>
      <c r="B1326" s="1" t="str">
        <f>VLOOKUP($A1326,'Data Transformation'!$A$2:$D$2336,4,)</f>
        <v xml:space="preserve">  Megan</v>
      </c>
      <c r="C1326">
        <f>VLOOKUP($A1326,'Medical Examinations'!$A$2:$B$2336,2,)</f>
        <v>27.72</v>
      </c>
      <c r="D1326">
        <f>VLOOKUP($A1326,'Medical Examinations'!$A$2:$C$2336,3,)</f>
        <v>5.83</v>
      </c>
      <c r="E1326" t="str">
        <f>VLOOKUP($A1326,'Medical Examinations'!$A$2:$D$2336,4,)</f>
        <v>yes</v>
      </c>
      <c r="F1326" t="str">
        <f>VLOOKUP($A1326,'Medical Examinations'!$A$2:$E$2336,5,)</f>
        <v>No</v>
      </c>
      <c r="G1326" t="str">
        <f>VLOOKUP($A1326,'Medical Examinations'!$A$2:$F$2336,6,)</f>
        <v>No</v>
      </c>
      <c r="H1326">
        <f>VLOOKUP($A1326,'Data Transformation'!$A$2:$G$2336,7,)</f>
        <v>0</v>
      </c>
      <c r="I1326" t="str">
        <f>VLOOKUP($A1326,'Medical Examinations'!$A$2:$H$2336,8,)</f>
        <v>No</v>
      </c>
      <c r="J1326" t="str">
        <f>VLOOKUP($A1326,'Data Transformation'!$A$2:$K$2336,11,)</f>
        <v>overweight</v>
      </c>
      <c r="K1326" t="str">
        <f>VLOOKUP($A1326,'Data Transformation'!$A$2:$M$2336,13,)</f>
        <v>Normal</v>
      </c>
      <c r="L1326" t="str">
        <f>VLOOKUP(A1326,'Data Transformation'!A1326:Q3660,17,)</f>
        <v>7-Nov-1966</v>
      </c>
      <c r="M1326">
        <f>VLOOKUP($A1326,'Hospitalisation Details'!$A$2:$I$2344,6,)</f>
        <v>8232.64</v>
      </c>
      <c r="N1326" t="str">
        <f>VLOOKUP($A1326,'Hospitalisation Details'!$A$2:$I$2344,7,)</f>
        <v>tier - 2</v>
      </c>
      <c r="O1326" t="str">
        <f>VLOOKUP($A1326,'Hospitalisation Details'!$A$2:$I$2344,8,)</f>
        <v>tier - 3</v>
      </c>
      <c r="P1326" t="str">
        <f>VLOOKUP($A1326,'Hospitalisation Details'!$A$2:$I$2344,9,)</f>
        <v>R1013</v>
      </c>
      <c r="Q1326">
        <f>VLOOKUP(A1326,'Data Transformation'!A1326:R3660,18,)</f>
        <v>56</v>
      </c>
    </row>
    <row r="1327" spans="1:17" ht="15.6" x14ac:dyDescent="0.3">
      <c r="A1327" s="1" t="s">
        <v>1045</v>
      </c>
      <c r="B1327" s="1" t="str">
        <f>VLOOKUP($A1327,'Data Transformation'!$A$2:$D$2336,4,)</f>
        <v xml:space="preserve">  Kerry A</v>
      </c>
      <c r="C1327">
        <f>VLOOKUP($A1327,'Medical Examinations'!$A$2:$B$2336,2,)</f>
        <v>29.81</v>
      </c>
      <c r="D1327">
        <f>VLOOKUP($A1327,'Medical Examinations'!$A$2:$C$2336,3,)</f>
        <v>9.23</v>
      </c>
      <c r="E1327" t="str">
        <f>VLOOKUP($A1327,'Medical Examinations'!$A$2:$D$2336,4,)</f>
        <v>No</v>
      </c>
      <c r="F1327" t="str">
        <f>VLOOKUP($A1327,'Medical Examinations'!$A$2:$E$2336,5,)</f>
        <v>No</v>
      </c>
      <c r="G1327" t="str">
        <f>VLOOKUP($A1327,'Medical Examinations'!$A$2:$F$2336,6,)</f>
        <v>No</v>
      </c>
      <c r="H1327">
        <f>VLOOKUP($A1327,'Data Transformation'!$A$2:$G$2336,7,)</f>
        <v>0</v>
      </c>
      <c r="I1327" t="str">
        <f>VLOOKUP($A1327,'Medical Examinations'!$A$2:$H$2336,8,)</f>
        <v>No</v>
      </c>
      <c r="J1327" t="str">
        <f>VLOOKUP($A1327,'Data Transformation'!$A$2:$K$2336,11,)</f>
        <v>normal weight</v>
      </c>
      <c r="K1327" t="str">
        <f>VLOOKUP($A1327,'Data Transformation'!$A$2:$M$2336,13,)</f>
        <v>Prediabetes</v>
      </c>
      <c r="L1327" t="str">
        <f>VLOOKUP(A1327,'Data Transformation'!A1327:Q3661,17,)</f>
        <v>20-Nov-1966</v>
      </c>
      <c r="M1327">
        <f>VLOOKUP($A1327,'Hospitalisation Details'!$A$2:$I$2344,6,)</f>
        <v>8219.2000000000007</v>
      </c>
      <c r="N1327" t="str">
        <f>VLOOKUP($A1327,'Hospitalisation Details'!$A$2:$I$2344,7,)</f>
        <v>tier - 2</v>
      </c>
      <c r="O1327" t="str">
        <f>VLOOKUP($A1327,'Hospitalisation Details'!$A$2:$I$2344,8,)</f>
        <v>tier - 2</v>
      </c>
      <c r="P1327" t="str">
        <f>VLOOKUP($A1327,'Hospitalisation Details'!$A$2:$I$2344,9,)</f>
        <v>R1013</v>
      </c>
      <c r="Q1327">
        <f>VLOOKUP(A1327,'Data Transformation'!A1327:R3661,18,)</f>
        <v>56</v>
      </c>
    </row>
    <row r="1328" spans="1:17" ht="15.6" x14ac:dyDescent="0.3">
      <c r="A1328" s="1" t="s">
        <v>1044</v>
      </c>
      <c r="B1328" s="1" t="str">
        <f>VLOOKUP($A1328,'Data Transformation'!$A$2:$D$2336,4,)</f>
        <v xml:space="preserve">  Kristin</v>
      </c>
      <c r="C1328">
        <f>VLOOKUP($A1328,'Medical Examinations'!$A$2:$B$2336,2,)</f>
        <v>23.98</v>
      </c>
      <c r="D1328">
        <f>VLOOKUP($A1328,'Medical Examinations'!$A$2:$C$2336,3,)</f>
        <v>9.89</v>
      </c>
      <c r="E1328" t="str">
        <f>VLOOKUP($A1328,'Medical Examinations'!$A$2:$D$2336,4,)</f>
        <v>No</v>
      </c>
      <c r="F1328" t="str">
        <f>VLOOKUP($A1328,'Medical Examinations'!$A$2:$E$2336,5,)</f>
        <v>No</v>
      </c>
      <c r="G1328" t="str">
        <f>VLOOKUP($A1328,'Medical Examinations'!$A$2:$F$2336,6,)</f>
        <v>No</v>
      </c>
      <c r="H1328">
        <f>VLOOKUP($A1328,'Data Transformation'!$A$2:$G$2336,7,)</f>
        <v>0</v>
      </c>
      <c r="I1328" t="str">
        <f>VLOOKUP($A1328,'Medical Examinations'!$A$2:$H$2336,8,)</f>
        <v>No</v>
      </c>
      <c r="J1328" t="str">
        <f>VLOOKUP($A1328,'Data Transformation'!$A$2:$K$2336,11,)</f>
        <v>normal weight</v>
      </c>
      <c r="K1328" t="str">
        <f>VLOOKUP($A1328,'Data Transformation'!$A$2:$M$2336,13,)</f>
        <v>Normal</v>
      </c>
      <c r="L1328" t="str">
        <f>VLOOKUP(A1328,'Data Transformation'!A1328:Q3662,17,)</f>
        <v>4-Sep-1967</v>
      </c>
      <c r="M1328">
        <f>VLOOKUP($A1328,'Hospitalisation Details'!$A$2:$I$2344,6,)</f>
        <v>8211.1</v>
      </c>
      <c r="N1328" t="str">
        <f>VLOOKUP($A1328,'Hospitalisation Details'!$A$2:$I$2344,7,)</f>
        <v>tier - 2</v>
      </c>
      <c r="O1328" t="str">
        <f>VLOOKUP($A1328,'Hospitalisation Details'!$A$2:$I$2344,8,)</f>
        <v>tier - 3</v>
      </c>
      <c r="P1328" t="str">
        <f>VLOOKUP($A1328,'Hospitalisation Details'!$A$2:$I$2344,9,)</f>
        <v>R1013</v>
      </c>
      <c r="Q1328">
        <f>VLOOKUP(A1328,'Data Transformation'!A1328:R3662,18,)</f>
        <v>55</v>
      </c>
    </row>
    <row r="1329" spans="1:17" ht="15.6" x14ac:dyDescent="0.3">
      <c r="A1329" s="1" t="s">
        <v>1043</v>
      </c>
      <c r="B1329" s="1" t="str">
        <f>VLOOKUP($A1329,'Data Transformation'!$A$2:$D$2336,4,)</f>
        <v xml:space="preserve">  Christopher R</v>
      </c>
      <c r="C1329">
        <f>VLOOKUP($A1329,'Medical Examinations'!$A$2:$B$2336,2,)</f>
        <v>17.34</v>
      </c>
      <c r="D1329">
        <f>VLOOKUP($A1329,'Medical Examinations'!$A$2:$C$2336,3,)</f>
        <v>12</v>
      </c>
      <c r="E1329" t="str">
        <f>VLOOKUP($A1329,'Medical Examinations'!$A$2:$D$2336,4,)</f>
        <v>No</v>
      </c>
      <c r="F1329" t="str">
        <f>VLOOKUP($A1329,'Medical Examinations'!$A$2:$E$2336,5,)</f>
        <v>No</v>
      </c>
      <c r="G1329" t="str">
        <f>VLOOKUP($A1329,'Medical Examinations'!$A$2:$F$2336,6,)</f>
        <v>No</v>
      </c>
      <c r="H1329">
        <f>VLOOKUP($A1329,'Data Transformation'!$A$2:$G$2336,7,)</f>
        <v>0</v>
      </c>
      <c r="I1329" t="str">
        <f>VLOOKUP($A1329,'Medical Examinations'!$A$2:$H$2336,8,)</f>
        <v>No</v>
      </c>
      <c r="J1329" t="str">
        <f>VLOOKUP($A1329,'Data Transformation'!$A$2:$K$2336,11,)</f>
        <v>underweight</v>
      </c>
      <c r="K1329" t="str">
        <f>VLOOKUP($A1329,'Data Transformation'!$A$2:$M$2336,13,)</f>
        <v>Prediabetes</v>
      </c>
      <c r="L1329" t="str">
        <f>VLOOKUP(A1329,'Data Transformation'!A1329:Q3663,17,)</f>
        <v>7-Oct-1972</v>
      </c>
      <c r="M1329">
        <f>VLOOKUP($A1329,'Hospitalisation Details'!$A$2:$I$2344,6,)</f>
        <v>8188.12</v>
      </c>
      <c r="N1329" t="str">
        <f>VLOOKUP($A1329,'Hospitalisation Details'!$A$2:$I$2344,7,)</f>
        <v>tier - 3</v>
      </c>
      <c r="O1329" t="str">
        <f>VLOOKUP($A1329,'Hospitalisation Details'!$A$2:$I$2344,8,)</f>
        <v>tier - 3</v>
      </c>
      <c r="P1329" t="str">
        <f>VLOOKUP($A1329,'Hospitalisation Details'!$A$2:$I$2344,9,)</f>
        <v>R1013</v>
      </c>
      <c r="Q1329">
        <f>VLOOKUP(A1329,'Data Transformation'!A1329:R3663,18,)</f>
        <v>50</v>
      </c>
    </row>
    <row r="1330" spans="1:17" ht="15.6" x14ac:dyDescent="0.3">
      <c r="A1330" s="1" t="s">
        <v>1042</v>
      </c>
      <c r="B1330" s="1" t="str">
        <f>VLOOKUP($A1330,'Data Transformation'!$A$2:$D$2336,4,)</f>
        <v xml:space="preserve">  Elizabeth A</v>
      </c>
      <c r="C1330">
        <f>VLOOKUP($A1330,'Medical Examinations'!$A$2:$B$2336,2,)</f>
        <v>40.39</v>
      </c>
      <c r="D1330">
        <f>VLOOKUP($A1330,'Medical Examinations'!$A$2:$C$2336,3,)</f>
        <v>4.24</v>
      </c>
      <c r="E1330" t="str">
        <f>VLOOKUP($A1330,'Medical Examinations'!$A$2:$D$2336,4,)</f>
        <v>yes</v>
      </c>
      <c r="F1330" t="str">
        <f>VLOOKUP($A1330,'Medical Examinations'!$A$2:$E$2336,5,)</f>
        <v>No</v>
      </c>
      <c r="G1330" t="str">
        <f>VLOOKUP($A1330,'Medical Examinations'!$A$2:$F$2336,6,)</f>
        <v>Yes</v>
      </c>
      <c r="H1330">
        <f>VLOOKUP($A1330,'Data Transformation'!$A$2:$G$2336,7,)</f>
        <v>1</v>
      </c>
      <c r="I1330" t="str">
        <f>VLOOKUP($A1330,'Medical Examinations'!$A$2:$H$2336,8,)</f>
        <v>No</v>
      </c>
      <c r="J1330" t="str">
        <f>VLOOKUP($A1330,'Data Transformation'!$A$2:$K$2336,11,)</f>
        <v>underweight</v>
      </c>
      <c r="K1330" t="str">
        <f>VLOOKUP($A1330,'Data Transformation'!$A$2:$M$2336,13,)</f>
        <v>Normal</v>
      </c>
      <c r="L1330" t="str">
        <f>VLOOKUP(A1330,'Data Transformation'!A1330:Q3664,17,)</f>
        <v>9-Sep-1966</v>
      </c>
      <c r="M1330">
        <f>VLOOKUP($A1330,'Hospitalisation Details'!$A$2:$I$2344,6,)</f>
        <v>8182.89</v>
      </c>
      <c r="N1330" t="str">
        <f>VLOOKUP($A1330,'Hospitalisation Details'!$A$2:$I$2344,7,)</f>
        <v>tier - 2</v>
      </c>
      <c r="O1330" t="str">
        <f>VLOOKUP($A1330,'Hospitalisation Details'!$A$2:$I$2344,8,)</f>
        <v>tier - 1</v>
      </c>
      <c r="P1330" t="str">
        <f>VLOOKUP($A1330,'Hospitalisation Details'!$A$2:$I$2344,9,)</f>
        <v>R1026</v>
      </c>
      <c r="Q1330">
        <f>VLOOKUP(A1330,'Data Transformation'!A1330:R3664,18,)</f>
        <v>56</v>
      </c>
    </row>
    <row r="1331" spans="1:17" ht="15.6" x14ac:dyDescent="0.3">
      <c r="A1331" s="1" t="s">
        <v>1041</v>
      </c>
      <c r="B1331" s="1" t="str">
        <f>VLOOKUP($A1331,'Data Transformation'!$A$2:$D$2336,4,)</f>
        <v xml:space="preserve">  Andrew</v>
      </c>
      <c r="C1331">
        <f>VLOOKUP($A1331,'Medical Examinations'!$A$2:$B$2336,2,)</f>
        <v>25.96</v>
      </c>
      <c r="D1331">
        <f>VLOOKUP($A1331,'Medical Examinations'!$A$2:$C$2336,3,)</f>
        <v>4.68</v>
      </c>
      <c r="E1331" t="str">
        <f>VLOOKUP($A1331,'Medical Examinations'!$A$2:$D$2336,4,)</f>
        <v>yes</v>
      </c>
      <c r="F1331" t="str">
        <f>VLOOKUP($A1331,'Medical Examinations'!$A$2:$E$2336,5,)</f>
        <v>No</v>
      </c>
      <c r="G1331" t="str">
        <f>VLOOKUP($A1331,'Medical Examinations'!$A$2:$F$2336,6,)</f>
        <v>Yes</v>
      </c>
      <c r="H1331">
        <f>VLOOKUP($A1331,'Data Transformation'!$A$2:$G$2336,7,)</f>
        <v>1</v>
      </c>
      <c r="I1331" t="str">
        <f>VLOOKUP($A1331,'Medical Examinations'!$A$2:$H$2336,8,)</f>
        <v>No</v>
      </c>
      <c r="J1331" t="str">
        <f>VLOOKUP($A1331,'Data Transformation'!$A$2:$K$2336,11,)</f>
        <v>normal weight</v>
      </c>
      <c r="K1331" t="str">
        <f>VLOOKUP($A1331,'Data Transformation'!$A$2:$M$2336,13,)</f>
        <v>Normal</v>
      </c>
      <c r="L1331" t="str">
        <f>VLOOKUP(A1331,'Data Transformation'!A1331:Q3665,17,)</f>
        <v>5-Jul-1966</v>
      </c>
      <c r="M1331">
        <f>VLOOKUP($A1331,'Hospitalisation Details'!$A$2:$I$2344,6,)</f>
        <v>8179.51</v>
      </c>
      <c r="N1331" t="str">
        <f>VLOOKUP($A1331,'Hospitalisation Details'!$A$2:$I$2344,7,)</f>
        <v>tier - 2</v>
      </c>
      <c r="O1331" t="str">
        <f>VLOOKUP($A1331,'Hospitalisation Details'!$A$2:$I$2344,8,)</f>
        <v>tier - 2</v>
      </c>
      <c r="P1331" t="str">
        <f>VLOOKUP($A1331,'Hospitalisation Details'!$A$2:$I$2344,9,)</f>
        <v>R1020</v>
      </c>
      <c r="Q1331">
        <f>VLOOKUP(A1331,'Data Transformation'!A1331:R3665,18,)</f>
        <v>57</v>
      </c>
    </row>
    <row r="1332" spans="1:17" ht="15.6" x14ac:dyDescent="0.3">
      <c r="A1332" s="1" t="s">
        <v>1040</v>
      </c>
      <c r="B1332" s="1" t="str">
        <f>VLOOKUP($A1332,'Data Transformation'!$A$2:$D$2336,4,)</f>
        <v xml:space="preserve">  Dawn M</v>
      </c>
      <c r="C1332">
        <f>VLOOKUP($A1332,'Medical Examinations'!$A$2:$B$2336,2,)</f>
        <v>17.68</v>
      </c>
      <c r="D1332">
        <f>VLOOKUP($A1332,'Medical Examinations'!$A$2:$C$2336,3,)</f>
        <v>8.57</v>
      </c>
      <c r="E1332" t="str">
        <f>VLOOKUP($A1332,'Medical Examinations'!$A$2:$D$2336,4,)</f>
        <v>yes</v>
      </c>
      <c r="F1332" t="str">
        <f>VLOOKUP($A1332,'Medical Examinations'!$A$2:$E$2336,5,)</f>
        <v>No</v>
      </c>
      <c r="G1332" t="str">
        <f>VLOOKUP($A1332,'Medical Examinations'!$A$2:$F$2336,6,)</f>
        <v>Yes</v>
      </c>
      <c r="H1332">
        <f>VLOOKUP($A1332,'Data Transformation'!$A$2:$G$2336,7,)</f>
        <v>1</v>
      </c>
      <c r="I1332" t="str">
        <f>VLOOKUP($A1332,'Medical Examinations'!$A$2:$H$2336,8,)</f>
        <v>No</v>
      </c>
      <c r="J1332" t="str">
        <f>VLOOKUP($A1332,'Data Transformation'!$A$2:$K$2336,11,)</f>
        <v>underweight</v>
      </c>
      <c r="K1332" t="str">
        <f>VLOOKUP($A1332,'Data Transformation'!$A$2:$M$2336,13,)</f>
        <v>Normal</v>
      </c>
      <c r="L1332" t="str">
        <f>VLOOKUP(A1332,'Data Transformation'!A1332:Q3666,17,)</f>
        <v>20-Aug-1980</v>
      </c>
      <c r="M1332">
        <f>VLOOKUP($A1332,'Hospitalisation Details'!$A$2:$I$2344,6,)</f>
        <v>8177.9</v>
      </c>
      <c r="N1332" t="str">
        <f>VLOOKUP($A1332,'Hospitalisation Details'!$A$2:$I$2344,7,)</f>
        <v>tier - 3</v>
      </c>
      <c r="O1332" t="str">
        <f>VLOOKUP($A1332,'Hospitalisation Details'!$A$2:$I$2344,8,)</f>
        <v>tier - 1</v>
      </c>
      <c r="P1332" t="str">
        <f>VLOOKUP($A1332,'Hospitalisation Details'!$A$2:$I$2344,9,)</f>
        <v>R1013</v>
      </c>
      <c r="Q1332">
        <f>VLOOKUP(A1332,'Data Transformation'!A1332:R3666,18,)</f>
        <v>42</v>
      </c>
    </row>
    <row r="1333" spans="1:17" ht="15.6" x14ac:dyDescent="0.3">
      <c r="A1333" s="1" t="s">
        <v>1039</v>
      </c>
      <c r="B1333" s="1" t="str">
        <f>VLOOKUP($A1333,'Data Transformation'!$A$2:$D$2336,4,)</f>
        <v xml:space="preserve">  Jonathan P</v>
      </c>
      <c r="C1333">
        <f>VLOOKUP($A1333,'Medical Examinations'!$A$2:$B$2336,2,)</f>
        <v>30.875</v>
      </c>
      <c r="D1333">
        <f>VLOOKUP($A1333,'Medical Examinations'!$A$2:$C$2336,3,)</f>
        <v>4.0999999999999996</v>
      </c>
      <c r="E1333" t="str">
        <f>VLOOKUP($A1333,'Medical Examinations'!$A$2:$D$2336,4,)</f>
        <v>No</v>
      </c>
      <c r="F1333" t="str">
        <f>VLOOKUP($A1333,'Medical Examinations'!$A$2:$E$2336,5,)</f>
        <v>No</v>
      </c>
      <c r="G1333" t="str">
        <f>VLOOKUP($A1333,'Medical Examinations'!$A$2:$F$2336,6,)</f>
        <v>No</v>
      </c>
      <c r="H1333">
        <f>VLOOKUP($A1333,'Data Transformation'!$A$2:$G$2336,7,)</f>
        <v>0</v>
      </c>
      <c r="I1333" t="str">
        <f>VLOOKUP($A1333,'Medical Examinations'!$A$2:$H$2336,8,)</f>
        <v>No</v>
      </c>
      <c r="J1333" t="str">
        <f>VLOOKUP($A1333,'Data Transformation'!$A$2:$K$2336,11,)</f>
        <v>normal weight</v>
      </c>
      <c r="K1333" t="str">
        <f>VLOOKUP($A1333,'Data Transformation'!$A$2:$M$2336,13,)</f>
        <v>Normal</v>
      </c>
      <c r="L1333" t="str">
        <f>VLOOKUP(A1333,'Data Transformation'!A1333:Q3667,17,)</f>
        <v>30-Nov-1969</v>
      </c>
      <c r="M1333">
        <f>VLOOKUP($A1333,'Hospitalisation Details'!$A$2:$I$2344,6,)</f>
        <v>8162.72</v>
      </c>
      <c r="N1333" t="str">
        <f>VLOOKUP($A1333,'Hospitalisation Details'!$A$2:$I$2344,7,)</f>
        <v>tier - 3</v>
      </c>
      <c r="O1333" t="str">
        <f>VLOOKUP($A1333,'Hospitalisation Details'!$A$2:$I$2344,8,)</f>
        <v>tier - 3</v>
      </c>
      <c r="P1333" t="str">
        <f>VLOOKUP($A1333,'Hospitalisation Details'!$A$2:$I$2344,9,)</f>
        <v>R1012</v>
      </c>
      <c r="Q1333">
        <f>VLOOKUP(A1333,'Data Transformation'!A1333:R3667,18,)</f>
        <v>53</v>
      </c>
    </row>
    <row r="1334" spans="1:17" ht="15.6" x14ac:dyDescent="0.3">
      <c r="A1334" s="1" t="s">
        <v>1038</v>
      </c>
      <c r="B1334" s="1" t="str">
        <f>VLOOKUP($A1334,'Data Transformation'!$A$2:$D$2336,4,)</f>
        <v xml:space="preserve">  Gina</v>
      </c>
      <c r="C1334">
        <f>VLOOKUP($A1334,'Medical Examinations'!$A$2:$B$2336,2,)</f>
        <v>30.81</v>
      </c>
      <c r="D1334">
        <f>VLOOKUP($A1334,'Medical Examinations'!$A$2:$C$2336,3,)</f>
        <v>4.49</v>
      </c>
      <c r="E1334" t="str">
        <f>VLOOKUP($A1334,'Medical Examinations'!$A$2:$D$2336,4,)</f>
        <v>No</v>
      </c>
      <c r="F1334" t="str">
        <f>VLOOKUP($A1334,'Medical Examinations'!$A$2:$E$2336,5,)</f>
        <v>No</v>
      </c>
      <c r="G1334" t="str">
        <f>VLOOKUP($A1334,'Medical Examinations'!$A$2:$F$2336,6,)</f>
        <v>No</v>
      </c>
      <c r="H1334">
        <f>VLOOKUP($A1334,'Data Transformation'!$A$2:$G$2336,7,)</f>
        <v>0</v>
      </c>
      <c r="I1334" t="str">
        <f>VLOOKUP($A1334,'Medical Examinations'!$A$2:$H$2336,8,)</f>
        <v>No</v>
      </c>
      <c r="J1334" t="str">
        <f>VLOOKUP($A1334,'Data Transformation'!$A$2:$K$2336,11,)</f>
        <v>obesity</v>
      </c>
      <c r="K1334" t="str">
        <f>VLOOKUP($A1334,'Data Transformation'!$A$2:$M$2336,13,)</f>
        <v>Diabetes</v>
      </c>
      <c r="L1334" t="str">
        <f>VLOOKUP(A1334,'Data Transformation'!A1334:Q3668,17,)</f>
        <v>25-Jun-1969</v>
      </c>
      <c r="M1334">
        <f>VLOOKUP($A1334,'Hospitalisation Details'!$A$2:$I$2344,6,)</f>
        <v>8157.92</v>
      </c>
      <c r="N1334" t="str">
        <f>VLOOKUP($A1334,'Hospitalisation Details'!$A$2:$I$2344,7,)</f>
        <v>tier - 2</v>
      </c>
      <c r="O1334" t="str">
        <f>VLOOKUP($A1334,'Hospitalisation Details'!$A$2:$I$2344,8,)</f>
        <v>tier - 3</v>
      </c>
      <c r="P1334" t="str">
        <f>VLOOKUP($A1334,'Hospitalisation Details'!$A$2:$I$2344,9,)</f>
        <v>R1025</v>
      </c>
      <c r="Q1334">
        <f>VLOOKUP(A1334,'Data Transformation'!A1334:R3668,18,)</f>
        <v>54</v>
      </c>
    </row>
    <row r="1335" spans="1:17" ht="15.6" x14ac:dyDescent="0.3">
      <c r="A1335" s="1" t="s">
        <v>1037</v>
      </c>
      <c r="B1335" s="1" t="str">
        <f>VLOOKUP($A1335,'Data Transformation'!$A$2:$D$2336,4,)</f>
        <v xml:space="preserve">  Dino</v>
      </c>
      <c r="C1335">
        <f>VLOOKUP($A1335,'Medical Examinations'!$A$2:$B$2336,2,)</f>
        <v>36.85</v>
      </c>
      <c r="D1335">
        <f>VLOOKUP($A1335,'Medical Examinations'!$A$2:$C$2336,3,)</f>
        <v>8.8000000000000007</v>
      </c>
      <c r="E1335" t="str">
        <f>VLOOKUP($A1335,'Medical Examinations'!$A$2:$D$2336,4,)</f>
        <v>No</v>
      </c>
      <c r="F1335" t="str">
        <f>VLOOKUP($A1335,'Medical Examinations'!$A$2:$E$2336,5,)</f>
        <v>No</v>
      </c>
      <c r="G1335" t="str">
        <f>VLOOKUP($A1335,'Medical Examinations'!$A$2:$F$2336,6,)</f>
        <v>No</v>
      </c>
      <c r="H1335">
        <f>VLOOKUP($A1335,'Data Transformation'!$A$2:$G$2336,7,)</f>
        <v>2</v>
      </c>
      <c r="I1335" t="str">
        <f>VLOOKUP($A1335,'Medical Examinations'!$A$2:$H$2336,8,)</f>
        <v>No</v>
      </c>
      <c r="J1335" t="str">
        <f>VLOOKUP($A1335,'Data Transformation'!$A$2:$K$2336,11,)</f>
        <v>normal weight</v>
      </c>
      <c r="K1335" t="str">
        <f>VLOOKUP($A1335,'Data Transformation'!$A$2:$M$2336,13,)</f>
        <v>Diabetes</v>
      </c>
      <c r="L1335" t="str">
        <f>VLOOKUP(A1335,'Data Transformation'!A1335:Q3669,17,)</f>
        <v>6-Aug-1966</v>
      </c>
      <c r="M1335">
        <f>VLOOKUP($A1335,'Hospitalisation Details'!$A$2:$I$2344,6,)</f>
        <v>8125.78</v>
      </c>
      <c r="N1335" t="str">
        <f>VLOOKUP($A1335,'Hospitalisation Details'!$A$2:$I$2344,7,)</f>
        <v>tier - 2</v>
      </c>
      <c r="O1335" t="str">
        <f>VLOOKUP($A1335,'Hospitalisation Details'!$A$2:$I$2344,8,)</f>
        <v>tier - 2</v>
      </c>
      <c r="P1335" t="str">
        <f>VLOOKUP($A1335,'Hospitalisation Details'!$A$2:$I$2344,9,)</f>
        <v>R1013</v>
      </c>
      <c r="Q1335">
        <f>VLOOKUP(A1335,'Data Transformation'!A1335:R3669,18,)</f>
        <v>57</v>
      </c>
    </row>
    <row r="1336" spans="1:17" ht="15.6" x14ac:dyDescent="0.3">
      <c r="A1336" s="1" t="s">
        <v>1036</v>
      </c>
      <c r="B1336" s="1" t="str">
        <f>VLOOKUP($A1336,'Data Transformation'!$A$2:$D$2336,4,)</f>
        <v xml:space="preserve">  Jan</v>
      </c>
      <c r="C1336">
        <f>VLOOKUP($A1336,'Medical Examinations'!$A$2:$B$2336,2,)</f>
        <v>35.86</v>
      </c>
      <c r="D1336">
        <f>VLOOKUP($A1336,'Medical Examinations'!$A$2:$C$2336,3,)</f>
        <v>7.93</v>
      </c>
      <c r="E1336" t="str">
        <f>VLOOKUP($A1336,'Medical Examinations'!$A$2:$D$2336,4,)</f>
        <v>No</v>
      </c>
      <c r="F1336" t="str">
        <f>VLOOKUP($A1336,'Medical Examinations'!$A$2:$E$2336,5,)</f>
        <v>No</v>
      </c>
      <c r="G1336" t="str">
        <f>VLOOKUP($A1336,'Medical Examinations'!$A$2:$F$2336,6,)</f>
        <v>No</v>
      </c>
      <c r="H1336">
        <f>VLOOKUP($A1336,'Data Transformation'!$A$2:$G$2336,7,)</f>
        <v>2</v>
      </c>
      <c r="I1336" t="str">
        <f>VLOOKUP($A1336,'Medical Examinations'!$A$2:$H$2336,8,)</f>
        <v>No</v>
      </c>
      <c r="J1336" t="str">
        <f>VLOOKUP($A1336,'Data Transformation'!$A$2:$K$2336,11,)</f>
        <v>normal weight</v>
      </c>
      <c r="K1336" t="str">
        <f>VLOOKUP($A1336,'Data Transformation'!$A$2:$M$2336,13,)</f>
        <v>Prediabetes</v>
      </c>
      <c r="L1336" t="str">
        <f>VLOOKUP(A1336,'Data Transformation'!A1336:Q3670,17,)</f>
        <v>3-Sep-1972</v>
      </c>
      <c r="M1336">
        <f>VLOOKUP($A1336,'Hospitalisation Details'!$A$2:$I$2344,6,)</f>
        <v>8124.41</v>
      </c>
      <c r="N1336" t="str">
        <f>VLOOKUP($A1336,'Hospitalisation Details'!$A$2:$I$2344,7,)</f>
        <v>tier - 3</v>
      </c>
      <c r="O1336" t="str">
        <f>VLOOKUP($A1336,'Hospitalisation Details'!$A$2:$I$2344,8,)</f>
        <v>tier - 1</v>
      </c>
      <c r="P1336" t="str">
        <f>VLOOKUP($A1336,'Hospitalisation Details'!$A$2:$I$2344,9,)</f>
        <v>R1013</v>
      </c>
      <c r="Q1336">
        <f>VLOOKUP(A1336,'Data Transformation'!A1336:R3670,18,)</f>
        <v>50</v>
      </c>
    </row>
    <row r="1337" spans="1:17" ht="15.6" x14ac:dyDescent="0.3">
      <c r="A1337" s="1" t="s">
        <v>1035</v>
      </c>
      <c r="B1337" s="1" t="str">
        <f>VLOOKUP($A1337,'Data Transformation'!$A$2:$D$2336,4,)</f>
        <v xml:space="preserve">  Jonathan E</v>
      </c>
      <c r="C1337">
        <f>VLOOKUP($A1337,'Medical Examinations'!$A$2:$B$2336,2,)</f>
        <v>30.3</v>
      </c>
      <c r="D1337">
        <f>VLOOKUP($A1337,'Medical Examinations'!$A$2:$C$2336,3,)</f>
        <v>9.4499999999999993</v>
      </c>
      <c r="E1337" t="str">
        <f>VLOOKUP($A1337,'Medical Examinations'!$A$2:$D$2336,4,)</f>
        <v>No</v>
      </c>
      <c r="F1337" t="str">
        <f>VLOOKUP($A1337,'Medical Examinations'!$A$2:$E$2336,5,)</f>
        <v>No</v>
      </c>
      <c r="G1337" t="str">
        <f>VLOOKUP($A1337,'Medical Examinations'!$A$2:$F$2336,6,)</f>
        <v>No</v>
      </c>
      <c r="H1337">
        <f>VLOOKUP($A1337,'Data Transformation'!$A$2:$G$2336,7,)</f>
        <v>2</v>
      </c>
      <c r="I1337" t="str">
        <f>VLOOKUP($A1337,'Medical Examinations'!$A$2:$H$2336,8,)</f>
        <v>No</v>
      </c>
      <c r="J1337" t="str">
        <f>VLOOKUP($A1337,'Data Transformation'!$A$2:$K$2336,11,)</f>
        <v>underweight</v>
      </c>
      <c r="K1337" t="str">
        <f>VLOOKUP($A1337,'Data Transformation'!$A$2:$M$2336,13,)</f>
        <v>Diabetes</v>
      </c>
      <c r="L1337" t="str">
        <f>VLOOKUP(A1337,'Data Transformation'!A1337:Q3671,17,)</f>
        <v>14-Jun-1970</v>
      </c>
      <c r="M1337">
        <f>VLOOKUP($A1337,'Hospitalisation Details'!$A$2:$I$2344,6,)</f>
        <v>8116.68</v>
      </c>
      <c r="N1337" t="str">
        <f>VLOOKUP($A1337,'Hospitalisation Details'!$A$2:$I$2344,7,)</f>
        <v>tier - 3</v>
      </c>
      <c r="O1337" t="str">
        <f>VLOOKUP($A1337,'Hospitalisation Details'!$A$2:$I$2344,8,)</f>
        <v>tier - 1</v>
      </c>
      <c r="P1337" t="str">
        <f>VLOOKUP($A1337,'Hospitalisation Details'!$A$2:$I$2344,9,)</f>
        <v>R1011</v>
      </c>
      <c r="Q1337">
        <f>VLOOKUP(A1337,'Data Transformation'!A1337:R3671,18,)</f>
        <v>53</v>
      </c>
    </row>
    <row r="1338" spans="1:17" ht="15.6" x14ac:dyDescent="0.3">
      <c r="A1338" s="1" t="s">
        <v>1034</v>
      </c>
      <c r="B1338" s="1" t="str">
        <f>VLOOKUP($A1338,'Data Transformation'!$A$2:$D$2336,4,)</f>
        <v xml:space="preserve">  Mark A</v>
      </c>
      <c r="C1338">
        <f>VLOOKUP($A1338,'Medical Examinations'!$A$2:$B$2336,2,)</f>
        <v>32.015000000000001</v>
      </c>
      <c r="D1338">
        <f>VLOOKUP($A1338,'Medical Examinations'!$A$2:$C$2336,3,)</f>
        <v>7.67</v>
      </c>
      <c r="E1338" t="str">
        <f>VLOOKUP($A1338,'Medical Examinations'!$A$2:$D$2336,4,)</f>
        <v>No</v>
      </c>
      <c r="F1338" t="str">
        <f>VLOOKUP($A1338,'Medical Examinations'!$A$2:$E$2336,5,)</f>
        <v>No</v>
      </c>
      <c r="G1338" t="str">
        <f>VLOOKUP($A1338,'Medical Examinations'!$A$2:$F$2336,6,)</f>
        <v>No</v>
      </c>
      <c r="H1338">
        <f>VLOOKUP($A1338,'Data Transformation'!$A$2:$G$2336,7,)</f>
        <v>0</v>
      </c>
      <c r="I1338" t="str">
        <f>VLOOKUP($A1338,'Medical Examinations'!$A$2:$H$2336,8,)</f>
        <v>No</v>
      </c>
      <c r="J1338" t="str">
        <f>VLOOKUP($A1338,'Data Transformation'!$A$2:$K$2336,11,)</f>
        <v>normal weight</v>
      </c>
      <c r="K1338" t="str">
        <f>VLOOKUP($A1338,'Data Transformation'!$A$2:$M$2336,13,)</f>
        <v>Normal</v>
      </c>
      <c r="L1338" t="str">
        <f>VLOOKUP(A1338,'Data Transformation'!A1338:Q3672,17,)</f>
        <v>28-Jun-1976</v>
      </c>
      <c r="M1338">
        <f>VLOOKUP($A1338,'Hospitalisation Details'!$A$2:$I$2344,6,)</f>
        <v>8116.27</v>
      </c>
      <c r="N1338" t="str">
        <f>VLOOKUP($A1338,'Hospitalisation Details'!$A$2:$I$2344,7,)</f>
        <v>tier - 3</v>
      </c>
      <c r="O1338" t="str">
        <f>VLOOKUP($A1338,'Hospitalisation Details'!$A$2:$I$2344,8,)</f>
        <v>tier - 1</v>
      </c>
      <c r="P1338" t="str">
        <f>VLOOKUP($A1338,'Hospitalisation Details'!$A$2:$I$2344,9,)</f>
        <v>R1012</v>
      </c>
      <c r="Q1338">
        <f>VLOOKUP(A1338,'Data Transformation'!A1338:R3672,18,)</f>
        <v>47</v>
      </c>
    </row>
    <row r="1339" spans="1:17" ht="15.6" x14ac:dyDescent="0.3">
      <c r="A1339" s="1" t="s">
        <v>1033</v>
      </c>
      <c r="B1339" s="1" t="str">
        <f>VLOOKUP($A1339,'Data Transformation'!$A$2:$D$2336,4,)</f>
        <v xml:space="preserve">  Mary</v>
      </c>
      <c r="C1339">
        <f>VLOOKUP($A1339,'Medical Examinations'!$A$2:$B$2336,2,)</f>
        <v>25.06</v>
      </c>
      <c r="D1339">
        <f>VLOOKUP($A1339,'Medical Examinations'!$A$2:$C$2336,3,)</f>
        <v>10.53</v>
      </c>
      <c r="E1339" t="str">
        <f>VLOOKUP($A1339,'Medical Examinations'!$A$2:$D$2336,4,)</f>
        <v>No</v>
      </c>
      <c r="F1339" t="str">
        <f>VLOOKUP($A1339,'Medical Examinations'!$A$2:$E$2336,5,)</f>
        <v>No</v>
      </c>
      <c r="G1339" t="str">
        <f>VLOOKUP($A1339,'Medical Examinations'!$A$2:$F$2336,6,)</f>
        <v>No</v>
      </c>
      <c r="H1339">
        <f>VLOOKUP($A1339,'Data Transformation'!$A$2:$G$2336,7,)</f>
        <v>2</v>
      </c>
      <c r="I1339" t="str">
        <f>VLOOKUP($A1339,'Medical Examinations'!$A$2:$H$2336,8,)</f>
        <v>No</v>
      </c>
      <c r="J1339" t="str">
        <f>VLOOKUP($A1339,'Data Transformation'!$A$2:$K$2336,11,)</f>
        <v>normal weight</v>
      </c>
      <c r="K1339" t="str">
        <f>VLOOKUP($A1339,'Data Transformation'!$A$2:$M$2336,13,)</f>
        <v>Prediabetes</v>
      </c>
      <c r="L1339" t="str">
        <f>VLOOKUP(A1339,'Data Transformation'!A1339:Q3673,17,)</f>
        <v>30-Dec-1969</v>
      </c>
      <c r="M1339">
        <f>VLOOKUP($A1339,'Hospitalisation Details'!$A$2:$I$2344,6,)</f>
        <v>8112.59</v>
      </c>
      <c r="N1339" t="str">
        <f>VLOOKUP($A1339,'Hospitalisation Details'!$A$2:$I$2344,7,)</f>
        <v>tier - 2</v>
      </c>
      <c r="O1339" t="str">
        <f>VLOOKUP($A1339,'Hospitalisation Details'!$A$2:$I$2344,8,)</f>
        <v>tier - 2</v>
      </c>
      <c r="P1339" t="str">
        <f>VLOOKUP($A1339,'Hospitalisation Details'!$A$2:$I$2344,9,)</f>
        <v>R1013</v>
      </c>
      <c r="Q1339">
        <f>VLOOKUP(A1339,'Data Transformation'!A1339:R3673,18,)</f>
        <v>53</v>
      </c>
    </row>
    <row r="1340" spans="1:17" ht="15.6" x14ac:dyDescent="0.3">
      <c r="A1340" s="1" t="s">
        <v>1032</v>
      </c>
      <c r="B1340" s="1" t="str">
        <f>VLOOKUP($A1340,'Data Transformation'!$A$2:$D$2336,4,)</f>
        <v xml:space="preserve">  Samuel</v>
      </c>
      <c r="C1340">
        <f>VLOOKUP($A1340,'Medical Examinations'!$A$2:$B$2336,2,)</f>
        <v>18.829999999999998</v>
      </c>
      <c r="D1340">
        <f>VLOOKUP($A1340,'Medical Examinations'!$A$2:$C$2336,3,)</f>
        <v>10.08</v>
      </c>
      <c r="E1340" t="str">
        <f>VLOOKUP($A1340,'Medical Examinations'!$A$2:$D$2336,4,)</f>
        <v>yes</v>
      </c>
      <c r="F1340" t="str">
        <f>VLOOKUP($A1340,'Medical Examinations'!$A$2:$E$2336,5,)</f>
        <v>No</v>
      </c>
      <c r="G1340" t="str">
        <f>VLOOKUP($A1340,'Medical Examinations'!$A$2:$F$2336,6,)</f>
        <v>No</v>
      </c>
      <c r="H1340">
        <f>VLOOKUP($A1340,'Data Transformation'!$A$2:$G$2336,7,)</f>
        <v>0</v>
      </c>
      <c r="I1340" t="str">
        <f>VLOOKUP($A1340,'Medical Examinations'!$A$2:$H$2336,8,)</f>
        <v>No</v>
      </c>
      <c r="J1340" t="str">
        <f>VLOOKUP($A1340,'Data Transformation'!$A$2:$K$2336,11,)</f>
        <v>normal weight</v>
      </c>
      <c r="K1340" t="str">
        <f>VLOOKUP($A1340,'Data Transformation'!$A$2:$M$2336,13,)</f>
        <v>Normal</v>
      </c>
      <c r="L1340" t="str">
        <f>VLOOKUP(A1340,'Data Transformation'!A1340:Q3674,17,)</f>
        <v>17-Dec-1989</v>
      </c>
      <c r="M1340">
        <f>VLOOKUP($A1340,'Hospitalisation Details'!$A$2:$I$2344,6,)</f>
        <v>8091.3</v>
      </c>
      <c r="N1340" t="str">
        <f>VLOOKUP($A1340,'Hospitalisation Details'!$A$2:$I$2344,7,)</f>
        <v>tier - 3</v>
      </c>
      <c r="O1340" t="str">
        <f>VLOOKUP($A1340,'Hospitalisation Details'!$A$2:$I$2344,8,)</f>
        <v>tier - 1</v>
      </c>
      <c r="P1340" t="str">
        <f>VLOOKUP($A1340,'Hospitalisation Details'!$A$2:$I$2344,9,)</f>
        <v>R1012</v>
      </c>
      <c r="Q1340">
        <f>VLOOKUP(A1340,'Data Transformation'!A1340:R3674,18,)</f>
        <v>33</v>
      </c>
    </row>
    <row r="1341" spans="1:17" ht="15.6" x14ac:dyDescent="0.3">
      <c r="A1341" s="1" t="s">
        <v>1031</v>
      </c>
      <c r="B1341" s="1" t="str">
        <f>VLOOKUP($A1341,'Data Transformation'!$A$2:$D$2336,4,)</f>
        <v xml:space="preserve">  Stan J</v>
      </c>
      <c r="C1341">
        <f>VLOOKUP($A1341,'Medical Examinations'!$A$2:$B$2336,2,)</f>
        <v>47.52</v>
      </c>
      <c r="D1341">
        <f>VLOOKUP($A1341,'Medical Examinations'!$A$2:$C$2336,3,)</f>
        <v>11.39</v>
      </c>
      <c r="E1341" t="str">
        <f>VLOOKUP($A1341,'Medical Examinations'!$A$2:$D$2336,4,)</f>
        <v>yes</v>
      </c>
      <c r="F1341" t="str">
        <f>VLOOKUP($A1341,'Medical Examinations'!$A$2:$E$2336,5,)</f>
        <v>No</v>
      </c>
      <c r="G1341" t="str">
        <f>VLOOKUP($A1341,'Medical Examinations'!$A$2:$F$2336,6,)</f>
        <v>No</v>
      </c>
      <c r="H1341">
        <f>VLOOKUP($A1341,'Data Transformation'!$A$2:$G$2336,7,)</f>
        <v>1</v>
      </c>
      <c r="I1341" t="str">
        <f>VLOOKUP($A1341,'Medical Examinations'!$A$2:$H$2336,8,)</f>
        <v>No</v>
      </c>
      <c r="J1341" t="str">
        <f>VLOOKUP($A1341,'Data Transformation'!$A$2:$K$2336,11,)</f>
        <v>normal weight</v>
      </c>
      <c r="K1341" t="str">
        <f>VLOOKUP($A1341,'Data Transformation'!$A$2:$M$2336,13,)</f>
        <v>Diabetes</v>
      </c>
      <c r="L1341" t="str">
        <f>VLOOKUP(A1341,'Data Transformation'!A1341:Q3675,17,)</f>
        <v>20-Aug-1969</v>
      </c>
      <c r="M1341">
        <f>VLOOKUP($A1341,'Hospitalisation Details'!$A$2:$I$2344,6,)</f>
        <v>8083.92</v>
      </c>
      <c r="N1341" t="str">
        <f>VLOOKUP($A1341,'Hospitalisation Details'!$A$2:$I$2344,7,)</f>
        <v>tier - 3</v>
      </c>
      <c r="O1341" t="str">
        <f>VLOOKUP($A1341,'Hospitalisation Details'!$A$2:$I$2344,8,)</f>
        <v>tier - 3</v>
      </c>
      <c r="P1341" t="str">
        <f>VLOOKUP($A1341,'Hospitalisation Details'!$A$2:$I$2344,9,)</f>
        <v>R1013</v>
      </c>
      <c r="Q1341">
        <f>VLOOKUP(A1341,'Data Transformation'!A1341:R3675,18,)</f>
        <v>53</v>
      </c>
    </row>
    <row r="1342" spans="1:17" ht="15.6" x14ac:dyDescent="0.3">
      <c r="A1342" s="1" t="s">
        <v>1030</v>
      </c>
      <c r="B1342" s="1" t="str">
        <f>VLOOKUP($A1342,'Data Transformation'!$A$2:$D$2336,4,)</f>
        <v xml:space="preserve">  Jessica L</v>
      </c>
      <c r="C1342">
        <f>VLOOKUP($A1342,'Medical Examinations'!$A$2:$B$2336,2,)</f>
        <v>37.82</v>
      </c>
      <c r="D1342">
        <f>VLOOKUP($A1342,'Medical Examinations'!$A$2:$C$2336,3,)</f>
        <v>6.36</v>
      </c>
      <c r="E1342" t="str">
        <f>VLOOKUP($A1342,'Medical Examinations'!$A$2:$D$2336,4,)</f>
        <v>No</v>
      </c>
      <c r="F1342" t="str">
        <f>VLOOKUP($A1342,'Medical Examinations'!$A$2:$E$2336,5,)</f>
        <v>No</v>
      </c>
      <c r="G1342" t="str">
        <f>VLOOKUP($A1342,'Medical Examinations'!$A$2:$F$2336,6,)</f>
        <v>No</v>
      </c>
      <c r="H1342">
        <f>VLOOKUP($A1342,'Data Transformation'!$A$2:$G$2336,7,)</f>
        <v>0</v>
      </c>
      <c r="I1342" t="str">
        <f>VLOOKUP($A1342,'Medical Examinations'!$A$2:$H$2336,8,)</f>
        <v>No</v>
      </c>
      <c r="J1342" t="str">
        <f>VLOOKUP($A1342,'Data Transformation'!$A$2:$K$2336,11,)</f>
        <v>normal weight</v>
      </c>
      <c r="K1342" t="str">
        <f>VLOOKUP($A1342,'Data Transformation'!$A$2:$M$2336,13,)</f>
        <v>Normal</v>
      </c>
      <c r="L1342" t="str">
        <f>VLOOKUP(A1342,'Data Transformation'!A1342:Q3676,17,)</f>
        <v>2-Oct-1981</v>
      </c>
      <c r="M1342">
        <f>VLOOKUP($A1342,'Hospitalisation Details'!$A$2:$I$2344,6,)</f>
        <v>8081.74</v>
      </c>
      <c r="N1342" t="str">
        <f>VLOOKUP($A1342,'Hospitalisation Details'!$A$2:$I$2344,7,)</f>
        <v>tier - 2</v>
      </c>
      <c r="O1342" t="str">
        <f>VLOOKUP($A1342,'Hospitalisation Details'!$A$2:$I$2344,8,)</f>
        <v>tier - 2</v>
      </c>
      <c r="P1342" t="str">
        <f>VLOOKUP($A1342,'Hospitalisation Details'!$A$2:$I$2344,9,)</f>
        <v>R1026</v>
      </c>
      <c r="Q1342">
        <f>VLOOKUP(A1342,'Data Transformation'!A1342:R3676,18,)</f>
        <v>41</v>
      </c>
    </row>
    <row r="1343" spans="1:17" ht="15.6" x14ac:dyDescent="0.3">
      <c r="A1343" s="1" t="s">
        <v>1029</v>
      </c>
      <c r="B1343" s="1" t="str">
        <f>VLOOKUP($A1343,'Data Transformation'!$A$2:$D$2336,4,)</f>
        <v xml:space="preserve">  Krysta</v>
      </c>
      <c r="C1343">
        <f>VLOOKUP($A1343,'Medical Examinations'!$A$2:$B$2336,2,)</f>
        <v>44.16</v>
      </c>
      <c r="D1343">
        <f>VLOOKUP($A1343,'Medical Examinations'!$A$2:$C$2336,3,)</f>
        <v>5.31</v>
      </c>
      <c r="E1343" t="str">
        <f>VLOOKUP($A1343,'Medical Examinations'!$A$2:$D$2336,4,)</f>
        <v>yes</v>
      </c>
      <c r="F1343" t="str">
        <f>VLOOKUP($A1343,'Medical Examinations'!$A$2:$E$2336,5,)</f>
        <v>No</v>
      </c>
      <c r="G1343" t="str">
        <f>VLOOKUP($A1343,'Medical Examinations'!$A$2:$F$2336,6,)</f>
        <v>No</v>
      </c>
      <c r="H1343">
        <f>VLOOKUP($A1343,'Data Transformation'!$A$2:$G$2336,7,)</f>
        <v>0</v>
      </c>
      <c r="I1343" t="str">
        <f>VLOOKUP($A1343,'Medical Examinations'!$A$2:$H$2336,8,)</f>
        <v>No</v>
      </c>
      <c r="J1343" t="str">
        <f>VLOOKUP($A1343,'Data Transformation'!$A$2:$K$2336,11,)</f>
        <v>underweight</v>
      </c>
      <c r="K1343" t="str">
        <f>VLOOKUP($A1343,'Data Transformation'!$A$2:$M$2336,13,)</f>
        <v>Diabetes</v>
      </c>
      <c r="L1343" t="str">
        <f>VLOOKUP(A1343,'Data Transformation'!A1343:Q3677,17,)</f>
        <v>11-Oct-1969</v>
      </c>
      <c r="M1343">
        <f>VLOOKUP($A1343,'Hospitalisation Details'!$A$2:$I$2344,6,)</f>
        <v>8081.26</v>
      </c>
      <c r="N1343" t="str">
        <f>VLOOKUP($A1343,'Hospitalisation Details'!$A$2:$I$2344,7,)</f>
        <v>tier - 2</v>
      </c>
      <c r="O1343" t="str">
        <f>VLOOKUP($A1343,'Hospitalisation Details'!$A$2:$I$2344,8,)</f>
        <v>tier - 2</v>
      </c>
      <c r="P1343" t="str">
        <f>VLOOKUP($A1343,'Hospitalisation Details'!$A$2:$I$2344,9,)</f>
        <v>R1012</v>
      </c>
      <c r="Q1343">
        <f>VLOOKUP(A1343,'Data Transformation'!A1343:R3677,18,)</f>
        <v>53</v>
      </c>
    </row>
    <row r="1344" spans="1:17" ht="15.6" x14ac:dyDescent="0.3">
      <c r="A1344" s="1" t="s">
        <v>1028</v>
      </c>
      <c r="B1344" s="1" t="str">
        <f>VLOOKUP($A1344,'Data Transformation'!$A$2:$D$2336,4,)</f>
        <v xml:space="preserve">  Natascia</v>
      </c>
      <c r="C1344">
        <f>VLOOKUP($A1344,'Medical Examinations'!$A$2:$B$2336,2,)</f>
        <v>37.049999999999997</v>
      </c>
      <c r="D1344">
        <f>VLOOKUP($A1344,'Medical Examinations'!$A$2:$C$2336,3,)</f>
        <v>4.74</v>
      </c>
      <c r="E1344" t="str">
        <f>VLOOKUP($A1344,'Medical Examinations'!$A$2:$D$2336,4,)</f>
        <v>No</v>
      </c>
      <c r="F1344" t="str">
        <f>VLOOKUP($A1344,'Medical Examinations'!$A$2:$E$2336,5,)</f>
        <v>No</v>
      </c>
      <c r="G1344" t="str">
        <f>VLOOKUP($A1344,'Medical Examinations'!$A$2:$F$2336,6,)</f>
        <v>Yes</v>
      </c>
      <c r="H1344">
        <f>VLOOKUP($A1344,'Data Transformation'!$A$2:$G$2336,7,)</f>
        <v>1</v>
      </c>
      <c r="I1344" t="str">
        <f>VLOOKUP($A1344,'Medical Examinations'!$A$2:$H$2336,8,)</f>
        <v>No</v>
      </c>
      <c r="J1344" t="str">
        <f>VLOOKUP($A1344,'Data Transformation'!$A$2:$K$2336,11,)</f>
        <v>normal weight</v>
      </c>
      <c r="K1344" t="str">
        <f>VLOOKUP($A1344,'Data Transformation'!$A$2:$M$2336,13,)</f>
        <v>Normal</v>
      </c>
      <c r="L1344" t="str">
        <f>VLOOKUP(A1344,'Data Transformation'!A1344:Q3678,17,)</f>
        <v>26-Dec-1971</v>
      </c>
      <c r="M1344">
        <f>VLOOKUP($A1344,'Hospitalisation Details'!$A$2:$I$2344,6,)</f>
        <v>8077.41</v>
      </c>
      <c r="N1344" t="str">
        <f>VLOOKUP($A1344,'Hospitalisation Details'!$A$2:$I$2344,7,)</f>
        <v>tier - 2</v>
      </c>
      <c r="O1344" t="str">
        <f>VLOOKUP($A1344,'Hospitalisation Details'!$A$2:$I$2344,8,)</f>
        <v>tier - 1</v>
      </c>
      <c r="P1344" t="str">
        <f>VLOOKUP($A1344,'Hospitalisation Details'!$A$2:$I$2344,9,)</f>
        <v>R1026</v>
      </c>
      <c r="Q1344">
        <f>VLOOKUP(A1344,'Data Transformation'!A1344:R3678,18,)</f>
        <v>51</v>
      </c>
    </row>
    <row r="1345" spans="1:17" ht="15.6" x14ac:dyDescent="0.3">
      <c r="A1345" s="1" t="s">
        <v>1027</v>
      </c>
      <c r="B1345" s="1" t="str">
        <f>VLOOKUP($A1345,'Data Transformation'!$A$2:$D$2336,4,)</f>
        <v xml:space="preserve">  Jenny</v>
      </c>
      <c r="C1345">
        <f>VLOOKUP($A1345,'Medical Examinations'!$A$2:$B$2336,2,)</f>
        <v>18.66</v>
      </c>
      <c r="D1345">
        <f>VLOOKUP($A1345,'Medical Examinations'!$A$2:$C$2336,3,)</f>
        <v>11.35</v>
      </c>
      <c r="E1345" t="str">
        <f>VLOOKUP($A1345,'Medical Examinations'!$A$2:$D$2336,4,)</f>
        <v>No</v>
      </c>
      <c r="F1345" t="str">
        <f>VLOOKUP($A1345,'Medical Examinations'!$A$2:$E$2336,5,)</f>
        <v>No</v>
      </c>
      <c r="G1345" t="str">
        <f>VLOOKUP($A1345,'Medical Examinations'!$A$2:$F$2336,6,)</f>
        <v>No</v>
      </c>
      <c r="H1345">
        <f>VLOOKUP($A1345,'Data Transformation'!$A$2:$G$2336,7,)</f>
        <v>0</v>
      </c>
      <c r="I1345" t="str">
        <f>VLOOKUP($A1345,'Medical Examinations'!$A$2:$H$2336,8,)</f>
        <v>No</v>
      </c>
      <c r="J1345" t="str">
        <f>VLOOKUP($A1345,'Data Transformation'!$A$2:$K$2336,11,)</f>
        <v>underweight</v>
      </c>
      <c r="K1345" t="str">
        <f>VLOOKUP($A1345,'Data Transformation'!$A$2:$M$2336,13,)</f>
        <v>Normal</v>
      </c>
      <c r="L1345" t="str">
        <f>VLOOKUP(A1345,'Data Transformation'!A1345:Q3679,17,)</f>
        <v>4-Oct-2004</v>
      </c>
      <c r="M1345">
        <f>VLOOKUP($A1345,'Hospitalisation Details'!$A$2:$I$2344,6,)</f>
        <v>8071.57</v>
      </c>
      <c r="N1345" t="str">
        <f>VLOOKUP($A1345,'Hospitalisation Details'!$A$2:$I$2344,7,)</f>
        <v>tier - 3</v>
      </c>
      <c r="O1345" t="str">
        <f>VLOOKUP($A1345,'Hospitalisation Details'!$A$2:$I$2344,8,)</f>
        <v>tier - 1</v>
      </c>
      <c r="P1345" t="str">
        <f>VLOOKUP($A1345,'Hospitalisation Details'!$A$2:$I$2344,9,)</f>
        <v>R1011</v>
      </c>
      <c r="Q1345">
        <f>VLOOKUP(A1345,'Data Transformation'!A1345:R3679,18,)</f>
        <v>18</v>
      </c>
    </row>
    <row r="1346" spans="1:17" ht="15.6" x14ac:dyDescent="0.3">
      <c r="A1346" s="1" t="s">
        <v>1026</v>
      </c>
      <c r="B1346" s="1" t="str">
        <f>VLOOKUP($A1346,'Data Transformation'!$A$2:$D$2336,4,)</f>
        <v xml:space="preserve">  Brian</v>
      </c>
      <c r="C1346">
        <f>VLOOKUP($A1346,'Medical Examinations'!$A$2:$B$2336,2,)</f>
        <v>36.200000000000003</v>
      </c>
      <c r="D1346">
        <f>VLOOKUP($A1346,'Medical Examinations'!$A$2:$C$2336,3,)</f>
        <v>6.81</v>
      </c>
      <c r="E1346" t="str">
        <f>VLOOKUP($A1346,'Medical Examinations'!$A$2:$D$2336,4,)</f>
        <v>yes</v>
      </c>
      <c r="F1346" t="str">
        <f>VLOOKUP($A1346,'Medical Examinations'!$A$2:$E$2336,5,)</f>
        <v>No</v>
      </c>
      <c r="G1346" t="str">
        <f>VLOOKUP($A1346,'Medical Examinations'!$A$2:$F$2336,6,)</f>
        <v>No</v>
      </c>
      <c r="H1346">
        <f>VLOOKUP($A1346,'Data Transformation'!$A$2:$G$2336,7,)</f>
        <v>1</v>
      </c>
      <c r="I1346" t="str">
        <f>VLOOKUP($A1346,'Medical Examinations'!$A$2:$H$2336,8,)</f>
        <v>No</v>
      </c>
      <c r="J1346" t="str">
        <f>VLOOKUP($A1346,'Data Transformation'!$A$2:$K$2336,11,)</f>
        <v>normal weight</v>
      </c>
      <c r="K1346" t="str">
        <f>VLOOKUP($A1346,'Data Transformation'!$A$2:$M$2336,13,)</f>
        <v>Normal</v>
      </c>
      <c r="L1346" t="str">
        <f>VLOOKUP(A1346,'Data Transformation'!A1346:Q3680,17,)</f>
        <v>14-Jun-1967</v>
      </c>
      <c r="M1346">
        <f>VLOOKUP($A1346,'Hospitalisation Details'!$A$2:$I$2344,6,)</f>
        <v>8068.19</v>
      </c>
      <c r="N1346" t="str">
        <f>VLOOKUP($A1346,'Hospitalisation Details'!$A$2:$I$2344,7,)</f>
        <v>tier - 3</v>
      </c>
      <c r="O1346" t="str">
        <f>VLOOKUP($A1346,'Hospitalisation Details'!$A$2:$I$2344,8,)</f>
        <v>tier - 2</v>
      </c>
      <c r="P1346" t="str">
        <f>VLOOKUP($A1346,'Hospitalisation Details'!$A$2:$I$2344,9,)</f>
        <v>R1011</v>
      </c>
      <c r="Q1346">
        <f>VLOOKUP(A1346,'Data Transformation'!A1346:R3680,18,)</f>
        <v>56</v>
      </c>
    </row>
    <row r="1347" spans="1:17" ht="15.6" x14ac:dyDescent="0.3">
      <c r="A1347" s="1" t="s">
        <v>1025</v>
      </c>
      <c r="B1347" s="1" t="str">
        <f>VLOOKUP($A1347,'Data Transformation'!$A$2:$D$2336,4,)</f>
        <v xml:space="preserve">  Monica</v>
      </c>
      <c r="C1347">
        <f>VLOOKUP($A1347,'Medical Examinations'!$A$2:$B$2336,2,)</f>
        <v>18.87</v>
      </c>
      <c r="D1347">
        <f>VLOOKUP($A1347,'Medical Examinations'!$A$2:$C$2336,3,)</f>
        <v>8.06</v>
      </c>
      <c r="E1347" t="str">
        <f>VLOOKUP($A1347,'Medical Examinations'!$A$2:$D$2336,4,)</f>
        <v>No</v>
      </c>
      <c r="F1347" t="str">
        <f>VLOOKUP($A1347,'Medical Examinations'!$A$2:$E$2336,5,)</f>
        <v>No</v>
      </c>
      <c r="G1347" t="str">
        <f>VLOOKUP($A1347,'Medical Examinations'!$A$2:$F$2336,6,)</f>
        <v>No</v>
      </c>
      <c r="H1347">
        <f>VLOOKUP($A1347,'Data Transformation'!$A$2:$G$2336,7,)</f>
        <v>0</v>
      </c>
      <c r="I1347" t="str">
        <f>VLOOKUP($A1347,'Medical Examinations'!$A$2:$H$2336,8,)</f>
        <v>No</v>
      </c>
      <c r="J1347" t="str">
        <f>VLOOKUP($A1347,'Data Transformation'!$A$2:$K$2336,11,)</f>
        <v>normal weight</v>
      </c>
      <c r="K1347" t="str">
        <f>VLOOKUP($A1347,'Data Transformation'!$A$2:$M$2336,13,)</f>
        <v>Prediabetes</v>
      </c>
      <c r="L1347" t="str">
        <f>VLOOKUP(A1347,'Data Transformation'!A1347:Q3681,17,)</f>
        <v>22-Jun-1970</v>
      </c>
      <c r="M1347">
        <f>VLOOKUP($A1347,'Hospitalisation Details'!$A$2:$I$2344,6,)</f>
        <v>8067.83</v>
      </c>
      <c r="N1347" t="str">
        <f>VLOOKUP($A1347,'Hospitalisation Details'!$A$2:$I$2344,7,)</f>
        <v>tier - 3</v>
      </c>
      <c r="O1347" t="str">
        <f>VLOOKUP($A1347,'Hospitalisation Details'!$A$2:$I$2344,8,)</f>
        <v>tier - 1</v>
      </c>
      <c r="P1347" t="str">
        <f>VLOOKUP($A1347,'Hospitalisation Details'!$A$2:$I$2344,9,)</f>
        <v>R1013</v>
      </c>
      <c r="Q1347">
        <f>VLOOKUP(A1347,'Data Transformation'!A1347:R3681,18,)</f>
        <v>53</v>
      </c>
    </row>
    <row r="1348" spans="1:17" ht="15.6" x14ac:dyDescent="0.3">
      <c r="A1348" s="1" t="s">
        <v>1024</v>
      </c>
      <c r="B1348" s="1" t="str">
        <f>VLOOKUP($A1348,'Data Transformation'!$A$2:$D$2336,4,)</f>
        <v xml:space="preserve">  Tyler</v>
      </c>
      <c r="C1348">
        <f>VLOOKUP($A1348,'Medical Examinations'!$A$2:$B$2336,2,)</f>
        <v>32.299999999999997</v>
      </c>
      <c r="D1348">
        <f>VLOOKUP($A1348,'Medical Examinations'!$A$2:$C$2336,3,)</f>
        <v>6.74</v>
      </c>
      <c r="E1348" t="str">
        <f>VLOOKUP($A1348,'Medical Examinations'!$A$2:$D$2336,4,)</f>
        <v>yes</v>
      </c>
      <c r="F1348" t="str">
        <f>VLOOKUP($A1348,'Medical Examinations'!$A$2:$E$2336,5,)</f>
        <v>No</v>
      </c>
      <c r="G1348" t="str">
        <f>VLOOKUP($A1348,'Medical Examinations'!$A$2:$F$2336,6,)</f>
        <v>No</v>
      </c>
      <c r="H1348">
        <f>VLOOKUP($A1348,'Data Transformation'!$A$2:$G$2336,7,)</f>
        <v>1</v>
      </c>
      <c r="I1348" t="str">
        <f>VLOOKUP($A1348,'Medical Examinations'!$A$2:$H$2336,8,)</f>
        <v>No</v>
      </c>
      <c r="J1348" t="str">
        <f>VLOOKUP($A1348,'Data Transformation'!$A$2:$K$2336,11,)</f>
        <v>normal weight</v>
      </c>
      <c r="K1348" t="str">
        <f>VLOOKUP($A1348,'Data Transformation'!$A$2:$M$2336,13,)</f>
        <v>Diabetes</v>
      </c>
      <c r="L1348" t="str">
        <f>VLOOKUP(A1348,'Data Transformation'!A1348:Q3682,17,)</f>
        <v>14-Nov-1988</v>
      </c>
      <c r="M1348">
        <f>VLOOKUP($A1348,'Hospitalisation Details'!$A$2:$I$2344,6,)</f>
        <v>8062.76</v>
      </c>
      <c r="N1348" t="str">
        <f>VLOOKUP($A1348,'Hospitalisation Details'!$A$2:$I$2344,7,)</f>
        <v>tier - 3</v>
      </c>
      <c r="O1348" t="str">
        <f>VLOOKUP($A1348,'Hospitalisation Details'!$A$2:$I$2344,8,)</f>
        <v>tier - 3</v>
      </c>
      <c r="P1348" t="str">
        <f>VLOOKUP($A1348,'Hospitalisation Details'!$A$2:$I$2344,9,)</f>
        <v>R1011</v>
      </c>
      <c r="Q1348">
        <f>VLOOKUP(A1348,'Data Transformation'!A1348:R3682,18,)</f>
        <v>34</v>
      </c>
    </row>
    <row r="1349" spans="1:17" ht="15.6" x14ac:dyDescent="0.3">
      <c r="A1349" s="1" t="s">
        <v>1023</v>
      </c>
      <c r="B1349" s="1" t="str">
        <f>VLOOKUP($A1349,'Data Transformation'!$A$2:$D$2336,4,)</f>
        <v xml:space="preserve">  Kelly C</v>
      </c>
      <c r="C1349">
        <f>VLOOKUP($A1349,'Medical Examinations'!$A$2:$B$2336,2,)</f>
        <v>22.64</v>
      </c>
      <c r="D1349">
        <f>VLOOKUP($A1349,'Medical Examinations'!$A$2:$C$2336,3,)</f>
        <v>6.54</v>
      </c>
      <c r="E1349" t="str">
        <f>VLOOKUP($A1349,'Medical Examinations'!$A$2:$D$2336,4,)</f>
        <v>yes</v>
      </c>
      <c r="F1349" t="str">
        <f>VLOOKUP($A1349,'Medical Examinations'!$A$2:$E$2336,5,)</f>
        <v>No</v>
      </c>
      <c r="G1349" t="str">
        <f>VLOOKUP($A1349,'Medical Examinations'!$A$2:$F$2336,6,)</f>
        <v>No</v>
      </c>
      <c r="H1349">
        <f>VLOOKUP($A1349,'Data Transformation'!$A$2:$G$2336,7,)</f>
        <v>2</v>
      </c>
      <c r="I1349" t="str">
        <f>VLOOKUP($A1349,'Medical Examinations'!$A$2:$H$2336,8,)</f>
        <v>No</v>
      </c>
      <c r="J1349" t="str">
        <f>VLOOKUP($A1349,'Data Transformation'!$A$2:$K$2336,11,)</f>
        <v>obesity</v>
      </c>
      <c r="K1349" t="str">
        <f>VLOOKUP($A1349,'Data Transformation'!$A$2:$M$2336,13,)</f>
        <v>Prediabetes</v>
      </c>
      <c r="L1349" t="str">
        <f>VLOOKUP(A1349,'Data Transformation'!A1349:Q3683,17,)</f>
        <v>25-Sep-1972</v>
      </c>
      <c r="M1349">
        <f>VLOOKUP($A1349,'Hospitalisation Details'!$A$2:$I$2344,6,)</f>
        <v>8062.31</v>
      </c>
      <c r="N1349" t="str">
        <f>VLOOKUP($A1349,'Hospitalisation Details'!$A$2:$I$2344,7,)</f>
        <v>tier - 2</v>
      </c>
      <c r="O1349" t="str">
        <f>VLOOKUP($A1349,'Hospitalisation Details'!$A$2:$I$2344,8,)</f>
        <v>tier - 1</v>
      </c>
      <c r="P1349" t="str">
        <f>VLOOKUP($A1349,'Hospitalisation Details'!$A$2:$I$2344,9,)</f>
        <v>R1013</v>
      </c>
      <c r="Q1349">
        <f>VLOOKUP(A1349,'Data Transformation'!A1349:R3683,18,)</f>
        <v>50</v>
      </c>
    </row>
    <row r="1350" spans="1:17" ht="15.6" x14ac:dyDescent="0.3">
      <c r="A1350" s="1" t="s">
        <v>1022</v>
      </c>
      <c r="B1350" s="1" t="str">
        <f>VLOOKUP($A1350,'Data Transformation'!$A$2:$D$2336,4,)</f>
        <v xml:space="preserve">  Emily</v>
      </c>
      <c r="C1350">
        <f>VLOOKUP($A1350,'Medical Examinations'!$A$2:$B$2336,2,)</f>
        <v>28.69</v>
      </c>
      <c r="D1350">
        <f>VLOOKUP($A1350,'Medical Examinations'!$A$2:$C$2336,3,)</f>
        <v>5.4</v>
      </c>
      <c r="E1350" t="str">
        <f>VLOOKUP($A1350,'Medical Examinations'!$A$2:$D$2336,4,)</f>
        <v>No</v>
      </c>
      <c r="F1350" t="str">
        <f>VLOOKUP($A1350,'Medical Examinations'!$A$2:$E$2336,5,)</f>
        <v>No</v>
      </c>
      <c r="G1350" t="str">
        <f>VLOOKUP($A1350,'Medical Examinations'!$A$2:$F$2336,6,)</f>
        <v>No</v>
      </c>
      <c r="H1350">
        <f>VLOOKUP($A1350,'Data Transformation'!$A$2:$G$2336,7,)</f>
        <v>0</v>
      </c>
      <c r="I1350" t="str">
        <f>VLOOKUP($A1350,'Medical Examinations'!$A$2:$H$2336,8,)</f>
        <v>No</v>
      </c>
      <c r="J1350" t="str">
        <f>VLOOKUP($A1350,'Data Transformation'!$A$2:$K$2336,11,)</f>
        <v>obesity</v>
      </c>
      <c r="K1350" t="str">
        <f>VLOOKUP($A1350,'Data Transformation'!$A$2:$M$2336,13,)</f>
        <v>Prediabetes</v>
      </c>
      <c r="L1350" t="str">
        <f>VLOOKUP(A1350,'Data Transformation'!A1350:Q3684,17,)</f>
        <v>6-Oct-1968</v>
      </c>
      <c r="M1350">
        <f>VLOOKUP($A1350,'Hospitalisation Details'!$A$2:$I$2344,6,)</f>
        <v>8059.68</v>
      </c>
      <c r="N1350" t="str">
        <f>VLOOKUP($A1350,'Hospitalisation Details'!$A$2:$I$2344,7,)</f>
        <v>tier - 2</v>
      </c>
      <c r="O1350" t="str">
        <f>VLOOKUP($A1350,'Hospitalisation Details'!$A$2:$I$2344,8,)</f>
        <v>tier - 3</v>
      </c>
      <c r="P1350" t="str">
        <f>VLOOKUP($A1350,'Hospitalisation Details'!$A$2:$I$2344,9,)</f>
        <v>R1012</v>
      </c>
      <c r="Q1350">
        <f>VLOOKUP(A1350,'Data Transformation'!A1350:R3684,18,)</f>
        <v>54</v>
      </c>
    </row>
    <row r="1351" spans="1:17" ht="15.6" x14ac:dyDescent="0.3">
      <c r="A1351" s="1" t="s">
        <v>1021</v>
      </c>
      <c r="B1351" s="1" t="str">
        <f>VLOOKUP($A1351,'Data Transformation'!$A$2:$D$2336,4,)</f>
        <v xml:space="preserve">  James V</v>
      </c>
      <c r="C1351">
        <f>VLOOKUP($A1351,'Medical Examinations'!$A$2:$B$2336,2,)</f>
        <v>28.16</v>
      </c>
      <c r="D1351">
        <f>VLOOKUP($A1351,'Medical Examinations'!$A$2:$C$2336,3,)</f>
        <v>5.58</v>
      </c>
      <c r="E1351" t="str">
        <f>VLOOKUP($A1351,'Medical Examinations'!$A$2:$D$2336,4,)</f>
        <v>yes</v>
      </c>
      <c r="F1351" t="str">
        <f>VLOOKUP($A1351,'Medical Examinations'!$A$2:$E$2336,5,)</f>
        <v>No</v>
      </c>
      <c r="G1351" t="str">
        <f>VLOOKUP($A1351,'Medical Examinations'!$A$2:$F$2336,6,)</f>
        <v>No</v>
      </c>
      <c r="H1351">
        <f>VLOOKUP($A1351,'Data Transformation'!$A$2:$G$2336,7,)</f>
        <v>0</v>
      </c>
      <c r="I1351" t="str">
        <f>VLOOKUP($A1351,'Medical Examinations'!$A$2:$H$2336,8,)</f>
        <v>No</v>
      </c>
      <c r="J1351" t="str">
        <f>VLOOKUP($A1351,'Data Transformation'!$A$2:$K$2336,11,)</f>
        <v>obesity</v>
      </c>
      <c r="K1351" t="str">
        <f>VLOOKUP($A1351,'Data Transformation'!$A$2:$M$2336,13,)</f>
        <v>Normal</v>
      </c>
      <c r="L1351" t="str">
        <f>VLOOKUP(A1351,'Data Transformation'!A1351:Q3685,17,)</f>
        <v>22-Nov-1963</v>
      </c>
      <c r="M1351">
        <f>VLOOKUP($A1351,'Hospitalisation Details'!$A$2:$I$2344,6,)</f>
        <v>8059.06</v>
      </c>
      <c r="N1351" t="str">
        <f>VLOOKUP($A1351,'Hospitalisation Details'!$A$2:$I$2344,7,)</f>
        <v>tier - 2</v>
      </c>
      <c r="O1351" t="str">
        <f>VLOOKUP($A1351,'Hospitalisation Details'!$A$2:$I$2344,8,)</f>
        <v>tier - 3</v>
      </c>
      <c r="P1351" t="str">
        <f>VLOOKUP($A1351,'Hospitalisation Details'!$A$2:$I$2344,9,)</f>
        <v>R1012</v>
      </c>
      <c r="Q1351">
        <f>VLOOKUP(A1351,'Data Transformation'!A1351:R3685,18,)</f>
        <v>59</v>
      </c>
    </row>
    <row r="1352" spans="1:17" ht="15.6" x14ac:dyDescent="0.3">
      <c r="A1352" s="1" t="s">
        <v>1020</v>
      </c>
      <c r="B1352" s="1" t="str">
        <f>VLOOKUP($A1352,'Data Transformation'!$A$2:$D$2336,4,)</f>
        <v xml:space="preserve">  Angie</v>
      </c>
      <c r="C1352">
        <f>VLOOKUP($A1352,'Medical Examinations'!$A$2:$B$2336,2,)</f>
        <v>45.54</v>
      </c>
      <c r="D1352">
        <f>VLOOKUP($A1352,'Medical Examinations'!$A$2:$C$2336,3,)</f>
        <v>5.84</v>
      </c>
      <c r="E1352" t="str">
        <f>VLOOKUP($A1352,'Medical Examinations'!$A$2:$D$2336,4,)</f>
        <v>No</v>
      </c>
      <c r="F1352" t="str">
        <f>VLOOKUP($A1352,'Medical Examinations'!$A$2:$E$2336,5,)</f>
        <v>No</v>
      </c>
      <c r="G1352" t="str">
        <f>VLOOKUP($A1352,'Medical Examinations'!$A$2:$F$2336,6,)</f>
        <v>Yes</v>
      </c>
      <c r="H1352">
        <f>VLOOKUP($A1352,'Data Transformation'!$A$2:$G$2336,7,)</f>
        <v>1</v>
      </c>
      <c r="I1352" t="str">
        <f>VLOOKUP($A1352,'Medical Examinations'!$A$2:$H$2336,8,)</f>
        <v>No</v>
      </c>
      <c r="J1352" t="str">
        <f>VLOOKUP($A1352,'Data Transformation'!$A$2:$K$2336,11,)</f>
        <v>obesity</v>
      </c>
      <c r="K1352" t="str">
        <f>VLOOKUP($A1352,'Data Transformation'!$A$2:$M$2336,13,)</f>
        <v>Normal</v>
      </c>
      <c r="L1352" t="str">
        <f>VLOOKUP(A1352,'Data Transformation'!A1352:Q3686,17,)</f>
        <v>10-Dec-1995</v>
      </c>
      <c r="M1352">
        <f>VLOOKUP($A1352,'Hospitalisation Details'!$A$2:$I$2344,6,)</f>
        <v>8035.64</v>
      </c>
      <c r="N1352" t="str">
        <f>VLOOKUP($A1352,'Hospitalisation Details'!$A$2:$I$2344,7,)</f>
        <v>tier - 2</v>
      </c>
      <c r="O1352" t="str">
        <f>VLOOKUP($A1352,'Hospitalisation Details'!$A$2:$I$2344,8,)</f>
        <v>tier - 2</v>
      </c>
      <c r="P1352" t="str">
        <f>VLOOKUP($A1352,'Hospitalisation Details'!$A$2:$I$2344,9,)</f>
        <v>R1012</v>
      </c>
      <c r="Q1352">
        <f>VLOOKUP(A1352,'Data Transformation'!A1352:R3686,18,)</f>
        <v>27</v>
      </c>
    </row>
    <row r="1353" spans="1:17" ht="15.6" x14ac:dyDescent="0.3">
      <c r="A1353" s="1" t="s">
        <v>1019</v>
      </c>
      <c r="B1353" s="1" t="str">
        <f>VLOOKUP($A1353,'Data Transformation'!$A$2:$D$2336,4,)</f>
        <v xml:space="preserve">  Michael J</v>
      </c>
      <c r="C1353">
        <f>VLOOKUP($A1353,'Medical Examinations'!$A$2:$B$2336,2,)</f>
        <v>28.7</v>
      </c>
      <c r="D1353">
        <f>VLOOKUP($A1353,'Medical Examinations'!$A$2:$C$2336,3,)</f>
        <v>4.2</v>
      </c>
      <c r="E1353" t="str">
        <f>VLOOKUP($A1353,'Medical Examinations'!$A$2:$D$2336,4,)</f>
        <v>No</v>
      </c>
      <c r="F1353" t="str">
        <f>VLOOKUP($A1353,'Medical Examinations'!$A$2:$E$2336,5,)</f>
        <v>No</v>
      </c>
      <c r="G1353" t="str">
        <f>VLOOKUP($A1353,'Medical Examinations'!$A$2:$F$2336,6,)</f>
        <v>No</v>
      </c>
      <c r="H1353">
        <f>VLOOKUP($A1353,'Data Transformation'!$A$2:$G$2336,7,)</f>
        <v>0</v>
      </c>
      <c r="I1353" t="str">
        <f>VLOOKUP($A1353,'Medical Examinations'!$A$2:$H$2336,8,)</f>
        <v>No</v>
      </c>
      <c r="J1353" t="str">
        <f>VLOOKUP($A1353,'Data Transformation'!$A$2:$K$2336,11,)</f>
        <v>overweight</v>
      </c>
      <c r="K1353" t="str">
        <f>VLOOKUP($A1353,'Data Transformation'!$A$2:$M$2336,13,)</f>
        <v>Normal</v>
      </c>
      <c r="L1353" t="str">
        <f>VLOOKUP(A1353,'Data Transformation'!A1353:Q3687,17,)</f>
        <v>11-Jul-1963</v>
      </c>
      <c r="M1353">
        <f>VLOOKUP($A1353,'Hospitalisation Details'!$A$2:$I$2344,6,)</f>
        <v>8027.97</v>
      </c>
      <c r="N1353" t="str">
        <f>VLOOKUP($A1353,'Hospitalisation Details'!$A$2:$I$2344,7,)</f>
        <v>tier - 3</v>
      </c>
      <c r="O1353" t="str">
        <f>VLOOKUP($A1353,'Hospitalisation Details'!$A$2:$I$2344,8,)</f>
        <v>tier - 2</v>
      </c>
      <c r="P1353" t="str">
        <f>VLOOKUP($A1353,'Hospitalisation Details'!$A$2:$I$2344,9,)</f>
        <v>R1011</v>
      </c>
      <c r="Q1353">
        <f>VLOOKUP(A1353,'Data Transformation'!A1353:R3687,18,)</f>
        <v>60</v>
      </c>
    </row>
    <row r="1354" spans="1:17" ht="15.6" x14ac:dyDescent="0.3">
      <c r="A1354" s="1" t="s">
        <v>1018</v>
      </c>
      <c r="B1354" s="1" t="str">
        <f>VLOOKUP($A1354,'Data Transformation'!$A$2:$D$2336,4,)</f>
        <v xml:space="preserve">  Sabina</v>
      </c>
      <c r="C1354">
        <f>VLOOKUP($A1354,'Medical Examinations'!$A$2:$B$2336,2,)</f>
        <v>27.74</v>
      </c>
      <c r="D1354">
        <f>VLOOKUP($A1354,'Medical Examinations'!$A$2:$C$2336,3,)</f>
        <v>6.06</v>
      </c>
      <c r="E1354" t="str">
        <f>VLOOKUP($A1354,'Medical Examinations'!$A$2:$D$2336,4,)</f>
        <v>yes</v>
      </c>
      <c r="F1354" t="str">
        <f>VLOOKUP($A1354,'Medical Examinations'!$A$2:$E$2336,5,)</f>
        <v>No</v>
      </c>
      <c r="G1354" t="str">
        <f>VLOOKUP($A1354,'Medical Examinations'!$A$2:$F$2336,6,)</f>
        <v>No</v>
      </c>
      <c r="H1354">
        <f>VLOOKUP($A1354,'Data Transformation'!$A$2:$G$2336,7,)</f>
        <v>0</v>
      </c>
      <c r="I1354" t="str">
        <f>VLOOKUP($A1354,'Medical Examinations'!$A$2:$H$2336,8,)</f>
        <v>No</v>
      </c>
      <c r="J1354" t="str">
        <f>VLOOKUP($A1354,'Data Transformation'!$A$2:$K$2336,11,)</f>
        <v>overweight</v>
      </c>
      <c r="K1354" t="str">
        <f>VLOOKUP($A1354,'Data Transformation'!$A$2:$M$2336,13,)</f>
        <v>Normal</v>
      </c>
      <c r="L1354" t="str">
        <f>VLOOKUP(A1354,'Data Transformation'!A1354:Q3688,17,)</f>
        <v>20-Sep-2002</v>
      </c>
      <c r="M1354">
        <f>VLOOKUP($A1354,'Hospitalisation Details'!$A$2:$I$2344,6,)</f>
        <v>8026.67</v>
      </c>
      <c r="N1354" t="str">
        <f>VLOOKUP($A1354,'Hospitalisation Details'!$A$2:$I$2344,7,)</f>
        <v>tier - 2</v>
      </c>
      <c r="O1354" t="str">
        <f>VLOOKUP($A1354,'Hospitalisation Details'!$A$2:$I$2344,8,)</f>
        <v>tier - 2</v>
      </c>
      <c r="P1354" t="str">
        <f>VLOOKUP($A1354,'Hospitalisation Details'!$A$2:$I$2344,9,)</f>
        <v>R1012</v>
      </c>
      <c r="Q1354">
        <f>VLOOKUP(A1354,'Data Transformation'!A1354:R3688,18,)</f>
        <v>20</v>
      </c>
    </row>
    <row r="1355" spans="1:17" ht="15.6" x14ac:dyDescent="0.3">
      <c r="A1355" s="1" t="s">
        <v>1017</v>
      </c>
      <c r="B1355" s="1" t="str">
        <f>VLOOKUP($A1355,'Data Transformation'!$A$2:$D$2336,4,)</f>
        <v xml:space="preserve">  Amy C</v>
      </c>
      <c r="C1355">
        <f>VLOOKUP($A1355,'Medical Examinations'!$A$2:$B$2336,2,)</f>
        <v>36.954999999999998</v>
      </c>
      <c r="D1355">
        <f>VLOOKUP($A1355,'Medical Examinations'!$A$2:$C$2336,3,)</f>
        <v>7.57</v>
      </c>
      <c r="E1355" t="str">
        <f>VLOOKUP($A1355,'Medical Examinations'!$A$2:$D$2336,4,)</f>
        <v>No</v>
      </c>
      <c r="F1355" t="str">
        <f>VLOOKUP($A1355,'Medical Examinations'!$A$2:$E$2336,5,)</f>
        <v>No</v>
      </c>
      <c r="G1355" t="str">
        <f>VLOOKUP($A1355,'Medical Examinations'!$A$2:$F$2336,6,)</f>
        <v>No</v>
      </c>
      <c r="H1355">
        <f>VLOOKUP($A1355,'Data Transformation'!$A$2:$G$2336,7,)</f>
        <v>0</v>
      </c>
      <c r="I1355" t="str">
        <f>VLOOKUP($A1355,'Medical Examinations'!$A$2:$H$2336,8,)</f>
        <v>No</v>
      </c>
      <c r="J1355" t="str">
        <f>VLOOKUP($A1355,'Data Transformation'!$A$2:$K$2336,11,)</f>
        <v>normal weight</v>
      </c>
      <c r="K1355" t="str">
        <f>VLOOKUP($A1355,'Data Transformation'!$A$2:$M$2336,13,)</f>
        <v>Normal</v>
      </c>
      <c r="L1355" t="str">
        <f>VLOOKUP(A1355,'Data Transformation'!A1355:Q3689,17,)</f>
        <v>19-Aug-1989</v>
      </c>
      <c r="M1355">
        <f>VLOOKUP($A1355,'Hospitalisation Details'!$A$2:$I$2344,6,)</f>
        <v>8023.14</v>
      </c>
      <c r="N1355" t="str">
        <f>VLOOKUP($A1355,'Hospitalisation Details'!$A$2:$I$2344,7,)</f>
        <v>tier - 2</v>
      </c>
      <c r="O1355" t="str">
        <f>VLOOKUP($A1355,'Hospitalisation Details'!$A$2:$I$2344,8,)</f>
        <v>tier - 3</v>
      </c>
      <c r="P1355" t="str">
        <f>VLOOKUP($A1355,'Hospitalisation Details'!$A$2:$I$2344,9,)</f>
        <v>R1012</v>
      </c>
      <c r="Q1355">
        <f>VLOOKUP(A1355,'Data Transformation'!A1355:R3689,18,)</f>
        <v>33</v>
      </c>
    </row>
    <row r="1356" spans="1:17" ht="15.6" x14ac:dyDescent="0.3">
      <c r="A1356" s="1" t="s">
        <v>1016</v>
      </c>
      <c r="B1356" s="1" t="str">
        <f>VLOOKUP($A1356,'Data Transformation'!$A$2:$D$2336,4,)</f>
        <v xml:space="preserve">  Victoria U</v>
      </c>
      <c r="C1356">
        <f>VLOOKUP($A1356,'Medical Examinations'!$A$2:$B$2336,2,)</f>
        <v>30.69</v>
      </c>
      <c r="D1356">
        <f>VLOOKUP($A1356,'Medical Examinations'!$A$2:$C$2336,3,)</f>
        <v>6.15</v>
      </c>
      <c r="E1356" t="str">
        <f>VLOOKUP($A1356,'Medical Examinations'!$A$2:$D$2336,4,)</f>
        <v>No</v>
      </c>
      <c r="F1356" t="str">
        <f>VLOOKUP($A1356,'Medical Examinations'!$A$2:$E$2336,5,)</f>
        <v>No</v>
      </c>
      <c r="G1356" t="str">
        <f>VLOOKUP($A1356,'Medical Examinations'!$A$2:$F$2336,6,)</f>
        <v>No</v>
      </c>
      <c r="H1356">
        <f>VLOOKUP($A1356,'Data Transformation'!$A$2:$G$2336,7,)</f>
        <v>0</v>
      </c>
      <c r="I1356" t="str">
        <f>VLOOKUP($A1356,'Medical Examinations'!$A$2:$H$2336,8,)</f>
        <v>No</v>
      </c>
      <c r="J1356" t="str">
        <f>VLOOKUP($A1356,'Data Transformation'!$A$2:$K$2336,11,)</f>
        <v>normal weight</v>
      </c>
      <c r="K1356" t="str">
        <f>VLOOKUP($A1356,'Data Transformation'!$A$2:$M$2336,13,)</f>
        <v>Prediabetes</v>
      </c>
      <c r="L1356" t="str">
        <f>VLOOKUP(A1356,'Data Transformation'!A1356:Q3690,17,)</f>
        <v>2-Nov-1968</v>
      </c>
      <c r="M1356">
        <f>VLOOKUP($A1356,'Hospitalisation Details'!$A$2:$I$2344,6,)</f>
        <v>8021.11</v>
      </c>
      <c r="N1356" t="str">
        <f>VLOOKUP($A1356,'Hospitalisation Details'!$A$2:$I$2344,7,)</f>
        <v>tier - 2</v>
      </c>
      <c r="O1356" t="str">
        <f>VLOOKUP($A1356,'Hospitalisation Details'!$A$2:$I$2344,8,)</f>
        <v>tier - 1</v>
      </c>
      <c r="P1356" t="str">
        <f>VLOOKUP($A1356,'Hospitalisation Details'!$A$2:$I$2344,9,)</f>
        <v>R1012</v>
      </c>
      <c r="Q1356">
        <f>VLOOKUP(A1356,'Data Transformation'!A1356:R3690,18,)</f>
        <v>54</v>
      </c>
    </row>
    <row r="1357" spans="1:17" ht="15.6" x14ac:dyDescent="0.3">
      <c r="A1357" s="1" t="s">
        <v>1015</v>
      </c>
      <c r="B1357" s="1" t="str">
        <f>VLOOKUP($A1357,'Data Transformation'!$A$2:$D$2336,4,)</f>
        <v xml:space="preserve">  Amelia B</v>
      </c>
      <c r="C1357">
        <f>VLOOKUP($A1357,'Medical Examinations'!$A$2:$B$2336,2,)</f>
        <v>24.984999999999999</v>
      </c>
      <c r="D1357">
        <f>VLOOKUP($A1357,'Medical Examinations'!$A$2:$C$2336,3,)</f>
        <v>4.5599999999999996</v>
      </c>
      <c r="E1357" t="str">
        <f>VLOOKUP($A1357,'Medical Examinations'!$A$2:$D$2336,4,)</f>
        <v>No</v>
      </c>
      <c r="F1357" t="str">
        <f>VLOOKUP($A1357,'Medical Examinations'!$A$2:$E$2336,5,)</f>
        <v>No</v>
      </c>
      <c r="G1357" t="str">
        <f>VLOOKUP($A1357,'Medical Examinations'!$A$2:$F$2336,6,)</f>
        <v>No</v>
      </c>
      <c r="H1357">
        <f>VLOOKUP($A1357,'Data Transformation'!$A$2:$G$2336,7,)</f>
        <v>0</v>
      </c>
      <c r="I1357" t="str">
        <f>VLOOKUP($A1357,'Medical Examinations'!$A$2:$H$2336,8,)</f>
        <v>No</v>
      </c>
      <c r="J1357" t="str">
        <f>VLOOKUP($A1357,'Data Transformation'!$A$2:$K$2336,11,)</f>
        <v>normal weight</v>
      </c>
      <c r="K1357" t="str">
        <f>VLOOKUP($A1357,'Data Transformation'!$A$2:$M$2336,13,)</f>
        <v>Normal</v>
      </c>
      <c r="L1357" t="str">
        <f>VLOOKUP(A1357,'Data Transformation'!A1357:Q3691,17,)</f>
        <v>12-Jul-1964</v>
      </c>
      <c r="M1357">
        <f>VLOOKUP($A1357,'Hospitalisation Details'!$A$2:$I$2344,6,)</f>
        <v>8017.06</v>
      </c>
      <c r="N1357" t="str">
        <f>VLOOKUP($A1357,'Hospitalisation Details'!$A$2:$I$2344,7,)</f>
        <v>tier - 2</v>
      </c>
      <c r="O1357" t="str">
        <f>VLOOKUP($A1357,'Hospitalisation Details'!$A$2:$I$2344,8,)</f>
        <v>tier - 2</v>
      </c>
      <c r="P1357" t="str">
        <f>VLOOKUP($A1357,'Hospitalisation Details'!$A$2:$I$2344,9,)</f>
        <v>R1012</v>
      </c>
      <c r="Q1357">
        <f>VLOOKUP(A1357,'Data Transformation'!A1357:R3691,18,)</f>
        <v>59</v>
      </c>
    </row>
    <row r="1358" spans="1:17" ht="15.6" x14ac:dyDescent="0.3">
      <c r="A1358" s="1" t="s">
        <v>1014</v>
      </c>
      <c r="B1358" s="1" t="str">
        <f>VLOOKUP($A1358,'Data Transformation'!$A$2:$D$2336,4,)</f>
        <v xml:space="preserve">  Jackie J</v>
      </c>
      <c r="C1358">
        <f>VLOOKUP($A1358,'Medical Examinations'!$A$2:$B$2336,2,)</f>
        <v>39.42</v>
      </c>
      <c r="D1358">
        <f>VLOOKUP($A1358,'Medical Examinations'!$A$2:$C$2336,3,)</f>
        <v>4.72</v>
      </c>
      <c r="E1358" t="str">
        <f>VLOOKUP($A1358,'Medical Examinations'!$A$2:$D$2336,4,)</f>
        <v>yes</v>
      </c>
      <c r="F1358" t="str">
        <f>VLOOKUP($A1358,'Medical Examinations'!$A$2:$E$2336,5,)</f>
        <v>No</v>
      </c>
      <c r="G1358" t="str">
        <f>VLOOKUP($A1358,'Medical Examinations'!$A$2:$F$2336,6,)</f>
        <v>No</v>
      </c>
      <c r="H1358">
        <f>VLOOKUP($A1358,'Data Transformation'!$A$2:$G$2336,7,)</f>
        <v>1</v>
      </c>
      <c r="I1358" t="str">
        <f>VLOOKUP($A1358,'Medical Examinations'!$A$2:$H$2336,8,)</f>
        <v>No</v>
      </c>
      <c r="J1358" t="str">
        <f>VLOOKUP($A1358,'Data Transformation'!$A$2:$K$2336,11,)</f>
        <v>normal weight</v>
      </c>
      <c r="K1358" t="str">
        <f>VLOOKUP($A1358,'Data Transformation'!$A$2:$M$2336,13,)</f>
        <v>Diabetes</v>
      </c>
      <c r="L1358" t="str">
        <f>VLOOKUP(A1358,'Data Transformation'!A1358:Q3692,17,)</f>
        <v>29-Nov-1965</v>
      </c>
      <c r="M1358">
        <f>VLOOKUP($A1358,'Hospitalisation Details'!$A$2:$I$2344,6,)</f>
        <v>8014.62</v>
      </c>
      <c r="N1358" t="str">
        <f>VLOOKUP($A1358,'Hospitalisation Details'!$A$2:$I$2344,7,)</f>
        <v>tier - 2</v>
      </c>
      <c r="O1358" t="str">
        <f>VLOOKUP($A1358,'Hospitalisation Details'!$A$2:$I$2344,8,)</f>
        <v>tier - 3</v>
      </c>
      <c r="P1358" t="str">
        <f>VLOOKUP($A1358,'Hospitalisation Details'!$A$2:$I$2344,9,)</f>
        <v>R1012</v>
      </c>
      <c r="Q1358">
        <f>VLOOKUP(A1358,'Data Transformation'!A1358:R3692,18,)</f>
        <v>57</v>
      </c>
    </row>
    <row r="1359" spans="1:17" ht="15.6" x14ac:dyDescent="0.3">
      <c r="A1359" s="1" t="s">
        <v>1013</v>
      </c>
      <c r="B1359" s="1" t="str">
        <f>VLOOKUP($A1359,'Data Transformation'!$A$2:$D$2336,4,)</f>
        <v xml:space="preserve">  Justin</v>
      </c>
      <c r="C1359">
        <f>VLOOKUP($A1359,'Medical Examinations'!$A$2:$B$2336,2,)</f>
        <v>16.8</v>
      </c>
      <c r="D1359">
        <f>VLOOKUP($A1359,'Medical Examinations'!$A$2:$C$2336,3,)</f>
        <v>7.98</v>
      </c>
      <c r="E1359" t="str">
        <f>VLOOKUP($A1359,'Medical Examinations'!$A$2:$D$2336,4,)</f>
        <v>No</v>
      </c>
      <c r="F1359" t="str">
        <f>VLOOKUP($A1359,'Medical Examinations'!$A$2:$E$2336,5,)</f>
        <v>No</v>
      </c>
      <c r="G1359" t="str">
        <f>VLOOKUP($A1359,'Medical Examinations'!$A$2:$F$2336,6,)</f>
        <v>No</v>
      </c>
      <c r="H1359">
        <f>VLOOKUP($A1359,'Data Transformation'!$A$2:$G$2336,7,)</f>
        <v>0</v>
      </c>
      <c r="I1359" t="str">
        <f>VLOOKUP($A1359,'Medical Examinations'!$A$2:$H$2336,8,)</f>
        <v>No</v>
      </c>
      <c r="J1359" t="str">
        <f>VLOOKUP($A1359,'Data Transformation'!$A$2:$K$2336,11,)</f>
        <v>underweight</v>
      </c>
      <c r="K1359" t="str">
        <f>VLOOKUP($A1359,'Data Transformation'!$A$2:$M$2336,13,)</f>
        <v>Prediabetes</v>
      </c>
      <c r="L1359" t="str">
        <f>VLOOKUP(A1359,'Data Transformation'!A1359:Q3693,17,)</f>
        <v>26-Sep-1965</v>
      </c>
      <c r="M1359">
        <f>VLOOKUP($A1359,'Hospitalisation Details'!$A$2:$I$2344,6,)</f>
        <v>8004.96</v>
      </c>
      <c r="N1359" t="str">
        <f>VLOOKUP($A1359,'Hospitalisation Details'!$A$2:$I$2344,7,)</f>
        <v>tier - 3</v>
      </c>
      <c r="O1359" t="str">
        <f>VLOOKUP($A1359,'Hospitalisation Details'!$A$2:$I$2344,8,)</f>
        <v>tier - 1</v>
      </c>
      <c r="P1359" t="str">
        <f>VLOOKUP($A1359,'Hospitalisation Details'!$A$2:$I$2344,9,)</f>
        <v>R1013</v>
      </c>
      <c r="Q1359">
        <f>VLOOKUP(A1359,'Data Transformation'!A1359:R3693,18,)</f>
        <v>57</v>
      </c>
    </row>
    <row r="1360" spans="1:17" ht="15.6" x14ac:dyDescent="0.3">
      <c r="A1360" s="1" t="s">
        <v>1012</v>
      </c>
      <c r="B1360" s="1" t="str">
        <f>VLOOKUP($A1360,'Data Transformation'!$A$2:$D$2336,4,)</f>
        <v xml:space="preserve">  Kerry</v>
      </c>
      <c r="C1360">
        <f>VLOOKUP($A1360,'Medical Examinations'!$A$2:$B$2336,2,)</f>
        <v>23.274999999999999</v>
      </c>
      <c r="D1360">
        <f>VLOOKUP($A1360,'Medical Examinations'!$A$2:$C$2336,3,)</f>
        <v>6.26</v>
      </c>
      <c r="E1360" t="str">
        <f>VLOOKUP($A1360,'Medical Examinations'!$A$2:$D$2336,4,)</f>
        <v>yes</v>
      </c>
      <c r="F1360" t="str">
        <f>VLOOKUP($A1360,'Medical Examinations'!$A$2:$E$2336,5,)</f>
        <v>No</v>
      </c>
      <c r="G1360" t="str">
        <f>VLOOKUP($A1360,'Medical Examinations'!$A$2:$F$2336,6,)</f>
        <v>Yes</v>
      </c>
      <c r="H1360">
        <f>VLOOKUP($A1360,'Data Transformation'!$A$2:$G$2336,7,)</f>
        <v>1</v>
      </c>
      <c r="I1360" t="str">
        <f>VLOOKUP($A1360,'Medical Examinations'!$A$2:$H$2336,8,)</f>
        <v>No</v>
      </c>
      <c r="J1360" t="str">
        <f>VLOOKUP($A1360,'Data Transformation'!$A$2:$K$2336,11,)</f>
        <v>normal weight</v>
      </c>
      <c r="K1360" t="str">
        <f>VLOOKUP($A1360,'Data Transformation'!$A$2:$M$2336,13,)</f>
        <v>Diabetes</v>
      </c>
      <c r="L1360" t="str">
        <f>VLOOKUP(A1360,'Data Transformation'!A1360:Q3694,17,)</f>
        <v>4-Jul-1964</v>
      </c>
      <c r="M1360">
        <f>VLOOKUP($A1360,'Hospitalisation Details'!$A$2:$I$2344,6,)</f>
        <v>7986.48</v>
      </c>
      <c r="N1360" t="str">
        <f>VLOOKUP($A1360,'Hospitalisation Details'!$A$2:$I$2344,7,)</f>
        <v>tier - 2</v>
      </c>
      <c r="O1360" t="str">
        <f>VLOOKUP($A1360,'Hospitalisation Details'!$A$2:$I$2344,8,)</f>
        <v>tier - 3</v>
      </c>
      <c r="P1360" t="str">
        <f>VLOOKUP($A1360,'Hospitalisation Details'!$A$2:$I$2344,9,)</f>
        <v>R1024</v>
      </c>
      <c r="Q1360">
        <f>VLOOKUP(A1360,'Data Transformation'!A1360:R3694,18,)</f>
        <v>59</v>
      </c>
    </row>
    <row r="1361" spans="1:17" ht="15.6" x14ac:dyDescent="0.3">
      <c r="A1361" s="1" t="s">
        <v>1011</v>
      </c>
      <c r="B1361" s="1" t="str">
        <f>VLOOKUP($A1361,'Data Transformation'!$A$2:$D$2336,4,)</f>
        <v xml:space="preserve">  Cindy G</v>
      </c>
      <c r="C1361">
        <f>VLOOKUP($A1361,'Medical Examinations'!$A$2:$B$2336,2,)</f>
        <v>22.8</v>
      </c>
      <c r="D1361">
        <f>VLOOKUP($A1361,'Medical Examinations'!$A$2:$C$2336,3,)</f>
        <v>4.29</v>
      </c>
      <c r="E1361" t="str">
        <f>VLOOKUP($A1361,'Medical Examinations'!$A$2:$D$2336,4,)</f>
        <v>yes</v>
      </c>
      <c r="F1361" t="str">
        <f>VLOOKUP($A1361,'Medical Examinations'!$A$2:$E$2336,5,)</f>
        <v>No</v>
      </c>
      <c r="G1361" t="str">
        <f>VLOOKUP($A1361,'Medical Examinations'!$A$2:$F$2336,6,)</f>
        <v>Yes</v>
      </c>
      <c r="H1361">
        <f>VLOOKUP($A1361,'Data Transformation'!$A$2:$G$2336,7,)</f>
        <v>1</v>
      </c>
      <c r="I1361" t="str">
        <f>VLOOKUP($A1361,'Medical Examinations'!$A$2:$H$2336,8,)</f>
        <v>No</v>
      </c>
      <c r="J1361" t="str">
        <f>VLOOKUP($A1361,'Data Transformation'!$A$2:$K$2336,11,)</f>
        <v>normal weight</v>
      </c>
      <c r="K1361" t="str">
        <f>VLOOKUP($A1361,'Data Transformation'!$A$2:$M$2336,13,)</f>
        <v>Normal</v>
      </c>
      <c r="L1361" t="str">
        <f>VLOOKUP(A1361,'Data Transformation'!A1361:Q3695,17,)</f>
        <v>3-Jul-1964</v>
      </c>
      <c r="M1361">
        <f>VLOOKUP($A1361,'Hospitalisation Details'!$A$2:$I$2344,6,)</f>
        <v>7985.82</v>
      </c>
      <c r="N1361" t="str">
        <f>VLOOKUP($A1361,'Hospitalisation Details'!$A$2:$I$2344,7,)</f>
        <v>tier - 2</v>
      </c>
      <c r="O1361" t="str">
        <f>VLOOKUP($A1361,'Hospitalisation Details'!$A$2:$I$2344,8,)</f>
        <v>tier - 1</v>
      </c>
      <c r="P1361" t="str">
        <f>VLOOKUP($A1361,'Hospitalisation Details'!$A$2:$I$2344,9,)</f>
        <v>R1024</v>
      </c>
      <c r="Q1361">
        <f>VLOOKUP(A1361,'Data Transformation'!A1361:R3695,18,)</f>
        <v>59</v>
      </c>
    </row>
    <row r="1362" spans="1:17" ht="15.6" x14ac:dyDescent="0.3">
      <c r="A1362" s="1" t="s">
        <v>1010</v>
      </c>
      <c r="B1362" s="1" t="str">
        <f>VLOOKUP($A1362,'Data Transformation'!$A$2:$D$2336,4,)</f>
        <v xml:space="preserve">  Gennaro</v>
      </c>
      <c r="C1362">
        <f>VLOOKUP($A1362,'Medical Examinations'!$A$2:$B$2336,2,)</f>
        <v>24.3</v>
      </c>
      <c r="D1362">
        <f>VLOOKUP($A1362,'Medical Examinations'!$A$2:$C$2336,3,)</f>
        <v>5.43</v>
      </c>
      <c r="E1362" t="str">
        <f>VLOOKUP($A1362,'Medical Examinations'!$A$2:$D$2336,4,)</f>
        <v>No</v>
      </c>
      <c r="F1362" t="str">
        <f>VLOOKUP($A1362,'Medical Examinations'!$A$2:$E$2336,5,)</f>
        <v>No</v>
      </c>
      <c r="G1362" t="str">
        <f>VLOOKUP($A1362,'Medical Examinations'!$A$2:$F$2336,6,)</f>
        <v>No</v>
      </c>
      <c r="H1362">
        <f>VLOOKUP($A1362,'Data Transformation'!$A$2:$G$2336,7,)</f>
        <v>2</v>
      </c>
      <c r="I1362" t="str">
        <f>VLOOKUP($A1362,'Medical Examinations'!$A$2:$H$2336,8,)</f>
        <v>No</v>
      </c>
      <c r="J1362" t="str">
        <f>VLOOKUP($A1362,'Data Transformation'!$A$2:$K$2336,11,)</f>
        <v>normal weight</v>
      </c>
      <c r="K1362" t="str">
        <f>VLOOKUP($A1362,'Data Transformation'!$A$2:$M$2336,13,)</f>
        <v>Normal</v>
      </c>
      <c r="L1362" t="str">
        <f>VLOOKUP(A1362,'Data Transformation'!A1362:Q3696,17,)</f>
        <v>13-Dec-1964</v>
      </c>
      <c r="M1362">
        <f>VLOOKUP($A1362,'Hospitalisation Details'!$A$2:$I$2344,6,)</f>
        <v>7980.34</v>
      </c>
      <c r="N1362" t="str">
        <f>VLOOKUP($A1362,'Hospitalisation Details'!$A$2:$I$2344,7,)</f>
        <v>tier - 2</v>
      </c>
      <c r="O1362" t="str">
        <f>VLOOKUP($A1362,'Hospitalisation Details'!$A$2:$I$2344,8,)</f>
        <v>tier - 2</v>
      </c>
      <c r="P1362" t="str">
        <f>VLOOKUP($A1362,'Hospitalisation Details'!$A$2:$I$2344,9,)</f>
        <v>R1013</v>
      </c>
      <c r="Q1362">
        <f>VLOOKUP(A1362,'Data Transformation'!A1362:R3696,18,)</f>
        <v>58</v>
      </c>
    </row>
    <row r="1363" spans="1:17" ht="15.6" x14ac:dyDescent="0.3">
      <c r="A1363" s="1" t="s">
        <v>1009</v>
      </c>
      <c r="B1363" s="1" t="str">
        <f>VLOOKUP($A1363,'Data Transformation'!$A$2:$D$2336,4,)</f>
        <v xml:space="preserve">  Terry</v>
      </c>
      <c r="C1363">
        <f>VLOOKUP($A1363,'Medical Examinations'!$A$2:$B$2336,2,)</f>
        <v>25.13</v>
      </c>
      <c r="D1363">
        <f>VLOOKUP($A1363,'Medical Examinations'!$A$2:$C$2336,3,)</f>
        <v>8</v>
      </c>
      <c r="E1363" t="str">
        <f>VLOOKUP($A1363,'Medical Examinations'!$A$2:$D$2336,4,)</f>
        <v>yes</v>
      </c>
      <c r="F1363" t="str">
        <f>VLOOKUP($A1363,'Medical Examinations'!$A$2:$E$2336,5,)</f>
        <v>No</v>
      </c>
      <c r="G1363" t="str">
        <f>VLOOKUP($A1363,'Medical Examinations'!$A$2:$F$2336,6,)</f>
        <v>No</v>
      </c>
      <c r="H1363">
        <f>VLOOKUP($A1363,'Data Transformation'!$A$2:$G$2336,7,)</f>
        <v>1</v>
      </c>
      <c r="I1363" t="str">
        <f>VLOOKUP($A1363,'Medical Examinations'!$A$2:$H$2336,8,)</f>
        <v>No</v>
      </c>
      <c r="J1363" t="str">
        <f>VLOOKUP($A1363,'Data Transformation'!$A$2:$K$2336,11,)</f>
        <v>normal weight</v>
      </c>
      <c r="K1363" t="str">
        <f>VLOOKUP($A1363,'Data Transformation'!$A$2:$M$2336,13,)</f>
        <v>Normal</v>
      </c>
      <c r="L1363" t="str">
        <f>VLOOKUP(A1363,'Data Transformation'!A1363:Q3697,17,)</f>
        <v>7-Jun-1979</v>
      </c>
      <c r="M1363">
        <f>VLOOKUP($A1363,'Hospitalisation Details'!$A$2:$I$2344,6,)</f>
        <v>7966.81</v>
      </c>
      <c r="N1363" t="str">
        <f>VLOOKUP($A1363,'Hospitalisation Details'!$A$2:$I$2344,7,)</f>
        <v>tier - 2</v>
      </c>
      <c r="O1363" t="str">
        <f>VLOOKUP($A1363,'Hospitalisation Details'!$A$2:$I$2344,8,)</f>
        <v>tier - 2</v>
      </c>
      <c r="P1363" t="str">
        <f>VLOOKUP($A1363,'Hospitalisation Details'!$A$2:$I$2344,9,)</f>
        <v>R1013</v>
      </c>
      <c r="Q1363">
        <f>VLOOKUP(A1363,'Data Transformation'!A1363:R3697,18,)</f>
        <v>44</v>
      </c>
    </row>
    <row r="1364" spans="1:17" ht="15.6" x14ac:dyDescent="0.3">
      <c r="A1364" s="1" t="s">
        <v>1008</v>
      </c>
      <c r="B1364" s="1" t="str">
        <f>VLOOKUP($A1364,'Data Transformation'!$A$2:$D$2336,4,)</f>
        <v xml:space="preserve">  Patrick J</v>
      </c>
      <c r="C1364">
        <f>VLOOKUP($A1364,'Medical Examinations'!$A$2:$B$2336,2,)</f>
        <v>22.72</v>
      </c>
      <c r="D1364">
        <f>VLOOKUP($A1364,'Medical Examinations'!$A$2:$C$2336,3,)</f>
        <v>9.9600000000000009</v>
      </c>
      <c r="E1364" t="str">
        <f>VLOOKUP($A1364,'Medical Examinations'!$A$2:$D$2336,4,)</f>
        <v>yes</v>
      </c>
      <c r="F1364" t="str">
        <f>VLOOKUP($A1364,'Medical Examinations'!$A$2:$E$2336,5,)</f>
        <v>No</v>
      </c>
      <c r="G1364" t="str">
        <f>VLOOKUP($A1364,'Medical Examinations'!$A$2:$F$2336,6,)</f>
        <v>No</v>
      </c>
      <c r="H1364">
        <f>VLOOKUP($A1364,'Data Transformation'!$A$2:$G$2336,7,)</f>
        <v>2</v>
      </c>
      <c r="I1364" t="str">
        <f>VLOOKUP($A1364,'Medical Examinations'!$A$2:$H$2336,8,)</f>
        <v>No</v>
      </c>
      <c r="J1364" t="str">
        <f>VLOOKUP($A1364,'Data Transformation'!$A$2:$K$2336,11,)</f>
        <v>underweight</v>
      </c>
      <c r="K1364" t="str">
        <f>VLOOKUP($A1364,'Data Transformation'!$A$2:$M$2336,13,)</f>
        <v>Normal</v>
      </c>
      <c r="L1364" t="str">
        <f>VLOOKUP(A1364,'Data Transformation'!A1364:Q3698,17,)</f>
        <v>6-Dec-1972</v>
      </c>
      <c r="M1364">
        <f>VLOOKUP($A1364,'Hospitalisation Details'!$A$2:$I$2344,6,)</f>
        <v>7958.13</v>
      </c>
      <c r="N1364" t="str">
        <f>VLOOKUP($A1364,'Hospitalisation Details'!$A$2:$I$2344,7,)</f>
        <v>tier - 2</v>
      </c>
      <c r="O1364" t="str">
        <f>VLOOKUP($A1364,'Hospitalisation Details'!$A$2:$I$2344,8,)</f>
        <v>tier - 2</v>
      </c>
      <c r="P1364" t="str">
        <f>VLOOKUP($A1364,'Hospitalisation Details'!$A$2:$I$2344,9,)</f>
        <v>R1013</v>
      </c>
      <c r="Q1364">
        <f>VLOOKUP(A1364,'Data Transformation'!A1364:R3698,18,)</f>
        <v>50</v>
      </c>
    </row>
    <row r="1365" spans="1:17" ht="15.6" x14ac:dyDescent="0.3">
      <c r="A1365" s="1" t="s">
        <v>1007</v>
      </c>
      <c r="B1365" s="1" t="str">
        <f>VLOOKUP($A1365,'Data Transformation'!$A$2:$D$2336,4,)</f>
        <v xml:space="preserve">  Keara</v>
      </c>
      <c r="C1365">
        <f>VLOOKUP($A1365,'Medical Examinations'!$A$2:$B$2336,2,)</f>
        <v>32.6</v>
      </c>
      <c r="D1365">
        <f>VLOOKUP($A1365,'Medical Examinations'!$A$2:$C$2336,3,)</f>
        <v>6.8</v>
      </c>
      <c r="E1365" t="str">
        <f>VLOOKUP($A1365,'Medical Examinations'!$A$2:$D$2336,4,)</f>
        <v>yes</v>
      </c>
      <c r="F1365" t="str">
        <f>VLOOKUP($A1365,'Medical Examinations'!$A$2:$E$2336,5,)</f>
        <v>No</v>
      </c>
      <c r="G1365" t="str">
        <f>VLOOKUP($A1365,'Medical Examinations'!$A$2:$F$2336,6,)</f>
        <v>No</v>
      </c>
      <c r="H1365">
        <f>VLOOKUP($A1365,'Data Transformation'!$A$2:$G$2336,7,)</f>
        <v>0</v>
      </c>
      <c r="I1365" t="str">
        <f>VLOOKUP($A1365,'Medical Examinations'!$A$2:$H$2336,8,)</f>
        <v>No</v>
      </c>
      <c r="J1365" t="str">
        <f>VLOOKUP($A1365,'Data Transformation'!$A$2:$K$2336,11,)</f>
        <v>normal weight</v>
      </c>
      <c r="K1365" t="str">
        <f>VLOOKUP($A1365,'Data Transformation'!$A$2:$M$2336,13,)</f>
        <v>Normal</v>
      </c>
      <c r="L1365" t="str">
        <f>VLOOKUP(A1365,'Data Transformation'!A1365:Q3699,17,)</f>
        <v>13-Jun-1964</v>
      </c>
      <c r="M1365">
        <f>VLOOKUP($A1365,'Hospitalisation Details'!$A$2:$I$2344,6,)</f>
        <v>7954.52</v>
      </c>
      <c r="N1365" t="str">
        <f>VLOOKUP($A1365,'Hospitalisation Details'!$A$2:$I$2344,7,)</f>
        <v>tier - 2</v>
      </c>
      <c r="O1365" t="str">
        <f>VLOOKUP($A1365,'Hospitalisation Details'!$A$2:$I$2344,8,)</f>
        <v>tier - 2</v>
      </c>
      <c r="P1365" t="str">
        <f>VLOOKUP($A1365,'Hospitalisation Details'!$A$2:$I$2344,9,)</f>
        <v>R1011</v>
      </c>
      <c r="Q1365">
        <f>VLOOKUP(A1365,'Data Transformation'!A1365:R3699,18,)</f>
        <v>59</v>
      </c>
    </row>
    <row r="1366" spans="1:17" ht="15.6" x14ac:dyDescent="0.3">
      <c r="A1366" s="1" t="s">
        <v>1006</v>
      </c>
      <c r="B1366" s="1" t="str">
        <f>VLOOKUP($A1366,'Data Transformation'!$A$2:$D$2336,4,)</f>
        <v xml:space="preserve">  Nicole</v>
      </c>
      <c r="C1366">
        <f>VLOOKUP($A1366,'Medical Examinations'!$A$2:$B$2336,2,)</f>
        <v>17.28</v>
      </c>
      <c r="D1366">
        <f>VLOOKUP($A1366,'Medical Examinations'!$A$2:$C$2336,3,)</f>
        <v>6.22</v>
      </c>
      <c r="E1366" t="str">
        <f>VLOOKUP($A1366,'Medical Examinations'!$A$2:$D$2336,4,)</f>
        <v>yes</v>
      </c>
      <c r="F1366" t="str">
        <f>VLOOKUP($A1366,'Medical Examinations'!$A$2:$E$2336,5,)</f>
        <v>No</v>
      </c>
      <c r="G1366" t="str">
        <f>VLOOKUP($A1366,'Medical Examinations'!$A$2:$F$2336,6,)</f>
        <v>No</v>
      </c>
      <c r="H1366">
        <f>VLOOKUP($A1366,'Data Transformation'!$A$2:$G$2336,7,)</f>
        <v>2</v>
      </c>
      <c r="I1366" t="str">
        <f>VLOOKUP($A1366,'Medical Examinations'!$A$2:$H$2336,8,)</f>
        <v>No</v>
      </c>
      <c r="J1366" t="str">
        <f>VLOOKUP($A1366,'Data Transformation'!$A$2:$K$2336,11,)</f>
        <v>underweight</v>
      </c>
      <c r="K1366" t="str">
        <f>VLOOKUP($A1366,'Data Transformation'!$A$2:$M$2336,13,)</f>
        <v>Normal</v>
      </c>
      <c r="L1366" t="str">
        <f>VLOOKUP(A1366,'Data Transformation'!A1366:Q3700,17,)</f>
        <v>28-Jul-1997</v>
      </c>
      <c r="M1366">
        <f>VLOOKUP($A1366,'Hospitalisation Details'!$A$2:$I$2344,6,)</f>
        <v>7953.72</v>
      </c>
      <c r="N1366" t="str">
        <f>VLOOKUP($A1366,'Hospitalisation Details'!$A$2:$I$2344,7,)</f>
        <v>tier - 3</v>
      </c>
      <c r="O1366" t="str">
        <f>VLOOKUP($A1366,'Hospitalisation Details'!$A$2:$I$2344,8,)</f>
        <v>tier - 3</v>
      </c>
      <c r="P1366" t="str">
        <f>VLOOKUP($A1366,'Hospitalisation Details'!$A$2:$I$2344,9,)</f>
        <v>R1012</v>
      </c>
      <c r="Q1366">
        <f>VLOOKUP(A1366,'Data Transformation'!A1366:R3700,18,)</f>
        <v>26</v>
      </c>
    </row>
    <row r="1367" spans="1:17" ht="15.6" x14ac:dyDescent="0.3">
      <c r="A1367" s="1" t="s">
        <v>1005</v>
      </c>
      <c r="B1367" s="1" t="str">
        <f>VLOOKUP($A1367,'Data Transformation'!$A$2:$D$2336,4,)</f>
        <v xml:space="preserve">  Katena</v>
      </c>
      <c r="C1367">
        <f>VLOOKUP($A1367,'Medical Examinations'!$A$2:$B$2336,2,)</f>
        <v>27.92</v>
      </c>
      <c r="D1367">
        <f>VLOOKUP($A1367,'Medical Examinations'!$A$2:$C$2336,3,)</f>
        <v>5.79</v>
      </c>
      <c r="E1367" t="str">
        <f>VLOOKUP($A1367,'Medical Examinations'!$A$2:$D$2336,4,)</f>
        <v>No</v>
      </c>
      <c r="F1367" t="str">
        <f>VLOOKUP($A1367,'Medical Examinations'!$A$2:$E$2336,5,)</f>
        <v>No</v>
      </c>
      <c r="G1367" t="str">
        <f>VLOOKUP($A1367,'Medical Examinations'!$A$2:$F$2336,6,)</f>
        <v>No</v>
      </c>
      <c r="H1367">
        <f>VLOOKUP($A1367,'Data Transformation'!$A$2:$G$2336,7,)</f>
        <v>1</v>
      </c>
      <c r="I1367" t="str">
        <f>VLOOKUP($A1367,'Medical Examinations'!$A$2:$H$2336,8,)</f>
        <v>No</v>
      </c>
      <c r="J1367" t="str">
        <f>VLOOKUP($A1367,'Data Transformation'!$A$2:$K$2336,11,)</f>
        <v>normal weight</v>
      </c>
      <c r="K1367" t="str">
        <f>VLOOKUP($A1367,'Data Transformation'!$A$2:$M$2336,13,)</f>
        <v>Diabetes</v>
      </c>
      <c r="L1367" t="str">
        <f>VLOOKUP(A1367,'Data Transformation'!A1367:Q3701,17,)</f>
        <v>19-Dec-1967</v>
      </c>
      <c r="M1367">
        <f>VLOOKUP($A1367,'Hospitalisation Details'!$A$2:$I$2344,6,)</f>
        <v>7948.22</v>
      </c>
      <c r="N1367" t="str">
        <f>VLOOKUP($A1367,'Hospitalisation Details'!$A$2:$I$2344,7,)</f>
        <v>tier - 2</v>
      </c>
      <c r="O1367" t="str">
        <f>VLOOKUP($A1367,'Hospitalisation Details'!$A$2:$I$2344,8,)</f>
        <v>tier - 3</v>
      </c>
      <c r="P1367" t="str">
        <f>VLOOKUP($A1367,'Hospitalisation Details'!$A$2:$I$2344,9,)</f>
        <v>R1025</v>
      </c>
      <c r="Q1367">
        <f>VLOOKUP(A1367,'Data Transformation'!A1367:R3701,18,)</f>
        <v>55</v>
      </c>
    </row>
    <row r="1368" spans="1:17" ht="15.6" x14ac:dyDescent="0.3">
      <c r="A1368" s="1" t="s">
        <v>1004</v>
      </c>
      <c r="B1368" s="1" t="str">
        <f>VLOOKUP($A1368,'Data Transformation'!$A$2:$D$2336,4,)</f>
        <v xml:space="preserve">  Bean K</v>
      </c>
      <c r="C1368">
        <f>VLOOKUP($A1368,'Medical Examinations'!$A$2:$B$2336,2,)</f>
        <v>38.284999999999997</v>
      </c>
      <c r="D1368">
        <f>VLOOKUP($A1368,'Medical Examinations'!$A$2:$C$2336,3,)</f>
        <v>5.41</v>
      </c>
      <c r="E1368" t="str">
        <f>VLOOKUP($A1368,'Medical Examinations'!$A$2:$D$2336,4,)</f>
        <v>No</v>
      </c>
      <c r="F1368" t="str">
        <f>VLOOKUP($A1368,'Medical Examinations'!$A$2:$E$2336,5,)</f>
        <v>No</v>
      </c>
      <c r="G1368" t="str">
        <f>VLOOKUP($A1368,'Medical Examinations'!$A$2:$F$2336,6,)</f>
        <v>No</v>
      </c>
      <c r="H1368">
        <f>VLOOKUP($A1368,'Data Transformation'!$A$2:$G$2336,7,)</f>
        <v>0</v>
      </c>
      <c r="I1368" t="str">
        <f>VLOOKUP($A1368,'Medical Examinations'!$A$2:$H$2336,8,)</f>
        <v>No</v>
      </c>
      <c r="J1368" t="str">
        <f>VLOOKUP($A1368,'Data Transformation'!$A$2:$K$2336,11,)</f>
        <v>underweight</v>
      </c>
      <c r="K1368" t="str">
        <f>VLOOKUP($A1368,'Data Transformation'!$A$2:$M$2336,13,)</f>
        <v>Diabetes</v>
      </c>
      <c r="L1368" t="str">
        <f>VLOOKUP(A1368,'Data Transformation'!A1368:Q3702,17,)</f>
        <v>2-Oct-1970</v>
      </c>
      <c r="M1368">
        <f>VLOOKUP($A1368,'Hospitalisation Details'!$A$2:$I$2344,6,)</f>
        <v>7935.29</v>
      </c>
      <c r="N1368" t="str">
        <f>VLOOKUP($A1368,'Hospitalisation Details'!$A$2:$I$2344,7,)</f>
        <v>tier - 2</v>
      </c>
      <c r="O1368" t="str">
        <f>VLOOKUP($A1368,'Hospitalisation Details'!$A$2:$I$2344,8,)</f>
        <v>tier - 1</v>
      </c>
      <c r="P1368" t="str">
        <f>VLOOKUP($A1368,'Hospitalisation Details'!$A$2:$I$2344,9,)</f>
        <v>R1024</v>
      </c>
      <c r="Q1368">
        <f>VLOOKUP(A1368,'Data Transformation'!A1368:R3702,18,)</f>
        <v>52</v>
      </c>
    </row>
    <row r="1369" spans="1:17" ht="15.6" x14ac:dyDescent="0.3">
      <c r="A1369" s="1" t="s">
        <v>1003</v>
      </c>
      <c r="B1369" s="1" t="str">
        <f>VLOOKUP($A1369,'Data Transformation'!$A$2:$D$2336,4,)</f>
        <v xml:space="preserve">  Brian</v>
      </c>
      <c r="C1369">
        <f>VLOOKUP($A1369,'Medical Examinations'!$A$2:$B$2336,2,)</f>
        <v>16.48</v>
      </c>
      <c r="D1369">
        <f>VLOOKUP($A1369,'Medical Examinations'!$A$2:$C$2336,3,)</f>
        <v>11.05</v>
      </c>
      <c r="E1369" t="str">
        <f>VLOOKUP($A1369,'Medical Examinations'!$A$2:$D$2336,4,)</f>
        <v>No</v>
      </c>
      <c r="F1369" t="str">
        <f>VLOOKUP($A1369,'Medical Examinations'!$A$2:$E$2336,5,)</f>
        <v>No</v>
      </c>
      <c r="G1369" t="str">
        <f>VLOOKUP($A1369,'Medical Examinations'!$A$2:$F$2336,6,)</f>
        <v>No</v>
      </c>
      <c r="H1369">
        <f>VLOOKUP($A1369,'Data Transformation'!$A$2:$G$2336,7,)</f>
        <v>0</v>
      </c>
      <c r="I1369" t="str">
        <f>VLOOKUP($A1369,'Medical Examinations'!$A$2:$H$2336,8,)</f>
        <v>No</v>
      </c>
      <c r="J1369" t="str">
        <f>VLOOKUP($A1369,'Data Transformation'!$A$2:$K$2336,11,)</f>
        <v>obesity</v>
      </c>
      <c r="K1369" t="str">
        <f>VLOOKUP($A1369,'Data Transformation'!$A$2:$M$2336,13,)</f>
        <v>Normal</v>
      </c>
      <c r="L1369" t="str">
        <f>VLOOKUP(A1369,'Data Transformation'!A1369:Q3703,17,)</f>
        <v>7-Oct-1970</v>
      </c>
      <c r="M1369">
        <f>VLOOKUP($A1369,'Hospitalisation Details'!$A$2:$I$2344,6,)</f>
        <v>7896.41</v>
      </c>
      <c r="N1369" t="str">
        <f>VLOOKUP($A1369,'Hospitalisation Details'!$A$2:$I$2344,7,)</f>
        <v>tier - 3</v>
      </c>
      <c r="O1369" t="str">
        <f>VLOOKUP($A1369,'Hospitalisation Details'!$A$2:$I$2344,8,)</f>
        <v>tier - 2</v>
      </c>
      <c r="P1369" t="str">
        <f>VLOOKUP($A1369,'Hospitalisation Details'!$A$2:$I$2344,9,)</f>
        <v>R1013</v>
      </c>
      <c r="Q1369">
        <f>VLOOKUP(A1369,'Data Transformation'!A1369:R3703,18,)</f>
        <v>52</v>
      </c>
    </row>
    <row r="1370" spans="1:17" ht="15.6" x14ac:dyDescent="0.3">
      <c r="A1370" s="1" t="s">
        <v>1002</v>
      </c>
      <c r="B1370" s="1" t="str">
        <f>VLOOKUP($A1370,'Data Transformation'!$A$2:$D$2336,4,)</f>
        <v xml:space="preserve">  Jan-Patrick</v>
      </c>
      <c r="C1370">
        <f>VLOOKUP($A1370,'Medical Examinations'!$A$2:$B$2336,2,)</f>
        <v>38.57</v>
      </c>
      <c r="D1370">
        <f>VLOOKUP($A1370,'Medical Examinations'!$A$2:$C$2336,3,)</f>
        <v>6.27</v>
      </c>
      <c r="E1370" t="str">
        <f>VLOOKUP($A1370,'Medical Examinations'!$A$2:$D$2336,4,)</f>
        <v>No</v>
      </c>
      <c r="F1370" t="str">
        <f>VLOOKUP($A1370,'Medical Examinations'!$A$2:$E$2336,5,)</f>
        <v>No</v>
      </c>
      <c r="G1370" t="str">
        <f>VLOOKUP($A1370,'Medical Examinations'!$A$2:$F$2336,6,)</f>
        <v>No</v>
      </c>
      <c r="H1370">
        <f>VLOOKUP($A1370,'Data Transformation'!$A$2:$G$2336,7,)</f>
        <v>0</v>
      </c>
      <c r="I1370" t="str">
        <f>VLOOKUP($A1370,'Medical Examinations'!$A$2:$H$2336,8,)</f>
        <v>No</v>
      </c>
      <c r="J1370" t="str">
        <f>VLOOKUP($A1370,'Data Transformation'!$A$2:$K$2336,11,)</f>
        <v>normal weight</v>
      </c>
      <c r="K1370" t="str">
        <f>VLOOKUP($A1370,'Data Transformation'!$A$2:$M$2336,13,)</f>
        <v>Normal</v>
      </c>
      <c r="L1370" t="str">
        <f>VLOOKUP(A1370,'Data Transformation'!A1370:Q3704,17,)</f>
        <v>23-Oct-1983</v>
      </c>
      <c r="M1370">
        <f>VLOOKUP($A1370,'Hospitalisation Details'!$A$2:$I$2344,6,)</f>
        <v>7851.85</v>
      </c>
      <c r="N1370" t="str">
        <f>VLOOKUP($A1370,'Hospitalisation Details'!$A$2:$I$2344,7,)</f>
        <v>tier - 2</v>
      </c>
      <c r="O1370" t="str">
        <f>VLOOKUP($A1370,'Hospitalisation Details'!$A$2:$I$2344,8,)</f>
        <v>tier - 3</v>
      </c>
      <c r="P1370" t="str">
        <f>VLOOKUP($A1370,'Hospitalisation Details'!$A$2:$I$2344,9,)</f>
        <v>R1012</v>
      </c>
      <c r="Q1370">
        <f>VLOOKUP(A1370,'Data Transformation'!A1370:R3704,18,)</f>
        <v>39</v>
      </c>
    </row>
    <row r="1371" spans="1:17" ht="15.6" x14ac:dyDescent="0.3">
      <c r="A1371" s="1" t="s">
        <v>1001</v>
      </c>
      <c r="B1371" s="1" t="str">
        <f>VLOOKUP($A1371,'Data Transformation'!$A$2:$D$2336,4,)</f>
        <v xml:space="preserve">  Jesse J</v>
      </c>
      <c r="C1371">
        <f>VLOOKUP($A1371,'Medical Examinations'!$A$2:$B$2336,2,)</f>
        <v>43.85</v>
      </c>
      <c r="D1371">
        <f>VLOOKUP($A1371,'Medical Examinations'!$A$2:$C$2336,3,)</f>
        <v>4.7699999999999996</v>
      </c>
      <c r="E1371" t="str">
        <f>VLOOKUP($A1371,'Medical Examinations'!$A$2:$D$2336,4,)</f>
        <v>yes</v>
      </c>
      <c r="F1371" t="str">
        <f>VLOOKUP($A1371,'Medical Examinations'!$A$2:$E$2336,5,)</f>
        <v>No</v>
      </c>
      <c r="G1371" t="str">
        <f>VLOOKUP($A1371,'Medical Examinations'!$A$2:$F$2336,6,)</f>
        <v>No</v>
      </c>
      <c r="H1371">
        <f>VLOOKUP($A1371,'Data Transformation'!$A$2:$G$2336,7,)</f>
        <v>0</v>
      </c>
      <c r="I1371" t="str">
        <f>VLOOKUP($A1371,'Medical Examinations'!$A$2:$H$2336,8,)</f>
        <v>No</v>
      </c>
      <c r="J1371" t="str">
        <f>VLOOKUP($A1371,'Data Transformation'!$A$2:$K$2336,11,)</f>
        <v>obesity</v>
      </c>
      <c r="K1371" t="str">
        <f>VLOOKUP($A1371,'Data Transformation'!$A$2:$M$2336,13,)</f>
        <v>Normal</v>
      </c>
      <c r="L1371" t="str">
        <f>VLOOKUP(A1371,'Data Transformation'!A1371:Q3705,17,)</f>
        <v>9-Jun-1985</v>
      </c>
      <c r="M1371">
        <f>VLOOKUP($A1371,'Hospitalisation Details'!$A$2:$I$2344,6,)</f>
        <v>7844.8</v>
      </c>
      <c r="N1371" t="str">
        <f>VLOOKUP($A1371,'Hospitalisation Details'!$A$2:$I$2344,7,)</f>
        <v>tier - 2</v>
      </c>
      <c r="O1371" t="str">
        <f>VLOOKUP($A1371,'Hospitalisation Details'!$A$2:$I$2344,8,)</f>
        <v>tier - 2</v>
      </c>
      <c r="P1371" t="str">
        <f>VLOOKUP($A1371,'Hospitalisation Details'!$A$2:$I$2344,9,)</f>
        <v>R1012</v>
      </c>
      <c r="Q1371">
        <f>VLOOKUP(A1371,'Data Transformation'!A1371:R3705,18,)</f>
        <v>38</v>
      </c>
    </row>
    <row r="1372" spans="1:17" ht="15.6" x14ac:dyDescent="0.3">
      <c r="A1372" s="1" t="s">
        <v>1000</v>
      </c>
      <c r="B1372" s="1" t="str">
        <f>VLOOKUP($A1372,'Data Transformation'!$A$2:$D$2336,4,)</f>
        <v xml:space="preserve">  Lindsey M</v>
      </c>
      <c r="C1372">
        <f>VLOOKUP($A1372,'Medical Examinations'!$A$2:$B$2336,2,)</f>
        <v>30.11</v>
      </c>
      <c r="D1372">
        <f>VLOOKUP($A1372,'Medical Examinations'!$A$2:$C$2336,3,)</f>
        <v>4.08</v>
      </c>
      <c r="E1372" t="str">
        <f>VLOOKUP($A1372,'Medical Examinations'!$A$2:$D$2336,4,)</f>
        <v>No</v>
      </c>
      <c r="F1372" t="str">
        <f>VLOOKUP($A1372,'Medical Examinations'!$A$2:$E$2336,5,)</f>
        <v>No</v>
      </c>
      <c r="G1372" t="str">
        <f>VLOOKUP($A1372,'Medical Examinations'!$A$2:$F$2336,6,)</f>
        <v>No</v>
      </c>
      <c r="H1372">
        <f>VLOOKUP($A1372,'Data Transformation'!$A$2:$G$2336,7,)</f>
        <v>0</v>
      </c>
      <c r="I1372" t="str">
        <f>VLOOKUP($A1372,'Medical Examinations'!$A$2:$H$2336,8,)</f>
        <v>No</v>
      </c>
      <c r="J1372" t="str">
        <f>VLOOKUP($A1372,'Data Transformation'!$A$2:$K$2336,11,)</f>
        <v>underweight</v>
      </c>
      <c r="K1372" t="str">
        <f>VLOOKUP($A1372,'Data Transformation'!$A$2:$M$2336,13,)</f>
        <v>Normal</v>
      </c>
      <c r="L1372" t="str">
        <f>VLOOKUP(A1372,'Data Transformation'!A1372:Q3706,17,)</f>
        <v>17-Jul-1980</v>
      </c>
      <c r="M1372">
        <f>VLOOKUP($A1372,'Hospitalisation Details'!$A$2:$I$2344,6,)</f>
        <v>7824.37</v>
      </c>
      <c r="N1372" t="str">
        <f>VLOOKUP($A1372,'Hospitalisation Details'!$A$2:$I$2344,7,)</f>
        <v>tier - 2</v>
      </c>
      <c r="O1372" t="str">
        <f>VLOOKUP($A1372,'Hospitalisation Details'!$A$2:$I$2344,8,)</f>
        <v>tier - 2</v>
      </c>
      <c r="P1372" t="str">
        <f>VLOOKUP($A1372,'Hospitalisation Details'!$A$2:$I$2344,9,)</f>
        <v>R1012</v>
      </c>
      <c r="Q1372">
        <f>VLOOKUP(A1372,'Data Transformation'!A1372:R3706,18,)</f>
        <v>43</v>
      </c>
    </row>
    <row r="1373" spans="1:17" ht="15.6" x14ac:dyDescent="0.3">
      <c r="A1373" s="1" t="s">
        <v>999</v>
      </c>
      <c r="B1373" s="1" t="str">
        <f>VLOOKUP($A1373,'Data Transformation'!$A$2:$D$2336,4,)</f>
        <v xml:space="preserve">  Marguerite K</v>
      </c>
      <c r="C1373">
        <f>VLOOKUP($A1373,'Medical Examinations'!$A$2:$B$2336,2,)</f>
        <v>31.59</v>
      </c>
      <c r="D1373">
        <f>VLOOKUP($A1373,'Medical Examinations'!$A$2:$C$2336,3,)</f>
        <v>6.01</v>
      </c>
      <c r="E1373" t="str">
        <f>VLOOKUP($A1373,'Medical Examinations'!$A$2:$D$2336,4,)</f>
        <v>No</v>
      </c>
      <c r="F1373" t="str">
        <f>VLOOKUP($A1373,'Medical Examinations'!$A$2:$E$2336,5,)</f>
        <v>No</v>
      </c>
      <c r="G1373" t="str">
        <f>VLOOKUP($A1373,'Medical Examinations'!$A$2:$F$2336,6,)</f>
        <v>No</v>
      </c>
      <c r="H1373">
        <f>VLOOKUP($A1373,'Data Transformation'!$A$2:$G$2336,7,)</f>
        <v>0</v>
      </c>
      <c r="I1373" t="str">
        <f>VLOOKUP($A1373,'Medical Examinations'!$A$2:$H$2336,8,)</f>
        <v>No</v>
      </c>
      <c r="J1373" t="str">
        <f>VLOOKUP($A1373,'Data Transformation'!$A$2:$K$2336,11,)</f>
        <v>obesity</v>
      </c>
      <c r="K1373" t="str">
        <f>VLOOKUP($A1373,'Data Transformation'!$A$2:$M$2336,13,)</f>
        <v>Prediabetes</v>
      </c>
      <c r="L1373" t="str">
        <f>VLOOKUP(A1373,'Data Transformation'!A1373:Q3707,17,)</f>
        <v>12-Sep-1971</v>
      </c>
      <c r="M1373">
        <f>VLOOKUP($A1373,'Hospitalisation Details'!$A$2:$I$2344,6,)</f>
        <v>7812.67</v>
      </c>
      <c r="N1373" t="str">
        <f>VLOOKUP($A1373,'Hospitalisation Details'!$A$2:$I$2344,7,)</f>
        <v>tier - 2</v>
      </c>
      <c r="O1373" t="str">
        <f>VLOOKUP($A1373,'Hospitalisation Details'!$A$2:$I$2344,8,)</f>
        <v>tier - 1</v>
      </c>
      <c r="P1373" t="str">
        <f>VLOOKUP($A1373,'Hospitalisation Details'!$A$2:$I$2344,9,)</f>
        <v>R1012</v>
      </c>
      <c r="Q1373">
        <f>VLOOKUP(A1373,'Data Transformation'!A1373:R3707,18,)</f>
        <v>51</v>
      </c>
    </row>
    <row r="1374" spans="1:17" ht="15.6" x14ac:dyDescent="0.3">
      <c r="A1374" s="1" t="s">
        <v>998</v>
      </c>
      <c r="B1374" s="1" t="str">
        <f>VLOOKUP($A1374,'Data Transformation'!$A$2:$D$2336,4,)</f>
        <v xml:space="preserve">  Travis</v>
      </c>
      <c r="C1374">
        <f>VLOOKUP($A1374,'Medical Examinations'!$A$2:$B$2336,2,)</f>
        <v>40.15</v>
      </c>
      <c r="D1374">
        <f>VLOOKUP($A1374,'Medical Examinations'!$A$2:$C$2336,3,)</f>
        <v>11.84</v>
      </c>
      <c r="E1374" t="str">
        <f>VLOOKUP($A1374,'Medical Examinations'!$A$2:$D$2336,4,)</f>
        <v>No</v>
      </c>
      <c r="F1374" t="str">
        <f>VLOOKUP($A1374,'Medical Examinations'!$A$2:$E$2336,5,)</f>
        <v>No</v>
      </c>
      <c r="G1374" t="str">
        <f>VLOOKUP($A1374,'Medical Examinations'!$A$2:$F$2336,6,)</f>
        <v>No</v>
      </c>
      <c r="H1374">
        <f>VLOOKUP($A1374,'Data Transformation'!$A$2:$G$2336,7,)</f>
        <v>0</v>
      </c>
      <c r="I1374" t="str">
        <f>VLOOKUP($A1374,'Medical Examinations'!$A$2:$H$2336,8,)</f>
        <v>No</v>
      </c>
      <c r="J1374" t="str">
        <f>VLOOKUP($A1374,'Data Transformation'!$A$2:$K$2336,11,)</f>
        <v>underweight</v>
      </c>
      <c r="K1374" t="str">
        <f>VLOOKUP($A1374,'Data Transformation'!$A$2:$M$2336,13,)</f>
        <v>Diabetes</v>
      </c>
      <c r="L1374" t="str">
        <f>VLOOKUP(A1374,'Data Transformation'!A1374:Q3708,17,)</f>
        <v>14-Jun-1966</v>
      </c>
      <c r="M1374">
        <f>VLOOKUP($A1374,'Hospitalisation Details'!$A$2:$I$2344,6,)</f>
        <v>7804.16</v>
      </c>
      <c r="N1374" t="str">
        <f>VLOOKUP($A1374,'Hospitalisation Details'!$A$2:$I$2344,7,)</f>
        <v>tier - 2</v>
      </c>
      <c r="O1374" t="str">
        <f>VLOOKUP($A1374,'Hospitalisation Details'!$A$2:$I$2344,8,)</f>
        <v>tier - 3</v>
      </c>
      <c r="P1374" t="str">
        <f>VLOOKUP($A1374,'Hospitalisation Details'!$A$2:$I$2344,9,)</f>
        <v>R1013</v>
      </c>
      <c r="Q1374">
        <f>VLOOKUP(A1374,'Data Transformation'!A1374:R3708,18,)</f>
        <v>57</v>
      </c>
    </row>
    <row r="1375" spans="1:17" ht="15.6" x14ac:dyDescent="0.3">
      <c r="A1375" s="1" t="s">
        <v>997</v>
      </c>
      <c r="B1375" s="1" t="str">
        <f>VLOOKUP($A1375,'Data Transformation'!$A$2:$D$2336,4,)</f>
        <v xml:space="preserve">  Ricky</v>
      </c>
      <c r="C1375">
        <f>VLOOKUP($A1375,'Medical Examinations'!$A$2:$B$2336,2,)</f>
        <v>40.700000000000003</v>
      </c>
      <c r="D1375">
        <f>VLOOKUP($A1375,'Medical Examinations'!$A$2:$C$2336,3,)</f>
        <v>6.27</v>
      </c>
      <c r="E1375" t="str">
        <f>VLOOKUP($A1375,'Medical Examinations'!$A$2:$D$2336,4,)</f>
        <v>yes</v>
      </c>
      <c r="F1375" t="str">
        <f>VLOOKUP($A1375,'Medical Examinations'!$A$2:$E$2336,5,)</f>
        <v>No</v>
      </c>
      <c r="G1375" t="str">
        <f>VLOOKUP($A1375,'Medical Examinations'!$A$2:$F$2336,6,)</f>
        <v>Yes</v>
      </c>
      <c r="H1375">
        <f>VLOOKUP($A1375,'Data Transformation'!$A$2:$G$2336,7,)</f>
        <v>1</v>
      </c>
      <c r="I1375" t="str">
        <f>VLOOKUP($A1375,'Medical Examinations'!$A$2:$H$2336,8,)</f>
        <v>No</v>
      </c>
      <c r="J1375" t="str">
        <f>VLOOKUP($A1375,'Data Transformation'!$A$2:$K$2336,11,)</f>
        <v>obesity</v>
      </c>
      <c r="K1375" t="str">
        <f>VLOOKUP($A1375,'Data Transformation'!$A$2:$M$2336,13,)</f>
        <v>Normal</v>
      </c>
      <c r="L1375" t="str">
        <f>VLOOKUP(A1375,'Data Transformation'!A1375:Q3709,17,)</f>
        <v>23-Jun-1965</v>
      </c>
      <c r="M1375">
        <f>VLOOKUP($A1375,'Hospitalisation Details'!$A$2:$I$2344,6,)</f>
        <v>7803.77</v>
      </c>
      <c r="N1375" t="str">
        <f>VLOOKUP($A1375,'Hospitalisation Details'!$A$2:$I$2344,7,)</f>
        <v>tier - 2</v>
      </c>
      <c r="O1375" t="str">
        <f>VLOOKUP($A1375,'Hospitalisation Details'!$A$2:$I$2344,8,)</f>
        <v>tier - 3</v>
      </c>
      <c r="P1375" t="str">
        <f>VLOOKUP($A1375,'Hospitalisation Details'!$A$2:$I$2344,9,)</f>
        <v>R1012</v>
      </c>
      <c r="Q1375">
        <f>VLOOKUP(A1375,'Data Transformation'!A1375:R3709,18,)</f>
        <v>58</v>
      </c>
    </row>
    <row r="1376" spans="1:17" ht="15.6" x14ac:dyDescent="0.3">
      <c r="A1376" s="1" t="s">
        <v>996</v>
      </c>
      <c r="B1376" s="1" t="str">
        <f>VLOOKUP($A1376,'Data Transformation'!$A$2:$D$2336,4,)</f>
        <v xml:space="preserve">  Colleen L</v>
      </c>
      <c r="C1376">
        <f>VLOOKUP($A1376,'Medical Examinations'!$A$2:$B$2336,2,)</f>
        <v>40.76</v>
      </c>
      <c r="D1376">
        <f>VLOOKUP($A1376,'Medical Examinations'!$A$2:$C$2336,3,)</f>
        <v>5.28</v>
      </c>
      <c r="E1376" t="str">
        <f>VLOOKUP($A1376,'Medical Examinations'!$A$2:$D$2336,4,)</f>
        <v>No</v>
      </c>
      <c r="F1376" t="str">
        <f>VLOOKUP($A1376,'Medical Examinations'!$A$2:$E$2336,5,)</f>
        <v>No</v>
      </c>
      <c r="G1376" t="str">
        <f>VLOOKUP($A1376,'Medical Examinations'!$A$2:$F$2336,6,)</f>
        <v>No</v>
      </c>
      <c r="H1376">
        <f>VLOOKUP($A1376,'Data Transformation'!$A$2:$G$2336,7,)</f>
        <v>0</v>
      </c>
      <c r="I1376" t="str">
        <f>VLOOKUP($A1376,'Medical Examinations'!$A$2:$H$2336,8,)</f>
        <v>No</v>
      </c>
      <c r="J1376" t="str">
        <f>VLOOKUP($A1376,'Data Transformation'!$A$2:$K$2336,11,)</f>
        <v>obesity</v>
      </c>
      <c r="K1376" t="str">
        <f>VLOOKUP($A1376,'Data Transformation'!$A$2:$M$2336,13,)</f>
        <v>Normal</v>
      </c>
      <c r="L1376" t="str">
        <f>VLOOKUP(A1376,'Data Transformation'!A1376:Q3710,17,)</f>
        <v>7-Sep-1966</v>
      </c>
      <c r="M1376">
        <f>VLOOKUP($A1376,'Hospitalisation Details'!$A$2:$I$2344,6,)</f>
        <v>7794.68</v>
      </c>
      <c r="N1376" t="str">
        <f>VLOOKUP($A1376,'Hospitalisation Details'!$A$2:$I$2344,7,)</f>
        <v>tier - 2</v>
      </c>
      <c r="O1376" t="str">
        <f>VLOOKUP($A1376,'Hospitalisation Details'!$A$2:$I$2344,8,)</f>
        <v>tier - 2</v>
      </c>
      <c r="P1376" t="str">
        <f>VLOOKUP($A1376,'Hospitalisation Details'!$A$2:$I$2344,9,)</f>
        <v>R1026</v>
      </c>
      <c r="Q1376">
        <f>VLOOKUP(A1376,'Data Transformation'!A1376:R3710,18,)</f>
        <v>56</v>
      </c>
    </row>
    <row r="1377" spans="1:17" ht="15.6" x14ac:dyDescent="0.3">
      <c r="A1377" s="1" t="s">
        <v>995</v>
      </c>
      <c r="B1377" s="1" t="str">
        <f>VLOOKUP($A1377,'Data Transformation'!$A$2:$D$2336,4,)</f>
        <v xml:space="preserve">  Charlie A</v>
      </c>
      <c r="C1377">
        <f>VLOOKUP($A1377,'Medical Examinations'!$A$2:$B$2336,2,)</f>
        <v>29.7</v>
      </c>
      <c r="D1377">
        <f>VLOOKUP($A1377,'Medical Examinations'!$A$2:$C$2336,3,)</f>
        <v>7.03</v>
      </c>
      <c r="E1377" t="str">
        <f>VLOOKUP($A1377,'Medical Examinations'!$A$2:$D$2336,4,)</f>
        <v>No</v>
      </c>
      <c r="F1377" t="str">
        <f>VLOOKUP($A1377,'Medical Examinations'!$A$2:$E$2336,5,)</f>
        <v>No</v>
      </c>
      <c r="G1377" t="str">
        <f>VLOOKUP($A1377,'Medical Examinations'!$A$2:$F$2336,6,)</f>
        <v>No</v>
      </c>
      <c r="H1377">
        <f>VLOOKUP($A1377,'Data Transformation'!$A$2:$G$2336,7,)</f>
        <v>0</v>
      </c>
      <c r="I1377" t="str">
        <f>VLOOKUP($A1377,'Medical Examinations'!$A$2:$H$2336,8,)</f>
        <v>No</v>
      </c>
      <c r="J1377" t="str">
        <f>VLOOKUP($A1377,'Data Transformation'!$A$2:$K$2336,11,)</f>
        <v>obesity</v>
      </c>
      <c r="K1377" t="str">
        <f>VLOOKUP($A1377,'Data Transformation'!$A$2:$M$2336,13,)</f>
        <v>Normal</v>
      </c>
      <c r="L1377" t="str">
        <f>VLOOKUP(A1377,'Data Transformation'!A1377:Q3711,17,)</f>
        <v>10-Sep-2004</v>
      </c>
      <c r="M1377">
        <f>VLOOKUP($A1377,'Hospitalisation Details'!$A$2:$I$2344,6,)</f>
        <v>7789.64</v>
      </c>
      <c r="N1377" t="str">
        <f>VLOOKUP($A1377,'Hospitalisation Details'!$A$2:$I$2344,7,)</f>
        <v>tier - 1</v>
      </c>
      <c r="O1377" t="str">
        <f>VLOOKUP($A1377,'Hospitalisation Details'!$A$2:$I$2344,8,)</f>
        <v>tier - 3</v>
      </c>
      <c r="P1377" t="str">
        <f>VLOOKUP($A1377,'Hospitalisation Details'!$A$2:$I$2344,9,)</f>
        <v>R1013</v>
      </c>
      <c r="Q1377">
        <f>VLOOKUP(A1377,'Data Transformation'!A1377:R3711,18,)</f>
        <v>18</v>
      </c>
    </row>
    <row r="1378" spans="1:17" ht="15.6" x14ac:dyDescent="0.3">
      <c r="A1378" s="1" t="s">
        <v>994</v>
      </c>
      <c r="B1378" s="1" t="str">
        <f>VLOOKUP($A1378,'Data Transformation'!$A$2:$D$2336,4,)</f>
        <v xml:space="preserve">  Rick</v>
      </c>
      <c r="C1378">
        <f>VLOOKUP($A1378,'Medical Examinations'!$A$2:$B$2336,2,)</f>
        <v>40.58</v>
      </c>
      <c r="D1378">
        <f>VLOOKUP($A1378,'Medical Examinations'!$A$2:$C$2336,3,)</f>
        <v>5.32</v>
      </c>
      <c r="E1378" t="str">
        <f>VLOOKUP($A1378,'Medical Examinations'!$A$2:$D$2336,4,)</f>
        <v>yes</v>
      </c>
      <c r="F1378" t="str">
        <f>VLOOKUP($A1378,'Medical Examinations'!$A$2:$E$2336,5,)</f>
        <v>No</v>
      </c>
      <c r="G1378" t="str">
        <f>VLOOKUP($A1378,'Medical Examinations'!$A$2:$F$2336,6,)</f>
        <v>Yes</v>
      </c>
      <c r="H1378">
        <f>VLOOKUP($A1378,'Data Transformation'!$A$2:$G$2336,7,)</f>
        <v>1</v>
      </c>
      <c r="I1378" t="str">
        <f>VLOOKUP($A1378,'Medical Examinations'!$A$2:$H$2336,8,)</f>
        <v>No</v>
      </c>
      <c r="J1378" t="str">
        <f>VLOOKUP($A1378,'Data Transformation'!$A$2:$K$2336,11,)</f>
        <v>normal weight</v>
      </c>
      <c r="K1378" t="str">
        <f>VLOOKUP($A1378,'Data Transformation'!$A$2:$M$2336,13,)</f>
        <v>Diabetes</v>
      </c>
      <c r="L1378" t="str">
        <f>VLOOKUP(A1378,'Data Transformation'!A1378:Q3712,17,)</f>
        <v>13-Oct-1970</v>
      </c>
      <c r="M1378">
        <f>VLOOKUP($A1378,'Hospitalisation Details'!$A$2:$I$2344,6,)</f>
        <v>7763.06</v>
      </c>
      <c r="N1378" t="str">
        <f>VLOOKUP($A1378,'Hospitalisation Details'!$A$2:$I$2344,7,)</f>
        <v>tier - 2</v>
      </c>
      <c r="O1378" t="str">
        <f>VLOOKUP($A1378,'Hospitalisation Details'!$A$2:$I$2344,8,)</f>
        <v>tier - 1</v>
      </c>
      <c r="P1378" t="str">
        <f>VLOOKUP($A1378,'Hospitalisation Details'!$A$2:$I$2344,9,)</f>
        <v>R1012</v>
      </c>
      <c r="Q1378">
        <f>VLOOKUP(A1378,'Data Transformation'!A1378:R3712,18,)</f>
        <v>52</v>
      </c>
    </row>
    <row r="1379" spans="1:17" ht="15.6" x14ac:dyDescent="0.3">
      <c r="A1379" s="1" t="s">
        <v>993</v>
      </c>
      <c r="B1379" s="1" t="str">
        <f>VLOOKUP($A1379,'Data Transformation'!$A$2:$D$2336,4,)</f>
        <v xml:space="preserve">  Lauren C</v>
      </c>
      <c r="C1379">
        <f>VLOOKUP($A1379,'Medical Examinations'!$A$2:$B$2336,2,)</f>
        <v>33.06</v>
      </c>
      <c r="D1379">
        <f>VLOOKUP($A1379,'Medical Examinations'!$A$2:$C$2336,3,)</f>
        <v>9.59</v>
      </c>
      <c r="E1379" t="str">
        <f>VLOOKUP($A1379,'Medical Examinations'!$A$2:$D$2336,4,)</f>
        <v>yes</v>
      </c>
      <c r="F1379" t="str">
        <f>VLOOKUP($A1379,'Medical Examinations'!$A$2:$E$2336,5,)</f>
        <v>No</v>
      </c>
      <c r="G1379" t="str">
        <f>VLOOKUP($A1379,'Medical Examinations'!$A$2:$F$2336,6,)</f>
        <v>No</v>
      </c>
      <c r="H1379">
        <f>VLOOKUP($A1379,'Data Transformation'!$A$2:$G$2336,7,)</f>
        <v>0</v>
      </c>
      <c r="I1379" t="str">
        <f>VLOOKUP($A1379,'Medical Examinations'!$A$2:$H$2336,8,)</f>
        <v>No</v>
      </c>
      <c r="J1379" t="str">
        <f>VLOOKUP($A1379,'Data Transformation'!$A$2:$K$2336,11,)</f>
        <v>obesity</v>
      </c>
      <c r="K1379" t="str">
        <f>VLOOKUP($A1379,'Data Transformation'!$A$2:$M$2336,13,)</f>
        <v>Prediabetes</v>
      </c>
      <c r="L1379" t="str">
        <f>VLOOKUP(A1379,'Data Transformation'!A1379:Q3713,17,)</f>
        <v>7-Jun-1983</v>
      </c>
      <c r="M1379">
        <f>VLOOKUP($A1379,'Hospitalisation Details'!$A$2:$I$2344,6,)</f>
        <v>7749.16</v>
      </c>
      <c r="N1379" t="str">
        <f>VLOOKUP($A1379,'Hospitalisation Details'!$A$2:$I$2344,7,)</f>
        <v>tier - 2</v>
      </c>
      <c r="O1379" t="str">
        <f>VLOOKUP($A1379,'Hospitalisation Details'!$A$2:$I$2344,8,)</f>
        <v>tier - 1</v>
      </c>
      <c r="P1379" t="str">
        <f>VLOOKUP($A1379,'Hospitalisation Details'!$A$2:$I$2344,9,)</f>
        <v>R1012</v>
      </c>
      <c r="Q1379">
        <f>VLOOKUP(A1379,'Data Transformation'!A1379:R3713,18,)</f>
        <v>40</v>
      </c>
    </row>
    <row r="1380" spans="1:17" ht="15.6" x14ac:dyDescent="0.3">
      <c r="A1380" s="1" t="s">
        <v>992</v>
      </c>
      <c r="B1380" s="1" t="str">
        <f>VLOOKUP($A1380,'Data Transformation'!$A$2:$D$2336,4,)</f>
        <v xml:space="preserve">  Daniel</v>
      </c>
      <c r="C1380">
        <f>VLOOKUP($A1380,'Medical Examinations'!$A$2:$B$2336,2,)</f>
        <v>26.62</v>
      </c>
      <c r="D1380">
        <f>VLOOKUP($A1380,'Medical Examinations'!$A$2:$C$2336,3,)</f>
        <v>6.15</v>
      </c>
      <c r="E1380" t="str">
        <f>VLOOKUP($A1380,'Medical Examinations'!$A$2:$D$2336,4,)</f>
        <v>yes</v>
      </c>
      <c r="F1380" t="str">
        <f>VLOOKUP($A1380,'Medical Examinations'!$A$2:$E$2336,5,)</f>
        <v>No</v>
      </c>
      <c r="G1380" t="str">
        <f>VLOOKUP($A1380,'Medical Examinations'!$A$2:$F$2336,6,)</f>
        <v>No</v>
      </c>
      <c r="H1380">
        <f>VLOOKUP($A1380,'Data Transformation'!$A$2:$G$2336,7,)</f>
        <v>0</v>
      </c>
      <c r="I1380" t="str">
        <f>VLOOKUP($A1380,'Medical Examinations'!$A$2:$H$2336,8,)</f>
        <v>No</v>
      </c>
      <c r="J1380" t="str">
        <f>VLOOKUP($A1380,'Data Transformation'!$A$2:$K$2336,11,)</f>
        <v>obesity</v>
      </c>
      <c r="K1380" t="str">
        <f>VLOOKUP($A1380,'Data Transformation'!$A$2:$M$2336,13,)</f>
        <v>Prediabetes</v>
      </c>
      <c r="L1380" t="str">
        <f>VLOOKUP(A1380,'Data Transformation'!A1380:Q3714,17,)</f>
        <v>11-Aug-1969</v>
      </c>
      <c r="M1380">
        <f>VLOOKUP($A1380,'Hospitalisation Details'!$A$2:$I$2344,6,)</f>
        <v>7742.11</v>
      </c>
      <c r="N1380" t="str">
        <f>VLOOKUP($A1380,'Hospitalisation Details'!$A$2:$I$2344,7,)</f>
        <v>tier - 3</v>
      </c>
      <c r="O1380" t="str">
        <f>VLOOKUP($A1380,'Hospitalisation Details'!$A$2:$I$2344,8,)</f>
        <v>tier - 2</v>
      </c>
      <c r="P1380" t="str">
        <f>VLOOKUP($A1380,'Hospitalisation Details'!$A$2:$I$2344,9,)</f>
        <v>R1013</v>
      </c>
      <c r="Q1380">
        <f>VLOOKUP(A1380,'Data Transformation'!A1380:R3714,18,)</f>
        <v>53</v>
      </c>
    </row>
    <row r="1381" spans="1:17" ht="15.6" x14ac:dyDescent="0.3">
      <c r="A1381" s="1" t="s">
        <v>991</v>
      </c>
      <c r="B1381" s="1" t="str">
        <f>VLOOKUP($A1381,'Data Transformation'!$A$2:$D$2336,4,)</f>
        <v xml:space="preserve">  Jaime</v>
      </c>
      <c r="C1381">
        <f>VLOOKUP($A1381,'Medical Examinations'!$A$2:$B$2336,2,)</f>
        <v>37.1</v>
      </c>
      <c r="D1381">
        <f>VLOOKUP($A1381,'Medical Examinations'!$A$2:$C$2336,3,)</f>
        <v>11.08</v>
      </c>
      <c r="E1381" t="str">
        <f>VLOOKUP($A1381,'Medical Examinations'!$A$2:$D$2336,4,)</f>
        <v>No</v>
      </c>
      <c r="F1381" t="str">
        <f>VLOOKUP($A1381,'Medical Examinations'!$A$2:$E$2336,5,)</f>
        <v>No</v>
      </c>
      <c r="G1381" t="str">
        <f>VLOOKUP($A1381,'Medical Examinations'!$A$2:$F$2336,6,)</f>
        <v>No</v>
      </c>
      <c r="H1381">
        <f>VLOOKUP($A1381,'Data Transformation'!$A$2:$G$2336,7,)</f>
        <v>0</v>
      </c>
      <c r="I1381" t="str">
        <f>VLOOKUP($A1381,'Medical Examinations'!$A$2:$H$2336,8,)</f>
        <v>No</v>
      </c>
      <c r="J1381" t="str">
        <f>VLOOKUP($A1381,'Data Transformation'!$A$2:$K$2336,11,)</f>
        <v>normal weight</v>
      </c>
      <c r="K1381" t="str">
        <f>VLOOKUP($A1381,'Data Transformation'!$A$2:$M$2336,13,)</f>
        <v>Prediabetes</v>
      </c>
      <c r="L1381" t="str">
        <f>VLOOKUP(A1381,'Data Transformation'!A1381:Q3715,17,)</f>
        <v>6-Oct-1989</v>
      </c>
      <c r="M1381">
        <f>VLOOKUP($A1381,'Hospitalisation Details'!$A$2:$I$2344,6,)</f>
        <v>7740.34</v>
      </c>
      <c r="N1381" t="str">
        <f>VLOOKUP($A1381,'Hospitalisation Details'!$A$2:$I$2344,7,)</f>
        <v>tier - 1</v>
      </c>
      <c r="O1381" t="str">
        <f>VLOOKUP($A1381,'Hospitalisation Details'!$A$2:$I$2344,8,)</f>
        <v>tier - 1</v>
      </c>
      <c r="P1381" t="str">
        <f>VLOOKUP($A1381,'Hospitalisation Details'!$A$2:$I$2344,9,)</f>
        <v>R1011</v>
      </c>
      <c r="Q1381">
        <f>VLOOKUP(A1381,'Data Transformation'!A1381:R3715,18,)</f>
        <v>33</v>
      </c>
    </row>
    <row r="1382" spans="1:17" ht="15.6" x14ac:dyDescent="0.3">
      <c r="A1382" s="1" t="s">
        <v>990</v>
      </c>
      <c r="B1382" s="1" t="str">
        <f>VLOOKUP($A1382,'Data Transformation'!$A$2:$D$2336,4,)</f>
        <v xml:space="preserve">  Erik R</v>
      </c>
      <c r="C1382">
        <f>VLOOKUP($A1382,'Medical Examinations'!$A$2:$B$2336,2,)</f>
        <v>18.28</v>
      </c>
      <c r="D1382">
        <f>VLOOKUP($A1382,'Medical Examinations'!$A$2:$C$2336,3,)</f>
        <v>7.95</v>
      </c>
      <c r="E1382" t="str">
        <f>VLOOKUP($A1382,'Medical Examinations'!$A$2:$D$2336,4,)</f>
        <v>No</v>
      </c>
      <c r="F1382" t="str">
        <f>VLOOKUP($A1382,'Medical Examinations'!$A$2:$E$2336,5,)</f>
        <v>No</v>
      </c>
      <c r="G1382" t="str">
        <f>VLOOKUP($A1382,'Medical Examinations'!$A$2:$F$2336,6,)</f>
        <v>No</v>
      </c>
      <c r="H1382">
        <f>VLOOKUP($A1382,'Data Transformation'!$A$2:$G$2336,7,)</f>
        <v>0</v>
      </c>
      <c r="I1382" t="str">
        <f>VLOOKUP($A1382,'Medical Examinations'!$A$2:$H$2336,8,)</f>
        <v>No</v>
      </c>
      <c r="J1382" t="str">
        <f>VLOOKUP($A1382,'Data Transformation'!$A$2:$K$2336,11,)</f>
        <v>underweight</v>
      </c>
      <c r="K1382" t="str">
        <f>VLOOKUP($A1382,'Data Transformation'!$A$2:$M$2336,13,)</f>
        <v>Diabetes</v>
      </c>
      <c r="L1382" t="str">
        <f>VLOOKUP(A1382,'Data Transformation'!A1382:Q3716,17,)</f>
        <v>24-Jun-1968</v>
      </c>
      <c r="M1382">
        <f>VLOOKUP($A1382,'Hospitalisation Details'!$A$2:$I$2344,6,)</f>
        <v>7736.39</v>
      </c>
      <c r="N1382" t="str">
        <f>VLOOKUP($A1382,'Hospitalisation Details'!$A$2:$I$2344,7,)</f>
        <v>tier - 3</v>
      </c>
      <c r="O1382" t="str">
        <f>VLOOKUP($A1382,'Hospitalisation Details'!$A$2:$I$2344,8,)</f>
        <v>tier - 2</v>
      </c>
      <c r="P1382" t="str">
        <f>VLOOKUP($A1382,'Hospitalisation Details'!$A$2:$I$2344,9,)</f>
        <v>R1013</v>
      </c>
      <c r="Q1382">
        <f>VLOOKUP(A1382,'Data Transformation'!A1382:R3716,18,)</f>
        <v>55</v>
      </c>
    </row>
    <row r="1383" spans="1:17" ht="15.6" x14ac:dyDescent="0.3">
      <c r="A1383" s="1" t="s">
        <v>989</v>
      </c>
      <c r="B1383" s="1" t="str">
        <f>VLOOKUP($A1383,'Data Transformation'!$A$2:$D$2336,4,)</f>
        <v xml:space="preserve">  Katie</v>
      </c>
      <c r="C1383">
        <f>VLOOKUP($A1383,'Medical Examinations'!$A$2:$B$2336,2,)</f>
        <v>35.814999999999998</v>
      </c>
      <c r="D1383">
        <f>VLOOKUP($A1383,'Medical Examinations'!$A$2:$C$2336,3,)</f>
        <v>6.23</v>
      </c>
      <c r="E1383" t="str">
        <f>VLOOKUP($A1383,'Medical Examinations'!$A$2:$D$2336,4,)</f>
        <v>No</v>
      </c>
      <c r="F1383" t="str">
        <f>VLOOKUP($A1383,'Medical Examinations'!$A$2:$E$2336,5,)</f>
        <v>No</v>
      </c>
      <c r="G1383" t="str">
        <f>VLOOKUP($A1383,'Medical Examinations'!$A$2:$F$2336,6,)</f>
        <v>No</v>
      </c>
      <c r="H1383">
        <f>VLOOKUP($A1383,'Data Transformation'!$A$2:$G$2336,7,)</f>
        <v>0</v>
      </c>
      <c r="I1383" t="str">
        <f>VLOOKUP($A1383,'Medical Examinations'!$A$2:$H$2336,8,)</f>
        <v>No</v>
      </c>
      <c r="J1383" t="str">
        <f>VLOOKUP($A1383,'Data Transformation'!$A$2:$K$2336,11,)</f>
        <v>obesity</v>
      </c>
      <c r="K1383" t="str">
        <f>VLOOKUP($A1383,'Data Transformation'!$A$2:$M$2336,13,)</f>
        <v>Normal</v>
      </c>
      <c r="L1383" t="str">
        <f>VLOOKUP(A1383,'Data Transformation'!A1383:Q3717,17,)</f>
        <v>19-Dec-1971</v>
      </c>
      <c r="M1383">
        <f>VLOOKUP($A1383,'Hospitalisation Details'!$A$2:$I$2344,6,)</f>
        <v>7731.86</v>
      </c>
      <c r="N1383" t="str">
        <f>VLOOKUP($A1383,'Hospitalisation Details'!$A$2:$I$2344,7,)</f>
        <v>tier - 2</v>
      </c>
      <c r="O1383" t="str">
        <f>VLOOKUP($A1383,'Hospitalisation Details'!$A$2:$I$2344,8,)</f>
        <v>tier - 3</v>
      </c>
      <c r="P1383" t="str">
        <f>VLOOKUP($A1383,'Hospitalisation Details'!$A$2:$I$2344,9,)</f>
        <v>R1012</v>
      </c>
      <c r="Q1383">
        <f>VLOOKUP(A1383,'Data Transformation'!A1383:R3717,18,)</f>
        <v>51</v>
      </c>
    </row>
    <row r="1384" spans="1:17" ht="15.6" x14ac:dyDescent="0.3">
      <c r="A1384" s="1" t="s">
        <v>988</v>
      </c>
      <c r="B1384" s="1" t="str">
        <f>VLOOKUP($A1384,'Data Transformation'!$A$2:$D$2336,4,)</f>
        <v xml:space="preserve">  Thomas A</v>
      </c>
      <c r="C1384">
        <f>VLOOKUP($A1384,'Medical Examinations'!$A$2:$B$2336,2,)</f>
        <v>30.69</v>
      </c>
      <c r="D1384">
        <f>VLOOKUP($A1384,'Medical Examinations'!$A$2:$C$2336,3,)</f>
        <v>6.5</v>
      </c>
      <c r="E1384" t="str">
        <f>VLOOKUP($A1384,'Medical Examinations'!$A$2:$D$2336,4,)</f>
        <v>No</v>
      </c>
      <c r="F1384" t="str">
        <f>VLOOKUP($A1384,'Medical Examinations'!$A$2:$E$2336,5,)</f>
        <v>No</v>
      </c>
      <c r="G1384" t="str">
        <f>VLOOKUP($A1384,'Medical Examinations'!$A$2:$F$2336,6,)</f>
        <v>No</v>
      </c>
      <c r="H1384">
        <f>VLOOKUP($A1384,'Data Transformation'!$A$2:$G$2336,7,)</f>
        <v>0</v>
      </c>
      <c r="I1384" t="str">
        <f>VLOOKUP($A1384,'Medical Examinations'!$A$2:$H$2336,8,)</f>
        <v>No</v>
      </c>
      <c r="J1384" t="str">
        <f>VLOOKUP($A1384,'Data Transformation'!$A$2:$K$2336,11,)</f>
        <v>normal weight</v>
      </c>
      <c r="K1384" t="str">
        <f>VLOOKUP($A1384,'Data Transformation'!$A$2:$M$2336,13,)</f>
        <v>Normal</v>
      </c>
      <c r="L1384" t="str">
        <f>VLOOKUP(A1384,'Data Transformation'!A1384:Q3718,17,)</f>
        <v>12-Jun-1988</v>
      </c>
      <c r="M1384">
        <f>VLOOKUP($A1384,'Hospitalisation Details'!$A$2:$I$2344,6,)</f>
        <v>7731.43</v>
      </c>
      <c r="N1384" t="str">
        <f>VLOOKUP($A1384,'Hospitalisation Details'!$A$2:$I$2344,7,)</f>
        <v>tier - 3</v>
      </c>
      <c r="O1384" t="str">
        <f>VLOOKUP($A1384,'Hospitalisation Details'!$A$2:$I$2344,8,)</f>
        <v>tier - 2</v>
      </c>
      <c r="P1384" t="str">
        <f>VLOOKUP($A1384,'Hospitalisation Details'!$A$2:$I$2344,9,)</f>
        <v>R1013</v>
      </c>
      <c r="Q1384">
        <f>VLOOKUP(A1384,'Data Transformation'!A1384:R3718,18,)</f>
        <v>35</v>
      </c>
    </row>
    <row r="1385" spans="1:17" ht="15.6" x14ac:dyDescent="0.3">
      <c r="A1385" s="1" t="s">
        <v>987</v>
      </c>
      <c r="B1385" s="1" t="str">
        <f>VLOOKUP($A1385,'Data Transformation'!$A$2:$D$2336,4,)</f>
        <v xml:space="preserve">  Jean-Marc</v>
      </c>
      <c r="C1385">
        <f>VLOOKUP($A1385,'Medical Examinations'!$A$2:$B$2336,2,)</f>
        <v>26.125</v>
      </c>
      <c r="D1385">
        <f>VLOOKUP($A1385,'Medical Examinations'!$A$2:$C$2336,3,)</f>
        <v>5.22</v>
      </c>
      <c r="E1385" t="str">
        <f>VLOOKUP($A1385,'Medical Examinations'!$A$2:$D$2336,4,)</f>
        <v>No</v>
      </c>
      <c r="F1385" t="str">
        <f>VLOOKUP($A1385,'Medical Examinations'!$A$2:$E$2336,5,)</f>
        <v>No</v>
      </c>
      <c r="G1385" t="str">
        <f>VLOOKUP($A1385,'Medical Examinations'!$A$2:$F$2336,6,)</f>
        <v>No</v>
      </c>
      <c r="H1385">
        <f>VLOOKUP($A1385,'Data Transformation'!$A$2:$G$2336,7,)</f>
        <v>0</v>
      </c>
      <c r="I1385" t="str">
        <f>VLOOKUP($A1385,'Medical Examinations'!$A$2:$H$2336,8,)</f>
        <v>No</v>
      </c>
      <c r="J1385" t="str">
        <f>VLOOKUP($A1385,'Data Transformation'!$A$2:$K$2336,11,)</f>
        <v>underweight</v>
      </c>
      <c r="K1385" t="str">
        <f>VLOOKUP($A1385,'Data Transformation'!$A$2:$M$2336,13,)</f>
        <v>Diabetes</v>
      </c>
      <c r="L1385" t="str">
        <f>VLOOKUP(A1385,'Data Transformation'!A1385:Q3719,17,)</f>
        <v>23-Jul-1970</v>
      </c>
      <c r="M1385">
        <f>VLOOKUP($A1385,'Hospitalisation Details'!$A$2:$I$2344,6,)</f>
        <v>7729.65</v>
      </c>
      <c r="N1385" t="str">
        <f>VLOOKUP($A1385,'Hospitalisation Details'!$A$2:$I$2344,7,)</f>
        <v>tier - 3</v>
      </c>
      <c r="O1385" t="str">
        <f>VLOOKUP($A1385,'Hospitalisation Details'!$A$2:$I$2344,8,)</f>
        <v>tier - 1</v>
      </c>
      <c r="P1385" t="str">
        <f>VLOOKUP($A1385,'Hospitalisation Details'!$A$2:$I$2344,9,)</f>
        <v>R1016</v>
      </c>
      <c r="Q1385">
        <f>VLOOKUP(A1385,'Data Transformation'!A1385:R3719,18,)</f>
        <v>53</v>
      </c>
    </row>
    <row r="1386" spans="1:17" ht="15.6" x14ac:dyDescent="0.3">
      <c r="A1386" s="1" t="s">
        <v>986</v>
      </c>
      <c r="B1386" s="1" t="str">
        <f>VLOOKUP($A1386,'Data Transformation'!$A$2:$D$2336,4,)</f>
        <v xml:space="preserve">  Kerry L</v>
      </c>
      <c r="C1386">
        <f>VLOOKUP($A1386,'Medical Examinations'!$A$2:$B$2336,2,)</f>
        <v>34.58</v>
      </c>
      <c r="D1386">
        <f>VLOOKUP($A1386,'Medical Examinations'!$A$2:$C$2336,3,)</f>
        <v>6.3</v>
      </c>
      <c r="E1386" t="str">
        <f>VLOOKUP($A1386,'Medical Examinations'!$A$2:$D$2336,4,)</f>
        <v>No</v>
      </c>
      <c r="F1386" t="str">
        <f>VLOOKUP($A1386,'Medical Examinations'!$A$2:$E$2336,5,)</f>
        <v>No</v>
      </c>
      <c r="G1386" t="str">
        <f>VLOOKUP($A1386,'Medical Examinations'!$A$2:$F$2336,6,)</f>
        <v>Yes</v>
      </c>
      <c r="H1386">
        <f>VLOOKUP($A1386,'Data Transformation'!$A$2:$G$2336,7,)</f>
        <v>1</v>
      </c>
      <c r="I1386" t="str">
        <f>VLOOKUP($A1386,'Medical Examinations'!$A$2:$H$2336,8,)</f>
        <v>No</v>
      </c>
      <c r="J1386" t="str">
        <f>VLOOKUP($A1386,'Data Transformation'!$A$2:$K$2336,11,)</f>
        <v>underweight</v>
      </c>
      <c r="K1386" t="str">
        <f>VLOOKUP($A1386,'Data Transformation'!$A$2:$M$2336,13,)</f>
        <v>Normal</v>
      </c>
      <c r="L1386" t="str">
        <f>VLOOKUP(A1386,'Data Transformation'!A1386:Q3720,17,)</f>
        <v>3-Oct-1965</v>
      </c>
      <c r="M1386">
        <f>VLOOKUP($A1386,'Hospitalisation Details'!$A$2:$I$2344,6,)</f>
        <v>7727.25</v>
      </c>
      <c r="N1386" t="str">
        <f>VLOOKUP($A1386,'Hospitalisation Details'!$A$2:$I$2344,7,)</f>
        <v>tier - 2</v>
      </c>
      <c r="O1386" t="str">
        <f>VLOOKUP($A1386,'Hospitalisation Details'!$A$2:$I$2344,8,)</f>
        <v>tier - 3</v>
      </c>
      <c r="P1386" t="str">
        <f>VLOOKUP($A1386,'Hospitalisation Details'!$A$2:$I$2344,9,)</f>
        <v>R1012</v>
      </c>
      <c r="Q1386">
        <f>VLOOKUP(A1386,'Data Transformation'!A1386:R3720,18,)</f>
        <v>57</v>
      </c>
    </row>
    <row r="1387" spans="1:17" ht="15.6" x14ac:dyDescent="0.3">
      <c r="A1387" s="1" t="s">
        <v>985</v>
      </c>
      <c r="B1387" s="1" t="str">
        <f>VLOOKUP($A1387,'Data Transformation'!$A$2:$D$2336,4,)</f>
        <v xml:space="preserve">  Ulrich</v>
      </c>
      <c r="C1387">
        <f>VLOOKUP($A1387,'Medical Examinations'!$A$2:$B$2336,2,)</f>
        <v>27.4</v>
      </c>
      <c r="D1387">
        <f>VLOOKUP($A1387,'Medical Examinations'!$A$2:$C$2336,3,)</f>
        <v>8.84</v>
      </c>
      <c r="E1387" t="str">
        <f>VLOOKUP($A1387,'Medical Examinations'!$A$2:$D$2336,4,)</f>
        <v>No</v>
      </c>
      <c r="F1387" t="str">
        <f>VLOOKUP($A1387,'Medical Examinations'!$A$2:$E$2336,5,)</f>
        <v>No</v>
      </c>
      <c r="G1387" t="str">
        <f>VLOOKUP($A1387,'Medical Examinations'!$A$2:$F$2336,6,)</f>
        <v>No</v>
      </c>
      <c r="H1387">
        <f>VLOOKUP($A1387,'Data Transformation'!$A$2:$G$2336,7,)</f>
        <v>0</v>
      </c>
      <c r="I1387" t="str">
        <f>VLOOKUP($A1387,'Medical Examinations'!$A$2:$H$2336,8,)</f>
        <v>No</v>
      </c>
      <c r="J1387" t="str">
        <f>VLOOKUP($A1387,'Data Transformation'!$A$2:$K$2336,11,)</f>
        <v>normal weight</v>
      </c>
      <c r="K1387" t="str">
        <f>VLOOKUP($A1387,'Data Transformation'!$A$2:$M$2336,13,)</f>
        <v>Normal</v>
      </c>
      <c r="L1387" t="str">
        <f>VLOOKUP(A1387,'Data Transformation'!A1387:Q3721,17,)</f>
        <v>14-Nov-1968</v>
      </c>
      <c r="M1387">
        <f>VLOOKUP($A1387,'Hospitalisation Details'!$A$2:$I$2344,6,)</f>
        <v>7726.85</v>
      </c>
      <c r="N1387" t="str">
        <f>VLOOKUP($A1387,'Hospitalisation Details'!$A$2:$I$2344,7,)</f>
        <v>tier - 1</v>
      </c>
      <c r="O1387" t="str">
        <f>VLOOKUP($A1387,'Hospitalisation Details'!$A$2:$I$2344,8,)</f>
        <v>tier - 2</v>
      </c>
      <c r="P1387" t="str">
        <f>VLOOKUP($A1387,'Hospitalisation Details'!$A$2:$I$2344,9,)</f>
        <v>R1011</v>
      </c>
      <c r="Q1387">
        <f>VLOOKUP(A1387,'Data Transformation'!A1387:R3721,18,)</f>
        <v>54</v>
      </c>
    </row>
    <row r="1388" spans="1:17" ht="15.6" x14ac:dyDescent="0.3">
      <c r="A1388" s="1" t="s">
        <v>984</v>
      </c>
      <c r="B1388" s="1" t="str">
        <f>VLOOKUP($A1388,'Data Transformation'!$A$2:$D$2336,4,)</f>
        <v xml:space="preserve">  Justin P</v>
      </c>
      <c r="C1388">
        <f>VLOOKUP($A1388,'Medical Examinations'!$A$2:$B$2336,2,)</f>
        <v>27.53</v>
      </c>
      <c r="D1388">
        <f>VLOOKUP($A1388,'Medical Examinations'!$A$2:$C$2336,3,)</f>
        <v>4.1100000000000003</v>
      </c>
      <c r="E1388" t="str">
        <f>VLOOKUP($A1388,'Medical Examinations'!$A$2:$D$2336,4,)</f>
        <v>No</v>
      </c>
      <c r="F1388" t="str">
        <f>VLOOKUP($A1388,'Medical Examinations'!$A$2:$E$2336,5,)</f>
        <v>No</v>
      </c>
      <c r="G1388" t="str">
        <f>VLOOKUP($A1388,'Medical Examinations'!$A$2:$F$2336,6,)</f>
        <v>No</v>
      </c>
      <c r="H1388">
        <f>VLOOKUP($A1388,'Data Transformation'!$A$2:$G$2336,7,)</f>
        <v>1</v>
      </c>
      <c r="I1388" t="str">
        <f>VLOOKUP($A1388,'Medical Examinations'!$A$2:$H$2336,8,)</f>
        <v>No</v>
      </c>
      <c r="J1388" t="str">
        <f>VLOOKUP($A1388,'Data Transformation'!$A$2:$K$2336,11,)</f>
        <v>underweight</v>
      </c>
      <c r="K1388" t="str">
        <f>VLOOKUP($A1388,'Data Transformation'!$A$2:$M$2336,13,)</f>
        <v>Normal</v>
      </c>
      <c r="L1388" t="str">
        <f>VLOOKUP(A1388,'Data Transformation'!A1388:Q3722,17,)</f>
        <v>1-Dec-1971</v>
      </c>
      <c r="M1388">
        <f>VLOOKUP($A1388,'Hospitalisation Details'!$A$2:$I$2344,6,)</f>
        <v>7684.62</v>
      </c>
      <c r="N1388" t="str">
        <f>VLOOKUP($A1388,'Hospitalisation Details'!$A$2:$I$2344,7,)</f>
        <v>tier - 2</v>
      </c>
      <c r="O1388" t="str">
        <f>VLOOKUP($A1388,'Hospitalisation Details'!$A$2:$I$2344,8,)</f>
        <v>tier - 3</v>
      </c>
      <c r="P1388" t="str">
        <f>VLOOKUP($A1388,'Hospitalisation Details'!$A$2:$I$2344,9,)</f>
        <v>R1021</v>
      </c>
      <c r="Q1388">
        <f>VLOOKUP(A1388,'Data Transformation'!A1388:R3722,18,)</f>
        <v>51</v>
      </c>
    </row>
    <row r="1389" spans="1:17" ht="15.6" x14ac:dyDescent="0.3">
      <c r="A1389" s="1" t="s">
        <v>983</v>
      </c>
      <c r="B1389" s="1" t="str">
        <f>VLOOKUP($A1389,'Data Transformation'!$A$2:$D$2336,4,)</f>
        <v xml:space="preserve">  Hannah E</v>
      </c>
      <c r="C1389">
        <f>VLOOKUP($A1389,'Medical Examinations'!$A$2:$B$2336,2,)</f>
        <v>33</v>
      </c>
      <c r="D1389">
        <f>VLOOKUP($A1389,'Medical Examinations'!$A$2:$C$2336,3,)</f>
        <v>4.57</v>
      </c>
      <c r="E1389" t="str">
        <f>VLOOKUP($A1389,'Medical Examinations'!$A$2:$D$2336,4,)</f>
        <v>No</v>
      </c>
      <c r="F1389" t="str">
        <f>VLOOKUP($A1389,'Medical Examinations'!$A$2:$E$2336,5,)</f>
        <v>No</v>
      </c>
      <c r="G1389" t="str">
        <f>VLOOKUP($A1389,'Medical Examinations'!$A$2:$F$2336,6,)</f>
        <v>No</v>
      </c>
      <c r="H1389">
        <f>VLOOKUP($A1389,'Data Transformation'!$A$2:$G$2336,7,)</f>
        <v>0</v>
      </c>
      <c r="I1389" t="str">
        <f>VLOOKUP($A1389,'Medical Examinations'!$A$2:$H$2336,8,)</f>
        <v>No</v>
      </c>
      <c r="J1389" t="str">
        <f>VLOOKUP($A1389,'Data Transformation'!$A$2:$K$2336,11,)</f>
        <v>underweight</v>
      </c>
      <c r="K1389" t="str">
        <f>VLOOKUP($A1389,'Data Transformation'!$A$2:$M$2336,13,)</f>
        <v>Diabetes</v>
      </c>
      <c r="L1389" t="str">
        <f>VLOOKUP(A1389,'Data Transformation'!A1389:Q3723,17,)</f>
        <v>23-Jul-1973</v>
      </c>
      <c r="M1389">
        <f>VLOOKUP($A1389,'Hospitalisation Details'!$A$2:$I$2344,6,)</f>
        <v>7682.67</v>
      </c>
      <c r="N1389" t="str">
        <f>VLOOKUP($A1389,'Hospitalisation Details'!$A$2:$I$2344,7,)</f>
        <v>tier - 2</v>
      </c>
      <c r="O1389" t="str">
        <f>VLOOKUP($A1389,'Hospitalisation Details'!$A$2:$I$2344,8,)</f>
        <v>tier - 1</v>
      </c>
      <c r="P1389" t="str">
        <f>VLOOKUP($A1389,'Hospitalisation Details'!$A$2:$I$2344,9,)</f>
        <v>R1013</v>
      </c>
      <c r="Q1389">
        <f>VLOOKUP(A1389,'Data Transformation'!A1389:R3723,18,)</f>
        <v>50</v>
      </c>
    </row>
    <row r="1390" spans="1:17" ht="15.6" x14ac:dyDescent="0.3">
      <c r="A1390" s="1" t="s">
        <v>982</v>
      </c>
      <c r="B1390" s="1" t="str">
        <f>VLOOKUP($A1390,'Data Transformation'!$A$2:$D$2336,4,)</f>
        <v xml:space="preserve">  David</v>
      </c>
      <c r="C1390">
        <f>VLOOKUP($A1390,'Medical Examinations'!$A$2:$B$2336,2,)</f>
        <v>25.78</v>
      </c>
      <c r="D1390">
        <f>VLOOKUP($A1390,'Medical Examinations'!$A$2:$C$2336,3,)</f>
        <v>11.06</v>
      </c>
      <c r="E1390" t="str">
        <f>VLOOKUP($A1390,'Medical Examinations'!$A$2:$D$2336,4,)</f>
        <v>yes</v>
      </c>
      <c r="F1390" t="str">
        <f>VLOOKUP($A1390,'Medical Examinations'!$A$2:$E$2336,5,)</f>
        <v>No</v>
      </c>
      <c r="G1390" t="str">
        <f>VLOOKUP($A1390,'Medical Examinations'!$A$2:$F$2336,6,)</f>
        <v>No</v>
      </c>
      <c r="H1390">
        <f>VLOOKUP($A1390,'Data Transformation'!$A$2:$G$2336,7,)</f>
        <v>0</v>
      </c>
      <c r="I1390" t="str">
        <f>VLOOKUP($A1390,'Medical Examinations'!$A$2:$H$2336,8,)</f>
        <v>No</v>
      </c>
      <c r="J1390" t="str">
        <f>VLOOKUP($A1390,'Data Transformation'!$A$2:$K$2336,11,)</f>
        <v>underweight</v>
      </c>
      <c r="K1390" t="str">
        <f>VLOOKUP($A1390,'Data Transformation'!$A$2:$M$2336,13,)</f>
        <v>Diabetes</v>
      </c>
      <c r="L1390" t="str">
        <f>VLOOKUP(A1390,'Data Transformation'!A1390:Q3724,17,)</f>
        <v>27-Oct-1965</v>
      </c>
      <c r="M1390">
        <f>VLOOKUP($A1390,'Hospitalisation Details'!$A$2:$I$2344,6,)</f>
        <v>7681.17</v>
      </c>
      <c r="N1390" t="str">
        <f>VLOOKUP($A1390,'Hospitalisation Details'!$A$2:$I$2344,7,)</f>
        <v>tier - 2</v>
      </c>
      <c r="O1390" t="str">
        <f>VLOOKUP($A1390,'Hospitalisation Details'!$A$2:$I$2344,8,)</f>
        <v>tier - 2</v>
      </c>
      <c r="P1390" t="str">
        <f>VLOOKUP($A1390,'Hospitalisation Details'!$A$2:$I$2344,9,)</f>
        <v>R1020</v>
      </c>
      <c r="Q1390">
        <f>VLOOKUP(A1390,'Data Transformation'!A1390:R3724,18,)</f>
        <v>57</v>
      </c>
    </row>
    <row r="1391" spans="1:17" ht="15.6" x14ac:dyDescent="0.3">
      <c r="A1391" s="1" t="s">
        <v>981</v>
      </c>
      <c r="B1391" s="1" t="str">
        <f>VLOOKUP($A1391,'Data Transformation'!$A$2:$D$2336,4,)</f>
        <v xml:space="preserve">  Jim</v>
      </c>
      <c r="C1391">
        <f>VLOOKUP($A1391,'Medical Examinations'!$A$2:$B$2336,2,)</f>
        <v>22.66</v>
      </c>
      <c r="D1391">
        <f>VLOOKUP($A1391,'Medical Examinations'!$A$2:$C$2336,3,)</f>
        <v>10.68</v>
      </c>
      <c r="E1391" t="str">
        <f>VLOOKUP($A1391,'Medical Examinations'!$A$2:$D$2336,4,)</f>
        <v>No</v>
      </c>
      <c r="F1391" t="str">
        <f>VLOOKUP($A1391,'Medical Examinations'!$A$2:$E$2336,5,)</f>
        <v>No</v>
      </c>
      <c r="G1391" t="str">
        <f>VLOOKUP($A1391,'Medical Examinations'!$A$2:$F$2336,6,)</f>
        <v>No</v>
      </c>
      <c r="H1391">
        <f>VLOOKUP($A1391,'Data Transformation'!$A$2:$G$2336,7,)</f>
        <v>0</v>
      </c>
      <c r="I1391" t="str">
        <f>VLOOKUP($A1391,'Medical Examinations'!$A$2:$H$2336,8,)</f>
        <v>No</v>
      </c>
      <c r="J1391" t="str">
        <f>VLOOKUP($A1391,'Data Transformation'!$A$2:$K$2336,11,)</f>
        <v>underweight</v>
      </c>
      <c r="K1391" t="str">
        <f>VLOOKUP($A1391,'Data Transformation'!$A$2:$M$2336,13,)</f>
        <v>Normal</v>
      </c>
      <c r="L1391" t="str">
        <f>VLOOKUP(A1391,'Data Transformation'!A1391:Q3725,17,)</f>
        <v>25-Dec-1965</v>
      </c>
      <c r="M1391">
        <f>VLOOKUP($A1391,'Hospitalisation Details'!$A$2:$I$2344,6,)</f>
        <v>7680.92</v>
      </c>
      <c r="N1391" t="str">
        <f>VLOOKUP($A1391,'Hospitalisation Details'!$A$2:$I$2344,7,)</f>
        <v>tier - 2</v>
      </c>
      <c r="O1391" t="str">
        <f>VLOOKUP($A1391,'Hospitalisation Details'!$A$2:$I$2344,8,)</f>
        <v>tier - 1</v>
      </c>
      <c r="P1391" t="str">
        <f>VLOOKUP($A1391,'Hospitalisation Details'!$A$2:$I$2344,9,)</f>
        <v>R1013</v>
      </c>
      <c r="Q1391">
        <f>VLOOKUP(A1391,'Data Transformation'!A1391:R3725,18,)</f>
        <v>57</v>
      </c>
    </row>
    <row r="1392" spans="1:17" ht="15.6" x14ac:dyDescent="0.3">
      <c r="A1392" s="1" t="s">
        <v>980</v>
      </c>
      <c r="B1392" s="1" t="str">
        <f>VLOOKUP($A1392,'Data Transformation'!$A$2:$D$2336,4,)</f>
        <v xml:space="preserve">  Joseph P</v>
      </c>
      <c r="C1392">
        <f>VLOOKUP($A1392,'Medical Examinations'!$A$2:$B$2336,2,)</f>
        <v>38.81</v>
      </c>
      <c r="D1392">
        <f>VLOOKUP($A1392,'Medical Examinations'!$A$2:$C$2336,3,)</f>
        <v>6.14</v>
      </c>
      <c r="E1392" t="str">
        <f>VLOOKUP($A1392,'Medical Examinations'!$A$2:$D$2336,4,)</f>
        <v>yes</v>
      </c>
      <c r="F1392" t="str">
        <f>VLOOKUP($A1392,'Medical Examinations'!$A$2:$E$2336,5,)</f>
        <v>No</v>
      </c>
      <c r="G1392" t="str">
        <f>VLOOKUP($A1392,'Medical Examinations'!$A$2:$F$2336,6,)</f>
        <v>No</v>
      </c>
      <c r="H1392">
        <f>VLOOKUP($A1392,'Data Transformation'!$A$2:$G$2336,7,)</f>
        <v>1</v>
      </c>
      <c r="I1392" t="str">
        <f>VLOOKUP($A1392,'Medical Examinations'!$A$2:$H$2336,8,)</f>
        <v>No</v>
      </c>
      <c r="J1392" t="str">
        <f>VLOOKUP($A1392,'Data Transformation'!$A$2:$K$2336,11,)</f>
        <v>underweight</v>
      </c>
      <c r="K1392" t="str">
        <f>VLOOKUP($A1392,'Data Transformation'!$A$2:$M$2336,13,)</f>
        <v>Normal</v>
      </c>
      <c r="L1392" t="str">
        <f>VLOOKUP(A1392,'Data Transformation'!A1392:Q3726,17,)</f>
        <v>6-Nov-1965</v>
      </c>
      <c r="M1392">
        <f>VLOOKUP($A1392,'Hospitalisation Details'!$A$2:$I$2344,6,)</f>
        <v>7676.4</v>
      </c>
      <c r="N1392" t="str">
        <f>VLOOKUP($A1392,'Hospitalisation Details'!$A$2:$I$2344,7,)</f>
        <v>tier - 2</v>
      </c>
      <c r="O1392" t="str">
        <f>VLOOKUP($A1392,'Hospitalisation Details'!$A$2:$I$2344,8,)</f>
        <v>tier - 1</v>
      </c>
      <c r="P1392" t="str">
        <f>VLOOKUP($A1392,'Hospitalisation Details'!$A$2:$I$2344,9,)</f>
        <v>R1012</v>
      </c>
      <c r="Q1392">
        <f>VLOOKUP(A1392,'Data Transformation'!A1392:R3726,18,)</f>
        <v>57</v>
      </c>
    </row>
    <row r="1393" spans="1:17" ht="15.6" x14ac:dyDescent="0.3">
      <c r="A1393" s="1" t="s">
        <v>979</v>
      </c>
      <c r="B1393" s="1" t="str">
        <f>VLOOKUP($A1393,'Data Transformation'!$A$2:$D$2336,4,)</f>
        <v xml:space="preserve">  Michael</v>
      </c>
      <c r="C1393">
        <f>VLOOKUP($A1393,'Medical Examinations'!$A$2:$B$2336,2,)</f>
        <v>38.51</v>
      </c>
      <c r="D1393">
        <f>VLOOKUP($A1393,'Medical Examinations'!$A$2:$C$2336,3,)</f>
        <v>5.45</v>
      </c>
      <c r="E1393" t="str">
        <f>VLOOKUP($A1393,'Medical Examinations'!$A$2:$D$2336,4,)</f>
        <v>yes</v>
      </c>
      <c r="F1393" t="str">
        <f>VLOOKUP($A1393,'Medical Examinations'!$A$2:$E$2336,5,)</f>
        <v>No</v>
      </c>
      <c r="G1393" t="str">
        <f>VLOOKUP($A1393,'Medical Examinations'!$A$2:$F$2336,6,)</f>
        <v>No</v>
      </c>
      <c r="H1393">
        <f>VLOOKUP($A1393,'Data Transformation'!$A$2:$G$2336,7,)</f>
        <v>0</v>
      </c>
      <c r="I1393" t="str">
        <f>VLOOKUP($A1393,'Medical Examinations'!$A$2:$H$2336,8,)</f>
        <v>No</v>
      </c>
      <c r="J1393" t="str">
        <f>VLOOKUP($A1393,'Data Transformation'!$A$2:$K$2336,11,)</f>
        <v>normal weight</v>
      </c>
      <c r="K1393" t="str">
        <f>VLOOKUP($A1393,'Data Transformation'!$A$2:$M$2336,13,)</f>
        <v>Prediabetes</v>
      </c>
      <c r="L1393" t="str">
        <f>VLOOKUP(A1393,'Data Transformation'!A1393:Q3727,17,)</f>
        <v>20-Jun-1964</v>
      </c>
      <c r="M1393">
        <f>VLOOKUP($A1393,'Hospitalisation Details'!$A$2:$I$2344,6,)</f>
        <v>7670.75</v>
      </c>
      <c r="N1393" t="str">
        <f>VLOOKUP($A1393,'Hospitalisation Details'!$A$2:$I$2344,7,)</f>
        <v>tier - 2</v>
      </c>
      <c r="O1393" t="str">
        <f>VLOOKUP($A1393,'Hospitalisation Details'!$A$2:$I$2344,8,)</f>
        <v>tier - 2</v>
      </c>
      <c r="P1393" t="str">
        <f>VLOOKUP($A1393,'Hospitalisation Details'!$A$2:$I$2344,9,)</f>
        <v>R1022</v>
      </c>
      <c r="Q1393">
        <f>VLOOKUP(A1393,'Data Transformation'!A1393:R3727,18,)</f>
        <v>59</v>
      </c>
    </row>
    <row r="1394" spans="1:17" ht="15.6" x14ac:dyDescent="0.3">
      <c r="A1394" s="1" t="s">
        <v>978</v>
      </c>
      <c r="B1394" s="1" t="str">
        <f>VLOOKUP($A1394,'Data Transformation'!$A$2:$D$2336,4,)</f>
        <v xml:space="preserve">  Gina M</v>
      </c>
      <c r="C1394">
        <f>VLOOKUP($A1394,'Medical Examinations'!$A$2:$B$2336,2,)</f>
        <v>22.98</v>
      </c>
      <c r="D1394">
        <f>VLOOKUP($A1394,'Medical Examinations'!$A$2:$C$2336,3,)</f>
        <v>6.14</v>
      </c>
      <c r="E1394" t="str">
        <f>VLOOKUP($A1394,'Medical Examinations'!$A$2:$D$2336,4,)</f>
        <v>yes</v>
      </c>
      <c r="F1394" t="str">
        <f>VLOOKUP($A1394,'Medical Examinations'!$A$2:$E$2336,5,)</f>
        <v>No</v>
      </c>
      <c r="G1394" t="str">
        <f>VLOOKUP($A1394,'Medical Examinations'!$A$2:$F$2336,6,)</f>
        <v>No</v>
      </c>
      <c r="H1394">
        <f>VLOOKUP($A1394,'Data Transformation'!$A$2:$G$2336,7,)</f>
        <v>0</v>
      </c>
      <c r="I1394" t="str">
        <f>VLOOKUP($A1394,'Medical Examinations'!$A$2:$H$2336,8,)</f>
        <v>No</v>
      </c>
      <c r="J1394" t="str">
        <f>VLOOKUP($A1394,'Data Transformation'!$A$2:$K$2336,11,)</f>
        <v>normal weight</v>
      </c>
      <c r="K1394" t="str">
        <f>VLOOKUP($A1394,'Data Transformation'!$A$2:$M$2336,13,)</f>
        <v>Normal</v>
      </c>
      <c r="L1394" t="str">
        <f>VLOOKUP(A1394,'Data Transformation'!A1394:Q3728,17,)</f>
        <v>17-Jul-1986</v>
      </c>
      <c r="M1394">
        <f>VLOOKUP($A1394,'Hospitalisation Details'!$A$2:$I$2344,6,)</f>
        <v>7662.47</v>
      </c>
      <c r="N1394" t="str">
        <f>VLOOKUP($A1394,'Hospitalisation Details'!$A$2:$I$2344,7,)</f>
        <v>tier - 2</v>
      </c>
      <c r="O1394" t="str">
        <f>VLOOKUP($A1394,'Hospitalisation Details'!$A$2:$I$2344,8,)</f>
        <v>tier - 1</v>
      </c>
      <c r="P1394" t="str">
        <f>VLOOKUP($A1394,'Hospitalisation Details'!$A$2:$I$2344,9,)</f>
        <v>R1011</v>
      </c>
      <c r="Q1394">
        <f>VLOOKUP(A1394,'Data Transformation'!A1394:R3728,18,)</f>
        <v>37</v>
      </c>
    </row>
    <row r="1395" spans="1:17" ht="15.6" x14ac:dyDescent="0.3">
      <c r="A1395" s="1" t="s">
        <v>977</v>
      </c>
      <c r="B1395" s="1" t="str">
        <f>VLOOKUP($A1395,'Data Transformation'!$A$2:$D$2336,4,)</f>
        <v xml:space="preserve">  Shantel C</v>
      </c>
      <c r="C1395">
        <f>VLOOKUP($A1395,'Medical Examinations'!$A$2:$B$2336,2,)</f>
        <v>15.65</v>
      </c>
      <c r="D1395">
        <f>VLOOKUP($A1395,'Medical Examinations'!$A$2:$C$2336,3,)</f>
        <v>7.85</v>
      </c>
      <c r="E1395" t="str">
        <f>VLOOKUP($A1395,'Medical Examinations'!$A$2:$D$2336,4,)</f>
        <v>No</v>
      </c>
      <c r="F1395" t="str">
        <f>VLOOKUP($A1395,'Medical Examinations'!$A$2:$E$2336,5,)</f>
        <v>No</v>
      </c>
      <c r="G1395" t="str">
        <f>VLOOKUP($A1395,'Medical Examinations'!$A$2:$F$2336,6,)</f>
        <v>No</v>
      </c>
      <c r="H1395">
        <f>VLOOKUP($A1395,'Data Transformation'!$A$2:$G$2336,7,)</f>
        <v>0</v>
      </c>
      <c r="I1395" t="str">
        <f>VLOOKUP($A1395,'Medical Examinations'!$A$2:$H$2336,8,)</f>
        <v>No</v>
      </c>
      <c r="J1395" t="str">
        <f>VLOOKUP($A1395,'Data Transformation'!$A$2:$K$2336,11,)</f>
        <v>normal weight</v>
      </c>
      <c r="K1395" t="str">
        <f>VLOOKUP($A1395,'Data Transformation'!$A$2:$M$2336,13,)</f>
        <v>Normal</v>
      </c>
      <c r="L1395" t="str">
        <f>VLOOKUP(A1395,'Data Transformation'!A1395:Q3729,17,)</f>
        <v>4-Oct-1966</v>
      </c>
      <c r="M1395">
        <f>VLOOKUP($A1395,'Hospitalisation Details'!$A$2:$I$2344,6,)</f>
        <v>7657.69</v>
      </c>
      <c r="N1395" t="str">
        <f>VLOOKUP($A1395,'Hospitalisation Details'!$A$2:$I$2344,7,)</f>
        <v>tier - 3</v>
      </c>
      <c r="O1395" t="str">
        <f>VLOOKUP($A1395,'Hospitalisation Details'!$A$2:$I$2344,8,)</f>
        <v>tier - 3</v>
      </c>
      <c r="P1395" t="str">
        <f>VLOOKUP($A1395,'Hospitalisation Details'!$A$2:$I$2344,9,)</f>
        <v>R1012</v>
      </c>
      <c r="Q1395">
        <f>VLOOKUP(A1395,'Data Transformation'!A1395:R3729,18,)</f>
        <v>56</v>
      </c>
    </row>
    <row r="1396" spans="1:17" ht="15.6" x14ac:dyDescent="0.3">
      <c r="A1396" s="1" t="s">
        <v>976</v>
      </c>
      <c r="B1396" s="1" t="str">
        <f>VLOOKUP($A1396,'Data Transformation'!$A$2:$D$2336,4,)</f>
        <v xml:space="preserve">  Brian</v>
      </c>
      <c r="C1396">
        <f>VLOOKUP($A1396,'Medical Examinations'!$A$2:$B$2336,2,)</f>
        <v>39.97</v>
      </c>
      <c r="D1396">
        <f>VLOOKUP($A1396,'Medical Examinations'!$A$2:$C$2336,3,)</f>
        <v>4.09</v>
      </c>
      <c r="E1396" t="str">
        <f>VLOOKUP($A1396,'Medical Examinations'!$A$2:$D$2336,4,)</f>
        <v>No</v>
      </c>
      <c r="F1396" t="str">
        <f>VLOOKUP($A1396,'Medical Examinations'!$A$2:$E$2336,5,)</f>
        <v>No</v>
      </c>
      <c r="G1396" t="str">
        <f>VLOOKUP($A1396,'Medical Examinations'!$A$2:$F$2336,6,)</f>
        <v>No</v>
      </c>
      <c r="H1396">
        <f>VLOOKUP($A1396,'Data Transformation'!$A$2:$G$2336,7,)</f>
        <v>1</v>
      </c>
      <c r="I1396" t="str">
        <f>VLOOKUP($A1396,'Medical Examinations'!$A$2:$H$2336,8,)</f>
        <v>No</v>
      </c>
      <c r="J1396" t="str">
        <f>VLOOKUP($A1396,'Data Transformation'!$A$2:$K$2336,11,)</f>
        <v>normal weight</v>
      </c>
      <c r="K1396" t="str">
        <f>VLOOKUP($A1396,'Data Transformation'!$A$2:$M$2336,13,)</f>
        <v>Prediabetes</v>
      </c>
      <c r="L1396" t="str">
        <f>VLOOKUP(A1396,'Data Transformation'!A1396:Q3730,17,)</f>
        <v>20-Jul-1994</v>
      </c>
      <c r="M1396">
        <f>VLOOKUP($A1396,'Hospitalisation Details'!$A$2:$I$2344,6,)</f>
        <v>7652.26</v>
      </c>
      <c r="N1396" t="str">
        <f>VLOOKUP($A1396,'Hospitalisation Details'!$A$2:$I$2344,7,)</f>
        <v>tier - 2</v>
      </c>
      <c r="O1396" t="str">
        <f>VLOOKUP($A1396,'Hospitalisation Details'!$A$2:$I$2344,8,)</f>
        <v>tier - 3</v>
      </c>
      <c r="P1396" t="str">
        <f>VLOOKUP($A1396,'Hospitalisation Details'!$A$2:$I$2344,9,)</f>
        <v>R1023</v>
      </c>
      <c r="Q1396">
        <f>VLOOKUP(A1396,'Data Transformation'!A1396:R3730,18,)</f>
        <v>29</v>
      </c>
    </row>
    <row r="1397" spans="1:17" ht="15.6" x14ac:dyDescent="0.3">
      <c r="A1397" s="1" t="s">
        <v>975</v>
      </c>
      <c r="B1397" s="1" t="str">
        <f>VLOOKUP($A1397,'Data Transformation'!$A$2:$D$2336,4,)</f>
        <v xml:space="preserve">  Brian</v>
      </c>
      <c r="C1397">
        <f>VLOOKUP($A1397,'Medical Examinations'!$A$2:$B$2336,2,)</f>
        <v>37.22</v>
      </c>
      <c r="D1397">
        <f>VLOOKUP($A1397,'Medical Examinations'!$A$2:$C$2336,3,)</f>
        <v>4.62</v>
      </c>
      <c r="E1397" t="str">
        <f>VLOOKUP($A1397,'Medical Examinations'!$A$2:$D$2336,4,)</f>
        <v>No</v>
      </c>
      <c r="F1397" t="str">
        <f>VLOOKUP($A1397,'Medical Examinations'!$A$2:$E$2336,5,)</f>
        <v>No</v>
      </c>
      <c r="G1397" t="str">
        <f>VLOOKUP($A1397,'Medical Examinations'!$A$2:$F$2336,6,)</f>
        <v>Yes</v>
      </c>
      <c r="H1397">
        <f>VLOOKUP($A1397,'Data Transformation'!$A$2:$G$2336,7,)</f>
        <v>1</v>
      </c>
      <c r="I1397" t="str">
        <f>VLOOKUP($A1397,'Medical Examinations'!$A$2:$H$2336,8,)</f>
        <v>No</v>
      </c>
      <c r="J1397" t="str">
        <f>VLOOKUP($A1397,'Data Transformation'!$A$2:$K$2336,11,)</f>
        <v>normal weight</v>
      </c>
      <c r="K1397" t="str">
        <f>VLOOKUP($A1397,'Data Transformation'!$A$2:$M$2336,13,)</f>
        <v>Normal</v>
      </c>
      <c r="L1397" t="str">
        <f>VLOOKUP(A1397,'Data Transformation'!A1397:Q3731,17,)</f>
        <v>6-Jul-1966</v>
      </c>
      <c r="M1397">
        <f>VLOOKUP($A1397,'Hospitalisation Details'!$A$2:$I$2344,6,)</f>
        <v>7650.8</v>
      </c>
      <c r="N1397" t="str">
        <f>VLOOKUP($A1397,'Hospitalisation Details'!$A$2:$I$2344,7,)</f>
        <v>tier - 2</v>
      </c>
      <c r="O1397" t="str">
        <f>VLOOKUP($A1397,'Hospitalisation Details'!$A$2:$I$2344,8,)</f>
        <v>tier - 2</v>
      </c>
      <c r="P1397" t="str">
        <f>VLOOKUP($A1397,'Hospitalisation Details'!$A$2:$I$2344,9,)</f>
        <v>R1012</v>
      </c>
      <c r="Q1397">
        <f>VLOOKUP(A1397,'Data Transformation'!A1397:R3731,18,)</f>
        <v>57</v>
      </c>
    </row>
    <row r="1398" spans="1:17" ht="15.6" x14ac:dyDescent="0.3">
      <c r="A1398" s="1" t="s">
        <v>974</v>
      </c>
      <c r="B1398" s="1" t="str">
        <f>VLOOKUP($A1398,'Data Transformation'!$A$2:$D$2336,4,)</f>
        <v xml:space="preserve">  Jessica R</v>
      </c>
      <c r="C1398">
        <f>VLOOKUP($A1398,'Medical Examinations'!$A$2:$B$2336,2,)</f>
        <v>41.325000000000003</v>
      </c>
      <c r="D1398">
        <f>VLOOKUP($A1398,'Medical Examinations'!$A$2:$C$2336,3,)</f>
        <v>5.77</v>
      </c>
      <c r="E1398" t="str">
        <f>VLOOKUP($A1398,'Medical Examinations'!$A$2:$D$2336,4,)</f>
        <v>No</v>
      </c>
      <c r="F1398" t="str">
        <f>VLOOKUP($A1398,'Medical Examinations'!$A$2:$E$2336,5,)</f>
        <v>No</v>
      </c>
      <c r="G1398" t="str">
        <f>VLOOKUP($A1398,'Medical Examinations'!$A$2:$F$2336,6,)</f>
        <v>No</v>
      </c>
      <c r="H1398">
        <f>VLOOKUP($A1398,'Data Transformation'!$A$2:$G$2336,7,)</f>
        <v>0</v>
      </c>
      <c r="I1398" t="str">
        <f>VLOOKUP($A1398,'Medical Examinations'!$A$2:$H$2336,8,)</f>
        <v>No</v>
      </c>
      <c r="J1398" t="str">
        <f>VLOOKUP($A1398,'Data Transformation'!$A$2:$K$2336,11,)</f>
        <v>overweight</v>
      </c>
      <c r="K1398" t="str">
        <f>VLOOKUP($A1398,'Data Transformation'!$A$2:$M$2336,13,)</f>
        <v>Prediabetes</v>
      </c>
      <c r="L1398" t="str">
        <f>VLOOKUP(A1398,'Data Transformation'!A1398:Q3732,17,)</f>
        <v>23-Aug-1966</v>
      </c>
      <c r="M1398">
        <f>VLOOKUP($A1398,'Hospitalisation Details'!$A$2:$I$2344,6,)</f>
        <v>7650.77</v>
      </c>
      <c r="N1398" t="str">
        <f>VLOOKUP($A1398,'Hospitalisation Details'!$A$2:$I$2344,7,)</f>
        <v>tier - 2</v>
      </c>
      <c r="O1398" t="str">
        <f>VLOOKUP($A1398,'Hospitalisation Details'!$A$2:$I$2344,8,)</f>
        <v>tier - 2</v>
      </c>
      <c r="P1398" t="str">
        <f>VLOOKUP($A1398,'Hospitalisation Details'!$A$2:$I$2344,9,)</f>
        <v>R1024</v>
      </c>
      <c r="Q1398">
        <f>VLOOKUP(A1398,'Data Transformation'!A1398:R3732,18,)</f>
        <v>56</v>
      </c>
    </row>
    <row r="1399" spans="1:17" ht="15.6" x14ac:dyDescent="0.3">
      <c r="A1399" s="1" t="s">
        <v>973</v>
      </c>
      <c r="B1399" s="1" t="str">
        <f>VLOOKUP($A1399,'Data Transformation'!$A$2:$D$2336,4,)</f>
        <v xml:space="preserve">  Robyn</v>
      </c>
      <c r="C1399">
        <f>VLOOKUP($A1399,'Medical Examinations'!$A$2:$B$2336,2,)</f>
        <v>40.31</v>
      </c>
      <c r="D1399">
        <f>VLOOKUP($A1399,'Medical Examinations'!$A$2:$C$2336,3,)</f>
        <v>5.84</v>
      </c>
      <c r="E1399" t="str">
        <f>VLOOKUP($A1399,'Medical Examinations'!$A$2:$D$2336,4,)</f>
        <v>No</v>
      </c>
      <c r="F1399" t="str">
        <f>VLOOKUP($A1399,'Medical Examinations'!$A$2:$E$2336,5,)</f>
        <v>No</v>
      </c>
      <c r="G1399" t="str">
        <f>VLOOKUP($A1399,'Medical Examinations'!$A$2:$F$2336,6,)</f>
        <v>No</v>
      </c>
      <c r="H1399">
        <f>VLOOKUP($A1399,'Data Transformation'!$A$2:$G$2336,7,)</f>
        <v>0</v>
      </c>
      <c r="I1399" t="str">
        <f>VLOOKUP($A1399,'Medical Examinations'!$A$2:$H$2336,8,)</f>
        <v>No</v>
      </c>
      <c r="J1399" t="str">
        <f>VLOOKUP($A1399,'Data Transformation'!$A$2:$K$2336,11,)</f>
        <v>underweight</v>
      </c>
      <c r="K1399" t="str">
        <f>VLOOKUP($A1399,'Data Transformation'!$A$2:$M$2336,13,)</f>
        <v>Prediabetes</v>
      </c>
      <c r="L1399" t="str">
        <f>VLOOKUP(A1399,'Data Transformation'!A1399:Q3733,17,)</f>
        <v>9-Nov-1966</v>
      </c>
      <c r="M1399">
        <f>VLOOKUP($A1399,'Hospitalisation Details'!$A$2:$I$2344,6,)</f>
        <v>7642.05</v>
      </c>
      <c r="N1399" t="str">
        <f>VLOOKUP($A1399,'Hospitalisation Details'!$A$2:$I$2344,7,)</f>
        <v>tier - 2</v>
      </c>
      <c r="O1399" t="str">
        <f>VLOOKUP($A1399,'Hospitalisation Details'!$A$2:$I$2344,8,)</f>
        <v>tier - 2</v>
      </c>
      <c r="P1399" t="str">
        <f>VLOOKUP($A1399,'Hospitalisation Details'!$A$2:$I$2344,9,)</f>
        <v>R1026</v>
      </c>
      <c r="Q1399">
        <f>VLOOKUP(A1399,'Data Transformation'!A1399:R3733,18,)</f>
        <v>56</v>
      </c>
    </row>
    <row r="1400" spans="1:17" ht="15.6" x14ac:dyDescent="0.3">
      <c r="A1400" s="1" t="s">
        <v>972</v>
      </c>
      <c r="B1400" s="1" t="str">
        <f>VLOOKUP($A1400,'Data Transformation'!$A$2:$D$2336,4,)</f>
        <v xml:space="preserve">  Ashley</v>
      </c>
      <c r="C1400">
        <f>VLOOKUP($A1400,'Medical Examinations'!$A$2:$B$2336,2,)</f>
        <v>29.48</v>
      </c>
      <c r="D1400">
        <f>VLOOKUP($A1400,'Medical Examinations'!$A$2:$C$2336,3,)</f>
        <v>4.91</v>
      </c>
      <c r="E1400" t="str">
        <f>VLOOKUP($A1400,'Medical Examinations'!$A$2:$D$2336,4,)</f>
        <v>No</v>
      </c>
      <c r="F1400" t="str">
        <f>VLOOKUP($A1400,'Medical Examinations'!$A$2:$E$2336,5,)</f>
        <v>No</v>
      </c>
      <c r="G1400" t="str">
        <f>VLOOKUP($A1400,'Medical Examinations'!$A$2:$F$2336,6,)</f>
        <v>No</v>
      </c>
      <c r="H1400">
        <f>VLOOKUP($A1400,'Data Transformation'!$A$2:$G$2336,7,)</f>
        <v>0</v>
      </c>
      <c r="I1400" t="str">
        <f>VLOOKUP($A1400,'Medical Examinations'!$A$2:$H$2336,8,)</f>
        <v>No</v>
      </c>
      <c r="J1400" t="str">
        <f>VLOOKUP($A1400,'Data Transformation'!$A$2:$K$2336,11,)</f>
        <v>underweight</v>
      </c>
      <c r="K1400" t="str">
        <f>VLOOKUP($A1400,'Data Transformation'!$A$2:$M$2336,13,)</f>
        <v>Normal</v>
      </c>
      <c r="L1400" t="str">
        <f>VLOOKUP(A1400,'Data Transformation'!A1400:Q3734,17,)</f>
        <v>1-Dec-1970</v>
      </c>
      <c r="M1400">
        <f>VLOOKUP($A1400,'Hospitalisation Details'!$A$2:$I$2344,6,)</f>
        <v>7640.31</v>
      </c>
      <c r="N1400" t="str">
        <f>VLOOKUP($A1400,'Hospitalisation Details'!$A$2:$I$2344,7,)</f>
        <v>tier - 2</v>
      </c>
      <c r="O1400" t="str">
        <f>VLOOKUP($A1400,'Hospitalisation Details'!$A$2:$I$2344,8,)</f>
        <v>tier - 1</v>
      </c>
      <c r="P1400" t="str">
        <f>VLOOKUP($A1400,'Hospitalisation Details'!$A$2:$I$2344,9,)</f>
        <v>R1013</v>
      </c>
      <c r="Q1400">
        <f>VLOOKUP(A1400,'Data Transformation'!A1400:R3734,18,)</f>
        <v>52</v>
      </c>
    </row>
    <row r="1401" spans="1:17" ht="15.6" x14ac:dyDescent="0.3">
      <c r="A1401" s="1" t="s">
        <v>971</v>
      </c>
      <c r="B1401" s="1" t="str">
        <f>VLOOKUP($A1401,'Data Transformation'!$A$2:$D$2336,4,)</f>
        <v xml:space="preserve">  Dana</v>
      </c>
      <c r="C1401">
        <f>VLOOKUP($A1401,'Medical Examinations'!$A$2:$B$2336,2,)</f>
        <v>33.155000000000001</v>
      </c>
      <c r="D1401">
        <f>VLOOKUP($A1401,'Medical Examinations'!$A$2:$C$2336,3,)</f>
        <v>5.07</v>
      </c>
      <c r="E1401" t="str">
        <f>VLOOKUP($A1401,'Medical Examinations'!$A$2:$D$2336,4,)</f>
        <v>No</v>
      </c>
      <c r="F1401" t="str">
        <f>VLOOKUP($A1401,'Medical Examinations'!$A$2:$E$2336,5,)</f>
        <v>No</v>
      </c>
      <c r="G1401" t="str">
        <f>VLOOKUP($A1401,'Medical Examinations'!$A$2:$F$2336,6,)</f>
        <v>No</v>
      </c>
      <c r="H1401">
        <f>VLOOKUP($A1401,'Data Transformation'!$A$2:$G$2336,7,)</f>
        <v>0</v>
      </c>
      <c r="I1401" t="str">
        <f>VLOOKUP($A1401,'Medical Examinations'!$A$2:$H$2336,8,)</f>
        <v>No</v>
      </c>
      <c r="J1401" t="str">
        <f>VLOOKUP($A1401,'Data Transformation'!$A$2:$K$2336,11,)</f>
        <v>normal weight</v>
      </c>
      <c r="K1401" t="str">
        <f>VLOOKUP($A1401,'Data Transformation'!$A$2:$M$2336,13,)</f>
        <v>Diabetes</v>
      </c>
      <c r="L1401" t="str">
        <f>VLOOKUP(A1401,'Data Transformation'!A1401:Q3735,17,)</f>
        <v>21-Oct-1982</v>
      </c>
      <c r="M1401">
        <f>VLOOKUP($A1401,'Hospitalisation Details'!$A$2:$I$2344,6,)</f>
        <v>7639.42</v>
      </c>
      <c r="N1401" t="str">
        <f>VLOOKUP($A1401,'Hospitalisation Details'!$A$2:$I$2344,7,)</f>
        <v>tier - 2</v>
      </c>
      <c r="O1401" t="str">
        <f>VLOOKUP($A1401,'Hospitalisation Details'!$A$2:$I$2344,8,)</f>
        <v>tier - 2</v>
      </c>
      <c r="P1401" t="str">
        <f>VLOOKUP($A1401,'Hospitalisation Details'!$A$2:$I$2344,9,)</f>
        <v>R1024</v>
      </c>
      <c r="Q1401">
        <f>VLOOKUP(A1401,'Data Transformation'!A1401:R3735,18,)</f>
        <v>40</v>
      </c>
    </row>
    <row r="1402" spans="1:17" ht="15.6" x14ac:dyDescent="0.3">
      <c r="A1402" s="1" t="s">
        <v>970</v>
      </c>
      <c r="B1402" s="1" t="str">
        <f>VLOOKUP($A1402,'Data Transformation'!$A$2:$D$2336,4,)</f>
        <v xml:space="preserve">  Jessica F</v>
      </c>
      <c r="C1402">
        <f>VLOOKUP($A1402,'Medical Examinations'!$A$2:$B$2336,2,)</f>
        <v>42.85</v>
      </c>
      <c r="D1402">
        <f>VLOOKUP($A1402,'Medical Examinations'!$A$2:$C$2336,3,)</f>
        <v>5.81</v>
      </c>
      <c r="E1402" t="str">
        <f>VLOOKUP($A1402,'Medical Examinations'!$A$2:$D$2336,4,)</f>
        <v>yes</v>
      </c>
      <c r="F1402" t="str">
        <f>VLOOKUP($A1402,'Medical Examinations'!$A$2:$E$2336,5,)</f>
        <v>No</v>
      </c>
      <c r="G1402" t="str">
        <f>VLOOKUP($A1402,'Medical Examinations'!$A$2:$F$2336,6,)</f>
        <v>No</v>
      </c>
      <c r="H1402">
        <f>VLOOKUP($A1402,'Data Transformation'!$A$2:$G$2336,7,)</f>
        <v>0</v>
      </c>
      <c r="I1402" t="str">
        <f>VLOOKUP($A1402,'Medical Examinations'!$A$2:$H$2336,8,)</f>
        <v>No</v>
      </c>
      <c r="J1402" t="str">
        <f>VLOOKUP($A1402,'Data Transformation'!$A$2:$K$2336,11,)</f>
        <v>normal weight</v>
      </c>
      <c r="K1402" t="str">
        <f>VLOOKUP($A1402,'Data Transformation'!$A$2:$M$2336,13,)</f>
        <v>Prediabetes</v>
      </c>
      <c r="L1402" t="str">
        <f>VLOOKUP(A1402,'Data Transformation'!A1402:Q3736,17,)</f>
        <v>12-Oct-1969</v>
      </c>
      <c r="M1402">
        <f>VLOOKUP($A1402,'Hospitalisation Details'!$A$2:$I$2344,6,)</f>
        <v>7636.92</v>
      </c>
      <c r="N1402" t="str">
        <f>VLOOKUP($A1402,'Hospitalisation Details'!$A$2:$I$2344,7,)</f>
        <v>tier - 2</v>
      </c>
      <c r="O1402" t="str">
        <f>VLOOKUP($A1402,'Hospitalisation Details'!$A$2:$I$2344,8,)</f>
        <v>tier - 3</v>
      </c>
      <c r="P1402" t="str">
        <f>VLOOKUP($A1402,'Hospitalisation Details'!$A$2:$I$2344,9,)</f>
        <v>R1012</v>
      </c>
      <c r="Q1402">
        <f>VLOOKUP(A1402,'Data Transformation'!A1402:R3736,18,)</f>
        <v>53</v>
      </c>
    </row>
    <row r="1403" spans="1:17" ht="15.6" x14ac:dyDescent="0.3">
      <c r="A1403" s="1" t="s">
        <v>969</v>
      </c>
      <c r="B1403" s="1" t="str">
        <f>VLOOKUP($A1403,'Data Transformation'!$A$2:$D$2336,4,)</f>
        <v xml:space="preserve">  Lindsey</v>
      </c>
      <c r="C1403">
        <f>VLOOKUP($A1403,'Medical Examinations'!$A$2:$B$2336,2,)</f>
        <v>32.340000000000003</v>
      </c>
      <c r="D1403">
        <f>VLOOKUP($A1403,'Medical Examinations'!$A$2:$C$2336,3,)</f>
        <v>11.2</v>
      </c>
      <c r="E1403" t="str">
        <f>VLOOKUP($A1403,'Medical Examinations'!$A$2:$D$2336,4,)</f>
        <v>No</v>
      </c>
      <c r="F1403" t="str">
        <f>VLOOKUP($A1403,'Medical Examinations'!$A$2:$E$2336,5,)</f>
        <v>No</v>
      </c>
      <c r="G1403" t="str">
        <f>VLOOKUP($A1403,'Medical Examinations'!$A$2:$F$2336,6,)</f>
        <v>No</v>
      </c>
      <c r="H1403">
        <f>VLOOKUP($A1403,'Data Transformation'!$A$2:$G$2336,7,)</f>
        <v>0</v>
      </c>
      <c r="I1403" t="str">
        <f>VLOOKUP($A1403,'Medical Examinations'!$A$2:$H$2336,8,)</f>
        <v>No</v>
      </c>
      <c r="J1403" t="str">
        <f>VLOOKUP($A1403,'Data Transformation'!$A$2:$K$2336,11,)</f>
        <v>normal weight</v>
      </c>
      <c r="K1403" t="str">
        <f>VLOOKUP($A1403,'Data Transformation'!$A$2:$M$2336,13,)</f>
        <v>Normal</v>
      </c>
      <c r="L1403" t="str">
        <f>VLOOKUP(A1403,'Data Transformation'!A1403:Q3737,17,)</f>
        <v>26-Nov-1984</v>
      </c>
      <c r="M1403">
        <f>VLOOKUP($A1403,'Hospitalisation Details'!$A$2:$I$2344,6,)</f>
        <v>7633.72</v>
      </c>
      <c r="N1403" t="str">
        <f>VLOOKUP($A1403,'Hospitalisation Details'!$A$2:$I$2344,7,)</f>
        <v>tier - 2</v>
      </c>
      <c r="O1403" t="str">
        <f>VLOOKUP($A1403,'Hospitalisation Details'!$A$2:$I$2344,8,)</f>
        <v>tier - 1</v>
      </c>
      <c r="P1403" t="str">
        <f>VLOOKUP($A1403,'Hospitalisation Details'!$A$2:$I$2344,9,)</f>
        <v>R1013</v>
      </c>
      <c r="Q1403">
        <f>VLOOKUP(A1403,'Data Transformation'!A1403:R3737,18,)</f>
        <v>38</v>
      </c>
    </row>
    <row r="1404" spans="1:17" ht="15.6" x14ac:dyDescent="0.3">
      <c r="A1404" s="1" t="s">
        <v>968</v>
      </c>
      <c r="B1404" s="1" t="str">
        <f>VLOOKUP($A1404,'Data Transformation'!$A$2:$D$2336,4,)</f>
        <v xml:space="preserve">  Kelly A</v>
      </c>
      <c r="C1404">
        <f>VLOOKUP($A1404,'Medical Examinations'!$A$2:$B$2336,2,)</f>
        <v>27.5</v>
      </c>
      <c r="D1404">
        <f>VLOOKUP($A1404,'Medical Examinations'!$A$2:$C$2336,3,)</f>
        <v>10.75</v>
      </c>
      <c r="E1404" t="str">
        <f>VLOOKUP($A1404,'Medical Examinations'!$A$2:$D$2336,4,)</f>
        <v>No</v>
      </c>
      <c r="F1404" t="str">
        <f>VLOOKUP($A1404,'Medical Examinations'!$A$2:$E$2336,5,)</f>
        <v>No</v>
      </c>
      <c r="G1404" t="str">
        <f>VLOOKUP($A1404,'Medical Examinations'!$A$2:$F$2336,6,)</f>
        <v>No</v>
      </c>
      <c r="H1404">
        <f>VLOOKUP($A1404,'Data Transformation'!$A$2:$G$2336,7,)</f>
        <v>0</v>
      </c>
      <c r="I1404" t="str">
        <f>VLOOKUP($A1404,'Medical Examinations'!$A$2:$H$2336,8,)</f>
        <v>No</v>
      </c>
      <c r="J1404" t="str">
        <f>VLOOKUP($A1404,'Data Transformation'!$A$2:$K$2336,11,)</f>
        <v>normal weight</v>
      </c>
      <c r="K1404" t="str">
        <f>VLOOKUP($A1404,'Data Transformation'!$A$2:$M$2336,13,)</f>
        <v>Diabetes</v>
      </c>
      <c r="L1404" t="str">
        <f>VLOOKUP(A1404,'Data Transformation'!A1404:Q3738,17,)</f>
        <v>9-Nov-1964</v>
      </c>
      <c r="M1404">
        <f>VLOOKUP($A1404,'Hospitalisation Details'!$A$2:$I$2344,6,)</f>
        <v>7626.99</v>
      </c>
      <c r="N1404" t="str">
        <f>VLOOKUP($A1404,'Hospitalisation Details'!$A$2:$I$2344,7,)</f>
        <v>tier - 2</v>
      </c>
      <c r="O1404" t="str">
        <f>VLOOKUP($A1404,'Hospitalisation Details'!$A$2:$I$2344,8,)</f>
        <v>tier - 2</v>
      </c>
      <c r="P1404" t="str">
        <f>VLOOKUP($A1404,'Hospitalisation Details'!$A$2:$I$2344,9,)</f>
        <v>R1011</v>
      </c>
      <c r="Q1404">
        <f>VLOOKUP(A1404,'Data Transformation'!A1404:R3738,18,)</f>
        <v>58</v>
      </c>
    </row>
    <row r="1405" spans="1:17" ht="15.6" x14ac:dyDescent="0.3">
      <c r="A1405" s="1" t="s">
        <v>967</v>
      </c>
      <c r="B1405" s="1" t="str">
        <f>VLOOKUP($A1405,'Data Transformation'!$A$2:$D$2336,4,)</f>
        <v xml:space="preserve">  Brooke E</v>
      </c>
      <c r="C1405">
        <f>VLOOKUP($A1405,'Medical Examinations'!$A$2:$B$2336,2,)</f>
        <v>25.8</v>
      </c>
      <c r="D1405">
        <f>VLOOKUP($A1405,'Medical Examinations'!$A$2:$C$2336,3,)</f>
        <v>7.8</v>
      </c>
      <c r="E1405" t="str">
        <f>VLOOKUP($A1405,'Medical Examinations'!$A$2:$D$2336,4,)</f>
        <v>No</v>
      </c>
      <c r="F1405" t="str">
        <f>VLOOKUP($A1405,'Medical Examinations'!$A$2:$E$2336,5,)</f>
        <v>No</v>
      </c>
      <c r="G1405" t="str">
        <f>VLOOKUP($A1405,'Medical Examinations'!$A$2:$F$2336,6,)</f>
        <v>No</v>
      </c>
      <c r="H1405">
        <f>VLOOKUP($A1405,'Data Transformation'!$A$2:$G$2336,7,)</f>
        <v>0</v>
      </c>
      <c r="I1405" t="str">
        <f>VLOOKUP($A1405,'Medical Examinations'!$A$2:$H$2336,8,)</f>
        <v>No</v>
      </c>
      <c r="J1405" t="str">
        <f>VLOOKUP($A1405,'Data Transformation'!$A$2:$K$2336,11,)</f>
        <v>underweight</v>
      </c>
      <c r="K1405" t="str">
        <f>VLOOKUP($A1405,'Data Transformation'!$A$2:$M$2336,13,)</f>
        <v>Normal</v>
      </c>
      <c r="L1405" t="str">
        <f>VLOOKUP(A1405,'Data Transformation'!A1405:Q3739,17,)</f>
        <v>5-Sep-1988</v>
      </c>
      <c r="M1405">
        <f>VLOOKUP($A1405,'Hospitalisation Details'!$A$2:$I$2344,6,)</f>
        <v>7624.63</v>
      </c>
      <c r="N1405" t="str">
        <f>VLOOKUP($A1405,'Hospitalisation Details'!$A$2:$I$2344,7,)</f>
        <v>tier - 2</v>
      </c>
      <c r="O1405" t="str">
        <f>VLOOKUP($A1405,'Hospitalisation Details'!$A$2:$I$2344,8,)</f>
        <v>tier - 1</v>
      </c>
      <c r="P1405" t="str">
        <f>VLOOKUP($A1405,'Hospitalisation Details'!$A$2:$I$2344,9,)</f>
        <v>R1011</v>
      </c>
      <c r="Q1405">
        <f>VLOOKUP(A1405,'Data Transformation'!A1405:R3739,18,)</f>
        <v>34</v>
      </c>
    </row>
    <row r="1406" spans="1:17" ht="15.6" x14ac:dyDescent="0.3">
      <c r="A1406" s="1" t="s">
        <v>966</v>
      </c>
      <c r="B1406" s="1" t="str">
        <f>VLOOKUP($A1406,'Data Transformation'!$A$2:$D$2336,4,)</f>
        <v xml:space="preserve">  Katelyn E</v>
      </c>
      <c r="C1406">
        <f>VLOOKUP($A1406,'Medical Examinations'!$A$2:$B$2336,2,)</f>
        <v>25</v>
      </c>
      <c r="D1406">
        <f>VLOOKUP($A1406,'Medical Examinations'!$A$2:$C$2336,3,)</f>
        <v>7.04</v>
      </c>
      <c r="E1406" t="str">
        <f>VLOOKUP($A1406,'Medical Examinations'!$A$2:$D$2336,4,)</f>
        <v>No</v>
      </c>
      <c r="F1406" t="str">
        <f>VLOOKUP($A1406,'Medical Examinations'!$A$2:$E$2336,5,)</f>
        <v>No</v>
      </c>
      <c r="G1406" t="str">
        <f>VLOOKUP($A1406,'Medical Examinations'!$A$2:$F$2336,6,)</f>
        <v>No</v>
      </c>
      <c r="H1406">
        <f>VLOOKUP($A1406,'Data Transformation'!$A$2:$G$2336,7,)</f>
        <v>0</v>
      </c>
      <c r="I1406" t="str">
        <f>VLOOKUP($A1406,'Medical Examinations'!$A$2:$H$2336,8,)</f>
        <v>No</v>
      </c>
      <c r="J1406" t="str">
        <f>VLOOKUP($A1406,'Data Transformation'!$A$2:$K$2336,11,)</f>
        <v>normal weight</v>
      </c>
      <c r="K1406" t="str">
        <f>VLOOKUP($A1406,'Data Transformation'!$A$2:$M$2336,13,)</f>
        <v>Normal</v>
      </c>
      <c r="L1406" t="str">
        <f>VLOOKUP(A1406,'Data Transformation'!A1406:Q3740,17,)</f>
        <v>12-Nov-1969</v>
      </c>
      <c r="M1406">
        <f>VLOOKUP($A1406,'Hospitalisation Details'!$A$2:$I$2344,6,)</f>
        <v>7623.52</v>
      </c>
      <c r="N1406" t="str">
        <f>VLOOKUP($A1406,'Hospitalisation Details'!$A$2:$I$2344,7,)</f>
        <v>tier - 2</v>
      </c>
      <c r="O1406" t="str">
        <f>VLOOKUP($A1406,'Hospitalisation Details'!$A$2:$I$2344,8,)</f>
        <v>tier - 1</v>
      </c>
      <c r="P1406" t="str">
        <f>VLOOKUP($A1406,'Hospitalisation Details'!$A$2:$I$2344,9,)</f>
        <v>R1011</v>
      </c>
      <c r="Q1406">
        <f>VLOOKUP(A1406,'Data Transformation'!A1406:R3740,18,)</f>
        <v>53</v>
      </c>
    </row>
    <row r="1407" spans="1:17" ht="15.6" x14ac:dyDescent="0.3">
      <c r="A1407" s="1" t="s">
        <v>965</v>
      </c>
      <c r="B1407" s="1" t="str">
        <f>VLOOKUP($A1407,'Data Transformation'!$A$2:$D$2336,4,)</f>
        <v xml:space="preserve">  Adam</v>
      </c>
      <c r="C1407">
        <f>VLOOKUP($A1407,'Medical Examinations'!$A$2:$B$2336,2,)</f>
        <v>41.2</v>
      </c>
      <c r="D1407">
        <f>VLOOKUP($A1407,'Medical Examinations'!$A$2:$C$2336,3,)</f>
        <v>4.18</v>
      </c>
      <c r="E1407" t="str">
        <f>VLOOKUP($A1407,'Medical Examinations'!$A$2:$D$2336,4,)</f>
        <v>yes</v>
      </c>
      <c r="F1407" t="str">
        <f>VLOOKUP($A1407,'Medical Examinations'!$A$2:$E$2336,5,)</f>
        <v>No</v>
      </c>
      <c r="G1407" t="str">
        <f>VLOOKUP($A1407,'Medical Examinations'!$A$2:$F$2336,6,)</f>
        <v>No</v>
      </c>
      <c r="H1407">
        <f>VLOOKUP($A1407,'Data Transformation'!$A$2:$G$2336,7,)</f>
        <v>0</v>
      </c>
      <c r="I1407" t="str">
        <f>VLOOKUP($A1407,'Medical Examinations'!$A$2:$H$2336,8,)</f>
        <v>No</v>
      </c>
      <c r="J1407" t="str">
        <f>VLOOKUP($A1407,'Data Transformation'!$A$2:$K$2336,11,)</f>
        <v>underweight</v>
      </c>
      <c r="K1407" t="str">
        <f>VLOOKUP($A1407,'Data Transformation'!$A$2:$M$2336,13,)</f>
        <v>Prediabetes</v>
      </c>
      <c r="L1407" t="str">
        <f>VLOOKUP(A1407,'Data Transformation'!A1407:Q3741,17,)</f>
        <v>9-Jun-1963</v>
      </c>
      <c r="M1407">
        <f>VLOOKUP($A1407,'Hospitalisation Details'!$A$2:$I$2344,6,)</f>
        <v>7623.13</v>
      </c>
      <c r="N1407" t="str">
        <f>VLOOKUP($A1407,'Hospitalisation Details'!$A$2:$I$2344,7,)</f>
        <v>tier - 2</v>
      </c>
      <c r="O1407" t="str">
        <f>VLOOKUP($A1407,'Hospitalisation Details'!$A$2:$I$2344,8,)</f>
        <v>tier - 3</v>
      </c>
      <c r="P1407" t="str">
        <f>VLOOKUP($A1407,'Hospitalisation Details'!$A$2:$I$2344,9,)</f>
        <v>R1011</v>
      </c>
      <c r="Q1407">
        <f>VLOOKUP(A1407,'Data Transformation'!A1407:R3741,18,)</f>
        <v>60</v>
      </c>
    </row>
    <row r="1408" spans="1:17" ht="15.6" x14ac:dyDescent="0.3">
      <c r="A1408" s="1" t="s">
        <v>964</v>
      </c>
      <c r="B1408" s="1" t="str">
        <f>VLOOKUP($A1408,'Data Transformation'!$A$2:$D$2336,4,)</f>
        <v xml:space="preserve">  Dana</v>
      </c>
      <c r="C1408">
        <f>VLOOKUP($A1408,'Medical Examinations'!$A$2:$B$2336,2,)</f>
        <v>17.78</v>
      </c>
      <c r="D1408">
        <f>VLOOKUP($A1408,'Medical Examinations'!$A$2:$C$2336,3,)</f>
        <v>8.19</v>
      </c>
      <c r="E1408" t="str">
        <f>VLOOKUP($A1408,'Medical Examinations'!$A$2:$D$2336,4,)</f>
        <v>No</v>
      </c>
      <c r="F1408" t="str">
        <f>VLOOKUP($A1408,'Medical Examinations'!$A$2:$E$2336,5,)</f>
        <v>No</v>
      </c>
      <c r="G1408" t="str">
        <f>VLOOKUP($A1408,'Medical Examinations'!$A$2:$F$2336,6,)</f>
        <v>No</v>
      </c>
      <c r="H1408">
        <f>VLOOKUP($A1408,'Data Transformation'!$A$2:$G$2336,7,)</f>
        <v>0</v>
      </c>
      <c r="I1408" t="str">
        <f>VLOOKUP($A1408,'Medical Examinations'!$A$2:$H$2336,8,)</f>
        <v>No</v>
      </c>
      <c r="J1408" t="str">
        <f>VLOOKUP($A1408,'Data Transformation'!$A$2:$K$2336,11,)</f>
        <v>underweight</v>
      </c>
      <c r="K1408" t="str">
        <f>VLOOKUP($A1408,'Data Transformation'!$A$2:$M$2336,13,)</f>
        <v>Prediabetes</v>
      </c>
      <c r="L1408" t="str">
        <f>VLOOKUP(A1408,'Data Transformation'!A1408:Q3742,17,)</f>
        <v>2-Dec-1964</v>
      </c>
      <c r="M1408">
        <f>VLOOKUP($A1408,'Hospitalisation Details'!$A$2:$I$2344,6,)</f>
        <v>7609.6</v>
      </c>
      <c r="N1408" t="str">
        <f>VLOOKUP($A1408,'Hospitalisation Details'!$A$2:$I$2344,7,)</f>
        <v>tier - 3</v>
      </c>
      <c r="O1408" t="str">
        <f>VLOOKUP($A1408,'Hospitalisation Details'!$A$2:$I$2344,8,)</f>
        <v>tier - 2</v>
      </c>
      <c r="P1408" t="str">
        <f>VLOOKUP($A1408,'Hospitalisation Details'!$A$2:$I$2344,9,)</f>
        <v>R1012</v>
      </c>
      <c r="Q1408">
        <f>VLOOKUP(A1408,'Data Transformation'!A1408:R3742,18,)</f>
        <v>58</v>
      </c>
    </row>
    <row r="1409" spans="1:17" ht="15.6" x14ac:dyDescent="0.3">
      <c r="A1409" s="1" t="s">
        <v>963</v>
      </c>
      <c r="B1409" s="1" t="str">
        <f>VLOOKUP($A1409,'Data Transformation'!$A$2:$D$2336,4,)</f>
        <v xml:space="preserve">  Eric W</v>
      </c>
      <c r="C1409">
        <f>VLOOKUP($A1409,'Medical Examinations'!$A$2:$B$2336,2,)</f>
        <v>40.119999999999997</v>
      </c>
      <c r="D1409">
        <f>VLOOKUP($A1409,'Medical Examinations'!$A$2:$C$2336,3,)</f>
        <v>6.22</v>
      </c>
      <c r="E1409" t="str">
        <f>VLOOKUP($A1409,'Medical Examinations'!$A$2:$D$2336,4,)</f>
        <v>yes</v>
      </c>
      <c r="F1409" t="str">
        <f>VLOOKUP($A1409,'Medical Examinations'!$A$2:$E$2336,5,)</f>
        <v>No</v>
      </c>
      <c r="G1409" t="str">
        <f>VLOOKUP($A1409,'Medical Examinations'!$A$2:$F$2336,6,)</f>
        <v>Yes</v>
      </c>
      <c r="H1409">
        <f>VLOOKUP($A1409,'Data Transformation'!$A$2:$G$2336,7,)</f>
        <v>1</v>
      </c>
      <c r="I1409" t="str">
        <f>VLOOKUP($A1409,'Medical Examinations'!$A$2:$H$2336,8,)</f>
        <v>No</v>
      </c>
      <c r="J1409" t="str">
        <f>VLOOKUP($A1409,'Data Transformation'!$A$2:$K$2336,11,)</f>
        <v>underweight</v>
      </c>
      <c r="K1409" t="str">
        <f>VLOOKUP($A1409,'Data Transformation'!$A$2:$M$2336,13,)</f>
        <v>Normal</v>
      </c>
      <c r="L1409" t="str">
        <f>VLOOKUP(A1409,'Data Transformation'!A1409:Q3743,17,)</f>
        <v>6-Nov-1979</v>
      </c>
      <c r="M1409">
        <f>VLOOKUP($A1409,'Hospitalisation Details'!$A$2:$I$2344,6,)</f>
        <v>7607.03</v>
      </c>
      <c r="N1409" t="str">
        <f>VLOOKUP($A1409,'Hospitalisation Details'!$A$2:$I$2344,7,)</f>
        <v>tier - 2</v>
      </c>
      <c r="O1409" t="str">
        <f>VLOOKUP($A1409,'Hospitalisation Details'!$A$2:$I$2344,8,)</f>
        <v>tier - 2</v>
      </c>
      <c r="P1409" t="str">
        <f>VLOOKUP($A1409,'Hospitalisation Details'!$A$2:$I$2344,9,)</f>
        <v>R1012</v>
      </c>
      <c r="Q1409">
        <f>VLOOKUP(A1409,'Data Transformation'!A1409:R3743,18,)</f>
        <v>43</v>
      </c>
    </row>
    <row r="1410" spans="1:17" ht="15.6" x14ac:dyDescent="0.3">
      <c r="A1410" s="1" t="s">
        <v>962</v>
      </c>
      <c r="B1410" s="1" t="str">
        <f>VLOOKUP($A1410,'Data Transformation'!$A$2:$D$2336,4,)</f>
        <v xml:space="preserve">  Matthew D</v>
      </c>
      <c r="C1410">
        <f>VLOOKUP($A1410,'Medical Examinations'!$A$2:$B$2336,2,)</f>
        <v>19.350000000000001</v>
      </c>
      <c r="D1410">
        <f>VLOOKUP($A1410,'Medical Examinations'!$A$2:$C$2336,3,)</f>
        <v>8.2200000000000006</v>
      </c>
      <c r="E1410" t="str">
        <f>VLOOKUP($A1410,'Medical Examinations'!$A$2:$D$2336,4,)</f>
        <v>yes</v>
      </c>
      <c r="F1410" t="str">
        <f>VLOOKUP($A1410,'Medical Examinations'!$A$2:$E$2336,5,)</f>
        <v>No</v>
      </c>
      <c r="G1410" t="str">
        <f>VLOOKUP($A1410,'Medical Examinations'!$A$2:$F$2336,6,)</f>
        <v>No</v>
      </c>
      <c r="H1410">
        <f>VLOOKUP($A1410,'Data Transformation'!$A$2:$G$2336,7,)</f>
        <v>0</v>
      </c>
      <c r="I1410" t="str">
        <f>VLOOKUP($A1410,'Medical Examinations'!$A$2:$H$2336,8,)</f>
        <v>No</v>
      </c>
      <c r="J1410" t="str">
        <f>VLOOKUP($A1410,'Data Transformation'!$A$2:$K$2336,11,)</f>
        <v>underweight</v>
      </c>
      <c r="K1410" t="str">
        <f>VLOOKUP($A1410,'Data Transformation'!$A$2:$M$2336,13,)</f>
        <v>Normal</v>
      </c>
      <c r="L1410" t="str">
        <f>VLOOKUP(A1410,'Data Transformation'!A1410:Q3744,17,)</f>
        <v>25-Jul-1966</v>
      </c>
      <c r="M1410">
        <f>VLOOKUP($A1410,'Hospitalisation Details'!$A$2:$I$2344,6,)</f>
        <v>7585.62</v>
      </c>
      <c r="N1410" t="str">
        <f>VLOOKUP($A1410,'Hospitalisation Details'!$A$2:$I$2344,7,)</f>
        <v>tier - 3</v>
      </c>
      <c r="O1410" t="str">
        <f>VLOOKUP($A1410,'Hospitalisation Details'!$A$2:$I$2344,8,)</f>
        <v>tier - 2</v>
      </c>
      <c r="P1410" t="str">
        <f>VLOOKUP($A1410,'Hospitalisation Details'!$A$2:$I$2344,9,)</f>
        <v>R1013</v>
      </c>
      <c r="Q1410">
        <f>VLOOKUP(A1410,'Data Transformation'!A1410:R3744,18,)</f>
        <v>57</v>
      </c>
    </row>
    <row r="1411" spans="1:17" ht="15.6" x14ac:dyDescent="0.3">
      <c r="A1411" s="1" t="s">
        <v>961</v>
      </c>
      <c r="B1411" s="1" t="str">
        <f>VLOOKUP($A1411,'Data Transformation'!$A$2:$D$2336,4,)</f>
        <v xml:space="preserve">  Eoghan</v>
      </c>
      <c r="C1411">
        <f>VLOOKUP($A1411,'Medical Examinations'!$A$2:$B$2336,2,)</f>
        <v>36.69</v>
      </c>
      <c r="D1411">
        <f>VLOOKUP($A1411,'Medical Examinations'!$A$2:$C$2336,3,)</f>
        <v>6.15</v>
      </c>
      <c r="E1411" t="str">
        <f>VLOOKUP($A1411,'Medical Examinations'!$A$2:$D$2336,4,)</f>
        <v>No</v>
      </c>
      <c r="F1411" t="str">
        <f>VLOOKUP($A1411,'Medical Examinations'!$A$2:$E$2336,5,)</f>
        <v>No</v>
      </c>
      <c r="G1411" t="str">
        <f>VLOOKUP($A1411,'Medical Examinations'!$A$2:$F$2336,6,)</f>
        <v>No</v>
      </c>
      <c r="H1411">
        <f>VLOOKUP($A1411,'Data Transformation'!$A$2:$G$2336,7,)</f>
        <v>0</v>
      </c>
      <c r="I1411" t="str">
        <f>VLOOKUP($A1411,'Medical Examinations'!$A$2:$H$2336,8,)</f>
        <v>No</v>
      </c>
      <c r="J1411" t="str">
        <f>VLOOKUP($A1411,'Data Transformation'!$A$2:$K$2336,11,)</f>
        <v>obesity</v>
      </c>
      <c r="K1411" t="str">
        <f>VLOOKUP($A1411,'Data Transformation'!$A$2:$M$2336,13,)</f>
        <v>Diabetes</v>
      </c>
      <c r="L1411" t="str">
        <f>VLOOKUP(A1411,'Data Transformation'!A1411:Q3745,17,)</f>
        <v>20-Nov-1982</v>
      </c>
      <c r="M1411">
        <f>VLOOKUP($A1411,'Hospitalisation Details'!$A$2:$I$2344,6,)</f>
        <v>7567.13</v>
      </c>
      <c r="N1411" t="str">
        <f>VLOOKUP($A1411,'Hospitalisation Details'!$A$2:$I$2344,7,)</f>
        <v>tier - 2</v>
      </c>
      <c r="O1411" t="str">
        <f>VLOOKUP($A1411,'Hospitalisation Details'!$A$2:$I$2344,8,)</f>
        <v>tier - 2</v>
      </c>
      <c r="P1411" t="str">
        <f>VLOOKUP($A1411,'Hospitalisation Details'!$A$2:$I$2344,9,)</f>
        <v>R1021</v>
      </c>
      <c r="Q1411">
        <f>VLOOKUP(A1411,'Data Transformation'!A1411:R3745,18,)</f>
        <v>40</v>
      </c>
    </row>
    <row r="1412" spans="1:17" ht="15.6" x14ac:dyDescent="0.3">
      <c r="A1412" s="1" t="s">
        <v>960</v>
      </c>
      <c r="B1412" s="1" t="str">
        <f>VLOOKUP($A1412,'Data Transformation'!$A$2:$D$2336,4,)</f>
        <v xml:space="preserve">  Pamela W</v>
      </c>
      <c r="C1412">
        <f>VLOOKUP($A1412,'Medical Examinations'!$A$2:$B$2336,2,)</f>
        <v>28.51</v>
      </c>
      <c r="D1412">
        <f>VLOOKUP($A1412,'Medical Examinations'!$A$2:$C$2336,3,)</f>
        <v>5.65</v>
      </c>
      <c r="E1412" t="str">
        <f>VLOOKUP($A1412,'Medical Examinations'!$A$2:$D$2336,4,)</f>
        <v>yes</v>
      </c>
      <c r="F1412" t="str">
        <f>VLOOKUP($A1412,'Medical Examinations'!$A$2:$E$2336,5,)</f>
        <v>No</v>
      </c>
      <c r="G1412" t="str">
        <f>VLOOKUP($A1412,'Medical Examinations'!$A$2:$F$2336,6,)</f>
        <v>No</v>
      </c>
      <c r="H1412">
        <f>VLOOKUP($A1412,'Data Transformation'!$A$2:$G$2336,7,)</f>
        <v>1</v>
      </c>
      <c r="I1412" t="str">
        <f>VLOOKUP($A1412,'Medical Examinations'!$A$2:$H$2336,8,)</f>
        <v>No</v>
      </c>
      <c r="J1412" t="str">
        <f>VLOOKUP($A1412,'Data Transformation'!$A$2:$K$2336,11,)</f>
        <v>obesity</v>
      </c>
      <c r="K1412" t="str">
        <f>VLOOKUP($A1412,'Data Transformation'!$A$2:$M$2336,13,)</f>
        <v>Diabetes</v>
      </c>
      <c r="L1412" t="str">
        <f>VLOOKUP(A1412,'Data Transformation'!A1412:Q3746,17,)</f>
        <v>3-Oct-1965</v>
      </c>
      <c r="M1412">
        <f>VLOOKUP($A1412,'Hospitalisation Details'!$A$2:$I$2344,6,)</f>
        <v>7538.52</v>
      </c>
      <c r="N1412" t="str">
        <f>VLOOKUP($A1412,'Hospitalisation Details'!$A$2:$I$2344,7,)</f>
        <v>tier - 2</v>
      </c>
      <c r="O1412" t="str">
        <f>VLOOKUP($A1412,'Hospitalisation Details'!$A$2:$I$2344,8,)</f>
        <v>tier - 2</v>
      </c>
      <c r="P1412" t="str">
        <f>VLOOKUP($A1412,'Hospitalisation Details'!$A$2:$I$2344,9,)</f>
        <v>R1012</v>
      </c>
      <c r="Q1412">
        <f>VLOOKUP(A1412,'Data Transformation'!A1412:R3746,18,)</f>
        <v>57</v>
      </c>
    </row>
    <row r="1413" spans="1:17" ht="15.6" x14ac:dyDescent="0.3">
      <c r="A1413" s="1" t="s">
        <v>959</v>
      </c>
      <c r="B1413" s="1" t="str">
        <f>VLOOKUP($A1413,'Data Transformation'!$A$2:$D$2336,4,)</f>
        <v xml:space="preserve">  Lindsey M</v>
      </c>
      <c r="C1413">
        <f>VLOOKUP($A1413,'Medical Examinations'!$A$2:$B$2336,2,)</f>
        <v>30.21</v>
      </c>
      <c r="D1413">
        <f>VLOOKUP($A1413,'Medical Examinations'!$A$2:$C$2336,3,)</f>
        <v>5.5</v>
      </c>
      <c r="E1413" t="str">
        <f>VLOOKUP($A1413,'Medical Examinations'!$A$2:$D$2336,4,)</f>
        <v>No</v>
      </c>
      <c r="F1413" t="str">
        <f>VLOOKUP($A1413,'Medical Examinations'!$A$2:$E$2336,5,)</f>
        <v>No</v>
      </c>
      <c r="G1413" t="str">
        <f>VLOOKUP($A1413,'Medical Examinations'!$A$2:$F$2336,6,)</f>
        <v>No</v>
      </c>
      <c r="H1413">
        <f>VLOOKUP($A1413,'Data Transformation'!$A$2:$G$2336,7,)</f>
        <v>1</v>
      </c>
      <c r="I1413" t="str">
        <f>VLOOKUP($A1413,'Medical Examinations'!$A$2:$H$2336,8,)</f>
        <v>No</v>
      </c>
      <c r="J1413" t="str">
        <f>VLOOKUP($A1413,'Data Transformation'!$A$2:$K$2336,11,)</f>
        <v>obesity</v>
      </c>
      <c r="K1413" t="str">
        <f>VLOOKUP($A1413,'Data Transformation'!$A$2:$M$2336,13,)</f>
        <v>Prediabetes</v>
      </c>
      <c r="L1413" t="str">
        <f>VLOOKUP(A1413,'Data Transformation'!A1413:Q3747,17,)</f>
        <v>27-Jun-1964</v>
      </c>
      <c r="M1413">
        <f>VLOOKUP($A1413,'Hospitalisation Details'!$A$2:$I$2344,6,)</f>
        <v>7537.16</v>
      </c>
      <c r="N1413" t="str">
        <f>VLOOKUP($A1413,'Hospitalisation Details'!$A$2:$I$2344,7,)</f>
        <v>tier - 2</v>
      </c>
      <c r="O1413" t="str">
        <f>VLOOKUP($A1413,'Hospitalisation Details'!$A$2:$I$2344,8,)</f>
        <v>tier - 2</v>
      </c>
      <c r="P1413" t="str">
        <f>VLOOKUP($A1413,'Hospitalisation Details'!$A$2:$I$2344,9,)</f>
        <v>R1012</v>
      </c>
      <c r="Q1413">
        <f>VLOOKUP(A1413,'Data Transformation'!A1413:R3747,18,)</f>
        <v>59</v>
      </c>
    </row>
    <row r="1414" spans="1:17" ht="15.6" x14ac:dyDescent="0.3">
      <c r="A1414" s="1" t="s">
        <v>958</v>
      </c>
      <c r="B1414" s="1" t="str">
        <f>VLOOKUP($A1414,'Data Transformation'!$A$2:$D$2336,4,)</f>
        <v xml:space="preserve">  Kassie</v>
      </c>
      <c r="C1414">
        <f>VLOOKUP($A1414,'Medical Examinations'!$A$2:$B$2336,2,)</f>
        <v>24.33</v>
      </c>
      <c r="D1414">
        <f>VLOOKUP($A1414,'Medical Examinations'!$A$2:$C$2336,3,)</f>
        <v>8</v>
      </c>
      <c r="E1414" t="str">
        <f>VLOOKUP($A1414,'Medical Examinations'!$A$2:$D$2336,4,)</f>
        <v>No</v>
      </c>
      <c r="F1414" t="str">
        <f>VLOOKUP($A1414,'Medical Examinations'!$A$2:$E$2336,5,)</f>
        <v>No</v>
      </c>
      <c r="G1414" t="str">
        <f>VLOOKUP($A1414,'Medical Examinations'!$A$2:$F$2336,6,)</f>
        <v>No</v>
      </c>
      <c r="H1414">
        <f>VLOOKUP($A1414,'Data Transformation'!$A$2:$G$2336,7,)</f>
        <v>0</v>
      </c>
      <c r="I1414" t="str">
        <f>VLOOKUP($A1414,'Medical Examinations'!$A$2:$H$2336,8,)</f>
        <v>No</v>
      </c>
      <c r="J1414" t="str">
        <f>VLOOKUP($A1414,'Data Transformation'!$A$2:$K$2336,11,)</f>
        <v>obesity</v>
      </c>
      <c r="K1414" t="str">
        <f>VLOOKUP($A1414,'Data Transformation'!$A$2:$M$2336,13,)</f>
        <v>Diabetes</v>
      </c>
      <c r="L1414" t="str">
        <f>VLOOKUP(A1414,'Data Transformation'!A1414:Q3748,17,)</f>
        <v>11-Sep-1964</v>
      </c>
      <c r="M1414">
        <f>VLOOKUP($A1414,'Hospitalisation Details'!$A$2:$I$2344,6,)</f>
        <v>7531.7</v>
      </c>
      <c r="N1414" t="str">
        <f>VLOOKUP($A1414,'Hospitalisation Details'!$A$2:$I$2344,7,)</f>
        <v>tier - 2</v>
      </c>
      <c r="O1414" t="str">
        <f>VLOOKUP($A1414,'Hospitalisation Details'!$A$2:$I$2344,8,)</f>
        <v>tier - 1</v>
      </c>
      <c r="P1414" t="str">
        <f>VLOOKUP($A1414,'Hospitalisation Details'!$A$2:$I$2344,9,)</f>
        <v>R1013</v>
      </c>
      <c r="Q1414">
        <f>VLOOKUP(A1414,'Data Transformation'!A1414:R3748,18,)</f>
        <v>58</v>
      </c>
    </row>
    <row r="1415" spans="1:17" ht="15.6" x14ac:dyDescent="0.3">
      <c r="A1415" s="1" t="s">
        <v>957</v>
      </c>
      <c r="B1415" s="1" t="str">
        <f>VLOOKUP($A1415,'Data Transformation'!$A$2:$D$2336,4,)</f>
        <v xml:space="preserve">  Matthew</v>
      </c>
      <c r="C1415">
        <f>VLOOKUP($A1415,'Medical Examinations'!$A$2:$B$2336,2,)</f>
        <v>19.855</v>
      </c>
      <c r="D1415">
        <f>VLOOKUP($A1415,'Medical Examinations'!$A$2:$C$2336,3,)</f>
        <v>5.71</v>
      </c>
      <c r="E1415" t="str">
        <f>VLOOKUP($A1415,'Medical Examinations'!$A$2:$D$2336,4,)</f>
        <v>yes</v>
      </c>
      <c r="F1415" t="str">
        <f>VLOOKUP($A1415,'Medical Examinations'!$A$2:$E$2336,5,)</f>
        <v>No</v>
      </c>
      <c r="G1415" t="str">
        <f>VLOOKUP($A1415,'Medical Examinations'!$A$2:$F$2336,6,)</f>
        <v>No</v>
      </c>
      <c r="H1415">
        <f>VLOOKUP($A1415,'Data Transformation'!$A$2:$G$2336,7,)</f>
        <v>0</v>
      </c>
      <c r="I1415" t="str">
        <f>VLOOKUP($A1415,'Medical Examinations'!$A$2:$H$2336,8,)</f>
        <v>No</v>
      </c>
      <c r="J1415" t="str">
        <f>VLOOKUP($A1415,'Data Transformation'!$A$2:$K$2336,11,)</f>
        <v>obesity</v>
      </c>
      <c r="K1415" t="str">
        <f>VLOOKUP($A1415,'Data Transformation'!$A$2:$M$2336,13,)</f>
        <v>Diabetes</v>
      </c>
      <c r="L1415" t="str">
        <f>VLOOKUP(A1415,'Data Transformation'!A1415:Q3749,17,)</f>
        <v>25-Sep-1965</v>
      </c>
      <c r="M1415">
        <f>VLOOKUP($A1415,'Hospitalisation Details'!$A$2:$I$2344,6,)</f>
        <v>7526.71</v>
      </c>
      <c r="N1415" t="str">
        <f>VLOOKUP($A1415,'Hospitalisation Details'!$A$2:$I$2344,7,)</f>
        <v>tier - 3</v>
      </c>
      <c r="O1415" t="str">
        <f>VLOOKUP($A1415,'Hospitalisation Details'!$A$2:$I$2344,8,)</f>
        <v>tier - 1</v>
      </c>
      <c r="P1415" t="str">
        <f>VLOOKUP($A1415,'Hospitalisation Details'!$A$2:$I$2344,9,)</f>
        <v>R1012</v>
      </c>
      <c r="Q1415">
        <f>VLOOKUP(A1415,'Data Transformation'!A1415:R3749,18,)</f>
        <v>57</v>
      </c>
    </row>
    <row r="1416" spans="1:17" ht="15.6" x14ac:dyDescent="0.3">
      <c r="A1416" s="1" t="s">
        <v>956</v>
      </c>
      <c r="B1416" s="1" t="str">
        <f>VLOOKUP($A1416,'Data Transformation'!$A$2:$D$2336,4,)</f>
        <v xml:space="preserve">  Ruben Dario</v>
      </c>
      <c r="C1416">
        <f>VLOOKUP($A1416,'Medical Examinations'!$A$2:$B$2336,2,)</f>
        <v>25.364999999999998</v>
      </c>
      <c r="D1416">
        <f>VLOOKUP($A1416,'Medical Examinations'!$A$2:$C$2336,3,)</f>
        <v>11.71</v>
      </c>
      <c r="E1416" t="str">
        <f>VLOOKUP($A1416,'Medical Examinations'!$A$2:$D$2336,4,)</f>
        <v>No</v>
      </c>
      <c r="F1416" t="str">
        <f>VLOOKUP($A1416,'Medical Examinations'!$A$2:$E$2336,5,)</f>
        <v>No</v>
      </c>
      <c r="G1416" t="str">
        <f>VLOOKUP($A1416,'Medical Examinations'!$A$2:$F$2336,6,)</f>
        <v>No</v>
      </c>
      <c r="H1416">
        <f>VLOOKUP($A1416,'Data Transformation'!$A$2:$G$2336,7,)</f>
        <v>0</v>
      </c>
      <c r="I1416" t="str">
        <f>VLOOKUP($A1416,'Medical Examinations'!$A$2:$H$2336,8,)</f>
        <v>No</v>
      </c>
      <c r="J1416" t="str">
        <f>VLOOKUP($A1416,'Data Transformation'!$A$2:$K$2336,11,)</f>
        <v>obesity</v>
      </c>
      <c r="K1416" t="str">
        <f>VLOOKUP($A1416,'Data Transformation'!$A$2:$M$2336,13,)</f>
        <v>Normal</v>
      </c>
      <c r="L1416" t="str">
        <f>VLOOKUP(A1416,'Data Transformation'!A1416:Q3750,17,)</f>
        <v>11-Jul-1964</v>
      </c>
      <c r="M1416">
        <f>VLOOKUP($A1416,'Hospitalisation Details'!$A$2:$I$2344,6,)</f>
        <v>7518.03</v>
      </c>
      <c r="N1416" t="str">
        <f>VLOOKUP($A1416,'Hospitalisation Details'!$A$2:$I$2344,7,)</f>
        <v>tier - 2</v>
      </c>
      <c r="O1416" t="str">
        <f>VLOOKUP($A1416,'Hospitalisation Details'!$A$2:$I$2344,8,)</f>
        <v>tier - 3</v>
      </c>
      <c r="P1416" t="str">
        <f>VLOOKUP($A1416,'Hospitalisation Details'!$A$2:$I$2344,9,)</f>
        <v>R1012</v>
      </c>
      <c r="Q1416">
        <f>VLOOKUP(A1416,'Data Transformation'!A1416:R3750,18,)</f>
        <v>59</v>
      </c>
    </row>
    <row r="1417" spans="1:17" ht="15.6" x14ac:dyDescent="0.3">
      <c r="A1417" s="1" t="s">
        <v>955</v>
      </c>
      <c r="B1417" s="1" t="str">
        <f>VLOOKUP($A1417,'Data Transformation'!$A$2:$D$2336,4,)</f>
        <v xml:space="preserve">  Kevin</v>
      </c>
      <c r="C1417">
        <f>VLOOKUP($A1417,'Medical Examinations'!$A$2:$B$2336,2,)</f>
        <v>29.6</v>
      </c>
      <c r="D1417">
        <f>VLOOKUP($A1417,'Medical Examinations'!$A$2:$C$2336,3,)</f>
        <v>6.17</v>
      </c>
      <c r="E1417" t="str">
        <f>VLOOKUP($A1417,'Medical Examinations'!$A$2:$D$2336,4,)</f>
        <v>yes</v>
      </c>
      <c r="F1417" t="str">
        <f>VLOOKUP($A1417,'Medical Examinations'!$A$2:$E$2336,5,)</f>
        <v>No</v>
      </c>
      <c r="G1417" t="str">
        <f>VLOOKUP($A1417,'Medical Examinations'!$A$2:$F$2336,6,)</f>
        <v>Yes</v>
      </c>
      <c r="H1417">
        <f>VLOOKUP($A1417,'Data Transformation'!$A$2:$G$2336,7,)</f>
        <v>1</v>
      </c>
      <c r="I1417" t="str">
        <f>VLOOKUP($A1417,'Medical Examinations'!$A$2:$H$2336,8,)</f>
        <v>No</v>
      </c>
      <c r="J1417" t="str">
        <f>VLOOKUP($A1417,'Data Transformation'!$A$2:$K$2336,11,)</f>
        <v>obesity</v>
      </c>
      <c r="K1417" t="str">
        <f>VLOOKUP($A1417,'Data Transformation'!$A$2:$M$2336,13,)</f>
        <v>Diabetes</v>
      </c>
      <c r="L1417" t="str">
        <f>VLOOKUP(A1417,'Data Transformation'!A1417:Q3751,17,)</f>
        <v>10-Nov-1965</v>
      </c>
      <c r="M1417">
        <f>VLOOKUP($A1417,'Hospitalisation Details'!$A$2:$I$2344,6,)</f>
        <v>7512.27</v>
      </c>
      <c r="N1417" t="str">
        <f>VLOOKUP($A1417,'Hospitalisation Details'!$A$2:$I$2344,7,)</f>
        <v>tier - 3</v>
      </c>
      <c r="O1417" t="str">
        <f>VLOOKUP($A1417,'Hospitalisation Details'!$A$2:$I$2344,8,)</f>
        <v>tier - 2</v>
      </c>
      <c r="P1417" t="str">
        <f>VLOOKUP($A1417,'Hospitalisation Details'!$A$2:$I$2344,9,)</f>
        <v>R1011</v>
      </c>
      <c r="Q1417">
        <f>VLOOKUP(A1417,'Data Transformation'!A1417:R3751,18,)</f>
        <v>57</v>
      </c>
    </row>
    <row r="1418" spans="1:17" ht="15.6" x14ac:dyDescent="0.3">
      <c r="A1418" s="1" t="s">
        <v>954</v>
      </c>
      <c r="B1418" s="1" t="str">
        <f>VLOOKUP($A1418,'Data Transformation'!$A$2:$D$2336,4,)</f>
        <v xml:space="preserve">  Lindsay M</v>
      </c>
      <c r="C1418">
        <f>VLOOKUP($A1418,'Medical Examinations'!$A$2:$B$2336,2,)</f>
        <v>39.43</v>
      </c>
      <c r="D1418">
        <f>VLOOKUP($A1418,'Medical Examinations'!$A$2:$C$2336,3,)</f>
        <v>6.1</v>
      </c>
      <c r="E1418" t="str">
        <f>VLOOKUP($A1418,'Medical Examinations'!$A$2:$D$2336,4,)</f>
        <v>yes</v>
      </c>
      <c r="F1418" t="str">
        <f>VLOOKUP($A1418,'Medical Examinations'!$A$2:$E$2336,5,)</f>
        <v>No</v>
      </c>
      <c r="G1418" t="str">
        <f>VLOOKUP($A1418,'Medical Examinations'!$A$2:$F$2336,6,)</f>
        <v>Yes</v>
      </c>
      <c r="H1418">
        <f>VLOOKUP($A1418,'Data Transformation'!$A$2:$G$2336,7,)</f>
        <v>1</v>
      </c>
      <c r="I1418" t="str">
        <f>VLOOKUP($A1418,'Medical Examinations'!$A$2:$H$2336,8,)</f>
        <v>No</v>
      </c>
      <c r="J1418" t="str">
        <f>VLOOKUP($A1418,'Data Transformation'!$A$2:$K$2336,11,)</f>
        <v>obesity</v>
      </c>
      <c r="K1418" t="str">
        <f>VLOOKUP($A1418,'Data Transformation'!$A$2:$M$2336,13,)</f>
        <v>Prediabetes</v>
      </c>
      <c r="L1418" t="str">
        <f>VLOOKUP(A1418,'Data Transformation'!A1418:Q3752,17,)</f>
        <v>27-Jun-1964</v>
      </c>
      <c r="M1418">
        <f>VLOOKUP($A1418,'Hospitalisation Details'!$A$2:$I$2344,6,)</f>
        <v>7504.3</v>
      </c>
      <c r="N1418" t="str">
        <f>VLOOKUP($A1418,'Hospitalisation Details'!$A$2:$I$2344,7,)</f>
        <v>tier - 2</v>
      </c>
      <c r="O1418" t="str">
        <f>VLOOKUP($A1418,'Hospitalisation Details'!$A$2:$I$2344,8,)</f>
        <v>tier - 1</v>
      </c>
      <c r="P1418" t="str">
        <f>VLOOKUP($A1418,'Hospitalisation Details'!$A$2:$I$2344,9,)</f>
        <v>R1012</v>
      </c>
      <c r="Q1418">
        <f>VLOOKUP(A1418,'Data Transformation'!A1418:R3752,18,)</f>
        <v>59</v>
      </c>
    </row>
    <row r="1419" spans="1:17" ht="15.6" x14ac:dyDescent="0.3">
      <c r="A1419" s="1" t="s">
        <v>953</v>
      </c>
      <c r="B1419" s="1" t="str">
        <f>VLOOKUP($A1419,'Data Transformation'!$A$2:$D$2336,4,)</f>
        <v xml:space="preserve">  Amanda</v>
      </c>
      <c r="C1419">
        <f>VLOOKUP($A1419,'Medical Examinations'!$A$2:$B$2336,2,)</f>
        <v>27.34</v>
      </c>
      <c r="D1419">
        <f>VLOOKUP($A1419,'Medical Examinations'!$A$2:$C$2336,3,)</f>
        <v>5.19</v>
      </c>
      <c r="E1419" t="str">
        <f>VLOOKUP($A1419,'Medical Examinations'!$A$2:$D$2336,4,)</f>
        <v>yes</v>
      </c>
      <c r="F1419" t="str">
        <f>VLOOKUP($A1419,'Medical Examinations'!$A$2:$E$2336,5,)</f>
        <v>No</v>
      </c>
      <c r="G1419" t="str">
        <f>VLOOKUP($A1419,'Medical Examinations'!$A$2:$F$2336,6,)</f>
        <v>No</v>
      </c>
      <c r="H1419">
        <f>VLOOKUP($A1419,'Data Transformation'!$A$2:$G$2336,7,)</f>
        <v>1</v>
      </c>
      <c r="I1419" t="str">
        <f>VLOOKUP($A1419,'Medical Examinations'!$A$2:$H$2336,8,)</f>
        <v>No</v>
      </c>
      <c r="J1419" t="str">
        <f>VLOOKUP($A1419,'Data Transformation'!$A$2:$K$2336,11,)</f>
        <v>obesity</v>
      </c>
      <c r="K1419" t="str">
        <f>VLOOKUP($A1419,'Data Transformation'!$A$2:$M$2336,13,)</f>
        <v>Diabetes</v>
      </c>
      <c r="L1419" t="str">
        <f>VLOOKUP(A1419,'Data Transformation'!A1419:Q3753,17,)</f>
        <v>29-Sep-1964</v>
      </c>
      <c r="M1419">
        <f>VLOOKUP($A1419,'Hospitalisation Details'!$A$2:$I$2344,6,)</f>
        <v>7494.63</v>
      </c>
      <c r="N1419" t="str">
        <f>VLOOKUP($A1419,'Hospitalisation Details'!$A$2:$I$2344,7,)</f>
        <v>tier - 2</v>
      </c>
      <c r="O1419" t="str">
        <f>VLOOKUP($A1419,'Hospitalisation Details'!$A$2:$I$2344,8,)</f>
        <v>tier - 3</v>
      </c>
      <c r="P1419" t="str">
        <f>VLOOKUP($A1419,'Hospitalisation Details'!$A$2:$I$2344,9,)</f>
        <v>R1025</v>
      </c>
      <c r="Q1419">
        <f>VLOOKUP(A1419,'Data Transformation'!A1419:R3753,18,)</f>
        <v>58</v>
      </c>
    </row>
    <row r="1420" spans="1:17" ht="15.6" x14ac:dyDescent="0.3">
      <c r="A1420" s="1" t="s">
        <v>952</v>
      </c>
      <c r="B1420" s="1" t="str">
        <f>VLOOKUP($A1420,'Data Transformation'!$A$2:$D$2336,4,)</f>
        <v xml:space="preserve">  James</v>
      </c>
      <c r="C1420">
        <f>VLOOKUP($A1420,'Medical Examinations'!$A$2:$B$2336,2,)</f>
        <v>39.01</v>
      </c>
      <c r="D1420">
        <f>VLOOKUP($A1420,'Medical Examinations'!$A$2:$C$2336,3,)</f>
        <v>5.37</v>
      </c>
      <c r="E1420" t="str">
        <f>VLOOKUP($A1420,'Medical Examinations'!$A$2:$D$2336,4,)</f>
        <v>yes</v>
      </c>
      <c r="F1420" t="str">
        <f>VLOOKUP($A1420,'Medical Examinations'!$A$2:$E$2336,5,)</f>
        <v>No</v>
      </c>
      <c r="G1420" t="str">
        <f>VLOOKUP($A1420,'Medical Examinations'!$A$2:$F$2336,6,)</f>
        <v>No</v>
      </c>
      <c r="H1420">
        <f>VLOOKUP($A1420,'Data Transformation'!$A$2:$G$2336,7,)</f>
        <v>0</v>
      </c>
      <c r="I1420" t="str">
        <f>VLOOKUP($A1420,'Medical Examinations'!$A$2:$H$2336,8,)</f>
        <v>No</v>
      </c>
      <c r="J1420" t="str">
        <f>VLOOKUP($A1420,'Data Transformation'!$A$2:$K$2336,11,)</f>
        <v>obesity</v>
      </c>
      <c r="K1420" t="str">
        <f>VLOOKUP($A1420,'Data Transformation'!$A$2:$M$2336,13,)</f>
        <v>Normal</v>
      </c>
      <c r="L1420" t="str">
        <f>VLOOKUP(A1420,'Data Transformation'!A1420:Q3754,17,)</f>
        <v>7-Jul-1974</v>
      </c>
      <c r="M1420">
        <f>VLOOKUP($A1420,'Hospitalisation Details'!$A$2:$I$2344,6,)</f>
        <v>7487.38</v>
      </c>
      <c r="N1420" t="str">
        <f>VLOOKUP($A1420,'Hospitalisation Details'!$A$2:$I$2344,7,)</f>
        <v>tier - 2</v>
      </c>
      <c r="O1420" t="str">
        <f>VLOOKUP($A1420,'Hospitalisation Details'!$A$2:$I$2344,8,)</f>
        <v>tier - 3</v>
      </c>
      <c r="P1420" t="str">
        <f>VLOOKUP($A1420,'Hospitalisation Details'!$A$2:$I$2344,9,)</f>
        <v>R1012</v>
      </c>
      <c r="Q1420">
        <f>VLOOKUP(A1420,'Data Transformation'!A1420:R3754,18,)</f>
        <v>49</v>
      </c>
    </row>
    <row r="1421" spans="1:17" ht="15.6" x14ac:dyDescent="0.3">
      <c r="A1421" s="1" t="s">
        <v>951</v>
      </c>
      <c r="B1421" s="1" t="str">
        <f>VLOOKUP($A1421,'Data Transformation'!$A$2:$D$2336,4,)</f>
        <v xml:space="preserve">  Samuel H</v>
      </c>
      <c r="C1421">
        <f>VLOOKUP($A1421,'Medical Examinations'!$A$2:$B$2336,2,)</f>
        <v>18.989999999999998</v>
      </c>
      <c r="D1421">
        <f>VLOOKUP($A1421,'Medical Examinations'!$A$2:$C$2336,3,)</f>
        <v>10.82</v>
      </c>
      <c r="E1421" t="str">
        <f>VLOOKUP($A1421,'Medical Examinations'!$A$2:$D$2336,4,)</f>
        <v>yes</v>
      </c>
      <c r="F1421" t="str">
        <f>VLOOKUP($A1421,'Medical Examinations'!$A$2:$E$2336,5,)</f>
        <v>No</v>
      </c>
      <c r="G1421" t="str">
        <f>VLOOKUP($A1421,'Medical Examinations'!$A$2:$F$2336,6,)</f>
        <v>No</v>
      </c>
      <c r="H1421">
        <f>VLOOKUP($A1421,'Data Transformation'!$A$2:$G$2336,7,)</f>
        <v>0</v>
      </c>
      <c r="I1421" t="str">
        <f>VLOOKUP($A1421,'Medical Examinations'!$A$2:$H$2336,8,)</f>
        <v>No</v>
      </c>
      <c r="J1421" t="str">
        <f>VLOOKUP($A1421,'Data Transformation'!$A$2:$K$2336,11,)</f>
        <v>obesity</v>
      </c>
      <c r="K1421" t="str">
        <f>VLOOKUP($A1421,'Data Transformation'!$A$2:$M$2336,13,)</f>
        <v>Normal</v>
      </c>
      <c r="L1421" t="str">
        <f>VLOOKUP(A1421,'Data Transformation'!A1421:Q3755,17,)</f>
        <v>24-Aug-1967</v>
      </c>
      <c r="M1421">
        <f>VLOOKUP($A1421,'Hospitalisation Details'!$A$2:$I$2344,6,)</f>
        <v>7463.51</v>
      </c>
      <c r="N1421" t="str">
        <f>VLOOKUP($A1421,'Hospitalisation Details'!$A$2:$I$2344,7,)</f>
        <v>tier - 3</v>
      </c>
      <c r="O1421" t="str">
        <f>VLOOKUP($A1421,'Hospitalisation Details'!$A$2:$I$2344,8,)</f>
        <v>tier - 3</v>
      </c>
      <c r="P1421" t="str">
        <f>VLOOKUP($A1421,'Hospitalisation Details'!$A$2:$I$2344,9,)</f>
        <v>R1013</v>
      </c>
      <c r="Q1421">
        <f>VLOOKUP(A1421,'Data Transformation'!A1421:R3755,18,)</f>
        <v>55</v>
      </c>
    </row>
    <row r="1422" spans="1:17" ht="15.6" x14ac:dyDescent="0.3">
      <c r="A1422" s="1" t="s">
        <v>950</v>
      </c>
      <c r="B1422" s="1" t="str">
        <f>VLOOKUP($A1422,'Data Transformation'!$A$2:$D$2336,4,)</f>
        <v xml:space="preserve">  Jenni</v>
      </c>
      <c r="C1422">
        <f>VLOOKUP($A1422,'Medical Examinations'!$A$2:$B$2336,2,)</f>
        <v>42.3</v>
      </c>
      <c r="D1422">
        <f>VLOOKUP($A1422,'Medical Examinations'!$A$2:$C$2336,3,)</f>
        <v>6.06</v>
      </c>
      <c r="E1422" t="str">
        <f>VLOOKUP($A1422,'Medical Examinations'!$A$2:$D$2336,4,)</f>
        <v>yes</v>
      </c>
      <c r="F1422" t="str">
        <f>VLOOKUP($A1422,'Medical Examinations'!$A$2:$E$2336,5,)</f>
        <v>No</v>
      </c>
      <c r="G1422" t="str">
        <f>VLOOKUP($A1422,'Medical Examinations'!$A$2:$F$2336,6,)</f>
        <v>No</v>
      </c>
      <c r="H1422">
        <f>VLOOKUP($A1422,'Data Transformation'!$A$2:$G$2336,7,)</f>
        <v>0</v>
      </c>
      <c r="I1422" t="str">
        <f>VLOOKUP($A1422,'Medical Examinations'!$A$2:$H$2336,8,)</f>
        <v>No</v>
      </c>
      <c r="J1422" t="str">
        <f>VLOOKUP($A1422,'Data Transformation'!$A$2:$K$2336,11,)</f>
        <v>obesity</v>
      </c>
      <c r="K1422" t="str">
        <f>VLOOKUP($A1422,'Data Transformation'!$A$2:$M$2336,13,)</f>
        <v>Diabetes</v>
      </c>
      <c r="L1422" t="str">
        <f>VLOOKUP(A1422,'Data Transformation'!A1422:Q3756,17,)</f>
        <v>14-Jul-1967</v>
      </c>
      <c r="M1422">
        <f>VLOOKUP($A1422,'Hospitalisation Details'!$A$2:$I$2344,6,)</f>
        <v>7450.36</v>
      </c>
      <c r="N1422" t="str">
        <f>VLOOKUP($A1422,'Hospitalisation Details'!$A$2:$I$2344,7,)</f>
        <v>tier - 2</v>
      </c>
      <c r="O1422" t="str">
        <f>VLOOKUP($A1422,'Hospitalisation Details'!$A$2:$I$2344,8,)</f>
        <v>tier - 2</v>
      </c>
      <c r="P1422" t="str">
        <f>VLOOKUP($A1422,'Hospitalisation Details'!$A$2:$I$2344,9,)</f>
        <v>R1012</v>
      </c>
      <c r="Q1422">
        <f>VLOOKUP(A1422,'Data Transformation'!A1422:R3756,18,)</f>
        <v>56</v>
      </c>
    </row>
    <row r="1423" spans="1:17" ht="15.6" x14ac:dyDescent="0.3">
      <c r="A1423" s="1" t="s">
        <v>949</v>
      </c>
      <c r="B1423" s="1" t="str">
        <f>VLOOKUP($A1423,'Data Transformation'!$A$2:$D$2336,4,)</f>
        <v xml:space="preserve">  Estuardo F</v>
      </c>
      <c r="C1423">
        <f>VLOOKUP($A1423,'Medical Examinations'!$A$2:$B$2336,2,)</f>
        <v>39.805</v>
      </c>
      <c r="D1423">
        <f>VLOOKUP($A1423,'Medical Examinations'!$A$2:$C$2336,3,)</f>
        <v>5.91</v>
      </c>
      <c r="E1423" t="str">
        <f>VLOOKUP($A1423,'Medical Examinations'!$A$2:$D$2336,4,)</f>
        <v>No</v>
      </c>
      <c r="F1423" t="str">
        <f>VLOOKUP($A1423,'Medical Examinations'!$A$2:$E$2336,5,)</f>
        <v>No</v>
      </c>
      <c r="G1423" t="str">
        <f>VLOOKUP($A1423,'Medical Examinations'!$A$2:$F$2336,6,)</f>
        <v>No</v>
      </c>
      <c r="H1423">
        <f>VLOOKUP($A1423,'Data Transformation'!$A$2:$G$2336,7,)</f>
        <v>0</v>
      </c>
      <c r="I1423" t="str">
        <f>VLOOKUP($A1423,'Medical Examinations'!$A$2:$H$2336,8,)</f>
        <v>No</v>
      </c>
      <c r="J1423" t="str">
        <f>VLOOKUP($A1423,'Data Transformation'!$A$2:$K$2336,11,)</f>
        <v>obesity</v>
      </c>
      <c r="K1423" t="str">
        <f>VLOOKUP($A1423,'Data Transformation'!$A$2:$M$2336,13,)</f>
        <v>Normal</v>
      </c>
      <c r="L1423" t="str">
        <f>VLOOKUP(A1423,'Data Transformation'!A1423:Q3757,17,)</f>
        <v>29-Oct-1967</v>
      </c>
      <c r="M1423">
        <f>VLOOKUP($A1423,'Hospitalisation Details'!$A$2:$I$2344,6,)</f>
        <v>7448.4</v>
      </c>
      <c r="N1423" t="str">
        <f>VLOOKUP($A1423,'Hospitalisation Details'!$A$2:$I$2344,7,)</f>
        <v>tier - 3</v>
      </c>
      <c r="O1423" t="str">
        <f>VLOOKUP($A1423,'Hospitalisation Details'!$A$2:$I$2344,8,)</f>
        <v>tier - 3</v>
      </c>
      <c r="P1423" t="str">
        <f>VLOOKUP($A1423,'Hospitalisation Details'!$A$2:$I$2344,9,)</f>
        <v>R1017</v>
      </c>
      <c r="Q1423">
        <f>VLOOKUP(A1423,'Data Transformation'!A1423:R3757,18,)</f>
        <v>55</v>
      </c>
    </row>
    <row r="1424" spans="1:17" ht="15.6" x14ac:dyDescent="0.3">
      <c r="A1424" s="1" t="s">
        <v>948</v>
      </c>
      <c r="B1424" s="1" t="str">
        <f>VLOOKUP($A1424,'Data Transformation'!$A$2:$D$2336,4,)</f>
        <v xml:space="preserve">  Brett</v>
      </c>
      <c r="C1424">
        <f>VLOOKUP($A1424,'Medical Examinations'!$A$2:$B$2336,2,)</f>
        <v>33.700000000000003</v>
      </c>
      <c r="D1424">
        <f>VLOOKUP($A1424,'Medical Examinations'!$A$2:$C$2336,3,)</f>
        <v>5.87</v>
      </c>
      <c r="E1424" t="str">
        <f>VLOOKUP($A1424,'Medical Examinations'!$A$2:$D$2336,4,)</f>
        <v>No</v>
      </c>
      <c r="F1424" t="str">
        <f>VLOOKUP($A1424,'Medical Examinations'!$A$2:$E$2336,5,)</f>
        <v>No</v>
      </c>
      <c r="G1424" t="str">
        <f>VLOOKUP($A1424,'Medical Examinations'!$A$2:$F$2336,6,)</f>
        <v>No</v>
      </c>
      <c r="H1424">
        <f>VLOOKUP($A1424,'Data Transformation'!$A$2:$G$2336,7,)</f>
        <v>0</v>
      </c>
      <c r="I1424" t="str">
        <f>VLOOKUP($A1424,'Medical Examinations'!$A$2:$H$2336,8,)</f>
        <v>No</v>
      </c>
      <c r="J1424" t="str">
        <f>VLOOKUP($A1424,'Data Transformation'!$A$2:$K$2336,11,)</f>
        <v>obesity</v>
      </c>
      <c r="K1424" t="str">
        <f>VLOOKUP($A1424,'Data Transformation'!$A$2:$M$2336,13,)</f>
        <v>Prediabetes</v>
      </c>
      <c r="L1424" t="str">
        <f>VLOOKUP(A1424,'Data Transformation'!A1424:Q3758,17,)</f>
        <v>2-Jun-2004</v>
      </c>
      <c r="M1424">
        <f>VLOOKUP($A1424,'Hospitalisation Details'!$A$2:$I$2344,6,)</f>
        <v>7445.92</v>
      </c>
      <c r="N1424" t="str">
        <f>VLOOKUP($A1424,'Hospitalisation Details'!$A$2:$I$2344,7,)</f>
        <v>tier - 3</v>
      </c>
      <c r="O1424" t="str">
        <f>VLOOKUP($A1424,'Hospitalisation Details'!$A$2:$I$2344,8,)</f>
        <v>tier - 1</v>
      </c>
      <c r="P1424" t="str">
        <f>VLOOKUP($A1424,'Hospitalisation Details'!$A$2:$I$2344,9,)</f>
        <v>R1011</v>
      </c>
      <c r="Q1424">
        <f>VLOOKUP(A1424,'Data Transformation'!A1424:R3758,18,)</f>
        <v>19</v>
      </c>
    </row>
    <row r="1425" spans="1:17" ht="15.6" x14ac:dyDescent="0.3">
      <c r="A1425" s="1" t="s">
        <v>947</v>
      </c>
      <c r="B1425" s="1" t="str">
        <f>VLOOKUP($A1425,'Data Transformation'!$A$2:$D$2336,4,)</f>
        <v xml:space="preserve">  Sharon E</v>
      </c>
      <c r="C1425">
        <f>VLOOKUP($A1425,'Medical Examinations'!$A$2:$B$2336,2,)</f>
        <v>36.195</v>
      </c>
      <c r="D1425">
        <f>VLOOKUP($A1425,'Medical Examinations'!$A$2:$C$2336,3,)</f>
        <v>6.22</v>
      </c>
      <c r="E1425" t="str">
        <f>VLOOKUP($A1425,'Medical Examinations'!$A$2:$D$2336,4,)</f>
        <v>No</v>
      </c>
      <c r="F1425" t="str">
        <f>VLOOKUP($A1425,'Medical Examinations'!$A$2:$E$2336,5,)</f>
        <v>No</v>
      </c>
      <c r="G1425" t="str">
        <f>VLOOKUP($A1425,'Medical Examinations'!$A$2:$F$2336,6,)</f>
        <v>No</v>
      </c>
      <c r="H1425">
        <f>VLOOKUP($A1425,'Data Transformation'!$A$2:$G$2336,7,)</f>
        <v>0</v>
      </c>
      <c r="I1425" t="str">
        <f>VLOOKUP($A1425,'Medical Examinations'!$A$2:$H$2336,8,)</f>
        <v>No</v>
      </c>
      <c r="J1425" t="str">
        <f>VLOOKUP($A1425,'Data Transformation'!$A$2:$K$2336,11,)</f>
        <v>obesity</v>
      </c>
      <c r="K1425" t="str">
        <f>VLOOKUP($A1425,'Data Transformation'!$A$2:$M$2336,13,)</f>
        <v>Diabetes</v>
      </c>
      <c r="L1425" t="str">
        <f>VLOOKUP(A1425,'Data Transformation'!A1425:Q3759,17,)</f>
        <v>19-Nov-1964</v>
      </c>
      <c r="M1425">
        <f>VLOOKUP($A1425,'Hospitalisation Details'!$A$2:$I$2344,6,)</f>
        <v>7443.64</v>
      </c>
      <c r="N1425" t="str">
        <f>VLOOKUP($A1425,'Hospitalisation Details'!$A$2:$I$2344,7,)</f>
        <v>tier - 2</v>
      </c>
      <c r="O1425" t="str">
        <f>VLOOKUP($A1425,'Hospitalisation Details'!$A$2:$I$2344,8,)</f>
        <v>tier - 3</v>
      </c>
      <c r="P1425" t="str">
        <f>VLOOKUP($A1425,'Hospitalisation Details'!$A$2:$I$2344,9,)</f>
        <v>R1012</v>
      </c>
      <c r="Q1425">
        <f>VLOOKUP(A1425,'Data Transformation'!A1425:R3759,18,)</f>
        <v>58</v>
      </c>
    </row>
    <row r="1426" spans="1:17" ht="15.6" x14ac:dyDescent="0.3">
      <c r="A1426" s="1" t="s">
        <v>946</v>
      </c>
      <c r="B1426" s="1" t="str">
        <f>VLOOKUP($A1426,'Data Transformation'!$A$2:$D$2336,4,)</f>
        <v xml:space="preserve">  Jacob W√¶ver</v>
      </c>
      <c r="C1426">
        <f>VLOOKUP($A1426,'Medical Examinations'!$A$2:$B$2336,2,)</f>
        <v>32.6</v>
      </c>
      <c r="D1426">
        <f>VLOOKUP($A1426,'Medical Examinations'!$A$2:$C$2336,3,)</f>
        <v>5.73</v>
      </c>
      <c r="E1426" t="str">
        <f>VLOOKUP($A1426,'Medical Examinations'!$A$2:$D$2336,4,)</f>
        <v>No</v>
      </c>
      <c r="F1426" t="str">
        <f>VLOOKUP($A1426,'Medical Examinations'!$A$2:$E$2336,5,)</f>
        <v>No</v>
      </c>
      <c r="G1426" t="str">
        <f>VLOOKUP($A1426,'Medical Examinations'!$A$2:$F$2336,6,)</f>
        <v>Yes</v>
      </c>
      <c r="H1426">
        <f>VLOOKUP($A1426,'Data Transformation'!$A$2:$G$2336,7,)</f>
        <v>1</v>
      </c>
      <c r="I1426" t="str">
        <f>VLOOKUP($A1426,'Medical Examinations'!$A$2:$H$2336,8,)</f>
        <v>No</v>
      </c>
      <c r="J1426" t="str">
        <f>VLOOKUP($A1426,'Data Transformation'!$A$2:$K$2336,11,)</f>
        <v>obesity</v>
      </c>
      <c r="K1426" t="str">
        <f>VLOOKUP($A1426,'Data Transformation'!$A$2:$M$2336,13,)</f>
        <v>Diabetes</v>
      </c>
      <c r="L1426" t="str">
        <f>VLOOKUP(A1426,'Data Transformation'!A1426:Q3760,17,)</f>
        <v>20-Dec-1964</v>
      </c>
      <c r="M1426">
        <f>VLOOKUP($A1426,'Hospitalisation Details'!$A$2:$I$2344,6,)</f>
        <v>7441.5</v>
      </c>
      <c r="N1426" t="str">
        <f>VLOOKUP($A1426,'Hospitalisation Details'!$A$2:$I$2344,7,)</f>
        <v>tier - 3</v>
      </c>
      <c r="O1426" t="str">
        <f>VLOOKUP($A1426,'Hospitalisation Details'!$A$2:$I$2344,8,)</f>
        <v>tier - 2</v>
      </c>
      <c r="P1426" t="str">
        <f>VLOOKUP($A1426,'Hospitalisation Details'!$A$2:$I$2344,9,)</f>
        <v>R1011</v>
      </c>
      <c r="Q1426">
        <f>VLOOKUP(A1426,'Data Transformation'!A1426:R3760,18,)</f>
        <v>58</v>
      </c>
    </row>
    <row r="1427" spans="1:17" ht="15.6" x14ac:dyDescent="0.3">
      <c r="A1427" s="1" t="s">
        <v>945</v>
      </c>
      <c r="B1427" s="1" t="str">
        <f>VLOOKUP($A1427,'Data Transformation'!$A$2:$D$2336,4,)</f>
        <v xml:space="preserve">  Scott</v>
      </c>
      <c r="C1427">
        <f>VLOOKUP($A1427,'Medical Examinations'!$A$2:$B$2336,2,)</f>
        <v>30.2</v>
      </c>
      <c r="D1427">
        <f>VLOOKUP($A1427,'Medical Examinations'!$A$2:$C$2336,3,)</f>
        <v>5.7</v>
      </c>
      <c r="E1427" t="str">
        <f>VLOOKUP($A1427,'Medical Examinations'!$A$2:$D$2336,4,)</f>
        <v>No</v>
      </c>
      <c r="F1427" t="str">
        <f>VLOOKUP($A1427,'Medical Examinations'!$A$2:$E$2336,5,)</f>
        <v>No</v>
      </c>
      <c r="G1427" t="str">
        <f>VLOOKUP($A1427,'Medical Examinations'!$A$2:$F$2336,6,)</f>
        <v>No</v>
      </c>
      <c r="H1427">
        <f>VLOOKUP($A1427,'Data Transformation'!$A$2:$G$2336,7,)</f>
        <v>0</v>
      </c>
      <c r="I1427" t="str">
        <f>VLOOKUP($A1427,'Medical Examinations'!$A$2:$H$2336,8,)</f>
        <v>No</v>
      </c>
      <c r="J1427" t="str">
        <f>VLOOKUP($A1427,'Data Transformation'!$A$2:$K$2336,11,)</f>
        <v>obesity</v>
      </c>
      <c r="K1427" t="str">
        <f>VLOOKUP($A1427,'Data Transformation'!$A$2:$M$2336,13,)</f>
        <v>Normal</v>
      </c>
      <c r="L1427" t="str">
        <f>VLOOKUP(A1427,'Data Transformation'!A1427:Q3761,17,)</f>
        <v>2-Aug-1964</v>
      </c>
      <c r="M1427">
        <f>VLOOKUP($A1427,'Hospitalisation Details'!$A$2:$I$2344,6,)</f>
        <v>7441.05</v>
      </c>
      <c r="N1427" t="str">
        <f>VLOOKUP($A1427,'Hospitalisation Details'!$A$2:$I$2344,7,)</f>
        <v>tier - 3</v>
      </c>
      <c r="O1427" t="str">
        <f>VLOOKUP($A1427,'Hospitalisation Details'!$A$2:$I$2344,8,)</f>
        <v>tier - 2</v>
      </c>
      <c r="P1427" t="str">
        <f>VLOOKUP($A1427,'Hospitalisation Details'!$A$2:$I$2344,9,)</f>
        <v>R1011</v>
      </c>
      <c r="Q1427">
        <f>VLOOKUP(A1427,'Data Transformation'!A1427:R3761,18,)</f>
        <v>59</v>
      </c>
    </row>
    <row r="1428" spans="1:17" ht="15.6" x14ac:dyDescent="0.3">
      <c r="A1428" s="1" t="s">
        <v>944</v>
      </c>
      <c r="B1428" s="1" t="str">
        <f>VLOOKUP($A1428,'Data Transformation'!$A$2:$D$2336,4,)</f>
        <v xml:space="preserve">  Brooke S</v>
      </c>
      <c r="C1428">
        <f>VLOOKUP($A1428,'Medical Examinations'!$A$2:$B$2336,2,)</f>
        <v>27.645</v>
      </c>
      <c r="D1428">
        <f>VLOOKUP($A1428,'Medical Examinations'!$A$2:$C$2336,3,)</f>
        <v>9.91</v>
      </c>
      <c r="E1428" t="str">
        <f>VLOOKUP($A1428,'Medical Examinations'!$A$2:$D$2336,4,)</f>
        <v>No</v>
      </c>
      <c r="F1428" t="str">
        <f>VLOOKUP($A1428,'Medical Examinations'!$A$2:$E$2336,5,)</f>
        <v>No</v>
      </c>
      <c r="G1428" t="str">
        <f>VLOOKUP($A1428,'Medical Examinations'!$A$2:$F$2336,6,)</f>
        <v>No</v>
      </c>
      <c r="H1428">
        <f>VLOOKUP($A1428,'Data Transformation'!$A$2:$G$2336,7,)</f>
        <v>0</v>
      </c>
      <c r="I1428" t="str">
        <f>VLOOKUP($A1428,'Medical Examinations'!$A$2:$H$2336,8,)</f>
        <v>No</v>
      </c>
      <c r="J1428" t="str">
        <f>VLOOKUP($A1428,'Data Transformation'!$A$2:$K$2336,11,)</f>
        <v>obesity</v>
      </c>
      <c r="K1428" t="str">
        <f>VLOOKUP($A1428,'Data Transformation'!$A$2:$M$2336,13,)</f>
        <v>Normal</v>
      </c>
      <c r="L1428" t="str">
        <f>VLOOKUP(A1428,'Data Transformation'!A1428:Q3762,17,)</f>
        <v>19-Oct-1991</v>
      </c>
      <c r="M1428">
        <f>VLOOKUP($A1428,'Hospitalisation Details'!$A$2:$I$2344,6,)</f>
        <v>7421.19</v>
      </c>
      <c r="N1428" t="str">
        <f>VLOOKUP($A1428,'Hospitalisation Details'!$A$2:$I$2344,7,)</f>
        <v>tier - 2</v>
      </c>
      <c r="O1428" t="str">
        <f>VLOOKUP($A1428,'Hospitalisation Details'!$A$2:$I$2344,8,)</f>
        <v>tier - 3</v>
      </c>
      <c r="P1428" t="str">
        <f>VLOOKUP($A1428,'Hospitalisation Details'!$A$2:$I$2344,9,)</f>
        <v>R1012</v>
      </c>
      <c r="Q1428">
        <f>VLOOKUP(A1428,'Data Transformation'!A1428:R3762,18,)</f>
        <v>31</v>
      </c>
    </row>
    <row r="1429" spans="1:17" ht="15.6" x14ac:dyDescent="0.3">
      <c r="A1429" s="1" t="s">
        <v>943</v>
      </c>
      <c r="B1429" s="1" t="str">
        <f>VLOOKUP($A1429,'Data Transformation'!$A$2:$D$2336,4,)</f>
        <v xml:space="preserve">  Kaye A</v>
      </c>
      <c r="C1429">
        <f>VLOOKUP($A1429,'Medical Examinations'!$A$2:$B$2336,2,)</f>
        <v>26.41</v>
      </c>
      <c r="D1429">
        <f>VLOOKUP($A1429,'Medical Examinations'!$A$2:$C$2336,3,)</f>
        <v>11.4</v>
      </c>
      <c r="E1429" t="str">
        <f>VLOOKUP($A1429,'Medical Examinations'!$A$2:$D$2336,4,)</f>
        <v>No</v>
      </c>
      <c r="F1429" t="str">
        <f>VLOOKUP($A1429,'Medical Examinations'!$A$2:$E$2336,5,)</f>
        <v>No</v>
      </c>
      <c r="G1429" t="str">
        <f>VLOOKUP($A1429,'Medical Examinations'!$A$2:$F$2336,6,)</f>
        <v>No</v>
      </c>
      <c r="H1429">
        <f>VLOOKUP($A1429,'Data Transformation'!$A$2:$G$2336,7,)</f>
        <v>0</v>
      </c>
      <c r="I1429" t="str">
        <f>VLOOKUP($A1429,'Medical Examinations'!$A$2:$H$2336,8,)</f>
        <v>No</v>
      </c>
      <c r="J1429" t="str">
        <f>VLOOKUP($A1429,'Data Transformation'!$A$2:$K$2336,11,)</f>
        <v>obesity</v>
      </c>
      <c r="K1429" t="str">
        <f>VLOOKUP($A1429,'Data Transformation'!$A$2:$M$2336,13,)</f>
        <v>Normal</v>
      </c>
      <c r="L1429" t="str">
        <f>VLOOKUP(A1429,'Data Transformation'!A1429:Q3763,17,)</f>
        <v>25-Dec-1964</v>
      </c>
      <c r="M1429">
        <f>VLOOKUP($A1429,'Hospitalisation Details'!$A$2:$I$2344,6,)</f>
        <v>7419.48</v>
      </c>
      <c r="N1429" t="str">
        <f>VLOOKUP($A1429,'Hospitalisation Details'!$A$2:$I$2344,7,)</f>
        <v>tier - 2</v>
      </c>
      <c r="O1429" t="str">
        <f>VLOOKUP($A1429,'Hospitalisation Details'!$A$2:$I$2344,8,)</f>
        <v>tier - 2</v>
      </c>
      <c r="P1429" t="str">
        <f>VLOOKUP($A1429,'Hospitalisation Details'!$A$2:$I$2344,9,)</f>
        <v>R1012</v>
      </c>
      <c r="Q1429">
        <f>VLOOKUP(A1429,'Data Transformation'!A1429:R3763,18,)</f>
        <v>58</v>
      </c>
    </row>
    <row r="1430" spans="1:17" ht="15.6" x14ac:dyDescent="0.3">
      <c r="A1430" s="1" t="s">
        <v>942</v>
      </c>
      <c r="B1430" s="1" t="str">
        <f>VLOOKUP($A1430,'Data Transformation'!$A$2:$D$2336,4,)</f>
        <v xml:space="preserve">  Carolyn</v>
      </c>
      <c r="C1430">
        <f>VLOOKUP($A1430,'Medical Examinations'!$A$2:$B$2336,2,)</f>
        <v>34.1</v>
      </c>
      <c r="D1430">
        <f>VLOOKUP($A1430,'Medical Examinations'!$A$2:$C$2336,3,)</f>
        <v>6.29</v>
      </c>
      <c r="E1430" t="str">
        <f>VLOOKUP($A1430,'Medical Examinations'!$A$2:$D$2336,4,)</f>
        <v>yes</v>
      </c>
      <c r="F1430" t="str">
        <f>VLOOKUP($A1430,'Medical Examinations'!$A$2:$E$2336,5,)</f>
        <v>No</v>
      </c>
      <c r="G1430" t="str">
        <f>VLOOKUP($A1430,'Medical Examinations'!$A$2:$F$2336,6,)</f>
        <v>Yes</v>
      </c>
      <c r="H1430">
        <f>VLOOKUP($A1430,'Data Transformation'!$A$2:$G$2336,7,)</f>
        <v>1</v>
      </c>
      <c r="I1430" t="str">
        <f>VLOOKUP($A1430,'Medical Examinations'!$A$2:$H$2336,8,)</f>
        <v>No</v>
      </c>
      <c r="J1430" t="str">
        <f>VLOOKUP($A1430,'Data Transformation'!$A$2:$K$2336,11,)</f>
        <v>obesity</v>
      </c>
      <c r="K1430" t="str">
        <f>VLOOKUP($A1430,'Data Transformation'!$A$2:$M$2336,13,)</f>
        <v>Normal</v>
      </c>
      <c r="L1430" t="str">
        <f>VLOOKUP(A1430,'Data Transformation'!A1430:Q3764,17,)</f>
        <v>1-Nov-1965</v>
      </c>
      <c r="M1430">
        <f>VLOOKUP($A1430,'Hospitalisation Details'!$A$2:$I$2344,6,)</f>
        <v>7418.52</v>
      </c>
      <c r="N1430" t="str">
        <f>VLOOKUP($A1430,'Hospitalisation Details'!$A$2:$I$2344,7,)</f>
        <v>tier - 2</v>
      </c>
      <c r="O1430" t="str">
        <f>VLOOKUP($A1430,'Hospitalisation Details'!$A$2:$I$2344,8,)</f>
        <v>tier - 2</v>
      </c>
      <c r="P1430" t="str">
        <f>VLOOKUP($A1430,'Hospitalisation Details'!$A$2:$I$2344,9,)</f>
        <v>R1011</v>
      </c>
      <c r="Q1430">
        <f>VLOOKUP(A1430,'Data Transformation'!A1430:R3764,18,)</f>
        <v>57</v>
      </c>
    </row>
    <row r="1431" spans="1:17" ht="15.6" x14ac:dyDescent="0.3">
      <c r="A1431" s="1" t="s">
        <v>941</v>
      </c>
      <c r="B1431" s="1" t="str">
        <f>VLOOKUP($A1431,'Data Transformation'!$A$2:$D$2336,4,)</f>
        <v xml:space="preserve">  Daniel C</v>
      </c>
      <c r="C1431">
        <f>VLOOKUP($A1431,'Medical Examinations'!$A$2:$B$2336,2,)</f>
        <v>17.3</v>
      </c>
      <c r="D1431">
        <f>VLOOKUP($A1431,'Medical Examinations'!$A$2:$C$2336,3,)</f>
        <v>9.2799999999999994</v>
      </c>
      <c r="E1431" t="str">
        <f>VLOOKUP($A1431,'Medical Examinations'!$A$2:$D$2336,4,)</f>
        <v>No</v>
      </c>
      <c r="F1431" t="str">
        <f>VLOOKUP($A1431,'Medical Examinations'!$A$2:$E$2336,5,)</f>
        <v>No</v>
      </c>
      <c r="G1431" t="str">
        <f>VLOOKUP($A1431,'Medical Examinations'!$A$2:$F$2336,6,)</f>
        <v>No</v>
      </c>
      <c r="H1431">
        <f>VLOOKUP($A1431,'Data Transformation'!$A$2:$G$2336,7,)</f>
        <v>0</v>
      </c>
      <c r="I1431" t="str">
        <f>VLOOKUP($A1431,'Medical Examinations'!$A$2:$H$2336,8,)</f>
        <v>No</v>
      </c>
      <c r="J1431" t="str">
        <f>VLOOKUP($A1431,'Data Transformation'!$A$2:$K$2336,11,)</f>
        <v>obesity</v>
      </c>
      <c r="K1431" t="str">
        <f>VLOOKUP($A1431,'Data Transformation'!$A$2:$M$2336,13,)</f>
        <v>Diabetes</v>
      </c>
      <c r="L1431" t="str">
        <f>VLOOKUP(A1431,'Data Transformation'!A1431:Q3765,17,)</f>
        <v>29-Sep-1964</v>
      </c>
      <c r="M1431">
        <f>VLOOKUP($A1431,'Hospitalisation Details'!$A$2:$I$2344,6,)</f>
        <v>7403.98</v>
      </c>
      <c r="N1431" t="str">
        <f>VLOOKUP($A1431,'Hospitalisation Details'!$A$2:$I$2344,7,)</f>
        <v>tier - 3</v>
      </c>
      <c r="O1431" t="str">
        <f>VLOOKUP($A1431,'Hospitalisation Details'!$A$2:$I$2344,8,)</f>
        <v>tier - 2</v>
      </c>
      <c r="P1431" t="str">
        <f>VLOOKUP($A1431,'Hospitalisation Details'!$A$2:$I$2344,9,)</f>
        <v>R1013</v>
      </c>
      <c r="Q1431">
        <f>VLOOKUP(A1431,'Data Transformation'!A1431:R3765,18,)</f>
        <v>58</v>
      </c>
    </row>
    <row r="1432" spans="1:17" ht="15.6" x14ac:dyDescent="0.3">
      <c r="A1432" s="1" t="s">
        <v>940</v>
      </c>
      <c r="B1432" s="1" t="str">
        <f>VLOOKUP($A1432,'Data Transformation'!$A$2:$D$2336,4,)</f>
        <v xml:space="preserve">  Laurie A</v>
      </c>
      <c r="C1432">
        <f>VLOOKUP($A1432,'Medical Examinations'!$A$2:$B$2336,2,)</f>
        <v>35.020000000000003</v>
      </c>
      <c r="D1432">
        <f>VLOOKUP($A1432,'Medical Examinations'!$A$2:$C$2336,3,)</f>
        <v>4.78</v>
      </c>
      <c r="E1432" t="str">
        <f>VLOOKUP($A1432,'Medical Examinations'!$A$2:$D$2336,4,)</f>
        <v>No</v>
      </c>
      <c r="F1432" t="str">
        <f>VLOOKUP($A1432,'Medical Examinations'!$A$2:$E$2336,5,)</f>
        <v>No</v>
      </c>
      <c r="G1432" t="str">
        <f>VLOOKUP($A1432,'Medical Examinations'!$A$2:$F$2336,6,)</f>
        <v>Yes</v>
      </c>
      <c r="H1432">
        <f>VLOOKUP($A1432,'Data Transformation'!$A$2:$G$2336,7,)</f>
        <v>1</v>
      </c>
      <c r="I1432" t="str">
        <f>VLOOKUP($A1432,'Medical Examinations'!$A$2:$H$2336,8,)</f>
        <v>No</v>
      </c>
      <c r="J1432" t="str">
        <f>VLOOKUP($A1432,'Data Transformation'!$A$2:$K$2336,11,)</f>
        <v>obesity</v>
      </c>
      <c r="K1432" t="str">
        <f>VLOOKUP($A1432,'Data Transformation'!$A$2:$M$2336,13,)</f>
        <v>Normal</v>
      </c>
      <c r="L1432" t="str">
        <f>VLOOKUP(A1432,'Data Transformation'!A1432:Q3766,17,)</f>
        <v>22-Dec-1967</v>
      </c>
      <c r="M1432">
        <f>VLOOKUP($A1432,'Hospitalisation Details'!$A$2:$I$2344,6,)</f>
        <v>7388.85</v>
      </c>
      <c r="N1432" t="str">
        <f>VLOOKUP($A1432,'Hospitalisation Details'!$A$2:$I$2344,7,)</f>
        <v>tier - 2</v>
      </c>
      <c r="O1432" t="str">
        <f>VLOOKUP($A1432,'Hospitalisation Details'!$A$2:$I$2344,8,)</f>
        <v>tier - 2</v>
      </c>
      <c r="P1432" t="str">
        <f>VLOOKUP($A1432,'Hospitalisation Details'!$A$2:$I$2344,9,)</f>
        <v>R1026</v>
      </c>
      <c r="Q1432">
        <f>VLOOKUP(A1432,'Data Transformation'!A1432:R3766,18,)</f>
        <v>55</v>
      </c>
    </row>
    <row r="1433" spans="1:17" ht="15.6" x14ac:dyDescent="0.3">
      <c r="A1433" s="1" t="s">
        <v>939</v>
      </c>
      <c r="B1433" s="1" t="str">
        <f>VLOOKUP($A1433,'Data Transformation'!$A$2:$D$2336,4,)</f>
        <v xml:space="preserve">  Nicole</v>
      </c>
      <c r="C1433">
        <f>VLOOKUP($A1433,'Medical Examinations'!$A$2:$B$2336,2,)</f>
        <v>37.1</v>
      </c>
      <c r="D1433">
        <f>VLOOKUP($A1433,'Medical Examinations'!$A$2:$C$2336,3,)</f>
        <v>8.8699999999999992</v>
      </c>
      <c r="E1433" t="str">
        <f>VLOOKUP($A1433,'Medical Examinations'!$A$2:$D$2336,4,)</f>
        <v>yes</v>
      </c>
      <c r="F1433" t="str">
        <f>VLOOKUP($A1433,'Medical Examinations'!$A$2:$E$2336,5,)</f>
        <v>No</v>
      </c>
      <c r="G1433" t="str">
        <f>VLOOKUP($A1433,'Medical Examinations'!$A$2:$F$2336,6,)</f>
        <v>No</v>
      </c>
      <c r="H1433">
        <f>VLOOKUP($A1433,'Data Transformation'!$A$2:$G$2336,7,)</f>
        <v>0</v>
      </c>
      <c r="I1433" t="str">
        <f>VLOOKUP($A1433,'Medical Examinations'!$A$2:$H$2336,8,)</f>
        <v>No</v>
      </c>
      <c r="J1433" t="str">
        <f>VLOOKUP($A1433,'Data Transformation'!$A$2:$K$2336,11,)</f>
        <v>obesity</v>
      </c>
      <c r="K1433" t="str">
        <f>VLOOKUP($A1433,'Data Transformation'!$A$2:$M$2336,13,)</f>
        <v>Diabetes</v>
      </c>
      <c r="L1433" t="str">
        <f>VLOOKUP(A1433,'Data Transformation'!A1433:Q3767,17,)</f>
        <v>4-Jul-1983</v>
      </c>
      <c r="M1433">
        <f>VLOOKUP($A1433,'Hospitalisation Details'!$A$2:$I$2344,6,)</f>
        <v>7371.77</v>
      </c>
      <c r="N1433" t="str">
        <f>VLOOKUP($A1433,'Hospitalisation Details'!$A$2:$I$2344,7,)</f>
        <v>tier - 2</v>
      </c>
      <c r="O1433" t="str">
        <f>VLOOKUP($A1433,'Hospitalisation Details'!$A$2:$I$2344,8,)</f>
        <v>tier - 1</v>
      </c>
      <c r="P1433" t="str">
        <f>VLOOKUP($A1433,'Hospitalisation Details'!$A$2:$I$2344,9,)</f>
        <v>R1011</v>
      </c>
      <c r="Q1433">
        <f>VLOOKUP(A1433,'Data Transformation'!A1433:R3767,18,)</f>
        <v>40</v>
      </c>
    </row>
    <row r="1434" spans="1:17" ht="15.6" x14ac:dyDescent="0.3">
      <c r="A1434" s="1" t="s">
        <v>938</v>
      </c>
      <c r="B1434" s="1" t="str">
        <f>VLOOKUP($A1434,'Data Transformation'!$A$2:$D$2336,4,)</f>
        <v xml:space="preserve">  Shelby</v>
      </c>
      <c r="C1434">
        <f>VLOOKUP($A1434,'Medical Examinations'!$A$2:$B$2336,2,)</f>
        <v>16.79</v>
      </c>
      <c r="D1434">
        <f>VLOOKUP($A1434,'Medical Examinations'!$A$2:$C$2336,3,)</f>
        <v>11.4</v>
      </c>
      <c r="E1434" t="str">
        <f>VLOOKUP($A1434,'Medical Examinations'!$A$2:$D$2336,4,)</f>
        <v>No</v>
      </c>
      <c r="F1434" t="str">
        <f>VLOOKUP($A1434,'Medical Examinations'!$A$2:$E$2336,5,)</f>
        <v>No</v>
      </c>
      <c r="G1434" t="str">
        <f>VLOOKUP($A1434,'Medical Examinations'!$A$2:$F$2336,6,)</f>
        <v>No</v>
      </c>
      <c r="H1434">
        <f>VLOOKUP($A1434,'Data Transformation'!$A$2:$G$2336,7,)</f>
        <v>0</v>
      </c>
      <c r="I1434" t="str">
        <f>VLOOKUP($A1434,'Medical Examinations'!$A$2:$H$2336,8,)</f>
        <v>No</v>
      </c>
      <c r="J1434" t="str">
        <f>VLOOKUP($A1434,'Data Transformation'!$A$2:$K$2336,11,)</f>
        <v>obesity</v>
      </c>
      <c r="K1434" t="str">
        <f>VLOOKUP($A1434,'Data Transformation'!$A$2:$M$2336,13,)</f>
        <v>Diabetes</v>
      </c>
      <c r="L1434" t="str">
        <f>VLOOKUP(A1434,'Data Transformation'!A1434:Q3768,17,)</f>
        <v>12-Dec-1993</v>
      </c>
      <c r="M1434">
        <f>VLOOKUP($A1434,'Hospitalisation Details'!$A$2:$I$2344,6,)</f>
        <v>7362.31</v>
      </c>
      <c r="N1434" t="str">
        <f>VLOOKUP($A1434,'Hospitalisation Details'!$A$2:$I$2344,7,)</f>
        <v>tier - 3</v>
      </c>
      <c r="O1434" t="str">
        <f>VLOOKUP($A1434,'Hospitalisation Details'!$A$2:$I$2344,8,)</f>
        <v>tier - 3</v>
      </c>
      <c r="P1434" t="str">
        <f>VLOOKUP($A1434,'Hospitalisation Details'!$A$2:$I$2344,9,)</f>
        <v>R1013</v>
      </c>
      <c r="Q1434">
        <f>VLOOKUP(A1434,'Data Transformation'!A1434:R3768,18,)</f>
        <v>29</v>
      </c>
    </row>
    <row r="1435" spans="1:17" ht="15.6" x14ac:dyDescent="0.3">
      <c r="A1435" s="1" t="s">
        <v>937</v>
      </c>
      <c r="B1435" s="1" t="str">
        <f>VLOOKUP($A1435,'Data Transformation'!$A$2:$D$2336,4,)</f>
        <v xml:space="preserve">  Allison</v>
      </c>
      <c r="C1435">
        <f>VLOOKUP($A1435,'Medical Examinations'!$A$2:$B$2336,2,)</f>
        <v>31.635000000000002</v>
      </c>
      <c r="D1435">
        <f>VLOOKUP($A1435,'Medical Examinations'!$A$2:$C$2336,3,)</f>
        <v>9.1300000000000008</v>
      </c>
      <c r="E1435" t="str">
        <f>VLOOKUP($A1435,'Medical Examinations'!$A$2:$D$2336,4,)</f>
        <v>yes</v>
      </c>
      <c r="F1435" t="str">
        <f>VLOOKUP($A1435,'Medical Examinations'!$A$2:$E$2336,5,)</f>
        <v>No</v>
      </c>
      <c r="G1435" t="str">
        <f>VLOOKUP($A1435,'Medical Examinations'!$A$2:$F$2336,6,)</f>
        <v>No</v>
      </c>
      <c r="H1435">
        <f>VLOOKUP($A1435,'Data Transformation'!$A$2:$G$2336,7,)</f>
        <v>0</v>
      </c>
      <c r="I1435" t="str">
        <f>VLOOKUP($A1435,'Medical Examinations'!$A$2:$H$2336,8,)</f>
        <v>No</v>
      </c>
      <c r="J1435" t="str">
        <f>VLOOKUP($A1435,'Data Transformation'!$A$2:$K$2336,11,)</f>
        <v>obesity</v>
      </c>
      <c r="K1435" t="str">
        <f>VLOOKUP($A1435,'Data Transformation'!$A$2:$M$2336,13,)</f>
        <v>Diabetes</v>
      </c>
      <c r="L1435" t="str">
        <f>VLOOKUP(A1435,'Data Transformation'!A1435:Q3769,17,)</f>
        <v>17-Oct-1982</v>
      </c>
      <c r="M1435">
        <f>VLOOKUP($A1435,'Hospitalisation Details'!$A$2:$I$2344,6,)</f>
        <v>7358.18</v>
      </c>
      <c r="N1435" t="str">
        <f>VLOOKUP($A1435,'Hospitalisation Details'!$A$2:$I$2344,7,)</f>
        <v>tier - 2</v>
      </c>
      <c r="O1435" t="str">
        <f>VLOOKUP($A1435,'Hospitalisation Details'!$A$2:$I$2344,8,)</f>
        <v>tier - 3</v>
      </c>
      <c r="P1435" t="str">
        <f>VLOOKUP($A1435,'Hospitalisation Details'!$A$2:$I$2344,9,)</f>
        <v>R1024</v>
      </c>
      <c r="Q1435">
        <f>VLOOKUP(A1435,'Data Transformation'!A1435:R3769,18,)</f>
        <v>40</v>
      </c>
    </row>
    <row r="1436" spans="1:17" ht="15.6" x14ac:dyDescent="0.3">
      <c r="A1436" s="1" t="s">
        <v>936</v>
      </c>
      <c r="B1436" s="1" t="str">
        <f>VLOOKUP($A1436,'Data Transformation'!$A$2:$D$2336,4,)</f>
        <v xml:space="preserve">  Leticia</v>
      </c>
      <c r="C1436">
        <f>VLOOKUP($A1436,'Medical Examinations'!$A$2:$B$2336,2,)</f>
        <v>24.19</v>
      </c>
      <c r="D1436">
        <f>VLOOKUP($A1436,'Medical Examinations'!$A$2:$C$2336,3,)</f>
        <v>6.22</v>
      </c>
      <c r="E1436" t="str">
        <f>VLOOKUP($A1436,'Medical Examinations'!$A$2:$D$2336,4,)</f>
        <v>yes</v>
      </c>
      <c r="F1436" t="str">
        <f>VLOOKUP($A1436,'Medical Examinations'!$A$2:$E$2336,5,)</f>
        <v>No</v>
      </c>
      <c r="G1436" t="str">
        <f>VLOOKUP($A1436,'Medical Examinations'!$A$2:$F$2336,6,)</f>
        <v>Yes</v>
      </c>
      <c r="H1436">
        <f>VLOOKUP($A1436,'Data Transformation'!$A$2:$G$2336,7,)</f>
        <v>1</v>
      </c>
      <c r="I1436" t="str">
        <f>VLOOKUP($A1436,'Medical Examinations'!$A$2:$H$2336,8,)</f>
        <v>No</v>
      </c>
      <c r="J1436" t="str">
        <f>VLOOKUP($A1436,'Data Transformation'!$A$2:$K$2336,11,)</f>
        <v>obesity</v>
      </c>
      <c r="K1436" t="str">
        <f>VLOOKUP($A1436,'Data Transformation'!$A$2:$M$2336,13,)</f>
        <v>Diabetes</v>
      </c>
      <c r="L1436" t="str">
        <f>VLOOKUP(A1436,'Data Transformation'!A1436:Q3770,17,)</f>
        <v>9-Jun-1965</v>
      </c>
      <c r="M1436">
        <f>VLOOKUP($A1436,'Hospitalisation Details'!$A$2:$I$2344,6,)</f>
        <v>7357.49</v>
      </c>
      <c r="N1436" t="str">
        <f>VLOOKUP($A1436,'Hospitalisation Details'!$A$2:$I$2344,7,)</f>
        <v>tier - 2</v>
      </c>
      <c r="O1436" t="str">
        <f>VLOOKUP($A1436,'Hospitalisation Details'!$A$2:$I$2344,8,)</f>
        <v>tier - 2</v>
      </c>
      <c r="P1436" t="str">
        <f>VLOOKUP($A1436,'Hospitalisation Details'!$A$2:$I$2344,9,)</f>
        <v>R1012</v>
      </c>
      <c r="Q1436">
        <f>VLOOKUP(A1436,'Data Transformation'!A1436:R3770,18,)</f>
        <v>58</v>
      </c>
    </row>
    <row r="1437" spans="1:17" ht="15.6" x14ac:dyDescent="0.3">
      <c r="A1437" s="1" t="s">
        <v>935</v>
      </c>
      <c r="B1437" s="1" t="str">
        <f>VLOOKUP($A1437,'Data Transformation'!$A$2:$D$2336,4,)</f>
        <v xml:space="preserve">  John S</v>
      </c>
      <c r="C1437">
        <f>VLOOKUP($A1437,'Medical Examinations'!$A$2:$B$2336,2,)</f>
        <v>35.29</v>
      </c>
      <c r="D1437">
        <f>VLOOKUP($A1437,'Medical Examinations'!$A$2:$C$2336,3,)</f>
        <v>5.9</v>
      </c>
      <c r="E1437" t="str">
        <f>VLOOKUP($A1437,'Medical Examinations'!$A$2:$D$2336,4,)</f>
        <v>No</v>
      </c>
      <c r="F1437" t="str">
        <f>VLOOKUP($A1437,'Medical Examinations'!$A$2:$E$2336,5,)</f>
        <v>No</v>
      </c>
      <c r="G1437" t="str">
        <f>VLOOKUP($A1437,'Medical Examinations'!$A$2:$F$2336,6,)</f>
        <v>Yes</v>
      </c>
      <c r="H1437">
        <f>VLOOKUP($A1437,'Data Transformation'!$A$2:$G$2336,7,)</f>
        <v>1</v>
      </c>
      <c r="I1437" t="str">
        <f>VLOOKUP($A1437,'Medical Examinations'!$A$2:$H$2336,8,)</f>
        <v>No</v>
      </c>
      <c r="J1437" t="str">
        <f>VLOOKUP($A1437,'Data Transformation'!$A$2:$K$2336,11,)</f>
        <v>obesity</v>
      </c>
      <c r="K1437" t="str">
        <f>VLOOKUP($A1437,'Data Transformation'!$A$2:$M$2336,13,)</f>
        <v>Normal</v>
      </c>
      <c r="L1437" t="str">
        <f>VLOOKUP(A1437,'Data Transformation'!A1437:Q3771,17,)</f>
        <v>29-Oct-1965</v>
      </c>
      <c r="M1437">
        <f>VLOOKUP($A1437,'Hospitalisation Details'!$A$2:$I$2344,6,)</f>
        <v>7349.12</v>
      </c>
      <c r="N1437" t="str">
        <f>VLOOKUP($A1437,'Hospitalisation Details'!$A$2:$I$2344,7,)</f>
        <v>tier - 2</v>
      </c>
      <c r="O1437" t="str">
        <f>VLOOKUP($A1437,'Hospitalisation Details'!$A$2:$I$2344,8,)</f>
        <v>tier - 2</v>
      </c>
      <c r="P1437" t="str">
        <f>VLOOKUP($A1437,'Hospitalisation Details'!$A$2:$I$2344,9,)</f>
        <v>R1021</v>
      </c>
      <c r="Q1437">
        <f>VLOOKUP(A1437,'Data Transformation'!A1437:R3771,18,)</f>
        <v>57</v>
      </c>
    </row>
    <row r="1438" spans="1:17" ht="15.6" x14ac:dyDescent="0.3">
      <c r="A1438" s="1" t="s">
        <v>934</v>
      </c>
      <c r="B1438" s="1" t="str">
        <f>VLOOKUP($A1438,'Data Transformation'!$A$2:$D$2336,4,)</f>
        <v xml:space="preserve">  April</v>
      </c>
      <c r="C1438">
        <f>VLOOKUP($A1438,'Medical Examinations'!$A$2:$B$2336,2,)</f>
        <v>35.299999999999997</v>
      </c>
      <c r="D1438">
        <f>VLOOKUP($A1438,'Medical Examinations'!$A$2:$C$2336,3,)</f>
        <v>4.45</v>
      </c>
      <c r="E1438" t="str">
        <f>VLOOKUP($A1438,'Medical Examinations'!$A$2:$D$2336,4,)</f>
        <v>No</v>
      </c>
      <c r="F1438" t="str">
        <f>VLOOKUP($A1438,'Medical Examinations'!$A$2:$E$2336,5,)</f>
        <v>No</v>
      </c>
      <c r="G1438" t="str">
        <f>VLOOKUP($A1438,'Medical Examinations'!$A$2:$F$2336,6,)</f>
        <v>No</v>
      </c>
      <c r="H1438">
        <f>VLOOKUP($A1438,'Data Transformation'!$A$2:$G$2336,7,)</f>
        <v>0</v>
      </c>
      <c r="I1438" t="str">
        <f>VLOOKUP($A1438,'Medical Examinations'!$A$2:$H$2336,8,)</f>
        <v>No</v>
      </c>
      <c r="J1438" t="str">
        <f>VLOOKUP($A1438,'Data Transformation'!$A$2:$K$2336,11,)</f>
        <v>obesity</v>
      </c>
      <c r="K1438" t="str">
        <f>VLOOKUP($A1438,'Data Transformation'!$A$2:$M$2336,13,)</f>
        <v>Normal</v>
      </c>
      <c r="L1438" t="str">
        <f>VLOOKUP(A1438,'Data Transformation'!A1438:Q3772,17,)</f>
        <v>16-Oct-1979</v>
      </c>
      <c r="M1438">
        <f>VLOOKUP($A1438,'Hospitalisation Details'!$A$2:$I$2344,6,)</f>
        <v>7348.14</v>
      </c>
      <c r="N1438" t="str">
        <f>VLOOKUP($A1438,'Hospitalisation Details'!$A$2:$I$2344,7,)</f>
        <v>tier - 2</v>
      </c>
      <c r="O1438" t="str">
        <f>VLOOKUP($A1438,'Hospitalisation Details'!$A$2:$I$2344,8,)</f>
        <v>tier - 1</v>
      </c>
      <c r="P1438" t="str">
        <f>VLOOKUP($A1438,'Hospitalisation Details'!$A$2:$I$2344,9,)</f>
        <v>R1011</v>
      </c>
      <c r="Q1438">
        <f>VLOOKUP(A1438,'Data Transformation'!A1438:R3772,18,)</f>
        <v>43</v>
      </c>
    </row>
    <row r="1439" spans="1:17" ht="15.6" x14ac:dyDescent="0.3">
      <c r="A1439" s="1" t="s">
        <v>933</v>
      </c>
      <c r="B1439" s="1" t="str">
        <f>VLOOKUP($A1439,'Data Transformation'!$A$2:$D$2336,4,)</f>
        <v xml:space="preserve">  Ashley N</v>
      </c>
      <c r="C1439">
        <f>VLOOKUP($A1439,'Medical Examinations'!$A$2:$B$2336,2,)</f>
        <v>35.64</v>
      </c>
      <c r="D1439">
        <f>VLOOKUP($A1439,'Medical Examinations'!$A$2:$C$2336,3,)</f>
        <v>6.17</v>
      </c>
      <c r="E1439" t="str">
        <f>VLOOKUP($A1439,'Medical Examinations'!$A$2:$D$2336,4,)</f>
        <v>No</v>
      </c>
      <c r="F1439" t="str">
        <f>VLOOKUP($A1439,'Medical Examinations'!$A$2:$E$2336,5,)</f>
        <v>No</v>
      </c>
      <c r="G1439" t="str">
        <f>VLOOKUP($A1439,'Medical Examinations'!$A$2:$F$2336,6,)</f>
        <v>Yes</v>
      </c>
      <c r="H1439">
        <f>VLOOKUP($A1439,'Data Transformation'!$A$2:$G$2336,7,)</f>
        <v>1</v>
      </c>
      <c r="I1439" t="str">
        <f>VLOOKUP($A1439,'Medical Examinations'!$A$2:$H$2336,8,)</f>
        <v>No</v>
      </c>
      <c r="J1439" t="str">
        <f>VLOOKUP($A1439,'Data Transformation'!$A$2:$K$2336,11,)</f>
        <v>obesity</v>
      </c>
      <c r="K1439" t="str">
        <f>VLOOKUP($A1439,'Data Transformation'!$A$2:$M$2336,13,)</f>
        <v>Prediabetes</v>
      </c>
      <c r="L1439" t="str">
        <f>VLOOKUP(A1439,'Data Transformation'!A1439:Q3773,17,)</f>
        <v>24-Nov-1966</v>
      </c>
      <c r="M1439">
        <f>VLOOKUP($A1439,'Hospitalisation Details'!$A$2:$I$2344,6,)</f>
        <v>7345.73</v>
      </c>
      <c r="N1439" t="str">
        <f>VLOOKUP($A1439,'Hospitalisation Details'!$A$2:$I$2344,7,)</f>
        <v>tier - 2</v>
      </c>
      <c r="O1439" t="str">
        <f>VLOOKUP($A1439,'Hospitalisation Details'!$A$2:$I$2344,8,)</f>
        <v>tier - 1</v>
      </c>
      <c r="P1439" t="str">
        <f>VLOOKUP($A1439,'Hospitalisation Details'!$A$2:$I$2344,9,)</f>
        <v>R1013</v>
      </c>
      <c r="Q1439">
        <f>VLOOKUP(A1439,'Data Transformation'!A1439:R3773,18,)</f>
        <v>56</v>
      </c>
    </row>
    <row r="1440" spans="1:17" ht="15.6" x14ac:dyDescent="0.3">
      <c r="A1440" s="1" t="s">
        <v>932</v>
      </c>
      <c r="B1440" s="1" t="str">
        <f>VLOOKUP($A1440,'Data Transformation'!$A$2:$D$2336,4,)</f>
        <v xml:space="preserve">  Madeleine</v>
      </c>
      <c r="C1440">
        <f>VLOOKUP($A1440,'Medical Examinations'!$A$2:$B$2336,2,)</f>
        <v>33.1</v>
      </c>
      <c r="D1440">
        <f>VLOOKUP($A1440,'Medical Examinations'!$A$2:$C$2336,3,)</f>
        <v>4.93</v>
      </c>
      <c r="E1440" t="str">
        <f>VLOOKUP($A1440,'Medical Examinations'!$A$2:$D$2336,4,)</f>
        <v>No</v>
      </c>
      <c r="F1440" t="str">
        <f>VLOOKUP($A1440,'Medical Examinations'!$A$2:$E$2336,5,)</f>
        <v>No</v>
      </c>
      <c r="G1440" t="str">
        <f>VLOOKUP($A1440,'Medical Examinations'!$A$2:$F$2336,6,)</f>
        <v>No</v>
      </c>
      <c r="H1440">
        <f>VLOOKUP($A1440,'Data Transformation'!$A$2:$G$2336,7,)</f>
        <v>0</v>
      </c>
      <c r="I1440" t="str">
        <f>VLOOKUP($A1440,'Medical Examinations'!$A$2:$H$2336,8,)</f>
        <v>No</v>
      </c>
      <c r="J1440" t="str">
        <f>VLOOKUP($A1440,'Data Transformation'!$A$2:$K$2336,11,)</f>
        <v>obesity</v>
      </c>
      <c r="K1440" t="str">
        <f>VLOOKUP($A1440,'Data Transformation'!$A$2:$M$2336,13,)</f>
        <v>Diabetes</v>
      </c>
      <c r="L1440" t="str">
        <f>VLOOKUP(A1440,'Data Transformation'!A1440:Q3774,17,)</f>
        <v>7-Sep-1986</v>
      </c>
      <c r="M1440">
        <f>VLOOKUP($A1440,'Hospitalisation Details'!$A$2:$I$2344,6,)</f>
        <v>7345.08</v>
      </c>
      <c r="N1440" t="str">
        <f>VLOOKUP($A1440,'Hospitalisation Details'!$A$2:$I$2344,7,)</f>
        <v>tier - 2</v>
      </c>
      <c r="O1440" t="str">
        <f>VLOOKUP($A1440,'Hospitalisation Details'!$A$2:$I$2344,8,)</f>
        <v>tier - 1</v>
      </c>
      <c r="P1440" t="str">
        <f>VLOOKUP($A1440,'Hospitalisation Details'!$A$2:$I$2344,9,)</f>
        <v>R1011</v>
      </c>
      <c r="Q1440">
        <f>VLOOKUP(A1440,'Data Transformation'!A1440:R3774,18,)</f>
        <v>36</v>
      </c>
    </row>
    <row r="1441" spans="1:17" ht="15.6" x14ac:dyDescent="0.3">
      <c r="A1441" s="1" t="s">
        <v>931</v>
      </c>
      <c r="B1441" s="1" t="str">
        <f>VLOOKUP($A1441,'Data Transformation'!$A$2:$D$2336,4,)</f>
        <v xml:space="preserve">  Nelly S</v>
      </c>
      <c r="C1441">
        <f>VLOOKUP($A1441,'Medical Examinations'!$A$2:$B$2336,2,)</f>
        <v>26.41</v>
      </c>
      <c r="D1441">
        <f>VLOOKUP($A1441,'Medical Examinations'!$A$2:$C$2336,3,)</f>
        <v>7.32</v>
      </c>
      <c r="E1441" t="str">
        <f>VLOOKUP($A1441,'Medical Examinations'!$A$2:$D$2336,4,)</f>
        <v>yes</v>
      </c>
      <c r="F1441" t="str">
        <f>VLOOKUP($A1441,'Medical Examinations'!$A$2:$E$2336,5,)</f>
        <v>No</v>
      </c>
      <c r="G1441" t="str">
        <f>VLOOKUP($A1441,'Medical Examinations'!$A$2:$F$2336,6,)</f>
        <v>No</v>
      </c>
      <c r="H1441">
        <f>VLOOKUP($A1441,'Data Transformation'!$A$2:$G$2336,7,)</f>
        <v>1</v>
      </c>
      <c r="I1441" t="str">
        <f>VLOOKUP($A1441,'Medical Examinations'!$A$2:$H$2336,8,)</f>
        <v>No</v>
      </c>
      <c r="J1441" t="str">
        <f>VLOOKUP($A1441,'Data Transformation'!$A$2:$K$2336,11,)</f>
        <v>obesity</v>
      </c>
      <c r="K1441" t="str">
        <f>VLOOKUP($A1441,'Data Transformation'!$A$2:$M$2336,13,)</f>
        <v>Diabetes</v>
      </c>
      <c r="L1441" t="str">
        <f>VLOOKUP(A1441,'Data Transformation'!A1441:Q3775,17,)</f>
        <v>2-Sep-1984</v>
      </c>
      <c r="M1441">
        <f>VLOOKUP($A1441,'Hospitalisation Details'!$A$2:$I$2344,6,)</f>
        <v>7339.93</v>
      </c>
      <c r="N1441" t="str">
        <f>VLOOKUP($A1441,'Hospitalisation Details'!$A$2:$I$2344,7,)</f>
        <v>tier - 2</v>
      </c>
      <c r="O1441" t="str">
        <f>VLOOKUP($A1441,'Hospitalisation Details'!$A$2:$I$2344,8,)</f>
        <v>tier - 2</v>
      </c>
      <c r="P1441" t="str">
        <f>VLOOKUP($A1441,'Hospitalisation Details'!$A$2:$I$2344,9,)</f>
        <v>R1012</v>
      </c>
      <c r="Q1441">
        <f>VLOOKUP(A1441,'Data Transformation'!A1441:R3775,18,)</f>
        <v>38</v>
      </c>
    </row>
    <row r="1442" spans="1:17" ht="15.6" x14ac:dyDescent="0.3">
      <c r="A1442" s="1" t="s">
        <v>930</v>
      </c>
      <c r="B1442" s="1" t="str">
        <f>VLOOKUP($A1442,'Data Transformation'!$A$2:$D$2336,4,)</f>
        <v xml:space="preserve">  Meredith S</v>
      </c>
      <c r="C1442">
        <f>VLOOKUP($A1442,'Medical Examinations'!$A$2:$B$2336,2,)</f>
        <v>29.9</v>
      </c>
      <c r="D1442">
        <f>VLOOKUP($A1442,'Medical Examinations'!$A$2:$C$2336,3,)</f>
        <v>5.27</v>
      </c>
      <c r="E1442" t="str">
        <f>VLOOKUP($A1442,'Medical Examinations'!$A$2:$D$2336,4,)</f>
        <v>No</v>
      </c>
      <c r="F1442" t="str">
        <f>VLOOKUP($A1442,'Medical Examinations'!$A$2:$E$2336,5,)</f>
        <v>No</v>
      </c>
      <c r="G1442" t="str">
        <f>VLOOKUP($A1442,'Medical Examinations'!$A$2:$F$2336,6,)</f>
        <v>Yes</v>
      </c>
      <c r="H1442">
        <f>VLOOKUP($A1442,'Data Transformation'!$A$2:$G$2336,7,)</f>
        <v>1</v>
      </c>
      <c r="I1442" t="str">
        <f>VLOOKUP($A1442,'Medical Examinations'!$A$2:$H$2336,8,)</f>
        <v>No</v>
      </c>
      <c r="J1442" t="str">
        <f>VLOOKUP($A1442,'Data Transformation'!$A$2:$K$2336,11,)</f>
        <v>obesity</v>
      </c>
      <c r="K1442" t="str">
        <f>VLOOKUP($A1442,'Data Transformation'!$A$2:$M$2336,13,)</f>
        <v>Prediabetes</v>
      </c>
      <c r="L1442" t="str">
        <f>VLOOKUP(A1442,'Data Transformation'!A1442:Q3776,17,)</f>
        <v>21-Jun-1968</v>
      </c>
      <c r="M1442">
        <f>VLOOKUP($A1442,'Hospitalisation Details'!$A$2:$I$2344,6,)</f>
        <v>7337.75</v>
      </c>
      <c r="N1442" t="str">
        <f>VLOOKUP($A1442,'Hospitalisation Details'!$A$2:$I$2344,7,)</f>
        <v>tier - 2</v>
      </c>
      <c r="O1442" t="str">
        <f>VLOOKUP($A1442,'Hospitalisation Details'!$A$2:$I$2344,8,)</f>
        <v>tier - 3</v>
      </c>
      <c r="P1442" t="str">
        <f>VLOOKUP($A1442,'Hospitalisation Details'!$A$2:$I$2344,9,)</f>
        <v>R1011</v>
      </c>
      <c r="Q1442">
        <f>VLOOKUP(A1442,'Data Transformation'!A1442:R3776,18,)</f>
        <v>55</v>
      </c>
    </row>
    <row r="1443" spans="1:17" ht="15.6" x14ac:dyDescent="0.3">
      <c r="A1443" s="1" t="s">
        <v>929</v>
      </c>
      <c r="B1443" s="1" t="str">
        <f>VLOOKUP($A1443,'Data Transformation'!$A$2:$D$2336,4,)</f>
        <v xml:space="preserve">  Kevin</v>
      </c>
      <c r="C1443">
        <f>VLOOKUP($A1443,'Medical Examinations'!$A$2:$B$2336,2,)</f>
        <v>25.24</v>
      </c>
      <c r="D1443">
        <f>VLOOKUP($A1443,'Medical Examinations'!$A$2:$C$2336,3,)</f>
        <v>5.82</v>
      </c>
      <c r="E1443" t="str">
        <f>VLOOKUP($A1443,'Medical Examinations'!$A$2:$D$2336,4,)</f>
        <v>No</v>
      </c>
      <c r="F1443" t="str">
        <f>VLOOKUP($A1443,'Medical Examinations'!$A$2:$E$2336,5,)</f>
        <v>No</v>
      </c>
      <c r="G1443" t="str">
        <f>VLOOKUP($A1443,'Medical Examinations'!$A$2:$F$2336,6,)</f>
        <v>No</v>
      </c>
      <c r="H1443">
        <f>VLOOKUP($A1443,'Data Transformation'!$A$2:$G$2336,7,)</f>
        <v>1</v>
      </c>
      <c r="I1443" t="str">
        <f>VLOOKUP($A1443,'Medical Examinations'!$A$2:$H$2336,8,)</f>
        <v>No</v>
      </c>
      <c r="J1443" t="str">
        <f>VLOOKUP($A1443,'Data Transformation'!$A$2:$K$2336,11,)</f>
        <v>obesity</v>
      </c>
      <c r="K1443" t="str">
        <f>VLOOKUP($A1443,'Data Transformation'!$A$2:$M$2336,13,)</f>
        <v>Diabetes</v>
      </c>
      <c r="L1443" t="str">
        <f>VLOOKUP(A1443,'Data Transformation'!A1443:Q3777,17,)</f>
        <v>9-Dec-1968</v>
      </c>
      <c r="M1443">
        <f>VLOOKUP($A1443,'Hospitalisation Details'!$A$2:$I$2344,6,)</f>
        <v>7325.47</v>
      </c>
      <c r="N1443" t="str">
        <f>VLOOKUP($A1443,'Hospitalisation Details'!$A$2:$I$2344,7,)</f>
        <v>tier - 2</v>
      </c>
      <c r="O1443" t="str">
        <f>VLOOKUP($A1443,'Hospitalisation Details'!$A$2:$I$2344,8,)</f>
        <v>tier - 1</v>
      </c>
      <c r="P1443" t="str">
        <f>VLOOKUP($A1443,'Hospitalisation Details'!$A$2:$I$2344,9,)</f>
        <v>R1012</v>
      </c>
      <c r="Q1443">
        <f>VLOOKUP(A1443,'Data Transformation'!A1443:R3777,18,)</f>
        <v>54</v>
      </c>
    </row>
    <row r="1444" spans="1:17" ht="15.6" x14ac:dyDescent="0.3">
      <c r="A1444" s="1" t="s">
        <v>928</v>
      </c>
      <c r="B1444" s="1" t="str">
        <f>VLOOKUP($A1444,'Data Transformation'!$A$2:$D$2336,4,)</f>
        <v xml:space="preserve">  Lisa</v>
      </c>
      <c r="C1444">
        <f>VLOOKUP($A1444,'Medical Examinations'!$A$2:$B$2336,2,)</f>
        <v>25.08</v>
      </c>
      <c r="D1444">
        <f>VLOOKUP($A1444,'Medical Examinations'!$A$2:$C$2336,3,)</f>
        <v>5.8</v>
      </c>
      <c r="E1444" t="str">
        <f>VLOOKUP($A1444,'Medical Examinations'!$A$2:$D$2336,4,)</f>
        <v>No</v>
      </c>
      <c r="F1444" t="str">
        <f>VLOOKUP($A1444,'Medical Examinations'!$A$2:$E$2336,5,)</f>
        <v>No</v>
      </c>
      <c r="G1444" t="str">
        <f>VLOOKUP($A1444,'Medical Examinations'!$A$2:$F$2336,6,)</f>
        <v>Yes</v>
      </c>
      <c r="H1444">
        <f>VLOOKUP($A1444,'Data Transformation'!$A$2:$G$2336,7,)</f>
        <v>1</v>
      </c>
      <c r="I1444" t="str">
        <f>VLOOKUP($A1444,'Medical Examinations'!$A$2:$H$2336,8,)</f>
        <v>No</v>
      </c>
      <c r="J1444" t="str">
        <f>VLOOKUP($A1444,'Data Transformation'!$A$2:$K$2336,11,)</f>
        <v>obesity</v>
      </c>
      <c r="K1444" t="str">
        <f>VLOOKUP($A1444,'Data Transformation'!$A$2:$M$2336,13,)</f>
        <v>Normal</v>
      </c>
      <c r="L1444" t="str">
        <f>VLOOKUP(A1444,'Data Transformation'!A1444:Q3778,17,)</f>
        <v>25-Oct-1968</v>
      </c>
      <c r="M1444">
        <f>VLOOKUP($A1444,'Hospitalisation Details'!$A$2:$I$2344,6,)</f>
        <v>7325.05</v>
      </c>
      <c r="N1444" t="str">
        <f>VLOOKUP($A1444,'Hospitalisation Details'!$A$2:$I$2344,7,)</f>
        <v>tier - 2</v>
      </c>
      <c r="O1444" t="str">
        <f>VLOOKUP($A1444,'Hospitalisation Details'!$A$2:$I$2344,8,)</f>
        <v>tier - 3</v>
      </c>
      <c r="P1444" t="str">
        <f>VLOOKUP($A1444,'Hospitalisation Details'!$A$2:$I$2344,9,)</f>
        <v>R1024</v>
      </c>
      <c r="Q1444">
        <f>VLOOKUP(A1444,'Data Transformation'!A1444:R3778,18,)</f>
        <v>54</v>
      </c>
    </row>
    <row r="1445" spans="1:17" ht="15.6" x14ac:dyDescent="0.3">
      <c r="A1445" s="1" t="s">
        <v>927</v>
      </c>
      <c r="B1445" s="1" t="str">
        <f>VLOOKUP($A1445,'Data Transformation'!$A$2:$D$2336,4,)</f>
        <v xml:space="preserve">  Katherine A</v>
      </c>
      <c r="C1445">
        <f>VLOOKUP($A1445,'Medical Examinations'!$A$2:$B$2336,2,)</f>
        <v>29.164999999999999</v>
      </c>
      <c r="D1445">
        <f>VLOOKUP($A1445,'Medical Examinations'!$A$2:$C$2336,3,)</f>
        <v>4.87</v>
      </c>
      <c r="E1445" t="str">
        <f>VLOOKUP($A1445,'Medical Examinations'!$A$2:$D$2336,4,)</f>
        <v>No</v>
      </c>
      <c r="F1445" t="str">
        <f>VLOOKUP($A1445,'Medical Examinations'!$A$2:$E$2336,5,)</f>
        <v>yes</v>
      </c>
      <c r="G1445" t="str">
        <f>VLOOKUP($A1445,'Medical Examinations'!$A$2:$F$2336,6,)</f>
        <v>No</v>
      </c>
      <c r="H1445">
        <f>VLOOKUP($A1445,'Data Transformation'!$A$2:$G$2336,7,)</f>
        <v>1</v>
      </c>
      <c r="I1445" t="str">
        <f>VLOOKUP($A1445,'Medical Examinations'!$A$2:$H$2336,8,)</f>
        <v>No</v>
      </c>
      <c r="J1445" t="str">
        <f>VLOOKUP($A1445,'Data Transformation'!$A$2:$K$2336,11,)</f>
        <v>obesity</v>
      </c>
      <c r="K1445" t="str">
        <f>VLOOKUP($A1445,'Data Transformation'!$A$2:$M$2336,13,)</f>
        <v>Normal</v>
      </c>
      <c r="L1445" t="str">
        <f>VLOOKUP(A1445,'Data Transformation'!A1445:Q3779,17,)</f>
        <v>20-Jul-1963</v>
      </c>
      <c r="M1445">
        <f>VLOOKUP($A1445,'Hospitalisation Details'!$A$2:$I$2344,6,)</f>
        <v>7323.73</v>
      </c>
      <c r="N1445" t="str">
        <f>VLOOKUP($A1445,'Hospitalisation Details'!$A$2:$I$2344,7,)</f>
        <v>tier - 2</v>
      </c>
      <c r="O1445" t="str">
        <f>VLOOKUP($A1445,'Hospitalisation Details'!$A$2:$I$2344,8,)</f>
        <v>tier - 2</v>
      </c>
      <c r="P1445" t="str">
        <f>VLOOKUP($A1445,'Hospitalisation Details'!$A$2:$I$2344,9,)</f>
        <v>R1024</v>
      </c>
      <c r="Q1445">
        <f>VLOOKUP(A1445,'Data Transformation'!A1445:R3779,18,)</f>
        <v>60</v>
      </c>
    </row>
    <row r="1446" spans="1:17" ht="15.6" x14ac:dyDescent="0.3">
      <c r="A1446" s="1" t="s">
        <v>926</v>
      </c>
      <c r="B1446" s="1" t="str">
        <f>VLOOKUP($A1446,'Data Transformation'!$A$2:$D$2336,4,)</f>
        <v xml:space="preserve">  Steve</v>
      </c>
      <c r="C1446">
        <f>VLOOKUP($A1446,'Medical Examinations'!$A$2:$B$2336,2,)</f>
        <v>15.05</v>
      </c>
      <c r="D1446">
        <f>VLOOKUP($A1446,'Medical Examinations'!$A$2:$C$2336,3,)</f>
        <v>8.1199999999999992</v>
      </c>
      <c r="E1446" t="str">
        <f>VLOOKUP($A1446,'Medical Examinations'!$A$2:$D$2336,4,)</f>
        <v>No</v>
      </c>
      <c r="F1446" t="str">
        <f>VLOOKUP($A1446,'Medical Examinations'!$A$2:$E$2336,5,)</f>
        <v>No</v>
      </c>
      <c r="G1446" t="str">
        <f>VLOOKUP($A1446,'Medical Examinations'!$A$2:$F$2336,6,)</f>
        <v>No</v>
      </c>
      <c r="H1446">
        <f>VLOOKUP($A1446,'Data Transformation'!$A$2:$G$2336,7,)</f>
        <v>0</v>
      </c>
      <c r="I1446" t="str">
        <f>VLOOKUP($A1446,'Medical Examinations'!$A$2:$H$2336,8,)</f>
        <v>No</v>
      </c>
      <c r="J1446" t="str">
        <f>VLOOKUP($A1446,'Data Transformation'!$A$2:$K$2336,11,)</f>
        <v>obesity</v>
      </c>
      <c r="K1446" t="str">
        <f>VLOOKUP($A1446,'Data Transformation'!$A$2:$M$2336,13,)</f>
        <v>Normal</v>
      </c>
      <c r="L1446" t="str">
        <f>VLOOKUP(A1446,'Data Transformation'!A1446:Q3780,17,)</f>
        <v>4-Jun-1963</v>
      </c>
      <c r="M1446">
        <f>VLOOKUP($A1446,'Hospitalisation Details'!$A$2:$I$2344,6,)</f>
        <v>7322.86</v>
      </c>
      <c r="N1446" t="str">
        <f>VLOOKUP($A1446,'Hospitalisation Details'!$A$2:$I$2344,7,)</f>
        <v>tier - 3</v>
      </c>
      <c r="O1446" t="str">
        <f>VLOOKUP($A1446,'Hospitalisation Details'!$A$2:$I$2344,8,)</f>
        <v>tier - 3</v>
      </c>
      <c r="P1446" t="str">
        <f>VLOOKUP($A1446,'Hospitalisation Details'!$A$2:$I$2344,9,)</f>
        <v>R1012</v>
      </c>
      <c r="Q1446">
        <f>VLOOKUP(A1446,'Data Transformation'!A1446:R3780,18,)</f>
        <v>60</v>
      </c>
    </row>
    <row r="1447" spans="1:17" ht="15.6" x14ac:dyDescent="0.3">
      <c r="A1447" s="1" t="s">
        <v>925</v>
      </c>
      <c r="B1447" s="1" t="str">
        <f>VLOOKUP($A1447,'Data Transformation'!$A$2:$D$2336,4,)</f>
        <v xml:space="preserve">  Kate L</v>
      </c>
      <c r="C1447">
        <f>VLOOKUP($A1447,'Medical Examinations'!$A$2:$B$2336,2,)</f>
        <v>19.95</v>
      </c>
      <c r="D1447">
        <f>VLOOKUP($A1447,'Medical Examinations'!$A$2:$C$2336,3,)</f>
        <v>4.3600000000000003</v>
      </c>
      <c r="E1447" t="str">
        <f>VLOOKUP($A1447,'Medical Examinations'!$A$2:$D$2336,4,)</f>
        <v>No</v>
      </c>
      <c r="F1447" t="str">
        <f>VLOOKUP($A1447,'Medical Examinations'!$A$2:$E$2336,5,)</f>
        <v>No</v>
      </c>
      <c r="G1447" t="str">
        <f>VLOOKUP($A1447,'Medical Examinations'!$A$2:$F$2336,6,)</f>
        <v>No</v>
      </c>
      <c r="H1447">
        <f>VLOOKUP($A1447,'Data Transformation'!$A$2:$G$2336,7,)</f>
        <v>2</v>
      </c>
      <c r="I1447" t="str">
        <f>VLOOKUP($A1447,'Medical Examinations'!$A$2:$H$2336,8,)</f>
        <v>No</v>
      </c>
      <c r="J1447" t="str">
        <f>VLOOKUP($A1447,'Data Transformation'!$A$2:$K$2336,11,)</f>
        <v>obesity</v>
      </c>
      <c r="K1447" t="str">
        <f>VLOOKUP($A1447,'Data Transformation'!$A$2:$M$2336,13,)</f>
        <v>Prediabetes</v>
      </c>
      <c r="L1447" t="str">
        <f>VLOOKUP(A1447,'Data Transformation'!A1447:Q3781,17,)</f>
        <v>6-Nov-1991</v>
      </c>
      <c r="M1447">
        <f>VLOOKUP($A1447,'Hospitalisation Details'!$A$2:$I$2344,6,)</f>
        <v>7318.22</v>
      </c>
      <c r="N1447" t="str">
        <f>VLOOKUP($A1447,'Hospitalisation Details'!$A$2:$I$2344,7,)</f>
        <v>tier - 2</v>
      </c>
      <c r="O1447" t="str">
        <f>VLOOKUP($A1447,'Hospitalisation Details'!$A$2:$I$2344,8,)</f>
        <v>tier - 3</v>
      </c>
      <c r="P1447" t="str">
        <f>VLOOKUP($A1447,'Hospitalisation Details'!$A$2:$I$2344,9,)</f>
        <v>R1012</v>
      </c>
      <c r="Q1447">
        <f>VLOOKUP(A1447,'Data Transformation'!A1447:R3781,18,)</f>
        <v>31</v>
      </c>
    </row>
    <row r="1448" spans="1:17" ht="15.6" x14ac:dyDescent="0.3">
      <c r="A1448" s="1" t="s">
        <v>924</v>
      </c>
      <c r="B1448" s="1" t="str">
        <f>VLOOKUP($A1448,'Data Transformation'!$A$2:$D$2336,4,)</f>
        <v xml:space="preserve">  Beth</v>
      </c>
      <c r="C1448">
        <f>VLOOKUP($A1448,'Medical Examinations'!$A$2:$B$2336,2,)</f>
        <v>16.66</v>
      </c>
      <c r="D1448">
        <f>VLOOKUP($A1448,'Medical Examinations'!$A$2:$C$2336,3,)</f>
        <v>9.16</v>
      </c>
      <c r="E1448" t="str">
        <f>VLOOKUP($A1448,'Medical Examinations'!$A$2:$D$2336,4,)</f>
        <v>No</v>
      </c>
      <c r="F1448" t="str">
        <f>VLOOKUP($A1448,'Medical Examinations'!$A$2:$E$2336,5,)</f>
        <v>No</v>
      </c>
      <c r="G1448" t="str">
        <f>VLOOKUP($A1448,'Medical Examinations'!$A$2:$F$2336,6,)</f>
        <v>No</v>
      </c>
      <c r="H1448">
        <f>VLOOKUP($A1448,'Data Transformation'!$A$2:$G$2336,7,)</f>
        <v>0</v>
      </c>
      <c r="I1448" t="str">
        <f>VLOOKUP($A1448,'Medical Examinations'!$A$2:$H$2336,8,)</f>
        <v>No</v>
      </c>
      <c r="J1448" t="str">
        <f>VLOOKUP($A1448,'Data Transformation'!$A$2:$K$2336,11,)</f>
        <v>obesity</v>
      </c>
      <c r="K1448" t="str">
        <f>VLOOKUP($A1448,'Data Transformation'!$A$2:$M$2336,13,)</f>
        <v>Normal</v>
      </c>
      <c r="L1448" t="str">
        <f>VLOOKUP(A1448,'Data Transformation'!A1448:Q3782,17,)</f>
        <v>16-Sep-1974</v>
      </c>
      <c r="M1448">
        <f>VLOOKUP($A1448,'Hospitalisation Details'!$A$2:$I$2344,6,)</f>
        <v>7318.21</v>
      </c>
      <c r="N1448" t="str">
        <f>VLOOKUP($A1448,'Hospitalisation Details'!$A$2:$I$2344,7,)</f>
        <v>tier - 3</v>
      </c>
      <c r="O1448" t="str">
        <f>VLOOKUP($A1448,'Hospitalisation Details'!$A$2:$I$2344,8,)</f>
        <v>tier - 1</v>
      </c>
      <c r="P1448" t="str">
        <f>VLOOKUP($A1448,'Hospitalisation Details'!$A$2:$I$2344,9,)</f>
        <v>R1013</v>
      </c>
      <c r="Q1448">
        <f>VLOOKUP(A1448,'Data Transformation'!A1448:R3782,18,)</f>
        <v>48</v>
      </c>
    </row>
    <row r="1449" spans="1:17" ht="15.6" x14ac:dyDescent="0.3">
      <c r="A1449" s="1" t="s">
        <v>923</v>
      </c>
      <c r="B1449" s="1" t="str">
        <f>VLOOKUP($A1449,'Data Transformation'!$A$2:$D$2336,4,)</f>
        <v xml:space="preserve">  Katharine</v>
      </c>
      <c r="C1449">
        <f>VLOOKUP($A1449,'Medical Examinations'!$A$2:$B$2336,2,)</f>
        <v>16.62</v>
      </c>
      <c r="D1449">
        <f>VLOOKUP($A1449,'Medical Examinations'!$A$2:$C$2336,3,)</f>
        <v>9.14</v>
      </c>
      <c r="E1449" t="str">
        <f>VLOOKUP($A1449,'Medical Examinations'!$A$2:$D$2336,4,)</f>
        <v>No</v>
      </c>
      <c r="F1449" t="str">
        <f>VLOOKUP($A1449,'Medical Examinations'!$A$2:$E$2336,5,)</f>
        <v>No</v>
      </c>
      <c r="G1449" t="str">
        <f>VLOOKUP($A1449,'Medical Examinations'!$A$2:$F$2336,6,)</f>
        <v>No</v>
      </c>
      <c r="H1449">
        <f>VLOOKUP($A1449,'Data Transformation'!$A$2:$G$2336,7,)</f>
        <v>0</v>
      </c>
      <c r="I1449" t="str">
        <f>VLOOKUP($A1449,'Medical Examinations'!$A$2:$H$2336,8,)</f>
        <v>No</v>
      </c>
      <c r="J1449" t="str">
        <f>VLOOKUP($A1449,'Data Transformation'!$A$2:$K$2336,11,)</f>
        <v>obesity</v>
      </c>
      <c r="K1449" t="str">
        <f>VLOOKUP($A1449,'Data Transformation'!$A$2:$M$2336,13,)</f>
        <v>Diabetes</v>
      </c>
      <c r="L1449" t="str">
        <f>VLOOKUP(A1449,'Data Transformation'!A1449:Q3783,17,)</f>
        <v>4-Nov-1962</v>
      </c>
      <c r="M1449">
        <f>VLOOKUP($A1449,'Hospitalisation Details'!$A$2:$I$2344,6,)</f>
        <v>7304.65</v>
      </c>
      <c r="N1449" t="str">
        <f>VLOOKUP($A1449,'Hospitalisation Details'!$A$2:$I$2344,7,)</f>
        <v>tier - 3</v>
      </c>
      <c r="O1449" t="str">
        <f>VLOOKUP($A1449,'Hospitalisation Details'!$A$2:$I$2344,8,)</f>
        <v>tier - 3</v>
      </c>
      <c r="P1449" t="str">
        <f>VLOOKUP($A1449,'Hospitalisation Details'!$A$2:$I$2344,9,)</f>
        <v>R1013</v>
      </c>
      <c r="Q1449">
        <f>VLOOKUP(A1449,'Data Transformation'!A1449:R3783,18,)</f>
        <v>60</v>
      </c>
    </row>
    <row r="1450" spans="1:17" ht="15.6" x14ac:dyDescent="0.3">
      <c r="A1450" s="1" t="s">
        <v>922</v>
      </c>
      <c r="B1450" s="1" t="str">
        <f>VLOOKUP($A1450,'Data Transformation'!$A$2:$D$2336,4,)</f>
        <v xml:space="preserve">  Heather L</v>
      </c>
      <c r="C1450">
        <f>VLOOKUP($A1450,'Medical Examinations'!$A$2:$B$2336,2,)</f>
        <v>15.36</v>
      </c>
      <c r="D1450">
        <f>VLOOKUP($A1450,'Medical Examinations'!$A$2:$C$2336,3,)</f>
        <v>5.49</v>
      </c>
      <c r="E1450" t="str">
        <f>VLOOKUP($A1450,'Medical Examinations'!$A$2:$D$2336,4,)</f>
        <v>yes</v>
      </c>
      <c r="F1450" t="str">
        <f>VLOOKUP($A1450,'Medical Examinations'!$A$2:$E$2336,5,)</f>
        <v>No</v>
      </c>
      <c r="G1450" t="str">
        <f>VLOOKUP($A1450,'Medical Examinations'!$A$2:$F$2336,6,)</f>
        <v>No</v>
      </c>
      <c r="H1450">
        <f>VLOOKUP($A1450,'Data Transformation'!$A$2:$G$2336,7,)</f>
        <v>2</v>
      </c>
      <c r="I1450" t="str">
        <f>VLOOKUP($A1450,'Medical Examinations'!$A$2:$H$2336,8,)</f>
        <v>No</v>
      </c>
      <c r="J1450" t="str">
        <f>VLOOKUP($A1450,'Data Transformation'!$A$2:$K$2336,11,)</f>
        <v>obesity</v>
      </c>
      <c r="K1450" t="str">
        <f>VLOOKUP($A1450,'Data Transformation'!$A$2:$M$2336,13,)</f>
        <v>Diabetes</v>
      </c>
      <c r="L1450" t="str">
        <f>VLOOKUP(A1450,'Data Transformation'!A1450:Q3784,17,)</f>
        <v>15-Sep-1962</v>
      </c>
      <c r="M1450">
        <f>VLOOKUP($A1450,'Hospitalisation Details'!$A$2:$I$2344,6,)</f>
        <v>7302.46</v>
      </c>
      <c r="N1450" t="str">
        <f>VLOOKUP($A1450,'Hospitalisation Details'!$A$2:$I$2344,7,)</f>
        <v>tier - 3</v>
      </c>
      <c r="O1450" t="str">
        <f>VLOOKUP($A1450,'Hospitalisation Details'!$A$2:$I$2344,8,)</f>
        <v>tier - 1</v>
      </c>
      <c r="P1450" t="str">
        <f>VLOOKUP($A1450,'Hospitalisation Details'!$A$2:$I$2344,9,)</f>
        <v>R1012</v>
      </c>
      <c r="Q1450">
        <f>VLOOKUP(A1450,'Data Transformation'!A1450:R3784,18,)</f>
        <v>60</v>
      </c>
    </row>
    <row r="1451" spans="1:17" ht="15.6" x14ac:dyDescent="0.3">
      <c r="A1451" s="1" t="s">
        <v>921</v>
      </c>
      <c r="B1451" s="1" t="str">
        <f>VLOOKUP($A1451,'Data Transformation'!$A$2:$D$2336,4,)</f>
        <v xml:space="preserve">  Desiree</v>
      </c>
      <c r="C1451">
        <f>VLOOKUP($A1451,'Medical Examinations'!$A$2:$B$2336,2,)</f>
        <v>27.74</v>
      </c>
      <c r="D1451">
        <f>VLOOKUP($A1451,'Medical Examinations'!$A$2:$C$2336,3,)</f>
        <v>5.96</v>
      </c>
      <c r="E1451" t="str">
        <f>VLOOKUP($A1451,'Medical Examinations'!$A$2:$D$2336,4,)</f>
        <v>yes</v>
      </c>
      <c r="F1451" t="str">
        <f>VLOOKUP($A1451,'Medical Examinations'!$A$2:$E$2336,5,)</f>
        <v>No</v>
      </c>
      <c r="G1451" t="str">
        <f>VLOOKUP($A1451,'Medical Examinations'!$A$2:$F$2336,6,)</f>
        <v>No</v>
      </c>
      <c r="H1451">
        <f>VLOOKUP($A1451,'Data Transformation'!$A$2:$G$2336,7,)</f>
        <v>0</v>
      </c>
      <c r="I1451" t="str">
        <f>VLOOKUP($A1451,'Medical Examinations'!$A$2:$H$2336,8,)</f>
        <v>No</v>
      </c>
      <c r="J1451" t="str">
        <f>VLOOKUP($A1451,'Data Transformation'!$A$2:$K$2336,11,)</f>
        <v>obesity</v>
      </c>
      <c r="K1451" t="str">
        <f>VLOOKUP($A1451,'Data Transformation'!$A$2:$M$2336,13,)</f>
        <v>Normal</v>
      </c>
      <c r="L1451" t="str">
        <f>VLOOKUP(A1451,'Data Transformation'!A1451:Q3785,17,)</f>
        <v>5-Oct-1987</v>
      </c>
      <c r="M1451">
        <f>VLOOKUP($A1451,'Hospitalisation Details'!$A$2:$I$2344,6,)</f>
        <v>7281.51</v>
      </c>
      <c r="N1451" t="str">
        <f>VLOOKUP($A1451,'Hospitalisation Details'!$A$2:$I$2344,7,)</f>
        <v>tier - 2</v>
      </c>
      <c r="O1451" t="str">
        <f>VLOOKUP($A1451,'Hospitalisation Details'!$A$2:$I$2344,8,)</f>
        <v>tier - 1</v>
      </c>
      <c r="P1451" t="str">
        <f>VLOOKUP($A1451,'Hospitalisation Details'!$A$2:$I$2344,9,)</f>
        <v>R1012</v>
      </c>
      <c r="Q1451">
        <f>VLOOKUP(A1451,'Data Transformation'!A1451:R3785,18,)</f>
        <v>35</v>
      </c>
    </row>
    <row r="1452" spans="1:17" ht="15.6" x14ac:dyDescent="0.3">
      <c r="A1452" s="1" t="s">
        <v>920</v>
      </c>
      <c r="B1452" s="1" t="str">
        <f>VLOOKUP($A1452,'Data Transformation'!$A$2:$D$2336,4,)</f>
        <v xml:space="preserve">  Peter B</v>
      </c>
      <c r="C1452">
        <f>VLOOKUP($A1452,'Medical Examinations'!$A$2:$B$2336,2,)</f>
        <v>22.44</v>
      </c>
      <c r="D1452">
        <f>VLOOKUP($A1452,'Medical Examinations'!$A$2:$C$2336,3,)</f>
        <v>4.62</v>
      </c>
      <c r="E1452" t="str">
        <f>VLOOKUP($A1452,'Medical Examinations'!$A$2:$D$2336,4,)</f>
        <v>yes</v>
      </c>
      <c r="F1452" t="str">
        <f>VLOOKUP($A1452,'Medical Examinations'!$A$2:$E$2336,5,)</f>
        <v>No</v>
      </c>
      <c r="G1452" t="str">
        <f>VLOOKUP($A1452,'Medical Examinations'!$A$2:$F$2336,6,)</f>
        <v>No</v>
      </c>
      <c r="H1452">
        <f>VLOOKUP($A1452,'Data Transformation'!$A$2:$G$2336,7,)</f>
        <v>0</v>
      </c>
      <c r="I1452" t="str">
        <f>VLOOKUP($A1452,'Medical Examinations'!$A$2:$H$2336,8,)</f>
        <v>No</v>
      </c>
      <c r="J1452" t="str">
        <f>VLOOKUP($A1452,'Data Transformation'!$A$2:$K$2336,11,)</f>
        <v>obesity</v>
      </c>
      <c r="K1452" t="str">
        <f>VLOOKUP($A1452,'Data Transformation'!$A$2:$M$2336,13,)</f>
        <v>Normal</v>
      </c>
      <c r="L1452" t="str">
        <f>VLOOKUP(A1452,'Data Transformation'!A1452:Q3786,17,)</f>
        <v>29-Aug-1991</v>
      </c>
      <c r="M1452">
        <f>VLOOKUP($A1452,'Hospitalisation Details'!$A$2:$I$2344,6,)</f>
        <v>7273.02</v>
      </c>
      <c r="N1452" t="str">
        <f>VLOOKUP($A1452,'Hospitalisation Details'!$A$2:$I$2344,7,)</f>
        <v>tier - 2</v>
      </c>
      <c r="O1452" t="str">
        <f>VLOOKUP($A1452,'Hospitalisation Details'!$A$2:$I$2344,8,)</f>
        <v>tier - 1</v>
      </c>
      <c r="P1452" t="str">
        <f>VLOOKUP($A1452,'Hospitalisation Details'!$A$2:$I$2344,9,)</f>
        <v>R1013</v>
      </c>
      <c r="Q1452">
        <f>VLOOKUP(A1452,'Data Transformation'!A1452:R3786,18,)</f>
        <v>31</v>
      </c>
    </row>
    <row r="1453" spans="1:17" ht="15.6" x14ac:dyDescent="0.3">
      <c r="A1453" s="1" t="s">
        <v>919</v>
      </c>
      <c r="B1453" s="1" t="str">
        <f>VLOOKUP($A1453,'Data Transformation'!$A$2:$D$2336,4,)</f>
        <v xml:space="preserve">  Adam</v>
      </c>
      <c r="C1453">
        <f>VLOOKUP($A1453,'Medical Examinations'!$A$2:$B$2336,2,)</f>
        <v>37.049999999999997</v>
      </c>
      <c r="D1453">
        <f>VLOOKUP($A1453,'Medical Examinations'!$A$2:$C$2336,3,)</f>
        <v>9.9600000000000009</v>
      </c>
      <c r="E1453" t="str">
        <f>VLOOKUP($A1453,'Medical Examinations'!$A$2:$D$2336,4,)</f>
        <v>yes</v>
      </c>
      <c r="F1453" t="str">
        <f>VLOOKUP($A1453,'Medical Examinations'!$A$2:$E$2336,5,)</f>
        <v>No</v>
      </c>
      <c r="G1453" t="str">
        <f>VLOOKUP($A1453,'Medical Examinations'!$A$2:$F$2336,6,)</f>
        <v>No</v>
      </c>
      <c r="H1453">
        <f>VLOOKUP($A1453,'Data Transformation'!$A$2:$G$2336,7,)</f>
        <v>0</v>
      </c>
      <c r="I1453" t="str">
        <f>VLOOKUP($A1453,'Medical Examinations'!$A$2:$H$2336,8,)</f>
        <v>No</v>
      </c>
      <c r="J1453" t="str">
        <f>VLOOKUP($A1453,'Data Transformation'!$A$2:$K$2336,11,)</f>
        <v>obesity</v>
      </c>
      <c r="K1453" t="str">
        <f>VLOOKUP($A1453,'Data Transformation'!$A$2:$M$2336,13,)</f>
        <v>Diabetes</v>
      </c>
      <c r="L1453" t="str">
        <f>VLOOKUP(A1453,'Data Transformation'!A1453:Q3787,17,)</f>
        <v>14-Aug-1977</v>
      </c>
      <c r="M1453">
        <f>VLOOKUP($A1453,'Hospitalisation Details'!$A$2:$I$2344,6,)</f>
        <v>7265.7</v>
      </c>
      <c r="N1453" t="str">
        <f>VLOOKUP($A1453,'Hospitalisation Details'!$A$2:$I$2344,7,)</f>
        <v>tier - 3</v>
      </c>
      <c r="O1453" t="str">
        <f>VLOOKUP($A1453,'Hospitalisation Details'!$A$2:$I$2344,8,)</f>
        <v>tier - 3</v>
      </c>
      <c r="P1453" t="str">
        <f>VLOOKUP($A1453,'Hospitalisation Details'!$A$2:$I$2344,9,)</f>
        <v>R1012</v>
      </c>
      <c r="Q1453">
        <f>VLOOKUP(A1453,'Data Transformation'!A1453:R3787,18,)</f>
        <v>45</v>
      </c>
    </row>
    <row r="1454" spans="1:17" ht="15.6" x14ac:dyDescent="0.3">
      <c r="A1454" s="1" t="s">
        <v>918</v>
      </c>
      <c r="B1454" s="1" t="str">
        <f>VLOOKUP($A1454,'Data Transformation'!$A$2:$D$2336,4,)</f>
        <v xml:space="preserve">  Jeremy J</v>
      </c>
      <c r="C1454">
        <f>VLOOKUP($A1454,'Medical Examinations'!$A$2:$B$2336,2,)</f>
        <v>22.95</v>
      </c>
      <c r="D1454">
        <f>VLOOKUP($A1454,'Medical Examinations'!$A$2:$C$2336,3,)</f>
        <v>10.53</v>
      </c>
      <c r="E1454" t="str">
        <f>VLOOKUP($A1454,'Medical Examinations'!$A$2:$D$2336,4,)</f>
        <v>No</v>
      </c>
      <c r="F1454" t="str">
        <f>VLOOKUP($A1454,'Medical Examinations'!$A$2:$E$2336,5,)</f>
        <v>No</v>
      </c>
      <c r="G1454" t="str">
        <f>VLOOKUP($A1454,'Medical Examinations'!$A$2:$F$2336,6,)</f>
        <v>No</v>
      </c>
      <c r="H1454">
        <f>VLOOKUP($A1454,'Data Transformation'!$A$2:$G$2336,7,)</f>
        <v>2</v>
      </c>
      <c r="I1454" t="str">
        <f>VLOOKUP($A1454,'Medical Examinations'!$A$2:$H$2336,8,)</f>
        <v>No</v>
      </c>
      <c r="J1454" t="str">
        <f>VLOOKUP($A1454,'Data Transformation'!$A$2:$K$2336,11,)</f>
        <v>obesity</v>
      </c>
      <c r="K1454" t="str">
        <f>VLOOKUP($A1454,'Data Transformation'!$A$2:$M$2336,13,)</f>
        <v>Diabetes</v>
      </c>
      <c r="L1454" t="str">
        <f>VLOOKUP(A1454,'Data Transformation'!A1454:Q3788,17,)</f>
        <v>20-Jul-1964</v>
      </c>
      <c r="M1454">
        <f>VLOOKUP($A1454,'Hospitalisation Details'!$A$2:$I$2344,6,)</f>
        <v>7265.58</v>
      </c>
      <c r="N1454" t="str">
        <f>VLOOKUP($A1454,'Hospitalisation Details'!$A$2:$I$2344,7,)</f>
        <v>tier - 2</v>
      </c>
      <c r="O1454" t="str">
        <f>VLOOKUP($A1454,'Hospitalisation Details'!$A$2:$I$2344,8,)</f>
        <v>tier - 2</v>
      </c>
      <c r="P1454" t="str">
        <f>VLOOKUP($A1454,'Hospitalisation Details'!$A$2:$I$2344,9,)</f>
        <v>R1013</v>
      </c>
      <c r="Q1454">
        <f>VLOOKUP(A1454,'Data Transformation'!A1454:R3788,18,)</f>
        <v>59</v>
      </c>
    </row>
    <row r="1455" spans="1:17" ht="15.6" x14ac:dyDescent="0.3">
      <c r="A1455" s="1" t="s">
        <v>917</v>
      </c>
      <c r="B1455" s="1" t="str">
        <f>VLOOKUP($A1455,'Data Transformation'!$A$2:$D$2336,4,)</f>
        <v xml:space="preserve">  Adam C</v>
      </c>
      <c r="C1455">
        <f>VLOOKUP($A1455,'Medical Examinations'!$A$2:$B$2336,2,)</f>
        <v>34.200000000000003</v>
      </c>
      <c r="D1455">
        <f>VLOOKUP($A1455,'Medical Examinations'!$A$2:$C$2336,3,)</f>
        <v>6.69</v>
      </c>
      <c r="E1455" t="str">
        <f>VLOOKUP($A1455,'Medical Examinations'!$A$2:$D$2336,4,)</f>
        <v>yes</v>
      </c>
      <c r="F1455" t="str">
        <f>VLOOKUP($A1455,'Medical Examinations'!$A$2:$E$2336,5,)</f>
        <v>No</v>
      </c>
      <c r="G1455" t="str">
        <f>VLOOKUP($A1455,'Medical Examinations'!$A$2:$F$2336,6,)</f>
        <v>No</v>
      </c>
      <c r="H1455">
        <f>VLOOKUP($A1455,'Data Transformation'!$A$2:$G$2336,7,)</f>
        <v>0</v>
      </c>
      <c r="I1455" t="str">
        <f>VLOOKUP($A1455,'Medical Examinations'!$A$2:$H$2336,8,)</f>
        <v>No</v>
      </c>
      <c r="J1455" t="str">
        <f>VLOOKUP($A1455,'Data Transformation'!$A$2:$K$2336,11,)</f>
        <v>obesity</v>
      </c>
      <c r="K1455" t="str">
        <f>VLOOKUP($A1455,'Data Transformation'!$A$2:$M$2336,13,)</f>
        <v>Normal</v>
      </c>
      <c r="L1455" t="str">
        <f>VLOOKUP(A1455,'Data Transformation'!A1455:Q3789,17,)</f>
        <v>2-Jul-1964</v>
      </c>
      <c r="M1455">
        <f>VLOOKUP($A1455,'Hospitalisation Details'!$A$2:$I$2344,6,)</f>
        <v>7261.74</v>
      </c>
      <c r="N1455" t="str">
        <f>VLOOKUP($A1455,'Hospitalisation Details'!$A$2:$I$2344,7,)</f>
        <v>tier - 3</v>
      </c>
      <c r="O1455" t="str">
        <f>VLOOKUP($A1455,'Hospitalisation Details'!$A$2:$I$2344,8,)</f>
        <v>tier - 3</v>
      </c>
      <c r="P1455" t="str">
        <f>VLOOKUP($A1455,'Hospitalisation Details'!$A$2:$I$2344,9,)</f>
        <v>R1012</v>
      </c>
      <c r="Q1455">
        <f>VLOOKUP(A1455,'Data Transformation'!A1455:R3789,18,)</f>
        <v>59</v>
      </c>
    </row>
    <row r="1456" spans="1:17" ht="15.6" x14ac:dyDescent="0.3">
      <c r="A1456" s="1" t="s">
        <v>916</v>
      </c>
      <c r="B1456" s="1" t="str">
        <f>VLOOKUP($A1456,'Data Transformation'!$A$2:$D$2336,4,)</f>
        <v xml:space="preserve">  Jon</v>
      </c>
      <c r="C1456">
        <f>VLOOKUP($A1456,'Medical Examinations'!$A$2:$B$2336,2,)</f>
        <v>30.59</v>
      </c>
      <c r="D1456">
        <f>VLOOKUP($A1456,'Medical Examinations'!$A$2:$C$2336,3,)</f>
        <v>9.5500000000000007</v>
      </c>
      <c r="E1456" t="str">
        <f>VLOOKUP($A1456,'Medical Examinations'!$A$2:$D$2336,4,)</f>
        <v>yes</v>
      </c>
      <c r="F1456" t="str">
        <f>VLOOKUP($A1456,'Medical Examinations'!$A$2:$E$2336,5,)</f>
        <v>No</v>
      </c>
      <c r="G1456" t="str">
        <f>VLOOKUP($A1456,'Medical Examinations'!$A$2:$F$2336,6,)</f>
        <v>No</v>
      </c>
      <c r="H1456">
        <f>VLOOKUP($A1456,'Data Transformation'!$A$2:$G$2336,7,)</f>
        <v>0</v>
      </c>
      <c r="I1456" t="str">
        <f>VLOOKUP($A1456,'Medical Examinations'!$A$2:$H$2336,8,)</f>
        <v>No</v>
      </c>
      <c r="J1456" t="str">
        <f>VLOOKUP($A1456,'Data Transformation'!$A$2:$K$2336,11,)</f>
        <v>obesity</v>
      </c>
      <c r="K1456" t="str">
        <f>VLOOKUP($A1456,'Data Transformation'!$A$2:$M$2336,13,)</f>
        <v>Prediabetes</v>
      </c>
      <c r="L1456" t="str">
        <f>VLOOKUP(A1456,'Data Transformation'!A1456:Q3790,17,)</f>
        <v>24-Jun-1964</v>
      </c>
      <c r="M1456">
        <f>VLOOKUP($A1456,'Hospitalisation Details'!$A$2:$I$2344,6,)</f>
        <v>7256.72</v>
      </c>
      <c r="N1456" t="str">
        <f>VLOOKUP($A1456,'Hospitalisation Details'!$A$2:$I$2344,7,)</f>
        <v>tier - 3</v>
      </c>
      <c r="O1456" t="str">
        <f>VLOOKUP($A1456,'Hospitalisation Details'!$A$2:$I$2344,8,)</f>
        <v>tier - 2</v>
      </c>
      <c r="P1456" t="str">
        <f>VLOOKUP($A1456,'Hospitalisation Details'!$A$2:$I$2344,9,)</f>
        <v>R1012</v>
      </c>
      <c r="Q1456">
        <f>VLOOKUP(A1456,'Data Transformation'!A1456:R3790,18,)</f>
        <v>59</v>
      </c>
    </row>
    <row r="1457" spans="1:17" ht="15.6" x14ac:dyDescent="0.3">
      <c r="A1457" s="1" t="s">
        <v>915</v>
      </c>
      <c r="B1457" s="1" t="str">
        <f>VLOOKUP($A1457,'Data Transformation'!$A$2:$D$2336,4,)</f>
        <v xml:space="preserve">  Steven J</v>
      </c>
      <c r="C1457">
        <f>VLOOKUP($A1457,'Medical Examinations'!$A$2:$B$2336,2,)</f>
        <v>25.51</v>
      </c>
      <c r="D1457">
        <f>VLOOKUP($A1457,'Medical Examinations'!$A$2:$C$2336,3,)</f>
        <v>6.05</v>
      </c>
      <c r="E1457" t="str">
        <f>VLOOKUP($A1457,'Medical Examinations'!$A$2:$D$2336,4,)</f>
        <v>No</v>
      </c>
      <c r="F1457" t="str">
        <f>VLOOKUP($A1457,'Medical Examinations'!$A$2:$E$2336,5,)</f>
        <v>No</v>
      </c>
      <c r="G1457" t="str">
        <f>VLOOKUP($A1457,'Medical Examinations'!$A$2:$F$2336,6,)</f>
        <v>No</v>
      </c>
      <c r="H1457">
        <f>VLOOKUP($A1457,'Data Transformation'!$A$2:$G$2336,7,)</f>
        <v>0</v>
      </c>
      <c r="I1457" t="str">
        <f>VLOOKUP($A1457,'Medical Examinations'!$A$2:$H$2336,8,)</f>
        <v>No</v>
      </c>
      <c r="J1457" t="str">
        <f>VLOOKUP($A1457,'Data Transformation'!$A$2:$K$2336,11,)</f>
        <v>obesity</v>
      </c>
      <c r="K1457" t="str">
        <f>VLOOKUP($A1457,'Data Transformation'!$A$2:$M$2336,13,)</f>
        <v>Prediabetes</v>
      </c>
      <c r="L1457" t="str">
        <f>VLOOKUP(A1457,'Data Transformation'!A1457:Q3791,17,)</f>
        <v>19-Jul-1963</v>
      </c>
      <c r="M1457">
        <f>VLOOKUP($A1457,'Hospitalisation Details'!$A$2:$I$2344,6,)</f>
        <v>7248.71</v>
      </c>
      <c r="N1457" t="str">
        <f>VLOOKUP($A1457,'Hospitalisation Details'!$A$2:$I$2344,7,)</f>
        <v>tier - 2</v>
      </c>
      <c r="O1457" t="str">
        <f>VLOOKUP($A1457,'Hospitalisation Details'!$A$2:$I$2344,8,)</f>
        <v>tier - 1</v>
      </c>
      <c r="P1457" t="str">
        <f>VLOOKUP($A1457,'Hospitalisation Details'!$A$2:$I$2344,9,)</f>
        <v>R1013</v>
      </c>
      <c r="Q1457">
        <f>VLOOKUP(A1457,'Data Transformation'!A1457:R3791,18,)</f>
        <v>60</v>
      </c>
    </row>
    <row r="1458" spans="1:17" ht="15.6" x14ac:dyDescent="0.3">
      <c r="A1458" s="1" t="s">
        <v>914</v>
      </c>
      <c r="B1458" s="1" t="str">
        <f>VLOOKUP($A1458,'Data Transformation'!$A$2:$D$2336,4,)</f>
        <v xml:space="preserve">  Jessica P</v>
      </c>
      <c r="C1458">
        <f>VLOOKUP($A1458,'Medical Examinations'!$A$2:$B$2336,2,)</f>
        <v>29.04</v>
      </c>
      <c r="D1458">
        <f>VLOOKUP($A1458,'Medical Examinations'!$A$2:$C$2336,3,)</f>
        <v>10.56</v>
      </c>
      <c r="E1458" t="str">
        <f>VLOOKUP($A1458,'Medical Examinations'!$A$2:$D$2336,4,)</f>
        <v>yes</v>
      </c>
      <c r="F1458" t="str">
        <f>VLOOKUP($A1458,'Medical Examinations'!$A$2:$E$2336,5,)</f>
        <v>No</v>
      </c>
      <c r="G1458" t="str">
        <f>VLOOKUP($A1458,'Medical Examinations'!$A$2:$F$2336,6,)</f>
        <v>No</v>
      </c>
      <c r="H1458">
        <f>VLOOKUP($A1458,'Data Transformation'!$A$2:$G$2336,7,)</f>
        <v>1</v>
      </c>
      <c r="I1458" t="str">
        <f>VLOOKUP($A1458,'Medical Examinations'!$A$2:$H$2336,8,)</f>
        <v>No</v>
      </c>
      <c r="J1458" t="str">
        <f>VLOOKUP($A1458,'Data Transformation'!$A$2:$K$2336,11,)</f>
        <v>obesity</v>
      </c>
      <c r="K1458" t="str">
        <f>VLOOKUP($A1458,'Data Transformation'!$A$2:$M$2336,13,)</f>
        <v>Diabetes</v>
      </c>
      <c r="L1458" t="str">
        <f>VLOOKUP(A1458,'Data Transformation'!A1458:Q3792,17,)</f>
        <v>15-Oct-1964</v>
      </c>
      <c r="M1458">
        <f>VLOOKUP($A1458,'Hospitalisation Details'!$A$2:$I$2344,6,)</f>
        <v>7243.81</v>
      </c>
      <c r="N1458" t="str">
        <f>VLOOKUP($A1458,'Hospitalisation Details'!$A$2:$I$2344,7,)</f>
        <v>tier - 2</v>
      </c>
      <c r="O1458" t="str">
        <f>VLOOKUP($A1458,'Hospitalisation Details'!$A$2:$I$2344,8,)</f>
        <v>tier - 3</v>
      </c>
      <c r="P1458" t="str">
        <f>VLOOKUP($A1458,'Hospitalisation Details'!$A$2:$I$2344,9,)</f>
        <v>R1013</v>
      </c>
      <c r="Q1458">
        <f>VLOOKUP(A1458,'Data Transformation'!A1458:R3792,18,)</f>
        <v>58</v>
      </c>
    </row>
    <row r="1459" spans="1:17" ht="15.6" x14ac:dyDescent="0.3">
      <c r="A1459" s="1" t="s">
        <v>913</v>
      </c>
      <c r="B1459" s="1" t="str">
        <f>VLOOKUP($A1459,'Data Transformation'!$A$2:$D$2336,4,)</f>
        <v xml:space="preserve">  Ashley</v>
      </c>
      <c r="C1459">
        <f>VLOOKUP($A1459,'Medical Examinations'!$A$2:$B$2336,2,)</f>
        <v>22.135000000000002</v>
      </c>
      <c r="D1459">
        <f>VLOOKUP($A1459,'Medical Examinations'!$A$2:$C$2336,3,)</f>
        <v>10.81</v>
      </c>
      <c r="E1459" t="str">
        <f>VLOOKUP($A1459,'Medical Examinations'!$A$2:$D$2336,4,)</f>
        <v>yes</v>
      </c>
      <c r="F1459" t="str">
        <f>VLOOKUP($A1459,'Medical Examinations'!$A$2:$E$2336,5,)</f>
        <v>No</v>
      </c>
      <c r="G1459" t="str">
        <f>VLOOKUP($A1459,'Medical Examinations'!$A$2:$F$2336,6,)</f>
        <v>No</v>
      </c>
      <c r="H1459">
        <f>VLOOKUP($A1459,'Data Transformation'!$A$2:$G$2336,7,)</f>
        <v>1</v>
      </c>
      <c r="I1459" t="str">
        <f>VLOOKUP($A1459,'Medical Examinations'!$A$2:$H$2336,8,)</f>
        <v>No</v>
      </c>
      <c r="J1459" t="str">
        <f>VLOOKUP($A1459,'Data Transformation'!$A$2:$K$2336,11,)</f>
        <v>obesity</v>
      </c>
      <c r="K1459" t="str">
        <f>VLOOKUP($A1459,'Data Transformation'!$A$2:$M$2336,13,)</f>
        <v>Prediabetes</v>
      </c>
      <c r="L1459" t="str">
        <f>VLOOKUP(A1459,'Data Transformation'!A1459:Q3793,17,)</f>
        <v>29-Jul-1966</v>
      </c>
      <c r="M1459">
        <f>VLOOKUP($A1459,'Hospitalisation Details'!$A$2:$I$2344,6,)</f>
        <v>7228.22</v>
      </c>
      <c r="N1459" t="str">
        <f>VLOOKUP($A1459,'Hospitalisation Details'!$A$2:$I$2344,7,)</f>
        <v>tier - 2</v>
      </c>
      <c r="O1459" t="str">
        <f>VLOOKUP($A1459,'Hospitalisation Details'!$A$2:$I$2344,8,)</f>
        <v>tier - 1</v>
      </c>
      <c r="P1459" t="str">
        <f>VLOOKUP($A1459,'Hospitalisation Details'!$A$2:$I$2344,9,)</f>
        <v>R1024</v>
      </c>
      <c r="Q1459">
        <f>VLOOKUP(A1459,'Data Transformation'!A1459:R3793,18,)</f>
        <v>57</v>
      </c>
    </row>
    <row r="1460" spans="1:17" ht="15.6" x14ac:dyDescent="0.3">
      <c r="A1460" s="1" t="s">
        <v>912</v>
      </c>
      <c r="B1460" s="1" t="str">
        <f>VLOOKUP($A1460,'Data Transformation'!$A$2:$D$2336,4,)</f>
        <v xml:space="preserve">  Arturo H</v>
      </c>
      <c r="C1460">
        <f>VLOOKUP($A1460,'Medical Examinations'!$A$2:$B$2336,2,)</f>
        <v>21.375</v>
      </c>
      <c r="D1460">
        <f>VLOOKUP($A1460,'Medical Examinations'!$A$2:$C$2336,3,)</f>
        <v>4.32</v>
      </c>
      <c r="E1460" t="str">
        <f>VLOOKUP($A1460,'Medical Examinations'!$A$2:$D$2336,4,)</f>
        <v>No</v>
      </c>
      <c r="F1460" t="str">
        <f>VLOOKUP($A1460,'Medical Examinations'!$A$2:$E$2336,5,)</f>
        <v>No</v>
      </c>
      <c r="G1460" t="str">
        <f>VLOOKUP($A1460,'Medical Examinations'!$A$2:$F$2336,6,)</f>
        <v>No</v>
      </c>
      <c r="H1460">
        <f>VLOOKUP($A1460,'Data Transformation'!$A$2:$G$2336,7,)</f>
        <v>0</v>
      </c>
      <c r="I1460" t="str">
        <f>VLOOKUP($A1460,'Medical Examinations'!$A$2:$H$2336,8,)</f>
        <v>No</v>
      </c>
      <c r="J1460" t="str">
        <f>VLOOKUP($A1460,'Data Transformation'!$A$2:$K$2336,11,)</f>
        <v>obesity</v>
      </c>
      <c r="K1460" t="str">
        <f>VLOOKUP($A1460,'Data Transformation'!$A$2:$M$2336,13,)</f>
        <v>Prediabetes</v>
      </c>
      <c r="L1460" t="str">
        <f>VLOOKUP(A1460,'Data Transformation'!A1460:Q3794,17,)</f>
        <v>17-Jul-1963</v>
      </c>
      <c r="M1460">
        <f>VLOOKUP($A1460,'Hospitalisation Details'!$A$2:$I$2344,6,)</f>
        <v>7222.79</v>
      </c>
      <c r="N1460" t="str">
        <f>VLOOKUP($A1460,'Hospitalisation Details'!$A$2:$I$2344,7,)</f>
        <v>tier - 3</v>
      </c>
      <c r="O1460" t="str">
        <f>VLOOKUP($A1460,'Hospitalisation Details'!$A$2:$I$2344,8,)</f>
        <v>tier - 3</v>
      </c>
      <c r="P1460" t="str">
        <f>VLOOKUP($A1460,'Hospitalisation Details'!$A$2:$I$2344,9,)</f>
        <v>R1012</v>
      </c>
      <c r="Q1460">
        <f>VLOOKUP(A1460,'Data Transformation'!A1460:R3794,18,)</f>
        <v>60</v>
      </c>
    </row>
    <row r="1461" spans="1:17" ht="15.6" x14ac:dyDescent="0.3">
      <c r="A1461" s="1" t="s">
        <v>911</v>
      </c>
      <c r="B1461" s="1" t="str">
        <f>VLOOKUP($A1461,'Data Transformation'!$A$2:$D$2336,4,)</f>
        <v xml:space="preserve">  Ketil</v>
      </c>
      <c r="C1461">
        <f>VLOOKUP($A1461,'Medical Examinations'!$A$2:$B$2336,2,)</f>
        <v>29.19</v>
      </c>
      <c r="D1461">
        <f>VLOOKUP($A1461,'Medical Examinations'!$A$2:$C$2336,3,)</f>
        <v>4.37</v>
      </c>
      <c r="E1461" t="str">
        <f>VLOOKUP($A1461,'Medical Examinations'!$A$2:$D$2336,4,)</f>
        <v>No</v>
      </c>
      <c r="F1461" t="str">
        <f>VLOOKUP($A1461,'Medical Examinations'!$A$2:$E$2336,5,)</f>
        <v>No</v>
      </c>
      <c r="G1461" t="str">
        <f>VLOOKUP($A1461,'Medical Examinations'!$A$2:$F$2336,6,)</f>
        <v>No</v>
      </c>
      <c r="H1461">
        <f>VLOOKUP($A1461,'Data Transformation'!$A$2:$G$2336,7,)</f>
        <v>0</v>
      </c>
      <c r="I1461" t="str">
        <f>VLOOKUP($A1461,'Medical Examinations'!$A$2:$H$2336,8,)</f>
        <v>No</v>
      </c>
      <c r="J1461" t="str">
        <f>VLOOKUP($A1461,'Data Transformation'!$A$2:$K$2336,11,)</f>
        <v>obesity</v>
      </c>
      <c r="K1461" t="str">
        <f>VLOOKUP($A1461,'Data Transformation'!$A$2:$M$2336,13,)</f>
        <v>Normal</v>
      </c>
      <c r="L1461" t="str">
        <f>VLOOKUP(A1461,'Data Transformation'!A1461:Q3795,17,)</f>
        <v>23-Jun-1974</v>
      </c>
      <c r="M1461">
        <f>VLOOKUP($A1461,'Hospitalisation Details'!$A$2:$I$2344,6,)</f>
        <v>7220.25</v>
      </c>
      <c r="N1461" t="str">
        <f>VLOOKUP($A1461,'Hospitalisation Details'!$A$2:$I$2344,7,)</f>
        <v>tier - 2</v>
      </c>
      <c r="O1461" t="str">
        <f>VLOOKUP($A1461,'Hospitalisation Details'!$A$2:$I$2344,8,)</f>
        <v>tier - 2</v>
      </c>
      <c r="P1461" t="str">
        <f>VLOOKUP($A1461,'Hospitalisation Details'!$A$2:$I$2344,9,)</f>
        <v>R1021</v>
      </c>
      <c r="Q1461">
        <f>VLOOKUP(A1461,'Data Transformation'!A1461:R3795,18,)</f>
        <v>49</v>
      </c>
    </row>
    <row r="1462" spans="1:17" ht="15.6" x14ac:dyDescent="0.3">
      <c r="A1462" s="1" t="s">
        <v>910</v>
      </c>
      <c r="B1462" s="1" t="str">
        <f>VLOOKUP($A1462,'Data Transformation'!$A$2:$D$2336,4,)</f>
        <v xml:space="preserve">  Katie</v>
      </c>
      <c r="C1462">
        <f>VLOOKUP($A1462,'Medical Examinations'!$A$2:$B$2336,2,)</f>
        <v>31.92</v>
      </c>
      <c r="D1462">
        <f>VLOOKUP($A1462,'Medical Examinations'!$A$2:$C$2336,3,)</f>
        <v>4.8099999999999996</v>
      </c>
      <c r="E1462" t="str">
        <f>VLOOKUP($A1462,'Medical Examinations'!$A$2:$D$2336,4,)</f>
        <v>yes</v>
      </c>
      <c r="F1462" t="str">
        <f>VLOOKUP($A1462,'Medical Examinations'!$A$2:$E$2336,5,)</f>
        <v>No</v>
      </c>
      <c r="G1462" t="str">
        <f>VLOOKUP($A1462,'Medical Examinations'!$A$2:$F$2336,6,)</f>
        <v>Yes</v>
      </c>
      <c r="H1462">
        <f>VLOOKUP($A1462,'Data Transformation'!$A$2:$G$2336,7,)</f>
        <v>1</v>
      </c>
      <c r="I1462" t="str">
        <f>VLOOKUP($A1462,'Medical Examinations'!$A$2:$H$2336,8,)</f>
        <v>No</v>
      </c>
      <c r="J1462" t="str">
        <f>VLOOKUP($A1462,'Data Transformation'!$A$2:$K$2336,11,)</f>
        <v>obesity</v>
      </c>
      <c r="K1462" t="str">
        <f>VLOOKUP($A1462,'Data Transformation'!$A$2:$M$2336,13,)</f>
        <v>Normal</v>
      </c>
      <c r="L1462" t="str">
        <f>VLOOKUP(A1462,'Data Transformation'!A1462:Q3796,17,)</f>
        <v>23-Nov-1989</v>
      </c>
      <c r="M1462">
        <f>VLOOKUP($A1462,'Hospitalisation Details'!$A$2:$I$2344,6,)</f>
        <v>7209.49</v>
      </c>
      <c r="N1462" t="str">
        <f>VLOOKUP($A1462,'Hospitalisation Details'!$A$2:$I$2344,7,)</f>
        <v>tier - 2</v>
      </c>
      <c r="O1462" t="str">
        <f>VLOOKUP($A1462,'Hospitalisation Details'!$A$2:$I$2344,8,)</f>
        <v>tier - 3</v>
      </c>
      <c r="P1462" t="str">
        <f>VLOOKUP($A1462,'Hospitalisation Details'!$A$2:$I$2344,9,)</f>
        <v>R1012</v>
      </c>
      <c r="Q1462">
        <f>VLOOKUP(A1462,'Data Transformation'!A1462:R3796,18,)</f>
        <v>33</v>
      </c>
    </row>
    <row r="1463" spans="1:17" ht="15.6" x14ac:dyDescent="0.3">
      <c r="A1463" s="1" t="s">
        <v>909</v>
      </c>
      <c r="B1463" s="1" t="str">
        <f>VLOOKUP($A1463,'Data Transformation'!$A$2:$D$2336,4,)</f>
        <v xml:space="preserve">  Christi</v>
      </c>
      <c r="C1463">
        <f>VLOOKUP($A1463,'Medical Examinations'!$A$2:$B$2336,2,)</f>
        <v>26.315000000000001</v>
      </c>
      <c r="D1463">
        <f>VLOOKUP($A1463,'Medical Examinations'!$A$2:$C$2336,3,)</f>
        <v>4.5599999999999996</v>
      </c>
      <c r="E1463" t="str">
        <f>VLOOKUP($A1463,'Medical Examinations'!$A$2:$D$2336,4,)</f>
        <v>yes</v>
      </c>
      <c r="F1463" t="str">
        <f>VLOOKUP($A1463,'Medical Examinations'!$A$2:$E$2336,5,)</f>
        <v>No</v>
      </c>
      <c r="G1463" t="str">
        <f>VLOOKUP($A1463,'Medical Examinations'!$A$2:$F$2336,6,)</f>
        <v>Yes</v>
      </c>
      <c r="H1463">
        <f>VLOOKUP($A1463,'Data Transformation'!$A$2:$G$2336,7,)</f>
        <v>1</v>
      </c>
      <c r="I1463" t="str">
        <f>VLOOKUP($A1463,'Medical Examinations'!$A$2:$H$2336,8,)</f>
        <v>No</v>
      </c>
      <c r="J1463" t="str">
        <f>VLOOKUP($A1463,'Data Transformation'!$A$2:$K$2336,11,)</f>
        <v>obesity</v>
      </c>
      <c r="K1463" t="str">
        <f>VLOOKUP($A1463,'Data Transformation'!$A$2:$M$2336,13,)</f>
        <v>Diabetes</v>
      </c>
      <c r="L1463" t="str">
        <f>VLOOKUP(A1463,'Data Transformation'!A1463:Q3797,17,)</f>
        <v>13-Aug-1986</v>
      </c>
      <c r="M1463">
        <f>VLOOKUP($A1463,'Hospitalisation Details'!$A$2:$I$2344,6,)</f>
        <v>7201.7</v>
      </c>
      <c r="N1463" t="str">
        <f>VLOOKUP($A1463,'Hospitalisation Details'!$A$2:$I$2344,7,)</f>
        <v>tier - 2</v>
      </c>
      <c r="O1463" t="str">
        <f>VLOOKUP($A1463,'Hospitalisation Details'!$A$2:$I$2344,8,)</f>
        <v>tier - 3</v>
      </c>
      <c r="P1463" t="str">
        <f>VLOOKUP($A1463,'Hospitalisation Details'!$A$2:$I$2344,9,)</f>
        <v>R1012</v>
      </c>
      <c r="Q1463">
        <f>VLOOKUP(A1463,'Data Transformation'!A1463:R3797,18,)</f>
        <v>36</v>
      </c>
    </row>
    <row r="1464" spans="1:17" ht="15.6" x14ac:dyDescent="0.3">
      <c r="A1464" s="1" t="s">
        <v>908</v>
      </c>
      <c r="B1464" s="1" t="str">
        <f>VLOOKUP($A1464,'Data Transformation'!$A$2:$D$2336,4,)</f>
        <v xml:space="preserve">  Alan</v>
      </c>
      <c r="C1464">
        <f>VLOOKUP($A1464,'Medical Examinations'!$A$2:$B$2336,2,)</f>
        <v>35.299999999999997</v>
      </c>
      <c r="D1464">
        <f>VLOOKUP($A1464,'Medical Examinations'!$A$2:$C$2336,3,)</f>
        <v>4.3899999999999997</v>
      </c>
      <c r="E1464" t="str">
        <f>VLOOKUP($A1464,'Medical Examinations'!$A$2:$D$2336,4,)</f>
        <v>No</v>
      </c>
      <c r="F1464" t="str">
        <f>VLOOKUP($A1464,'Medical Examinations'!$A$2:$E$2336,5,)</f>
        <v>No</v>
      </c>
      <c r="G1464" t="str">
        <f>VLOOKUP($A1464,'Medical Examinations'!$A$2:$F$2336,6,)</f>
        <v>No</v>
      </c>
      <c r="H1464">
        <f>VLOOKUP($A1464,'Data Transformation'!$A$2:$G$2336,7,)</f>
        <v>0</v>
      </c>
      <c r="I1464" t="str">
        <f>VLOOKUP($A1464,'Medical Examinations'!$A$2:$H$2336,8,)</f>
        <v>No</v>
      </c>
      <c r="J1464" t="str">
        <f>VLOOKUP($A1464,'Data Transformation'!$A$2:$K$2336,11,)</f>
        <v>obesity</v>
      </c>
      <c r="K1464" t="str">
        <f>VLOOKUP($A1464,'Data Transformation'!$A$2:$M$2336,13,)</f>
        <v>Normal</v>
      </c>
      <c r="L1464" t="str">
        <f>VLOOKUP(A1464,'Data Transformation'!A1464:Q3798,17,)</f>
        <v>6-Dec-1966</v>
      </c>
      <c r="M1464">
        <f>VLOOKUP($A1464,'Hospitalisation Details'!$A$2:$I$2344,6,)</f>
        <v>7196.87</v>
      </c>
      <c r="N1464" t="str">
        <f>VLOOKUP($A1464,'Hospitalisation Details'!$A$2:$I$2344,7,)</f>
        <v>tier - 3</v>
      </c>
      <c r="O1464" t="str">
        <f>VLOOKUP($A1464,'Hospitalisation Details'!$A$2:$I$2344,8,)</f>
        <v>tier - 2</v>
      </c>
      <c r="P1464" t="str">
        <f>VLOOKUP($A1464,'Hospitalisation Details'!$A$2:$I$2344,9,)</f>
        <v>R1011</v>
      </c>
      <c r="Q1464">
        <f>VLOOKUP(A1464,'Data Transformation'!A1464:R3798,18,)</f>
        <v>56</v>
      </c>
    </row>
    <row r="1465" spans="1:17" ht="15.6" x14ac:dyDescent="0.3">
      <c r="A1465" s="1" t="s">
        <v>907</v>
      </c>
      <c r="B1465" s="1" t="str">
        <f>VLOOKUP($A1465,'Data Transformation'!$A$2:$D$2336,4,)</f>
        <v xml:space="preserve">  Edivaldo B</v>
      </c>
      <c r="C1465">
        <f>VLOOKUP($A1465,'Medical Examinations'!$A$2:$B$2336,2,)</f>
        <v>18.91</v>
      </c>
      <c r="D1465">
        <f>VLOOKUP($A1465,'Medical Examinations'!$A$2:$C$2336,3,)</f>
        <v>11.44</v>
      </c>
      <c r="E1465" t="str">
        <f>VLOOKUP($A1465,'Medical Examinations'!$A$2:$D$2336,4,)</f>
        <v>No</v>
      </c>
      <c r="F1465" t="str">
        <f>VLOOKUP($A1465,'Medical Examinations'!$A$2:$E$2336,5,)</f>
        <v>No</v>
      </c>
      <c r="G1465" t="str">
        <f>VLOOKUP($A1465,'Medical Examinations'!$A$2:$F$2336,6,)</f>
        <v>No</v>
      </c>
      <c r="H1465">
        <f>VLOOKUP($A1465,'Data Transformation'!$A$2:$G$2336,7,)</f>
        <v>0</v>
      </c>
      <c r="I1465" t="str">
        <f>VLOOKUP($A1465,'Medical Examinations'!$A$2:$H$2336,8,)</f>
        <v>No</v>
      </c>
      <c r="J1465" t="str">
        <f>VLOOKUP($A1465,'Data Transformation'!$A$2:$K$2336,11,)</f>
        <v>obesity</v>
      </c>
      <c r="K1465" t="str">
        <f>VLOOKUP($A1465,'Data Transformation'!$A$2:$M$2336,13,)</f>
        <v>Prediabetes</v>
      </c>
      <c r="L1465" t="str">
        <f>VLOOKUP(A1465,'Data Transformation'!A1465:Q3799,17,)</f>
        <v>30-Dec-1967</v>
      </c>
      <c r="M1465">
        <f>VLOOKUP($A1465,'Hospitalisation Details'!$A$2:$I$2344,6,)</f>
        <v>7179.52</v>
      </c>
      <c r="N1465" t="str">
        <f>VLOOKUP($A1465,'Hospitalisation Details'!$A$2:$I$2344,7,)</f>
        <v>tier - 3</v>
      </c>
      <c r="O1465" t="str">
        <f>VLOOKUP($A1465,'Hospitalisation Details'!$A$2:$I$2344,8,)</f>
        <v>tier - 3</v>
      </c>
      <c r="P1465" t="str">
        <f>VLOOKUP($A1465,'Hospitalisation Details'!$A$2:$I$2344,9,)</f>
        <v>R1013</v>
      </c>
      <c r="Q1465">
        <f>VLOOKUP(A1465,'Data Transformation'!A1465:R3799,18,)</f>
        <v>55</v>
      </c>
    </row>
    <row r="1466" spans="1:17" ht="15.6" x14ac:dyDescent="0.3">
      <c r="A1466" s="1" t="s">
        <v>906</v>
      </c>
      <c r="B1466" s="1" t="str">
        <f>VLOOKUP($A1466,'Data Transformation'!$A$2:$D$2336,4,)</f>
        <v xml:space="preserve">  Eve</v>
      </c>
      <c r="C1466">
        <f>VLOOKUP($A1466,'Medical Examinations'!$A$2:$B$2336,2,)</f>
        <v>22.41</v>
      </c>
      <c r="D1466">
        <f>VLOOKUP($A1466,'Medical Examinations'!$A$2:$C$2336,3,)</f>
        <v>11.37</v>
      </c>
      <c r="E1466" t="str">
        <f>VLOOKUP($A1466,'Medical Examinations'!$A$2:$D$2336,4,)</f>
        <v>yes</v>
      </c>
      <c r="F1466" t="str">
        <f>VLOOKUP($A1466,'Medical Examinations'!$A$2:$E$2336,5,)</f>
        <v>No</v>
      </c>
      <c r="G1466" t="str">
        <f>VLOOKUP($A1466,'Medical Examinations'!$A$2:$F$2336,6,)</f>
        <v>No</v>
      </c>
      <c r="H1466">
        <f>VLOOKUP($A1466,'Data Transformation'!$A$2:$G$2336,7,)</f>
        <v>1</v>
      </c>
      <c r="I1466" t="str">
        <f>VLOOKUP($A1466,'Medical Examinations'!$A$2:$H$2336,8,)</f>
        <v>No</v>
      </c>
      <c r="J1466" t="str">
        <f>VLOOKUP($A1466,'Data Transformation'!$A$2:$K$2336,11,)</f>
        <v>obesity</v>
      </c>
      <c r="K1466" t="str">
        <f>VLOOKUP($A1466,'Data Transformation'!$A$2:$M$2336,13,)</f>
        <v>Normal</v>
      </c>
      <c r="L1466" t="str">
        <f>VLOOKUP(A1466,'Data Transformation'!A1466:Q3800,17,)</f>
        <v>28-Aug-1967</v>
      </c>
      <c r="M1466">
        <f>VLOOKUP($A1466,'Hospitalisation Details'!$A$2:$I$2344,6,)</f>
        <v>7175.51</v>
      </c>
      <c r="N1466" t="str">
        <f>VLOOKUP($A1466,'Hospitalisation Details'!$A$2:$I$2344,7,)</f>
        <v>tier - 2</v>
      </c>
      <c r="O1466" t="str">
        <f>VLOOKUP($A1466,'Hospitalisation Details'!$A$2:$I$2344,8,)</f>
        <v>tier - 3</v>
      </c>
      <c r="P1466" t="str">
        <f>VLOOKUP($A1466,'Hospitalisation Details'!$A$2:$I$2344,9,)</f>
        <v>R1013</v>
      </c>
      <c r="Q1466">
        <f>VLOOKUP(A1466,'Data Transformation'!A1466:R3800,18,)</f>
        <v>55</v>
      </c>
    </row>
    <row r="1467" spans="1:17" ht="15.6" x14ac:dyDescent="0.3">
      <c r="A1467" s="1" t="s">
        <v>905</v>
      </c>
      <c r="B1467" s="1" t="str">
        <f>VLOOKUP($A1467,'Data Transformation'!$A$2:$D$2336,4,)</f>
        <v xml:space="preserve">  Devin</v>
      </c>
      <c r="C1467">
        <f>VLOOKUP($A1467,'Medical Examinations'!$A$2:$B$2336,2,)</f>
        <v>22.704999999999998</v>
      </c>
      <c r="D1467">
        <f>VLOOKUP($A1467,'Medical Examinations'!$A$2:$C$2336,3,)</f>
        <v>6.14</v>
      </c>
      <c r="E1467" t="str">
        <f>VLOOKUP($A1467,'Medical Examinations'!$A$2:$D$2336,4,)</f>
        <v>No</v>
      </c>
      <c r="F1467" t="str">
        <f>VLOOKUP($A1467,'Medical Examinations'!$A$2:$E$2336,5,)</f>
        <v>No</v>
      </c>
      <c r="G1467" t="str">
        <f>VLOOKUP($A1467,'Medical Examinations'!$A$2:$F$2336,6,)</f>
        <v>No</v>
      </c>
      <c r="H1467">
        <f>VLOOKUP($A1467,'Data Transformation'!$A$2:$G$2336,7,)</f>
        <v>0</v>
      </c>
      <c r="I1467" t="str">
        <f>VLOOKUP($A1467,'Medical Examinations'!$A$2:$H$2336,8,)</f>
        <v>No</v>
      </c>
      <c r="J1467" t="str">
        <f>VLOOKUP($A1467,'Data Transformation'!$A$2:$K$2336,11,)</f>
        <v>obesity</v>
      </c>
      <c r="K1467" t="str">
        <f>VLOOKUP($A1467,'Data Transformation'!$A$2:$M$2336,13,)</f>
        <v>Diabetes</v>
      </c>
      <c r="L1467" t="str">
        <f>VLOOKUP(A1467,'Data Transformation'!A1467:Q3801,17,)</f>
        <v>16-Nov-1966</v>
      </c>
      <c r="M1467">
        <f>VLOOKUP($A1467,'Hospitalisation Details'!$A$2:$I$2344,6,)</f>
        <v>7173.36</v>
      </c>
      <c r="N1467" t="str">
        <f>VLOOKUP($A1467,'Hospitalisation Details'!$A$2:$I$2344,7,)</f>
        <v>tier - 3</v>
      </c>
      <c r="O1467" t="str">
        <f>VLOOKUP($A1467,'Hospitalisation Details'!$A$2:$I$2344,8,)</f>
        <v>tier - 2</v>
      </c>
      <c r="P1467" t="str">
        <f>VLOOKUP($A1467,'Hospitalisation Details'!$A$2:$I$2344,9,)</f>
        <v>R1016</v>
      </c>
      <c r="Q1467">
        <f>VLOOKUP(A1467,'Data Transformation'!A1467:R3801,18,)</f>
        <v>56</v>
      </c>
    </row>
    <row r="1468" spans="1:17" ht="15.6" x14ac:dyDescent="0.3">
      <c r="A1468" s="1" t="s">
        <v>904</v>
      </c>
      <c r="B1468" s="1" t="str">
        <f>VLOOKUP($A1468,'Data Transformation'!$A$2:$D$2336,4,)</f>
        <v xml:space="preserve">  Shaun R</v>
      </c>
      <c r="C1468">
        <f>VLOOKUP($A1468,'Medical Examinations'!$A$2:$B$2336,2,)</f>
        <v>37.18</v>
      </c>
      <c r="D1468">
        <f>VLOOKUP($A1468,'Medical Examinations'!$A$2:$C$2336,3,)</f>
        <v>4.8899999999999997</v>
      </c>
      <c r="E1468" t="str">
        <f>VLOOKUP($A1468,'Medical Examinations'!$A$2:$D$2336,4,)</f>
        <v>No</v>
      </c>
      <c r="F1468" t="str">
        <f>VLOOKUP($A1468,'Medical Examinations'!$A$2:$E$2336,5,)</f>
        <v>No</v>
      </c>
      <c r="G1468" t="str">
        <f>VLOOKUP($A1468,'Medical Examinations'!$A$2:$F$2336,6,)</f>
        <v>No</v>
      </c>
      <c r="H1468">
        <f>VLOOKUP($A1468,'Data Transformation'!$A$2:$G$2336,7,)</f>
        <v>0</v>
      </c>
      <c r="I1468" t="str">
        <f>VLOOKUP($A1468,'Medical Examinations'!$A$2:$H$2336,8,)</f>
        <v>No</v>
      </c>
      <c r="J1468" t="str">
        <f>VLOOKUP($A1468,'Data Transformation'!$A$2:$K$2336,11,)</f>
        <v>obesity</v>
      </c>
      <c r="K1468" t="str">
        <f>VLOOKUP($A1468,'Data Transformation'!$A$2:$M$2336,13,)</f>
        <v>Normal</v>
      </c>
      <c r="L1468" t="str">
        <f>VLOOKUP(A1468,'Data Transformation'!A1468:Q3802,17,)</f>
        <v>29-Oct-1990</v>
      </c>
      <c r="M1468">
        <f>VLOOKUP($A1468,'Hospitalisation Details'!$A$2:$I$2344,6,)</f>
        <v>7162.01</v>
      </c>
      <c r="N1468" t="str">
        <f>VLOOKUP($A1468,'Hospitalisation Details'!$A$2:$I$2344,7,)</f>
        <v>tier - 2</v>
      </c>
      <c r="O1468" t="str">
        <f>VLOOKUP($A1468,'Hospitalisation Details'!$A$2:$I$2344,8,)</f>
        <v>tier - 3</v>
      </c>
      <c r="P1468" t="str">
        <f>VLOOKUP($A1468,'Hospitalisation Details'!$A$2:$I$2344,9,)</f>
        <v>R1013</v>
      </c>
      <c r="Q1468">
        <f>VLOOKUP(A1468,'Data Transformation'!A1468:R3802,18,)</f>
        <v>32</v>
      </c>
    </row>
    <row r="1469" spans="1:17" ht="15.6" x14ac:dyDescent="0.3">
      <c r="A1469" s="1" t="s">
        <v>903</v>
      </c>
      <c r="B1469" s="1" t="str">
        <f>VLOOKUP($A1469,'Data Transformation'!$A$2:$D$2336,4,)</f>
        <v xml:space="preserve">  Adrian</v>
      </c>
      <c r="C1469">
        <f>VLOOKUP($A1469,'Medical Examinations'!$A$2:$B$2336,2,)</f>
        <v>35.97</v>
      </c>
      <c r="D1469">
        <f>VLOOKUP($A1469,'Medical Examinations'!$A$2:$C$2336,3,)</f>
        <v>4.5999999999999996</v>
      </c>
      <c r="E1469" t="str">
        <f>VLOOKUP($A1469,'Medical Examinations'!$A$2:$D$2336,4,)</f>
        <v>No</v>
      </c>
      <c r="F1469" t="str">
        <f>VLOOKUP($A1469,'Medical Examinations'!$A$2:$E$2336,5,)</f>
        <v>No</v>
      </c>
      <c r="G1469" t="str">
        <f>VLOOKUP($A1469,'Medical Examinations'!$A$2:$F$2336,6,)</f>
        <v>No</v>
      </c>
      <c r="H1469">
        <f>VLOOKUP($A1469,'Data Transformation'!$A$2:$G$2336,7,)</f>
        <v>0</v>
      </c>
      <c r="I1469" t="str">
        <f>VLOOKUP($A1469,'Medical Examinations'!$A$2:$H$2336,8,)</f>
        <v>No</v>
      </c>
      <c r="J1469" t="str">
        <f>VLOOKUP($A1469,'Data Transformation'!$A$2:$K$2336,11,)</f>
        <v>obesity</v>
      </c>
      <c r="K1469" t="str">
        <f>VLOOKUP($A1469,'Data Transformation'!$A$2:$M$2336,13,)</f>
        <v>Normal</v>
      </c>
      <c r="L1469" t="str">
        <f>VLOOKUP(A1469,'Data Transformation'!A1469:Q3803,17,)</f>
        <v>28-Oct-1963</v>
      </c>
      <c r="M1469">
        <f>VLOOKUP($A1469,'Hospitalisation Details'!$A$2:$I$2344,6,)</f>
        <v>7160.33</v>
      </c>
      <c r="N1469" t="str">
        <f>VLOOKUP($A1469,'Hospitalisation Details'!$A$2:$I$2344,7,)</f>
        <v>tier - 2</v>
      </c>
      <c r="O1469" t="str">
        <f>VLOOKUP($A1469,'Hospitalisation Details'!$A$2:$I$2344,8,)</f>
        <v>tier - 1</v>
      </c>
      <c r="P1469" t="str">
        <f>VLOOKUP($A1469,'Hospitalisation Details'!$A$2:$I$2344,9,)</f>
        <v>R1013</v>
      </c>
      <c r="Q1469">
        <f>VLOOKUP(A1469,'Data Transformation'!A1469:R3803,18,)</f>
        <v>59</v>
      </c>
    </row>
    <row r="1470" spans="1:17" ht="15.6" x14ac:dyDescent="0.3">
      <c r="A1470" s="1" t="s">
        <v>902</v>
      </c>
      <c r="B1470" s="1" t="str">
        <f>VLOOKUP($A1470,'Data Transformation'!$A$2:$D$2336,4,)</f>
        <v xml:space="preserve">  Andrew</v>
      </c>
      <c r="C1470">
        <f>VLOOKUP($A1470,'Medical Examinations'!$A$2:$B$2336,2,)</f>
        <v>35.799999999999997</v>
      </c>
      <c r="D1470">
        <f>VLOOKUP($A1470,'Medical Examinations'!$A$2:$C$2336,3,)</f>
        <v>4.42</v>
      </c>
      <c r="E1470" t="str">
        <f>VLOOKUP($A1470,'Medical Examinations'!$A$2:$D$2336,4,)</f>
        <v>No</v>
      </c>
      <c r="F1470" t="str">
        <f>VLOOKUP($A1470,'Medical Examinations'!$A$2:$E$2336,5,)</f>
        <v>No</v>
      </c>
      <c r="G1470" t="str">
        <f>VLOOKUP($A1470,'Medical Examinations'!$A$2:$F$2336,6,)</f>
        <v>No</v>
      </c>
      <c r="H1470">
        <f>VLOOKUP($A1470,'Data Transformation'!$A$2:$G$2336,7,)</f>
        <v>0</v>
      </c>
      <c r="I1470" t="str">
        <f>VLOOKUP($A1470,'Medical Examinations'!$A$2:$H$2336,8,)</f>
        <v>No</v>
      </c>
      <c r="J1470" t="str">
        <f>VLOOKUP($A1470,'Data Transformation'!$A$2:$K$2336,11,)</f>
        <v>obesity</v>
      </c>
      <c r="K1470" t="str">
        <f>VLOOKUP($A1470,'Data Transformation'!$A$2:$M$2336,13,)</f>
        <v>Diabetes</v>
      </c>
      <c r="L1470" t="str">
        <f>VLOOKUP(A1470,'Data Transformation'!A1470:Q3804,17,)</f>
        <v>29-Aug-1963</v>
      </c>
      <c r="M1470">
        <f>VLOOKUP($A1470,'Hospitalisation Details'!$A$2:$I$2344,6,)</f>
        <v>7160.09</v>
      </c>
      <c r="N1470" t="str">
        <f>VLOOKUP($A1470,'Hospitalisation Details'!$A$2:$I$2344,7,)</f>
        <v>tier - 2</v>
      </c>
      <c r="O1470" t="str">
        <f>VLOOKUP($A1470,'Hospitalisation Details'!$A$2:$I$2344,8,)</f>
        <v>tier - 2</v>
      </c>
      <c r="P1470" t="str">
        <f>VLOOKUP($A1470,'Hospitalisation Details'!$A$2:$I$2344,9,)</f>
        <v>R1011</v>
      </c>
      <c r="Q1470">
        <f>VLOOKUP(A1470,'Data Transformation'!A1470:R3804,18,)</f>
        <v>59</v>
      </c>
    </row>
    <row r="1471" spans="1:17" ht="15.6" x14ac:dyDescent="0.3">
      <c r="A1471" s="1" t="s">
        <v>901</v>
      </c>
      <c r="B1471" s="1" t="str">
        <f>VLOOKUP($A1471,'Data Transformation'!$A$2:$D$2336,4,)</f>
        <v xml:space="preserve">  Mallory</v>
      </c>
      <c r="C1471">
        <f>VLOOKUP($A1471,'Medical Examinations'!$A$2:$B$2336,2,)</f>
        <v>28.31</v>
      </c>
      <c r="D1471">
        <f>VLOOKUP($A1471,'Medical Examinations'!$A$2:$C$2336,3,)</f>
        <v>7.48</v>
      </c>
      <c r="E1471" t="str">
        <f>VLOOKUP($A1471,'Medical Examinations'!$A$2:$D$2336,4,)</f>
        <v>yes</v>
      </c>
      <c r="F1471" t="str">
        <f>VLOOKUP($A1471,'Medical Examinations'!$A$2:$E$2336,5,)</f>
        <v>No</v>
      </c>
      <c r="G1471" t="str">
        <f>VLOOKUP($A1471,'Medical Examinations'!$A$2:$F$2336,6,)</f>
        <v>No</v>
      </c>
      <c r="H1471">
        <f>VLOOKUP($A1471,'Data Transformation'!$A$2:$G$2336,7,)</f>
        <v>0</v>
      </c>
      <c r="I1471" t="str">
        <f>VLOOKUP($A1471,'Medical Examinations'!$A$2:$H$2336,8,)</f>
        <v>No</v>
      </c>
      <c r="J1471" t="str">
        <f>VLOOKUP($A1471,'Data Transformation'!$A$2:$K$2336,11,)</f>
        <v>obesity</v>
      </c>
      <c r="K1471" t="str">
        <f>VLOOKUP($A1471,'Data Transformation'!$A$2:$M$2336,13,)</f>
        <v>Diabetes</v>
      </c>
      <c r="L1471" t="str">
        <f>VLOOKUP(A1471,'Data Transformation'!A1471:Q3805,17,)</f>
        <v>2-Aug-1963</v>
      </c>
      <c r="M1471">
        <f>VLOOKUP($A1471,'Hospitalisation Details'!$A$2:$I$2344,6,)</f>
        <v>7153.55</v>
      </c>
      <c r="N1471" t="str">
        <f>VLOOKUP($A1471,'Hospitalisation Details'!$A$2:$I$2344,7,)</f>
        <v>tier - 2</v>
      </c>
      <c r="O1471" t="str">
        <f>VLOOKUP($A1471,'Hospitalisation Details'!$A$2:$I$2344,8,)</f>
        <v>tier - 1</v>
      </c>
      <c r="P1471" t="str">
        <f>VLOOKUP($A1471,'Hospitalisation Details'!$A$2:$I$2344,9,)</f>
        <v>R1012</v>
      </c>
      <c r="Q1471">
        <f>VLOOKUP(A1471,'Data Transformation'!A1471:R3805,18,)</f>
        <v>60</v>
      </c>
    </row>
    <row r="1472" spans="1:17" ht="15.6" x14ac:dyDescent="0.3">
      <c r="A1472" s="1" t="s">
        <v>900</v>
      </c>
      <c r="B1472" s="1" t="str">
        <f>VLOOKUP($A1472,'Data Transformation'!$A$2:$D$2336,4,)</f>
        <v xml:space="preserve">  Shawn E</v>
      </c>
      <c r="C1472">
        <f>VLOOKUP($A1472,'Medical Examinations'!$A$2:$B$2336,2,)</f>
        <v>38.06</v>
      </c>
      <c r="D1472">
        <f>VLOOKUP($A1472,'Medical Examinations'!$A$2:$C$2336,3,)</f>
        <v>10.74</v>
      </c>
      <c r="E1472" t="str">
        <f>VLOOKUP($A1472,'Medical Examinations'!$A$2:$D$2336,4,)</f>
        <v>No</v>
      </c>
      <c r="F1472" t="str">
        <f>VLOOKUP($A1472,'Medical Examinations'!$A$2:$E$2336,5,)</f>
        <v>No</v>
      </c>
      <c r="G1472" t="str">
        <f>VLOOKUP($A1472,'Medical Examinations'!$A$2:$F$2336,6,)</f>
        <v>No</v>
      </c>
      <c r="H1472">
        <f>VLOOKUP($A1472,'Data Transformation'!$A$2:$G$2336,7,)</f>
        <v>0</v>
      </c>
      <c r="I1472" t="str">
        <f>VLOOKUP($A1472,'Medical Examinations'!$A$2:$H$2336,8,)</f>
        <v>No</v>
      </c>
      <c r="J1472" t="str">
        <f>VLOOKUP($A1472,'Data Transformation'!$A$2:$K$2336,11,)</f>
        <v>obesity</v>
      </c>
      <c r="K1472" t="str">
        <f>VLOOKUP($A1472,'Data Transformation'!$A$2:$M$2336,13,)</f>
        <v>Diabetes</v>
      </c>
      <c r="L1472" t="str">
        <f>VLOOKUP(A1472,'Data Transformation'!A1472:Q3806,17,)</f>
        <v>22-Sep-1963</v>
      </c>
      <c r="M1472">
        <f>VLOOKUP($A1472,'Hospitalisation Details'!$A$2:$I$2344,6,)</f>
        <v>7152.67</v>
      </c>
      <c r="N1472" t="str">
        <f>VLOOKUP($A1472,'Hospitalisation Details'!$A$2:$I$2344,7,)</f>
        <v>tier - 3</v>
      </c>
      <c r="O1472" t="str">
        <f>VLOOKUP($A1472,'Hospitalisation Details'!$A$2:$I$2344,8,)</f>
        <v>tier - 2</v>
      </c>
      <c r="P1472" t="str">
        <f>VLOOKUP($A1472,'Hospitalisation Details'!$A$2:$I$2344,9,)</f>
        <v>R1013</v>
      </c>
      <c r="Q1472">
        <f>VLOOKUP(A1472,'Data Transformation'!A1472:R3806,18,)</f>
        <v>59</v>
      </c>
    </row>
    <row r="1473" spans="1:17" ht="15.6" x14ac:dyDescent="0.3">
      <c r="A1473" s="1" t="s">
        <v>899</v>
      </c>
      <c r="B1473" s="1" t="str">
        <f>VLOOKUP($A1473,'Data Transformation'!$A$2:$D$2336,4,)</f>
        <v xml:space="preserve">  Sarah E</v>
      </c>
      <c r="C1473">
        <f>VLOOKUP($A1473,'Medical Examinations'!$A$2:$B$2336,2,)</f>
        <v>28</v>
      </c>
      <c r="D1473">
        <f>VLOOKUP($A1473,'Medical Examinations'!$A$2:$C$2336,3,)</f>
        <v>5.19</v>
      </c>
      <c r="E1473" t="str">
        <f>VLOOKUP($A1473,'Medical Examinations'!$A$2:$D$2336,4,)</f>
        <v>No</v>
      </c>
      <c r="F1473" t="str">
        <f>VLOOKUP($A1473,'Medical Examinations'!$A$2:$E$2336,5,)</f>
        <v>No</v>
      </c>
      <c r="G1473" t="str">
        <f>VLOOKUP($A1473,'Medical Examinations'!$A$2:$F$2336,6,)</f>
        <v>No</v>
      </c>
      <c r="H1473">
        <f>VLOOKUP($A1473,'Data Transformation'!$A$2:$G$2336,7,)</f>
        <v>1</v>
      </c>
      <c r="I1473" t="str">
        <f>VLOOKUP($A1473,'Medical Examinations'!$A$2:$H$2336,8,)</f>
        <v>No</v>
      </c>
      <c r="J1473" t="str">
        <f>VLOOKUP($A1473,'Data Transformation'!$A$2:$K$2336,11,)</f>
        <v>obesity</v>
      </c>
      <c r="K1473" t="str">
        <f>VLOOKUP($A1473,'Data Transformation'!$A$2:$M$2336,13,)</f>
        <v>Normal</v>
      </c>
      <c r="L1473" t="str">
        <f>VLOOKUP(A1473,'Data Transformation'!A1473:Q3807,17,)</f>
        <v>29-Dec-1966</v>
      </c>
      <c r="M1473">
        <f>VLOOKUP($A1473,'Hospitalisation Details'!$A$2:$I$2344,6,)</f>
        <v>7151.09</v>
      </c>
      <c r="N1473" t="str">
        <f>VLOOKUP($A1473,'Hospitalisation Details'!$A$2:$I$2344,7,)</f>
        <v>tier - 2</v>
      </c>
      <c r="O1473" t="str">
        <f>VLOOKUP($A1473,'Hospitalisation Details'!$A$2:$I$2344,8,)</f>
        <v>tier - 2</v>
      </c>
      <c r="P1473" t="str">
        <f>VLOOKUP($A1473,'Hospitalisation Details'!$A$2:$I$2344,9,)</f>
        <v>R1011</v>
      </c>
      <c r="Q1473">
        <f>VLOOKUP(A1473,'Data Transformation'!A1473:R3807,18,)</f>
        <v>56</v>
      </c>
    </row>
    <row r="1474" spans="1:17" ht="15.6" x14ac:dyDescent="0.3">
      <c r="A1474" s="1" t="s">
        <v>898</v>
      </c>
      <c r="B1474" s="1" t="str">
        <f>VLOOKUP($A1474,'Data Transformation'!$A$2:$D$2336,4,)</f>
        <v xml:space="preserve">  Josh</v>
      </c>
      <c r="C1474">
        <f>VLOOKUP($A1474,'Medical Examinations'!$A$2:$B$2336,2,)</f>
        <v>34.32</v>
      </c>
      <c r="D1474">
        <f>VLOOKUP($A1474,'Medical Examinations'!$A$2:$C$2336,3,)</f>
        <v>9.17</v>
      </c>
      <c r="E1474" t="str">
        <f>VLOOKUP($A1474,'Medical Examinations'!$A$2:$D$2336,4,)</f>
        <v>No</v>
      </c>
      <c r="F1474" t="str">
        <f>VLOOKUP($A1474,'Medical Examinations'!$A$2:$E$2336,5,)</f>
        <v>No</v>
      </c>
      <c r="G1474" t="str">
        <f>VLOOKUP($A1474,'Medical Examinations'!$A$2:$F$2336,6,)</f>
        <v>No</v>
      </c>
      <c r="H1474">
        <f>VLOOKUP($A1474,'Data Transformation'!$A$2:$G$2336,7,)</f>
        <v>0</v>
      </c>
      <c r="I1474" t="str">
        <f>VLOOKUP($A1474,'Medical Examinations'!$A$2:$H$2336,8,)</f>
        <v>No</v>
      </c>
      <c r="J1474" t="str">
        <f>VLOOKUP($A1474,'Data Transformation'!$A$2:$K$2336,11,)</f>
        <v>obesity</v>
      </c>
      <c r="K1474" t="str">
        <f>VLOOKUP($A1474,'Data Transformation'!$A$2:$M$2336,13,)</f>
        <v>Normal</v>
      </c>
      <c r="L1474" t="str">
        <f>VLOOKUP(A1474,'Data Transformation'!A1474:Q3808,17,)</f>
        <v>26-Sep-1962</v>
      </c>
      <c r="M1474">
        <f>VLOOKUP($A1474,'Hospitalisation Details'!$A$2:$I$2344,6,)</f>
        <v>7147.47</v>
      </c>
      <c r="N1474" t="str">
        <f>VLOOKUP($A1474,'Hospitalisation Details'!$A$2:$I$2344,7,)</f>
        <v>tier - 2</v>
      </c>
      <c r="O1474" t="str">
        <f>VLOOKUP($A1474,'Hospitalisation Details'!$A$2:$I$2344,8,)</f>
        <v>tier - 3</v>
      </c>
      <c r="P1474" t="str">
        <f>VLOOKUP($A1474,'Hospitalisation Details'!$A$2:$I$2344,9,)</f>
        <v>R1013</v>
      </c>
      <c r="Q1474">
        <f>VLOOKUP(A1474,'Data Transformation'!A1474:R3808,18,)</f>
        <v>60</v>
      </c>
    </row>
    <row r="1475" spans="1:17" ht="15.6" x14ac:dyDescent="0.3">
      <c r="A1475" s="1" t="s">
        <v>897</v>
      </c>
      <c r="B1475" s="1" t="str">
        <f>VLOOKUP($A1475,'Data Transformation'!$A$2:$D$2336,4,)</f>
        <v xml:space="preserve">  Johann A</v>
      </c>
      <c r="C1475">
        <f>VLOOKUP($A1475,'Medical Examinations'!$A$2:$B$2336,2,)</f>
        <v>22.3</v>
      </c>
      <c r="D1475">
        <f>VLOOKUP($A1475,'Medical Examinations'!$A$2:$C$2336,3,)</f>
        <v>4.95</v>
      </c>
      <c r="E1475" t="str">
        <f>VLOOKUP($A1475,'Medical Examinations'!$A$2:$D$2336,4,)</f>
        <v>yes</v>
      </c>
      <c r="F1475" t="str">
        <f>VLOOKUP($A1475,'Medical Examinations'!$A$2:$E$2336,5,)</f>
        <v>No</v>
      </c>
      <c r="G1475" t="str">
        <f>VLOOKUP($A1475,'Medical Examinations'!$A$2:$F$2336,6,)</f>
        <v>No</v>
      </c>
      <c r="H1475">
        <f>VLOOKUP($A1475,'Data Transformation'!$A$2:$G$2336,7,)</f>
        <v>0</v>
      </c>
      <c r="I1475" t="str">
        <f>VLOOKUP($A1475,'Medical Examinations'!$A$2:$H$2336,8,)</f>
        <v>No</v>
      </c>
      <c r="J1475" t="str">
        <f>VLOOKUP($A1475,'Data Transformation'!$A$2:$K$2336,11,)</f>
        <v>obesity</v>
      </c>
      <c r="K1475" t="str">
        <f>VLOOKUP($A1475,'Data Transformation'!$A$2:$M$2336,13,)</f>
        <v>Diabetes</v>
      </c>
      <c r="L1475" t="str">
        <f>VLOOKUP(A1475,'Data Transformation'!A1475:Q3809,17,)</f>
        <v>29-Dec-1989</v>
      </c>
      <c r="M1475">
        <f>VLOOKUP($A1475,'Hospitalisation Details'!$A$2:$I$2344,6,)</f>
        <v>7147.11</v>
      </c>
      <c r="N1475" t="str">
        <f>VLOOKUP($A1475,'Hospitalisation Details'!$A$2:$I$2344,7,)</f>
        <v>tier - 3</v>
      </c>
      <c r="O1475" t="str">
        <f>VLOOKUP($A1475,'Hospitalisation Details'!$A$2:$I$2344,8,)</f>
        <v>tier - 2</v>
      </c>
      <c r="P1475" t="str">
        <f>VLOOKUP($A1475,'Hospitalisation Details'!$A$2:$I$2344,9,)</f>
        <v>R1011</v>
      </c>
      <c r="Q1475">
        <f>VLOOKUP(A1475,'Data Transformation'!A1475:R3809,18,)</f>
        <v>33</v>
      </c>
    </row>
    <row r="1476" spans="1:17" ht="15.6" x14ac:dyDescent="0.3">
      <c r="A1476" s="1" t="s">
        <v>896</v>
      </c>
      <c r="B1476" s="1" t="str">
        <f>VLOOKUP($A1476,'Data Transformation'!$A$2:$D$2336,4,)</f>
        <v xml:space="preserve">  Robin M</v>
      </c>
      <c r="C1476">
        <f>VLOOKUP($A1476,'Medical Examinations'!$A$2:$B$2336,2,)</f>
        <v>27.835000000000001</v>
      </c>
      <c r="D1476">
        <f>VLOOKUP($A1476,'Medical Examinations'!$A$2:$C$2336,3,)</f>
        <v>6.03</v>
      </c>
      <c r="E1476" t="str">
        <f>VLOOKUP($A1476,'Medical Examinations'!$A$2:$D$2336,4,)</f>
        <v>No</v>
      </c>
      <c r="F1476" t="str">
        <f>VLOOKUP($A1476,'Medical Examinations'!$A$2:$E$2336,5,)</f>
        <v>No</v>
      </c>
      <c r="G1476" t="str">
        <f>VLOOKUP($A1476,'Medical Examinations'!$A$2:$F$2336,6,)</f>
        <v>No</v>
      </c>
      <c r="H1476">
        <f>VLOOKUP($A1476,'Data Transformation'!$A$2:$G$2336,7,)</f>
        <v>1</v>
      </c>
      <c r="I1476" t="str">
        <f>VLOOKUP($A1476,'Medical Examinations'!$A$2:$H$2336,8,)</f>
        <v>No</v>
      </c>
      <c r="J1476" t="str">
        <f>VLOOKUP($A1476,'Data Transformation'!$A$2:$K$2336,11,)</f>
        <v>obesity</v>
      </c>
      <c r="K1476" t="str">
        <f>VLOOKUP($A1476,'Data Transformation'!$A$2:$M$2336,13,)</f>
        <v>Normal</v>
      </c>
      <c r="L1476" t="str">
        <f>VLOOKUP(A1476,'Data Transformation'!A1476:Q3810,17,)</f>
        <v>21-Aug-1972</v>
      </c>
      <c r="M1476">
        <f>VLOOKUP($A1476,'Hospitalisation Details'!$A$2:$I$2344,6,)</f>
        <v>7144.86</v>
      </c>
      <c r="N1476" t="str">
        <f>VLOOKUP($A1476,'Hospitalisation Details'!$A$2:$I$2344,7,)</f>
        <v>tier - 2</v>
      </c>
      <c r="O1476" t="str">
        <f>VLOOKUP($A1476,'Hospitalisation Details'!$A$2:$I$2344,8,)</f>
        <v>tier - 2</v>
      </c>
      <c r="P1476" t="str">
        <f>VLOOKUP($A1476,'Hospitalisation Details'!$A$2:$I$2344,9,)</f>
        <v>R1024</v>
      </c>
      <c r="Q1476">
        <f>VLOOKUP(A1476,'Data Transformation'!A1476:R3810,18,)</f>
        <v>50</v>
      </c>
    </row>
    <row r="1477" spans="1:17" ht="15.6" x14ac:dyDescent="0.3">
      <c r="A1477" s="1" t="s">
        <v>895</v>
      </c>
      <c r="B1477" s="1" t="str">
        <f>VLOOKUP($A1477,'Data Transformation'!$A$2:$D$2336,4,)</f>
        <v xml:space="preserve">  Kyle K</v>
      </c>
      <c r="C1477">
        <f>VLOOKUP($A1477,'Medical Examinations'!$A$2:$B$2336,2,)</f>
        <v>39.229999999999997</v>
      </c>
      <c r="D1477">
        <f>VLOOKUP($A1477,'Medical Examinations'!$A$2:$C$2336,3,)</f>
        <v>5.36</v>
      </c>
      <c r="E1477" t="str">
        <f>VLOOKUP($A1477,'Medical Examinations'!$A$2:$D$2336,4,)</f>
        <v>No</v>
      </c>
      <c r="F1477" t="str">
        <f>VLOOKUP($A1477,'Medical Examinations'!$A$2:$E$2336,5,)</f>
        <v>No</v>
      </c>
      <c r="G1477" t="str">
        <f>VLOOKUP($A1477,'Medical Examinations'!$A$2:$F$2336,6,)</f>
        <v>No</v>
      </c>
      <c r="H1477">
        <f>VLOOKUP($A1477,'Data Transformation'!$A$2:$G$2336,7,)</f>
        <v>0</v>
      </c>
      <c r="I1477" t="str">
        <f>VLOOKUP($A1477,'Medical Examinations'!$A$2:$H$2336,8,)</f>
        <v>No</v>
      </c>
      <c r="J1477" t="str">
        <f>VLOOKUP($A1477,'Data Transformation'!$A$2:$K$2336,11,)</f>
        <v>obesity</v>
      </c>
      <c r="K1477" t="str">
        <f>VLOOKUP($A1477,'Data Transformation'!$A$2:$M$2336,13,)</f>
        <v>Normal</v>
      </c>
      <c r="L1477" t="str">
        <f>VLOOKUP(A1477,'Data Transformation'!A1477:Q3811,17,)</f>
        <v>14-Jul-1979</v>
      </c>
      <c r="M1477">
        <f>VLOOKUP($A1477,'Hospitalisation Details'!$A$2:$I$2344,6,)</f>
        <v>7144.4</v>
      </c>
      <c r="N1477" t="str">
        <f>VLOOKUP($A1477,'Hospitalisation Details'!$A$2:$I$2344,7,)</f>
        <v>tier - 2</v>
      </c>
      <c r="O1477" t="str">
        <f>VLOOKUP($A1477,'Hospitalisation Details'!$A$2:$I$2344,8,)</f>
        <v>tier - 1</v>
      </c>
      <c r="P1477" t="str">
        <f>VLOOKUP($A1477,'Hospitalisation Details'!$A$2:$I$2344,9,)</f>
        <v>R1022</v>
      </c>
      <c r="Q1477">
        <f>VLOOKUP(A1477,'Data Transformation'!A1477:R3811,18,)</f>
        <v>44</v>
      </c>
    </row>
    <row r="1478" spans="1:17" ht="15.6" x14ac:dyDescent="0.3">
      <c r="A1478" s="1" t="s">
        <v>894</v>
      </c>
      <c r="B1478" s="1" t="str">
        <f>VLOOKUP($A1478,'Data Transformation'!$A$2:$D$2336,4,)</f>
        <v xml:space="preserve">  Alison</v>
      </c>
      <c r="C1478">
        <f>VLOOKUP($A1478,'Medical Examinations'!$A$2:$B$2336,2,)</f>
        <v>19.95</v>
      </c>
      <c r="D1478">
        <f>VLOOKUP($A1478,'Medical Examinations'!$A$2:$C$2336,3,)</f>
        <v>6.11</v>
      </c>
      <c r="E1478" t="str">
        <f>VLOOKUP($A1478,'Medical Examinations'!$A$2:$D$2336,4,)</f>
        <v>No</v>
      </c>
      <c r="F1478" t="str">
        <f>VLOOKUP($A1478,'Medical Examinations'!$A$2:$E$2336,5,)</f>
        <v>No</v>
      </c>
      <c r="G1478" t="str">
        <f>VLOOKUP($A1478,'Medical Examinations'!$A$2:$F$2336,6,)</f>
        <v>No</v>
      </c>
      <c r="H1478">
        <f>VLOOKUP($A1478,'Data Transformation'!$A$2:$G$2336,7,)</f>
        <v>1</v>
      </c>
      <c r="I1478" t="str">
        <f>VLOOKUP($A1478,'Medical Examinations'!$A$2:$H$2336,8,)</f>
        <v>No</v>
      </c>
      <c r="J1478" t="str">
        <f>VLOOKUP($A1478,'Data Transformation'!$A$2:$K$2336,11,)</f>
        <v>obesity</v>
      </c>
      <c r="K1478" t="str">
        <f>VLOOKUP($A1478,'Data Transformation'!$A$2:$M$2336,13,)</f>
        <v>Diabetes</v>
      </c>
      <c r="L1478" t="str">
        <f>VLOOKUP(A1478,'Data Transformation'!A1478:Q3812,17,)</f>
        <v>4-Aug-1964</v>
      </c>
      <c r="M1478">
        <f>VLOOKUP($A1478,'Hospitalisation Details'!$A$2:$I$2344,6,)</f>
        <v>7133.9</v>
      </c>
      <c r="N1478" t="str">
        <f>VLOOKUP($A1478,'Hospitalisation Details'!$A$2:$I$2344,7,)</f>
        <v>tier - 2</v>
      </c>
      <c r="O1478" t="str">
        <f>VLOOKUP($A1478,'Hospitalisation Details'!$A$2:$I$2344,8,)</f>
        <v>tier - 1</v>
      </c>
      <c r="P1478" t="str">
        <f>VLOOKUP($A1478,'Hospitalisation Details'!$A$2:$I$2344,9,)</f>
        <v>R1024</v>
      </c>
      <c r="Q1478">
        <f>VLOOKUP(A1478,'Data Transformation'!A1478:R3812,18,)</f>
        <v>59</v>
      </c>
    </row>
    <row r="1479" spans="1:17" ht="15.6" x14ac:dyDescent="0.3">
      <c r="A1479" s="1" t="s">
        <v>893</v>
      </c>
      <c r="B1479" s="1" t="str">
        <f>VLOOKUP($A1479,'Data Transformation'!$A$2:$D$2336,4,)</f>
        <v xml:space="preserve">  Michael A</v>
      </c>
      <c r="C1479">
        <f>VLOOKUP($A1479,'Medical Examinations'!$A$2:$B$2336,2,)</f>
        <v>34.64</v>
      </c>
      <c r="D1479">
        <f>VLOOKUP($A1479,'Medical Examinations'!$A$2:$C$2336,3,)</f>
        <v>4.88</v>
      </c>
      <c r="E1479" t="str">
        <f>VLOOKUP($A1479,'Medical Examinations'!$A$2:$D$2336,4,)</f>
        <v>No</v>
      </c>
      <c r="F1479" t="str">
        <f>VLOOKUP($A1479,'Medical Examinations'!$A$2:$E$2336,5,)</f>
        <v>No</v>
      </c>
      <c r="G1479" t="str">
        <f>VLOOKUP($A1479,'Medical Examinations'!$A$2:$F$2336,6,)</f>
        <v>Yes</v>
      </c>
      <c r="H1479">
        <f>VLOOKUP($A1479,'Data Transformation'!$A$2:$G$2336,7,)</f>
        <v>1</v>
      </c>
      <c r="I1479" t="str">
        <f>VLOOKUP($A1479,'Medical Examinations'!$A$2:$H$2336,8,)</f>
        <v>No</v>
      </c>
      <c r="J1479" t="str">
        <f>VLOOKUP($A1479,'Data Transformation'!$A$2:$K$2336,11,)</f>
        <v>obesity</v>
      </c>
      <c r="K1479" t="str">
        <f>VLOOKUP($A1479,'Data Transformation'!$A$2:$M$2336,13,)</f>
        <v>Normal</v>
      </c>
      <c r="L1479" t="str">
        <f>VLOOKUP(A1479,'Data Transformation'!A1479:Q3813,17,)</f>
        <v>9-Aug-1995</v>
      </c>
      <c r="M1479">
        <f>VLOOKUP($A1479,'Hospitalisation Details'!$A$2:$I$2344,6,)</f>
        <v>7128.64</v>
      </c>
      <c r="N1479" t="str">
        <f>VLOOKUP($A1479,'Hospitalisation Details'!$A$2:$I$2344,7,)</f>
        <v>tier - 2</v>
      </c>
      <c r="O1479" t="str">
        <f>VLOOKUP($A1479,'Hospitalisation Details'!$A$2:$I$2344,8,)</f>
        <v>tier - 2</v>
      </c>
      <c r="P1479" t="str">
        <f>VLOOKUP($A1479,'Hospitalisation Details'!$A$2:$I$2344,9,)</f>
        <v>R1021</v>
      </c>
      <c r="Q1479">
        <f>VLOOKUP(A1479,'Data Transformation'!A1479:R3813,18,)</f>
        <v>27</v>
      </c>
    </row>
    <row r="1480" spans="1:17" ht="15.6" x14ac:dyDescent="0.3">
      <c r="A1480" s="1" t="s">
        <v>892</v>
      </c>
      <c r="B1480" s="1" t="str">
        <f>VLOOKUP($A1480,'Data Transformation'!$A$2:$D$2336,4,)</f>
        <v xml:space="preserve">  Byron A</v>
      </c>
      <c r="C1480">
        <f>VLOOKUP($A1480,'Medical Examinations'!$A$2:$B$2336,2,)</f>
        <v>18.75</v>
      </c>
      <c r="D1480">
        <f>VLOOKUP($A1480,'Medical Examinations'!$A$2:$C$2336,3,)</f>
        <v>6.72</v>
      </c>
      <c r="E1480" t="str">
        <f>VLOOKUP($A1480,'Medical Examinations'!$A$2:$D$2336,4,)</f>
        <v>No</v>
      </c>
      <c r="F1480" t="str">
        <f>VLOOKUP($A1480,'Medical Examinations'!$A$2:$E$2336,5,)</f>
        <v>No</v>
      </c>
      <c r="G1480" t="str">
        <f>VLOOKUP($A1480,'Medical Examinations'!$A$2:$F$2336,6,)</f>
        <v>No</v>
      </c>
      <c r="H1480">
        <f>VLOOKUP($A1480,'Data Transformation'!$A$2:$G$2336,7,)</f>
        <v>0</v>
      </c>
      <c r="I1480" t="str">
        <f>VLOOKUP($A1480,'Medical Examinations'!$A$2:$H$2336,8,)</f>
        <v>No</v>
      </c>
      <c r="J1480" t="str">
        <f>VLOOKUP($A1480,'Data Transformation'!$A$2:$K$2336,11,)</f>
        <v>obesity</v>
      </c>
      <c r="K1480" t="str">
        <f>VLOOKUP($A1480,'Data Transformation'!$A$2:$M$2336,13,)</f>
        <v>Diabetes</v>
      </c>
      <c r="L1480" t="str">
        <f>VLOOKUP(A1480,'Data Transformation'!A1480:Q3814,17,)</f>
        <v>26-Nov-1968</v>
      </c>
      <c r="M1480">
        <f>VLOOKUP($A1480,'Hospitalisation Details'!$A$2:$I$2344,6,)</f>
        <v>7125.25</v>
      </c>
      <c r="N1480" t="str">
        <f>VLOOKUP($A1480,'Hospitalisation Details'!$A$2:$I$2344,7,)</f>
        <v>tier - 3</v>
      </c>
      <c r="O1480" t="str">
        <f>VLOOKUP($A1480,'Hospitalisation Details'!$A$2:$I$2344,8,)</f>
        <v>tier - 2</v>
      </c>
      <c r="P1480" t="str">
        <f>VLOOKUP($A1480,'Hospitalisation Details'!$A$2:$I$2344,9,)</f>
        <v>R1013</v>
      </c>
      <c r="Q1480">
        <f>VLOOKUP(A1480,'Data Transformation'!A1480:R3814,18,)</f>
        <v>54</v>
      </c>
    </row>
    <row r="1481" spans="1:17" ht="15.6" x14ac:dyDescent="0.3">
      <c r="A1481" s="1" t="s">
        <v>891</v>
      </c>
      <c r="B1481" s="1" t="str">
        <f>VLOOKUP($A1481,'Data Transformation'!$A$2:$D$2336,4,)</f>
        <v xml:space="preserve">  Carine A</v>
      </c>
      <c r="C1481">
        <f>VLOOKUP($A1481,'Medical Examinations'!$A$2:$B$2336,2,)</f>
        <v>26.48</v>
      </c>
      <c r="D1481">
        <f>VLOOKUP($A1481,'Medical Examinations'!$A$2:$C$2336,3,)</f>
        <v>4.2</v>
      </c>
      <c r="E1481" t="str">
        <f>VLOOKUP($A1481,'Medical Examinations'!$A$2:$D$2336,4,)</f>
        <v>No</v>
      </c>
      <c r="F1481" t="str">
        <f>VLOOKUP($A1481,'Medical Examinations'!$A$2:$E$2336,5,)</f>
        <v>No</v>
      </c>
      <c r="G1481" t="str">
        <f>VLOOKUP($A1481,'Medical Examinations'!$A$2:$F$2336,6,)</f>
        <v>No</v>
      </c>
      <c r="H1481">
        <f>VLOOKUP($A1481,'Data Transformation'!$A$2:$G$2336,7,)</f>
        <v>1</v>
      </c>
      <c r="I1481" t="str">
        <f>VLOOKUP($A1481,'Medical Examinations'!$A$2:$H$2336,8,)</f>
        <v>No</v>
      </c>
      <c r="J1481" t="str">
        <f>VLOOKUP($A1481,'Data Transformation'!$A$2:$K$2336,11,)</f>
        <v>obesity</v>
      </c>
      <c r="K1481" t="str">
        <f>VLOOKUP($A1481,'Data Transformation'!$A$2:$M$2336,13,)</f>
        <v>Normal</v>
      </c>
      <c r="L1481" t="str">
        <f>VLOOKUP(A1481,'Data Transformation'!A1481:Q3815,17,)</f>
        <v>12-Nov-1968</v>
      </c>
      <c r="M1481">
        <f>VLOOKUP($A1481,'Hospitalisation Details'!$A$2:$I$2344,6,)</f>
        <v>7106.81</v>
      </c>
      <c r="N1481" t="str">
        <f>VLOOKUP($A1481,'Hospitalisation Details'!$A$2:$I$2344,7,)</f>
        <v>tier - 2</v>
      </c>
      <c r="O1481" t="str">
        <f>VLOOKUP($A1481,'Hospitalisation Details'!$A$2:$I$2344,8,)</f>
        <v>tier - 1</v>
      </c>
      <c r="P1481" t="str">
        <f>VLOOKUP($A1481,'Hospitalisation Details'!$A$2:$I$2344,9,)</f>
        <v>R1012</v>
      </c>
      <c r="Q1481">
        <f>VLOOKUP(A1481,'Data Transformation'!A1481:R3815,18,)</f>
        <v>54</v>
      </c>
    </row>
    <row r="1482" spans="1:17" ht="15.6" x14ac:dyDescent="0.3">
      <c r="A1482" s="1" t="s">
        <v>890</v>
      </c>
      <c r="B1482" s="1" t="str">
        <f>VLOOKUP($A1482,'Data Transformation'!$A$2:$D$2336,4,)</f>
        <v xml:space="preserve">  Nathaniel</v>
      </c>
      <c r="C1482">
        <f>VLOOKUP($A1482,'Medical Examinations'!$A$2:$B$2336,2,)</f>
        <v>34.83</v>
      </c>
      <c r="D1482">
        <f>VLOOKUP($A1482,'Medical Examinations'!$A$2:$C$2336,3,)</f>
        <v>5.79</v>
      </c>
      <c r="E1482" t="str">
        <f>VLOOKUP($A1482,'Medical Examinations'!$A$2:$D$2336,4,)</f>
        <v>No</v>
      </c>
      <c r="F1482" t="str">
        <f>VLOOKUP($A1482,'Medical Examinations'!$A$2:$E$2336,5,)</f>
        <v>No</v>
      </c>
      <c r="G1482" t="str">
        <f>VLOOKUP($A1482,'Medical Examinations'!$A$2:$F$2336,6,)</f>
        <v>No</v>
      </c>
      <c r="H1482">
        <f>VLOOKUP($A1482,'Data Transformation'!$A$2:$G$2336,7,)</f>
        <v>1</v>
      </c>
      <c r="I1482" t="str">
        <f>VLOOKUP($A1482,'Medical Examinations'!$A$2:$H$2336,8,)</f>
        <v>No</v>
      </c>
      <c r="J1482" t="str">
        <f>VLOOKUP($A1482,'Data Transformation'!$A$2:$K$2336,11,)</f>
        <v>obesity</v>
      </c>
      <c r="K1482" t="str">
        <f>VLOOKUP($A1482,'Data Transformation'!$A$2:$M$2336,13,)</f>
        <v>Prediabetes</v>
      </c>
      <c r="L1482" t="str">
        <f>VLOOKUP(A1482,'Data Transformation'!A1482:Q3816,17,)</f>
        <v>1-Sep-1967</v>
      </c>
      <c r="M1482">
        <f>VLOOKUP($A1482,'Hospitalisation Details'!$A$2:$I$2344,6,)</f>
        <v>7096.98</v>
      </c>
      <c r="N1482" t="str">
        <f>VLOOKUP($A1482,'Hospitalisation Details'!$A$2:$I$2344,7,)</f>
        <v>tier - 2</v>
      </c>
      <c r="O1482" t="str">
        <f>VLOOKUP($A1482,'Hospitalisation Details'!$A$2:$I$2344,8,)</f>
        <v>tier - 2</v>
      </c>
      <c r="P1482" t="str">
        <f>VLOOKUP($A1482,'Hospitalisation Details'!$A$2:$I$2344,9,)</f>
        <v>R1012</v>
      </c>
      <c r="Q1482">
        <f>VLOOKUP(A1482,'Data Transformation'!A1482:R3816,18,)</f>
        <v>55</v>
      </c>
    </row>
    <row r="1483" spans="1:17" ht="15.6" x14ac:dyDescent="0.3">
      <c r="A1483" s="1" t="s">
        <v>889</v>
      </c>
      <c r="B1483" s="1" t="str">
        <f>VLOOKUP($A1483,'Data Transformation'!$A$2:$D$2336,4,)</f>
        <v xml:space="preserve">  Lindsay A</v>
      </c>
      <c r="C1483">
        <f>VLOOKUP($A1483,'Medical Examinations'!$A$2:$B$2336,2,)</f>
        <v>25.46</v>
      </c>
      <c r="D1483">
        <f>VLOOKUP($A1483,'Medical Examinations'!$A$2:$C$2336,3,)</f>
        <v>4.29</v>
      </c>
      <c r="E1483" t="str">
        <f>VLOOKUP($A1483,'Medical Examinations'!$A$2:$D$2336,4,)</f>
        <v>No</v>
      </c>
      <c r="F1483" t="str">
        <f>VLOOKUP($A1483,'Medical Examinations'!$A$2:$E$2336,5,)</f>
        <v>No</v>
      </c>
      <c r="G1483" t="str">
        <f>VLOOKUP($A1483,'Medical Examinations'!$A$2:$F$2336,6,)</f>
        <v>No</v>
      </c>
      <c r="H1483">
        <f>VLOOKUP($A1483,'Data Transformation'!$A$2:$G$2336,7,)</f>
        <v>0</v>
      </c>
      <c r="I1483" t="str">
        <f>VLOOKUP($A1483,'Medical Examinations'!$A$2:$H$2336,8,)</f>
        <v>No</v>
      </c>
      <c r="J1483" t="str">
        <f>VLOOKUP($A1483,'Data Transformation'!$A$2:$K$2336,11,)</f>
        <v>obesity</v>
      </c>
      <c r="K1483" t="str">
        <f>VLOOKUP($A1483,'Data Transformation'!$A$2:$M$2336,13,)</f>
        <v>Prediabetes</v>
      </c>
      <c r="L1483" t="str">
        <f>VLOOKUP(A1483,'Data Transformation'!A1483:Q3817,17,)</f>
        <v>3-Dec-1968</v>
      </c>
      <c r="M1483">
        <f>VLOOKUP($A1483,'Hospitalisation Details'!$A$2:$I$2344,6,)</f>
        <v>7077.19</v>
      </c>
      <c r="N1483" t="str">
        <f>VLOOKUP($A1483,'Hospitalisation Details'!$A$2:$I$2344,7,)</f>
        <v>tier - 2</v>
      </c>
      <c r="O1483" t="str">
        <f>VLOOKUP($A1483,'Hospitalisation Details'!$A$2:$I$2344,8,)</f>
        <v>tier - 3</v>
      </c>
      <c r="P1483" t="str">
        <f>VLOOKUP($A1483,'Hospitalisation Details'!$A$2:$I$2344,9,)</f>
        <v>R1024</v>
      </c>
      <c r="Q1483">
        <f>VLOOKUP(A1483,'Data Transformation'!A1483:R3817,18,)</f>
        <v>54</v>
      </c>
    </row>
    <row r="1484" spans="1:17" ht="15.6" x14ac:dyDescent="0.3">
      <c r="A1484" s="1" t="s">
        <v>888</v>
      </c>
      <c r="B1484" s="1" t="str">
        <f>VLOOKUP($A1484,'Data Transformation'!$A$2:$D$2336,4,)</f>
        <v xml:space="preserve">  Justin R</v>
      </c>
      <c r="C1484">
        <f>VLOOKUP($A1484,'Medical Examinations'!$A$2:$B$2336,2,)</f>
        <v>23.31</v>
      </c>
      <c r="D1484">
        <f>VLOOKUP($A1484,'Medical Examinations'!$A$2:$C$2336,3,)</f>
        <v>8.27</v>
      </c>
      <c r="E1484" t="str">
        <f>VLOOKUP($A1484,'Medical Examinations'!$A$2:$D$2336,4,)</f>
        <v>No</v>
      </c>
      <c r="F1484" t="str">
        <f>VLOOKUP($A1484,'Medical Examinations'!$A$2:$E$2336,5,)</f>
        <v>No</v>
      </c>
      <c r="G1484" t="str">
        <f>VLOOKUP($A1484,'Medical Examinations'!$A$2:$F$2336,6,)</f>
        <v>No</v>
      </c>
      <c r="H1484">
        <f>VLOOKUP($A1484,'Data Transformation'!$A$2:$G$2336,7,)</f>
        <v>0</v>
      </c>
      <c r="I1484" t="str">
        <f>VLOOKUP($A1484,'Medical Examinations'!$A$2:$H$2336,8,)</f>
        <v>No</v>
      </c>
      <c r="J1484" t="str">
        <f>VLOOKUP($A1484,'Data Transformation'!$A$2:$K$2336,11,)</f>
        <v>obesity</v>
      </c>
      <c r="K1484" t="str">
        <f>VLOOKUP($A1484,'Data Transformation'!$A$2:$M$2336,13,)</f>
        <v>Prediabetes</v>
      </c>
      <c r="L1484" t="str">
        <f>VLOOKUP(A1484,'Data Transformation'!A1484:Q3818,17,)</f>
        <v>12-Jul-1966</v>
      </c>
      <c r="M1484">
        <f>VLOOKUP($A1484,'Hospitalisation Details'!$A$2:$I$2344,6,)</f>
        <v>7054.41</v>
      </c>
      <c r="N1484" t="str">
        <f>VLOOKUP($A1484,'Hospitalisation Details'!$A$2:$I$2344,7,)</f>
        <v>tier - 2</v>
      </c>
      <c r="O1484" t="str">
        <f>VLOOKUP($A1484,'Hospitalisation Details'!$A$2:$I$2344,8,)</f>
        <v>tier - 2</v>
      </c>
      <c r="P1484" t="str">
        <f>VLOOKUP($A1484,'Hospitalisation Details'!$A$2:$I$2344,9,)</f>
        <v>R1013</v>
      </c>
      <c r="Q1484">
        <f>VLOOKUP(A1484,'Data Transformation'!A1484:R3818,18,)</f>
        <v>57</v>
      </c>
    </row>
    <row r="1485" spans="1:17" ht="15.6" x14ac:dyDescent="0.3">
      <c r="A1485" s="1" t="s">
        <v>887</v>
      </c>
      <c r="B1485" s="1" t="str">
        <f>VLOOKUP($A1485,'Data Transformation'!$A$2:$D$2336,4,)</f>
        <v xml:space="preserve">  Casey</v>
      </c>
      <c r="C1485">
        <f>VLOOKUP($A1485,'Medical Examinations'!$A$2:$B$2336,2,)</f>
        <v>29</v>
      </c>
      <c r="D1485">
        <f>VLOOKUP($A1485,'Medical Examinations'!$A$2:$C$2336,3,)</f>
        <v>4.5599999999999996</v>
      </c>
      <c r="E1485" t="str">
        <f>VLOOKUP($A1485,'Medical Examinations'!$A$2:$D$2336,4,)</f>
        <v>No</v>
      </c>
      <c r="F1485" t="str">
        <f>VLOOKUP($A1485,'Medical Examinations'!$A$2:$E$2336,5,)</f>
        <v>No</v>
      </c>
      <c r="G1485" t="str">
        <f>VLOOKUP($A1485,'Medical Examinations'!$A$2:$F$2336,6,)</f>
        <v>No</v>
      </c>
      <c r="H1485">
        <f>VLOOKUP($A1485,'Data Transformation'!$A$2:$G$2336,7,)</f>
        <v>0</v>
      </c>
      <c r="I1485" t="str">
        <f>VLOOKUP($A1485,'Medical Examinations'!$A$2:$H$2336,8,)</f>
        <v>No</v>
      </c>
      <c r="J1485" t="str">
        <f>VLOOKUP($A1485,'Data Transformation'!$A$2:$K$2336,11,)</f>
        <v>obesity</v>
      </c>
      <c r="K1485" t="str">
        <f>VLOOKUP($A1485,'Data Transformation'!$A$2:$M$2336,13,)</f>
        <v>Diabetes</v>
      </c>
      <c r="L1485" t="str">
        <f>VLOOKUP(A1485,'Data Transformation'!A1485:Q3819,17,)</f>
        <v>16-Oct-1962</v>
      </c>
      <c r="M1485">
        <f>VLOOKUP($A1485,'Hospitalisation Details'!$A$2:$I$2344,6,)</f>
        <v>7050.64</v>
      </c>
      <c r="N1485" t="str">
        <f>VLOOKUP($A1485,'Hospitalisation Details'!$A$2:$I$2344,7,)</f>
        <v>tier - 2</v>
      </c>
      <c r="O1485" t="str">
        <f>VLOOKUP($A1485,'Hospitalisation Details'!$A$2:$I$2344,8,)</f>
        <v>tier - 3</v>
      </c>
      <c r="P1485" t="str">
        <f>VLOOKUP($A1485,'Hospitalisation Details'!$A$2:$I$2344,9,)</f>
        <v>R1011</v>
      </c>
      <c r="Q1485">
        <f>VLOOKUP(A1485,'Data Transformation'!A1485:R3819,18,)</f>
        <v>60</v>
      </c>
    </row>
    <row r="1486" spans="1:17" ht="15.6" x14ac:dyDescent="0.3">
      <c r="A1486" s="1" t="s">
        <v>886</v>
      </c>
      <c r="B1486" s="1" t="str">
        <f>VLOOKUP($A1486,'Data Transformation'!$A$2:$D$2336,4,)</f>
        <v xml:space="preserve">  Amanda L</v>
      </c>
      <c r="C1486">
        <f>VLOOKUP($A1486,'Medical Examinations'!$A$2:$B$2336,2,)</f>
        <v>32.869999999999997</v>
      </c>
      <c r="D1486">
        <f>VLOOKUP($A1486,'Medical Examinations'!$A$2:$C$2336,3,)</f>
        <v>5.33</v>
      </c>
      <c r="E1486" t="str">
        <f>VLOOKUP($A1486,'Medical Examinations'!$A$2:$D$2336,4,)</f>
        <v>No</v>
      </c>
      <c r="F1486" t="str">
        <f>VLOOKUP($A1486,'Medical Examinations'!$A$2:$E$2336,5,)</f>
        <v>No</v>
      </c>
      <c r="G1486" t="str">
        <f>VLOOKUP($A1486,'Medical Examinations'!$A$2:$F$2336,6,)</f>
        <v>No</v>
      </c>
      <c r="H1486">
        <f>VLOOKUP($A1486,'Data Transformation'!$A$2:$G$2336,7,)</f>
        <v>0</v>
      </c>
      <c r="I1486" t="str">
        <f>VLOOKUP($A1486,'Medical Examinations'!$A$2:$H$2336,8,)</f>
        <v>No</v>
      </c>
      <c r="J1486" t="str">
        <f>VLOOKUP($A1486,'Data Transformation'!$A$2:$K$2336,11,)</f>
        <v>obesity</v>
      </c>
      <c r="K1486" t="str">
        <f>VLOOKUP($A1486,'Data Transformation'!$A$2:$M$2336,13,)</f>
        <v>Diabetes</v>
      </c>
      <c r="L1486" t="str">
        <f>VLOOKUP(A1486,'Data Transformation'!A1486:Q3820,17,)</f>
        <v>28-Nov-1961</v>
      </c>
      <c r="M1486">
        <f>VLOOKUP($A1486,'Hospitalisation Details'!$A$2:$I$2344,6,)</f>
        <v>7050.02</v>
      </c>
      <c r="N1486" t="str">
        <f>VLOOKUP($A1486,'Hospitalisation Details'!$A$2:$I$2344,7,)</f>
        <v>tier - 2</v>
      </c>
      <c r="O1486" t="str">
        <f>VLOOKUP($A1486,'Hospitalisation Details'!$A$2:$I$2344,8,)</f>
        <v>tier - 1</v>
      </c>
      <c r="P1486" t="str">
        <f>VLOOKUP($A1486,'Hospitalisation Details'!$A$2:$I$2344,9,)</f>
        <v>R1024</v>
      </c>
      <c r="Q1486">
        <f>VLOOKUP(A1486,'Data Transformation'!A1486:R3820,18,)</f>
        <v>61</v>
      </c>
    </row>
    <row r="1487" spans="1:17" ht="15.6" x14ac:dyDescent="0.3">
      <c r="A1487" s="1" t="s">
        <v>885</v>
      </c>
      <c r="B1487" s="1" t="str">
        <f>VLOOKUP($A1487,'Data Transformation'!$A$2:$D$2336,4,)</f>
        <v xml:space="preserve">  Ayako N</v>
      </c>
      <c r="C1487">
        <f>VLOOKUP($A1487,'Medical Examinations'!$A$2:$B$2336,2,)</f>
        <v>26.18</v>
      </c>
      <c r="D1487">
        <f>VLOOKUP($A1487,'Medical Examinations'!$A$2:$C$2336,3,)</f>
        <v>5.63</v>
      </c>
      <c r="E1487" t="str">
        <f>VLOOKUP($A1487,'Medical Examinations'!$A$2:$D$2336,4,)</f>
        <v>No</v>
      </c>
      <c r="F1487" t="str">
        <f>VLOOKUP($A1487,'Medical Examinations'!$A$2:$E$2336,5,)</f>
        <v>No</v>
      </c>
      <c r="G1487" t="str">
        <f>VLOOKUP($A1487,'Medical Examinations'!$A$2:$F$2336,6,)</f>
        <v>No</v>
      </c>
      <c r="H1487">
        <f>VLOOKUP($A1487,'Data Transformation'!$A$2:$G$2336,7,)</f>
        <v>0</v>
      </c>
      <c r="I1487" t="str">
        <f>VLOOKUP($A1487,'Medical Examinations'!$A$2:$H$2336,8,)</f>
        <v>No</v>
      </c>
      <c r="J1487" t="str">
        <f>VLOOKUP($A1487,'Data Transformation'!$A$2:$K$2336,11,)</f>
        <v>obesity</v>
      </c>
      <c r="K1487" t="str">
        <f>VLOOKUP($A1487,'Data Transformation'!$A$2:$M$2336,13,)</f>
        <v>Diabetes</v>
      </c>
      <c r="L1487" t="str">
        <f>VLOOKUP(A1487,'Data Transformation'!A1487:Q3821,17,)</f>
        <v>28-Nov-1961</v>
      </c>
      <c r="M1487">
        <f>VLOOKUP($A1487,'Hospitalisation Details'!$A$2:$I$2344,6,)</f>
        <v>7046.72</v>
      </c>
      <c r="N1487" t="str">
        <f>VLOOKUP($A1487,'Hospitalisation Details'!$A$2:$I$2344,7,)</f>
        <v>tier - 2</v>
      </c>
      <c r="O1487" t="str">
        <f>VLOOKUP($A1487,'Hospitalisation Details'!$A$2:$I$2344,8,)</f>
        <v>tier - 3</v>
      </c>
      <c r="P1487" t="str">
        <f>VLOOKUP($A1487,'Hospitalisation Details'!$A$2:$I$2344,9,)</f>
        <v>R1013</v>
      </c>
      <c r="Q1487">
        <f>VLOOKUP(A1487,'Data Transformation'!A1487:R3821,18,)</f>
        <v>61</v>
      </c>
    </row>
    <row r="1488" spans="1:17" ht="15.6" x14ac:dyDescent="0.3">
      <c r="A1488" s="1" t="s">
        <v>884</v>
      </c>
      <c r="B1488" s="1" t="str">
        <f>VLOOKUP($A1488,'Data Transformation'!$A$2:$D$2336,4,)</f>
        <v xml:space="preserve">  Emilee</v>
      </c>
      <c r="C1488">
        <f>VLOOKUP($A1488,'Medical Examinations'!$A$2:$B$2336,2,)</f>
        <v>25.3</v>
      </c>
      <c r="D1488">
        <f>VLOOKUP($A1488,'Medical Examinations'!$A$2:$C$2336,3,)</f>
        <v>5.12</v>
      </c>
      <c r="E1488" t="str">
        <f>VLOOKUP($A1488,'Medical Examinations'!$A$2:$D$2336,4,)</f>
        <v>No</v>
      </c>
      <c r="F1488" t="str">
        <f>VLOOKUP($A1488,'Medical Examinations'!$A$2:$E$2336,5,)</f>
        <v>No</v>
      </c>
      <c r="G1488" t="str">
        <f>VLOOKUP($A1488,'Medical Examinations'!$A$2:$F$2336,6,)</f>
        <v>No</v>
      </c>
      <c r="H1488">
        <f>VLOOKUP($A1488,'Data Transformation'!$A$2:$G$2336,7,)</f>
        <v>0</v>
      </c>
      <c r="I1488" t="str">
        <f>VLOOKUP($A1488,'Medical Examinations'!$A$2:$H$2336,8,)</f>
        <v>No</v>
      </c>
      <c r="J1488" t="str">
        <f>VLOOKUP($A1488,'Data Transformation'!$A$2:$K$2336,11,)</f>
        <v>obesity</v>
      </c>
      <c r="K1488" t="str">
        <f>VLOOKUP($A1488,'Data Transformation'!$A$2:$M$2336,13,)</f>
        <v>Diabetes</v>
      </c>
      <c r="L1488" t="str">
        <f>VLOOKUP(A1488,'Data Transformation'!A1488:Q3822,17,)</f>
        <v>26-Nov-1969</v>
      </c>
      <c r="M1488">
        <f>VLOOKUP($A1488,'Hospitalisation Details'!$A$2:$I$2344,6,)</f>
        <v>7045.5</v>
      </c>
      <c r="N1488" t="str">
        <f>VLOOKUP($A1488,'Hospitalisation Details'!$A$2:$I$2344,7,)</f>
        <v>tier - 2</v>
      </c>
      <c r="O1488" t="str">
        <f>VLOOKUP($A1488,'Hospitalisation Details'!$A$2:$I$2344,8,)</f>
        <v>tier - 1</v>
      </c>
      <c r="P1488" t="str">
        <f>VLOOKUP($A1488,'Hospitalisation Details'!$A$2:$I$2344,9,)</f>
        <v>R1011</v>
      </c>
      <c r="Q1488">
        <f>VLOOKUP(A1488,'Data Transformation'!A1488:R3822,18,)</f>
        <v>53</v>
      </c>
    </row>
    <row r="1489" spans="1:17" ht="15.6" x14ac:dyDescent="0.3">
      <c r="A1489" s="1" t="s">
        <v>883</v>
      </c>
      <c r="B1489" s="1" t="str">
        <f>VLOOKUP($A1489,'Data Transformation'!$A$2:$D$2336,4,)</f>
        <v xml:space="preserve">  Stephen M</v>
      </c>
      <c r="C1489">
        <f>VLOOKUP($A1489,'Medical Examinations'!$A$2:$B$2336,2,)</f>
        <v>36.94</v>
      </c>
      <c r="D1489">
        <f>VLOOKUP($A1489,'Medical Examinations'!$A$2:$C$2336,3,)</f>
        <v>5.15</v>
      </c>
      <c r="E1489" t="str">
        <f>VLOOKUP($A1489,'Medical Examinations'!$A$2:$D$2336,4,)</f>
        <v>yes</v>
      </c>
      <c r="F1489" t="str">
        <f>VLOOKUP($A1489,'Medical Examinations'!$A$2:$E$2336,5,)</f>
        <v>No</v>
      </c>
      <c r="G1489" t="str">
        <f>VLOOKUP($A1489,'Medical Examinations'!$A$2:$F$2336,6,)</f>
        <v>No</v>
      </c>
      <c r="H1489">
        <f>VLOOKUP($A1489,'Data Transformation'!$A$2:$G$2336,7,)</f>
        <v>1</v>
      </c>
      <c r="I1489" t="str">
        <f>VLOOKUP($A1489,'Medical Examinations'!$A$2:$H$2336,8,)</f>
        <v>No</v>
      </c>
      <c r="J1489" t="str">
        <f>VLOOKUP($A1489,'Data Transformation'!$A$2:$K$2336,11,)</f>
        <v>obesity</v>
      </c>
      <c r="K1489" t="str">
        <f>VLOOKUP($A1489,'Data Transformation'!$A$2:$M$2336,13,)</f>
        <v>Diabetes</v>
      </c>
      <c r="L1489" t="str">
        <f>VLOOKUP(A1489,'Data Transformation'!A1489:Q3823,17,)</f>
        <v>18-Jun-1970</v>
      </c>
      <c r="M1489">
        <f>VLOOKUP($A1489,'Hospitalisation Details'!$A$2:$I$2344,6,)</f>
        <v>7042.11</v>
      </c>
      <c r="N1489" t="str">
        <f>VLOOKUP($A1489,'Hospitalisation Details'!$A$2:$I$2344,7,)</f>
        <v>tier - 2</v>
      </c>
      <c r="O1489" t="str">
        <f>VLOOKUP($A1489,'Hospitalisation Details'!$A$2:$I$2344,8,)</f>
        <v>tier - 3</v>
      </c>
      <c r="P1489" t="str">
        <f>VLOOKUP($A1489,'Hospitalisation Details'!$A$2:$I$2344,9,)</f>
        <v>R1012</v>
      </c>
      <c r="Q1489">
        <f>VLOOKUP(A1489,'Data Transformation'!A1489:R3823,18,)</f>
        <v>53</v>
      </c>
    </row>
    <row r="1490" spans="1:17" ht="15.6" x14ac:dyDescent="0.3">
      <c r="A1490" s="1" t="s">
        <v>882</v>
      </c>
      <c r="B1490" s="1" t="str">
        <f>VLOOKUP($A1490,'Data Transformation'!$A$2:$D$2336,4,)</f>
        <v xml:space="preserve">  Annemarie A</v>
      </c>
      <c r="C1490">
        <f>VLOOKUP($A1490,'Medical Examinations'!$A$2:$B$2336,2,)</f>
        <v>22.86</v>
      </c>
      <c r="D1490">
        <f>VLOOKUP($A1490,'Medical Examinations'!$A$2:$C$2336,3,)</f>
        <v>7.5</v>
      </c>
      <c r="E1490" t="str">
        <f>VLOOKUP($A1490,'Medical Examinations'!$A$2:$D$2336,4,)</f>
        <v>No</v>
      </c>
      <c r="F1490" t="str">
        <f>VLOOKUP($A1490,'Medical Examinations'!$A$2:$E$2336,5,)</f>
        <v>No</v>
      </c>
      <c r="G1490" t="str">
        <f>VLOOKUP($A1490,'Medical Examinations'!$A$2:$F$2336,6,)</f>
        <v>No</v>
      </c>
      <c r="H1490">
        <f>VLOOKUP($A1490,'Data Transformation'!$A$2:$G$2336,7,)</f>
        <v>0</v>
      </c>
      <c r="I1490" t="str">
        <f>VLOOKUP($A1490,'Medical Examinations'!$A$2:$H$2336,8,)</f>
        <v>No</v>
      </c>
      <c r="J1490" t="str">
        <f>VLOOKUP($A1490,'Data Transformation'!$A$2:$K$2336,11,)</f>
        <v>obesity</v>
      </c>
      <c r="K1490" t="str">
        <f>VLOOKUP($A1490,'Data Transformation'!$A$2:$M$2336,13,)</f>
        <v>Normal</v>
      </c>
      <c r="L1490" t="str">
        <f>VLOOKUP(A1490,'Data Transformation'!A1490:Q3824,17,)</f>
        <v>11-Aug-1988</v>
      </c>
      <c r="M1490">
        <f>VLOOKUP($A1490,'Hospitalisation Details'!$A$2:$I$2344,6,)</f>
        <v>7033.08</v>
      </c>
      <c r="N1490" t="str">
        <f>VLOOKUP($A1490,'Hospitalisation Details'!$A$2:$I$2344,7,)</f>
        <v>tier - 2</v>
      </c>
      <c r="O1490" t="str">
        <f>VLOOKUP($A1490,'Hospitalisation Details'!$A$2:$I$2344,8,)</f>
        <v>tier - 2</v>
      </c>
      <c r="P1490" t="str">
        <f>VLOOKUP($A1490,'Hospitalisation Details'!$A$2:$I$2344,9,)</f>
        <v>R1013</v>
      </c>
      <c r="Q1490">
        <f>VLOOKUP(A1490,'Data Transformation'!A1490:R3824,18,)</f>
        <v>34</v>
      </c>
    </row>
    <row r="1491" spans="1:17" ht="15.6" x14ac:dyDescent="0.3">
      <c r="A1491" s="1" t="s">
        <v>881</v>
      </c>
      <c r="B1491" s="1" t="str">
        <f>VLOOKUP($A1491,'Data Transformation'!$A$2:$D$2336,4,)</f>
        <v xml:space="preserve">  Ashley R</v>
      </c>
      <c r="C1491">
        <f>VLOOKUP($A1491,'Medical Examinations'!$A$2:$B$2336,2,)</f>
        <v>18.760000000000002</v>
      </c>
      <c r="D1491">
        <f>VLOOKUP($A1491,'Medical Examinations'!$A$2:$C$2336,3,)</f>
        <v>4.88</v>
      </c>
      <c r="E1491" t="str">
        <f>VLOOKUP($A1491,'Medical Examinations'!$A$2:$D$2336,4,)</f>
        <v>yes</v>
      </c>
      <c r="F1491" t="str">
        <f>VLOOKUP($A1491,'Medical Examinations'!$A$2:$E$2336,5,)</f>
        <v>No</v>
      </c>
      <c r="G1491" t="str">
        <f>VLOOKUP($A1491,'Medical Examinations'!$A$2:$F$2336,6,)</f>
        <v>Yes</v>
      </c>
      <c r="H1491">
        <f>VLOOKUP($A1491,'Data Transformation'!$A$2:$G$2336,7,)</f>
        <v>1</v>
      </c>
      <c r="I1491" t="str">
        <f>VLOOKUP($A1491,'Medical Examinations'!$A$2:$H$2336,8,)</f>
        <v>No</v>
      </c>
      <c r="J1491" t="str">
        <f>VLOOKUP($A1491,'Data Transformation'!$A$2:$K$2336,11,)</f>
        <v>obesity</v>
      </c>
      <c r="K1491" t="str">
        <f>VLOOKUP($A1491,'Data Transformation'!$A$2:$M$2336,13,)</f>
        <v>Prediabetes</v>
      </c>
      <c r="L1491" t="str">
        <f>VLOOKUP(A1491,'Data Transformation'!A1491:Q3825,17,)</f>
        <v>18-Nov-1998</v>
      </c>
      <c r="M1491">
        <f>VLOOKUP($A1491,'Hospitalisation Details'!$A$2:$I$2344,6,)</f>
        <v>7003.1</v>
      </c>
      <c r="N1491" t="str">
        <f>VLOOKUP($A1491,'Hospitalisation Details'!$A$2:$I$2344,7,)</f>
        <v>tier - 2</v>
      </c>
      <c r="O1491" t="str">
        <f>VLOOKUP($A1491,'Hospitalisation Details'!$A$2:$I$2344,8,)</f>
        <v>tier - 3</v>
      </c>
      <c r="P1491" t="str">
        <f>VLOOKUP($A1491,'Hospitalisation Details'!$A$2:$I$2344,9,)</f>
        <v>R1013</v>
      </c>
      <c r="Q1491">
        <f>VLOOKUP(A1491,'Data Transformation'!A1491:R3825,18,)</f>
        <v>24</v>
      </c>
    </row>
    <row r="1492" spans="1:17" ht="15.6" x14ac:dyDescent="0.3">
      <c r="A1492" s="1" t="s">
        <v>880</v>
      </c>
      <c r="B1492" s="1" t="str">
        <f>VLOOKUP($A1492,'Data Transformation'!$A$2:$D$2336,4,)</f>
        <v xml:space="preserve">  Leslie A</v>
      </c>
      <c r="C1492">
        <f>VLOOKUP($A1492,'Medical Examinations'!$A$2:$B$2336,2,)</f>
        <v>24.36</v>
      </c>
      <c r="D1492">
        <f>VLOOKUP($A1492,'Medical Examinations'!$A$2:$C$2336,3,)</f>
        <v>5.57</v>
      </c>
      <c r="E1492" t="str">
        <f>VLOOKUP($A1492,'Medical Examinations'!$A$2:$D$2336,4,)</f>
        <v>No</v>
      </c>
      <c r="F1492" t="str">
        <f>VLOOKUP($A1492,'Medical Examinations'!$A$2:$E$2336,5,)</f>
        <v>No</v>
      </c>
      <c r="G1492" t="str">
        <f>VLOOKUP($A1492,'Medical Examinations'!$A$2:$F$2336,6,)</f>
        <v>No</v>
      </c>
      <c r="H1492">
        <f>VLOOKUP($A1492,'Data Transformation'!$A$2:$G$2336,7,)</f>
        <v>0</v>
      </c>
      <c r="I1492" t="str">
        <f>VLOOKUP($A1492,'Medical Examinations'!$A$2:$H$2336,8,)</f>
        <v>No</v>
      </c>
      <c r="J1492" t="str">
        <f>VLOOKUP($A1492,'Data Transformation'!$A$2:$K$2336,11,)</f>
        <v>overweight</v>
      </c>
      <c r="K1492" t="str">
        <f>VLOOKUP($A1492,'Data Transformation'!$A$2:$M$2336,13,)</f>
        <v>Diabetes</v>
      </c>
      <c r="L1492" t="str">
        <f>VLOOKUP(A1492,'Data Transformation'!A1492:Q3826,17,)</f>
        <v>19-Aug-1963</v>
      </c>
      <c r="M1492">
        <f>VLOOKUP($A1492,'Hospitalisation Details'!$A$2:$I$2344,6,)</f>
        <v>6989.95</v>
      </c>
      <c r="N1492" t="str">
        <f>VLOOKUP($A1492,'Hospitalisation Details'!$A$2:$I$2344,7,)</f>
        <v>tier - 2</v>
      </c>
      <c r="O1492" t="str">
        <f>VLOOKUP($A1492,'Hospitalisation Details'!$A$2:$I$2344,8,)</f>
        <v>tier - 1</v>
      </c>
      <c r="P1492" t="str">
        <f>VLOOKUP($A1492,'Hospitalisation Details'!$A$2:$I$2344,9,)</f>
        <v>R1013</v>
      </c>
      <c r="Q1492">
        <f>VLOOKUP(A1492,'Data Transformation'!A1492:R3826,18,)</f>
        <v>59</v>
      </c>
    </row>
    <row r="1493" spans="1:17" ht="15.6" x14ac:dyDescent="0.3">
      <c r="A1493" s="1" t="s">
        <v>879</v>
      </c>
      <c r="B1493" s="1" t="str">
        <f>VLOOKUP($A1493,'Data Transformation'!$A$2:$D$2336,4,)</f>
        <v xml:space="preserve">  Mauricio J</v>
      </c>
      <c r="C1493">
        <f>VLOOKUP($A1493,'Medical Examinations'!$A$2:$B$2336,2,)</f>
        <v>32.299999999999997</v>
      </c>
      <c r="D1493">
        <f>VLOOKUP($A1493,'Medical Examinations'!$A$2:$C$2336,3,)</f>
        <v>5.31</v>
      </c>
      <c r="E1493" t="str">
        <f>VLOOKUP($A1493,'Medical Examinations'!$A$2:$D$2336,4,)</f>
        <v>No</v>
      </c>
      <c r="F1493" t="str">
        <f>VLOOKUP($A1493,'Medical Examinations'!$A$2:$E$2336,5,)</f>
        <v>No</v>
      </c>
      <c r="G1493" t="str">
        <f>VLOOKUP($A1493,'Medical Examinations'!$A$2:$F$2336,6,)</f>
        <v>No</v>
      </c>
      <c r="H1493">
        <f>VLOOKUP($A1493,'Data Transformation'!$A$2:$G$2336,7,)</f>
        <v>0</v>
      </c>
      <c r="I1493" t="str">
        <f>VLOOKUP($A1493,'Medical Examinations'!$A$2:$H$2336,8,)</f>
        <v>No</v>
      </c>
      <c r="J1493" t="str">
        <f>VLOOKUP($A1493,'Data Transformation'!$A$2:$K$2336,11,)</f>
        <v>obesity</v>
      </c>
      <c r="K1493" t="str">
        <f>VLOOKUP($A1493,'Data Transformation'!$A$2:$M$2336,13,)</f>
        <v>Diabetes</v>
      </c>
      <c r="L1493" t="str">
        <f>VLOOKUP(A1493,'Data Transformation'!A1493:Q3827,17,)</f>
        <v>28-Dec-1970</v>
      </c>
      <c r="M1493">
        <f>VLOOKUP($A1493,'Hospitalisation Details'!$A$2:$I$2344,6,)</f>
        <v>6986.7</v>
      </c>
      <c r="N1493" t="str">
        <f>VLOOKUP($A1493,'Hospitalisation Details'!$A$2:$I$2344,7,)</f>
        <v>tier - 3</v>
      </c>
      <c r="O1493" t="str">
        <f>VLOOKUP($A1493,'Hospitalisation Details'!$A$2:$I$2344,8,)</f>
        <v>tier - 1</v>
      </c>
      <c r="P1493" t="str">
        <f>VLOOKUP($A1493,'Hospitalisation Details'!$A$2:$I$2344,9,)</f>
        <v>R1012</v>
      </c>
      <c r="Q1493">
        <f>VLOOKUP(A1493,'Data Transformation'!A1493:R3827,18,)</f>
        <v>52</v>
      </c>
    </row>
    <row r="1494" spans="1:17" ht="15.6" x14ac:dyDescent="0.3">
      <c r="A1494" s="1" t="s">
        <v>878</v>
      </c>
      <c r="B1494" s="1" t="str">
        <f>VLOOKUP($A1494,'Data Transformation'!$A$2:$D$2336,4,)</f>
        <v xml:space="preserve">  Kieran</v>
      </c>
      <c r="C1494">
        <f>VLOOKUP($A1494,'Medical Examinations'!$A$2:$B$2336,2,)</f>
        <v>22.704999999999998</v>
      </c>
      <c r="D1494">
        <f>VLOOKUP($A1494,'Medical Examinations'!$A$2:$C$2336,3,)</f>
        <v>4.57</v>
      </c>
      <c r="E1494" t="str">
        <f>VLOOKUP($A1494,'Medical Examinations'!$A$2:$D$2336,4,)</f>
        <v>yes</v>
      </c>
      <c r="F1494" t="str">
        <f>VLOOKUP($A1494,'Medical Examinations'!$A$2:$E$2336,5,)</f>
        <v>No</v>
      </c>
      <c r="G1494" t="str">
        <f>VLOOKUP($A1494,'Medical Examinations'!$A$2:$F$2336,6,)</f>
        <v>No</v>
      </c>
      <c r="H1494">
        <f>VLOOKUP($A1494,'Data Transformation'!$A$2:$G$2336,7,)</f>
        <v>0</v>
      </c>
      <c r="I1494" t="str">
        <f>VLOOKUP($A1494,'Medical Examinations'!$A$2:$H$2336,8,)</f>
        <v>No</v>
      </c>
      <c r="J1494" t="str">
        <f>VLOOKUP($A1494,'Data Transformation'!$A$2:$K$2336,11,)</f>
        <v>obesity</v>
      </c>
      <c r="K1494" t="str">
        <f>VLOOKUP($A1494,'Data Transformation'!$A$2:$M$2336,13,)</f>
        <v>Normal</v>
      </c>
      <c r="L1494" t="str">
        <f>VLOOKUP(A1494,'Data Transformation'!A1494:Q3828,17,)</f>
        <v>4-Oct-1965</v>
      </c>
      <c r="M1494">
        <f>VLOOKUP($A1494,'Hospitalisation Details'!$A$2:$I$2344,6,)</f>
        <v>6985.51</v>
      </c>
      <c r="N1494" t="str">
        <f>VLOOKUP($A1494,'Hospitalisation Details'!$A$2:$I$2344,7,)</f>
        <v>tier - 2</v>
      </c>
      <c r="O1494" t="str">
        <f>VLOOKUP($A1494,'Hospitalisation Details'!$A$2:$I$2344,8,)</f>
        <v>tier - 2</v>
      </c>
      <c r="P1494" t="str">
        <f>VLOOKUP($A1494,'Hospitalisation Details'!$A$2:$I$2344,9,)</f>
        <v>R1019</v>
      </c>
      <c r="Q1494">
        <f>VLOOKUP(A1494,'Data Transformation'!A1494:R3828,18,)</f>
        <v>57</v>
      </c>
    </row>
    <row r="1495" spans="1:17" ht="15.6" x14ac:dyDescent="0.3">
      <c r="A1495" s="1" t="s">
        <v>877</v>
      </c>
      <c r="B1495" s="1" t="str">
        <f>VLOOKUP($A1495,'Data Transformation'!$A$2:$D$2336,4,)</f>
        <v xml:space="preserve">  Elizabeth A</v>
      </c>
      <c r="C1495">
        <f>VLOOKUP($A1495,'Medical Examinations'!$A$2:$B$2336,2,)</f>
        <v>21.79</v>
      </c>
      <c r="D1495">
        <f>VLOOKUP($A1495,'Medical Examinations'!$A$2:$C$2336,3,)</f>
        <v>8.6999999999999993</v>
      </c>
      <c r="E1495" t="str">
        <f>VLOOKUP($A1495,'Medical Examinations'!$A$2:$D$2336,4,)</f>
        <v>yes</v>
      </c>
      <c r="F1495" t="str">
        <f>VLOOKUP($A1495,'Medical Examinations'!$A$2:$E$2336,5,)</f>
        <v>No</v>
      </c>
      <c r="G1495" t="str">
        <f>VLOOKUP($A1495,'Medical Examinations'!$A$2:$F$2336,6,)</f>
        <v>No</v>
      </c>
      <c r="H1495">
        <f>VLOOKUP($A1495,'Data Transformation'!$A$2:$G$2336,7,)</f>
        <v>1</v>
      </c>
      <c r="I1495" t="str">
        <f>VLOOKUP($A1495,'Medical Examinations'!$A$2:$H$2336,8,)</f>
        <v>No</v>
      </c>
      <c r="J1495" t="str">
        <f>VLOOKUP($A1495,'Data Transformation'!$A$2:$K$2336,11,)</f>
        <v>obesity</v>
      </c>
      <c r="K1495" t="str">
        <f>VLOOKUP($A1495,'Data Transformation'!$A$2:$M$2336,13,)</f>
        <v>Normal</v>
      </c>
      <c r="L1495" t="str">
        <f>VLOOKUP(A1495,'Data Transformation'!A1495:Q3829,17,)</f>
        <v>22-Nov-1962</v>
      </c>
      <c r="M1495">
        <f>VLOOKUP($A1495,'Hospitalisation Details'!$A$2:$I$2344,6,)</f>
        <v>6965.21</v>
      </c>
      <c r="N1495" t="str">
        <f>VLOOKUP($A1495,'Hospitalisation Details'!$A$2:$I$2344,7,)</f>
        <v>tier - 2</v>
      </c>
      <c r="O1495" t="str">
        <f>VLOOKUP($A1495,'Hospitalisation Details'!$A$2:$I$2344,8,)</f>
        <v>tier - 3</v>
      </c>
      <c r="P1495" t="str">
        <f>VLOOKUP($A1495,'Hospitalisation Details'!$A$2:$I$2344,9,)</f>
        <v>R1013</v>
      </c>
      <c r="Q1495">
        <f>VLOOKUP(A1495,'Data Transformation'!A1495:R3829,18,)</f>
        <v>60</v>
      </c>
    </row>
    <row r="1496" spans="1:17" ht="15.6" x14ac:dyDescent="0.3">
      <c r="A1496" s="1" t="s">
        <v>876</v>
      </c>
      <c r="B1496" s="1" t="str">
        <f>VLOOKUP($A1496,'Data Transformation'!$A$2:$D$2336,4,)</f>
        <v xml:space="preserve">  Zeke M</v>
      </c>
      <c r="C1496">
        <f>VLOOKUP($A1496,'Medical Examinations'!$A$2:$B$2336,2,)</f>
        <v>24.52</v>
      </c>
      <c r="D1496">
        <f>VLOOKUP($A1496,'Medical Examinations'!$A$2:$C$2336,3,)</f>
        <v>4.76</v>
      </c>
      <c r="E1496" t="str">
        <f>VLOOKUP($A1496,'Medical Examinations'!$A$2:$D$2336,4,)</f>
        <v>No</v>
      </c>
      <c r="F1496" t="str">
        <f>VLOOKUP($A1496,'Medical Examinations'!$A$2:$E$2336,5,)</f>
        <v>No</v>
      </c>
      <c r="G1496" t="str">
        <f>VLOOKUP($A1496,'Medical Examinations'!$A$2:$F$2336,6,)</f>
        <v>No</v>
      </c>
      <c r="H1496">
        <f>VLOOKUP($A1496,'Data Transformation'!$A$2:$G$2336,7,)</f>
        <v>0</v>
      </c>
      <c r="I1496" t="str">
        <f>VLOOKUP($A1496,'Medical Examinations'!$A$2:$H$2336,8,)</f>
        <v>No</v>
      </c>
      <c r="J1496" t="str">
        <f>VLOOKUP($A1496,'Data Transformation'!$A$2:$K$2336,11,)</f>
        <v>overweight</v>
      </c>
      <c r="K1496" t="str">
        <f>VLOOKUP($A1496,'Data Transformation'!$A$2:$M$2336,13,)</f>
        <v>Prediabetes</v>
      </c>
      <c r="L1496" t="str">
        <f>VLOOKUP(A1496,'Data Transformation'!A1496:Q3830,17,)</f>
        <v>22-Jul-1962</v>
      </c>
      <c r="M1496">
        <f>VLOOKUP($A1496,'Hospitalisation Details'!$A$2:$I$2344,6,)</f>
        <v>6951.12</v>
      </c>
      <c r="N1496" t="str">
        <f>VLOOKUP($A1496,'Hospitalisation Details'!$A$2:$I$2344,7,)</f>
        <v>tier - 2</v>
      </c>
      <c r="O1496" t="str">
        <f>VLOOKUP($A1496,'Hospitalisation Details'!$A$2:$I$2344,8,)</f>
        <v>tier - 2</v>
      </c>
      <c r="P1496" t="str">
        <f>VLOOKUP($A1496,'Hospitalisation Details'!$A$2:$I$2344,9,)</f>
        <v>R1013</v>
      </c>
      <c r="Q1496">
        <f>VLOOKUP(A1496,'Data Transformation'!A1496:R3830,18,)</f>
        <v>61</v>
      </c>
    </row>
    <row r="1497" spans="1:17" ht="15.6" x14ac:dyDescent="0.3">
      <c r="A1497" s="1" t="s">
        <v>875</v>
      </c>
      <c r="B1497" s="1" t="str">
        <f>VLOOKUP($A1497,'Data Transformation'!$A$2:$D$2336,4,)</f>
        <v xml:space="preserve">  Chip</v>
      </c>
      <c r="C1497">
        <f>VLOOKUP($A1497,'Medical Examinations'!$A$2:$B$2336,2,)</f>
        <v>39.520000000000003</v>
      </c>
      <c r="D1497">
        <f>VLOOKUP($A1497,'Medical Examinations'!$A$2:$C$2336,3,)</f>
        <v>11.81</v>
      </c>
      <c r="E1497" t="str">
        <f>VLOOKUP($A1497,'Medical Examinations'!$A$2:$D$2336,4,)</f>
        <v>No</v>
      </c>
      <c r="F1497" t="str">
        <f>VLOOKUP($A1497,'Medical Examinations'!$A$2:$E$2336,5,)</f>
        <v>No</v>
      </c>
      <c r="G1497" t="str">
        <f>VLOOKUP($A1497,'Medical Examinations'!$A$2:$F$2336,6,)</f>
        <v>No</v>
      </c>
      <c r="H1497">
        <f>VLOOKUP($A1497,'Data Transformation'!$A$2:$G$2336,7,)</f>
        <v>0</v>
      </c>
      <c r="I1497" t="str">
        <f>VLOOKUP($A1497,'Medical Examinations'!$A$2:$H$2336,8,)</f>
        <v>No</v>
      </c>
      <c r="J1497" t="str">
        <f>VLOOKUP($A1497,'Data Transformation'!$A$2:$K$2336,11,)</f>
        <v>obesity</v>
      </c>
      <c r="K1497" t="str">
        <f>VLOOKUP($A1497,'Data Transformation'!$A$2:$M$2336,13,)</f>
        <v>Normal</v>
      </c>
      <c r="L1497" t="str">
        <f>VLOOKUP(A1497,'Data Transformation'!A1497:Q3831,17,)</f>
        <v>5-Sep-1972</v>
      </c>
      <c r="M1497">
        <f>VLOOKUP($A1497,'Hospitalisation Details'!$A$2:$I$2344,6,)</f>
        <v>6948.7</v>
      </c>
      <c r="N1497" t="str">
        <f>VLOOKUP($A1497,'Hospitalisation Details'!$A$2:$I$2344,7,)</f>
        <v>tier - 1</v>
      </c>
      <c r="O1497" t="str">
        <f>VLOOKUP($A1497,'Hospitalisation Details'!$A$2:$I$2344,8,)</f>
        <v>tier - 2</v>
      </c>
      <c r="P1497" t="str">
        <f>VLOOKUP($A1497,'Hospitalisation Details'!$A$2:$I$2344,9,)</f>
        <v>R1012</v>
      </c>
      <c r="Q1497">
        <f>VLOOKUP(A1497,'Data Transformation'!A1497:R3831,18,)</f>
        <v>50</v>
      </c>
    </row>
    <row r="1498" spans="1:17" ht="15.6" x14ac:dyDescent="0.3">
      <c r="A1498" s="1" t="s">
        <v>874</v>
      </c>
      <c r="B1498" s="1" t="str">
        <f>VLOOKUP($A1498,'Data Transformation'!$A$2:$D$2336,4,)</f>
        <v xml:space="preserve">  Miguel Angel Sr</v>
      </c>
      <c r="C1498">
        <f>VLOOKUP($A1498,'Medical Examinations'!$A$2:$B$2336,2,)</f>
        <v>24.49</v>
      </c>
      <c r="D1498">
        <f>VLOOKUP($A1498,'Medical Examinations'!$A$2:$C$2336,3,)</f>
        <v>4.67</v>
      </c>
      <c r="E1498" t="str">
        <f>VLOOKUP($A1498,'Medical Examinations'!$A$2:$D$2336,4,)</f>
        <v>No</v>
      </c>
      <c r="F1498" t="str">
        <f>VLOOKUP($A1498,'Medical Examinations'!$A$2:$E$2336,5,)</f>
        <v>No</v>
      </c>
      <c r="G1498" t="str">
        <f>VLOOKUP($A1498,'Medical Examinations'!$A$2:$F$2336,6,)</f>
        <v>No</v>
      </c>
      <c r="H1498">
        <f>VLOOKUP($A1498,'Data Transformation'!$A$2:$G$2336,7,)</f>
        <v>0</v>
      </c>
      <c r="I1498" t="str">
        <f>VLOOKUP($A1498,'Medical Examinations'!$A$2:$H$2336,8,)</f>
        <v>No</v>
      </c>
      <c r="J1498" t="str">
        <f>VLOOKUP($A1498,'Data Transformation'!$A$2:$K$2336,11,)</f>
        <v>obesity</v>
      </c>
      <c r="K1498" t="str">
        <f>VLOOKUP($A1498,'Data Transformation'!$A$2:$M$2336,13,)</f>
        <v>Prediabetes</v>
      </c>
      <c r="L1498" t="str">
        <f>VLOOKUP(A1498,'Data Transformation'!A1498:Q3832,17,)</f>
        <v>17-Dec-1966</v>
      </c>
      <c r="M1498">
        <f>VLOOKUP($A1498,'Hospitalisation Details'!$A$2:$I$2344,6,)</f>
        <v>6940.94</v>
      </c>
      <c r="N1498" t="str">
        <f>VLOOKUP($A1498,'Hospitalisation Details'!$A$2:$I$2344,7,)</f>
        <v>tier - 2</v>
      </c>
      <c r="O1498" t="str">
        <f>VLOOKUP($A1498,'Hospitalisation Details'!$A$2:$I$2344,8,)</f>
        <v>tier - 3</v>
      </c>
      <c r="P1498" t="str">
        <f>VLOOKUP($A1498,'Hospitalisation Details'!$A$2:$I$2344,9,)</f>
        <v>R1013</v>
      </c>
      <c r="Q1498">
        <f>VLOOKUP(A1498,'Data Transformation'!A1498:R3832,18,)</f>
        <v>56</v>
      </c>
    </row>
    <row r="1499" spans="1:17" ht="15.6" x14ac:dyDescent="0.3">
      <c r="A1499" s="1" t="s">
        <v>873</v>
      </c>
      <c r="B1499" s="1" t="str">
        <f>VLOOKUP($A1499,'Data Transformation'!$A$2:$D$2336,4,)</f>
        <v xml:space="preserve">  Brian</v>
      </c>
      <c r="C1499">
        <f>VLOOKUP($A1499,'Medical Examinations'!$A$2:$B$2336,2,)</f>
        <v>26.315000000000001</v>
      </c>
      <c r="D1499">
        <f>VLOOKUP($A1499,'Medical Examinations'!$A$2:$C$2336,3,)</f>
        <v>6.02</v>
      </c>
      <c r="E1499" t="str">
        <f>VLOOKUP($A1499,'Medical Examinations'!$A$2:$D$2336,4,)</f>
        <v>No</v>
      </c>
      <c r="F1499" t="str">
        <f>VLOOKUP($A1499,'Medical Examinations'!$A$2:$E$2336,5,)</f>
        <v>No</v>
      </c>
      <c r="G1499" t="str">
        <f>VLOOKUP($A1499,'Medical Examinations'!$A$2:$F$2336,6,)</f>
        <v>No</v>
      </c>
      <c r="H1499">
        <f>VLOOKUP($A1499,'Data Transformation'!$A$2:$G$2336,7,)</f>
        <v>0</v>
      </c>
      <c r="I1499" t="str">
        <f>VLOOKUP($A1499,'Medical Examinations'!$A$2:$H$2336,8,)</f>
        <v>No</v>
      </c>
      <c r="J1499" t="str">
        <f>VLOOKUP($A1499,'Data Transformation'!$A$2:$K$2336,11,)</f>
        <v>obesity</v>
      </c>
      <c r="K1499" t="str">
        <f>VLOOKUP($A1499,'Data Transformation'!$A$2:$M$2336,13,)</f>
        <v>Prediabetes</v>
      </c>
      <c r="L1499" t="str">
        <f>VLOOKUP(A1499,'Data Transformation'!A1499:Q3833,17,)</f>
        <v>11-Jul-1962</v>
      </c>
      <c r="M1499">
        <f>VLOOKUP($A1499,'Hospitalisation Details'!$A$2:$I$2344,6,)</f>
        <v>6940.91</v>
      </c>
      <c r="N1499" t="str">
        <f>VLOOKUP($A1499,'Hospitalisation Details'!$A$2:$I$2344,7,)</f>
        <v>tier - 2</v>
      </c>
      <c r="O1499" t="str">
        <f>VLOOKUP($A1499,'Hospitalisation Details'!$A$2:$I$2344,8,)</f>
        <v>tier - 2</v>
      </c>
      <c r="P1499" t="str">
        <f>VLOOKUP($A1499,'Hospitalisation Details'!$A$2:$I$2344,9,)</f>
        <v>R1012</v>
      </c>
      <c r="Q1499">
        <f>VLOOKUP(A1499,'Data Transformation'!A1499:R3833,18,)</f>
        <v>61</v>
      </c>
    </row>
    <row r="1500" spans="1:17" ht="15.6" x14ac:dyDescent="0.3">
      <c r="A1500" s="1" t="s">
        <v>872</v>
      </c>
      <c r="B1500" s="1" t="str">
        <f>VLOOKUP($A1500,'Data Transformation'!$A$2:$D$2336,4,)</f>
        <v xml:space="preserve">  Meghan</v>
      </c>
      <c r="C1500">
        <f>VLOOKUP($A1500,'Medical Examinations'!$A$2:$B$2336,2,)</f>
        <v>22.58</v>
      </c>
      <c r="D1500">
        <f>VLOOKUP($A1500,'Medical Examinations'!$A$2:$C$2336,3,)</f>
        <v>7.46</v>
      </c>
      <c r="E1500" t="str">
        <f>VLOOKUP($A1500,'Medical Examinations'!$A$2:$D$2336,4,)</f>
        <v>No</v>
      </c>
      <c r="F1500" t="str">
        <f>VLOOKUP($A1500,'Medical Examinations'!$A$2:$E$2336,5,)</f>
        <v>No</v>
      </c>
      <c r="G1500" t="str">
        <f>VLOOKUP($A1500,'Medical Examinations'!$A$2:$F$2336,6,)</f>
        <v>No</v>
      </c>
      <c r="H1500">
        <f>VLOOKUP($A1500,'Data Transformation'!$A$2:$G$2336,7,)</f>
        <v>0</v>
      </c>
      <c r="I1500" t="str">
        <f>VLOOKUP($A1500,'Medical Examinations'!$A$2:$H$2336,8,)</f>
        <v>No</v>
      </c>
      <c r="J1500" t="str">
        <f>VLOOKUP($A1500,'Data Transformation'!$A$2:$K$2336,11,)</f>
        <v>overweight</v>
      </c>
      <c r="K1500" t="str">
        <f>VLOOKUP($A1500,'Data Transformation'!$A$2:$M$2336,13,)</f>
        <v>Diabetes</v>
      </c>
      <c r="L1500" t="str">
        <f>VLOOKUP(A1500,'Data Transformation'!A1500:Q3834,17,)</f>
        <v>14-Sep-1965</v>
      </c>
      <c r="M1500">
        <f>VLOOKUP($A1500,'Hospitalisation Details'!$A$2:$I$2344,6,)</f>
        <v>6938.11</v>
      </c>
      <c r="N1500" t="str">
        <f>VLOOKUP($A1500,'Hospitalisation Details'!$A$2:$I$2344,7,)</f>
        <v>tier - 2</v>
      </c>
      <c r="O1500" t="str">
        <f>VLOOKUP($A1500,'Hospitalisation Details'!$A$2:$I$2344,8,)</f>
        <v>tier - 2</v>
      </c>
      <c r="P1500" t="str">
        <f>VLOOKUP($A1500,'Hospitalisation Details'!$A$2:$I$2344,9,)</f>
        <v>R1013</v>
      </c>
      <c r="Q1500">
        <f>VLOOKUP(A1500,'Data Transformation'!A1500:R3834,18,)</f>
        <v>57</v>
      </c>
    </row>
    <row r="1501" spans="1:17" ht="15.6" x14ac:dyDescent="0.3">
      <c r="A1501" s="1" t="s">
        <v>871</v>
      </c>
      <c r="B1501" s="1" t="str">
        <f>VLOOKUP($A1501,'Data Transformation'!$A$2:$D$2336,4,)</f>
        <v xml:space="preserve">  Meredith L</v>
      </c>
      <c r="C1501">
        <f>VLOOKUP($A1501,'Medical Examinations'!$A$2:$B$2336,2,)</f>
        <v>19.475000000000001</v>
      </c>
      <c r="D1501">
        <f>VLOOKUP($A1501,'Medical Examinations'!$A$2:$C$2336,3,)</f>
        <v>4.74</v>
      </c>
      <c r="E1501" t="str">
        <f>VLOOKUP($A1501,'Medical Examinations'!$A$2:$D$2336,4,)</f>
        <v>No</v>
      </c>
      <c r="F1501" t="str">
        <f>VLOOKUP($A1501,'Medical Examinations'!$A$2:$E$2336,5,)</f>
        <v>No</v>
      </c>
      <c r="G1501" t="str">
        <f>VLOOKUP($A1501,'Medical Examinations'!$A$2:$F$2336,6,)</f>
        <v>No</v>
      </c>
      <c r="H1501">
        <f>VLOOKUP($A1501,'Data Transformation'!$A$2:$G$2336,7,)</f>
        <v>1</v>
      </c>
      <c r="I1501" t="str">
        <f>VLOOKUP($A1501,'Medical Examinations'!$A$2:$H$2336,8,)</f>
        <v>No</v>
      </c>
      <c r="J1501" t="str">
        <f>VLOOKUP($A1501,'Data Transformation'!$A$2:$K$2336,11,)</f>
        <v>obesity</v>
      </c>
      <c r="K1501" t="str">
        <f>VLOOKUP($A1501,'Data Transformation'!$A$2:$M$2336,13,)</f>
        <v>Diabetes</v>
      </c>
      <c r="L1501" t="str">
        <f>VLOOKUP(A1501,'Data Transformation'!A1501:Q3835,17,)</f>
        <v>27-Aug-1962</v>
      </c>
      <c r="M1501">
        <f>VLOOKUP($A1501,'Hospitalisation Details'!$A$2:$I$2344,6,)</f>
        <v>6933.24</v>
      </c>
      <c r="N1501" t="str">
        <f>VLOOKUP($A1501,'Hospitalisation Details'!$A$2:$I$2344,7,)</f>
        <v>tier - 2</v>
      </c>
      <c r="O1501" t="str">
        <f>VLOOKUP($A1501,'Hospitalisation Details'!$A$2:$I$2344,8,)</f>
        <v>tier - 3</v>
      </c>
      <c r="P1501" t="str">
        <f>VLOOKUP($A1501,'Hospitalisation Details'!$A$2:$I$2344,9,)</f>
        <v>R1012</v>
      </c>
      <c r="Q1501">
        <f>VLOOKUP(A1501,'Data Transformation'!A1501:R3835,18,)</f>
        <v>60</v>
      </c>
    </row>
    <row r="1502" spans="1:17" ht="15.6" x14ac:dyDescent="0.3">
      <c r="A1502" s="1" t="s">
        <v>870</v>
      </c>
      <c r="B1502" s="1" t="str">
        <f>VLOOKUP($A1502,'Data Transformation'!$A$2:$D$2336,4,)</f>
        <v xml:space="preserve">  Millicent M</v>
      </c>
      <c r="C1502">
        <f>VLOOKUP($A1502,'Medical Examinations'!$A$2:$B$2336,2,)</f>
        <v>26.33</v>
      </c>
      <c r="D1502">
        <f>VLOOKUP($A1502,'Medical Examinations'!$A$2:$C$2336,3,)</f>
        <v>4.79</v>
      </c>
      <c r="E1502" t="str">
        <f>VLOOKUP($A1502,'Medical Examinations'!$A$2:$D$2336,4,)</f>
        <v>No</v>
      </c>
      <c r="F1502" t="str">
        <f>VLOOKUP($A1502,'Medical Examinations'!$A$2:$E$2336,5,)</f>
        <v>No</v>
      </c>
      <c r="G1502" t="str">
        <f>VLOOKUP($A1502,'Medical Examinations'!$A$2:$F$2336,6,)</f>
        <v>No</v>
      </c>
      <c r="H1502">
        <f>VLOOKUP($A1502,'Data Transformation'!$A$2:$G$2336,7,)</f>
        <v>0</v>
      </c>
      <c r="I1502" t="str">
        <f>VLOOKUP($A1502,'Medical Examinations'!$A$2:$H$2336,8,)</f>
        <v>No</v>
      </c>
      <c r="J1502" t="str">
        <f>VLOOKUP($A1502,'Data Transformation'!$A$2:$K$2336,11,)</f>
        <v>obesity</v>
      </c>
      <c r="K1502" t="str">
        <f>VLOOKUP($A1502,'Data Transformation'!$A$2:$M$2336,13,)</f>
        <v>Normal</v>
      </c>
      <c r="L1502" t="str">
        <f>VLOOKUP(A1502,'Data Transformation'!A1502:Q3836,17,)</f>
        <v>24-Sep-1974</v>
      </c>
      <c r="M1502">
        <f>VLOOKUP($A1502,'Hospitalisation Details'!$A$2:$I$2344,6,)</f>
        <v>6895.19</v>
      </c>
      <c r="N1502" t="str">
        <f>VLOOKUP($A1502,'Hospitalisation Details'!$A$2:$I$2344,7,)</f>
        <v>tier - 2</v>
      </c>
      <c r="O1502" t="str">
        <f>VLOOKUP($A1502,'Hospitalisation Details'!$A$2:$I$2344,8,)</f>
        <v>tier - 3</v>
      </c>
      <c r="P1502" t="str">
        <f>VLOOKUP($A1502,'Hospitalisation Details'!$A$2:$I$2344,9,)</f>
        <v>R1024</v>
      </c>
      <c r="Q1502">
        <f>VLOOKUP(A1502,'Data Transformation'!A1502:R3836,18,)</f>
        <v>48</v>
      </c>
    </row>
    <row r="1503" spans="1:17" ht="15.6" x14ac:dyDescent="0.3">
      <c r="A1503" s="1" t="s">
        <v>869</v>
      </c>
      <c r="B1503" s="1" t="str">
        <f>VLOOKUP($A1503,'Data Transformation'!$A$2:$D$2336,4,)</f>
        <v xml:space="preserve">  Kathleen</v>
      </c>
      <c r="C1503">
        <f>VLOOKUP($A1503,'Medical Examinations'!$A$2:$B$2336,2,)</f>
        <v>17.29</v>
      </c>
      <c r="D1503">
        <f>VLOOKUP($A1503,'Medical Examinations'!$A$2:$C$2336,3,)</f>
        <v>5.35</v>
      </c>
      <c r="E1503" t="str">
        <f>VLOOKUP($A1503,'Medical Examinations'!$A$2:$D$2336,4,)</f>
        <v>yes</v>
      </c>
      <c r="F1503" t="str">
        <f>VLOOKUP($A1503,'Medical Examinations'!$A$2:$E$2336,5,)</f>
        <v>No</v>
      </c>
      <c r="G1503" t="str">
        <f>VLOOKUP($A1503,'Medical Examinations'!$A$2:$F$2336,6,)</f>
        <v>No</v>
      </c>
      <c r="H1503">
        <f>VLOOKUP($A1503,'Data Transformation'!$A$2:$G$2336,7,)</f>
        <v>0</v>
      </c>
      <c r="I1503" t="str">
        <f>VLOOKUP($A1503,'Medical Examinations'!$A$2:$H$2336,8,)</f>
        <v>No</v>
      </c>
      <c r="J1503" t="str">
        <f>VLOOKUP($A1503,'Data Transformation'!$A$2:$K$2336,11,)</f>
        <v>overweight</v>
      </c>
      <c r="K1503" t="str">
        <f>VLOOKUP($A1503,'Data Transformation'!$A$2:$M$2336,13,)</f>
        <v>Diabetes</v>
      </c>
      <c r="L1503" t="str">
        <f>VLOOKUP(A1503,'Data Transformation'!A1503:Q3837,17,)</f>
        <v>7-Jul-1992</v>
      </c>
      <c r="M1503">
        <f>VLOOKUP($A1503,'Hospitalisation Details'!$A$2:$I$2344,6,)</f>
        <v>6877.98</v>
      </c>
      <c r="N1503" t="str">
        <f>VLOOKUP($A1503,'Hospitalisation Details'!$A$2:$I$2344,7,)</f>
        <v>tier - 2</v>
      </c>
      <c r="O1503" t="str">
        <f>VLOOKUP($A1503,'Hospitalisation Details'!$A$2:$I$2344,8,)</f>
        <v>tier - 1</v>
      </c>
      <c r="P1503" t="str">
        <f>VLOOKUP($A1503,'Hospitalisation Details'!$A$2:$I$2344,9,)</f>
        <v>R1024</v>
      </c>
      <c r="Q1503">
        <f>VLOOKUP(A1503,'Data Transformation'!A1503:R3837,18,)</f>
        <v>31</v>
      </c>
    </row>
    <row r="1504" spans="1:17" ht="15.6" x14ac:dyDescent="0.3">
      <c r="A1504" s="1" t="s">
        <v>868</v>
      </c>
      <c r="B1504" s="1" t="str">
        <f>VLOOKUP($A1504,'Data Transformation'!$A$2:$D$2336,4,)</f>
        <v xml:space="preserve">  Kimberly K</v>
      </c>
      <c r="C1504">
        <f>VLOOKUP($A1504,'Medical Examinations'!$A$2:$B$2336,2,)</f>
        <v>42.88</v>
      </c>
      <c r="D1504">
        <f>VLOOKUP($A1504,'Medical Examinations'!$A$2:$C$2336,3,)</f>
        <v>4.87</v>
      </c>
      <c r="E1504" t="str">
        <f>VLOOKUP($A1504,'Medical Examinations'!$A$2:$D$2336,4,)</f>
        <v>No</v>
      </c>
      <c r="F1504" t="str">
        <f>VLOOKUP($A1504,'Medical Examinations'!$A$2:$E$2336,5,)</f>
        <v>yes</v>
      </c>
      <c r="G1504" t="str">
        <f>VLOOKUP($A1504,'Medical Examinations'!$A$2:$F$2336,6,)</f>
        <v>No</v>
      </c>
      <c r="H1504">
        <f>VLOOKUP($A1504,'Data Transformation'!$A$2:$G$2336,7,)</f>
        <v>1</v>
      </c>
      <c r="I1504" t="str">
        <f>VLOOKUP($A1504,'Medical Examinations'!$A$2:$H$2336,8,)</f>
        <v>No</v>
      </c>
      <c r="J1504" t="str">
        <f>VLOOKUP($A1504,'Data Transformation'!$A$2:$K$2336,11,)</f>
        <v>obesity</v>
      </c>
      <c r="K1504" t="str">
        <f>VLOOKUP($A1504,'Data Transformation'!$A$2:$M$2336,13,)</f>
        <v>Normal</v>
      </c>
      <c r="L1504" t="str">
        <f>VLOOKUP(A1504,'Data Transformation'!A1504:Q3838,17,)</f>
        <v>28-Nov-1964</v>
      </c>
      <c r="M1504">
        <f>VLOOKUP($A1504,'Hospitalisation Details'!$A$2:$I$2344,6,)</f>
        <v>6876.53</v>
      </c>
      <c r="N1504" t="str">
        <f>VLOOKUP($A1504,'Hospitalisation Details'!$A$2:$I$2344,7,)</f>
        <v>tier - 2</v>
      </c>
      <c r="O1504" t="str">
        <f>VLOOKUP($A1504,'Hospitalisation Details'!$A$2:$I$2344,8,)</f>
        <v>tier - 1</v>
      </c>
      <c r="P1504" t="str">
        <f>VLOOKUP($A1504,'Hospitalisation Details'!$A$2:$I$2344,9,)</f>
        <v>R1012</v>
      </c>
      <c r="Q1504">
        <f>VLOOKUP(A1504,'Data Transformation'!A1504:R3838,18,)</f>
        <v>58</v>
      </c>
    </row>
    <row r="1505" spans="1:17" ht="15.6" x14ac:dyDescent="0.3">
      <c r="A1505" s="1" t="s">
        <v>867</v>
      </c>
      <c r="B1505" s="1" t="str">
        <f>VLOOKUP($A1505,'Data Transformation'!$A$2:$D$2336,4,)</f>
        <v xml:space="preserve">  Justin C</v>
      </c>
      <c r="C1505">
        <f>VLOOKUP($A1505,'Medical Examinations'!$A$2:$B$2336,2,)</f>
        <v>32.200000000000003</v>
      </c>
      <c r="D1505">
        <f>VLOOKUP($A1505,'Medical Examinations'!$A$2:$C$2336,3,)</f>
        <v>10.09</v>
      </c>
      <c r="E1505" t="str">
        <f>VLOOKUP($A1505,'Medical Examinations'!$A$2:$D$2336,4,)</f>
        <v>yes</v>
      </c>
      <c r="F1505" t="str">
        <f>VLOOKUP($A1505,'Medical Examinations'!$A$2:$E$2336,5,)</f>
        <v>No</v>
      </c>
      <c r="G1505" t="str">
        <f>VLOOKUP($A1505,'Medical Examinations'!$A$2:$F$2336,6,)</f>
        <v>No</v>
      </c>
      <c r="H1505">
        <f>VLOOKUP($A1505,'Data Transformation'!$A$2:$G$2336,7,)</f>
        <v>0</v>
      </c>
      <c r="I1505" t="str">
        <f>VLOOKUP($A1505,'Medical Examinations'!$A$2:$H$2336,8,)</f>
        <v>No</v>
      </c>
      <c r="J1505" t="str">
        <f>VLOOKUP($A1505,'Data Transformation'!$A$2:$K$2336,11,)</f>
        <v>obesity</v>
      </c>
      <c r="K1505" t="str">
        <f>VLOOKUP($A1505,'Data Transformation'!$A$2:$M$2336,13,)</f>
        <v>Normal</v>
      </c>
      <c r="L1505" t="str">
        <f>VLOOKUP(A1505,'Data Transformation'!A1505:Q3839,17,)</f>
        <v>8-Jul-1970</v>
      </c>
      <c r="M1505">
        <f>VLOOKUP($A1505,'Hospitalisation Details'!$A$2:$I$2344,6,)</f>
        <v>6875.96</v>
      </c>
      <c r="N1505" t="str">
        <f>VLOOKUP($A1505,'Hospitalisation Details'!$A$2:$I$2344,7,)</f>
        <v>tier - 2</v>
      </c>
      <c r="O1505" t="str">
        <f>VLOOKUP($A1505,'Hospitalisation Details'!$A$2:$I$2344,8,)</f>
        <v>tier - 2</v>
      </c>
      <c r="P1505" t="str">
        <f>VLOOKUP($A1505,'Hospitalisation Details'!$A$2:$I$2344,9,)</f>
        <v>R1011</v>
      </c>
      <c r="Q1505">
        <f>VLOOKUP(A1505,'Data Transformation'!A1505:R3839,18,)</f>
        <v>53</v>
      </c>
    </row>
    <row r="1506" spans="1:17" ht="15.6" x14ac:dyDescent="0.3">
      <c r="A1506" s="1" t="s">
        <v>866</v>
      </c>
      <c r="B1506" s="1" t="str">
        <f>VLOOKUP($A1506,'Data Transformation'!$A$2:$D$2336,4,)</f>
        <v xml:space="preserve">  Tristan P</v>
      </c>
      <c r="C1506">
        <f>VLOOKUP($A1506,'Medical Examinations'!$A$2:$B$2336,2,)</f>
        <v>18.75</v>
      </c>
      <c r="D1506">
        <f>VLOOKUP($A1506,'Medical Examinations'!$A$2:$C$2336,3,)</f>
        <v>5.47</v>
      </c>
      <c r="E1506" t="str">
        <f>VLOOKUP($A1506,'Medical Examinations'!$A$2:$D$2336,4,)</f>
        <v>yes</v>
      </c>
      <c r="F1506" t="str">
        <f>VLOOKUP($A1506,'Medical Examinations'!$A$2:$E$2336,5,)</f>
        <v>No</v>
      </c>
      <c r="G1506" t="str">
        <f>VLOOKUP($A1506,'Medical Examinations'!$A$2:$F$2336,6,)</f>
        <v>Yes</v>
      </c>
      <c r="H1506">
        <f>VLOOKUP($A1506,'Data Transformation'!$A$2:$G$2336,7,)</f>
        <v>1</v>
      </c>
      <c r="I1506" t="str">
        <f>VLOOKUP($A1506,'Medical Examinations'!$A$2:$H$2336,8,)</f>
        <v>No</v>
      </c>
      <c r="J1506" t="str">
        <f>VLOOKUP($A1506,'Data Transformation'!$A$2:$K$2336,11,)</f>
        <v>obesity</v>
      </c>
      <c r="K1506" t="str">
        <f>VLOOKUP($A1506,'Data Transformation'!$A$2:$M$2336,13,)</f>
        <v>Normal</v>
      </c>
      <c r="L1506" t="str">
        <f>VLOOKUP(A1506,'Data Transformation'!A1506:Q3840,17,)</f>
        <v>17-Jul-1988</v>
      </c>
      <c r="M1506">
        <f>VLOOKUP($A1506,'Hospitalisation Details'!$A$2:$I$2344,6,)</f>
        <v>6868.39</v>
      </c>
      <c r="N1506" t="str">
        <f>VLOOKUP($A1506,'Hospitalisation Details'!$A$2:$I$2344,7,)</f>
        <v>tier - 2</v>
      </c>
      <c r="O1506" t="str">
        <f>VLOOKUP($A1506,'Hospitalisation Details'!$A$2:$I$2344,8,)</f>
        <v>tier - 2</v>
      </c>
      <c r="P1506" t="str">
        <f>VLOOKUP($A1506,'Hospitalisation Details'!$A$2:$I$2344,9,)</f>
        <v>R1013</v>
      </c>
      <c r="Q1506">
        <f>VLOOKUP(A1506,'Data Transformation'!A1506:R3840,18,)</f>
        <v>35</v>
      </c>
    </row>
    <row r="1507" spans="1:17" ht="15.6" x14ac:dyDescent="0.3">
      <c r="A1507" s="1" t="s">
        <v>865</v>
      </c>
      <c r="B1507" s="1" t="str">
        <f>VLOOKUP($A1507,'Data Transformation'!$A$2:$D$2336,4,)</f>
        <v xml:space="preserve">  Traci A</v>
      </c>
      <c r="C1507">
        <f>VLOOKUP($A1507,'Medical Examinations'!$A$2:$B$2336,2,)</f>
        <v>22.36</v>
      </c>
      <c r="D1507">
        <f>VLOOKUP($A1507,'Medical Examinations'!$A$2:$C$2336,3,)</f>
        <v>8.6</v>
      </c>
      <c r="E1507" t="str">
        <f>VLOOKUP($A1507,'Medical Examinations'!$A$2:$D$2336,4,)</f>
        <v>No</v>
      </c>
      <c r="F1507" t="str">
        <f>VLOOKUP($A1507,'Medical Examinations'!$A$2:$E$2336,5,)</f>
        <v>No</v>
      </c>
      <c r="G1507" t="str">
        <f>VLOOKUP($A1507,'Medical Examinations'!$A$2:$F$2336,6,)</f>
        <v>No</v>
      </c>
      <c r="H1507">
        <f>VLOOKUP($A1507,'Data Transformation'!$A$2:$G$2336,7,)</f>
        <v>0</v>
      </c>
      <c r="I1507" t="str">
        <f>VLOOKUP($A1507,'Medical Examinations'!$A$2:$H$2336,8,)</f>
        <v>No</v>
      </c>
      <c r="J1507" t="str">
        <f>VLOOKUP($A1507,'Data Transformation'!$A$2:$K$2336,11,)</f>
        <v>obesity</v>
      </c>
      <c r="K1507" t="str">
        <f>VLOOKUP($A1507,'Data Transformation'!$A$2:$M$2336,13,)</f>
        <v>Normal</v>
      </c>
      <c r="L1507" t="str">
        <f>VLOOKUP(A1507,'Data Transformation'!A1507:Q3841,17,)</f>
        <v>2-Sep-1962</v>
      </c>
      <c r="M1507">
        <f>VLOOKUP($A1507,'Hospitalisation Details'!$A$2:$I$2344,6,)</f>
        <v>6863.49</v>
      </c>
      <c r="N1507" t="str">
        <f>VLOOKUP($A1507,'Hospitalisation Details'!$A$2:$I$2344,7,)</f>
        <v>tier - 2</v>
      </c>
      <c r="O1507" t="str">
        <f>VLOOKUP($A1507,'Hospitalisation Details'!$A$2:$I$2344,8,)</f>
        <v>tier - 1</v>
      </c>
      <c r="P1507" t="str">
        <f>VLOOKUP($A1507,'Hospitalisation Details'!$A$2:$I$2344,9,)</f>
        <v>R1013</v>
      </c>
      <c r="Q1507">
        <f>VLOOKUP(A1507,'Data Transformation'!A1507:R3841,18,)</f>
        <v>60</v>
      </c>
    </row>
    <row r="1508" spans="1:17" ht="15.6" x14ac:dyDescent="0.3">
      <c r="A1508" s="1" t="s">
        <v>864</v>
      </c>
      <c r="B1508" s="1" t="str">
        <f>VLOOKUP($A1508,'Data Transformation'!$A$2:$D$2336,4,)</f>
        <v xml:space="preserve">  Justin P</v>
      </c>
      <c r="C1508">
        <f>VLOOKUP($A1508,'Medical Examinations'!$A$2:$B$2336,2,)</f>
        <v>23.94</v>
      </c>
      <c r="D1508">
        <f>VLOOKUP($A1508,'Medical Examinations'!$A$2:$C$2336,3,)</f>
        <v>10.74</v>
      </c>
      <c r="E1508" t="str">
        <f>VLOOKUP($A1508,'Medical Examinations'!$A$2:$D$2336,4,)</f>
        <v>yes</v>
      </c>
      <c r="F1508" t="str">
        <f>VLOOKUP($A1508,'Medical Examinations'!$A$2:$E$2336,5,)</f>
        <v>No</v>
      </c>
      <c r="G1508" t="str">
        <f>VLOOKUP($A1508,'Medical Examinations'!$A$2:$F$2336,6,)</f>
        <v>No</v>
      </c>
      <c r="H1508">
        <f>VLOOKUP($A1508,'Data Transformation'!$A$2:$G$2336,7,)</f>
        <v>0</v>
      </c>
      <c r="I1508" t="str">
        <f>VLOOKUP($A1508,'Medical Examinations'!$A$2:$H$2336,8,)</f>
        <v>No</v>
      </c>
      <c r="J1508" t="str">
        <f>VLOOKUP($A1508,'Data Transformation'!$A$2:$K$2336,11,)</f>
        <v>obesity</v>
      </c>
      <c r="K1508" t="str">
        <f>VLOOKUP($A1508,'Data Transformation'!$A$2:$M$2336,13,)</f>
        <v>Prediabetes</v>
      </c>
      <c r="L1508" t="str">
        <f>VLOOKUP(A1508,'Data Transformation'!A1508:Q3842,17,)</f>
        <v>1-Oct-1962</v>
      </c>
      <c r="M1508">
        <f>VLOOKUP($A1508,'Hospitalisation Details'!$A$2:$I$2344,6,)</f>
        <v>6858.48</v>
      </c>
      <c r="N1508" t="str">
        <f>VLOOKUP($A1508,'Hospitalisation Details'!$A$2:$I$2344,7,)</f>
        <v>tier - 2</v>
      </c>
      <c r="O1508" t="str">
        <f>VLOOKUP($A1508,'Hospitalisation Details'!$A$2:$I$2344,8,)</f>
        <v>tier - 2</v>
      </c>
      <c r="P1508" t="str">
        <f>VLOOKUP($A1508,'Hospitalisation Details'!$A$2:$I$2344,9,)</f>
        <v>R1019</v>
      </c>
      <c r="Q1508">
        <f>VLOOKUP(A1508,'Data Transformation'!A1508:R3842,18,)</f>
        <v>60</v>
      </c>
    </row>
    <row r="1509" spans="1:17" ht="15.6" x14ac:dyDescent="0.3">
      <c r="A1509" s="1" t="s">
        <v>863</v>
      </c>
      <c r="B1509" s="1" t="str">
        <f>VLOOKUP($A1509,'Data Transformation'!$A$2:$D$2336,4,)</f>
        <v xml:space="preserve">  Logan M</v>
      </c>
      <c r="C1509">
        <f>VLOOKUP($A1509,'Medical Examinations'!$A$2:$B$2336,2,)</f>
        <v>30.1</v>
      </c>
      <c r="D1509">
        <f>VLOOKUP($A1509,'Medical Examinations'!$A$2:$C$2336,3,)</f>
        <v>4.3899999999999997</v>
      </c>
      <c r="E1509" t="str">
        <f>VLOOKUP($A1509,'Medical Examinations'!$A$2:$D$2336,4,)</f>
        <v>No</v>
      </c>
      <c r="F1509" t="str">
        <f>VLOOKUP($A1509,'Medical Examinations'!$A$2:$E$2336,5,)</f>
        <v>No</v>
      </c>
      <c r="G1509" t="str">
        <f>VLOOKUP($A1509,'Medical Examinations'!$A$2:$F$2336,6,)</f>
        <v>Yes</v>
      </c>
      <c r="H1509">
        <f>VLOOKUP($A1509,'Data Transformation'!$A$2:$G$2336,7,)</f>
        <v>1</v>
      </c>
      <c r="I1509" t="str">
        <f>VLOOKUP($A1509,'Medical Examinations'!$A$2:$H$2336,8,)</f>
        <v>No</v>
      </c>
      <c r="J1509" t="str">
        <f>VLOOKUP($A1509,'Data Transformation'!$A$2:$K$2336,11,)</f>
        <v>obesity</v>
      </c>
      <c r="K1509" t="str">
        <f>VLOOKUP($A1509,'Data Transformation'!$A$2:$M$2336,13,)</f>
        <v>Diabetes</v>
      </c>
      <c r="L1509" t="str">
        <f>VLOOKUP(A1509,'Data Transformation'!A1509:Q3843,17,)</f>
        <v>25-Sep-1975</v>
      </c>
      <c r="M1509">
        <f>VLOOKUP($A1509,'Hospitalisation Details'!$A$2:$I$2344,6,)</f>
        <v>6849.03</v>
      </c>
      <c r="N1509" t="str">
        <f>VLOOKUP($A1509,'Hospitalisation Details'!$A$2:$I$2344,7,)</f>
        <v>tier - 2</v>
      </c>
      <c r="O1509" t="str">
        <f>VLOOKUP($A1509,'Hospitalisation Details'!$A$2:$I$2344,8,)</f>
        <v>tier - 2</v>
      </c>
      <c r="P1509" t="str">
        <f>VLOOKUP($A1509,'Hospitalisation Details'!$A$2:$I$2344,9,)</f>
        <v>R1011</v>
      </c>
      <c r="Q1509">
        <f>VLOOKUP(A1509,'Data Transformation'!A1509:R3843,18,)</f>
        <v>47</v>
      </c>
    </row>
    <row r="1510" spans="1:17" ht="15.6" x14ac:dyDescent="0.3">
      <c r="A1510" s="1" t="s">
        <v>862</v>
      </c>
      <c r="B1510" s="1" t="str">
        <f>VLOOKUP($A1510,'Data Transformation'!$A$2:$D$2336,4,)</f>
        <v xml:space="preserve">  Sebastien</v>
      </c>
      <c r="C1510">
        <f>VLOOKUP($A1510,'Medical Examinations'!$A$2:$B$2336,2,)</f>
        <v>21.93</v>
      </c>
      <c r="D1510">
        <f>VLOOKUP($A1510,'Medical Examinations'!$A$2:$C$2336,3,)</f>
        <v>6.3</v>
      </c>
      <c r="E1510" t="str">
        <f>VLOOKUP($A1510,'Medical Examinations'!$A$2:$D$2336,4,)</f>
        <v>No</v>
      </c>
      <c r="F1510" t="str">
        <f>VLOOKUP($A1510,'Medical Examinations'!$A$2:$E$2336,5,)</f>
        <v>No</v>
      </c>
      <c r="G1510" t="str">
        <f>VLOOKUP($A1510,'Medical Examinations'!$A$2:$F$2336,6,)</f>
        <v>No</v>
      </c>
      <c r="H1510">
        <f>VLOOKUP($A1510,'Data Transformation'!$A$2:$G$2336,7,)</f>
        <v>0</v>
      </c>
      <c r="I1510" t="str">
        <f>VLOOKUP($A1510,'Medical Examinations'!$A$2:$H$2336,8,)</f>
        <v>No</v>
      </c>
      <c r="J1510" t="str">
        <f>VLOOKUP($A1510,'Data Transformation'!$A$2:$K$2336,11,)</f>
        <v>obesity</v>
      </c>
      <c r="K1510" t="str">
        <f>VLOOKUP($A1510,'Data Transformation'!$A$2:$M$2336,13,)</f>
        <v>Normal</v>
      </c>
      <c r="L1510" t="str">
        <f>VLOOKUP(A1510,'Data Transformation'!A1510:Q3844,17,)</f>
        <v>7-Oct-1972</v>
      </c>
      <c r="M1510">
        <f>VLOOKUP($A1510,'Hospitalisation Details'!$A$2:$I$2344,6,)</f>
        <v>6843.17</v>
      </c>
      <c r="N1510" t="str">
        <f>VLOOKUP($A1510,'Hospitalisation Details'!$A$2:$I$2344,7,)</f>
        <v>tier - 2</v>
      </c>
      <c r="O1510" t="str">
        <f>VLOOKUP($A1510,'Hospitalisation Details'!$A$2:$I$2344,8,)</f>
        <v>tier - 1</v>
      </c>
      <c r="P1510" t="str">
        <f>VLOOKUP($A1510,'Hospitalisation Details'!$A$2:$I$2344,9,)</f>
        <v>R1013</v>
      </c>
      <c r="Q1510">
        <f>VLOOKUP(A1510,'Data Transformation'!A1510:R3844,18,)</f>
        <v>50</v>
      </c>
    </row>
    <row r="1511" spans="1:17" ht="15.6" x14ac:dyDescent="0.3">
      <c r="A1511" s="1" t="s">
        <v>861</v>
      </c>
      <c r="B1511" s="1" t="str">
        <f>VLOOKUP($A1511,'Data Transformation'!$A$2:$D$2336,4,)</f>
        <v xml:space="preserve">  Tiffany A</v>
      </c>
      <c r="C1511">
        <f>VLOOKUP($A1511,'Medical Examinations'!$A$2:$B$2336,2,)</f>
        <v>39.75</v>
      </c>
      <c r="D1511">
        <f>VLOOKUP($A1511,'Medical Examinations'!$A$2:$C$2336,3,)</f>
        <v>5.41</v>
      </c>
      <c r="E1511" t="str">
        <f>VLOOKUP($A1511,'Medical Examinations'!$A$2:$D$2336,4,)</f>
        <v>No</v>
      </c>
      <c r="F1511" t="str">
        <f>VLOOKUP($A1511,'Medical Examinations'!$A$2:$E$2336,5,)</f>
        <v>yes</v>
      </c>
      <c r="G1511" t="str">
        <f>VLOOKUP($A1511,'Medical Examinations'!$A$2:$F$2336,6,)</f>
        <v>No</v>
      </c>
      <c r="H1511">
        <f>VLOOKUP($A1511,'Data Transformation'!$A$2:$G$2336,7,)</f>
        <v>1</v>
      </c>
      <c r="I1511" t="str">
        <f>VLOOKUP($A1511,'Medical Examinations'!$A$2:$H$2336,8,)</f>
        <v>No</v>
      </c>
      <c r="J1511" t="str">
        <f>VLOOKUP($A1511,'Data Transformation'!$A$2:$K$2336,11,)</f>
        <v>obesity</v>
      </c>
      <c r="K1511" t="str">
        <f>VLOOKUP($A1511,'Data Transformation'!$A$2:$M$2336,13,)</f>
        <v>Diabetes</v>
      </c>
      <c r="L1511" t="str">
        <f>VLOOKUP(A1511,'Data Transformation'!A1511:Q3845,17,)</f>
        <v>5-Dec-1963</v>
      </c>
      <c r="M1511">
        <f>VLOOKUP($A1511,'Hospitalisation Details'!$A$2:$I$2344,6,)</f>
        <v>6842.28</v>
      </c>
      <c r="N1511" t="str">
        <f>VLOOKUP($A1511,'Hospitalisation Details'!$A$2:$I$2344,7,)</f>
        <v>tier - 2</v>
      </c>
      <c r="O1511" t="str">
        <f>VLOOKUP($A1511,'Hospitalisation Details'!$A$2:$I$2344,8,)</f>
        <v>tier - 1</v>
      </c>
      <c r="P1511" t="str">
        <f>VLOOKUP($A1511,'Hospitalisation Details'!$A$2:$I$2344,9,)</f>
        <v>R1012</v>
      </c>
      <c r="Q1511">
        <f>VLOOKUP(A1511,'Data Transformation'!A1511:R3845,18,)</f>
        <v>59</v>
      </c>
    </row>
    <row r="1512" spans="1:17" ht="15.6" x14ac:dyDescent="0.3">
      <c r="A1512" s="1" t="s">
        <v>860</v>
      </c>
      <c r="B1512" s="1" t="str">
        <f>VLOOKUP($A1512,'Data Transformation'!$A$2:$D$2336,4,)</f>
        <v xml:space="preserve">  Matthew</v>
      </c>
      <c r="C1512">
        <f>VLOOKUP($A1512,'Medical Examinations'!$A$2:$B$2336,2,)</f>
        <v>26.03</v>
      </c>
      <c r="D1512">
        <f>VLOOKUP($A1512,'Medical Examinations'!$A$2:$C$2336,3,)</f>
        <v>4.47</v>
      </c>
      <c r="E1512" t="str">
        <f>VLOOKUP($A1512,'Medical Examinations'!$A$2:$D$2336,4,)</f>
        <v>No</v>
      </c>
      <c r="F1512" t="str">
        <f>VLOOKUP($A1512,'Medical Examinations'!$A$2:$E$2336,5,)</f>
        <v>No</v>
      </c>
      <c r="G1512" t="str">
        <f>VLOOKUP($A1512,'Medical Examinations'!$A$2:$F$2336,6,)</f>
        <v>Yes</v>
      </c>
      <c r="H1512">
        <f>VLOOKUP($A1512,'Data Transformation'!$A$2:$G$2336,7,)</f>
        <v>1</v>
      </c>
      <c r="I1512" t="str">
        <f>VLOOKUP($A1512,'Medical Examinations'!$A$2:$H$2336,8,)</f>
        <v>No</v>
      </c>
      <c r="J1512" t="str">
        <f>VLOOKUP($A1512,'Data Transformation'!$A$2:$K$2336,11,)</f>
        <v>obesity</v>
      </c>
      <c r="K1512" t="str">
        <f>VLOOKUP($A1512,'Data Transformation'!$A$2:$M$2336,13,)</f>
        <v>Normal</v>
      </c>
      <c r="L1512" t="str">
        <f>VLOOKUP(A1512,'Data Transformation'!A1512:Q3846,17,)</f>
        <v>29-Oct-1983</v>
      </c>
      <c r="M1512">
        <f>VLOOKUP($A1512,'Hospitalisation Details'!$A$2:$I$2344,6,)</f>
        <v>6837.37</v>
      </c>
      <c r="N1512" t="str">
        <f>VLOOKUP($A1512,'Hospitalisation Details'!$A$2:$I$2344,7,)</f>
        <v>tier - 3</v>
      </c>
      <c r="O1512" t="str">
        <f>VLOOKUP($A1512,'Hospitalisation Details'!$A$2:$I$2344,8,)</f>
        <v>tier - 1</v>
      </c>
      <c r="P1512" t="str">
        <f>VLOOKUP($A1512,'Hospitalisation Details'!$A$2:$I$2344,9,)</f>
        <v>R1016</v>
      </c>
      <c r="Q1512">
        <f>VLOOKUP(A1512,'Data Transformation'!A1512:R3846,18,)</f>
        <v>39</v>
      </c>
    </row>
    <row r="1513" spans="1:17" ht="15.6" x14ac:dyDescent="0.3">
      <c r="A1513" s="1" t="s">
        <v>859</v>
      </c>
      <c r="B1513" s="1" t="str">
        <f>VLOOKUP($A1513,'Data Transformation'!$A$2:$D$2336,4,)</f>
        <v xml:space="preserve">  Luke</v>
      </c>
      <c r="C1513">
        <f>VLOOKUP($A1513,'Medical Examinations'!$A$2:$B$2336,2,)</f>
        <v>34.51</v>
      </c>
      <c r="D1513">
        <f>VLOOKUP($A1513,'Medical Examinations'!$A$2:$C$2336,3,)</f>
        <v>6.26</v>
      </c>
      <c r="E1513" t="str">
        <f>VLOOKUP($A1513,'Medical Examinations'!$A$2:$D$2336,4,)</f>
        <v>No</v>
      </c>
      <c r="F1513" t="str">
        <f>VLOOKUP($A1513,'Medical Examinations'!$A$2:$E$2336,5,)</f>
        <v>No</v>
      </c>
      <c r="G1513" t="str">
        <f>VLOOKUP($A1513,'Medical Examinations'!$A$2:$F$2336,6,)</f>
        <v>No</v>
      </c>
      <c r="H1513">
        <f>VLOOKUP($A1513,'Data Transformation'!$A$2:$G$2336,7,)</f>
        <v>0</v>
      </c>
      <c r="I1513" t="str">
        <f>VLOOKUP($A1513,'Medical Examinations'!$A$2:$H$2336,8,)</f>
        <v>No</v>
      </c>
      <c r="J1513" t="str">
        <f>VLOOKUP($A1513,'Data Transformation'!$A$2:$K$2336,11,)</f>
        <v>obesity</v>
      </c>
      <c r="K1513" t="str">
        <f>VLOOKUP($A1513,'Data Transformation'!$A$2:$M$2336,13,)</f>
        <v>Normal</v>
      </c>
      <c r="L1513" t="str">
        <f>VLOOKUP(A1513,'Data Transformation'!A1513:Q3847,17,)</f>
        <v>24-Jul-1978</v>
      </c>
      <c r="M1513">
        <f>VLOOKUP($A1513,'Hospitalisation Details'!$A$2:$I$2344,6,)</f>
        <v>6827.69</v>
      </c>
      <c r="N1513" t="str">
        <f>VLOOKUP($A1513,'Hospitalisation Details'!$A$2:$I$2344,7,)</f>
        <v>tier - 2</v>
      </c>
      <c r="O1513" t="str">
        <f>VLOOKUP($A1513,'Hospitalisation Details'!$A$2:$I$2344,8,)</f>
        <v>tier - 2</v>
      </c>
      <c r="P1513" t="str">
        <f>VLOOKUP($A1513,'Hospitalisation Details'!$A$2:$I$2344,9,)</f>
        <v>R1021</v>
      </c>
      <c r="Q1513">
        <f>VLOOKUP(A1513,'Data Transformation'!A1513:R3847,18,)</f>
        <v>45</v>
      </c>
    </row>
    <row r="1514" spans="1:17" ht="15.6" x14ac:dyDescent="0.3">
      <c r="A1514" s="1" t="s">
        <v>858</v>
      </c>
      <c r="B1514" s="1" t="str">
        <f>VLOOKUP($A1514,'Data Transformation'!$A$2:$D$2336,4,)</f>
        <v xml:space="preserve">  Leigh</v>
      </c>
      <c r="C1514">
        <f>VLOOKUP($A1514,'Medical Examinations'!$A$2:$B$2336,2,)</f>
        <v>19.32</v>
      </c>
      <c r="D1514">
        <f>VLOOKUP($A1514,'Medical Examinations'!$A$2:$C$2336,3,)</f>
        <v>11.58</v>
      </c>
      <c r="E1514" t="str">
        <f>VLOOKUP($A1514,'Medical Examinations'!$A$2:$D$2336,4,)</f>
        <v>yes</v>
      </c>
      <c r="F1514" t="str">
        <f>VLOOKUP($A1514,'Medical Examinations'!$A$2:$E$2336,5,)</f>
        <v>No</v>
      </c>
      <c r="G1514" t="str">
        <f>VLOOKUP($A1514,'Medical Examinations'!$A$2:$F$2336,6,)</f>
        <v>No</v>
      </c>
      <c r="H1514">
        <f>VLOOKUP($A1514,'Data Transformation'!$A$2:$G$2336,7,)</f>
        <v>1</v>
      </c>
      <c r="I1514" t="str">
        <f>VLOOKUP($A1514,'Medical Examinations'!$A$2:$H$2336,8,)</f>
        <v>No</v>
      </c>
      <c r="J1514" t="str">
        <f>VLOOKUP($A1514,'Data Transformation'!$A$2:$K$2336,11,)</f>
        <v>obesity</v>
      </c>
      <c r="K1514" t="str">
        <f>VLOOKUP($A1514,'Data Transformation'!$A$2:$M$2336,13,)</f>
        <v>Diabetes</v>
      </c>
      <c r="L1514" t="str">
        <f>VLOOKUP(A1514,'Data Transformation'!A1514:Q3848,17,)</f>
        <v>20-Jul-1963</v>
      </c>
      <c r="M1514">
        <f>VLOOKUP($A1514,'Hospitalisation Details'!$A$2:$I$2344,6,)</f>
        <v>6809.46</v>
      </c>
      <c r="N1514" t="str">
        <f>VLOOKUP($A1514,'Hospitalisation Details'!$A$2:$I$2344,7,)</f>
        <v>tier - 2</v>
      </c>
      <c r="O1514" t="str">
        <f>VLOOKUP($A1514,'Hospitalisation Details'!$A$2:$I$2344,8,)</f>
        <v>tier - 1</v>
      </c>
      <c r="P1514" t="str">
        <f>VLOOKUP($A1514,'Hospitalisation Details'!$A$2:$I$2344,9,)</f>
        <v>R1012</v>
      </c>
      <c r="Q1514">
        <f>VLOOKUP(A1514,'Data Transformation'!A1514:R3848,18,)</f>
        <v>60</v>
      </c>
    </row>
    <row r="1515" spans="1:17" ht="15.6" x14ac:dyDescent="0.3">
      <c r="A1515" s="1" t="s">
        <v>857</v>
      </c>
      <c r="B1515" s="1" t="str">
        <f>VLOOKUP($A1515,'Data Transformation'!$A$2:$D$2336,4,)</f>
        <v xml:space="preserve">  Yosuke</v>
      </c>
      <c r="C1515">
        <f>VLOOKUP($A1515,'Medical Examinations'!$A$2:$B$2336,2,)</f>
        <v>28.5</v>
      </c>
      <c r="D1515">
        <f>VLOOKUP($A1515,'Medical Examinations'!$A$2:$C$2336,3,)</f>
        <v>4.3600000000000003</v>
      </c>
      <c r="E1515" t="str">
        <f>VLOOKUP($A1515,'Medical Examinations'!$A$2:$D$2336,4,)</f>
        <v>No</v>
      </c>
      <c r="F1515" t="str">
        <f>VLOOKUP($A1515,'Medical Examinations'!$A$2:$E$2336,5,)</f>
        <v>No</v>
      </c>
      <c r="G1515" t="str">
        <f>VLOOKUP($A1515,'Medical Examinations'!$A$2:$F$2336,6,)</f>
        <v>No</v>
      </c>
      <c r="H1515">
        <f>VLOOKUP($A1515,'Data Transformation'!$A$2:$G$2336,7,)</f>
        <v>0</v>
      </c>
      <c r="I1515" t="str">
        <f>VLOOKUP($A1515,'Medical Examinations'!$A$2:$H$2336,8,)</f>
        <v>No</v>
      </c>
      <c r="J1515" t="str">
        <f>VLOOKUP($A1515,'Data Transformation'!$A$2:$K$2336,11,)</f>
        <v>obesity</v>
      </c>
      <c r="K1515" t="str">
        <f>VLOOKUP($A1515,'Data Transformation'!$A$2:$M$2336,13,)</f>
        <v>Normal</v>
      </c>
      <c r="L1515" t="str">
        <f>VLOOKUP(A1515,'Data Transformation'!A1515:Q3849,17,)</f>
        <v>25-Sep-1967</v>
      </c>
      <c r="M1515">
        <f>VLOOKUP($A1515,'Hospitalisation Details'!$A$2:$I$2344,6,)</f>
        <v>6799.46</v>
      </c>
      <c r="N1515" t="str">
        <f>VLOOKUP($A1515,'Hospitalisation Details'!$A$2:$I$2344,7,)</f>
        <v>tier - 1</v>
      </c>
      <c r="O1515" t="str">
        <f>VLOOKUP($A1515,'Hospitalisation Details'!$A$2:$I$2344,8,)</f>
        <v>tier - 2</v>
      </c>
      <c r="P1515" t="str">
        <f>VLOOKUP($A1515,'Hospitalisation Details'!$A$2:$I$2344,9,)</f>
        <v>R1014</v>
      </c>
      <c r="Q1515">
        <f>VLOOKUP(A1515,'Data Transformation'!A1515:R3849,18,)</f>
        <v>55</v>
      </c>
    </row>
    <row r="1516" spans="1:17" ht="15.6" x14ac:dyDescent="0.3">
      <c r="A1516" s="1" t="s">
        <v>856</v>
      </c>
      <c r="B1516" s="1" t="str">
        <f>VLOOKUP($A1516,'Data Transformation'!$A$2:$D$2336,4,)</f>
        <v xml:space="preserve">  Matthew</v>
      </c>
      <c r="C1516">
        <f>VLOOKUP($A1516,'Medical Examinations'!$A$2:$B$2336,2,)</f>
        <v>30.875</v>
      </c>
      <c r="D1516">
        <f>VLOOKUP($A1516,'Medical Examinations'!$A$2:$C$2336,3,)</f>
        <v>4.1399999999999997</v>
      </c>
      <c r="E1516" t="str">
        <f>VLOOKUP($A1516,'Medical Examinations'!$A$2:$D$2336,4,)</f>
        <v>yes</v>
      </c>
      <c r="F1516" t="str">
        <f>VLOOKUP($A1516,'Medical Examinations'!$A$2:$E$2336,5,)</f>
        <v>No</v>
      </c>
      <c r="G1516" t="str">
        <f>VLOOKUP($A1516,'Medical Examinations'!$A$2:$F$2336,6,)</f>
        <v>No</v>
      </c>
      <c r="H1516">
        <f>VLOOKUP($A1516,'Data Transformation'!$A$2:$G$2336,7,)</f>
        <v>0</v>
      </c>
      <c r="I1516" t="str">
        <f>VLOOKUP($A1516,'Medical Examinations'!$A$2:$H$2336,8,)</f>
        <v>No</v>
      </c>
      <c r="J1516" t="str">
        <f>VLOOKUP($A1516,'Data Transformation'!$A$2:$K$2336,11,)</f>
        <v>obesity</v>
      </c>
      <c r="K1516" t="str">
        <f>VLOOKUP($A1516,'Data Transformation'!$A$2:$M$2336,13,)</f>
        <v>Normal</v>
      </c>
      <c r="L1516" t="str">
        <f>VLOOKUP(A1516,'Data Transformation'!A1516:Q3850,17,)</f>
        <v>9-Nov-2004</v>
      </c>
      <c r="M1516">
        <f>VLOOKUP($A1516,'Hospitalisation Details'!$A$2:$I$2344,6,)</f>
        <v>6796.86</v>
      </c>
      <c r="N1516" t="str">
        <f>VLOOKUP($A1516,'Hospitalisation Details'!$A$2:$I$2344,7,)</f>
        <v>tier - 3</v>
      </c>
      <c r="O1516" t="str">
        <f>VLOOKUP($A1516,'Hospitalisation Details'!$A$2:$I$2344,8,)</f>
        <v>tier - 3</v>
      </c>
      <c r="P1516" t="str">
        <f>VLOOKUP($A1516,'Hospitalisation Details'!$A$2:$I$2344,9,)</f>
        <v>R1012</v>
      </c>
      <c r="Q1516">
        <f>VLOOKUP(A1516,'Data Transformation'!A1516:R3850,18,)</f>
        <v>18</v>
      </c>
    </row>
    <row r="1517" spans="1:17" ht="15.6" x14ac:dyDescent="0.3">
      <c r="A1517" s="1" t="s">
        <v>855</v>
      </c>
      <c r="B1517" s="1" t="str">
        <f>VLOOKUP($A1517,'Data Transformation'!$A$2:$D$2336,4,)</f>
        <v xml:space="preserve">  Jacob</v>
      </c>
      <c r="C1517">
        <f>VLOOKUP($A1517,'Medical Examinations'!$A$2:$B$2336,2,)</f>
        <v>24.02</v>
      </c>
      <c r="D1517">
        <f>VLOOKUP($A1517,'Medical Examinations'!$A$2:$C$2336,3,)</f>
        <v>4.38</v>
      </c>
      <c r="E1517" t="str">
        <f>VLOOKUP($A1517,'Medical Examinations'!$A$2:$D$2336,4,)</f>
        <v>No</v>
      </c>
      <c r="F1517" t="str">
        <f>VLOOKUP($A1517,'Medical Examinations'!$A$2:$E$2336,5,)</f>
        <v>No</v>
      </c>
      <c r="G1517" t="str">
        <f>VLOOKUP($A1517,'Medical Examinations'!$A$2:$F$2336,6,)</f>
        <v>No</v>
      </c>
      <c r="H1517">
        <f>VLOOKUP($A1517,'Data Transformation'!$A$2:$G$2336,7,)</f>
        <v>0</v>
      </c>
      <c r="I1517" t="str">
        <f>VLOOKUP($A1517,'Medical Examinations'!$A$2:$H$2336,8,)</f>
        <v>No</v>
      </c>
      <c r="J1517" t="str">
        <f>VLOOKUP($A1517,'Data Transformation'!$A$2:$K$2336,11,)</f>
        <v>overweight</v>
      </c>
      <c r="K1517" t="str">
        <f>VLOOKUP($A1517,'Data Transformation'!$A$2:$M$2336,13,)</f>
        <v>Prediabetes</v>
      </c>
      <c r="L1517" t="str">
        <f>VLOOKUP(A1517,'Data Transformation'!A1517:Q3851,17,)</f>
        <v>27-Sep-1993</v>
      </c>
      <c r="M1517">
        <f>VLOOKUP($A1517,'Hospitalisation Details'!$A$2:$I$2344,6,)</f>
        <v>6781.52</v>
      </c>
      <c r="N1517" t="str">
        <f>VLOOKUP($A1517,'Hospitalisation Details'!$A$2:$I$2344,7,)</f>
        <v>tier - 2</v>
      </c>
      <c r="O1517" t="str">
        <f>VLOOKUP($A1517,'Hospitalisation Details'!$A$2:$I$2344,8,)</f>
        <v>tier - 2</v>
      </c>
      <c r="P1517" t="str">
        <f>VLOOKUP($A1517,'Hospitalisation Details'!$A$2:$I$2344,9,)</f>
        <v>R1013</v>
      </c>
      <c r="Q1517">
        <f>VLOOKUP(A1517,'Data Transformation'!A1517:R3851,18,)</f>
        <v>29</v>
      </c>
    </row>
    <row r="1518" spans="1:17" ht="15.6" x14ac:dyDescent="0.3">
      <c r="A1518" s="1" t="s">
        <v>854</v>
      </c>
      <c r="B1518" s="1" t="str">
        <f>VLOOKUP($A1518,'Data Transformation'!$A$2:$D$2336,4,)</f>
        <v xml:space="preserve">  Jodi</v>
      </c>
      <c r="C1518">
        <f>VLOOKUP($A1518,'Medical Examinations'!$A$2:$B$2336,2,)</f>
        <v>36.08</v>
      </c>
      <c r="D1518">
        <f>VLOOKUP($A1518,'Medical Examinations'!$A$2:$C$2336,3,)</f>
        <v>11.61</v>
      </c>
      <c r="E1518" t="str">
        <f>VLOOKUP($A1518,'Medical Examinations'!$A$2:$D$2336,4,)</f>
        <v>yes</v>
      </c>
      <c r="F1518" t="str">
        <f>VLOOKUP($A1518,'Medical Examinations'!$A$2:$E$2336,5,)</f>
        <v>No</v>
      </c>
      <c r="G1518" t="str">
        <f>VLOOKUP($A1518,'Medical Examinations'!$A$2:$F$2336,6,)</f>
        <v>No</v>
      </c>
      <c r="H1518">
        <f>VLOOKUP($A1518,'Data Transformation'!$A$2:$G$2336,7,)</f>
        <v>0</v>
      </c>
      <c r="I1518" t="str">
        <f>VLOOKUP($A1518,'Medical Examinations'!$A$2:$H$2336,8,)</f>
        <v>No</v>
      </c>
      <c r="J1518" t="str">
        <f>VLOOKUP($A1518,'Data Transformation'!$A$2:$K$2336,11,)</f>
        <v>normal weight</v>
      </c>
      <c r="K1518" t="str">
        <f>VLOOKUP($A1518,'Data Transformation'!$A$2:$M$2336,13,)</f>
        <v>Diabetes</v>
      </c>
      <c r="L1518" t="str">
        <f>VLOOKUP(A1518,'Data Transformation'!A1518:Q3852,17,)</f>
        <v>22-Sep-1973</v>
      </c>
      <c r="M1518">
        <f>VLOOKUP($A1518,'Hospitalisation Details'!$A$2:$I$2344,6,)</f>
        <v>6781.35</v>
      </c>
      <c r="N1518" t="str">
        <f>VLOOKUP($A1518,'Hospitalisation Details'!$A$2:$I$2344,7,)</f>
        <v>tier - 2</v>
      </c>
      <c r="O1518" t="str">
        <f>VLOOKUP($A1518,'Hospitalisation Details'!$A$2:$I$2344,8,)</f>
        <v>tier - 1</v>
      </c>
      <c r="P1518" t="str">
        <f>VLOOKUP($A1518,'Hospitalisation Details'!$A$2:$I$2344,9,)</f>
        <v>R1013</v>
      </c>
      <c r="Q1518">
        <f>VLOOKUP(A1518,'Data Transformation'!A1518:R3852,18,)</f>
        <v>49</v>
      </c>
    </row>
    <row r="1519" spans="1:17" ht="15.6" x14ac:dyDescent="0.3">
      <c r="A1519" s="1" t="s">
        <v>853</v>
      </c>
      <c r="B1519" s="1" t="str">
        <f>VLOOKUP($A1519,'Data Transformation'!$A$2:$D$2336,4,)</f>
        <v xml:space="preserve">  Lauren</v>
      </c>
      <c r="C1519">
        <f>VLOOKUP($A1519,'Medical Examinations'!$A$2:$B$2336,2,)</f>
        <v>32.200000000000003</v>
      </c>
      <c r="D1519">
        <f>VLOOKUP($A1519,'Medical Examinations'!$A$2:$C$2336,3,)</f>
        <v>10.59</v>
      </c>
      <c r="E1519" t="str">
        <f>VLOOKUP($A1519,'Medical Examinations'!$A$2:$D$2336,4,)</f>
        <v>yes</v>
      </c>
      <c r="F1519" t="str">
        <f>VLOOKUP($A1519,'Medical Examinations'!$A$2:$E$2336,5,)</f>
        <v>No</v>
      </c>
      <c r="G1519" t="str">
        <f>VLOOKUP($A1519,'Medical Examinations'!$A$2:$F$2336,6,)</f>
        <v>No</v>
      </c>
      <c r="H1519">
        <f>VLOOKUP($A1519,'Data Transformation'!$A$2:$G$2336,7,)</f>
        <v>0</v>
      </c>
      <c r="I1519" t="str">
        <f>VLOOKUP($A1519,'Medical Examinations'!$A$2:$H$2336,8,)</f>
        <v>No</v>
      </c>
      <c r="J1519" t="str">
        <f>VLOOKUP($A1519,'Data Transformation'!$A$2:$K$2336,11,)</f>
        <v>obesity</v>
      </c>
      <c r="K1519" t="str">
        <f>VLOOKUP($A1519,'Data Transformation'!$A$2:$M$2336,13,)</f>
        <v>Normal</v>
      </c>
      <c r="L1519" t="str">
        <f>VLOOKUP(A1519,'Data Transformation'!A1519:Q3853,17,)</f>
        <v>27-Sep-1963</v>
      </c>
      <c r="M1519">
        <f>VLOOKUP($A1519,'Hospitalisation Details'!$A$2:$I$2344,6,)</f>
        <v>6775.96</v>
      </c>
      <c r="N1519" t="str">
        <f>VLOOKUP($A1519,'Hospitalisation Details'!$A$2:$I$2344,7,)</f>
        <v>tier - 2</v>
      </c>
      <c r="O1519" t="str">
        <f>VLOOKUP($A1519,'Hospitalisation Details'!$A$2:$I$2344,8,)</f>
        <v>tier - 3</v>
      </c>
      <c r="P1519" t="str">
        <f>VLOOKUP($A1519,'Hospitalisation Details'!$A$2:$I$2344,9,)</f>
        <v>R1011</v>
      </c>
      <c r="Q1519">
        <f>VLOOKUP(A1519,'Data Transformation'!A1519:R3853,18,)</f>
        <v>59</v>
      </c>
    </row>
    <row r="1520" spans="1:17" ht="15.6" x14ac:dyDescent="0.3">
      <c r="A1520" s="1" t="s">
        <v>852</v>
      </c>
      <c r="B1520" s="1" t="str">
        <f>VLOOKUP($A1520,'Data Transformation'!$A$2:$D$2336,4,)</f>
        <v xml:space="preserve">  Misti C</v>
      </c>
      <c r="C1520">
        <f>VLOOKUP($A1520,'Medical Examinations'!$A$2:$B$2336,2,)</f>
        <v>28.05</v>
      </c>
      <c r="D1520">
        <f>VLOOKUP($A1520,'Medical Examinations'!$A$2:$C$2336,3,)</f>
        <v>11.85</v>
      </c>
      <c r="E1520" t="str">
        <f>VLOOKUP($A1520,'Medical Examinations'!$A$2:$D$2336,4,)</f>
        <v>yes</v>
      </c>
      <c r="F1520" t="str">
        <f>VLOOKUP($A1520,'Medical Examinations'!$A$2:$E$2336,5,)</f>
        <v>No</v>
      </c>
      <c r="G1520" t="str">
        <f>VLOOKUP($A1520,'Medical Examinations'!$A$2:$F$2336,6,)</f>
        <v>No</v>
      </c>
      <c r="H1520">
        <f>VLOOKUP($A1520,'Data Transformation'!$A$2:$G$2336,7,)</f>
        <v>0</v>
      </c>
      <c r="I1520" t="str">
        <f>VLOOKUP($A1520,'Medical Examinations'!$A$2:$H$2336,8,)</f>
        <v>No</v>
      </c>
      <c r="J1520" t="str">
        <f>VLOOKUP($A1520,'Data Transformation'!$A$2:$K$2336,11,)</f>
        <v>obesity</v>
      </c>
      <c r="K1520" t="str">
        <f>VLOOKUP($A1520,'Data Transformation'!$A$2:$M$2336,13,)</f>
        <v>Diabetes</v>
      </c>
      <c r="L1520" t="str">
        <f>VLOOKUP(A1520,'Data Transformation'!A1520:Q3854,17,)</f>
        <v>6-Aug-1984</v>
      </c>
      <c r="M1520">
        <f>VLOOKUP($A1520,'Hospitalisation Details'!$A$2:$I$2344,6,)</f>
        <v>6770.19</v>
      </c>
      <c r="N1520" t="str">
        <f>VLOOKUP($A1520,'Hospitalisation Details'!$A$2:$I$2344,7,)</f>
        <v>tier - 2</v>
      </c>
      <c r="O1520" t="str">
        <f>VLOOKUP($A1520,'Hospitalisation Details'!$A$2:$I$2344,8,)</f>
        <v>tier - 3</v>
      </c>
      <c r="P1520" t="str">
        <f>VLOOKUP($A1520,'Hospitalisation Details'!$A$2:$I$2344,9,)</f>
        <v>R1013</v>
      </c>
      <c r="Q1520">
        <f>VLOOKUP(A1520,'Data Transformation'!A1520:R3854,18,)</f>
        <v>39</v>
      </c>
    </row>
    <row r="1521" spans="1:17" ht="15.6" x14ac:dyDescent="0.3">
      <c r="A1521" s="1" t="s">
        <v>851</v>
      </c>
      <c r="B1521" s="1" t="str">
        <f>VLOOKUP($A1521,'Data Transformation'!$A$2:$D$2336,4,)</f>
        <v xml:space="preserve">  Angela J</v>
      </c>
      <c r="C1521">
        <f>VLOOKUP($A1521,'Medical Examinations'!$A$2:$B$2336,2,)</f>
        <v>19</v>
      </c>
      <c r="D1521">
        <f>VLOOKUP($A1521,'Medical Examinations'!$A$2:$C$2336,3,)</f>
        <v>5.46</v>
      </c>
      <c r="E1521" t="str">
        <f>VLOOKUP($A1521,'Medical Examinations'!$A$2:$D$2336,4,)</f>
        <v>yes</v>
      </c>
      <c r="F1521" t="str">
        <f>VLOOKUP($A1521,'Medical Examinations'!$A$2:$E$2336,5,)</f>
        <v>No</v>
      </c>
      <c r="G1521" t="str">
        <f>VLOOKUP($A1521,'Medical Examinations'!$A$2:$F$2336,6,)</f>
        <v>No</v>
      </c>
      <c r="H1521">
        <f>VLOOKUP($A1521,'Data Transformation'!$A$2:$G$2336,7,)</f>
        <v>1</v>
      </c>
      <c r="I1521" t="str">
        <f>VLOOKUP($A1521,'Medical Examinations'!$A$2:$H$2336,8,)</f>
        <v>No</v>
      </c>
      <c r="J1521" t="str">
        <f>VLOOKUP($A1521,'Data Transformation'!$A$2:$K$2336,11,)</f>
        <v>obesity</v>
      </c>
      <c r="K1521" t="str">
        <f>VLOOKUP($A1521,'Data Transformation'!$A$2:$M$2336,13,)</f>
        <v>Normal</v>
      </c>
      <c r="L1521" t="str">
        <f>VLOOKUP(A1521,'Data Transformation'!A1521:Q3855,17,)</f>
        <v>9-Jul-2004</v>
      </c>
      <c r="M1521">
        <f>VLOOKUP($A1521,'Hospitalisation Details'!$A$2:$I$2344,6,)</f>
        <v>6753.04</v>
      </c>
      <c r="N1521" t="str">
        <f>VLOOKUP($A1521,'Hospitalisation Details'!$A$2:$I$2344,7,)</f>
        <v>tier - 2</v>
      </c>
      <c r="O1521" t="str">
        <f>VLOOKUP($A1521,'Hospitalisation Details'!$A$2:$I$2344,8,)</f>
        <v>tier - 2</v>
      </c>
      <c r="P1521" t="str">
        <f>VLOOKUP($A1521,'Hospitalisation Details'!$A$2:$I$2344,9,)</f>
        <v>R1024</v>
      </c>
      <c r="Q1521">
        <f>VLOOKUP(A1521,'Data Transformation'!A1521:R3855,18,)</f>
        <v>19</v>
      </c>
    </row>
    <row r="1522" spans="1:17" ht="15.6" x14ac:dyDescent="0.3">
      <c r="A1522" s="1" t="s">
        <v>850</v>
      </c>
      <c r="B1522" s="1" t="str">
        <f>VLOOKUP($A1522,'Data Transformation'!$A$2:$D$2336,4,)</f>
        <v xml:space="preserve">  Jonathan D</v>
      </c>
      <c r="C1522">
        <f>VLOOKUP($A1522,'Medical Examinations'!$A$2:$B$2336,2,)</f>
        <v>16.13</v>
      </c>
      <c r="D1522">
        <f>VLOOKUP($A1522,'Medical Examinations'!$A$2:$C$2336,3,)</f>
        <v>4.54</v>
      </c>
      <c r="E1522" t="str">
        <f>VLOOKUP($A1522,'Medical Examinations'!$A$2:$D$2336,4,)</f>
        <v>yes</v>
      </c>
      <c r="F1522" t="str">
        <f>VLOOKUP($A1522,'Medical Examinations'!$A$2:$E$2336,5,)</f>
        <v>No</v>
      </c>
      <c r="G1522" t="str">
        <f>VLOOKUP($A1522,'Medical Examinations'!$A$2:$F$2336,6,)</f>
        <v>No</v>
      </c>
      <c r="H1522">
        <f>VLOOKUP($A1522,'Data Transformation'!$A$2:$G$2336,7,)</f>
        <v>2</v>
      </c>
      <c r="I1522" t="str">
        <f>VLOOKUP($A1522,'Medical Examinations'!$A$2:$H$2336,8,)</f>
        <v>No</v>
      </c>
      <c r="J1522" t="str">
        <f>VLOOKUP($A1522,'Data Transformation'!$A$2:$K$2336,11,)</f>
        <v>overweight</v>
      </c>
      <c r="K1522" t="str">
        <f>VLOOKUP($A1522,'Data Transformation'!$A$2:$M$2336,13,)</f>
        <v>Prediabetes</v>
      </c>
      <c r="L1522" t="str">
        <f>VLOOKUP(A1522,'Data Transformation'!A1522:Q3856,17,)</f>
        <v>16-Aug-1963</v>
      </c>
      <c r="M1522">
        <f>VLOOKUP($A1522,'Hospitalisation Details'!$A$2:$I$2344,6,)</f>
        <v>6750.27</v>
      </c>
      <c r="N1522" t="str">
        <f>VLOOKUP($A1522,'Hospitalisation Details'!$A$2:$I$2344,7,)</f>
        <v>tier - 3</v>
      </c>
      <c r="O1522" t="str">
        <f>VLOOKUP($A1522,'Hospitalisation Details'!$A$2:$I$2344,8,)</f>
        <v>tier - 2</v>
      </c>
      <c r="P1522" t="str">
        <f>VLOOKUP($A1522,'Hospitalisation Details'!$A$2:$I$2344,9,)</f>
        <v>R1013</v>
      </c>
      <c r="Q1522">
        <f>VLOOKUP(A1522,'Data Transformation'!A1522:R3856,18,)</f>
        <v>59</v>
      </c>
    </row>
    <row r="1523" spans="1:17" ht="15.6" x14ac:dyDescent="0.3">
      <c r="A1523" s="1" t="s">
        <v>849</v>
      </c>
      <c r="B1523" s="1" t="str">
        <f>VLOOKUP($A1523,'Data Transformation'!$A$2:$D$2336,4,)</f>
        <v xml:space="preserve">  Victoria</v>
      </c>
      <c r="C1523">
        <f>VLOOKUP($A1523,'Medical Examinations'!$A$2:$B$2336,2,)</f>
        <v>18.77</v>
      </c>
      <c r="D1523">
        <f>VLOOKUP($A1523,'Medical Examinations'!$A$2:$C$2336,3,)</f>
        <v>11.98</v>
      </c>
      <c r="E1523" t="str">
        <f>VLOOKUP($A1523,'Medical Examinations'!$A$2:$D$2336,4,)</f>
        <v>yes</v>
      </c>
      <c r="F1523" t="str">
        <f>VLOOKUP($A1523,'Medical Examinations'!$A$2:$E$2336,5,)</f>
        <v>No</v>
      </c>
      <c r="G1523" t="str">
        <f>VLOOKUP($A1523,'Medical Examinations'!$A$2:$F$2336,6,)</f>
        <v>No</v>
      </c>
      <c r="H1523">
        <f>VLOOKUP($A1523,'Data Transformation'!$A$2:$G$2336,7,)</f>
        <v>2</v>
      </c>
      <c r="I1523" t="str">
        <f>VLOOKUP($A1523,'Medical Examinations'!$A$2:$H$2336,8,)</f>
        <v>No</v>
      </c>
      <c r="J1523" t="str">
        <f>VLOOKUP($A1523,'Data Transformation'!$A$2:$K$2336,11,)</f>
        <v>obesity</v>
      </c>
      <c r="K1523" t="str">
        <f>VLOOKUP($A1523,'Data Transformation'!$A$2:$M$2336,13,)</f>
        <v>Diabetes</v>
      </c>
      <c r="L1523" t="str">
        <f>VLOOKUP(A1523,'Data Transformation'!A1523:Q3857,17,)</f>
        <v>1-Sep-1963</v>
      </c>
      <c r="M1523">
        <f>VLOOKUP($A1523,'Hospitalisation Details'!$A$2:$I$2344,6,)</f>
        <v>6749.63</v>
      </c>
      <c r="N1523" t="str">
        <f>VLOOKUP($A1523,'Hospitalisation Details'!$A$2:$I$2344,7,)</f>
        <v>tier - 2</v>
      </c>
      <c r="O1523" t="str">
        <f>VLOOKUP($A1523,'Hospitalisation Details'!$A$2:$I$2344,8,)</f>
        <v>tier - 1</v>
      </c>
      <c r="P1523" t="str">
        <f>VLOOKUP($A1523,'Hospitalisation Details'!$A$2:$I$2344,9,)</f>
        <v>R1013</v>
      </c>
      <c r="Q1523">
        <f>VLOOKUP(A1523,'Data Transformation'!A1523:R3857,18,)</f>
        <v>59</v>
      </c>
    </row>
    <row r="1524" spans="1:17" ht="15.6" x14ac:dyDescent="0.3">
      <c r="A1524" s="1" t="s">
        <v>848</v>
      </c>
      <c r="B1524" s="1" t="str">
        <f>VLOOKUP($A1524,'Data Transformation'!$A$2:$D$2336,4,)</f>
        <v xml:space="preserve">  Adrian R</v>
      </c>
      <c r="C1524">
        <f>VLOOKUP($A1524,'Medical Examinations'!$A$2:$B$2336,2,)</f>
        <v>28.88</v>
      </c>
      <c r="D1524">
        <f>VLOOKUP($A1524,'Medical Examinations'!$A$2:$C$2336,3,)</f>
        <v>6.59</v>
      </c>
      <c r="E1524" t="str">
        <f>VLOOKUP($A1524,'Medical Examinations'!$A$2:$D$2336,4,)</f>
        <v>yes</v>
      </c>
      <c r="F1524" t="str">
        <f>VLOOKUP($A1524,'Medical Examinations'!$A$2:$E$2336,5,)</f>
        <v>No</v>
      </c>
      <c r="G1524" t="str">
        <f>VLOOKUP($A1524,'Medical Examinations'!$A$2:$F$2336,6,)</f>
        <v>No</v>
      </c>
      <c r="H1524">
        <f>VLOOKUP($A1524,'Data Transformation'!$A$2:$G$2336,7,)</f>
        <v>1</v>
      </c>
      <c r="I1524" t="str">
        <f>VLOOKUP($A1524,'Medical Examinations'!$A$2:$H$2336,8,)</f>
        <v>No</v>
      </c>
      <c r="J1524" t="str">
        <f>VLOOKUP($A1524,'Data Transformation'!$A$2:$K$2336,11,)</f>
        <v>overweight</v>
      </c>
      <c r="K1524" t="str">
        <f>VLOOKUP($A1524,'Data Transformation'!$A$2:$M$2336,13,)</f>
        <v>Normal</v>
      </c>
      <c r="L1524" t="str">
        <f>VLOOKUP(A1524,'Data Transformation'!A1524:Q3858,17,)</f>
        <v>14-Aug-1963</v>
      </c>
      <c r="M1524">
        <f>VLOOKUP($A1524,'Hospitalisation Details'!$A$2:$I$2344,6,)</f>
        <v>6748.59</v>
      </c>
      <c r="N1524" t="str">
        <f>VLOOKUP($A1524,'Hospitalisation Details'!$A$2:$I$2344,7,)</f>
        <v>tier - 3</v>
      </c>
      <c r="O1524" t="str">
        <f>VLOOKUP($A1524,'Hospitalisation Details'!$A$2:$I$2344,8,)</f>
        <v>tier - 1</v>
      </c>
      <c r="P1524" t="str">
        <f>VLOOKUP($A1524,'Hospitalisation Details'!$A$2:$I$2344,9,)</f>
        <v>R1016</v>
      </c>
      <c r="Q1524">
        <f>VLOOKUP(A1524,'Data Transformation'!A1524:R3858,18,)</f>
        <v>59</v>
      </c>
    </row>
    <row r="1525" spans="1:17" ht="15.6" x14ac:dyDescent="0.3">
      <c r="A1525" s="1" t="s">
        <v>847</v>
      </c>
      <c r="B1525" s="1" t="str">
        <f>VLOOKUP($A1525,'Data Transformation'!$A$2:$D$2336,4,)</f>
        <v xml:space="preserve">  Andrew</v>
      </c>
      <c r="C1525">
        <f>VLOOKUP($A1525,'Medical Examinations'!$A$2:$B$2336,2,)</f>
        <v>27.55</v>
      </c>
      <c r="D1525">
        <f>VLOOKUP($A1525,'Medical Examinations'!$A$2:$C$2336,3,)</f>
        <v>10.83</v>
      </c>
      <c r="E1525" t="str">
        <f>VLOOKUP($A1525,'Medical Examinations'!$A$2:$D$2336,4,)</f>
        <v>yes</v>
      </c>
      <c r="F1525" t="str">
        <f>VLOOKUP($A1525,'Medical Examinations'!$A$2:$E$2336,5,)</f>
        <v>No</v>
      </c>
      <c r="G1525" t="str">
        <f>VLOOKUP($A1525,'Medical Examinations'!$A$2:$F$2336,6,)</f>
        <v>No</v>
      </c>
      <c r="H1525">
        <f>VLOOKUP($A1525,'Data Transformation'!$A$2:$G$2336,7,)</f>
        <v>1</v>
      </c>
      <c r="I1525" t="str">
        <f>VLOOKUP($A1525,'Medical Examinations'!$A$2:$H$2336,8,)</f>
        <v>No</v>
      </c>
      <c r="J1525" t="str">
        <f>VLOOKUP($A1525,'Data Transformation'!$A$2:$K$2336,11,)</f>
        <v>obesity</v>
      </c>
      <c r="K1525" t="str">
        <f>VLOOKUP($A1525,'Data Transformation'!$A$2:$M$2336,13,)</f>
        <v>Diabetes</v>
      </c>
      <c r="L1525" t="str">
        <f>VLOOKUP(A1525,'Data Transformation'!A1525:Q3859,17,)</f>
        <v>22-Dec-1966</v>
      </c>
      <c r="M1525">
        <f>VLOOKUP($A1525,'Hospitalisation Details'!$A$2:$I$2344,6,)</f>
        <v>6746.74</v>
      </c>
      <c r="N1525" t="str">
        <f>VLOOKUP($A1525,'Hospitalisation Details'!$A$2:$I$2344,7,)</f>
        <v>tier - 3</v>
      </c>
      <c r="O1525" t="str">
        <f>VLOOKUP($A1525,'Hospitalisation Details'!$A$2:$I$2344,8,)</f>
        <v>tier - 2</v>
      </c>
      <c r="P1525" t="str">
        <f>VLOOKUP($A1525,'Hospitalisation Details'!$A$2:$I$2344,9,)</f>
        <v>R1016</v>
      </c>
      <c r="Q1525">
        <f>VLOOKUP(A1525,'Data Transformation'!A1525:R3859,18,)</f>
        <v>56</v>
      </c>
    </row>
    <row r="1526" spans="1:17" ht="15.6" x14ac:dyDescent="0.3">
      <c r="A1526" s="1" t="s">
        <v>846</v>
      </c>
      <c r="B1526" s="1" t="str">
        <f>VLOOKUP($A1526,'Data Transformation'!$A$2:$D$2336,4,)</f>
        <v xml:space="preserve">  Jason A</v>
      </c>
      <c r="C1526">
        <f>VLOOKUP($A1526,'Medical Examinations'!$A$2:$B$2336,2,)</f>
        <v>15.6</v>
      </c>
      <c r="D1526">
        <f>VLOOKUP($A1526,'Medical Examinations'!$A$2:$C$2336,3,)</f>
        <v>8.6</v>
      </c>
      <c r="E1526" t="str">
        <f>VLOOKUP($A1526,'Medical Examinations'!$A$2:$D$2336,4,)</f>
        <v>No</v>
      </c>
      <c r="F1526" t="str">
        <f>VLOOKUP($A1526,'Medical Examinations'!$A$2:$E$2336,5,)</f>
        <v>No</v>
      </c>
      <c r="G1526" t="str">
        <f>VLOOKUP($A1526,'Medical Examinations'!$A$2:$F$2336,6,)</f>
        <v>No</v>
      </c>
      <c r="H1526">
        <f>VLOOKUP($A1526,'Data Transformation'!$A$2:$G$2336,7,)</f>
        <v>0</v>
      </c>
      <c r="I1526" t="str">
        <f>VLOOKUP($A1526,'Medical Examinations'!$A$2:$H$2336,8,)</f>
        <v>No</v>
      </c>
      <c r="J1526" t="str">
        <f>VLOOKUP($A1526,'Data Transformation'!$A$2:$K$2336,11,)</f>
        <v>normal weight</v>
      </c>
      <c r="K1526" t="str">
        <f>VLOOKUP($A1526,'Data Transformation'!$A$2:$M$2336,13,)</f>
        <v>Diabetes</v>
      </c>
      <c r="L1526" t="str">
        <f>VLOOKUP(A1526,'Data Transformation'!A1526:Q3860,17,)</f>
        <v>20-Aug-1961</v>
      </c>
      <c r="M1526">
        <f>VLOOKUP($A1526,'Hospitalisation Details'!$A$2:$I$2344,6,)</f>
        <v>6738.84</v>
      </c>
      <c r="N1526" t="str">
        <f>VLOOKUP($A1526,'Hospitalisation Details'!$A$2:$I$2344,7,)</f>
        <v>tier - 3</v>
      </c>
      <c r="O1526" t="str">
        <f>VLOOKUP($A1526,'Hospitalisation Details'!$A$2:$I$2344,8,)</f>
        <v>tier - 1</v>
      </c>
      <c r="P1526" t="str">
        <f>VLOOKUP($A1526,'Hospitalisation Details'!$A$2:$I$2344,9,)</f>
        <v>R1012</v>
      </c>
      <c r="Q1526">
        <f>VLOOKUP(A1526,'Data Transformation'!A1526:R3860,18,)</f>
        <v>61</v>
      </c>
    </row>
    <row r="1527" spans="1:17" ht="15.6" x14ac:dyDescent="0.3">
      <c r="A1527" s="1" t="s">
        <v>845</v>
      </c>
      <c r="B1527" s="1" t="str">
        <f>VLOOKUP($A1527,'Data Transformation'!$A$2:$D$2336,4,)</f>
        <v xml:space="preserve">  Rachel</v>
      </c>
      <c r="C1527">
        <f>VLOOKUP($A1527,'Medical Examinations'!$A$2:$B$2336,2,)</f>
        <v>21.99</v>
      </c>
      <c r="D1527">
        <f>VLOOKUP($A1527,'Medical Examinations'!$A$2:$C$2336,3,)</f>
        <v>11.17</v>
      </c>
      <c r="E1527" t="str">
        <f>VLOOKUP($A1527,'Medical Examinations'!$A$2:$D$2336,4,)</f>
        <v>No</v>
      </c>
      <c r="F1527" t="str">
        <f>VLOOKUP($A1527,'Medical Examinations'!$A$2:$E$2336,5,)</f>
        <v>No</v>
      </c>
      <c r="G1527" t="str">
        <f>VLOOKUP($A1527,'Medical Examinations'!$A$2:$F$2336,6,)</f>
        <v>No</v>
      </c>
      <c r="H1527">
        <f>VLOOKUP($A1527,'Data Transformation'!$A$2:$G$2336,7,)</f>
        <v>0</v>
      </c>
      <c r="I1527" t="str">
        <f>VLOOKUP($A1527,'Medical Examinations'!$A$2:$H$2336,8,)</f>
        <v>No</v>
      </c>
      <c r="J1527" t="str">
        <f>VLOOKUP($A1527,'Data Transformation'!$A$2:$K$2336,11,)</f>
        <v>normal weight</v>
      </c>
      <c r="K1527" t="str">
        <f>VLOOKUP($A1527,'Data Transformation'!$A$2:$M$2336,13,)</f>
        <v>Prediabetes</v>
      </c>
      <c r="L1527" t="str">
        <f>VLOOKUP(A1527,'Data Transformation'!A1527:Q3861,17,)</f>
        <v>4-Nov-1960</v>
      </c>
      <c r="M1527">
        <f>VLOOKUP($A1527,'Hospitalisation Details'!$A$2:$I$2344,6,)</f>
        <v>6737.98</v>
      </c>
      <c r="N1527" t="str">
        <f>VLOOKUP($A1527,'Hospitalisation Details'!$A$2:$I$2344,7,)</f>
        <v>tier - 2</v>
      </c>
      <c r="O1527" t="str">
        <f>VLOOKUP($A1527,'Hospitalisation Details'!$A$2:$I$2344,8,)</f>
        <v>tier - 3</v>
      </c>
      <c r="P1527" t="str">
        <f>VLOOKUP($A1527,'Hospitalisation Details'!$A$2:$I$2344,9,)</f>
        <v>R1013</v>
      </c>
      <c r="Q1527">
        <f>VLOOKUP(A1527,'Data Transformation'!A1527:R3861,18,)</f>
        <v>62</v>
      </c>
    </row>
    <row r="1528" spans="1:17" ht="15.6" x14ac:dyDescent="0.3">
      <c r="A1528" s="1" t="s">
        <v>844</v>
      </c>
      <c r="B1528" s="1" t="str">
        <f>VLOOKUP($A1528,'Data Transformation'!$A$2:$D$2336,4,)</f>
        <v xml:space="preserve">  Susan</v>
      </c>
      <c r="C1528">
        <f>VLOOKUP($A1528,'Medical Examinations'!$A$2:$B$2336,2,)</f>
        <v>34.85</v>
      </c>
      <c r="D1528">
        <f>VLOOKUP($A1528,'Medical Examinations'!$A$2:$C$2336,3,)</f>
        <v>5.75</v>
      </c>
      <c r="E1528" t="str">
        <f>VLOOKUP($A1528,'Medical Examinations'!$A$2:$D$2336,4,)</f>
        <v>No</v>
      </c>
      <c r="F1528" t="str">
        <f>VLOOKUP($A1528,'Medical Examinations'!$A$2:$E$2336,5,)</f>
        <v>No</v>
      </c>
      <c r="G1528" t="str">
        <f>VLOOKUP($A1528,'Medical Examinations'!$A$2:$F$2336,6,)</f>
        <v>No</v>
      </c>
      <c r="H1528">
        <f>VLOOKUP($A1528,'Data Transformation'!$A$2:$G$2336,7,)</f>
        <v>0</v>
      </c>
      <c r="I1528" t="str">
        <f>VLOOKUP($A1528,'Medical Examinations'!$A$2:$H$2336,8,)</f>
        <v>No</v>
      </c>
      <c r="J1528" t="str">
        <f>VLOOKUP($A1528,'Data Transformation'!$A$2:$K$2336,11,)</f>
        <v>overweight</v>
      </c>
      <c r="K1528" t="str">
        <f>VLOOKUP($A1528,'Data Transformation'!$A$2:$M$2336,13,)</f>
        <v>Diabetes</v>
      </c>
      <c r="L1528" t="str">
        <f>VLOOKUP(A1528,'Data Transformation'!A1528:Q3862,17,)</f>
        <v>22-Jun-1960</v>
      </c>
      <c r="M1528">
        <f>VLOOKUP($A1528,'Hospitalisation Details'!$A$2:$I$2344,6,)</f>
        <v>6721.37</v>
      </c>
      <c r="N1528" t="str">
        <f>VLOOKUP($A1528,'Hospitalisation Details'!$A$2:$I$2344,7,)</f>
        <v>tier - 2</v>
      </c>
      <c r="O1528" t="str">
        <f>VLOOKUP($A1528,'Hospitalisation Details'!$A$2:$I$2344,8,)</f>
        <v>tier - 1</v>
      </c>
      <c r="P1528" t="str">
        <f>VLOOKUP($A1528,'Hospitalisation Details'!$A$2:$I$2344,9,)</f>
        <v>R1012</v>
      </c>
      <c r="Q1528">
        <f>VLOOKUP(A1528,'Data Transformation'!A1528:R3862,18,)</f>
        <v>63</v>
      </c>
    </row>
    <row r="1529" spans="1:17" ht="15.6" x14ac:dyDescent="0.3">
      <c r="A1529" s="1" t="s">
        <v>843</v>
      </c>
      <c r="B1529" s="1" t="str">
        <f>VLOOKUP($A1529,'Data Transformation'!$A$2:$D$2336,4,)</f>
        <v xml:space="preserve">  Cameron M</v>
      </c>
      <c r="C1529">
        <f>VLOOKUP($A1529,'Medical Examinations'!$A$2:$B$2336,2,)</f>
        <v>24.51</v>
      </c>
      <c r="D1529">
        <f>VLOOKUP($A1529,'Medical Examinations'!$A$2:$C$2336,3,)</f>
        <v>4.83</v>
      </c>
      <c r="E1529" t="str">
        <f>VLOOKUP($A1529,'Medical Examinations'!$A$2:$D$2336,4,)</f>
        <v>yes</v>
      </c>
      <c r="F1529" t="str">
        <f>VLOOKUP($A1529,'Medical Examinations'!$A$2:$E$2336,5,)</f>
        <v>No</v>
      </c>
      <c r="G1529" t="str">
        <f>VLOOKUP($A1529,'Medical Examinations'!$A$2:$F$2336,6,)</f>
        <v>Yes</v>
      </c>
      <c r="H1529">
        <f>VLOOKUP($A1529,'Data Transformation'!$A$2:$G$2336,7,)</f>
        <v>1</v>
      </c>
      <c r="I1529" t="str">
        <f>VLOOKUP($A1529,'Medical Examinations'!$A$2:$H$2336,8,)</f>
        <v>No</v>
      </c>
      <c r="J1529" t="str">
        <f>VLOOKUP($A1529,'Data Transformation'!$A$2:$K$2336,11,)</f>
        <v>normal weight</v>
      </c>
      <c r="K1529" t="str">
        <f>VLOOKUP($A1529,'Data Transformation'!$A$2:$M$2336,13,)</f>
        <v>Diabetes</v>
      </c>
      <c r="L1529" t="str">
        <f>VLOOKUP(A1529,'Data Transformation'!A1529:Q3863,17,)</f>
        <v>23-Sep-1960</v>
      </c>
      <c r="M1529">
        <f>VLOOKUP($A1529,'Hospitalisation Details'!$A$2:$I$2344,6,)</f>
        <v>6710.19</v>
      </c>
      <c r="N1529" t="str">
        <f>VLOOKUP($A1529,'Hospitalisation Details'!$A$2:$I$2344,7,)</f>
        <v>tier - 3</v>
      </c>
      <c r="O1529" t="str">
        <f>VLOOKUP($A1529,'Hospitalisation Details'!$A$2:$I$2344,8,)</f>
        <v>tier - 3</v>
      </c>
      <c r="P1529" t="str">
        <f>VLOOKUP($A1529,'Hospitalisation Details'!$A$2:$I$2344,9,)</f>
        <v>R1012</v>
      </c>
      <c r="Q1529">
        <f>VLOOKUP(A1529,'Data Transformation'!A1529:R3863,18,)</f>
        <v>62</v>
      </c>
    </row>
    <row r="1530" spans="1:17" ht="15.6" x14ac:dyDescent="0.3">
      <c r="A1530" s="1" t="s">
        <v>842</v>
      </c>
      <c r="B1530" s="1" t="str">
        <f>VLOOKUP($A1530,'Data Transformation'!$A$2:$D$2336,4,)</f>
        <v xml:space="preserve">  Claudia A</v>
      </c>
      <c r="C1530">
        <f>VLOOKUP($A1530,'Medical Examinations'!$A$2:$B$2336,2,)</f>
        <v>19.399999999999999</v>
      </c>
      <c r="D1530">
        <f>VLOOKUP($A1530,'Medical Examinations'!$A$2:$C$2336,3,)</f>
        <v>11.93</v>
      </c>
      <c r="E1530" t="str">
        <f>VLOOKUP($A1530,'Medical Examinations'!$A$2:$D$2336,4,)</f>
        <v>No</v>
      </c>
      <c r="F1530" t="str">
        <f>VLOOKUP($A1530,'Medical Examinations'!$A$2:$E$2336,5,)</f>
        <v>No</v>
      </c>
      <c r="G1530" t="str">
        <f>VLOOKUP($A1530,'Medical Examinations'!$A$2:$F$2336,6,)</f>
        <v>No</v>
      </c>
      <c r="H1530">
        <f>VLOOKUP($A1530,'Data Transformation'!$A$2:$G$2336,7,)</f>
        <v>0</v>
      </c>
      <c r="I1530" t="str">
        <f>VLOOKUP($A1530,'Medical Examinations'!$A$2:$H$2336,8,)</f>
        <v>No</v>
      </c>
      <c r="J1530" t="str">
        <f>VLOOKUP($A1530,'Data Transformation'!$A$2:$K$2336,11,)</f>
        <v>obesity</v>
      </c>
      <c r="K1530" t="str">
        <f>VLOOKUP($A1530,'Data Transformation'!$A$2:$M$2336,13,)</f>
        <v>Normal</v>
      </c>
      <c r="L1530" t="str">
        <f>VLOOKUP(A1530,'Data Transformation'!A1530:Q3864,17,)</f>
        <v>28-Nov-1960</v>
      </c>
      <c r="M1530">
        <f>VLOOKUP($A1530,'Hospitalisation Details'!$A$2:$I$2344,6,)</f>
        <v>6706.47</v>
      </c>
      <c r="N1530" t="str">
        <f>VLOOKUP($A1530,'Hospitalisation Details'!$A$2:$I$2344,7,)</f>
        <v>tier - 2</v>
      </c>
      <c r="O1530" t="str">
        <f>VLOOKUP($A1530,'Hospitalisation Details'!$A$2:$I$2344,8,)</f>
        <v>tier - 1</v>
      </c>
      <c r="P1530" t="str">
        <f>VLOOKUP($A1530,'Hospitalisation Details'!$A$2:$I$2344,9,)</f>
        <v>R1013</v>
      </c>
      <c r="Q1530">
        <f>VLOOKUP(A1530,'Data Transformation'!A1530:R3864,18,)</f>
        <v>62</v>
      </c>
    </row>
    <row r="1531" spans="1:17" ht="15.6" x14ac:dyDescent="0.3">
      <c r="A1531" s="1" t="s">
        <v>841</v>
      </c>
      <c r="B1531" s="1" t="str">
        <f>VLOOKUP($A1531,'Data Transformation'!$A$2:$D$2336,4,)</f>
        <v xml:space="preserve">  Kate</v>
      </c>
      <c r="C1531">
        <f>VLOOKUP($A1531,'Medical Examinations'!$A$2:$B$2336,2,)</f>
        <v>15.1</v>
      </c>
      <c r="D1531">
        <f>VLOOKUP($A1531,'Medical Examinations'!$A$2:$C$2336,3,)</f>
        <v>8.41</v>
      </c>
      <c r="E1531" t="str">
        <f>VLOOKUP($A1531,'Medical Examinations'!$A$2:$D$2336,4,)</f>
        <v>No</v>
      </c>
      <c r="F1531" t="str">
        <f>VLOOKUP($A1531,'Medical Examinations'!$A$2:$E$2336,5,)</f>
        <v>No</v>
      </c>
      <c r="G1531" t="str">
        <f>VLOOKUP($A1531,'Medical Examinations'!$A$2:$F$2336,6,)</f>
        <v>No</v>
      </c>
      <c r="H1531">
        <f>VLOOKUP($A1531,'Data Transformation'!$A$2:$G$2336,7,)</f>
        <v>0</v>
      </c>
      <c r="I1531" t="str">
        <f>VLOOKUP($A1531,'Medical Examinations'!$A$2:$H$2336,8,)</f>
        <v>No</v>
      </c>
      <c r="J1531" t="str">
        <f>VLOOKUP($A1531,'Data Transformation'!$A$2:$K$2336,11,)</f>
        <v>obesity</v>
      </c>
      <c r="K1531" t="str">
        <f>VLOOKUP($A1531,'Data Transformation'!$A$2:$M$2336,13,)</f>
        <v>Prediabetes</v>
      </c>
      <c r="L1531" t="str">
        <f>VLOOKUP(A1531,'Data Transformation'!A1531:Q3865,17,)</f>
        <v>27-Nov-1979</v>
      </c>
      <c r="M1531">
        <f>VLOOKUP($A1531,'Hospitalisation Details'!$A$2:$I$2344,6,)</f>
        <v>6700.56</v>
      </c>
      <c r="N1531" t="str">
        <f>VLOOKUP($A1531,'Hospitalisation Details'!$A$2:$I$2344,7,)</f>
        <v>tier - 3</v>
      </c>
      <c r="O1531" t="str">
        <f>VLOOKUP($A1531,'Hospitalisation Details'!$A$2:$I$2344,8,)</f>
        <v>tier - 1</v>
      </c>
      <c r="P1531" t="str">
        <f>VLOOKUP($A1531,'Hospitalisation Details'!$A$2:$I$2344,9,)</f>
        <v>R1012</v>
      </c>
      <c r="Q1531">
        <f>VLOOKUP(A1531,'Data Transformation'!A1531:R3865,18,)</f>
        <v>43</v>
      </c>
    </row>
    <row r="1532" spans="1:17" ht="15.6" x14ac:dyDescent="0.3">
      <c r="A1532" s="1" t="s">
        <v>840</v>
      </c>
      <c r="B1532" s="1" t="str">
        <f>VLOOKUP($A1532,'Data Transformation'!$A$2:$D$2336,4,)</f>
        <v xml:space="preserve">  Nicole M</v>
      </c>
      <c r="C1532">
        <f>VLOOKUP($A1532,'Medical Examinations'!$A$2:$B$2336,2,)</f>
        <v>23.37</v>
      </c>
      <c r="D1532">
        <f>VLOOKUP($A1532,'Medical Examinations'!$A$2:$C$2336,3,)</f>
        <v>5.59</v>
      </c>
      <c r="E1532" t="str">
        <f>VLOOKUP($A1532,'Medical Examinations'!$A$2:$D$2336,4,)</f>
        <v>yes</v>
      </c>
      <c r="F1532" t="str">
        <f>VLOOKUP($A1532,'Medical Examinations'!$A$2:$E$2336,5,)</f>
        <v>No</v>
      </c>
      <c r="G1532" t="str">
        <f>VLOOKUP($A1532,'Medical Examinations'!$A$2:$F$2336,6,)</f>
        <v>No</v>
      </c>
      <c r="H1532">
        <f>VLOOKUP($A1532,'Data Transformation'!$A$2:$G$2336,7,)</f>
        <v>0</v>
      </c>
      <c r="I1532" t="str">
        <f>VLOOKUP($A1532,'Medical Examinations'!$A$2:$H$2336,8,)</f>
        <v>No</v>
      </c>
      <c r="J1532" t="str">
        <f>VLOOKUP($A1532,'Data Transformation'!$A$2:$K$2336,11,)</f>
        <v>overweight</v>
      </c>
      <c r="K1532" t="str">
        <f>VLOOKUP($A1532,'Data Transformation'!$A$2:$M$2336,13,)</f>
        <v>Diabetes</v>
      </c>
      <c r="L1532" t="str">
        <f>VLOOKUP(A1532,'Data Transformation'!A1532:Q3866,17,)</f>
        <v>30-Oct-1981</v>
      </c>
      <c r="M1532">
        <f>VLOOKUP($A1532,'Hospitalisation Details'!$A$2:$I$2344,6,)</f>
        <v>6686.43</v>
      </c>
      <c r="N1532" t="str">
        <f>VLOOKUP($A1532,'Hospitalisation Details'!$A$2:$I$2344,7,)</f>
        <v>tier - 2</v>
      </c>
      <c r="O1532" t="str">
        <f>VLOOKUP($A1532,'Hospitalisation Details'!$A$2:$I$2344,8,)</f>
        <v>tier - 3</v>
      </c>
      <c r="P1532" t="str">
        <f>VLOOKUP($A1532,'Hospitalisation Details'!$A$2:$I$2344,9,)</f>
        <v>R1012</v>
      </c>
      <c r="Q1532">
        <f>VLOOKUP(A1532,'Data Transformation'!A1532:R3866,18,)</f>
        <v>41</v>
      </c>
    </row>
    <row r="1533" spans="1:17" ht="15.6" x14ac:dyDescent="0.3">
      <c r="A1533" s="1" t="s">
        <v>839</v>
      </c>
      <c r="B1533" s="1" t="str">
        <f>VLOOKUP($A1533,'Data Transformation'!$A$2:$D$2336,4,)</f>
        <v xml:space="preserve">  Jack</v>
      </c>
      <c r="C1533">
        <f>VLOOKUP($A1533,'Medical Examinations'!$A$2:$B$2336,2,)</f>
        <v>42.4</v>
      </c>
      <c r="D1533">
        <f>VLOOKUP($A1533,'Medical Examinations'!$A$2:$C$2336,3,)</f>
        <v>4.0599999999999996</v>
      </c>
      <c r="E1533" t="str">
        <f>VLOOKUP($A1533,'Medical Examinations'!$A$2:$D$2336,4,)</f>
        <v>No</v>
      </c>
      <c r="F1533" t="str">
        <f>VLOOKUP($A1533,'Medical Examinations'!$A$2:$E$2336,5,)</f>
        <v>No</v>
      </c>
      <c r="G1533" t="str">
        <f>VLOOKUP($A1533,'Medical Examinations'!$A$2:$F$2336,6,)</f>
        <v>No</v>
      </c>
      <c r="H1533">
        <f>VLOOKUP($A1533,'Data Transformation'!$A$2:$G$2336,7,)</f>
        <v>0</v>
      </c>
      <c r="I1533" t="str">
        <f>VLOOKUP($A1533,'Medical Examinations'!$A$2:$H$2336,8,)</f>
        <v>No</v>
      </c>
      <c r="J1533" t="str">
        <f>VLOOKUP($A1533,'Data Transformation'!$A$2:$K$2336,11,)</f>
        <v>overweight</v>
      </c>
      <c r="K1533" t="str">
        <f>VLOOKUP($A1533,'Data Transformation'!$A$2:$M$2336,13,)</f>
        <v>Normal</v>
      </c>
      <c r="L1533" t="str">
        <f>VLOOKUP(A1533,'Data Transformation'!A1533:Q3867,17,)</f>
        <v>24-Jun-1962</v>
      </c>
      <c r="M1533">
        <f>VLOOKUP($A1533,'Hospitalisation Details'!$A$2:$I$2344,6,)</f>
        <v>6666.24</v>
      </c>
      <c r="N1533" t="str">
        <f>VLOOKUP($A1533,'Hospitalisation Details'!$A$2:$I$2344,7,)</f>
        <v>tier - 3</v>
      </c>
      <c r="O1533" t="str">
        <f>VLOOKUP($A1533,'Hospitalisation Details'!$A$2:$I$2344,8,)</f>
        <v>tier - 1</v>
      </c>
      <c r="P1533" t="str">
        <f>VLOOKUP($A1533,'Hospitalisation Details'!$A$2:$I$2344,9,)</f>
        <v>R1011</v>
      </c>
      <c r="Q1533">
        <f>VLOOKUP(A1533,'Data Transformation'!A1533:R3867,18,)</f>
        <v>61</v>
      </c>
    </row>
    <row r="1534" spans="1:17" ht="15.6" x14ac:dyDescent="0.3">
      <c r="A1534" s="1" t="s">
        <v>838</v>
      </c>
      <c r="B1534" s="1" t="str">
        <f>VLOOKUP($A1534,'Data Transformation'!$A$2:$D$2336,4,)</f>
        <v xml:space="preserve">  Gregory</v>
      </c>
      <c r="C1534">
        <f>VLOOKUP($A1534,'Medical Examinations'!$A$2:$B$2336,2,)</f>
        <v>28.405000000000001</v>
      </c>
      <c r="D1534">
        <f>VLOOKUP($A1534,'Medical Examinations'!$A$2:$C$2336,3,)</f>
        <v>7.02</v>
      </c>
      <c r="E1534" t="str">
        <f>VLOOKUP($A1534,'Medical Examinations'!$A$2:$D$2336,4,)</f>
        <v>yes</v>
      </c>
      <c r="F1534" t="str">
        <f>VLOOKUP($A1534,'Medical Examinations'!$A$2:$E$2336,5,)</f>
        <v>No</v>
      </c>
      <c r="G1534" t="str">
        <f>VLOOKUP($A1534,'Medical Examinations'!$A$2:$F$2336,6,)</f>
        <v>No</v>
      </c>
      <c r="H1534">
        <f>VLOOKUP($A1534,'Data Transformation'!$A$2:$G$2336,7,)</f>
        <v>0</v>
      </c>
      <c r="I1534" t="str">
        <f>VLOOKUP($A1534,'Medical Examinations'!$A$2:$H$2336,8,)</f>
        <v>No</v>
      </c>
      <c r="J1534" t="str">
        <f>VLOOKUP($A1534,'Data Transformation'!$A$2:$K$2336,11,)</f>
        <v>normal weight</v>
      </c>
      <c r="K1534" t="str">
        <f>VLOOKUP($A1534,'Data Transformation'!$A$2:$M$2336,13,)</f>
        <v>Prediabetes</v>
      </c>
      <c r="L1534" t="str">
        <f>VLOOKUP(A1534,'Data Transformation'!A1534:Q3868,17,)</f>
        <v>13-Dec-1969</v>
      </c>
      <c r="M1534">
        <f>VLOOKUP($A1534,'Hospitalisation Details'!$A$2:$I$2344,6,)</f>
        <v>6664.69</v>
      </c>
      <c r="N1534" t="str">
        <f>VLOOKUP($A1534,'Hospitalisation Details'!$A$2:$I$2344,7,)</f>
        <v>tier - 3</v>
      </c>
      <c r="O1534" t="str">
        <f>VLOOKUP($A1534,'Hospitalisation Details'!$A$2:$I$2344,8,)</f>
        <v>tier - 1</v>
      </c>
      <c r="P1534" t="str">
        <f>VLOOKUP($A1534,'Hospitalisation Details'!$A$2:$I$2344,9,)</f>
        <v>R1012</v>
      </c>
      <c r="Q1534">
        <f>VLOOKUP(A1534,'Data Transformation'!A1534:R3868,18,)</f>
        <v>53</v>
      </c>
    </row>
    <row r="1535" spans="1:17" ht="15.6" x14ac:dyDescent="0.3">
      <c r="A1535" s="1" t="s">
        <v>837</v>
      </c>
      <c r="B1535" s="1" t="str">
        <f>VLOOKUP($A1535,'Data Transformation'!$A$2:$D$2336,4,)</f>
        <v xml:space="preserve">  Rebecca</v>
      </c>
      <c r="C1535">
        <f>VLOOKUP($A1535,'Medical Examinations'!$A$2:$B$2336,2,)</f>
        <v>23.4</v>
      </c>
      <c r="D1535">
        <f>VLOOKUP($A1535,'Medical Examinations'!$A$2:$C$2336,3,)</f>
        <v>4.47</v>
      </c>
      <c r="E1535" t="str">
        <f>VLOOKUP($A1535,'Medical Examinations'!$A$2:$D$2336,4,)</f>
        <v>No</v>
      </c>
      <c r="F1535" t="str">
        <f>VLOOKUP($A1535,'Medical Examinations'!$A$2:$E$2336,5,)</f>
        <v>No</v>
      </c>
      <c r="G1535" t="str">
        <f>VLOOKUP($A1535,'Medical Examinations'!$A$2:$F$2336,6,)</f>
        <v>No</v>
      </c>
      <c r="H1535">
        <f>VLOOKUP($A1535,'Data Transformation'!$A$2:$G$2336,7,)</f>
        <v>0</v>
      </c>
      <c r="I1535" t="str">
        <f>VLOOKUP($A1535,'Medical Examinations'!$A$2:$H$2336,8,)</f>
        <v>No</v>
      </c>
      <c r="J1535" t="str">
        <f>VLOOKUP($A1535,'Data Transformation'!$A$2:$K$2336,11,)</f>
        <v>normal weight</v>
      </c>
      <c r="K1535" t="str">
        <f>VLOOKUP($A1535,'Data Transformation'!$A$2:$M$2336,13,)</f>
        <v>Diabetes</v>
      </c>
      <c r="L1535" t="str">
        <f>VLOOKUP(A1535,'Data Transformation'!A1535:Q3869,17,)</f>
        <v>27-Sep-1972</v>
      </c>
      <c r="M1535">
        <f>VLOOKUP($A1535,'Hospitalisation Details'!$A$2:$I$2344,6,)</f>
        <v>6664.32</v>
      </c>
      <c r="N1535" t="str">
        <f>VLOOKUP($A1535,'Hospitalisation Details'!$A$2:$I$2344,7,)</f>
        <v>tier - 2</v>
      </c>
      <c r="O1535" t="str">
        <f>VLOOKUP($A1535,'Hospitalisation Details'!$A$2:$I$2344,8,)</f>
        <v>tier - 2</v>
      </c>
      <c r="P1535" t="str">
        <f>VLOOKUP($A1535,'Hospitalisation Details'!$A$2:$I$2344,9,)</f>
        <v>R1013</v>
      </c>
      <c r="Q1535">
        <f>VLOOKUP(A1535,'Data Transformation'!A1535:R3869,18,)</f>
        <v>50</v>
      </c>
    </row>
    <row r="1536" spans="1:17" ht="15.6" x14ac:dyDescent="0.3">
      <c r="A1536" s="1" t="s">
        <v>836</v>
      </c>
      <c r="B1536" s="1" t="str">
        <f>VLOOKUP($A1536,'Data Transformation'!$A$2:$D$2336,4,)</f>
        <v xml:space="preserve">  Adam</v>
      </c>
      <c r="C1536">
        <f>VLOOKUP($A1536,'Medical Examinations'!$A$2:$B$2336,2,)</f>
        <v>33.44</v>
      </c>
      <c r="D1536">
        <f>VLOOKUP($A1536,'Medical Examinations'!$A$2:$C$2336,3,)</f>
        <v>4.54</v>
      </c>
      <c r="E1536" t="str">
        <f>VLOOKUP($A1536,'Medical Examinations'!$A$2:$D$2336,4,)</f>
        <v>No</v>
      </c>
      <c r="F1536" t="str">
        <f>VLOOKUP($A1536,'Medical Examinations'!$A$2:$E$2336,5,)</f>
        <v>No</v>
      </c>
      <c r="G1536" t="str">
        <f>VLOOKUP($A1536,'Medical Examinations'!$A$2:$F$2336,6,)</f>
        <v>No</v>
      </c>
      <c r="H1536">
        <f>VLOOKUP($A1536,'Data Transformation'!$A$2:$G$2336,7,)</f>
        <v>0</v>
      </c>
      <c r="I1536" t="str">
        <f>VLOOKUP($A1536,'Medical Examinations'!$A$2:$H$2336,8,)</f>
        <v>No</v>
      </c>
      <c r="J1536" t="str">
        <f>VLOOKUP($A1536,'Data Transformation'!$A$2:$K$2336,11,)</f>
        <v>overweight</v>
      </c>
      <c r="K1536" t="str">
        <f>VLOOKUP($A1536,'Data Transformation'!$A$2:$M$2336,13,)</f>
        <v>Diabetes</v>
      </c>
      <c r="L1536" t="str">
        <f>VLOOKUP(A1536,'Data Transformation'!A1536:Q3870,17,)</f>
        <v>20-Jul-1962</v>
      </c>
      <c r="M1536">
        <f>VLOOKUP($A1536,'Hospitalisation Details'!$A$2:$I$2344,6,)</f>
        <v>6653.79</v>
      </c>
      <c r="N1536" t="str">
        <f>VLOOKUP($A1536,'Hospitalisation Details'!$A$2:$I$2344,7,)</f>
        <v>tier - 2</v>
      </c>
      <c r="O1536" t="str">
        <f>VLOOKUP($A1536,'Hospitalisation Details'!$A$2:$I$2344,8,)</f>
        <v>tier - 1</v>
      </c>
      <c r="P1536" t="str">
        <f>VLOOKUP($A1536,'Hospitalisation Details'!$A$2:$I$2344,9,)</f>
        <v>R1013</v>
      </c>
      <c r="Q1536">
        <f>VLOOKUP(A1536,'Data Transformation'!A1536:R3870,18,)</f>
        <v>61</v>
      </c>
    </row>
    <row r="1537" spans="1:17" ht="15.6" x14ac:dyDescent="0.3">
      <c r="A1537" s="1" t="s">
        <v>835</v>
      </c>
      <c r="B1537" s="1" t="str">
        <f>VLOOKUP($A1537,'Data Transformation'!$A$2:$D$2336,4,)</f>
        <v xml:space="preserve">  Ryan</v>
      </c>
      <c r="C1537">
        <f>VLOOKUP($A1537,'Medical Examinations'!$A$2:$B$2336,2,)</f>
        <v>21.12</v>
      </c>
      <c r="D1537">
        <f>VLOOKUP($A1537,'Medical Examinations'!$A$2:$C$2336,3,)</f>
        <v>4.99</v>
      </c>
      <c r="E1537" t="str">
        <f>VLOOKUP($A1537,'Medical Examinations'!$A$2:$D$2336,4,)</f>
        <v>No</v>
      </c>
      <c r="F1537" t="str">
        <f>VLOOKUP($A1537,'Medical Examinations'!$A$2:$E$2336,5,)</f>
        <v>No</v>
      </c>
      <c r="G1537" t="str">
        <f>VLOOKUP($A1537,'Medical Examinations'!$A$2:$F$2336,6,)</f>
        <v>No</v>
      </c>
      <c r="H1537">
        <f>VLOOKUP($A1537,'Data Transformation'!$A$2:$G$2336,7,)</f>
        <v>1</v>
      </c>
      <c r="I1537" t="str">
        <f>VLOOKUP($A1537,'Medical Examinations'!$A$2:$H$2336,8,)</f>
        <v>No</v>
      </c>
      <c r="J1537" t="str">
        <f>VLOOKUP($A1537,'Data Transformation'!$A$2:$K$2336,11,)</f>
        <v>normal weight</v>
      </c>
      <c r="K1537" t="str">
        <f>VLOOKUP($A1537,'Data Transformation'!$A$2:$M$2336,13,)</f>
        <v>Prediabetes</v>
      </c>
      <c r="L1537" t="str">
        <f>VLOOKUP(A1537,'Data Transformation'!A1537:Q3871,17,)</f>
        <v>23-Sep-1964</v>
      </c>
      <c r="M1537">
        <f>VLOOKUP($A1537,'Hospitalisation Details'!$A$2:$I$2344,6,)</f>
        <v>6652.53</v>
      </c>
      <c r="N1537" t="str">
        <f>VLOOKUP($A1537,'Hospitalisation Details'!$A$2:$I$2344,7,)</f>
        <v>tier - 3</v>
      </c>
      <c r="O1537" t="str">
        <f>VLOOKUP($A1537,'Hospitalisation Details'!$A$2:$I$2344,8,)</f>
        <v>tier - 2</v>
      </c>
      <c r="P1537" t="str">
        <f>VLOOKUP($A1537,'Hospitalisation Details'!$A$2:$I$2344,9,)</f>
        <v>R1013</v>
      </c>
      <c r="Q1537">
        <f>VLOOKUP(A1537,'Data Transformation'!A1537:R3871,18,)</f>
        <v>58</v>
      </c>
    </row>
    <row r="1538" spans="1:17" ht="15.6" x14ac:dyDescent="0.3">
      <c r="A1538" s="1" t="s">
        <v>834</v>
      </c>
      <c r="B1538" s="1" t="str">
        <f>VLOOKUP($A1538,'Data Transformation'!$A$2:$D$2336,4,)</f>
        <v xml:space="preserve">  Jackie K</v>
      </c>
      <c r="C1538">
        <f>VLOOKUP($A1538,'Medical Examinations'!$A$2:$B$2336,2,)</f>
        <v>18.48</v>
      </c>
      <c r="D1538">
        <f>VLOOKUP($A1538,'Medical Examinations'!$A$2:$C$2336,3,)</f>
        <v>10.84</v>
      </c>
      <c r="E1538" t="str">
        <f>VLOOKUP($A1538,'Medical Examinations'!$A$2:$D$2336,4,)</f>
        <v>yes</v>
      </c>
      <c r="F1538" t="str">
        <f>VLOOKUP($A1538,'Medical Examinations'!$A$2:$E$2336,5,)</f>
        <v>No</v>
      </c>
      <c r="G1538" t="str">
        <f>VLOOKUP($A1538,'Medical Examinations'!$A$2:$F$2336,6,)</f>
        <v>No</v>
      </c>
      <c r="H1538">
        <f>VLOOKUP($A1538,'Data Transformation'!$A$2:$G$2336,7,)</f>
        <v>2</v>
      </c>
      <c r="I1538" t="str">
        <f>VLOOKUP($A1538,'Medical Examinations'!$A$2:$H$2336,8,)</f>
        <v>No</v>
      </c>
      <c r="J1538" t="str">
        <f>VLOOKUP($A1538,'Data Transformation'!$A$2:$K$2336,11,)</f>
        <v>underweight</v>
      </c>
      <c r="K1538" t="str">
        <f>VLOOKUP($A1538,'Data Transformation'!$A$2:$M$2336,13,)</f>
        <v>Normal</v>
      </c>
      <c r="L1538" t="str">
        <f>VLOOKUP(A1538,'Data Transformation'!A1538:Q3872,17,)</f>
        <v>4-Nov-1965</v>
      </c>
      <c r="M1538">
        <f>VLOOKUP($A1538,'Hospitalisation Details'!$A$2:$I$2344,6,)</f>
        <v>6651.26</v>
      </c>
      <c r="N1538" t="str">
        <f>VLOOKUP($A1538,'Hospitalisation Details'!$A$2:$I$2344,7,)</f>
        <v>tier - 2</v>
      </c>
      <c r="O1538" t="str">
        <f>VLOOKUP($A1538,'Hospitalisation Details'!$A$2:$I$2344,8,)</f>
        <v>tier - 3</v>
      </c>
      <c r="P1538" t="str">
        <f>VLOOKUP($A1538,'Hospitalisation Details'!$A$2:$I$2344,9,)</f>
        <v>R1013</v>
      </c>
      <c r="Q1538">
        <f>VLOOKUP(A1538,'Data Transformation'!A1538:R3872,18,)</f>
        <v>57</v>
      </c>
    </row>
    <row r="1539" spans="1:17" ht="15.6" x14ac:dyDescent="0.3">
      <c r="A1539" s="1" t="s">
        <v>833</v>
      </c>
      <c r="B1539" s="1" t="str">
        <f>VLOOKUP($A1539,'Data Transformation'!$A$2:$D$2336,4,)</f>
        <v xml:space="preserve">  Chris</v>
      </c>
      <c r="C1539">
        <f>VLOOKUP($A1539,'Medical Examinations'!$A$2:$B$2336,2,)</f>
        <v>16.815000000000001</v>
      </c>
      <c r="D1539">
        <f>VLOOKUP($A1539,'Medical Examinations'!$A$2:$C$2336,3,)</f>
        <v>5.63</v>
      </c>
      <c r="E1539" t="str">
        <f>VLOOKUP($A1539,'Medical Examinations'!$A$2:$D$2336,4,)</f>
        <v>No</v>
      </c>
      <c r="F1539" t="str">
        <f>VLOOKUP($A1539,'Medical Examinations'!$A$2:$E$2336,5,)</f>
        <v>No</v>
      </c>
      <c r="G1539" t="str">
        <f>VLOOKUP($A1539,'Medical Examinations'!$A$2:$F$2336,6,)</f>
        <v>No</v>
      </c>
      <c r="H1539">
        <f>VLOOKUP($A1539,'Data Transformation'!$A$2:$G$2336,7,)</f>
        <v>1</v>
      </c>
      <c r="I1539" t="str">
        <f>VLOOKUP($A1539,'Medical Examinations'!$A$2:$H$2336,8,)</f>
        <v>No</v>
      </c>
      <c r="J1539" t="str">
        <f>VLOOKUP($A1539,'Data Transformation'!$A$2:$K$2336,11,)</f>
        <v>underweight</v>
      </c>
      <c r="K1539" t="str">
        <f>VLOOKUP($A1539,'Data Transformation'!$A$2:$M$2336,13,)</f>
        <v>Normal</v>
      </c>
      <c r="L1539" t="str">
        <f>VLOOKUP(A1539,'Data Transformation'!A1539:Q3873,17,)</f>
        <v>9-Nov-1961</v>
      </c>
      <c r="M1539">
        <f>VLOOKUP($A1539,'Hospitalisation Details'!$A$2:$I$2344,6,)</f>
        <v>6640.54</v>
      </c>
      <c r="N1539" t="str">
        <f>VLOOKUP($A1539,'Hospitalisation Details'!$A$2:$I$2344,7,)</f>
        <v>tier - 2</v>
      </c>
      <c r="O1539" t="str">
        <f>VLOOKUP($A1539,'Hospitalisation Details'!$A$2:$I$2344,8,)</f>
        <v>tier - 3</v>
      </c>
      <c r="P1539" t="str">
        <f>VLOOKUP($A1539,'Hospitalisation Details'!$A$2:$I$2344,9,)</f>
        <v>R1019</v>
      </c>
      <c r="Q1539">
        <f>VLOOKUP(A1539,'Data Transformation'!A1539:R3873,18,)</f>
        <v>61</v>
      </c>
    </row>
    <row r="1540" spans="1:17" ht="15.6" x14ac:dyDescent="0.3">
      <c r="A1540" s="1" t="s">
        <v>832</v>
      </c>
      <c r="B1540" s="1" t="str">
        <f>VLOOKUP($A1540,'Data Transformation'!$A$2:$D$2336,4,)</f>
        <v xml:space="preserve">  Tyler C</v>
      </c>
      <c r="C1540">
        <f>VLOOKUP($A1540,'Medical Examinations'!$A$2:$B$2336,2,)</f>
        <v>26.72</v>
      </c>
      <c r="D1540">
        <f>VLOOKUP($A1540,'Medical Examinations'!$A$2:$C$2336,3,)</f>
        <v>4.1399999999999997</v>
      </c>
      <c r="E1540" t="str">
        <f>VLOOKUP($A1540,'Medical Examinations'!$A$2:$D$2336,4,)</f>
        <v>No</v>
      </c>
      <c r="F1540" t="str">
        <f>VLOOKUP($A1540,'Medical Examinations'!$A$2:$E$2336,5,)</f>
        <v>No</v>
      </c>
      <c r="G1540" t="str">
        <f>VLOOKUP($A1540,'Medical Examinations'!$A$2:$F$2336,6,)</f>
        <v>No</v>
      </c>
      <c r="H1540">
        <f>VLOOKUP($A1540,'Data Transformation'!$A$2:$G$2336,7,)</f>
        <v>0</v>
      </c>
      <c r="I1540" t="str">
        <f>VLOOKUP($A1540,'Medical Examinations'!$A$2:$H$2336,8,)</f>
        <v>No</v>
      </c>
      <c r="J1540" t="str">
        <f>VLOOKUP($A1540,'Data Transformation'!$A$2:$K$2336,11,)</f>
        <v>overweight</v>
      </c>
      <c r="K1540" t="str">
        <f>VLOOKUP($A1540,'Data Transformation'!$A$2:$M$2336,13,)</f>
        <v>Diabetes</v>
      </c>
      <c r="L1540" t="str">
        <f>VLOOKUP(A1540,'Data Transformation'!A1540:Q3874,17,)</f>
        <v>23-Sep-1969</v>
      </c>
      <c r="M1540">
        <f>VLOOKUP($A1540,'Hospitalisation Details'!$A$2:$I$2344,6,)</f>
        <v>6639.3</v>
      </c>
      <c r="N1540" t="str">
        <f>VLOOKUP($A1540,'Hospitalisation Details'!$A$2:$I$2344,7,)</f>
        <v>tier - 2</v>
      </c>
      <c r="O1540" t="str">
        <f>VLOOKUP($A1540,'Hospitalisation Details'!$A$2:$I$2344,8,)</f>
        <v>tier - 2</v>
      </c>
      <c r="P1540" t="str">
        <f>VLOOKUP($A1540,'Hospitalisation Details'!$A$2:$I$2344,9,)</f>
        <v>R1021</v>
      </c>
      <c r="Q1540">
        <f>VLOOKUP(A1540,'Data Transformation'!A1540:R3874,18,)</f>
        <v>53</v>
      </c>
    </row>
    <row r="1541" spans="1:17" ht="15.6" x14ac:dyDescent="0.3">
      <c r="A1541" s="1" t="s">
        <v>831</v>
      </c>
      <c r="B1541" s="1" t="str">
        <f>VLOOKUP($A1541,'Data Transformation'!$A$2:$D$2336,4,)</f>
        <v xml:space="preserve">  Yoshie</v>
      </c>
      <c r="C1541">
        <f>VLOOKUP($A1541,'Medical Examinations'!$A$2:$B$2336,2,)</f>
        <v>41.42</v>
      </c>
      <c r="D1541">
        <f>VLOOKUP($A1541,'Medical Examinations'!$A$2:$C$2336,3,)</f>
        <v>5.17</v>
      </c>
      <c r="E1541" t="str">
        <f>VLOOKUP($A1541,'Medical Examinations'!$A$2:$D$2336,4,)</f>
        <v>No</v>
      </c>
      <c r="F1541" t="str">
        <f>VLOOKUP($A1541,'Medical Examinations'!$A$2:$E$2336,5,)</f>
        <v>No</v>
      </c>
      <c r="G1541" t="str">
        <f>VLOOKUP($A1541,'Medical Examinations'!$A$2:$F$2336,6,)</f>
        <v>Yes</v>
      </c>
      <c r="H1541">
        <f>VLOOKUP($A1541,'Data Transformation'!$A$2:$G$2336,7,)</f>
        <v>1</v>
      </c>
      <c r="I1541" t="str">
        <f>VLOOKUP($A1541,'Medical Examinations'!$A$2:$H$2336,8,)</f>
        <v>No</v>
      </c>
      <c r="J1541" t="str">
        <f>VLOOKUP($A1541,'Data Transformation'!$A$2:$K$2336,11,)</f>
        <v>obesity</v>
      </c>
      <c r="K1541" t="str">
        <f>VLOOKUP($A1541,'Data Transformation'!$A$2:$M$2336,13,)</f>
        <v>Diabetes</v>
      </c>
      <c r="L1541" t="str">
        <f>VLOOKUP(A1541,'Data Transformation'!A1541:Q3875,17,)</f>
        <v>6-Aug-1967</v>
      </c>
      <c r="M1541">
        <f>VLOOKUP($A1541,'Hospitalisation Details'!$A$2:$I$2344,6,)</f>
        <v>6638.16</v>
      </c>
      <c r="N1541" t="str">
        <f>VLOOKUP($A1541,'Hospitalisation Details'!$A$2:$I$2344,7,)</f>
        <v>tier - 2</v>
      </c>
      <c r="O1541" t="str">
        <f>VLOOKUP($A1541,'Hospitalisation Details'!$A$2:$I$2344,8,)</f>
        <v>tier - 1</v>
      </c>
      <c r="P1541" t="str">
        <f>VLOOKUP($A1541,'Hospitalisation Details'!$A$2:$I$2344,9,)</f>
        <v>R1012</v>
      </c>
      <c r="Q1541">
        <f>VLOOKUP(A1541,'Data Transformation'!A1541:R3875,18,)</f>
        <v>56</v>
      </c>
    </row>
    <row r="1542" spans="1:17" ht="15.6" x14ac:dyDescent="0.3">
      <c r="A1542" s="1" t="s">
        <v>830</v>
      </c>
      <c r="B1542" s="1" t="str">
        <f>VLOOKUP($A1542,'Data Transformation'!$A$2:$D$2336,4,)</f>
        <v xml:space="preserve">  Lauren A</v>
      </c>
      <c r="C1542">
        <f>VLOOKUP($A1542,'Medical Examinations'!$A$2:$B$2336,2,)</f>
        <v>20.69</v>
      </c>
      <c r="D1542">
        <f>VLOOKUP($A1542,'Medical Examinations'!$A$2:$C$2336,3,)</f>
        <v>6.93</v>
      </c>
      <c r="E1542" t="str">
        <f>VLOOKUP($A1542,'Medical Examinations'!$A$2:$D$2336,4,)</f>
        <v>No</v>
      </c>
      <c r="F1542" t="str">
        <f>VLOOKUP($A1542,'Medical Examinations'!$A$2:$E$2336,5,)</f>
        <v>No</v>
      </c>
      <c r="G1542" t="str">
        <f>VLOOKUP($A1542,'Medical Examinations'!$A$2:$F$2336,6,)</f>
        <v>No</v>
      </c>
      <c r="H1542">
        <f>VLOOKUP($A1542,'Data Transformation'!$A$2:$G$2336,7,)</f>
        <v>2</v>
      </c>
      <c r="I1542" t="str">
        <f>VLOOKUP($A1542,'Medical Examinations'!$A$2:$H$2336,8,)</f>
        <v>No</v>
      </c>
      <c r="J1542" t="str">
        <f>VLOOKUP($A1542,'Data Transformation'!$A$2:$K$2336,11,)</f>
        <v>normal weight</v>
      </c>
      <c r="K1542" t="str">
        <f>VLOOKUP($A1542,'Data Transformation'!$A$2:$M$2336,13,)</f>
        <v>Diabetes</v>
      </c>
      <c r="L1542" t="str">
        <f>VLOOKUP(A1542,'Data Transformation'!A1542:Q3876,17,)</f>
        <v>26-Oct-1985</v>
      </c>
      <c r="M1542">
        <f>VLOOKUP($A1542,'Hospitalisation Details'!$A$2:$I$2344,6,)</f>
        <v>6630.31</v>
      </c>
      <c r="N1542" t="str">
        <f>VLOOKUP($A1542,'Hospitalisation Details'!$A$2:$I$2344,7,)</f>
        <v>tier - 2</v>
      </c>
      <c r="O1542" t="str">
        <f>VLOOKUP($A1542,'Hospitalisation Details'!$A$2:$I$2344,8,)</f>
        <v>tier - 1</v>
      </c>
      <c r="P1542" t="str">
        <f>VLOOKUP($A1542,'Hospitalisation Details'!$A$2:$I$2344,9,)</f>
        <v>R1013</v>
      </c>
      <c r="Q1542">
        <f>VLOOKUP(A1542,'Data Transformation'!A1542:R3876,18,)</f>
        <v>37</v>
      </c>
    </row>
    <row r="1543" spans="1:17" ht="15.6" x14ac:dyDescent="0.3">
      <c r="A1543" s="1" t="s">
        <v>829</v>
      </c>
      <c r="B1543" s="1" t="str">
        <f>VLOOKUP($A1543,'Data Transformation'!$A$2:$D$2336,4,)</f>
        <v xml:space="preserve">  Mason D</v>
      </c>
      <c r="C1543">
        <f>VLOOKUP($A1543,'Medical Examinations'!$A$2:$B$2336,2,)</f>
        <v>41.23</v>
      </c>
      <c r="D1543">
        <f>VLOOKUP($A1543,'Medical Examinations'!$A$2:$C$2336,3,)</f>
        <v>4.24</v>
      </c>
      <c r="E1543" t="str">
        <f>VLOOKUP($A1543,'Medical Examinations'!$A$2:$D$2336,4,)</f>
        <v>No</v>
      </c>
      <c r="F1543" t="str">
        <f>VLOOKUP($A1543,'Medical Examinations'!$A$2:$E$2336,5,)</f>
        <v>No</v>
      </c>
      <c r="G1543" t="str">
        <f>VLOOKUP($A1543,'Medical Examinations'!$A$2:$F$2336,6,)</f>
        <v>No</v>
      </c>
      <c r="H1543">
        <f>VLOOKUP($A1543,'Data Transformation'!$A$2:$G$2336,7,)</f>
        <v>0</v>
      </c>
      <c r="I1543" t="str">
        <f>VLOOKUP($A1543,'Medical Examinations'!$A$2:$H$2336,8,)</f>
        <v>No</v>
      </c>
      <c r="J1543" t="str">
        <f>VLOOKUP($A1543,'Data Transformation'!$A$2:$K$2336,11,)</f>
        <v>underweight</v>
      </c>
      <c r="K1543" t="str">
        <f>VLOOKUP($A1543,'Data Transformation'!$A$2:$M$2336,13,)</f>
        <v>Normal</v>
      </c>
      <c r="L1543" t="str">
        <f>VLOOKUP(A1543,'Data Transformation'!A1543:Q3877,17,)</f>
        <v>6-Nov-1961</v>
      </c>
      <c r="M1543">
        <f>VLOOKUP($A1543,'Hospitalisation Details'!$A$2:$I$2344,6,)</f>
        <v>6610.11</v>
      </c>
      <c r="N1543" t="str">
        <f>VLOOKUP($A1543,'Hospitalisation Details'!$A$2:$I$2344,7,)</f>
        <v>tier - 3</v>
      </c>
      <c r="O1543" t="str">
        <f>VLOOKUP($A1543,'Hospitalisation Details'!$A$2:$I$2344,8,)</f>
        <v>tier - 2</v>
      </c>
      <c r="P1543" t="str">
        <f>VLOOKUP($A1543,'Hospitalisation Details'!$A$2:$I$2344,9,)</f>
        <v>R1015</v>
      </c>
      <c r="Q1543">
        <f>VLOOKUP(A1543,'Data Transformation'!A1543:R3877,18,)</f>
        <v>61</v>
      </c>
    </row>
    <row r="1544" spans="1:17" ht="15.6" x14ac:dyDescent="0.3">
      <c r="A1544" s="1" t="s">
        <v>828</v>
      </c>
      <c r="B1544" s="1" t="str">
        <f>VLOOKUP($A1544,'Data Transformation'!$A$2:$D$2336,4,)</f>
        <v xml:space="preserve">  Ryan</v>
      </c>
      <c r="C1544">
        <f>VLOOKUP($A1544,'Medical Examinations'!$A$2:$B$2336,2,)</f>
        <v>29.9</v>
      </c>
      <c r="D1544">
        <f>VLOOKUP($A1544,'Medical Examinations'!$A$2:$C$2336,3,)</f>
        <v>5.91</v>
      </c>
      <c r="E1544" t="str">
        <f>VLOOKUP($A1544,'Medical Examinations'!$A$2:$D$2336,4,)</f>
        <v>No</v>
      </c>
      <c r="F1544" t="str">
        <f>VLOOKUP($A1544,'Medical Examinations'!$A$2:$E$2336,5,)</f>
        <v>No</v>
      </c>
      <c r="G1544" t="str">
        <f>VLOOKUP($A1544,'Medical Examinations'!$A$2:$F$2336,6,)</f>
        <v>No</v>
      </c>
      <c r="H1544">
        <f>VLOOKUP($A1544,'Data Transformation'!$A$2:$G$2336,7,)</f>
        <v>0</v>
      </c>
      <c r="I1544" t="str">
        <f>VLOOKUP($A1544,'Medical Examinations'!$A$2:$H$2336,8,)</f>
        <v>No</v>
      </c>
      <c r="J1544" t="str">
        <f>VLOOKUP($A1544,'Data Transformation'!$A$2:$K$2336,11,)</f>
        <v>overweight</v>
      </c>
      <c r="K1544" t="str">
        <f>VLOOKUP($A1544,'Data Transformation'!$A$2:$M$2336,13,)</f>
        <v>Normal</v>
      </c>
      <c r="L1544" t="str">
        <f>VLOOKUP(A1544,'Data Transformation'!A1544:Q3878,17,)</f>
        <v>17-Jul-1978</v>
      </c>
      <c r="M1544">
        <f>VLOOKUP($A1544,'Hospitalisation Details'!$A$2:$I$2344,6,)</f>
        <v>6600.36</v>
      </c>
      <c r="N1544" t="str">
        <f>VLOOKUP($A1544,'Hospitalisation Details'!$A$2:$I$2344,7,)</f>
        <v>tier - 2</v>
      </c>
      <c r="O1544" t="str">
        <f>VLOOKUP($A1544,'Hospitalisation Details'!$A$2:$I$2344,8,)</f>
        <v>tier - 3</v>
      </c>
      <c r="P1544" t="str">
        <f>VLOOKUP($A1544,'Hospitalisation Details'!$A$2:$I$2344,9,)</f>
        <v>R1011</v>
      </c>
      <c r="Q1544">
        <f>VLOOKUP(A1544,'Data Transformation'!A1544:R3878,18,)</f>
        <v>45</v>
      </c>
    </row>
    <row r="1545" spans="1:17" ht="15.6" x14ac:dyDescent="0.3">
      <c r="A1545" s="1" t="s">
        <v>827</v>
      </c>
      <c r="B1545" s="1" t="str">
        <f>VLOOKUP($A1545,'Data Transformation'!$A$2:$D$2336,4,)</f>
        <v xml:space="preserve">  Arturo</v>
      </c>
      <c r="C1545">
        <f>VLOOKUP($A1545,'Medical Examinations'!$A$2:$B$2336,2,)</f>
        <v>34.104999999999997</v>
      </c>
      <c r="D1545">
        <f>VLOOKUP($A1545,'Medical Examinations'!$A$2:$C$2336,3,)</f>
        <v>5.93</v>
      </c>
      <c r="E1545" t="str">
        <f>VLOOKUP($A1545,'Medical Examinations'!$A$2:$D$2336,4,)</f>
        <v>No</v>
      </c>
      <c r="F1545" t="str">
        <f>VLOOKUP($A1545,'Medical Examinations'!$A$2:$E$2336,5,)</f>
        <v>No</v>
      </c>
      <c r="G1545" t="str">
        <f>VLOOKUP($A1545,'Medical Examinations'!$A$2:$F$2336,6,)</f>
        <v>No</v>
      </c>
      <c r="H1545">
        <f>VLOOKUP($A1545,'Data Transformation'!$A$2:$G$2336,7,)</f>
        <v>0</v>
      </c>
      <c r="I1545" t="str">
        <f>VLOOKUP($A1545,'Medical Examinations'!$A$2:$H$2336,8,)</f>
        <v>No</v>
      </c>
      <c r="J1545" t="str">
        <f>VLOOKUP($A1545,'Data Transformation'!$A$2:$K$2336,11,)</f>
        <v>normal weight</v>
      </c>
      <c r="K1545" t="str">
        <f>VLOOKUP($A1545,'Data Transformation'!$A$2:$M$2336,13,)</f>
        <v>Diabetes</v>
      </c>
      <c r="L1545" t="str">
        <f>VLOOKUP(A1545,'Data Transformation'!A1545:Q3879,17,)</f>
        <v>30-Oct-1971</v>
      </c>
      <c r="M1545">
        <f>VLOOKUP($A1545,'Hospitalisation Details'!$A$2:$I$2344,6,)</f>
        <v>6600.21</v>
      </c>
      <c r="N1545" t="str">
        <f>VLOOKUP($A1545,'Hospitalisation Details'!$A$2:$I$2344,7,)</f>
        <v>tier - 3</v>
      </c>
      <c r="O1545" t="str">
        <f>VLOOKUP($A1545,'Hospitalisation Details'!$A$2:$I$2344,8,)</f>
        <v>tier - 2</v>
      </c>
      <c r="P1545" t="str">
        <f>VLOOKUP($A1545,'Hospitalisation Details'!$A$2:$I$2344,9,)</f>
        <v>R1016</v>
      </c>
      <c r="Q1545">
        <f>VLOOKUP(A1545,'Data Transformation'!A1545:R3879,18,)</f>
        <v>51</v>
      </c>
    </row>
    <row r="1546" spans="1:17" ht="15.6" x14ac:dyDescent="0.3">
      <c r="A1546" s="1" t="s">
        <v>826</v>
      </c>
      <c r="B1546" s="1" t="str">
        <f>VLOOKUP($A1546,'Data Transformation'!$A$2:$D$2336,4,)</f>
        <v xml:space="preserve">  Jake</v>
      </c>
      <c r="C1546">
        <f>VLOOKUP($A1546,'Medical Examinations'!$A$2:$B$2336,2,)</f>
        <v>24.97</v>
      </c>
      <c r="D1546">
        <f>VLOOKUP($A1546,'Medical Examinations'!$A$2:$C$2336,3,)</f>
        <v>5.66</v>
      </c>
      <c r="E1546" t="str">
        <f>VLOOKUP($A1546,'Medical Examinations'!$A$2:$D$2336,4,)</f>
        <v>No</v>
      </c>
      <c r="F1546" t="str">
        <f>VLOOKUP($A1546,'Medical Examinations'!$A$2:$E$2336,5,)</f>
        <v>No</v>
      </c>
      <c r="G1546" t="str">
        <f>VLOOKUP($A1546,'Medical Examinations'!$A$2:$F$2336,6,)</f>
        <v>No</v>
      </c>
      <c r="H1546">
        <f>VLOOKUP($A1546,'Data Transformation'!$A$2:$G$2336,7,)</f>
        <v>0</v>
      </c>
      <c r="I1546" t="str">
        <f>VLOOKUP($A1546,'Medical Examinations'!$A$2:$H$2336,8,)</f>
        <v>No</v>
      </c>
      <c r="J1546" t="str">
        <f>VLOOKUP($A1546,'Data Transformation'!$A$2:$K$2336,11,)</f>
        <v>normal weight</v>
      </c>
      <c r="K1546" t="str">
        <f>VLOOKUP($A1546,'Data Transformation'!$A$2:$M$2336,13,)</f>
        <v>Diabetes</v>
      </c>
      <c r="L1546" t="str">
        <f>VLOOKUP(A1546,'Data Transformation'!A1546:Q3880,17,)</f>
        <v>2-Aug-1962</v>
      </c>
      <c r="M1546">
        <f>VLOOKUP($A1546,'Hospitalisation Details'!$A$2:$I$2344,6,)</f>
        <v>6593.51</v>
      </c>
      <c r="N1546" t="str">
        <f>VLOOKUP($A1546,'Hospitalisation Details'!$A$2:$I$2344,7,)</f>
        <v>tier - 2</v>
      </c>
      <c r="O1546" t="str">
        <f>VLOOKUP($A1546,'Hospitalisation Details'!$A$2:$I$2344,8,)</f>
        <v>tier - 1</v>
      </c>
      <c r="P1546" t="str">
        <f>VLOOKUP($A1546,'Hospitalisation Details'!$A$2:$I$2344,9,)</f>
        <v>R1013</v>
      </c>
      <c r="Q1546">
        <f>VLOOKUP(A1546,'Data Transformation'!A1546:R3880,18,)</f>
        <v>61</v>
      </c>
    </row>
    <row r="1547" spans="1:17" ht="15.6" x14ac:dyDescent="0.3">
      <c r="A1547" s="1" t="s">
        <v>825</v>
      </c>
      <c r="B1547" s="1" t="str">
        <f>VLOOKUP($A1547,'Data Transformation'!$A$2:$D$2336,4,)</f>
        <v xml:space="preserve">  Sarah E</v>
      </c>
      <c r="C1547">
        <f>VLOOKUP($A1547,'Medical Examinations'!$A$2:$B$2336,2,)</f>
        <v>34.799999999999997</v>
      </c>
      <c r="D1547">
        <f>VLOOKUP($A1547,'Medical Examinations'!$A$2:$C$2336,3,)</f>
        <v>4.1900000000000004</v>
      </c>
      <c r="E1547" t="str">
        <f>VLOOKUP($A1547,'Medical Examinations'!$A$2:$D$2336,4,)</f>
        <v>No</v>
      </c>
      <c r="F1547" t="str">
        <f>VLOOKUP($A1547,'Medical Examinations'!$A$2:$E$2336,5,)</f>
        <v>No</v>
      </c>
      <c r="G1547" t="str">
        <f>VLOOKUP($A1547,'Medical Examinations'!$A$2:$F$2336,6,)</f>
        <v>No</v>
      </c>
      <c r="H1547">
        <f>VLOOKUP($A1547,'Data Transformation'!$A$2:$G$2336,7,)</f>
        <v>1</v>
      </c>
      <c r="I1547" t="str">
        <f>VLOOKUP($A1547,'Medical Examinations'!$A$2:$H$2336,8,)</f>
        <v>No</v>
      </c>
      <c r="J1547" t="str">
        <f>VLOOKUP($A1547,'Data Transformation'!$A$2:$K$2336,11,)</f>
        <v>underweight</v>
      </c>
      <c r="K1547" t="str">
        <f>VLOOKUP($A1547,'Data Transformation'!$A$2:$M$2336,13,)</f>
        <v>Diabetes</v>
      </c>
      <c r="L1547" t="str">
        <f>VLOOKUP(A1547,'Data Transformation'!A1547:Q3881,17,)</f>
        <v>12-Aug-1992</v>
      </c>
      <c r="M1547">
        <f>VLOOKUP($A1547,'Hospitalisation Details'!$A$2:$I$2344,6,)</f>
        <v>6571.54</v>
      </c>
      <c r="N1547" t="str">
        <f>VLOOKUP($A1547,'Hospitalisation Details'!$A$2:$I$2344,7,)</f>
        <v>tier - 2</v>
      </c>
      <c r="O1547" t="str">
        <f>VLOOKUP($A1547,'Hospitalisation Details'!$A$2:$I$2344,8,)</f>
        <v>tier - 3</v>
      </c>
      <c r="P1547" t="str">
        <f>VLOOKUP($A1547,'Hospitalisation Details'!$A$2:$I$2344,9,)</f>
        <v>R1011</v>
      </c>
      <c r="Q1547">
        <f>VLOOKUP(A1547,'Data Transformation'!A1547:R3881,18,)</f>
        <v>30</v>
      </c>
    </row>
    <row r="1548" spans="1:17" ht="15.6" x14ac:dyDescent="0.3">
      <c r="A1548" s="1" t="s">
        <v>824</v>
      </c>
      <c r="B1548" s="1" t="str">
        <f>VLOOKUP($A1548,'Data Transformation'!$A$2:$D$2336,4,)</f>
        <v xml:space="preserve">  Alison L</v>
      </c>
      <c r="C1548">
        <f>VLOOKUP($A1548,'Medical Examinations'!$A$2:$B$2336,2,)</f>
        <v>32.965000000000003</v>
      </c>
      <c r="D1548">
        <f>VLOOKUP($A1548,'Medical Examinations'!$A$2:$C$2336,3,)</f>
        <v>9.2100000000000009</v>
      </c>
      <c r="E1548" t="str">
        <f>VLOOKUP($A1548,'Medical Examinations'!$A$2:$D$2336,4,)</f>
        <v>yes</v>
      </c>
      <c r="F1548" t="str">
        <f>VLOOKUP($A1548,'Medical Examinations'!$A$2:$E$2336,5,)</f>
        <v>No</v>
      </c>
      <c r="G1548" t="str">
        <f>VLOOKUP($A1548,'Medical Examinations'!$A$2:$F$2336,6,)</f>
        <v>No</v>
      </c>
      <c r="H1548">
        <f>VLOOKUP($A1548,'Data Transformation'!$A$2:$G$2336,7,)</f>
        <v>0</v>
      </c>
      <c r="I1548" t="str">
        <f>VLOOKUP($A1548,'Medical Examinations'!$A$2:$H$2336,8,)</f>
        <v>No</v>
      </c>
      <c r="J1548" t="str">
        <f>VLOOKUP($A1548,'Data Transformation'!$A$2:$K$2336,11,)</f>
        <v>overweight</v>
      </c>
      <c r="K1548" t="str">
        <f>VLOOKUP($A1548,'Data Transformation'!$A$2:$M$2336,13,)</f>
        <v>Normal</v>
      </c>
      <c r="L1548" t="str">
        <f>VLOOKUP(A1548,'Data Transformation'!A1548:Q3882,17,)</f>
        <v>14-Sep-1963</v>
      </c>
      <c r="M1548">
        <f>VLOOKUP($A1548,'Hospitalisation Details'!$A$2:$I$2344,6,)</f>
        <v>6571.02</v>
      </c>
      <c r="N1548" t="str">
        <f>VLOOKUP($A1548,'Hospitalisation Details'!$A$2:$I$2344,7,)</f>
        <v>tier - 2</v>
      </c>
      <c r="O1548" t="str">
        <f>VLOOKUP($A1548,'Hospitalisation Details'!$A$2:$I$2344,8,)</f>
        <v>tier - 1</v>
      </c>
      <c r="P1548" t="str">
        <f>VLOOKUP($A1548,'Hospitalisation Details'!$A$2:$I$2344,9,)</f>
        <v>R1012</v>
      </c>
      <c r="Q1548">
        <f>VLOOKUP(A1548,'Data Transformation'!A1548:R3882,18,)</f>
        <v>59</v>
      </c>
    </row>
    <row r="1549" spans="1:17" ht="15.6" x14ac:dyDescent="0.3">
      <c r="A1549" s="1" t="s">
        <v>823</v>
      </c>
      <c r="B1549" s="1" t="str">
        <f>VLOOKUP($A1549,'Data Transformation'!$A$2:$D$2336,4,)</f>
        <v xml:space="preserve">  Karen A</v>
      </c>
      <c r="C1549">
        <f>VLOOKUP($A1549,'Medical Examinations'!$A$2:$B$2336,2,)</f>
        <v>27.265000000000001</v>
      </c>
      <c r="D1549">
        <f>VLOOKUP($A1549,'Medical Examinations'!$A$2:$C$2336,3,)</f>
        <v>5.51</v>
      </c>
      <c r="E1549" t="str">
        <f>VLOOKUP($A1549,'Medical Examinations'!$A$2:$D$2336,4,)</f>
        <v>No</v>
      </c>
      <c r="F1549" t="str">
        <f>VLOOKUP($A1549,'Medical Examinations'!$A$2:$E$2336,5,)</f>
        <v>No</v>
      </c>
      <c r="G1549" t="str">
        <f>VLOOKUP($A1549,'Medical Examinations'!$A$2:$F$2336,6,)</f>
        <v>No</v>
      </c>
      <c r="H1549">
        <f>VLOOKUP($A1549,'Data Transformation'!$A$2:$G$2336,7,)</f>
        <v>1</v>
      </c>
      <c r="I1549" t="str">
        <f>VLOOKUP($A1549,'Medical Examinations'!$A$2:$H$2336,8,)</f>
        <v>No</v>
      </c>
      <c r="J1549" t="str">
        <f>VLOOKUP($A1549,'Data Transformation'!$A$2:$K$2336,11,)</f>
        <v>normal weight</v>
      </c>
      <c r="K1549" t="str">
        <f>VLOOKUP($A1549,'Data Transformation'!$A$2:$M$2336,13,)</f>
        <v>Normal</v>
      </c>
      <c r="L1549" t="str">
        <f>VLOOKUP(A1549,'Data Transformation'!A1549:Q3883,17,)</f>
        <v>16-Aug-1999</v>
      </c>
      <c r="M1549">
        <f>VLOOKUP($A1549,'Hospitalisation Details'!$A$2:$I$2344,6,)</f>
        <v>6555.07</v>
      </c>
      <c r="N1549" t="str">
        <f>VLOOKUP($A1549,'Hospitalisation Details'!$A$2:$I$2344,7,)</f>
        <v>tier - 2</v>
      </c>
      <c r="O1549" t="str">
        <f>VLOOKUP($A1549,'Hospitalisation Details'!$A$2:$I$2344,8,)</f>
        <v>tier - 2</v>
      </c>
      <c r="P1549" t="str">
        <f>VLOOKUP($A1549,'Hospitalisation Details'!$A$2:$I$2344,9,)</f>
        <v>R1024</v>
      </c>
      <c r="Q1549">
        <f>VLOOKUP(A1549,'Data Transformation'!A1549:R3883,18,)</f>
        <v>23</v>
      </c>
    </row>
    <row r="1550" spans="1:17" ht="15.6" x14ac:dyDescent="0.3">
      <c r="A1550" s="1" t="s">
        <v>822</v>
      </c>
      <c r="B1550" s="1" t="str">
        <f>VLOOKUP($A1550,'Data Transformation'!$A$2:$D$2336,4,)</f>
        <v xml:space="preserve">  Thomas R</v>
      </c>
      <c r="C1550">
        <f>VLOOKUP($A1550,'Medical Examinations'!$A$2:$B$2336,2,)</f>
        <v>17.059999999999999</v>
      </c>
      <c r="D1550">
        <f>VLOOKUP($A1550,'Medical Examinations'!$A$2:$C$2336,3,)</f>
        <v>8.5</v>
      </c>
      <c r="E1550" t="str">
        <f>VLOOKUP($A1550,'Medical Examinations'!$A$2:$D$2336,4,)</f>
        <v>No</v>
      </c>
      <c r="F1550" t="str">
        <f>VLOOKUP($A1550,'Medical Examinations'!$A$2:$E$2336,5,)</f>
        <v>No</v>
      </c>
      <c r="G1550" t="str">
        <f>VLOOKUP($A1550,'Medical Examinations'!$A$2:$F$2336,6,)</f>
        <v>No</v>
      </c>
      <c r="H1550">
        <f>VLOOKUP($A1550,'Data Transformation'!$A$2:$G$2336,7,)</f>
        <v>0</v>
      </c>
      <c r="I1550" t="str">
        <f>VLOOKUP($A1550,'Medical Examinations'!$A$2:$H$2336,8,)</f>
        <v>No</v>
      </c>
      <c r="J1550" t="str">
        <f>VLOOKUP($A1550,'Data Transformation'!$A$2:$K$2336,11,)</f>
        <v>obesity</v>
      </c>
      <c r="K1550" t="str">
        <f>VLOOKUP($A1550,'Data Transformation'!$A$2:$M$2336,13,)</f>
        <v>Normal</v>
      </c>
      <c r="L1550" t="str">
        <f>VLOOKUP(A1550,'Data Transformation'!A1550:Q3884,17,)</f>
        <v>7-Sep-1961</v>
      </c>
      <c r="M1550">
        <f>VLOOKUP($A1550,'Hospitalisation Details'!$A$2:$I$2344,6,)</f>
        <v>6552.01</v>
      </c>
      <c r="N1550" t="str">
        <f>VLOOKUP($A1550,'Hospitalisation Details'!$A$2:$I$2344,7,)</f>
        <v>tier - 3</v>
      </c>
      <c r="O1550" t="str">
        <f>VLOOKUP($A1550,'Hospitalisation Details'!$A$2:$I$2344,8,)</f>
        <v>tier - 2</v>
      </c>
      <c r="P1550" t="str">
        <f>VLOOKUP($A1550,'Hospitalisation Details'!$A$2:$I$2344,9,)</f>
        <v>R1013</v>
      </c>
      <c r="Q1550">
        <f>VLOOKUP(A1550,'Data Transformation'!A1550:R3884,18,)</f>
        <v>61</v>
      </c>
    </row>
    <row r="1551" spans="1:17" ht="15.6" x14ac:dyDescent="0.3">
      <c r="A1551" s="1" t="s">
        <v>821</v>
      </c>
      <c r="B1551" s="1" t="str">
        <f>VLOOKUP($A1551,'Data Transformation'!$A$2:$D$2336,4,)</f>
        <v xml:space="preserve">  Stephanie W</v>
      </c>
      <c r="C1551">
        <f>VLOOKUP($A1551,'Medical Examinations'!$A$2:$B$2336,2,)</f>
        <v>36.29</v>
      </c>
      <c r="D1551">
        <f>VLOOKUP($A1551,'Medical Examinations'!$A$2:$C$2336,3,)</f>
        <v>6.23</v>
      </c>
      <c r="E1551" t="str">
        <f>VLOOKUP($A1551,'Medical Examinations'!$A$2:$D$2336,4,)</f>
        <v>No</v>
      </c>
      <c r="F1551" t="str">
        <f>VLOOKUP($A1551,'Medical Examinations'!$A$2:$E$2336,5,)</f>
        <v>No</v>
      </c>
      <c r="G1551" t="str">
        <f>VLOOKUP($A1551,'Medical Examinations'!$A$2:$F$2336,6,)</f>
        <v>No</v>
      </c>
      <c r="H1551">
        <f>VLOOKUP($A1551,'Data Transformation'!$A$2:$G$2336,7,)</f>
        <v>0</v>
      </c>
      <c r="I1551" t="str">
        <f>VLOOKUP($A1551,'Medical Examinations'!$A$2:$H$2336,8,)</f>
        <v>No</v>
      </c>
      <c r="J1551" t="str">
        <f>VLOOKUP($A1551,'Data Transformation'!$A$2:$K$2336,11,)</f>
        <v>underweight</v>
      </c>
      <c r="K1551" t="str">
        <f>VLOOKUP($A1551,'Data Transformation'!$A$2:$M$2336,13,)</f>
        <v>Normal</v>
      </c>
      <c r="L1551" t="str">
        <f>VLOOKUP(A1551,'Data Transformation'!A1551:Q3885,17,)</f>
        <v>6-Dec-1961</v>
      </c>
      <c r="M1551">
        <f>VLOOKUP($A1551,'Hospitalisation Details'!$A$2:$I$2344,6,)</f>
        <v>6551.75</v>
      </c>
      <c r="N1551" t="str">
        <f>VLOOKUP($A1551,'Hospitalisation Details'!$A$2:$I$2344,7,)</f>
        <v>tier - 2</v>
      </c>
      <c r="O1551" t="str">
        <f>VLOOKUP($A1551,'Hospitalisation Details'!$A$2:$I$2344,8,)</f>
        <v>tier - 2</v>
      </c>
      <c r="P1551" t="str">
        <f>VLOOKUP($A1551,'Hospitalisation Details'!$A$2:$I$2344,9,)</f>
        <v>R1024</v>
      </c>
      <c r="Q1551">
        <f>VLOOKUP(A1551,'Data Transformation'!A1551:R3885,18,)</f>
        <v>61</v>
      </c>
    </row>
    <row r="1552" spans="1:17" ht="15.6" x14ac:dyDescent="0.3">
      <c r="A1552" s="1" t="s">
        <v>820</v>
      </c>
      <c r="B1552" s="1" t="str">
        <f>VLOOKUP($A1552,'Data Transformation'!$A$2:$D$2336,4,)</f>
        <v xml:space="preserve">  Ezra</v>
      </c>
      <c r="C1552">
        <f>VLOOKUP($A1552,'Medical Examinations'!$A$2:$B$2336,2,)</f>
        <v>28.594999999999999</v>
      </c>
      <c r="D1552">
        <f>VLOOKUP($A1552,'Medical Examinations'!$A$2:$C$2336,3,)</f>
        <v>8.5299999999999994</v>
      </c>
      <c r="E1552" t="str">
        <f>VLOOKUP($A1552,'Medical Examinations'!$A$2:$D$2336,4,)</f>
        <v>yes</v>
      </c>
      <c r="F1552" t="str">
        <f>VLOOKUP($A1552,'Medical Examinations'!$A$2:$E$2336,5,)</f>
        <v>No</v>
      </c>
      <c r="G1552" t="str">
        <f>VLOOKUP($A1552,'Medical Examinations'!$A$2:$F$2336,6,)</f>
        <v>No</v>
      </c>
      <c r="H1552">
        <f>VLOOKUP($A1552,'Data Transformation'!$A$2:$G$2336,7,)</f>
        <v>1</v>
      </c>
      <c r="I1552" t="str">
        <f>VLOOKUP($A1552,'Medical Examinations'!$A$2:$H$2336,8,)</f>
        <v>No</v>
      </c>
      <c r="J1552" t="str">
        <f>VLOOKUP($A1552,'Data Transformation'!$A$2:$K$2336,11,)</f>
        <v>overweight</v>
      </c>
      <c r="K1552" t="str">
        <f>VLOOKUP($A1552,'Data Transformation'!$A$2:$M$2336,13,)</f>
        <v>Diabetes</v>
      </c>
      <c r="L1552" t="str">
        <f>VLOOKUP(A1552,'Data Transformation'!A1552:Q3886,17,)</f>
        <v>6-Dec-1961</v>
      </c>
      <c r="M1552">
        <f>VLOOKUP($A1552,'Hospitalisation Details'!$A$2:$I$2344,6,)</f>
        <v>6548.2</v>
      </c>
      <c r="N1552" t="str">
        <f>VLOOKUP($A1552,'Hospitalisation Details'!$A$2:$I$2344,7,)</f>
        <v>tier - 2</v>
      </c>
      <c r="O1552" t="str">
        <f>VLOOKUP($A1552,'Hospitalisation Details'!$A$2:$I$2344,8,)</f>
        <v>tier - 3</v>
      </c>
      <c r="P1552" t="str">
        <f>VLOOKUP($A1552,'Hospitalisation Details'!$A$2:$I$2344,9,)</f>
        <v>R1012</v>
      </c>
      <c r="Q1552">
        <f>VLOOKUP(A1552,'Data Transformation'!A1552:R3886,18,)</f>
        <v>61</v>
      </c>
    </row>
    <row r="1553" spans="1:17" ht="15.6" x14ac:dyDescent="0.3">
      <c r="A1553" s="1" t="s">
        <v>819</v>
      </c>
      <c r="B1553" s="1" t="str">
        <f>VLOOKUP($A1553,'Data Transformation'!$A$2:$D$2336,4,)</f>
        <v xml:space="preserve">  Jim</v>
      </c>
      <c r="C1553">
        <f>VLOOKUP($A1553,'Medical Examinations'!$A$2:$B$2336,2,)</f>
        <v>17.8</v>
      </c>
      <c r="D1553">
        <f>VLOOKUP($A1553,'Medical Examinations'!$A$2:$C$2336,3,)</f>
        <v>5.75</v>
      </c>
      <c r="E1553" t="str">
        <f>VLOOKUP($A1553,'Medical Examinations'!$A$2:$D$2336,4,)</f>
        <v>yes</v>
      </c>
      <c r="F1553" t="str">
        <f>VLOOKUP($A1553,'Medical Examinations'!$A$2:$E$2336,5,)</f>
        <v>No</v>
      </c>
      <c r="G1553" t="str">
        <f>VLOOKUP($A1553,'Medical Examinations'!$A$2:$F$2336,6,)</f>
        <v>Yes</v>
      </c>
      <c r="H1553">
        <f>VLOOKUP($A1553,'Data Transformation'!$A$2:$G$2336,7,)</f>
        <v>1</v>
      </c>
      <c r="I1553" t="str">
        <f>VLOOKUP($A1553,'Medical Examinations'!$A$2:$H$2336,8,)</f>
        <v>No</v>
      </c>
      <c r="J1553" t="str">
        <f>VLOOKUP($A1553,'Data Transformation'!$A$2:$K$2336,11,)</f>
        <v>overweight</v>
      </c>
      <c r="K1553" t="str">
        <f>VLOOKUP($A1553,'Data Transformation'!$A$2:$M$2336,13,)</f>
        <v>Normal</v>
      </c>
      <c r="L1553" t="str">
        <f>VLOOKUP(A1553,'Data Transformation'!A1553:Q3887,17,)</f>
        <v>5-Aug-1962</v>
      </c>
      <c r="M1553">
        <f>VLOOKUP($A1553,'Hospitalisation Details'!$A$2:$I$2344,6,)</f>
        <v>6546.16</v>
      </c>
      <c r="N1553" t="str">
        <f>VLOOKUP($A1553,'Hospitalisation Details'!$A$2:$I$2344,7,)</f>
        <v>tier - 2</v>
      </c>
      <c r="O1553" t="str">
        <f>VLOOKUP($A1553,'Hospitalisation Details'!$A$2:$I$2344,8,)</f>
        <v>tier - 3</v>
      </c>
      <c r="P1553" t="str">
        <f>VLOOKUP($A1553,'Hospitalisation Details'!$A$2:$I$2344,9,)</f>
        <v>R1013</v>
      </c>
      <c r="Q1553">
        <f>VLOOKUP(A1553,'Data Transformation'!A1553:R3887,18,)</f>
        <v>61</v>
      </c>
    </row>
    <row r="1554" spans="1:17" ht="15.6" x14ac:dyDescent="0.3">
      <c r="A1554" s="1" t="s">
        <v>818</v>
      </c>
      <c r="B1554" s="1" t="str">
        <f>VLOOKUP($A1554,'Data Transformation'!$A$2:$D$2336,4,)</f>
        <v xml:space="preserve">  Ari L</v>
      </c>
      <c r="C1554">
        <f>VLOOKUP($A1554,'Medical Examinations'!$A$2:$B$2336,2,)</f>
        <v>21.4</v>
      </c>
      <c r="D1554">
        <f>VLOOKUP($A1554,'Medical Examinations'!$A$2:$C$2336,3,)</f>
        <v>5.6</v>
      </c>
      <c r="E1554" t="str">
        <f>VLOOKUP($A1554,'Medical Examinations'!$A$2:$D$2336,4,)</f>
        <v>No</v>
      </c>
      <c r="F1554" t="str">
        <f>VLOOKUP($A1554,'Medical Examinations'!$A$2:$E$2336,5,)</f>
        <v>No</v>
      </c>
      <c r="G1554" t="str">
        <f>VLOOKUP($A1554,'Medical Examinations'!$A$2:$F$2336,6,)</f>
        <v>No</v>
      </c>
      <c r="H1554">
        <f>VLOOKUP($A1554,'Data Transformation'!$A$2:$G$2336,7,)</f>
        <v>0</v>
      </c>
      <c r="I1554" t="str">
        <f>VLOOKUP($A1554,'Medical Examinations'!$A$2:$H$2336,8,)</f>
        <v>No</v>
      </c>
      <c r="J1554" t="str">
        <f>VLOOKUP($A1554,'Data Transformation'!$A$2:$K$2336,11,)</f>
        <v>overweight</v>
      </c>
      <c r="K1554" t="str">
        <f>VLOOKUP($A1554,'Data Transformation'!$A$2:$M$2336,13,)</f>
        <v>Diabetes</v>
      </c>
      <c r="L1554" t="str">
        <f>VLOOKUP(A1554,'Data Transformation'!A1554:Q3888,17,)</f>
        <v>15-Oct-1982</v>
      </c>
      <c r="M1554">
        <f>VLOOKUP($A1554,'Hospitalisation Details'!$A$2:$I$2344,6,)</f>
        <v>6536.68</v>
      </c>
      <c r="N1554" t="str">
        <f>VLOOKUP($A1554,'Hospitalisation Details'!$A$2:$I$2344,7,)</f>
        <v>tier - 2</v>
      </c>
      <c r="O1554" t="str">
        <f>VLOOKUP($A1554,'Hospitalisation Details'!$A$2:$I$2344,8,)</f>
        <v>tier - 2</v>
      </c>
      <c r="P1554" t="str">
        <f>VLOOKUP($A1554,'Hospitalisation Details'!$A$2:$I$2344,9,)</f>
        <v>R1012</v>
      </c>
      <c r="Q1554">
        <f>VLOOKUP(A1554,'Data Transformation'!A1554:R3888,18,)</f>
        <v>40</v>
      </c>
    </row>
    <row r="1555" spans="1:17" ht="15.6" x14ac:dyDescent="0.3">
      <c r="A1555" s="1" t="s">
        <v>817</v>
      </c>
      <c r="B1555" s="1" t="str">
        <f>VLOOKUP($A1555,'Data Transformation'!$A$2:$D$2336,4,)</f>
        <v xml:space="preserve">  Fanny</v>
      </c>
      <c r="C1555">
        <f>VLOOKUP($A1555,'Medical Examinations'!$A$2:$B$2336,2,)</f>
        <v>23.01</v>
      </c>
      <c r="D1555">
        <f>VLOOKUP($A1555,'Medical Examinations'!$A$2:$C$2336,3,)</f>
        <v>4.68</v>
      </c>
      <c r="E1555" t="str">
        <f>VLOOKUP($A1555,'Medical Examinations'!$A$2:$D$2336,4,)</f>
        <v>No</v>
      </c>
      <c r="F1555" t="str">
        <f>VLOOKUP($A1555,'Medical Examinations'!$A$2:$E$2336,5,)</f>
        <v>No</v>
      </c>
      <c r="G1555" t="str">
        <f>VLOOKUP($A1555,'Medical Examinations'!$A$2:$F$2336,6,)</f>
        <v>No</v>
      </c>
      <c r="H1555">
        <f>VLOOKUP($A1555,'Data Transformation'!$A$2:$G$2336,7,)</f>
        <v>0</v>
      </c>
      <c r="I1555" t="str">
        <f>VLOOKUP($A1555,'Medical Examinations'!$A$2:$H$2336,8,)</f>
        <v>No</v>
      </c>
      <c r="J1555" t="str">
        <f>VLOOKUP($A1555,'Data Transformation'!$A$2:$K$2336,11,)</f>
        <v>normal weight</v>
      </c>
      <c r="K1555" t="str">
        <f>VLOOKUP($A1555,'Data Transformation'!$A$2:$M$2336,13,)</f>
        <v>Prediabetes</v>
      </c>
      <c r="L1555" t="str">
        <f>VLOOKUP(A1555,'Data Transformation'!A1555:Q3889,17,)</f>
        <v>7-Dec-1962</v>
      </c>
      <c r="M1555">
        <f>VLOOKUP($A1555,'Hospitalisation Details'!$A$2:$I$2344,6,)</f>
        <v>6532.04</v>
      </c>
      <c r="N1555" t="str">
        <f>VLOOKUP($A1555,'Hospitalisation Details'!$A$2:$I$2344,7,)</f>
        <v>tier - 2</v>
      </c>
      <c r="O1555" t="str">
        <f>VLOOKUP($A1555,'Hospitalisation Details'!$A$2:$I$2344,8,)</f>
        <v>tier - 1</v>
      </c>
      <c r="P1555" t="str">
        <f>VLOOKUP($A1555,'Hospitalisation Details'!$A$2:$I$2344,9,)</f>
        <v>R1013</v>
      </c>
      <c r="Q1555">
        <f>VLOOKUP(A1555,'Data Transformation'!A1555:R3889,18,)</f>
        <v>60</v>
      </c>
    </row>
    <row r="1556" spans="1:17" ht="15.6" x14ac:dyDescent="0.3">
      <c r="A1556" s="1" t="s">
        <v>816</v>
      </c>
      <c r="B1556" s="1" t="str">
        <f>VLOOKUP($A1556,'Data Transformation'!$A$2:$D$2336,4,)</f>
        <v xml:space="preserve">  Heather</v>
      </c>
      <c r="C1556">
        <f>VLOOKUP($A1556,'Medical Examinations'!$A$2:$B$2336,2,)</f>
        <v>19.86</v>
      </c>
      <c r="D1556">
        <f>VLOOKUP($A1556,'Medical Examinations'!$A$2:$C$2336,3,)</f>
        <v>5.62</v>
      </c>
      <c r="E1556" t="str">
        <f>VLOOKUP($A1556,'Medical Examinations'!$A$2:$D$2336,4,)</f>
        <v>yes</v>
      </c>
      <c r="F1556" t="str">
        <f>VLOOKUP($A1556,'Medical Examinations'!$A$2:$E$2336,5,)</f>
        <v>No</v>
      </c>
      <c r="G1556" t="str">
        <f>VLOOKUP($A1556,'Medical Examinations'!$A$2:$F$2336,6,)</f>
        <v>No</v>
      </c>
      <c r="H1556">
        <f>VLOOKUP($A1556,'Data Transformation'!$A$2:$G$2336,7,)</f>
        <v>0</v>
      </c>
      <c r="I1556" t="str">
        <f>VLOOKUP($A1556,'Medical Examinations'!$A$2:$H$2336,8,)</f>
        <v>No</v>
      </c>
      <c r="J1556" t="str">
        <f>VLOOKUP($A1556,'Data Transformation'!$A$2:$K$2336,11,)</f>
        <v>obesity</v>
      </c>
      <c r="K1556" t="str">
        <f>VLOOKUP($A1556,'Data Transformation'!$A$2:$M$2336,13,)</f>
        <v>Diabetes</v>
      </c>
      <c r="L1556" t="str">
        <f>VLOOKUP(A1556,'Data Transformation'!A1556:Q3890,17,)</f>
        <v>13-Nov-1965</v>
      </c>
      <c r="M1556">
        <f>VLOOKUP($A1556,'Hospitalisation Details'!$A$2:$I$2344,6,)</f>
        <v>6529.21</v>
      </c>
      <c r="N1556" t="str">
        <f>VLOOKUP($A1556,'Hospitalisation Details'!$A$2:$I$2344,7,)</f>
        <v>tier - 2</v>
      </c>
      <c r="O1556" t="str">
        <f>VLOOKUP($A1556,'Hospitalisation Details'!$A$2:$I$2344,8,)</f>
        <v>tier - 1</v>
      </c>
      <c r="P1556" t="str">
        <f>VLOOKUP($A1556,'Hospitalisation Details'!$A$2:$I$2344,9,)</f>
        <v>R1013</v>
      </c>
      <c r="Q1556">
        <f>VLOOKUP(A1556,'Data Transformation'!A1556:R3890,18,)</f>
        <v>57</v>
      </c>
    </row>
    <row r="1557" spans="1:17" ht="15.6" x14ac:dyDescent="0.3">
      <c r="A1557" s="1" t="s">
        <v>815</v>
      </c>
      <c r="B1557" s="1" t="str">
        <f>VLOOKUP($A1557,'Data Transformation'!$A$2:$D$2336,4,)</f>
        <v xml:space="preserve">  Peter W</v>
      </c>
      <c r="C1557">
        <f>VLOOKUP($A1557,'Medical Examinations'!$A$2:$B$2336,2,)</f>
        <v>33.58</v>
      </c>
      <c r="D1557">
        <f>VLOOKUP($A1557,'Medical Examinations'!$A$2:$C$2336,3,)</f>
        <v>5.08</v>
      </c>
      <c r="E1557" t="str">
        <f>VLOOKUP($A1557,'Medical Examinations'!$A$2:$D$2336,4,)</f>
        <v>No</v>
      </c>
      <c r="F1557" t="str">
        <f>VLOOKUP($A1557,'Medical Examinations'!$A$2:$E$2336,5,)</f>
        <v>No</v>
      </c>
      <c r="G1557" t="str">
        <f>VLOOKUP($A1557,'Medical Examinations'!$A$2:$F$2336,6,)</f>
        <v>No</v>
      </c>
      <c r="H1557">
        <f>VLOOKUP($A1557,'Data Transformation'!$A$2:$G$2336,7,)</f>
        <v>0</v>
      </c>
      <c r="I1557" t="str">
        <f>VLOOKUP($A1557,'Medical Examinations'!$A$2:$H$2336,8,)</f>
        <v>No</v>
      </c>
      <c r="J1557" t="str">
        <f>VLOOKUP($A1557,'Data Transformation'!$A$2:$K$2336,11,)</f>
        <v>underweight</v>
      </c>
      <c r="K1557" t="str">
        <f>VLOOKUP($A1557,'Data Transformation'!$A$2:$M$2336,13,)</f>
        <v>Normal</v>
      </c>
      <c r="L1557" t="str">
        <f>VLOOKUP(A1557,'Data Transformation'!A1557:Q3891,17,)</f>
        <v>24-Nov-1962</v>
      </c>
      <c r="M1557">
        <f>VLOOKUP($A1557,'Hospitalisation Details'!$A$2:$I$2344,6,)</f>
        <v>6512.24</v>
      </c>
      <c r="N1557" t="str">
        <f>VLOOKUP($A1557,'Hospitalisation Details'!$A$2:$I$2344,7,)</f>
        <v>tier - 2</v>
      </c>
      <c r="O1557" t="str">
        <f>VLOOKUP($A1557,'Hospitalisation Details'!$A$2:$I$2344,8,)</f>
        <v>tier - 1</v>
      </c>
      <c r="P1557" t="str">
        <f>VLOOKUP($A1557,'Hospitalisation Details'!$A$2:$I$2344,9,)</f>
        <v>R1021</v>
      </c>
      <c r="Q1557">
        <f>VLOOKUP(A1557,'Data Transformation'!A1557:R3891,18,)</f>
        <v>60</v>
      </c>
    </row>
    <row r="1558" spans="1:17" ht="15.6" x14ac:dyDescent="0.3">
      <c r="A1558" s="1" t="s">
        <v>814</v>
      </c>
      <c r="B1558" s="1" t="str">
        <f>VLOOKUP($A1558,'Data Transformation'!$A$2:$D$2336,4,)</f>
        <v xml:space="preserve">  Catherine A</v>
      </c>
      <c r="C1558">
        <f>VLOOKUP($A1558,'Medical Examinations'!$A$2:$B$2336,2,)</f>
        <v>29.81</v>
      </c>
      <c r="D1558">
        <f>VLOOKUP($A1558,'Medical Examinations'!$A$2:$C$2336,3,)</f>
        <v>5.28</v>
      </c>
      <c r="E1558" t="str">
        <f>VLOOKUP($A1558,'Medical Examinations'!$A$2:$D$2336,4,)</f>
        <v>No</v>
      </c>
      <c r="F1558" t="str">
        <f>VLOOKUP($A1558,'Medical Examinations'!$A$2:$E$2336,5,)</f>
        <v>No</v>
      </c>
      <c r="G1558" t="str">
        <f>VLOOKUP($A1558,'Medical Examinations'!$A$2:$F$2336,6,)</f>
        <v>No</v>
      </c>
      <c r="H1558">
        <f>VLOOKUP($A1558,'Data Transformation'!$A$2:$G$2336,7,)</f>
        <v>0</v>
      </c>
      <c r="I1558" t="str">
        <f>VLOOKUP($A1558,'Medical Examinations'!$A$2:$H$2336,8,)</f>
        <v>No</v>
      </c>
      <c r="J1558" t="str">
        <f>VLOOKUP($A1558,'Data Transformation'!$A$2:$K$2336,11,)</f>
        <v>obesity</v>
      </c>
      <c r="K1558" t="str">
        <f>VLOOKUP($A1558,'Data Transformation'!$A$2:$M$2336,13,)</f>
        <v>Diabetes</v>
      </c>
      <c r="L1558" t="str">
        <f>VLOOKUP(A1558,'Data Transformation'!A1558:Q3892,17,)</f>
        <v>11-Oct-1962</v>
      </c>
      <c r="M1558">
        <f>VLOOKUP($A1558,'Hospitalisation Details'!$A$2:$I$2344,6,)</f>
        <v>6500.24</v>
      </c>
      <c r="N1558" t="str">
        <f>VLOOKUP($A1558,'Hospitalisation Details'!$A$2:$I$2344,7,)</f>
        <v>tier - 2</v>
      </c>
      <c r="O1558" t="str">
        <f>VLOOKUP($A1558,'Hospitalisation Details'!$A$2:$I$2344,8,)</f>
        <v>tier - 2</v>
      </c>
      <c r="P1558" t="str">
        <f>VLOOKUP($A1558,'Hospitalisation Details'!$A$2:$I$2344,9,)</f>
        <v>R1013</v>
      </c>
      <c r="Q1558">
        <f>VLOOKUP(A1558,'Data Transformation'!A1558:R3892,18,)</f>
        <v>60</v>
      </c>
    </row>
    <row r="1559" spans="1:17" ht="15.6" x14ac:dyDescent="0.3">
      <c r="A1559" s="1" t="s">
        <v>813</v>
      </c>
      <c r="B1559" s="1" t="str">
        <f>VLOOKUP($A1559,'Data Transformation'!$A$2:$D$2336,4,)</f>
        <v xml:space="preserve">  Kelly A</v>
      </c>
      <c r="C1559">
        <f>VLOOKUP($A1559,'Medical Examinations'!$A$2:$B$2336,2,)</f>
        <v>27.4</v>
      </c>
      <c r="D1559">
        <f>VLOOKUP($A1559,'Medical Examinations'!$A$2:$C$2336,3,)</f>
        <v>4.6100000000000003</v>
      </c>
      <c r="E1559" t="str">
        <f>VLOOKUP($A1559,'Medical Examinations'!$A$2:$D$2336,4,)</f>
        <v>No</v>
      </c>
      <c r="F1559" t="str">
        <f>VLOOKUP($A1559,'Medical Examinations'!$A$2:$E$2336,5,)</f>
        <v>No</v>
      </c>
      <c r="G1559" t="str">
        <f>VLOOKUP($A1559,'Medical Examinations'!$A$2:$F$2336,6,)</f>
        <v>No</v>
      </c>
      <c r="H1559">
        <f>VLOOKUP($A1559,'Data Transformation'!$A$2:$G$2336,7,)</f>
        <v>0</v>
      </c>
      <c r="I1559" t="str">
        <f>VLOOKUP($A1559,'Medical Examinations'!$A$2:$H$2336,8,)</f>
        <v>No</v>
      </c>
      <c r="J1559" t="str">
        <f>VLOOKUP($A1559,'Data Transformation'!$A$2:$K$2336,11,)</f>
        <v>underweight</v>
      </c>
      <c r="K1559" t="str">
        <f>VLOOKUP($A1559,'Data Transformation'!$A$2:$M$2336,13,)</f>
        <v>Normal</v>
      </c>
      <c r="L1559" t="str">
        <f>VLOOKUP(A1559,'Data Transformation'!A1559:Q3893,17,)</f>
        <v>1-Jul-1994</v>
      </c>
      <c r="M1559">
        <f>VLOOKUP($A1559,'Hospitalisation Details'!$A$2:$I$2344,6,)</f>
        <v>6496.89</v>
      </c>
      <c r="N1559" t="str">
        <f>VLOOKUP($A1559,'Hospitalisation Details'!$A$2:$I$2344,7,)</f>
        <v>tier - 2</v>
      </c>
      <c r="O1559" t="str">
        <f>VLOOKUP($A1559,'Hospitalisation Details'!$A$2:$I$2344,8,)</f>
        <v>tier - 3</v>
      </c>
      <c r="P1559" t="str">
        <f>VLOOKUP($A1559,'Hospitalisation Details'!$A$2:$I$2344,9,)</f>
        <v>R1011</v>
      </c>
      <c r="Q1559">
        <f>VLOOKUP(A1559,'Data Transformation'!A1559:R3893,18,)</f>
        <v>29</v>
      </c>
    </row>
    <row r="1560" spans="1:17" ht="15.6" x14ac:dyDescent="0.3">
      <c r="A1560" s="1" t="s">
        <v>812</v>
      </c>
      <c r="B1560" s="1" t="str">
        <f>VLOOKUP($A1560,'Data Transformation'!$A$2:$D$2336,4,)</f>
        <v xml:space="preserve">  Janel N</v>
      </c>
      <c r="C1560">
        <f>VLOOKUP($A1560,'Medical Examinations'!$A$2:$B$2336,2,)</f>
        <v>17.98</v>
      </c>
      <c r="D1560">
        <f>VLOOKUP($A1560,'Medical Examinations'!$A$2:$C$2336,3,)</f>
        <v>6.57</v>
      </c>
      <c r="E1560" t="str">
        <f>VLOOKUP($A1560,'Medical Examinations'!$A$2:$D$2336,4,)</f>
        <v>yes</v>
      </c>
      <c r="F1560" t="str">
        <f>VLOOKUP($A1560,'Medical Examinations'!$A$2:$E$2336,5,)</f>
        <v>No</v>
      </c>
      <c r="G1560" t="str">
        <f>VLOOKUP($A1560,'Medical Examinations'!$A$2:$F$2336,6,)</f>
        <v>No</v>
      </c>
      <c r="H1560">
        <f>VLOOKUP($A1560,'Data Transformation'!$A$2:$G$2336,7,)</f>
        <v>2</v>
      </c>
      <c r="I1560" t="str">
        <f>VLOOKUP($A1560,'Medical Examinations'!$A$2:$H$2336,8,)</f>
        <v>No</v>
      </c>
      <c r="J1560" t="str">
        <f>VLOOKUP($A1560,'Data Transformation'!$A$2:$K$2336,11,)</f>
        <v>obesity</v>
      </c>
      <c r="K1560" t="str">
        <f>VLOOKUP($A1560,'Data Transformation'!$A$2:$M$2336,13,)</f>
        <v>Normal</v>
      </c>
      <c r="L1560" t="str">
        <f>VLOOKUP(A1560,'Data Transformation'!A1560:Q3894,17,)</f>
        <v>23-Aug-1976</v>
      </c>
      <c r="M1560">
        <f>VLOOKUP($A1560,'Hospitalisation Details'!$A$2:$I$2344,6,)</f>
        <v>6481.67</v>
      </c>
      <c r="N1560" t="str">
        <f>VLOOKUP($A1560,'Hospitalisation Details'!$A$2:$I$2344,7,)</f>
        <v>tier - 2</v>
      </c>
      <c r="O1560" t="str">
        <f>VLOOKUP($A1560,'Hospitalisation Details'!$A$2:$I$2344,8,)</f>
        <v>tier - 2</v>
      </c>
      <c r="P1560" t="str">
        <f>VLOOKUP($A1560,'Hospitalisation Details'!$A$2:$I$2344,9,)</f>
        <v>R1013</v>
      </c>
      <c r="Q1560">
        <f>VLOOKUP(A1560,'Data Transformation'!A1560:R3894,18,)</f>
        <v>46</v>
      </c>
    </row>
    <row r="1561" spans="1:17" ht="15.6" x14ac:dyDescent="0.3">
      <c r="A1561" s="1" t="s">
        <v>811</v>
      </c>
      <c r="B1561" s="1" t="str">
        <f>VLOOKUP($A1561,'Data Transformation'!$A$2:$D$2336,4,)</f>
        <v xml:space="preserve">  Yann Kai</v>
      </c>
      <c r="C1561">
        <f>VLOOKUP($A1561,'Medical Examinations'!$A$2:$B$2336,2,)</f>
        <v>37.9</v>
      </c>
      <c r="D1561">
        <f>VLOOKUP($A1561,'Medical Examinations'!$A$2:$C$2336,3,)</f>
        <v>5.83</v>
      </c>
      <c r="E1561" t="str">
        <f>VLOOKUP($A1561,'Medical Examinations'!$A$2:$D$2336,4,)</f>
        <v>No</v>
      </c>
      <c r="F1561" t="str">
        <f>VLOOKUP($A1561,'Medical Examinations'!$A$2:$E$2336,5,)</f>
        <v>No</v>
      </c>
      <c r="G1561" t="str">
        <f>VLOOKUP($A1561,'Medical Examinations'!$A$2:$F$2336,6,)</f>
        <v>No</v>
      </c>
      <c r="H1561">
        <f>VLOOKUP($A1561,'Data Transformation'!$A$2:$G$2336,7,)</f>
        <v>0</v>
      </c>
      <c r="I1561" t="str">
        <f>VLOOKUP($A1561,'Medical Examinations'!$A$2:$H$2336,8,)</f>
        <v>No</v>
      </c>
      <c r="J1561" t="str">
        <f>VLOOKUP($A1561,'Data Transformation'!$A$2:$K$2336,11,)</f>
        <v>obesity</v>
      </c>
      <c r="K1561" t="str">
        <f>VLOOKUP($A1561,'Data Transformation'!$A$2:$M$2336,13,)</f>
        <v>Prediabetes</v>
      </c>
      <c r="L1561" t="str">
        <f>VLOOKUP(A1561,'Data Transformation'!A1561:Q3895,17,)</f>
        <v>11-Nov-1960</v>
      </c>
      <c r="M1561">
        <f>VLOOKUP($A1561,'Hospitalisation Details'!$A$2:$I$2344,6,)</f>
        <v>6474.01</v>
      </c>
      <c r="N1561" t="str">
        <f>VLOOKUP($A1561,'Hospitalisation Details'!$A$2:$I$2344,7,)</f>
        <v>tier - 2</v>
      </c>
      <c r="O1561" t="str">
        <f>VLOOKUP($A1561,'Hospitalisation Details'!$A$2:$I$2344,8,)</f>
        <v>tier - 3</v>
      </c>
      <c r="P1561" t="str">
        <f>VLOOKUP($A1561,'Hospitalisation Details'!$A$2:$I$2344,9,)</f>
        <v>R1011</v>
      </c>
      <c r="Q1561">
        <f>VLOOKUP(A1561,'Data Transformation'!A1561:R3895,18,)</f>
        <v>62</v>
      </c>
    </row>
    <row r="1562" spans="1:17" ht="15.6" x14ac:dyDescent="0.3">
      <c r="A1562" s="1" t="s">
        <v>810</v>
      </c>
      <c r="B1562" s="1" t="str">
        <f>VLOOKUP($A1562,'Data Transformation'!$A$2:$D$2336,4,)</f>
        <v xml:space="preserve">  Zachary R</v>
      </c>
      <c r="C1562">
        <f>VLOOKUP($A1562,'Medical Examinations'!$A$2:$B$2336,2,)</f>
        <v>25.27</v>
      </c>
      <c r="D1562">
        <f>VLOOKUP($A1562,'Medical Examinations'!$A$2:$C$2336,3,)</f>
        <v>6.98</v>
      </c>
      <c r="E1562" t="str">
        <f>VLOOKUP($A1562,'Medical Examinations'!$A$2:$D$2336,4,)</f>
        <v>yes</v>
      </c>
      <c r="F1562" t="str">
        <f>VLOOKUP($A1562,'Medical Examinations'!$A$2:$E$2336,5,)</f>
        <v>No</v>
      </c>
      <c r="G1562" t="str">
        <f>VLOOKUP($A1562,'Medical Examinations'!$A$2:$F$2336,6,)</f>
        <v>No</v>
      </c>
      <c r="H1562">
        <f>VLOOKUP($A1562,'Data Transformation'!$A$2:$G$2336,7,)</f>
        <v>0</v>
      </c>
      <c r="I1562" t="str">
        <f>VLOOKUP($A1562,'Medical Examinations'!$A$2:$H$2336,8,)</f>
        <v>No</v>
      </c>
      <c r="J1562" t="str">
        <f>VLOOKUP($A1562,'Data Transformation'!$A$2:$K$2336,11,)</f>
        <v>underweight</v>
      </c>
      <c r="K1562" t="str">
        <f>VLOOKUP($A1562,'Data Transformation'!$A$2:$M$2336,13,)</f>
        <v>Normal</v>
      </c>
      <c r="L1562" t="str">
        <f>VLOOKUP(A1562,'Data Transformation'!A1562:Q3896,17,)</f>
        <v>2-Oct-1990</v>
      </c>
      <c r="M1562">
        <f>VLOOKUP($A1562,'Hospitalisation Details'!$A$2:$I$2344,6,)</f>
        <v>6473.15</v>
      </c>
      <c r="N1562" t="str">
        <f>VLOOKUP($A1562,'Hospitalisation Details'!$A$2:$I$2344,7,)</f>
        <v>tier - 2</v>
      </c>
      <c r="O1562" t="str">
        <f>VLOOKUP($A1562,'Hospitalisation Details'!$A$2:$I$2344,8,)</f>
        <v>tier - 2</v>
      </c>
      <c r="P1562" t="str">
        <f>VLOOKUP($A1562,'Hospitalisation Details'!$A$2:$I$2344,9,)</f>
        <v>R1013</v>
      </c>
      <c r="Q1562">
        <f>VLOOKUP(A1562,'Data Transformation'!A1562:R3896,18,)</f>
        <v>32</v>
      </c>
    </row>
    <row r="1563" spans="1:17" ht="15.6" x14ac:dyDescent="0.3">
      <c r="A1563" s="1" t="s">
        <v>809</v>
      </c>
      <c r="B1563" s="1" t="str">
        <f>VLOOKUP($A1563,'Data Transformation'!$A$2:$D$2336,4,)</f>
        <v xml:space="preserve">  Alejandro Sr</v>
      </c>
      <c r="C1563">
        <f>VLOOKUP($A1563,'Medical Examinations'!$A$2:$B$2336,2,)</f>
        <v>29.26</v>
      </c>
      <c r="D1563">
        <f>VLOOKUP($A1563,'Medical Examinations'!$A$2:$C$2336,3,)</f>
        <v>4.03</v>
      </c>
      <c r="E1563" t="str">
        <f>VLOOKUP($A1563,'Medical Examinations'!$A$2:$D$2336,4,)</f>
        <v>No</v>
      </c>
      <c r="F1563" t="str">
        <f>VLOOKUP($A1563,'Medical Examinations'!$A$2:$E$2336,5,)</f>
        <v>No</v>
      </c>
      <c r="G1563" t="str">
        <f>VLOOKUP($A1563,'Medical Examinations'!$A$2:$F$2336,6,)</f>
        <v>No</v>
      </c>
      <c r="H1563">
        <f>VLOOKUP($A1563,'Data Transformation'!$A$2:$G$2336,7,)</f>
        <v>1</v>
      </c>
      <c r="I1563" t="str">
        <f>VLOOKUP($A1563,'Medical Examinations'!$A$2:$H$2336,8,)</f>
        <v>No</v>
      </c>
      <c r="J1563" t="str">
        <f>VLOOKUP($A1563,'Data Transformation'!$A$2:$K$2336,11,)</f>
        <v>underweight</v>
      </c>
      <c r="K1563" t="str">
        <f>VLOOKUP($A1563,'Data Transformation'!$A$2:$M$2336,13,)</f>
        <v>Diabetes</v>
      </c>
      <c r="L1563" t="str">
        <f>VLOOKUP(A1563,'Data Transformation'!A1563:Q3897,17,)</f>
        <v>24-Sep-1964</v>
      </c>
      <c r="M1563">
        <f>VLOOKUP($A1563,'Hospitalisation Details'!$A$2:$I$2344,6,)</f>
        <v>6457.84</v>
      </c>
      <c r="N1563" t="str">
        <f>VLOOKUP($A1563,'Hospitalisation Details'!$A$2:$I$2344,7,)</f>
        <v>tier - 2</v>
      </c>
      <c r="O1563" t="str">
        <f>VLOOKUP($A1563,'Hospitalisation Details'!$A$2:$I$2344,8,)</f>
        <v>tier - 3</v>
      </c>
      <c r="P1563" t="str">
        <f>VLOOKUP($A1563,'Hospitalisation Details'!$A$2:$I$2344,9,)</f>
        <v>R1012</v>
      </c>
      <c r="Q1563">
        <f>VLOOKUP(A1563,'Data Transformation'!A1563:R3897,18,)</f>
        <v>58</v>
      </c>
    </row>
    <row r="1564" spans="1:17" ht="15.6" x14ac:dyDescent="0.3">
      <c r="A1564" s="1" t="s">
        <v>808</v>
      </c>
      <c r="B1564" s="1" t="str">
        <f>VLOOKUP($A1564,'Data Transformation'!$A$2:$D$2336,4,)</f>
        <v xml:space="preserve">  Nicholas R</v>
      </c>
      <c r="C1564">
        <f>VLOOKUP($A1564,'Medical Examinations'!$A$2:$B$2336,2,)</f>
        <v>27.835000000000001</v>
      </c>
      <c r="D1564">
        <f>VLOOKUP($A1564,'Medical Examinations'!$A$2:$C$2336,3,)</f>
        <v>4.5599999999999996</v>
      </c>
      <c r="E1564" t="str">
        <f>VLOOKUP($A1564,'Medical Examinations'!$A$2:$D$2336,4,)</f>
        <v>No</v>
      </c>
      <c r="F1564" t="str">
        <f>VLOOKUP($A1564,'Medical Examinations'!$A$2:$E$2336,5,)</f>
        <v>No</v>
      </c>
      <c r="G1564" t="str">
        <f>VLOOKUP($A1564,'Medical Examinations'!$A$2:$F$2336,6,)</f>
        <v>No</v>
      </c>
      <c r="H1564">
        <f>VLOOKUP($A1564,'Data Transformation'!$A$2:$G$2336,7,)</f>
        <v>1</v>
      </c>
      <c r="I1564" t="str">
        <f>VLOOKUP($A1564,'Medical Examinations'!$A$2:$H$2336,8,)</f>
        <v>No</v>
      </c>
      <c r="J1564" t="str">
        <f>VLOOKUP($A1564,'Data Transformation'!$A$2:$K$2336,11,)</f>
        <v>underweight</v>
      </c>
      <c r="K1564" t="str">
        <f>VLOOKUP($A1564,'Data Transformation'!$A$2:$M$2336,13,)</f>
        <v>Normal</v>
      </c>
      <c r="L1564" t="str">
        <f>VLOOKUP(A1564,'Data Transformation'!A1564:Q3898,17,)</f>
        <v>30-Sep-1979</v>
      </c>
      <c r="M1564">
        <f>VLOOKUP($A1564,'Hospitalisation Details'!$A$2:$I$2344,6,)</f>
        <v>6455.86</v>
      </c>
      <c r="N1564" t="str">
        <f>VLOOKUP($A1564,'Hospitalisation Details'!$A$2:$I$2344,7,)</f>
        <v>tier - 3</v>
      </c>
      <c r="O1564" t="str">
        <f>VLOOKUP($A1564,'Hospitalisation Details'!$A$2:$I$2344,8,)</f>
        <v>tier - 3</v>
      </c>
      <c r="P1564" t="str">
        <f>VLOOKUP($A1564,'Hospitalisation Details'!$A$2:$I$2344,9,)</f>
        <v>R1012</v>
      </c>
      <c r="Q1564">
        <f>VLOOKUP(A1564,'Data Transformation'!A1564:R3898,18,)</f>
        <v>43</v>
      </c>
    </row>
    <row r="1565" spans="1:17" ht="15.6" x14ac:dyDescent="0.3">
      <c r="A1565" s="1" t="s">
        <v>807</v>
      </c>
      <c r="B1565" s="1" t="str">
        <f>VLOOKUP($A1565,'Data Transformation'!$A$2:$D$2336,4,)</f>
        <v xml:space="preserve">  Paul</v>
      </c>
      <c r="C1565">
        <f>VLOOKUP($A1565,'Medical Examinations'!$A$2:$B$2336,2,)</f>
        <v>46.53</v>
      </c>
      <c r="D1565">
        <f>VLOOKUP($A1565,'Medical Examinations'!$A$2:$C$2336,3,)</f>
        <v>5.38</v>
      </c>
      <c r="E1565" t="str">
        <f>VLOOKUP($A1565,'Medical Examinations'!$A$2:$D$2336,4,)</f>
        <v>yes</v>
      </c>
      <c r="F1565" t="str">
        <f>VLOOKUP($A1565,'Medical Examinations'!$A$2:$E$2336,5,)</f>
        <v>No</v>
      </c>
      <c r="G1565" t="str">
        <f>VLOOKUP($A1565,'Medical Examinations'!$A$2:$F$2336,6,)</f>
        <v>No</v>
      </c>
      <c r="H1565">
        <f>VLOOKUP($A1565,'Data Transformation'!$A$2:$G$2336,7,)</f>
        <v>0</v>
      </c>
      <c r="I1565" t="str">
        <f>VLOOKUP($A1565,'Medical Examinations'!$A$2:$H$2336,8,)</f>
        <v>No</v>
      </c>
      <c r="J1565" t="str">
        <f>VLOOKUP($A1565,'Data Transformation'!$A$2:$K$2336,11,)</f>
        <v>normal weight</v>
      </c>
      <c r="K1565" t="str">
        <f>VLOOKUP($A1565,'Data Transformation'!$A$2:$M$2336,13,)</f>
        <v>Normal</v>
      </c>
      <c r="L1565" t="str">
        <f>VLOOKUP(A1565,'Data Transformation'!A1565:Q3899,17,)</f>
        <v>6-Jun-1984</v>
      </c>
      <c r="M1565">
        <f>VLOOKUP($A1565,'Hospitalisation Details'!$A$2:$I$2344,6,)</f>
        <v>6435.62</v>
      </c>
      <c r="N1565" t="str">
        <f>VLOOKUP($A1565,'Hospitalisation Details'!$A$2:$I$2344,7,)</f>
        <v>tier - 3</v>
      </c>
      <c r="O1565" t="str">
        <f>VLOOKUP($A1565,'Hospitalisation Details'!$A$2:$I$2344,8,)</f>
        <v>tier - 2</v>
      </c>
      <c r="P1565" t="str">
        <f>VLOOKUP($A1565,'Hospitalisation Details'!$A$2:$I$2344,9,)</f>
        <v>R1013</v>
      </c>
      <c r="Q1565">
        <f>VLOOKUP(A1565,'Data Transformation'!A1565:R3899,18,)</f>
        <v>39</v>
      </c>
    </row>
    <row r="1566" spans="1:17" ht="15.6" x14ac:dyDescent="0.3">
      <c r="A1566" s="1" t="s">
        <v>806</v>
      </c>
      <c r="B1566" s="1" t="str">
        <f>VLOOKUP($A1566,'Data Transformation'!$A$2:$D$2336,4,)</f>
        <v xml:space="preserve">  Michael D</v>
      </c>
      <c r="C1566">
        <f>VLOOKUP($A1566,'Medical Examinations'!$A$2:$B$2336,2,)</f>
        <v>20.58</v>
      </c>
      <c r="D1566">
        <f>VLOOKUP($A1566,'Medical Examinations'!$A$2:$C$2336,3,)</f>
        <v>11.04</v>
      </c>
      <c r="E1566" t="str">
        <f>VLOOKUP($A1566,'Medical Examinations'!$A$2:$D$2336,4,)</f>
        <v>yes</v>
      </c>
      <c r="F1566" t="str">
        <f>VLOOKUP($A1566,'Medical Examinations'!$A$2:$E$2336,5,)</f>
        <v>No</v>
      </c>
      <c r="G1566" t="str">
        <f>VLOOKUP($A1566,'Medical Examinations'!$A$2:$F$2336,6,)</f>
        <v>No</v>
      </c>
      <c r="H1566">
        <f>VLOOKUP($A1566,'Data Transformation'!$A$2:$G$2336,7,)</f>
        <v>1</v>
      </c>
      <c r="I1566" t="str">
        <f>VLOOKUP($A1566,'Medical Examinations'!$A$2:$H$2336,8,)</f>
        <v>No</v>
      </c>
      <c r="J1566" t="str">
        <f>VLOOKUP($A1566,'Data Transformation'!$A$2:$K$2336,11,)</f>
        <v>obesity</v>
      </c>
      <c r="K1566" t="str">
        <f>VLOOKUP($A1566,'Data Transformation'!$A$2:$M$2336,13,)</f>
        <v>Normal</v>
      </c>
      <c r="L1566" t="str">
        <f>VLOOKUP(A1566,'Data Transformation'!A1566:Q3900,17,)</f>
        <v>9-Dec-1959</v>
      </c>
      <c r="M1566">
        <f>VLOOKUP($A1566,'Hospitalisation Details'!$A$2:$I$2344,6,)</f>
        <v>6423.48</v>
      </c>
      <c r="N1566" t="str">
        <f>VLOOKUP($A1566,'Hospitalisation Details'!$A$2:$I$2344,7,)</f>
        <v>tier - 2</v>
      </c>
      <c r="O1566" t="str">
        <f>VLOOKUP($A1566,'Hospitalisation Details'!$A$2:$I$2344,8,)</f>
        <v>tier - 3</v>
      </c>
      <c r="P1566" t="str">
        <f>VLOOKUP($A1566,'Hospitalisation Details'!$A$2:$I$2344,9,)</f>
        <v>R1013</v>
      </c>
      <c r="Q1566">
        <f>VLOOKUP(A1566,'Data Transformation'!A1566:R3900,18,)</f>
        <v>63</v>
      </c>
    </row>
    <row r="1567" spans="1:17" ht="15.6" x14ac:dyDescent="0.3">
      <c r="A1567" s="1" t="s">
        <v>805</v>
      </c>
      <c r="B1567" s="1" t="str">
        <f>VLOOKUP($A1567,'Data Transformation'!$A$2:$D$2336,4,)</f>
        <v xml:space="preserve">  Marina</v>
      </c>
      <c r="C1567">
        <f>VLOOKUP($A1567,'Medical Examinations'!$A$2:$B$2336,2,)</f>
        <v>19.53</v>
      </c>
      <c r="D1567">
        <f>VLOOKUP($A1567,'Medical Examinations'!$A$2:$C$2336,3,)</f>
        <v>6.09</v>
      </c>
      <c r="E1567" t="str">
        <f>VLOOKUP($A1567,'Medical Examinations'!$A$2:$D$2336,4,)</f>
        <v>yes</v>
      </c>
      <c r="F1567" t="str">
        <f>VLOOKUP($A1567,'Medical Examinations'!$A$2:$E$2336,5,)</f>
        <v>No</v>
      </c>
      <c r="G1567" t="str">
        <f>VLOOKUP($A1567,'Medical Examinations'!$A$2:$F$2336,6,)</f>
        <v>No</v>
      </c>
      <c r="H1567">
        <f>VLOOKUP($A1567,'Data Transformation'!$A$2:$G$2336,7,)</f>
        <v>0</v>
      </c>
      <c r="I1567" t="str">
        <f>VLOOKUP($A1567,'Medical Examinations'!$A$2:$H$2336,8,)</f>
        <v>No</v>
      </c>
      <c r="J1567" t="str">
        <f>VLOOKUP($A1567,'Data Transformation'!$A$2:$K$2336,11,)</f>
        <v>normal weight</v>
      </c>
      <c r="K1567" t="str">
        <f>VLOOKUP($A1567,'Data Transformation'!$A$2:$M$2336,13,)</f>
        <v>Diabetes</v>
      </c>
      <c r="L1567" t="str">
        <f>VLOOKUP(A1567,'Data Transformation'!A1567:Q3901,17,)</f>
        <v>25-Nov-1959</v>
      </c>
      <c r="M1567">
        <f>VLOOKUP($A1567,'Hospitalisation Details'!$A$2:$I$2344,6,)</f>
        <v>6417.28</v>
      </c>
      <c r="N1567" t="str">
        <f>VLOOKUP($A1567,'Hospitalisation Details'!$A$2:$I$2344,7,)</f>
        <v>tier - 2</v>
      </c>
      <c r="O1567" t="str">
        <f>VLOOKUP($A1567,'Hospitalisation Details'!$A$2:$I$2344,8,)</f>
        <v>tier - 3</v>
      </c>
      <c r="P1567" t="str">
        <f>VLOOKUP($A1567,'Hospitalisation Details'!$A$2:$I$2344,9,)</f>
        <v>R1013</v>
      </c>
      <c r="Q1567">
        <f>VLOOKUP(A1567,'Data Transformation'!A1567:R3901,18,)</f>
        <v>63</v>
      </c>
    </row>
    <row r="1568" spans="1:17" ht="15.6" x14ac:dyDescent="0.3">
      <c r="A1568" s="1" t="s">
        <v>804</v>
      </c>
      <c r="B1568" s="1" t="str">
        <f>VLOOKUP($A1568,'Data Transformation'!$A$2:$D$2336,4,)</f>
        <v xml:space="preserve">  Caroline</v>
      </c>
      <c r="C1568">
        <f>VLOOKUP($A1568,'Medical Examinations'!$A$2:$B$2336,2,)</f>
        <v>27.7</v>
      </c>
      <c r="D1568">
        <f>VLOOKUP($A1568,'Medical Examinations'!$A$2:$C$2336,3,)</f>
        <v>4.71</v>
      </c>
      <c r="E1568" t="str">
        <f>VLOOKUP($A1568,'Medical Examinations'!$A$2:$D$2336,4,)</f>
        <v>No</v>
      </c>
      <c r="F1568" t="str">
        <f>VLOOKUP($A1568,'Medical Examinations'!$A$2:$E$2336,5,)</f>
        <v>No</v>
      </c>
      <c r="G1568" t="str">
        <f>VLOOKUP($A1568,'Medical Examinations'!$A$2:$F$2336,6,)</f>
        <v>No</v>
      </c>
      <c r="H1568">
        <f>VLOOKUP($A1568,'Data Transformation'!$A$2:$G$2336,7,)</f>
        <v>1</v>
      </c>
      <c r="I1568" t="str">
        <f>VLOOKUP($A1568,'Medical Examinations'!$A$2:$H$2336,8,)</f>
        <v>No</v>
      </c>
      <c r="J1568" t="str">
        <f>VLOOKUP($A1568,'Data Transformation'!$A$2:$K$2336,11,)</f>
        <v>underweight</v>
      </c>
      <c r="K1568" t="str">
        <f>VLOOKUP($A1568,'Data Transformation'!$A$2:$M$2336,13,)</f>
        <v>Prediabetes</v>
      </c>
      <c r="L1568" t="str">
        <f>VLOOKUP(A1568,'Data Transformation'!A1568:Q3902,17,)</f>
        <v>20-Dec-1959</v>
      </c>
      <c r="M1568">
        <f>VLOOKUP($A1568,'Hospitalisation Details'!$A$2:$I$2344,6,)</f>
        <v>6414.18</v>
      </c>
      <c r="N1568" t="str">
        <f>VLOOKUP($A1568,'Hospitalisation Details'!$A$2:$I$2344,7,)</f>
        <v>tier - 2</v>
      </c>
      <c r="O1568" t="str">
        <f>VLOOKUP($A1568,'Hospitalisation Details'!$A$2:$I$2344,8,)</f>
        <v>tier - 2</v>
      </c>
      <c r="P1568" t="str">
        <f>VLOOKUP($A1568,'Hospitalisation Details'!$A$2:$I$2344,9,)</f>
        <v>R1011</v>
      </c>
      <c r="Q1568">
        <f>VLOOKUP(A1568,'Data Transformation'!A1568:R3902,18,)</f>
        <v>63</v>
      </c>
    </row>
    <row r="1569" spans="1:17" ht="15.6" x14ac:dyDescent="0.3">
      <c r="A1569" s="1" t="s">
        <v>803</v>
      </c>
      <c r="B1569" s="1" t="str">
        <f>VLOOKUP($A1569,'Data Transformation'!$A$2:$D$2336,4,)</f>
        <v xml:space="preserve">  Ross P</v>
      </c>
      <c r="C1569">
        <f>VLOOKUP($A1569,'Medical Examinations'!$A$2:$B$2336,2,)</f>
        <v>18.920000000000002</v>
      </c>
      <c r="D1569">
        <f>VLOOKUP($A1569,'Medical Examinations'!$A$2:$C$2336,3,)</f>
        <v>8.18</v>
      </c>
      <c r="E1569" t="str">
        <f>VLOOKUP($A1569,'Medical Examinations'!$A$2:$D$2336,4,)</f>
        <v>No</v>
      </c>
      <c r="F1569" t="str">
        <f>VLOOKUP($A1569,'Medical Examinations'!$A$2:$E$2336,5,)</f>
        <v>No</v>
      </c>
      <c r="G1569" t="str">
        <f>VLOOKUP($A1569,'Medical Examinations'!$A$2:$F$2336,6,)</f>
        <v>No</v>
      </c>
      <c r="H1569">
        <f>VLOOKUP($A1569,'Data Transformation'!$A$2:$G$2336,7,)</f>
        <v>0</v>
      </c>
      <c r="I1569" t="str">
        <f>VLOOKUP($A1569,'Medical Examinations'!$A$2:$H$2336,8,)</f>
        <v>No</v>
      </c>
      <c r="J1569" t="str">
        <f>VLOOKUP($A1569,'Data Transformation'!$A$2:$K$2336,11,)</f>
        <v>obesity</v>
      </c>
      <c r="K1569" t="str">
        <f>VLOOKUP($A1569,'Data Transformation'!$A$2:$M$2336,13,)</f>
        <v>Diabetes</v>
      </c>
      <c r="L1569" t="str">
        <f>VLOOKUP(A1569,'Data Transformation'!A1569:Q3903,17,)</f>
        <v>19-Dec-1992</v>
      </c>
      <c r="M1569">
        <f>VLOOKUP($A1569,'Hospitalisation Details'!$A$2:$I$2344,6,)</f>
        <v>6412.34</v>
      </c>
      <c r="N1569" t="str">
        <f>VLOOKUP($A1569,'Hospitalisation Details'!$A$2:$I$2344,7,)</f>
        <v>tier - 2</v>
      </c>
      <c r="O1569" t="str">
        <f>VLOOKUP($A1569,'Hospitalisation Details'!$A$2:$I$2344,8,)</f>
        <v>tier - 3</v>
      </c>
      <c r="P1569" t="str">
        <f>VLOOKUP($A1569,'Hospitalisation Details'!$A$2:$I$2344,9,)</f>
        <v>R1013</v>
      </c>
      <c r="Q1569">
        <f>VLOOKUP(A1569,'Data Transformation'!A1569:R3903,18,)</f>
        <v>30</v>
      </c>
    </row>
    <row r="1570" spans="1:17" ht="15.6" x14ac:dyDescent="0.3">
      <c r="A1570" s="1" t="s">
        <v>802</v>
      </c>
      <c r="B1570" s="1" t="str">
        <f>VLOOKUP($A1570,'Data Transformation'!$A$2:$D$2336,4,)</f>
        <v xml:space="preserve">  Aoife</v>
      </c>
      <c r="C1570">
        <f>VLOOKUP($A1570,'Medical Examinations'!$A$2:$B$2336,2,)</f>
        <v>17.760000000000002</v>
      </c>
      <c r="D1570">
        <f>VLOOKUP($A1570,'Medical Examinations'!$A$2:$C$2336,3,)</f>
        <v>11.18</v>
      </c>
      <c r="E1570" t="str">
        <f>VLOOKUP($A1570,'Medical Examinations'!$A$2:$D$2336,4,)</f>
        <v>yes</v>
      </c>
      <c r="F1570" t="str">
        <f>VLOOKUP($A1570,'Medical Examinations'!$A$2:$E$2336,5,)</f>
        <v>No</v>
      </c>
      <c r="G1570" t="str">
        <f>VLOOKUP($A1570,'Medical Examinations'!$A$2:$F$2336,6,)</f>
        <v>No</v>
      </c>
      <c r="H1570">
        <f>VLOOKUP($A1570,'Data Transformation'!$A$2:$G$2336,7,)</f>
        <v>2</v>
      </c>
      <c r="I1570" t="str">
        <f>VLOOKUP($A1570,'Medical Examinations'!$A$2:$H$2336,8,)</f>
        <v>No</v>
      </c>
      <c r="J1570" t="str">
        <f>VLOOKUP($A1570,'Data Transformation'!$A$2:$K$2336,11,)</f>
        <v>normal weight</v>
      </c>
      <c r="K1570" t="str">
        <f>VLOOKUP($A1570,'Data Transformation'!$A$2:$M$2336,13,)</f>
        <v>Diabetes</v>
      </c>
      <c r="L1570" t="str">
        <f>VLOOKUP(A1570,'Data Transformation'!A1570:Q3904,17,)</f>
        <v>22-Jul-1961</v>
      </c>
      <c r="M1570">
        <f>VLOOKUP($A1570,'Hospitalisation Details'!$A$2:$I$2344,6,)</f>
        <v>6407.05</v>
      </c>
      <c r="N1570" t="str">
        <f>VLOOKUP($A1570,'Hospitalisation Details'!$A$2:$I$2344,7,)</f>
        <v>tier - 2</v>
      </c>
      <c r="O1570" t="str">
        <f>VLOOKUP($A1570,'Hospitalisation Details'!$A$2:$I$2344,8,)</f>
        <v>tier - 1</v>
      </c>
      <c r="P1570" t="str">
        <f>VLOOKUP($A1570,'Hospitalisation Details'!$A$2:$I$2344,9,)</f>
        <v>R1013</v>
      </c>
      <c r="Q1570">
        <f>VLOOKUP(A1570,'Data Transformation'!A1570:R3904,18,)</f>
        <v>62</v>
      </c>
    </row>
    <row r="1571" spans="1:17" ht="15.6" x14ac:dyDescent="0.3">
      <c r="A1571" s="1" t="s">
        <v>801</v>
      </c>
      <c r="B1571" s="1" t="str">
        <f>VLOOKUP($A1571,'Data Transformation'!$A$2:$D$2336,4,)</f>
        <v xml:space="preserve">  Wesley</v>
      </c>
      <c r="C1571">
        <f>VLOOKUP($A1571,'Medical Examinations'!$A$2:$B$2336,2,)</f>
        <v>29.83</v>
      </c>
      <c r="D1571">
        <f>VLOOKUP($A1571,'Medical Examinations'!$A$2:$C$2336,3,)</f>
        <v>5.03</v>
      </c>
      <c r="E1571" t="str">
        <f>VLOOKUP($A1571,'Medical Examinations'!$A$2:$D$2336,4,)</f>
        <v>yes</v>
      </c>
      <c r="F1571" t="str">
        <f>VLOOKUP($A1571,'Medical Examinations'!$A$2:$E$2336,5,)</f>
        <v>No</v>
      </c>
      <c r="G1571" t="str">
        <f>VLOOKUP($A1571,'Medical Examinations'!$A$2:$F$2336,6,)</f>
        <v>No</v>
      </c>
      <c r="H1571">
        <f>VLOOKUP($A1571,'Data Transformation'!$A$2:$G$2336,7,)</f>
        <v>0</v>
      </c>
      <c r="I1571" t="str">
        <f>VLOOKUP($A1571,'Medical Examinations'!$A$2:$H$2336,8,)</f>
        <v>No</v>
      </c>
      <c r="J1571" t="str">
        <f>VLOOKUP($A1571,'Data Transformation'!$A$2:$K$2336,11,)</f>
        <v>overweight</v>
      </c>
      <c r="K1571" t="str">
        <f>VLOOKUP($A1571,'Data Transformation'!$A$2:$M$2336,13,)</f>
        <v>Normal</v>
      </c>
      <c r="L1571" t="str">
        <f>VLOOKUP(A1571,'Data Transformation'!A1571:Q3905,17,)</f>
        <v>17-Jun-1994</v>
      </c>
      <c r="M1571">
        <f>VLOOKUP($A1571,'Hospitalisation Details'!$A$2:$I$2344,6,)</f>
        <v>6406.41</v>
      </c>
      <c r="N1571" t="str">
        <f>VLOOKUP($A1571,'Hospitalisation Details'!$A$2:$I$2344,7,)</f>
        <v>tier - 1</v>
      </c>
      <c r="O1571" t="str">
        <f>VLOOKUP($A1571,'Hospitalisation Details'!$A$2:$I$2344,8,)</f>
        <v>tier - 3</v>
      </c>
      <c r="P1571" t="str">
        <f>VLOOKUP($A1571,'Hospitalisation Details'!$A$2:$I$2344,9,)</f>
        <v>R1014</v>
      </c>
      <c r="Q1571">
        <f>VLOOKUP(A1571,'Data Transformation'!A1571:R3905,18,)</f>
        <v>29</v>
      </c>
    </row>
    <row r="1572" spans="1:17" ht="15.6" x14ac:dyDescent="0.3">
      <c r="A1572" s="1" t="s">
        <v>800</v>
      </c>
      <c r="B1572" s="1" t="str">
        <f>VLOOKUP($A1572,'Data Transformation'!$A$2:$D$2336,4,)</f>
        <v xml:space="preserve">  Rebecca J</v>
      </c>
      <c r="C1572">
        <f>VLOOKUP($A1572,'Medical Examinations'!$A$2:$B$2336,2,)</f>
        <v>23.465</v>
      </c>
      <c r="D1572">
        <f>VLOOKUP($A1572,'Medical Examinations'!$A$2:$C$2336,3,)</f>
        <v>5.56</v>
      </c>
      <c r="E1572" t="str">
        <f>VLOOKUP($A1572,'Medical Examinations'!$A$2:$D$2336,4,)</f>
        <v>No</v>
      </c>
      <c r="F1572" t="str">
        <f>VLOOKUP($A1572,'Medical Examinations'!$A$2:$E$2336,5,)</f>
        <v>No</v>
      </c>
      <c r="G1572" t="str">
        <f>VLOOKUP($A1572,'Medical Examinations'!$A$2:$F$2336,6,)</f>
        <v>No</v>
      </c>
      <c r="H1572">
        <f>VLOOKUP($A1572,'Data Transformation'!$A$2:$G$2336,7,)</f>
        <v>1</v>
      </c>
      <c r="I1572" t="str">
        <f>VLOOKUP($A1572,'Medical Examinations'!$A$2:$H$2336,8,)</f>
        <v>No</v>
      </c>
      <c r="J1572" t="str">
        <f>VLOOKUP($A1572,'Data Transformation'!$A$2:$K$2336,11,)</f>
        <v>overweight</v>
      </c>
      <c r="K1572" t="str">
        <f>VLOOKUP($A1572,'Data Transformation'!$A$2:$M$2336,13,)</f>
        <v>Prediabetes</v>
      </c>
      <c r="L1572" t="str">
        <f>VLOOKUP(A1572,'Data Transformation'!A1572:Q3906,17,)</f>
        <v>3-Nov-1961</v>
      </c>
      <c r="M1572">
        <f>VLOOKUP($A1572,'Hospitalisation Details'!$A$2:$I$2344,6,)</f>
        <v>6402.29</v>
      </c>
      <c r="N1572" t="str">
        <f>VLOOKUP($A1572,'Hospitalisation Details'!$A$2:$I$2344,7,)</f>
        <v>tier - 2</v>
      </c>
      <c r="O1572" t="str">
        <f>VLOOKUP($A1572,'Hospitalisation Details'!$A$2:$I$2344,8,)</f>
        <v>tier - 3</v>
      </c>
      <c r="P1572" t="str">
        <f>VLOOKUP($A1572,'Hospitalisation Details'!$A$2:$I$2344,9,)</f>
        <v>R1024</v>
      </c>
      <c r="Q1572">
        <f>VLOOKUP(A1572,'Data Transformation'!A1572:R3906,18,)</f>
        <v>61</v>
      </c>
    </row>
    <row r="1573" spans="1:17" ht="15.6" x14ac:dyDescent="0.3">
      <c r="A1573" s="1" t="s">
        <v>799</v>
      </c>
      <c r="B1573" s="1" t="str">
        <f>VLOOKUP($A1573,'Data Transformation'!$A$2:$D$2336,4,)</f>
        <v xml:space="preserve">  Barry P</v>
      </c>
      <c r="C1573">
        <f>VLOOKUP($A1573,'Medical Examinations'!$A$2:$B$2336,2,)</f>
        <v>29.355</v>
      </c>
      <c r="D1573">
        <f>VLOOKUP($A1573,'Medical Examinations'!$A$2:$C$2336,3,)</f>
        <v>4.33</v>
      </c>
      <c r="E1573" t="str">
        <f>VLOOKUP($A1573,'Medical Examinations'!$A$2:$D$2336,4,)</f>
        <v>No</v>
      </c>
      <c r="F1573" t="str">
        <f>VLOOKUP($A1573,'Medical Examinations'!$A$2:$E$2336,5,)</f>
        <v>No</v>
      </c>
      <c r="G1573" t="str">
        <f>VLOOKUP($A1573,'Medical Examinations'!$A$2:$F$2336,6,)</f>
        <v>No</v>
      </c>
      <c r="H1573">
        <f>VLOOKUP($A1573,'Data Transformation'!$A$2:$G$2336,7,)</f>
        <v>0</v>
      </c>
      <c r="I1573" t="str">
        <f>VLOOKUP($A1573,'Medical Examinations'!$A$2:$H$2336,8,)</f>
        <v>No</v>
      </c>
      <c r="J1573" t="str">
        <f>VLOOKUP($A1573,'Data Transformation'!$A$2:$K$2336,11,)</f>
        <v>obesity</v>
      </c>
      <c r="K1573" t="str">
        <f>VLOOKUP($A1573,'Data Transformation'!$A$2:$M$2336,13,)</f>
        <v>Normal</v>
      </c>
      <c r="L1573" t="str">
        <f>VLOOKUP(A1573,'Data Transformation'!A1573:Q3907,17,)</f>
        <v>14-Nov-1966</v>
      </c>
      <c r="M1573">
        <f>VLOOKUP($A1573,'Hospitalisation Details'!$A$2:$I$2344,6,)</f>
        <v>6393.6</v>
      </c>
      <c r="N1573" t="str">
        <f>VLOOKUP($A1573,'Hospitalisation Details'!$A$2:$I$2344,7,)</f>
        <v>tier - 2</v>
      </c>
      <c r="O1573" t="str">
        <f>VLOOKUP($A1573,'Hospitalisation Details'!$A$2:$I$2344,8,)</f>
        <v>tier - 1</v>
      </c>
      <c r="P1573" t="str">
        <f>VLOOKUP($A1573,'Hospitalisation Details'!$A$2:$I$2344,9,)</f>
        <v>R1012</v>
      </c>
      <c r="Q1573">
        <f>VLOOKUP(A1573,'Data Transformation'!A1573:R3907,18,)</f>
        <v>56</v>
      </c>
    </row>
    <row r="1574" spans="1:17" ht="15.6" x14ac:dyDescent="0.3">
      <c r="A1574" s="1" t="s">
        <v>798</v>
      </c>
      <c r="B1574" s="1" t="str">
        <f>VLOOKUP($A1574,'Data Transformation'!$A$2:$D$2336,4,)</f>
        <v xml:space="preserve">  Maciej</v>
      </c>
      <c r="C1574">
        <f>VLOOKUP($A1574,'Medical Examinations'!$A$2:$B$2336,2,)</f>
        <v>35.49</v>
      </c>
      <c r="D1574">
        <f>VLOOKUP($A1574,'Medical Examinations'!$A$2:$C$2336,3,)</f>
        <v>5.21</v>
      </c>
      <c r="E1574" t="str">
        <f>VLOOKUP($A1574,'Medical Examinations'!$A$2:$D$2336,4,)</f>
        <v>yes</v>
      </c>
      <c r="F1574" t="str">
        <f>VLOOKUP($A1574,'Medical Examinations'!$A$2:$E$2336,5,)</f>
        <v>No</v>
      </c>
      <c r="G1574" t="str">
        <f>VLOOKUP($A1574,'Medical Examinations'!$A$2:$F$2336,6,)</f>
        <v>Yes</v>
      </c>
      <c r="H1574">
        <f>VLOOKUP($A1574,'Data Transformation'!$A$2:$G$2336,7,)</f>
        <v>1</v>
      </c>
      <c r="I1574" t="str">
        <f>VLOOKUP($A1574,'Medical Examinations'!$A$2:$H$2336,8,)</f>
        <v>No</v>
      </c>
      <c r="J1574" t="str">
        <f>VLOOKUP($A1574,'Data Transformation'!$A$2:$K$2336,11,)</f>
        <v>overweight</v>
      </c>
      <c r="K1574" t="str">
        <f>VLOOKUP($A1574,'Data Transformation'!$A$2:$M$2336,13,)</f>
        <v>Diabetes</v>
      </c>
      <c r="L1574" t="str">
        <f>VLOOKUP(A1574,'Data Transformation'!A1574:Q3908,17,)</f>
        <v>29-Jun-1975</v>
      </c>
      <c r="M1574">
        <f>VLOOKUP($A1574,'Hospitalisation Details'!$A$2:$I$2344,6,)</f>
        <v>6389.53</v>
      </c>
      <c r="N1574" t="str">
        <f>VLOOKUP($A1574,'Hospitalisation Details'!$A$2:$I$2344,7,)</f>
        <v>tier - 2</v>
      </c>
      <c r="O1574" t="str">
        <f>VLOOKUP($A1574,'Hospitalisation Details'!$A$2:$I$2344,8,)</f>
        <v>tier - 2</v>
      </c>
      <c r="P1574" t="str">
        <f>VLOOKUP($A1574,'Hospitalisation Details'!$A$2:$I$2344,9,)</f>
        <v>R1021</v>
      </c>
      <c r="Q1574">
        <f>VLOOKUP(A1574,'Data Transformation'!A1574:R3908,18,)</f>
        <v>48</v>
      </c>
    </row>
    <row r="1575" spans="1:17" ht="15.6" x14ac:dyDescent="0.3">
      <c r="A1575" s="1" t="s">
        <v>797</v>
      </c>
      <c r="B1575" s="1" t="str">
        <f>VLOOKUP($A1575,'Data Transformation'!$A$2:$D$2336,4,)</f>
        <v xml:space="preserve">  Jerry D</v>
      </c>
      <c r="C1575">
        <f>VLOOKUP($A1575,'Medical Examinations'!$A$2:$B$2336,2,)</f>
        <v>26.315000000000001</v>
      </c>
      <c r="D1575">
        <f>VLOOKUP($A1575,'Medical Examinations'!$A$2:$C$2336,3,)</f>
        <v>5.89</v>
      </c>
      <c r="E1575" t="str">
        <f>VLOOKUP($A1575,'Medical Examinations'!$A$2:$D$2336,4,)</f>
        <v>No</v>
      </c>
      <c r="F1575" t="str">
        <f>VLOOKUP($A1575,'Medical Examinations'!$A$2:$E$2336,5,)</f>
        <v>No</v>
      </c>
      <c r="G1575" t="str">
        <f>VLOOKUP($A1575,'Medical Examinations'!$A$2:$F$2336,6,)</f>
        <v>No</v>
      </c>
      <c r="H1575">
        <f>VLOOKUP($A1575,'Data Transformation'!$A$2:$G$2336,7,)</f>
        <v>0</v>
      </c>
      <c r="I1575" t="str">
        <f>VLOOKUP($A1575,'Medical Examinations'!$A$2:$H$2336,8,)</f>
        <v>No</v>
      </c>
      <c r="J1575" t="str">
        <f>VLOOKUP($A1575,'Data Transformation'!$A$2:$K$2336,11,)</f>
        <v>normal weight</v>
      </c>
      <c r="K1575" t="str">
        <f>VLOOKUP($A1575,'Data Transformation'!$A$2:$M$2336,13,)</f>
        <v>Diabetes</v>
      </c>
      <c r="L1575" t="str">
        <f>VLOOKUP(A1575,'Data Transformation'!A1575:Q3909,17,)</f>
        <v>13-Aug-1960</v>
      </c>
      <c r="M1575">
        <f>VLOOKUP($A1575,'Hospitalisation Details'!$A$2:$I$2344,6,)</f>
        <v>6389.38</v>
      </c>
      <c r="N1575" t="str">
        <f>VLOOKUP($A1575,'Hospitalisation Details'!$A$2:$I$2344,7,)</f>
        <v>tier - 1</v>
      </c>
      <c r="O1575" t="str">
        <f>VLOOKUP($A1575,'Hospitalisation Details'!$A$2:$I$2344,8,)</f>
        <v>tier - 2</v>
      </c>
      <c r="P1575" t="str">
        <f>VLOOKUP($A1575,'Hospitalisation Details'!$A$2:$I$2344,9,)</f>
        <v>R1012</v>
      </c>
      <c r="Q1575">
        <f>VLOOKUP(A1575,'Data Transformation'!A1575:R3909,18,)</f>
        <v>62</v>
      </c>
    </row>
    <row r="1576" spans="1:17" ht="15.6" x14ac:dyDescent="0.3">
      <c r="A1576" s="1" t="s">
        <v>796</v>
      </c>
      <c r="B1576" s="1" t="str">
        <f>VLOOKUP($A1576,'Data Transformation'!$A$2:$D$2336,4,)</f>
        <v xml:space="preserve">  Eric A</v>
      </c>
      <c r="C1576">
        <f>VLOOKUP($A1576,'Medical Examinations'!$A$2:$B$2336,2,)</f>
        <v>19.79</v>
      </c>
      <c r="D1576">
        <f>VLOOKUP($A1576,'Medical Examinations'!$A$2:$C$2336,3,)</f>
        <v>4.8099999999999996</v>
      </c>
      <c r="E1576" t="str">
        <f>VLOOKUP($A1576,'Medical Examinations'!$A$2:$D$2336,4,)</f>
        <v>yes</v>
      </c>
      <c r="F1576" t="str">
        <f>VLOOKUP($A1576,'Medical Examinations'!$A$2:$E$2336,5,)</f>
        <v>No</v>
      </c>
      <c r="G1576" t="str">
        <f>VLOOKUP($A1576,'Medical Examinations'!$A$2:$F$2336,6,)</f>
        <v>No</v>
      </c>
      <c r="H1576">
        <f>VLOOKUP($A1576,'Data Transformation'!$A$2:$G$2336,7,)</f>
        <v>0</v>
      </c>
      <c r="I1576" t="str">
        <f>VLOOKUP($A1576,'Medical Examinations'!$A$2:$H$2336,8,)</f>
        <v>No</v>
      </c>
      <c r="J1576" t="str">
        <f>VLOOKUP($A1576,'Data Transformation'!$A$2:$K$2336,11,)</f>
        <v>overweight</v>
      </c>
      <c r="K1576" t="str">
        <f>VLOOKUP($A1576,'Data Transformation'!$A$2:$M$2336,13,)</f>
        <v>Normal</v>
      </c>
      <c r="L1576" t="str">
        <f>VLOOKUP(A1576,'Data Transformation'!A1576:Q3910,17,)</f>
        <v>11-Jul-1960</v>
      </c>
      <c r="M1576">
        <f>VLOOKUP($A1576,'Hospitalisation Details'!$A$2:$I$2344,6,)</f>
        <v>6374.16</v>
      </c>
      <c r="N1576" t="str">
        <f>VLOOKUP($A1576,'Hospitalisation Details'!$A$2:$I$2344,7,)</f>
        <v>tier - 2</v>
      </c>
      <c r="O1576" t="str">
        <f>VLOOKUP($A1576,'Hospitalisation Details'!$A$2:$I$2344,8,)</f>
        <v>tier - 2</v>
      </c>
      <c r="P1576" t="str">
        <f>VLOOKUP($A1576,'Hospitalisation Details'!$A$2:$I$2344,9,)</f>
        <v>R1013</v>
      </c>
      <c r="Q1576">
        <f>VLOOKUP(A1576,'Data Transformation'!A1576:R3910,18,)</f>
        <v>63</v>
      </c>
    </row>
    <row r="1577" spans="1:17" ht="15.6" x14ac:dyDescent="0.3">
      <c r="A1577" s="1" t="s">
        <v>795</v>
      </c>
      <c r="B1577" s="1" t="str">
        <f>VLOOKUP($A1577,'Data Transformation'!$A$2:$D$2336,4,)</f>
        <v xml:space="preserve">  Cathi</v>
      </c>
      <c r="C1577">
        <f>VLOOKUP($A1577,'Medical Examinations'!$A$2:$B$2336,2,)</f>
        <v>40.564999999999998</v>
      </c>
      <c r="D1577">
        <f>VLOOKUP($A1577,'Medical Examinations'!$A$2:$C$2336,3,)</f>
        <v>5.66</v>
      </c>
      <c r="E1577" t="str">
        <f>VLOOKUP($A1577,'Medical Examinations'!$A$2:$D$2336,4,)</f>
        <v>No</v>
      </c>
      <c r="F1577" t="str">
        <f>VLOOKUP($A1577,'Medical Examinations'!$A$2:$E$2336,5,)</f>
        <v>No</v>
      </c>
      <c r="G1577" t="str">
        <f>VLOOKUP($A1577,'Medical Examinations'!$A$2:$F$2336,6,)</f>
        <v>No</v>
      </c>
      <c r="H1577">
        <f>VLOOKUP($A1577,'Data Transformation'!$A$2:$G$2336,7,)</f>
        <v>1</v>
      </c>
      <c r="I1577" t="str">
        <f>VLOOKUP($A1577,'Medical Examinations'!$A$2:$H$2336,8,)</f>
        <v>No</v>
      </c>
      <c r="J1577" t="str">
        <f>VLOOKUP($A1577,'Data Transformation'!$A$2:$K$2336,11,)</f>
        <v>overweight</v>
      </c>
      <c r="K1577" t="str">
        <f>VLOOKUP($A1577,'Data Transformation'!$A$2:$M$2336,13,)</f>
        <v>Diabetes</v>
      </c>
      <c r="L1577" t="str">
        <f>VLOOKUP(A1577,'Data Transformation'!A1577:Q3911,17,)</f>
        <v>16-Dec-1960</v>
      </c>
      <c r="M1577">
        <f>VLOOKUP($A1577,'Hospitalisation Details'!$A$2:$I$2344,6,)</f>
        <v>6373.56</v>
      </c>
      <c r="N1577" t="str">
        <f>VLOOKUP($A1577,'Hospitalisation Details'!$A$2:$I$2344,7,)</f>
        <v>tier - 2</v>
      </c>
      <c r="O1577" t="str">
        <f>VLOOKUP($A1577,'Hospitalisation Details'!$A$2:$I$2344,8,)</f>
        <v>tier - 1</v>
      </c>
      <c r="P1577" t="str">
        <f>VLOOKUP($A1577,'Hospitalisation Details'!$A$2:$I$2344,9,)</f>
        <v>R1012</v>
      </c>
      <c r="Q1577">
        <f>VLOOKUP(A1577,'Data Transformation'!A1577:R3911,18,)</f>
        <v>62</v>
      </c>
    </row>
    <row r="1578" spans="1:17" ht="15.6" x14ac:dyDescent="0.3">
      <c r="A1578" s="1" t="s">
        <v>794</v>
      </c>
      <c r="B1578" s="1" t="str">
        <f>VLOOKUP($A1578,'Data Transformation'!$A$2:$D$2336,4,)</f>
        <v xml:space="preserve">  Alex M</v>
      </c>
      <c r="C1578">
        <f>VLOOKUP($A1578,'Medical Examinations'!$A$2:$B$2336,2,)</f>
        <v>18.03</v>
      </c>
      <c r="D1578">
        <f>VLOOKUP($A1578,'Medical Examinations'!$A$2:$C$2336,3,)</f>
        <v>10.66</v>
      </c>
      <c r="E1578" t="str">
        <f>VLOOKUP($A1578,'Medical Examinations'!$A$2:$D$2336,4,)</f>
        <v>yes</v>
      </c>
      <c r="F1578" t="str">
        <f>VLOOKUP($A1578,'Medical Examinations'!$A$2:$E$2336,5,)</f>
        <v>No</v>
      </c>
      <c r="G1578" t="str">
        <f>VLOOKUP($A1578,'Medical Examinations'!$A$2:$F$2336,6,)</f>
        <v>No</v>
      </c>
      <c r="H1578">
        <f>VLOOKUP($A1578,'Data Transformation'!$A$2:$G$2336,7,)</f>
        <v>2</v>
      </c>
      <c r="I1578" t="str">
        <f>VLOOKUP($A1578,'Medical Examinations'!$A$2:$H$2336,8,)</f>
        <v>No</v>
      </c>
      <c r="J1578" t="str">
        <f>VLOOKUP($A1578,'Data Transformation'!$A$2:$K$2336,11,)</f>
        <v>normal weight</v>
      </c>
      <c r="K1578" t="str">
        <f>VLOOKUP($A1578,'Data Transformation'!$A$2:$M$2336,13,)</f>
        <v>Normal</v>
      </c>
      <c r="L1578" t="str">
        <f>VLOOKUP(A1578,'Data Transformation'!A1578:Q3912,17,)</f>
        <v>19-Aug-1985</v>
      </c>
      <c r="M1578">
        <f>VLOOKUP($A1578,'Hospitalisation Details'!$A$2:$I$2344,6,)</f>
        <v>6367.31</v>
      </c>
      <c r="N1578" t="str">
        <f>VLOOKUP($A1578,'Hospitalisation Details'!$A$2:$I$2344,7,)</f>
        <v>tier - 2</v>
      </c>
      <c r="O1578" t="str">
        <f>VLOOKUP($A1578,'Hospitalisation Details'!$A$2:$I$2344,8,)</f>
        <v>tier - 1</v>
      </c>
      <c r="P1578" t="str">
        <f>VLOOKUP($A1578,'Hospitalisation Details'!$A$2:$I$2344,9,)</f>
        <v>R1013</v>
      </c>
      <c r="Q1578">
        <f>VLOOKUP(A1578,'Data Transformation'!A1578:R3912,18,)</f>
        <v>37</v>
      </c>
    </row>
    <row r="1579" spans="1:17" ht="15.6" x14ac:dyDescent="0.3">
      <c r="A1579" s="1" t="s">
        <v>793</v>
      </c>
      <c r="B1579" s="1" t="str">
        <f>VLOOKUP($A1579,'Data Transformation'!$A$2:$D$2336,4,)</f>
        <v xml:space="preserve">  Liang</v>
      </c>
      <c r="C1579">
        <f>VLOOKUP($A1579,'Medical Examinations'!$A$2:$B$2336,2,)</f>
        <v>34.65</v>
      </c>
      <c r="D1579">
        <f>VLOOKUP($A1579,'Medical Examinations'!$A$2:$C$2336,3,)</f>
        <v>5.98</v>
      </c>
      <c r="E1579" t="str">
        <f>VLOOKUP($A1579,'Medical Examinations'!$A$2:$D$2336,4,)</f>
        <v>yes</v>
      </c>
      <c r="F1579" t="str">
        <f>VLOOKUP($A1579,'Medical Examinations'!$A$2:$E$2336,5,)</f>
        <v>No</v>
      </c>
      <c r="G1579" t="str">
        <f>VLOOKUP($A1579,'Medical Examinations'!$A$2:$F$2336,6,)</f>
        <v>No</v>
      </c>
      <c r="H1579">
        <f>VLOOKUP($A1579,'Data Transformation'!$A$2:$G$2336,7,)</f>
        <v>0</v>
      </c>
      <c r="I1579" t="str">
        <f>VLOOKUP($A1579,'Medical Examinations'!$A$2:$H$2336,8,)</f>
        <v>No</v>
      </c>
      <c r="J1579" t="str">
        <f>VLOOKUP($A1579,'Data Transformation'!$A$2:$K$2336,11,)</f>
        <v>overweight</v>
      </c>
      <c r="K1579" t="str">
        <f>VLOOKUP($A1579,'Data Transformation'!$A$2:$M$2336,13,)</f>
        <v>Diabetes</v>
      </c>
      <c r="L1579" t="str">
        <f>VLOOKUP(A1579,'Data Transformation'!A1579:Q3913,17,)</f>
        <v>28-Jul-1960</v>
      </c>
      <c r="M1579">
        <f>VLOOKUP($A1579,'Hospitalisation Details'!$A$2:$I$2344,6,)</f>
        <v>6361.47</v>
      </c>
      <c r="N1579" t="str">
        <f>VLOOKUP($A1579,'Hospitalisation Details'!$A$2:$I$2344,7,)</f>
        <v>tier - 2</v>
      </c>
      <c r="O1579" t="str">
        <f>VLOOKUP($A1579,'Hospitalisation Details'!$A$2:$I$2344,8,)</f>
        <v>tier - 3</v>
      </c>
      <c r="P1579" t="str">
        <f>VLOOKUP($A1579,'Hospitalisation Details'!$A$2:$I$2344,9,)</f>
        <v>R1021</v>
      </c>
      <c r="Q1579">
        <f>VLOOKUP(A1579,'Data Transformation'!A1579:R3913,18,)</f>
        <v>63</v>
      </c>
    </row>
    <row r="1580" spans="1:17" ht="15.6" x14ac:dyDescent="0.3">
      <c r="A1580" s="1" t="s">
        <v>792</v>
      </c>
      <c r="B1580" s="1" t="str">
        <f>VLOOKUP($A1580,'Data Transformation'!$A$2:$D$2336,4,)</f>
        <v xml:space="preserve">  Lexy</v>
      </c>
      <c r="C1580">
        <f>VLOOKUP($A1580,'Medical Examinations'!$A$2:$B$2336,2,)</f>
        <v>42.94</v>
      </c>
      <c r="D1580">
        <f>VLOOKUP($A1580,'Medical Examinations'!$A$2:$C$2336,3,)</f>
        <v>4.34</v>
      </c>
      <c r="E1580" t="str">
        <f>VLOOKUP($A1580,'Medical Examinations'!$A$2:$D$2336,4,)</f>
        <v>No</v>
      </c>
      <c r="F1580" t="str">
        <f>VLOOKUP($A1580,'Medical Examinations'!$A$2:$E$2336,5,)</f>
        <v>No</v>
      </c>
      <c r="G1580" t="str">
        <f>VLOOKUP($A1580,'Medical Examinations'!$A$2:$F$2336,6,)</f>
        <v>No</v>
      </c>
      <c r="H1580">
        <f>VLOOKUP($A1580,'Data Transformation'!$A$2:$G$2336,7,)</f>
        <v>0</v>
      </c>
      <c r="I1580" t="str">
        <f>VLOOKUP($A1580,'Medical Examinations'!$A$2:$H$2336,8,)</f>
        <v>No</v>
      </c>
      <c r="J1580" t="str">
        <f>VLOOKUP($A1580,'Data Transformation'!$A$2:$K$2336,11,)</f>
        <v>normal weight</v>
      </c>
      <c r="K1580" t="str">
        <f>VLOOKUP($A1580,'Data Transformation'!$A$2:$M$2336,13,)</f>
        <v>Prediabetes</v>
      </c>
      <c r="L1580" t="str">
        <f>VLOOKUP(A1580,'Data Transformation'!A1580:Q3914,17,)</f>
        <v>24-Jul-1960</v>
      </c>
      <c r="M1580">
        <f>VLOOKUP($A1580,'Hospitalisation Details'!$A$2:$I$2344,6,)</f>
        <v>6360.99</v>
      </c>
      <c r="N1580" t="str">
        <f>VLOOKUP($A1580,'Hospitalisation Details'!$A$2:$I$2344,7,)</f>
        <v>tier - 2</v>
      </c>
      <c r="O1580" t="str">
        <f>VLOOKUP($A1580,'Hospitalisation Details'!$A$2:$I$2344,8,)</f>
        <v>tier - 2</v>
      </c>
      <c r="P1580" t="str">
        <f>VLOOKUP($A1580,'Hospitalisation Details'!$A$2:$I$2344,9,)</f>
        <v>R1012</v>
      </c>
      <c r="Q1580">
        <f>VLOOKUP(A1580,'Data Transformation'!A1580:R3914,18,)</f>
        <v>63</v>
      </c>
    </row>
    <row r="1581" spans="1:17" ht="15.6" x14ac:dyDescent="0.3">
      <c r="A1581" s="1" t="s">
        <v>791</v>
      </c>
      <c r="B1581" s="1" t="str">
        <f>VLOOKUP($A1581,'Data Transformation'!$A$2:$D$2336,4,)</f>
        <v xml:space="preserve">  Michael</v>
      </c>
      <c r="C1581">
        <f>VLOOKUP($A1581,'Medical Examinations'!$A$2:$B$2336,2,)</f>
        <v>31.254999999999999</v>
      </c>
      <c r="D1581">
        <f>VLOOKUP($A1581,'Medical Examinations'!$A$2:$C$2336,3,)</f>
        <v>5.17</v>
      </c>
      <c r="E1581" t="str">
        <f>VLOOKUP($A1581,'Medical Examinations'!$A$2:$D$2336,4,)</f>
        <v>No</v>
      </c>
      <c r="F1581" t="str">
        <f>VLOOKUP($A1581,'Medical Examinations'!$A$2:$E$2336,5,)</f>
        <v>No</v>
      </c>
      <c r="G1581" t="str">
        <f>VLOOKUP($A1581,'Medical Examinations'!$A$2:$F$2336,6,)</f>
        <v>No</v>
      </c>
      <c r="H1581">
        <f>VLOOKUP($A1581,'Data Transformation'!$A$2:$G$2336,7,)</f>
        <v>0</v>
      </c>
      <c r="I1581" t="str">
        <f>VLOOKUP($A1581,'Medical Examinations'!$A$2:$H$2336,8,)</f>
        <v>No</v>
      </c>
      <c r="J1581" t="str">
        <f>VLOOKUP($A1581,'Data Transformation'!$A$2:$K$2336,11,)</f>
        <v>normal weight</v>
      </c>
      <c r="K1581" t="str">
        <f>VLOOKUP($A1581,'Data Transformation'!$A$2:$M$2336,13,)</f>
        <v>Diabetes</v>
      </c>
      <c r="L1581" t="str">
        <f>VLOOKUP(A1581,'Data Transformation'!A1581:Q3915,17,)</f>
        <v>7-Aug-1975</v>
      </c>
      <c r="M1581">
        <f>VLOOKUP($A1581,'Hospitalisation Details'!$A$2:$I$2344,6,)</f>
        <v>6358.78</v>
      </c>
      <c r="N1581" t="str">
        <f>VLOOKUP($A1581,'Hospitalisation Details'!$A$2:$I$2344,7,)</f>
        <v>tier - 2</v>
      </c>
      <c r="O1581" t="str">
        <f>VLOOKUP($A1581,'Hospitalisation Details'!$A$2:$I$2344,8,)</f>
        <v>tier - 1</v>
      </c>
      <c r="P1581" t="str">
        <f>VLOOKUP($A1581,'Hospitalisation Details'!$A$2:$I$2344,9,)</f>
        <v>R1012</v>
      </c>
      <c r="Q1581">
        <f>VLOOKUP(A1581,'Data Transformation'!A1581:R3915,18,)</f>
        <v>47</v>
      </c>
    </row>
    <row r="1582" spans="1:17" ht="15.6" x14ac:dyDescent="0.3">
      <c r="A1582" s="1" t="s">
        <v>790</v>
      </c>
      <c r="B1582" s="1" t="str">
        <f>VLOOKUP($A1582,'Data Transformation'!$A$2:$D$2336,4,)</f>
        <v xml:space="preserve">  Samuel L</v>
      </c>
      <c r="C1582">
        <f>VLOOKUP($A1582,'Medical Examinations'!$A$2:$B$2336,2,)</f>
        <v>45.43</v>
      </c>
      <c r="D1582">
        <f>VLOOKUP($A1582,'Medical Examinations'!$A$2:$C$2336,3,)</f>
        <v>4.2300000000000004</v>
      </c>
      <c r="E1582" t="str">
        <f>VLOOKUP($A1582,'Medical Examinations'!$A$2:$D$2336,4,)</f>
        <v>yes</v>
      </c>
      <c r="F1582" t="str">
        <f>VLOOKUP($A1582,'Medical Examinations'!$A$2:$E$2336,5,)</f>
        <v>No</v>
      </c>
      <c r="G1582" t="str">
        <f>VLOOKUP($A1582,'Medical Examinations'!$A$2:$F$2336,6,)</f>
        <v>Yes</v>
      </c>
      <c r="H1582">
        <f>VLOOKUP($A1582,'Data Transformation'!$A$2:$G$2336,7,)</f>
        <v>1</v>
      </c>
      <c r="I1582" t="str">
        <f>VLOOKUP($A1582,'Medical Examinations'!$A$2:$H$2336,8,)</f>
        <v>No</v>
      </c>
      <c r="J1582" t="str">
        <f>VLOOKUP($A1582,'Data Transformation'!$A$2:$K$2336,11,)</f>
        <v>normal weight</v>
      </c>
      <c r="K1582" t="str">
        <f>VLOOKUP($A1582,'Data Transformation'!$A$2:$M$2336,13,)</f>
        <v>Normal</v>
      </c>
      <c r="L1582" t="str">
        <f>VLOOKUP(A1582,'Data Transformation'!A1582:Q3916,17,)</f>
        <v>30-Aug-1990</v>
      </c>
      <c r="M1582">
        <f>VLOOKUP($A1582,'Hospitalisation Details'!$A$2:$I$2344,6,)</f>
        <v>6356.27</v>
      </c>
      <c r="N1582" t="str">
        <f>VLOOKUP($A1582,'Hospitalisation Details'!$A$2:$I$2344,7,)</f>
        <v>tier - 3</v>
      </c>
      <c r="O1582" t="str">
        <f>VLOOKUP($A1582,'Hospitalisation Details'!$A$2:$I$2344,8,)</f>
        <v>tier - 2</v>
      </c>
      <c r="P1582" t="str">
        <f>VLOOKUP($A1582,'Hospitalisation Details'!$A$2:$I$2344,9,)</f>
        <v>R1013</v>
      </c>
      <c r="Q1582">
        <f>VLOOKUP(A1582,'Data Transformation'!A1582:R3916,18,)</f>
        <v>32</v>
      </c>
    </row>
    <row r="1583" spans="1:17" ht="15.6" x14ac:dyDescent="0.3">
      <c r="A1583" s="1" t="s">
        <v>789</v>
      </c>
      <c r="B1583" s="1" t="str">
        <f>VLOOKUP($A1583,'Data Transformation'!$A$2:$D$2336,4,)</f>
        <v xml:space="preserve">  Spencer A</v>
      </c>
      <c r="C1583">
        <f>VLOOKUP($A1583,'Medical Examinations'!$A$2:$B$2336,2,)</f>
        <v>32.340000000000003</v>
      </c>
      <c r="D1583">
        <f>VLOOKUP($A1583,'Medical Examinations'!$A$2:$C$2336,3,)</f>
        <v>4.88</v>
      </c>
      <c r="E1583" t="str">
        <f>VLOOKUP($A1583,'Medical Examinations'!$A$2:$D$2336,4,)</f>
        <v>yes</v>
      </c>
      <c r="F1583" t="str">
        <f>VLOOKUP($A1583,'Medical Examinations'!$A$2:$E$2336,5,)</f>
        <v>No</v>
      </c>
      <c r="G1583" t="str">
        <f>VLOOKUP($A1583,'Medical Examinations'!$A$2:$F$2336,6,)</f>
        <v>Yes</v>
      </c>
      <c r="H1583">
        <f>VLOOKUP($A1583,'Data Transformation'!$A$2:$G$2336,7,)</f>
        <v>1</v>
      </c>
      <c r="I1583" t="str">
        <f>VLOOKUP($A1583,'Medical Examinations'!$A$2:$H$2336,8,)</f>
        <v>No</v>
      </c>
      <c r="J1583" t="str">
        <f>VLOOKUP($A1583,'Data Transformation'!$A$2:$K$2336,11,)</f>
        <v>overweight</v>
      </c>
      <c r="K1583" t="str">
        <f>VLOOKUP($A1583,'Data Transformation'!$A$2:$M$2336,13,)</f>
        <v>Normal</v>
      </c>
      <c r="L1583" t="str">
        <f>VLOOKUP(A1583,'Data Transformation'!A1583:Q3917,17,)</f>
        <v>14-Oct-1963</v>
      </c>
      <c r="M1583">
        <f>VLOOKUP($A1583,'Hospitalisation Details'!$A$2:$I$2344,6,)</f>
        <v>6338.08</v>
      </c>
      <c r="N1583" t="str">
        <f>VLOOKUP($A1583,'Hospitalisation Details'!$A$2:$I$2344,7,)</f>
        <v>tier - 2</v>
      </c>
      <c r="O1583" t="str">
        <f>VLOOKUP($A1583,'Hospitalisation Details'!$A$2:$I$2344,8,)</f>
        <v>tier - 1</v>
      </c>
      <c r="P1583" t="str">
        <f>VLOOKUP($A1583,'Hospitalisation Details'!$A$2:$I$2344,9,)</f>
        <v>R1013</v>
      </c>
      <c r="Q1583">
        <f>VLOOKUP(A1583,'Data Transformation'!A1583:R3917,18,)</f>
        <v>59</v>
      </c>
    </row>
    <row r="1584" spans="1:17" ht="15.6" x14ac:dyDescent="0.3">
      <c r="A1584" s="1" t="s">
        <v>788</v>
      </c>
      <c r="B1584" s="1" t="str">
        <f>VLOOKUP($A1584,'Data Transformation'!$A$2:$D$2336,4,)</f>
        <v xml:space="preserve">  Rochelle</v>
      </c>
      <c r="C1584">
        <f>VLOOKUP($A1584,'Medical Examinations'!$A$2:$B$2336,2,)</f>
        <v>25.46</v>
      </c>
      <c r="D1584">
        <f>VLOOKUP($A1584,'Medical Examinations'!$A$2:$C$2336,3,)</f>
        <v>9.7100000000000009</v>
      </c>
      <c r="E1584" t="str">
        <f>VLOOKUP($A1584,'Medical Examinations'!$A$2:$D$2336,4,)</f>
        <v>yes</v>
      </c>
      <c r="F1584" t="str">
        <f>VLOOKUP($A1584,'Medical Examinations'!$A$2:$E$2336,5,)</f>
        <v>No</v>
      </c>
      <c r="G1584" t="str">
        <f>VLOOKUP($A1584,'Medical Examinations'!$A$2:$F$2336,6,)</f>
        <v>No</v>
      </c>
      <c r="H1584">
        <f>VLOOKUP($A1584,'Data Transformation'!$A$2:$G$2336,7,)</f>
        <v>1</v>
      </c>
      <c r="I1584" t="str">
        <f>VLOOKUP($A1584,'Medical Examinations'!$A$2:$H$2336,8,)</f>
        <v>No</v>
      </c>
      <c r="J1584" t="str">
        <f>VLOOKUP($A1584,'Data Transformation'!$A$2:$K$2336,11,)</f>
        <v>overweight</v>
      </c>
      <c r="K1584" t="str">
        <f>VLOOKUP($A1584,'Data Transformation'!$A$2:$M$2336,13,)</f>
        <v>Diabetes</v>
      </c>
      <c r="L1584" t="str">
        <f>VLOOKUP(A1584,'Data Transformation'!A1584:Q3918,17,)</f>
        <v>11-Jul-1960</v>
      </c>
      <c r="M1584">
        <f>VLOOKUP($A1584,'Hospitalisation Details'!$A$2:$I$2344,6,)</f>
        <v>6335.64</v>
      </c>
      <c r="N1584" t="str">
        <f>VLOOKUP($A1584,'Hospitalisation Details'!$A$2:$I$2344,7,)</f>
        <v>tier - 2</v>
      </c>
      <c r="O1584" t="str">
        <f>VLOOKUP($A1584,'Hospitalisation Details'!$A$2:$I$2344,8,)</f>
        <v>tier - 2</v>
      </c>
      <c r="P1584" t="str">
        <f>VLOOKUP($A1584,'Hospitalisation Details'!$A$2:$I$2344,9,)</f>
        <v>R1013</v>
      </c>
      <c r="Q1584">
        <f>VLOOKUP(A1584,'Data Transformation'!A1584:R3918,18,)</f>
        <v>63</v>
      </c>
    </row>
    <row r="1585" spans="1:17" ht="15.6" x14ac:dyDescent="0.3">
      <c r="A1585" s="1" t="s">
        <v>787</v>
      </c>
      <c r="B1585" s="1" t="str">
        <f>VLOOKUP($A1585,'Data Transformation'!$A$2:$D$2336,4,)</f>
        <v xml:space="preserve">  Paula</v>
      </c>
      <c r="C1585">
        <f>VLOOKUP($A1585,'Medical Examinations'!$A$2:$B$2336,2,)</f>
        <v>37.145000000000003</v>
      </c>
      <c r="D1585">
        <f>VLOOKUP($A1585,'Medical Examinations'!$A$2:$C$2336,3,)</f>
        <v>5.32</v>
      </c>
      <c r="E1585" t="str">
        <f>VLOOKUP($A1585,'Medical Examinations'!$A$2:$D$2336,4,)</f>
        <v>No</v>
      </c>
      <c r="F1585" t="str">
        <f>VLOOKUP($A1585,'Medical Examinations'!$A$2:$E$2336,5,)</f>
        <v>No</v>
      </c>
      <c r="G1585" t="str">
        <f>VLOOKUP($A1585,'Medical Examinations'!$A$2:$F$2336,6,)</f>
        <v>No</v>
      </c>
      <c r="H1585">
        <f>VLOOKUP($A1585,'Data Transformation'!$A$2:$G$2336,7,)</f>
        <v>0</v>
      </c>
      <c r="I1585" t="str">
        <f>VLOOKUP($A1585,'Medical Examinations'!$A$2:$H$2336,8,)</f>
        <v>No</v>
      </c>
      <c r="J1585" t="str">
        <f>VLOOKUP($A1585,'Data Transformation'!$A$2:$K$2336,11,)</f>
        <v>overweight</v>
      </c>
      <c r="K1585" t="str">
        <f>VLOOKUP($A1585,'Data Transformation'!$A$2:$M$2336,13,)</f>
        <v>Normal</v>
      </c>
      <c r="L1585" t="str">
        <f>VLOOKUP(A1585,'Data Transformation'!A1585:Q3919,17,)</f>
        <v>15-Jul-1968</v>
      </c>
      <c r="M1585">
        <f>VLOOKUP($A1585,'Hospitalisation Details'!$A$2:$I$2344,6,)</f>
        <v>6334.34</v>
      </c>
      <c r="N1585" t="str">
        <f>VLOOKUP($A1585,'Hospitalisation Details'!$A$2:$I$2344,7,)</f>
        <v>tier - 2</v>
      </c>
      <c r="O1585" t="str">
        <f>VLOOKUP($A1585,'Hospitalisation Details'!$A$2:$I$2344,8,)</f>
        <v>tier - 2</v>
      </c>
      <c r="P1585" t="str">
        <f>VLOOKUP($A1585,'Hospitalisation Details'!$A$2:$I$2344,9,)</f>
        <v>R1024</v>
      </c>
      <c r="Q1585">
        <f>VLOOKUP(A1585,'Data Transformation'!A1585:R3919,18,)</f>
        <v>55</v>
      </c>
    </row>
    <row r="1586" spans="1:17" ht="15.6" x14ac:dyDescent="0.3">
      <c r="A1586" s="1" t="s">
        <v>786</v>
      </c>
      <c r="B1586" s="1" t="str">
        <f>VLOOKUP($A1586,'Data Transformation'!$A$2:$D$2336,4,)</f>
        <v xml:space="preserve">  Madeline E</v>
      </c>
      <c r="C1586">
        <f>VLOOKUP($A1586,'Medical Examinations'!$A$2:$B$2336,2,)</f>
        <v>30.8</v>
      </c>
      <c r="D1586">
        <f>VLOOKUP($A1586,'Medical Examinations'!$A$2:$C$2336,3,)</f>
        <v>5.83</v>
      </c>
      <c r="E1586" t="str">
        <f>VLOOKUP($A1586,'Medical Examinations'!$A$2:$D$2336,4,)</f>
        <v>yes</v>
      </c>
      <c r="F1586" t="str">
        <f>VLOOKUP($A1586,'Medical Examinations'!$A$2:$E$2336,5,)</f>
        <v>No</v>
      </c>
      <c r="G1586" t="str">
        <f>VLOOKUP($A1586,'Medical Examinations'!$A$2:$F$2336,6,)</f>
        <v>No</v>
      </c>
      <c r="H1586">
        <f>VLOOKUP($A1586,'Data Transformation'!$A$2:$G$2336,7,)</f>
        <v>0</v>
      </c>
      <c r="I1586" t="str">
        <f>VLOOKUP($A1586,'Medical Examinations'!$A$2:$H$2336,8,)</f>
        <v>No</v>
      </c>
      <c r="J1586" t="str">
        <f>VLOOKUP($A1586,'Data Transformation'!$A$2:$K$2336,11,)</f>
        <v>overweight</v>
      </c>
      <c r="K1586" t="str">
        <f>VLOOKUP($A1586,'Data Transformation'!$A$2:$M$2336,13,)</f>
        <v>Diabetes</v>
      </c>
      <c r="L1586" t="str">
        <f>VLOOKUP(A1586,'Data Transformation'!A1586:Q3920,17,)</f>
        <v>14-Aug-1992</v>
      </c>
      <c r="M1586">
        <f>VLOOKUP($A1586,'Hospitalisation Details'!$A$2:$I$2344,6,)</f>
        <v>6313.76</v>
      </c>
      <c r="N1586" t="str">
        <f>VLOOKUP($A1586,'Hospitalisation Details'!$A$2:$I$2344,7,)</f>
        <v>tier - 2</v>
      </c>
      <c r="O1586" t="str">
        <f>VLOOKUP($A1586,'Hospitalisation Details'!$A$2:$I$2344,8,)</f>
        <v>tier - 1</v>
      </c>
      <c r="P1586" t="str">
        <f>VLOOKUP($A1586,'Hospitalisation Details'!$A$2:$I$2344,9,)</f>
        <v>R1013</v>
      </c>
      <c r="Q1586">
        <f>VLOOKUP(A1586,'Data Transformation'!A1586:R3920,18,)</f>
        <v>30</v>
      </c>
    </row>
    <row r="1587" spans="1:17" ht="15.6" x14ac:dyDescent="0.3">
      <c r="A1587" s="1" t="s">
        <v>785</v>
      </c>
      <c r="B1587" s="1" t="str">
        <f>VLOOKUP($A1587,'Data Transformation'!$A$2:$D$2336,4,)</f>
        <v xml:space="preserve">  Maria Isabel</v>
      </c>
      <c r="C1587">
        <f>VLOOKUP($A1587,'Medical Examinations'!$A$2:$B$2336,2,)</f>
        <v>29.5</v>
      </c>
      <c r="D1587">
        <f>VLOOKUP($A1587,'Medical Examinations'!$A$2:$C$2336,3,)</f>
        <v>5.54</v>
      </c>
      <c r="E1587" t="str">
        <f>VLOOKUP($A1587,'Medical Examinations'!$A$2:$D$2336,4,)</f>
        <v>yes</v>
      </c>
      <c r="F1587" t="str">
        <f>VLOOKUP($A1587,'Medical Examinations'!$A$2:$E$2336,5,)</f>
        <v>No</v>
      </c>
      <c r="G1587" t="str">
        <f>VLOOKUP($A1587,'Medical Examinations'!$A$2:$F$2336,6,)</f>
        <v>No</v>
      </c>
      <c r="H1587">
        <f>VLOOKUP($A1587,'Data Transformation'!$A$2:$G$2336,7,)</f>
        <v>0</v>
      </c>
      <c r="I1587" t="str">
        <f>VLOOKUP($A1587,'Medical Examinations'!$A$2:$H$2336,8,)</f>
        <v>No</v>
      </c>
      <c r="J1587" t="str">
        <f>VLOOKUP($A1587,'Data Transformation'!$A$2:$K$2336,11,)</f>
        <v>overweight</v>
      </c>
      <c r="K1587" t="str">
        <f>VLOOKUP($A1587,'Data Transformation'!$A$2:$M$2336,13,)</f>
        <v>Diabetes</v>
      </c>
      <c r="L1587" t="str">
        <f>VLOOKUP(A1587,'Data Transformation'!A1587:Q3921,17,)</f>
        <v>10-Sep-1964</v>
      </c>
      <c r="M1587">
        <f>VLOOKUP($A1587,'Hospitalisation Details'!$A$2:$I$2344,6,)</f>
        <v>6311.95</v>
      </c>
      <c r="N1587" t="str">
        <f>VLOOKUP($A1587,'Hospitalisation Details'!$A$2:$I$2344,7,)</f>
        <v>tier - 2</v>
      </c>
      <c r="O1587" t="str">
        <f>VLOOKUP($A1587,'Hospitalisation Details'!$A$2:$I$2344,8,)</f>
        <v>tier - 1</v>
      </c>
      <c r="P1587" t="str">
        <f>VLOOKUP($A1587,'Hospitalisation Details'!$A$2:$I$2344,9,)</f>
        <v>R1011</v>
      </c>
      <c r="Q1587">
        <f>VLOOKUP(A1587,'Data Transformation'!A1587:R3921,18,)</f>
        <v>58</v>
      </c>
    </row>
    <row r="1588" spans="1:17" ht="15.6" x14ac:dyDescent="0.3">
      <c r="A1588" s="1" t="s">
        <v>784</v>
      </c>
      <c r="B1588" s="1" t="str">
        <f>VLOOKUP($A1588,'Data Transformation'!$A$2:$D$2336,4,)</f>
        <v xml:space="preserve">  Arthur M</v>
      </c>
      <c r="C1588">
        <f>VLOOKUP($A1588,'Medical Examinations'!$A$2:$B$2336,2,)</f>
        <v>43.39</v>
      </c>
      <c r="D1588">
        <f>VLOOKUP($A1588,'Medical Examinations'!$A$2:$C$2336,3,)</f>
        <v>5.85</v>
      </c>
      <c r="E1588" t="str">
        <f>VLOOKUP($A1588,'Medical Examinations'!$A$2:$D$2336,4,)</f>
        <v>No</v>
      </c>
      <c r="F1588" t="str">
        <f>VLOOKUP($A1588,'Medical Examinations'!$A$2:$E$2336,5,)</f>
        <v>yes</v>
      </c>
      <c r="G1588" t="str">
        <f>VLOOKUP($A1588,'Medical Examinations'!$A$2:$F$2336,6,)</f>
        <v>No</v>
      </c>
      <c r="H1588">
        <f>VLOOKUP($A1588,'Data Transformation'!$A$2:$G$2336,7,)</f>
        <v>1</v>
      </c>
      <c r="I1588" t="str">
        <f>VLOOKUP($A1588,'Medical Examinations'!$A$2:$H$2336,8,)</f>
        <v>No</v>
      </c>
      <c r="J1588" t="str">
        <f>VLOOKUP($A1588,'Data Transformation'!$A$2:$K$2336,11,)</f>
        <v>overweight</v>
      </c>
      <c r="K1588" t="str">
        <f>VLOOKUP($A1588,'Data Transformation'!$A$2:$M$2336,13,)</f>
        <v>Diabetes</v>
      </c>
      <c r="L1588" t="str">
        <f>VLOOKUP(A1588,'Data Transformation'!A1588:Q3922,17,)</f>
        <v>18-Nov-1961</v>
      </c>
      <c r="M1588">
        <f>VLOOKUP($A1588,'Hospitalisation Details'!$A$2:$I$2344,6,)</f>
        <v>6311.11</v>
      </c>
      <c r="N1588" t="str">
        <f>VLOOKUP($A1588,'Hospitalisation Details'!$A$2:$I$2344,7,)</f>
        <v>tier - 2</v>
      </c>
      <c r="O1588" t="str">
        <f>VLOOKUP($A1588,'Hospitalisation Details'!$A$2:$I$2344,8,)</f>
        <v>tier - 2</v>
      </c>
      <c r="P1588" t="str">
        <f>VLOOKUP($A1588,'Hospitalisation Details'!$A$2:$I$2344,9,)</f>
        <v>R1011</v>
      </c>
      <c r="Q1588">
        <f>VLOOKUP(A1588,'Data Transformation'!A1588:R3922,18,)</f>
        <v>61</v>
      </c>
    </row>
    <row r="1589" spans="1:17" ht="15.6" x14ac:dyDescent="0.3">
      <c r="A1589" s="1" t="s">
        <v>783</v>
      </c>
      <c r="B1589" s="1" t="str">
        <f>VLOOKUP($A1589,'Data Transformation'!$A$2:$D$2336,4,)</f>
        <v xml:space="preserve">  Joseph R</v>
      </c>
      <c r="C1589">
        <f>VLOOKUP($A1589,'Medical Examinations'!$A$2:$B$2336,2,)</f>
        <v>15.08</v>
      </c>
      <c r="D1589">
        <f>VLOOKUP($A1589,'Medical Examinations'!$A$2:$C$2336,3,)</f>
        <v>4.8499999999999996</v>
      </c>
      <c r="E1589" t="str">
        <f>VLOOKUP($A1589,'Medical Examinations'!$A$2:$D$2336,4,)</f>
        <v>yes</v>
      </c>
      <c r="F1589" t="str">
        <f>VLOOKUP($A1589,'Medical Examinations'!$A$2:$E$2336,5,)</f>
        <v>No</v>
      </c>
      <c r="G1589" t="str">
        <f>VLOOKUP($A1589,'Medical Examinations'!$A$2:$F$2336,6,)</f>
        <v>Yes</v>
      </c>
      <c r="H1589">
        <f>VLOOKUP($A1589,'Data Transformation'!$A$2:$G$2336,7,)</f>
        <v>1</v>
      </c>
      <c r="I1589" t="str">
        <f>VLOOKUP($A1589,'Medical Examinations'!$A$2:$H$2336,8,)</f>
        <v>No</v>
      </c>
      <c r="J1589" t="str">
        <f>VLOOKUP($A1589,'Data Transformation'!$A$2:$K$2336,11,)</f>
        <v>obesity</v>
      </c>
      <c r="K1589" t="str">
        <f>VLOOKUP($A1589,'Data Transformation'!$A$2:$M$2336,13,)</f>
        <v>Prediabetes</v>
      </c>
      <c r="L1589" t="str">
        <f>VLOOKUP(A1589,'Data Transformation'!A1589:Q3923,17,)</f>
        <v>26-Jul-1969</v>
      </c>
      <c r="M1589">
        <f>VLOOKUP($A1589,'Hospitalisation Details'!$A$2:$I$2344,6,)</f>
        <v>6305.61</v>
      </c>
      <c r="N1589" t="str">
        <f>VLOOKUP($A1589,'Hospitalisation Details'!$A$2:$I$2344,7,)</f>
        <v>tier - 2</v>
      </c>
      <c r="O1589" t="str">
        <f>VLOOKUP($A1589,'Hospitalisation Details'!$A$2:$I$2344,8,)</f>
        <v>tier - 2</v>
      </c>
      <c r="P1589" t="str">
        <f>VLOOKUP($A1589,'Hospitalisation Details'!$A$2:$I$2344,9,)</f>
        <v>R1012</v>
      </c>
      <c r="Q1589">
        <f>VLOOKUP(A1589,'Data Transformation'!A1589:R3923,18,)</f>
        <v>54</v>
      </c>
    </row>
    <row r="1590" spans="1:17" ht="15.6" x14ac:dyDescent="0.3">
      <c r="A1590" s="1" t="s">
        <v>782</v>
      </c>
      <c r="B1590" s="1" t="str">
        <f>VLOOKUP($A1590,'Data Transformation'!$A$2:$D$2336,4,)</f>
        <v xml:space="preserve">  Sachiko</v>
      </c>
      <c r="C1590">
        <f>VLOOKUP($A1590,'Medical Examinations'!$A$2:$B$2336,2,)</f>
        <v>20.48</v>
      </c>
      <c r="D1590">
        <f>VLOOKUP($A1590,'Medical Examinations'!$A$2:$C$2336,3,)</f>
        <v>11.09</v>
      </c>
      <c r="E1590" t="str">
        <f>VLOOKUP($A1590,'Medical Examinations'!$A$2:$D$2336,4,)</f>
        <v>No</v>
      </c>
      <c r="F1590" t="str">
        <f>VLOOKUP($A1590,'Medical Examinations'!$A$2:$E$2336,5,)</f>
        <v>No</v>
      </c>
      <c r="G1590" t="str">
        <f>VLOOKUP($A1590,'Medical Examinations'!$A$2:$F$2336,6,)</f>
        <v>No</v>
      </c>
      <c r="H1590">
        <f>VLOOKUP($A1590,'Data Transformation'!$A$2:$G$2336,7,)</f>
        <v>0</v>
      </c>
      <c r="I1590" t="str">
        <f>VLOOKUP($A1590,'Medical Examinations'!$A$2:$H$2336,8,)</f>
        <v>No</v>
      </c>
      <c r="J1590" t="str">
        <f>VLOOKUP($A1590,'Data Transformation'!$A$2:$K$2336,11,)</f>
        <v>normal weight</v>
      </c>
      <c r="K1590" t="str">
        <f>VLOOKUP($A1590,'Data Transformation'!$A$2:$M$2336,13,)</f>
        <v>Diabetes</v>
      </c>
      <c r="L1590" t="str">
        <f>VLOOKUP(A1590,'Data Transformation'!A1590:Q3924,17,)</f>
        <v>24-Dec-1961</v>
      </c>
      <c r="M1590">
        <f>VLOOKUP($A1590,'Hospitalisation Details'!$A$2:$I$2344,6,)</f>
        <v>6302.23</v>
      </c>
      <c r="N1590" t="str">
        <f>VLOOKUP($A1590,'Hospitalisation Details'!$A$2:$I$2344,7,)</f>
        <v>tier - 2</v>
      </c>
      <c r="O1590" t="str">
        <f>VLOOKUP($A1590,'Hospitalisation Details'!$A$2:$I$2344,8,)</f>
        <v>tier - 1</v>
      </c>
      <c r="P1590" t="str">
        <f>VLOOKUP($A1590,'Hospitalisation Details'!$A$2:$I$2344,9,)</f>
        <v>R1013</v>
      </c>
      <c r="Q1590">
        <f>VLOOKUP(A1590,'Data Transformation'!A1590:R3924,18,)</f>
        <v>61</v>
      </c>
    </row>
    <row r="1591" spans="1:17" ht="15.6" x14ac:dyDescent="0.3">
      <c r="A1591" s="1" t="s">
        <v>781</v>
      </c>
      <c r="B1591" s="1" t="str">
        <f>VLOOKUP($A1591,'Data Transformation'!$A$2:$D$2336,4,)</f>
        <v xml:space="preserve">  Christopher</v>
      </c>
      <c r="C1591">
        <f>VLOOKUP($A1591,'Medical Examinations'!$A$2:$B$2336,2,)</f>
        <v>34.450000000000003</v>
      </c>
      <c r="D1591">
        <f>VLOOKUP($A1591,'Medical Examinations'!$A$2:$C$2336,3,)</f>
        <v>5.58</v>
      </c>
      <c r="E1591" t="str">
        <f>VLOOKUP($A1591,'Medical Examinations'!$A$2:$D$2336,4,)</f>
        <v>yes</v>
      </c>
      <c r="F1591" t="str">
        <f>VLOOKUP($A1591,'Medical Examinations'!$A$2:$E$2336,5,)</f>
        <v>No</v>
      </c>
      <c r="G1591" t="str">
        <f>VLOOKUP($A1591,'Medical Examinations'!$A$2:$F$2336,6,)</f>
        <v>No</v>
      </c>
      <c r="H1591">
        <f>VLOOKUP($A1591,'Data Transformation'!$A$2:$G$2336,7,)</f>
        <v>0</v>
      </c>
      <c r="I1591" t="str">
        <f>VLOOKUP($A1591,'Medical Examinations'!$A$2:$H$2336,8,)</f>
        <v>No</v>
      </c>
      <c r="J1591" t="str">
        <f>VLOOKUP($A1591,'Data Transformation'!$A$2:$K$2336,11,)</f>
        <v>obesity</v>
      </c>
      <c r="K1591" t="str">
        <f>VLOOKUP($A1591,'Data Transformation'!$A$2:$M$2336,13,)</f>
        <v>Normal</v>
      </c>
      <c r="L1591" t="str">
        <f>VLOOKUP(A1591,'Data Transformation'!A1591:Q3925,17,)</f>
        <v>20-Jul-1984</v>
      </c>
      <c r="M1591">
        <f>VLOOKUP($A1591,'Hospitalisation Details'!$A$2:$I$2344,6,)</f>
        <v>6293.63</v>
      </c>
      <c r="N1591" t="str">
        <f>VLOOKUP($A1591,'Hospitalisation Details'!$A$2:$I$2344,7,)</f>
        <v>tier - 2</v>
      </c>
      <c r="O1591" t="str">
        <f>VLOOKUP($A1591,'Hospitalisation Details'!$A$2:$I$2344,8,)</f>
        <v>tier - 3</v>
      </c>
      <c r="P1591" t="str">
        <f>VLOOKUP($A1591,'Hospitalisation Details'!$A$2:$I$2344,9,)</f>
        <v>R1021</v>
      </c>
      <c r="Q1591">
        <f>VLOOKUP(A1591,'Data Transformation'!A1591:R3925,18,)</f>
        <v>39</v>
      </c>
    </row>
    <row r="1592" spans="1:17" ht="15.6" x14ac:dyDescent="0.3">
      <c r="A1592" s="1" t="s">
        <v>780</v>
      </c>
      <c r="B1592" s="1" t="str">
        <f>VLOOKUP($A1592,'Data Transformation'!$A$2:$D$2336,4,)</f>
        <v xml:space="preserve">  Joseph</v>
      </c>
      <c r="C1592">
        <f>VLOOKUP($A1592,'Medical Examinations'!$A$2:$B$2336,2,)</f>
        <v>34.21</v>
      </c>
      <c r="D1592">
        <f>VLOOKUP($A1592,'Medical Examinations'!$A$2:$C$2336,3,)</f>
        <v>9.7200000000000006</v>
      </c>
      <c r="E1592" t="str">
        <f>VLOOKUP($A1592,'Medical Examinations'!$A$2:$D$2336,4,)</f>
        <v>yes</v>
      </c>
      <c r="F1592" t="str">
        <f>VLOOKUP($A1592,'Medical Examinations'!$A$2:$E$2336,5,)</f>
        <v>No</v>
      </c>
      <c r="G1592" t="str">
        <f>VLOOKUP($A1592,'Medical Examinations'!$A$2:$F$2336,6,)</f>
        <v>No</v>
      </c>
      <c r="H1592">
        <f>VLOOKUP($A1592,'Data Transformation'!$A$2:$G$2336,7,)</f>
        <v>0</v>
      </c>
      <c r="I1592" t="str">
        <f>VLOOKUP($A1592,'Medical Examinations'!$A$2:$H$2336,8,)</f>
        <v>No</v>
      </c>
      <c r="J1592" t="str">
        <f>VLOOKUP($A1592,'Data Transformation'!$A$2:$K$2336,11,)</f>
        <v>overweight</v>
      </c>
      <c r="K1592" t="str">
        <f>VLOOKUP($A1592,'Data Transformation'!$A$2:$M$2336,13,)</f>
        <v>Diabetes</v>
      </c>
      <c r="L1592" t="str">
        <f>VLOOKUP(A1592,'Data Transformation'!A1592:Q3926,17,)</f>
        <v>4-Aug-1963</v>
      </c>
      <c r="M1592">
        <f>VLOOKUP($A1592,'Hospitalisation Details'!$A$2:$I$2344,6,)</f>
        <v>6289.75</v>
      </c>
      <c r="N1592" t="str">
        <f>VLOOKUP($A1592,'Hospitalisation Details'!$A$2:$I$2344,7,)</f>
        <v>tier - 2</v>
      </c>
      <c r="O1592" t="str">
        <f>VLOOKUP($A1592,'Hospitalisation Details'!$A$2:$I$2344,8,)</f>
        <v>tier - 3</v>
      </c>
      <c r="P1592" t="str">
        <f>VLOOKUP($A1592,'Hospitalisation Details'!$A$2:$I$2344,9,)</f>
        <v>R1013</v>
      </c>
      <c r="Q1592">
        <f>VLOOKUP(A1592,'Data Transformation'!A1592:R3926,18,)</f>
        <v>60</v>
      </c>
    </row>
    <row r="1593" spans="1:17" ht="15.6" x14ac:dyDescent="0.3">
      <c r="A1593" s="1" t="s">
        <v>779</v>
      </c>
      <c r="B1593" s="1" t="str">
        <f>VLOOKUP($A1593,'Data Transformation'!$A$2:$D$2336,4,)</f>
        <v xml:space="preserve">  Lawrence</v>
      </c>
      <c r="C1593">
        <f>VLOOKUP($A1593,'Medical Examinations'!$A$2:$B$2336,2,)</f>
        <v>28.8</v>
      </c>
      <c r="D1593">
        <f>VLOOKUP($A1593,'Medical Examinations'!$A$2:$C$2336,3,)</f>
        <v>11.41</v>
      </c>
      <c r="E1593" t="str">
        <f>VLOOKUP($A1593,'Medical Examinations'!$A$2:$D$2336,4,)</f>
        <v>yes</v>
      </c>
      <c r="F1593" t="str">
        <f>VLOOKUP($A1593,'Medical Examinations'!$A$2:$E$2336,5,)</f>
        <v>No</v>
      </c>
      <c r="G1593" t="str">
        <f>VLOOKUP($A1593,'Medical Examinations'!$A$2:$F$2336,6,)</f>
        <v>No</v>
      </c>
      <c r="H1593">
        <f>VLOOKUP($A1593,'Data Transformation'!$A$2:$G$2336,7,)</f>
        <v>0</v>
      </c>
      <c r="I1593" t="str">
        <f>VLOOKUP($A1593,'Medical Examinations'!$A$2:$H$2336,8,)</f>
        <v>No</v>
      </c>
      <c r="J1593" t="str">
        <f>VLOOKUP($A1593,'Data Transformation'!$A$2:$K$2336,11,)</f>
        <v>normal weight</v>
      </c>
      <c r="K1593" t="str">
        <f>VLOOKUP($A1593,'Data Transformation'!$A$2:$M$2336,13,)</f>
        <v>Prediabetes</v>
      </c>
      <c r="L1593" t="str">
        <f>VLOOKUP(A1593,'Data Transformation'!A1593:Q3927,17,)</f>
        <v>14-Sep-1985</v>
      </c>
      <c r="M1593">
        <f>VLOOKUP($A1593,'Hospitalisation Details'!$A$2:$I$2344,6,)</f>
        <v>6282.24</v>
      </c>
      <c r="N1593" t="str">
        <f>VLOOKUP($A1593,'Hospitalisation Details'!$A$2:$I$2344,7,)</f>
        <v>tier - 2</v>
      </c>
      <c r="O1593" t="str">
        <f>VLOOKUP($A1593,'Hospitalisation Details'!$A$2:$I$2344,8,)</f>
        <v>tier - 1</v>
      </c>
      <c r="P1593" t="str">
        <f>VLOOKUP($A1593,'Hospitalisation Details'!$A$2:$I$2344,9,)</f>
        <v>R1011</v>
      </c>
      <c r="Q1593">
        <f>VLOOKUP(A1593,'Data Transformation'!A1593:R3927,18,)</f>
        <v>37</v>
      </c>
    </row>
    <row r="1594" spans="1:17" ht="15.6" x14ac:dyDescent="0.3">
      <c r="A1594" s="1" t="s">
        <v>778</v>
      </c>
      <c r="B1594" s="1" t="str">
        <f>VLOOKUP($A1594,'Data Transformation'!$A$2:$D$2336,4,)</f>
        <v xml:space="preserve">  Katie</v>
      </c>
      <c r="C1594">
        <f>VLOOKUP($A1594,'Medical Examinations'!$A$2:$B$2336,2,)</f>
        <v>31.74</v>
      </c>
      <c r="D1594">
        <f>VLOOKUP($A1594,'Medical Examinations'!$A$2:$C$2336,3,)</f>
        <v>4.46</v>
      </c>
      <c r="E1594" t="str">
        <f>VLOOKUP($A1594,'Medical Examinations'!$A$2:$D$2336,4,)</f>
        <v>No</v>
      </c>
      <c r="F1594" t="str">
        <f>VLOOKUP($A1594,'Medical Examinations'!$A$2:$E$2336,5,)</f>
        <v>No</v>
      </c>
      <c r="G1594" t="str">
        <f>VLOOKUP($A1594,'Medical Examinations'!$A$2:$F$2336,6,)</f>
        <v>Yes</v>
      </c>
      <c r="H1594">
        <f>VLOOKUP($A1594,'Data Transformation'!$A$2:$G$2336,7,)</f>
        <v>1</v>
      </c>
      <c r="I1594" t="str">
        <f>VLOOKUP($A1594,'Medical Examinations'!$A$2:$H$2336,8,)</f>
        <v>No</v>
      </c>
      <c r="J1594" t="str">
        <f>VLOOKUP($A1594,'Data Transformation'!$A$2:$K$2336,11,)</f>
        <v>normal weight</v>
      </c>
      <c r="K1594" t="str">
        <f>VLOOKUP($A1594,'Data Transformation'!$A$2:$M$2336,13,)</f>
        <v>Normal</v>
      </c>
      <c r="L1594" t="str">
        <f>VLOOKUP(A1594,'Data Transformation'!A1594:Q3928,17,)</f>
        <v>24-Nov-1986</v>
      </c>
      <c r="M1594">
        <f>VLOOKUP($A1594,'Hospitalisation Details'!$A$2:$I$2344,6,)</f>
        <v>6276.3</v>
      </c>
      <c r="N1594" t="str">
        <f>VLOOKUP($A1594,'Hospitalisation Details'!$A$2:$I$2344,7,)</f>
        <v>tier - 2</v>
      </c>
      <c r="O1594" t="str">
        <f>VLOOKUP($A1594,'Hospitalisation Details'!$A$2:$I$2344,8,)</f>
        <v>tier - 1</v>
      </c>
      <c r="P1594" t="str">
        <f>VLOOKUP($A1594,'Hospitalisation Details'!$A$2:$I$2344,9,)</f>
        <v>R1025</v>
      </c>
      <c r="Q1594">
        <f>VLOOKUP(A1594,'Data Transformation'!A1594:R3928,18,)</f>
        <v>36</v>
      </c>
    </row>
    <row r="1595" spans="1:17" ht="15.6" x14ac:dyDescent="0.3">
      <c r="A1595" s="1" t="s">
        <v>777</v>
      </c>
      <c r="B1595" s="1" t="str">
        <f>VLOOKUP($A1595,'Data Transformation'!$A$2:$D$2336,4,)</f>
        <v xml:space="preserve">  Ruben</v>
      </c>
      <c r="C1595">
        <f>VLOOKUP($A1595,'Medical Examinations'!$A$2:$B$2336,2,)</f>
        <v>21.78</v>
      </c>
      <c r="D1595">
        <f>VLOOKUP($A1595,'Medical Examinations'!$A$2:$C$2336,3,)</f>
        <v>9.31</v>
      </c>
      <c r="E1595" t="str">
        <f>VLOOKUP($A1595,'Medical Examinations'!$A$2:$D$2336,4,)</f>
        <v>yes</v>
      </c>
      <c r="F1595" t="str">
        <f>VLOOKUP($A1595,'Medical Examinations'!$A$2:$E$2336,5,)</f>
        <v>No</v>
      </c>
      <c r="G1595" t="str">
        <f>VLOOKUP($A1595,'Medical Examinations'!$A$2:$F$2336,6,)</f>
        <v>No</v>
      </c>
      <c r="H1595">
        <f>VLOOKUP($A1595,'Data Transformation'!$A$2:$G$2336,7,)</f>
        <v>0</v>
      </c>
      <c r="I1595" t="str">
        <f>VLOOKUP($A1595,'Medical Examinations'!$A$2:$H$2336,8,)</f>
        <v>No</v>
      </c>
      <c r="J1595" t="str">
        <f>VLOOKUP($A1595,'Data Transformation'!$A$2:$K$2336,11,)</f>
        <v>overweight</v>
      </c>
      <c r="K1595" t="str">
        <f>VLOOKUP($A1595,'Data Transformation'!$A$2:$M$2336,13,)</f>
        <v>Diabetes</v>
      </c>
      <c r="L1595" t="str">
        <f>VLOOKUP(A1595,'Data Transformation'!A1595:Q3929,17,)</f>
        <v>2-Aug-1981</v>
      </c>
      <c r="M1595">
        <f>VLOOKUP($A1595,'Hospitalisation Details'!$A$2:$I$2344,6,)</f>
        <v>6272.48</v>
      </c>
      <c r="N1595" t="str">
        <f>VLOOKUP($A1595,'Hospitalisation Details'!$A$2:$I$2344,7,)</f>
        <v>tier - 1</v>
      </c>
      <c r="O1595" t="str">
        <f>VLOOKUP($A1595,'Hospitalisation Details'!$A$2:$I$2344,8,)</f>
        <v>tier - 3</v>
      </c>
      <c r="P1595" t="str">
        <f>VLOOKUP($A1595,'Hospitalisation Details'!$A$2:$I$2344,9,)</f>
        <v>R1013</v>
      </c>
      <c r="Q1595">
        <f>VLOOKUP(A1595,'Data Transformation'!A1595:R3929,18,)</f>
        <v>42</v>
      </c>
    </row>
    <row r="1596" spans="1:17" ht="15.6" x14ac:dyDescent="0.3">
      <c r="A1596" s="1" t="s">
        <v>776</v>
      </c>
      <c r="B1596" s="1" t="str">
        <f>VLOOKUP($A1596,'Data Transformation'!$A$2:$D$2336,4,)</f>
        <v xml:space="preserve">  Sarah</v>
      </c>
      <c r="C1596">
        <f>VLOOKUP($A1596,'Medical Examinations'!$A$2:$B$2336,2,)</f>
        <v>23.75</v>
      </c>
      <c r="D1596">
        <f>VLOOKUP($A1596,'Medical Examinations'!$A$2:$C$2336,3,)</f>
        <v>5.03</v>
      </c>
      <c r="E1596" t="str">
        <f>VLOOKUP($A1596,'Medical Examinations'!$A$2:$D$2336,4,)</f>
        <v>No</v>
      </c>
      <c r="F1596" t="str">
        <f>VLOOKUP($A1596,'Medical Examinations'!$A$2:$E$2336,5,)</f>
        <v>No</v>
      </c>
      <c r="G1596" t="str">
        <f>VLOOKUP($A1596,'Medical Examinations'!$A$2:$F$2336,6,)</f>
        <v>No</v>
      </c>
      <c r="H1596">
        <f>VLOOKUP($A1596,'Data Transformation'!$A$2:$G$2336,7,)</f>
        <v>1</v>
      </c>
      <c r="I1596" t="str">
        <f>VLOOKUP($A1596,'Medical Examinations'!$A$2:$H$2336,8,)</f>
        <v>No</v>
      </c>
      <c r="J1596" t="str">
        <f>VLOOKUP($A1596,'Data Transformation'!$A$2:$K$2336,11,)</f>
        <v>obesity</v>
      </c>
      <c r="K1596" t="str">
        <f>VLOOKUP($A1596,'Data Transformation'!$A$2:$M$2336,13,)</f>
        <v>Diabetes</v>
      </c>
      <c r="L1596" t="str">
        <f>VLOOKUP(A1596,'Data Transformation'!A1596:Q3930,17,)</f>
        <v>29-Aug-1985</v>
      </c>
      <c r="M1596">
        <f>VLOOKUP($A1596,'Hospitalisation Details'!$A$2:$I$2344,6,)</f>
        <v>6269.33</v>
      </c>
      <c r="N1596" t="str">
        <f>VLOOKUP($A1596,'Hospitalisation Details'!$A$2:$I$2344,7,)</f>
        <v>tier - 2</v>
      </c>
      <c r="O1596" t="str">
        <f>VLOOKUP($A1596,'Hospitalisation Details'!$A$2:$I$2344,8,)</f>
        <v>tier - 1</v>
      </c>
      <c r="P1596" t="str">
        <f>VLOOKUP($A1596,'Hospitalisation Details'!$A$2:$I$2344,9,)</f>
        <v>R1013</v>
      </c>
      <c r="Q1596">
        <f>VLOOKUP(A1596,'Data Transformation'!A1596:R3930,18,)</f>
        <v>37</v>
      </c>
    </row>
    <row r="1597" spans="1:17" ht="15.6" x14ac:dyDescent="0.3">
      <c r="A1597" s="1" t="s">
        <v>775</v>
      </c>
      <c r="B1597" s="1" t="str">
        <f>VLOOKUP($A1597,'Data Transformation'!$A$2:$D$2336,4,)</f>
        <v xml:space="preserve">  Angela R</v>
      </c>
      <c r="C1597">
        <f>VLOOKUP($A1597,'Medical Examinations'!$A$2:$B$2336,2,)</f>
        <v>33.21</v>
      </c>
      <c r="D1597">
        <f>VLOOKUP($A1597,'Medical Examinations'!$A$2:$C$2336,3,)</f>
        <v>5.07</v>
      </c>
      <c r="E1597" t="str">
        <f>VLOOKUP($A1597,'Medical Examinations'!$A$2:$D$2336,4,)</f>
        <v>yes</v>
      </c>
      <c r="F1597" t="str">
        <f>VLOOKUP($A1597,'Medical Examinations'!$A$2:$E$2336,5,)</f>
        <v>No</v>
      </c>
      <c r="G1597" t="str">
        <f>VLOOKUP($A1597,'Medical Examinations'!$A$2:$F$2336,6,)</f>
        <v>No</v>
      </c>
      <c r="H1597">
        <f>VLOOKUP($A1597,'Data Transformation'!$A$2:$G$2336,7,)</f>
        <v>1</v>
      </c>
      <c r="I1597" t="str">
        <f>VLOOKUP($A1597,'Medical Examinations'!$A$2:$H$2336,8,)</f>
        <v>No</v>
      </c>
      <c r="J1597" t="str">
        <f>VLOOKUP($A1597,'Data Transformation'!$A$2:$K$2336,11,)</f>
        <v>overweight</v>
      </c>
      <c r="K1597" t="str">
        <f>VLOOKUP($A1597,'Data Transformation'!$A$2:$M$2336,13,)</f>
        <v>Prediabetes</v>
      </c>
      <c r="L1597" t="str">
        <f>VLOOKUP(A1597,'Data Transformation'!A1597:Q3931,17,)</f>
        <v>23-Oct-1969</v>
      </c>
      <c r="M1597">
        <f>VLOOKUP($A1597,'Hospitalisation Details'!$A$2:$I$2344,6,)</f>
        <v>6261.2</v>
      </c>
      <c r="N1597" t="str">
        <f>VLOOKUP($A1597,'Hospitalisation Details'!$A$2:$I$2344,7,)</f>
        <v>tier - 2</v>
      </c>
      <c r="O1597" t="str">
        <f>VLOOKUP($A1597,'Hospitalisation Details'!$A$2:$I$2344,8,)</f>
        <v>tier - 1</v>
      </c>
      <c r="P1597" t="str">
        <f>VLOOKUP($A1597,'Hospitalisation Details'!$A$2:$I$2344,9,)</f>
        <v>R1026</v>
      </c>
      <c r="Q1597">
        <f>VLOOKUP(A1597,'Data Transformation'!A1597:R3931,18,)</f>
        <v>53</v>
      </c>
    </row>
    <row r="1598" spans="1:17" ht="15.6" x14ac:dyDescent="0.3">
      <c r="A1598" s="1" t="s">
        <v>774</v>
      </c>
      <c r="B1598" s="1" t="str">
        <f>VLOOKUP($A1598,'Data Transformation'!$A$2:$D$2336,4,)</f>
        <v xml:space="preserve">  Chatham</v>
      </c>
      <c r="C1598">
        <f>VLOOKUP($A1598,'Medical Examinations'!$A$2:$B$2336,2,)</f>
        <v>17.7</v>
      </c>
      <c r="D1598">
        <f>VLOOKUP($A1598,'Medical Examinations'!$A$2:$C$2336,3,)</f>
        <v>10.42</v>
      </c>
      <c r="E1598" t="str">
        <f>VLOOKUP($A1598,'Medical Examinations'!$A$2:$D$2336,4,)</f>
        <v>yes</v>
      </c>
      <c r="F1598" t="str">
        <f>VLOOKUP($A1598,'Medical Examinations'!$A$2:$E$2336,5,)</f>
        <v>No</v>
      </c>
      <c r="G1598" t="str">
        <f>VLOOKUP($A1598,'Medical Examinations'!$A$2:$F$2336,6,)</f>
        <v>No</v>
      </c>
      <c r="H1598">
        <f>VLOOKUP($A1598,'Data Transformation'!$A$2:$G$2336,7,)</f>
        <v>2</v>
      </c>
      <c r="I1598" t="str">
        <f>VLOOKUP($A1598,'Medical Examinations'!$A$2:$H$2336,8,)</f>
        <v>No</v>
      </c>
      <c r="J1598" t="str">
        <f>VLOOKUP($A1598,'Data Transformation'!$A$2:$K$2336,11,)</f>
        <v>normal weight</v>
      </c>
      <c r="K1598" t="str">
        <f>VLOOKUP($A1598,'Data Transformation'!$A$2:$M$2336,13,)</f>
        <v>Normal</v>
      </c>
      <c r="L1598" t="str">
        <f>VLOOKUP(A1598,'Data Transformation'!A1598:Q3932,17,)</f>
        <v>16-Jul-2004</v>
      </c>
      <c r="M1598">
        <f>VLOOKUP($A1598,'Hospitalisation Details'!$A$2:$I$2344,6,)</f>
        <v>6255.38</v>
      </c>
      <c r="N1598" t="str">
        <f>VLOOKUP($A1598,'Hospitalisation Details'!$A$2:$I$2344,7,)</f>
        <v>tier - 2</v>
      </c>
      <c r="O1598" t="str">
        <f>VLOOKUP($A1598,'Hospitalisation Details'!$A$2:$I$2344,8,)</f>
        <v>tier - 2</v>
      </c>
      <c r="P1598" t="str">
        <f>VLOOKUP($A1598,'Hospitalisation Details'!$A$2:$I$2344,9,)</f>
        <v>R1013</v>
      </c>
      <c r="Q1598">
        <f>VLOOKUP(A1598,'Data Transformation'!A1598:R3932,18,)</f>
        <v>19</v>
      </c>
    </row>
    <row r="1599" spans="1:17" ht="15.6" x14ac:dyDescent="0.3">
      <c r="A1599" s="1" t="s">
        <v>773</v>
      </c>
      <c r="B1599" s="1" t="str">
        <f>VLOOKUP($A1599,'Data Transformation'!$A$2:$D$2336,4,)</f>
        <v xml:space="preserve">  Derek</v>
      </c>
      <c r="C1599">
        <f>VLOOKUP($A1599,'Medical Examinations'!$A$2:$B$2336,2,)</f>
        <v>17.2</v>
      </c>
      <c r="D1599">
        <f>VLOOKUP($A1599,'Medical Examinations'!$A$2:$C$2336,3,)</f>
        <v>6.45</v>
      </c>
      <c r="E1599" t="str">
        <f>VLOOKUP($A1599,'Medical Examinations'!$A$2:$D$2336,4,)</f>
        <v>No</v>
      </c>
      <c r="F1599" t="str">
        <f>VLOOKUP($A1599,'Medical Examinations'!$A$2:$E$2336,5,)</f>
        <v>No</v>
      </c>
      <c r="G1599" t="str">
        <f>VLOOKUP($A1599,'Medical Examinations'!$A$2:$F$2336,6,)</f>
        <v>No</v>
      </c>
      <c r="H1599">
        <f>VLOOKUP($A1599,'Data Transformation'!$A$2:$G$2336,7,)</f>
        <v>2</v>
      </c>
      <c r="I1599" t="str">
        <f>VLOOKUP($A1599,'Medical Examinations'!$A$2:$H$2336,8,)</f>
        <v>No</v>
      </c>
      <c r="J1599" t="str">
        <f>VLOOKUP($A1599,'Data Transformation'!$A$2:$K$2336,11,)</f>
        <v>underweight</v>
      </c>
      <c r="K1599" t="str">
        <f>VLOOKUP($A1599,'Data Transformation'!$A$2:$M$2336,13,)</f>
        <v>Normal</v>
      </c>
      <c r="L1599" t="str">
        <f>VLOOKUP(A1599,'Data Transformation'!A1599:Q3933,17,)</f>
        <v>6-Aug-1959</v>
      </c>
      <c r="M1599">
        <f>VLOOKUP($A1599,'Hospitalisation Details'!$A$2:$I$2344,6,)</f>
        <v>6254.13</v>
      </c>
      <c r="N1599" t="str">
        <f>VLOOKUP($A1599,'Hospitalisation Details'!$A$2:$I$2344,7,)</f>
        <v>tier - 2</v>
      </c>
      <c r="O1599" t="str">
        <f>VLOOKUP($A1599,'Hospitalisation Details'!$A$2:$I$2344,8,)</f>
        <v>tier - 2</v>
      </c>
      <c r="P1599" t="str">
        <f>VLOOKUP($A1599,'Hospitalisation Details'!$A$2:$I$2344,9,)</f>
        <v>R1012</v>
      </c>
      <c r="Q1599">
        <f>VLOOKUP(A1599,'Data Transformation'!A1599:R3933,18,)</f>
        <v>64</v>
      </c>
    </row>
    <row r="1600" spans="1:17" ht="15.6" x14ac:dyDescent="0.3">
      <c r="A1600" s="1" t="s">
        <v>772</v>
      </c>
      <c r="B1600" s="1" t="str">
        <f>VLOOKUP($A1600,'Data Transformation'!$A$2:$D$2336,4,)</f>
        <v xml:space="preserve">  Kalvin J</v>
      </c>
      <c r="C1600">
        <f>VLOOKUP($A1600,'Medical Examinations'!$A$2:$B$2336,2,)</f>
        <v>19.21</v>
      </c>
      <c r="D1600">
        <f>VLOOKUP($A1600,'Medical Examinations'!$A$2:$C$2336,3,)</f>
        <v>5.52</v>
      </c>
      <c r="E1600" t="str">
        <f>VLOOKUP($A1600,'Medical Examinations'!$A$2:$D$2336,4,)</f>
        <v>No</v>
      </c>
      <c r="F1600" t="str">
        <f>VLOOKUP($A1600,'Medical Examinations'!$A$2:$E$2336,5,)</f>
        <v>No</v>
      </c>
      <c r="G1600" t="str">
        <f>VLOOKUP($A1600,'Medical Examinations'!$A$2:$F$2336,6,)</f>
        <v>No</v>
      </c>
      <c r="H1600">
        <f>VLOOKUP($A1600,'Data Transformation'!$A$2:$G$2336,7,)</f>
        <v>2</v>
      </c>
      <c r="I1600" t="str">
        <f>VLOOKUP($A1600,'Medical Examinations'!$A$2:$H$2336,8,)</f>
        <v>No</v>
      </c>
      <c r="J1600" t="str">
        <f>VLOOKUP($A1600,'Data Transformation'!$A$2:$K$2336,11,)</f>
        <v>overweight</v>
      </c>
      <c r="K1600" t="str">
        <f>VLOOKUP($A1600,'Data Transformation'!$A$2:$M$2336,13,)</f>
        <v>Diabetes</v>
      </c>
      <c r="L1600" t="str">
        <f>VLOOKUP(A1600,'Data Transformation'!A1600:Q3934,17,)</f>
        <v>10-Nov-1966</v>
      </c>
      <c r="M1600">
        <f>VLOOKUP($A1600,'Hospitalisation Details'!$A$2:$I$2344,6,)</f>
        <v>6253.85</v>
      </c>
      <c r="N1600" t="str">
        <f>VLOOKUP($A1600,'Hospitalisation Details'!$A$2:$I$2344,7,)</f>
        <v>tier - 2</v>
      </c>
      <c r="O1600" t="str">
        <f>VLOOKUP($A1600,'Hospitalisation Details'!$A$2:$I$2344,8,)</f>
        <v>tier - 2</v>
      </c>
      <c r="P1600" t="str">
        <f>VLOOKUP($A1600,'Hospitalisation Details'!$A$2:$I$2344,9,)</f>
        <v>R1013</v>
      </c>
      <c r="Q1600">
        <f>VLOOKUP(A1600,'Data Transformation'!A1600:R3934,18,)</f>
        <v>56</v>
      </c>
    </row>
    <row r="1601" spans="1:17" ht="15.6" x14ac:dyDescent="0.3">
      <c r="A1601" s="1" t="s">
        <v>771</v>
      </c>
      <c r="B1601" s="1" t="str">
        <f>VLOOKUP($A1601,'Data Transformation'!$A$2:$D$2336,4,)</f>
        <v xml:space="preserve">  Dave</v>
      </c>
      <c r="C1601">
        <f>VLOOKUP($A1601,'Medical Examinations'!$A$2:$B$2336,2,)</f>
        <v>23.2</v>
      </c>
      <c r="D1601">
        <f>VLOOKUP($A1601,'Medical Examinations'!$A$2:$C$2336,3,)</f>
        <v>4.41</v>
      </c>
      <c r="E1601" t="str">
        <f>VLOOKUP($A1601,'Medical Examinations'!$A$2:$D$2336,4,)</f>
        <v>No</v>
      </c>
      <c r="F1601" t="str">
        <f>VLOOKUP($A1601,'Medical Examinations'!$A$2:$E$2336,5,)</f>
        <v>No</v>
      </c>
      <c r="G1601" t="str">
        <f>VLOOKUP($A1601,'Medical Examinations'!$A$2:$F$2336,6,)</f>
        <v>Yes</v>
      </c>
      <c r="H1601">
        <f>VLOOKUP($A1601,'Data Transformation'!$A$2:$G$2336,7,)</f>
        <v>1</v>
      </c>
      <c r="I1601" t="str">
        <f>VLOOKUP($A1601,'Medical Examinations'!$A$2:$H$2336,8,)</f>
        <v>No</v>
      </c>
      <c r="J1601" t="str">
        <f>VLOOKUP($A1601,'Data Transformation'!$A$2:$K$2336,11,)</f>
        <v>obesity</v>
      </c>
      <c r="K1601" t="str">
        <f>VLOOKUP($A1601,'Data Transformation'!$A$2:$M$2336,13,)</f>
        <v>Diabetes</v>
      </c>
      <c r="L1601" t="str">
        <f>VLOOKUP(A1601,'Data Transformation'!A1601:Q3935,17,)</f>
        <v>8-Dec-1986</v>
      </c>
      <c r="M1601">
        <f>VLOOKUP($A1601,'Hospitalisation Details'!$A$2:$I$2344,6,)</f>
        <v>6250.44</v>
      </c>
      <c r="N1601" t="str">
        <f>VLOOKUP($A1601,'Hospitalisation Details'!$A$2:$I$2344,7,)</f>
        <v>tier - 2</v>
      </c>
      <c r="O1601" t="str">
        <f>VLOOKUP($A1601,'Hospitalisation Details'!$A$2:$I$2344,8,)</f>
        <v>tier - 1</v>
      </c>
      <c r="P1601" t="str">
        <f>VLOOKUP($A1601,'Hospitalisation Details'!$A$2:$I$2344,9,)</f>
        <v>R1011</v>
      </c>
      <c r="Q1601">
        <f>VLOOKUP(A1601,'Data Transformation'!A1601:R3935,18,)</f>
        <v>36</v>
      </c>
    </row>
    <row r="1602" spans="1:17" ht="15.6" x14ac:dyDescent="0.3">
      <c r="A1602" s="1" t="s">
        <v>770</v>
      </c>
      <c r="B1602" s="1" t="str">
        <f>VLOOKUP($A1602,'Data Transformation'!$A$2:$D$2336,4,)</f>
        <v xml:space="preserve">  Barbara G</v>
      </c>
      <c r="C1602">
        <f>VLOOKUP($A1602,'Medical Examinations'!$A$2:$B$2336,2,)</f>
        <v>32.5</v>
      </c>
      <c r="D1602">
        <f>VLOOKUP($A1602,'Medical Examinations'!$A$2:$C$2336,3,)</f>
        <v>4.6900000000000004</v>
      </c>
      <c r="E1602" t="str">
        <f>VLOOKUP($A1602,'Medical Examinations'!$A$2:$D$2336,4,)</f>
        <v>yes</v>
      </c>
      <c r="F1602" t="str">
        <f>VLOOKUP($A1602,'Medical Examinations'!$A$2:$E$2336,5,)</f>
        <v>No</v>
      </c>
      <c r="G1602" t="str">
        <f>VLOOKUP($A1602,'Medical Examinations'!$A$2:$F$2336,6,)</f>
        <v>Yes</v>
      </c>
      <c r="H1602">
        <f>VLOOKUP($A1602,'Data Transformation'!$A$2:$G$2336,7,)</f>
        <v>1</v>
      </c>
      <c r="I1602" t="str">
        <f>VLOOKUP($A1602,'Medical Examinations'!$A$2:$H$2336,8,)</f>
        <v>No</v>
      </c>
      <c r="J1602" t="str">
        <f>VLOOKUP($A1602,'Data Transformation'!$A$2:$K$2336,11,)</f>
        <v>normal weight</v>
      </c>
      <c r="K1602" t="str">
        <f>VLOOKUP($A1602,'Data Transformation'!$A$2:$M$2336,13,)</f>
        <v>Normal</v>
      </c>
      <c r="L1602" t="str">
        <f>VLOOKUP(A1602,'Data Transformation'!A1602:Q3936,17,)</f>
        <v>25-Nov-1958</v>
      </c>
      <c r="M1602">
        <f>VLOOKUP($A1602,'Hospitalisation Details'!$A$2:$I$2344,6,)</f>
        <v>6238.3</v>
      </c>
      <c r="N1602" t="str">
        <f>VLOOKUP($A1602,'Hospitalisation Details'!$A$2:$I$2344,7,)</f>
        <v>tier - 2</v>
      </c>
      <c r="O1602" t="str">
        <f>VLOOKUP($A1602,'Hospitalisation Details'!$A$2:$I$2344,8,)</f>
        <v>tier - 1</v>
      </c>
      <c r="P1602" t="str">
        <f>VLOOKUP($A1602,'Hospitalisation Details'!$A$2:$I$2344,9,)</f>
        <v>R1011</v>
      </c>
      <c r="Q1602">
        <f>VLOOKUP(A1602,'Data Transformation'!A1602:R3936,18,)</f>
        <v>64</v>
      </c>
    </row>
    <row r="1603" spans="1:17" ht="15.6" x14ac:dyDescent="0.3">
      <c r="A1603" s="1" t="s">
        <v>769</v>
      </c>
      <c r="B1603" s="1" t="str">
        <f>VLOOKUP($A1603,'Data Transformation'!$A$2:$D$2336,4,)</f>
        <v xml:space="preserve">  Skylar</v>
      </c>
      <c r="C1603">
        <f>VLOOKUP($A1603,'Medical Examinations'!$A$2:$B$2336,2,)</f>
        <v>20.9</v>
      </c>
      <c r="D1603">
        <f>VLOOKUP($A1603,'Medical Examinations'!$A$2:$C$2336,3,)</f>
        <v>6.94</v>
      </c>
      <c r="E1603" t="str">
        <f>VLOOKUP($A1603,'Medical Examinations'!$A$2:$D$2336,4,)</f>
        <v>No</v>
      </c>
      <c r="F1603" t="str">
        <f>VLOOKUP($A1603,'Medical Examinations'!$A$2:$E$2336,5,)</f>
        <v>No</v>
      </c>
      <c r="G1603" t="str">
        <f>VLOOKUP($A1603,'Medical Examinations'!$A$2:$F$2336,6,)</f>
        <v>No</v>
      </c>
      <c r="H1603">
        <f>VLOOKUP($A1603,'Data Transformation'!$A$2:$G$2336,7,)</f>
        <v>0</v>
      </c>
      <c r="I1603" t="str">
        <f>VLOOKUP($A1603,'Medical Examinations'!$A$2:$H$2336,8,)</f>
        <v>No</v>
      </c>
      <c r="J1603" t="str">
        <f>VLOOKUP($A1603,'Data Transformation'!$A$2:$K$2336,11,)</f>
        <v>normal weight</v>
      </c>
      <c r="K1603" t="str">
        <f>VLOOKUP($A1603,'Data Transformation'!$A$2:$M$2336,13,)</f>
        <v>Prediabetes</v>
      </c>
      <c r="L1603" t="str">
        <f>VLOOKUP(A1603,'Data Transformation'!A1603:Q3937,17,)</f>
        <v>10-Dec-1958</v>
      </c>
      <c r="M1603">
        <f>VLOOKUP($A1603,'Hospitalisation Details'!$A$2:$I$2344,6,)</f>
        <v>6236.95</v>
      </c>
      <c r="N1603" t="str">
        <f>VLOOKUP($A1603,'Hospitalisation Details'!$A$2:$I$2344,7,)</f>
        <v>tier - 2</v>
      </c>
      <c r="O1603" t="str">
        <f>VLOOKUP($A1603,'Hospitalisation Details'!$A$2:$I$2344,8,)</f>
        <v>tier - 2</v>
      </c>
      <c r="P1603" t="str">
        <f>VLOOKUP($A1603,'Hospitalisation Details'!$A$2:$I$2344,9,)</f>
        <v>R1013</v>
      </c>
      <c r="Q1603">
        <f>VLOOKUP(A1603,'Data Transformation'!A1603:R3937,18,)</f>
        <v>64</v>
      </c>
    </row>
    <row r="1604" spans="1:17" ht="15.6" x14ac:dyDescent="0.3">
      <c r="A1604" s="1" t="s">
        <v>768</v>
      </c>
      <c r="B1604" s="1" t="str">
        <f>VLOOKUP($A1604,'Data Transformation'!$A$2:$D$2336,4,)</f>
        <v xml:space="preserve">  Nick</v>
      </c>
      <c r="C1604">
        <f>VLOOKUP($A1604,'Medical Examinations'!$A$2:$B$2336,2,)</f>
        <v>19.11</v>
      </c>
      <c r="D1604">
        <f>VLOOKUP($A1604,'Medical Examinations'!$A$2:$C$2336,3,)</f>
        <v>4.3499999999999996</v>
      </c>
      <c r="E1604" t="str">
        <f>VLOOKUP($A1604,'Medical Examinations'!$A$2:$D$2336,4,)</f>
        <v>No</v>
      </c>
      <c r="F1604" t="str">
        <f>VLOOKUP($A1604,'Medical Examinations'!$A$2:$E$2336,5,)</f>
        <v>No</v>
      </c>
      <c r="G1604" t="str">
        <f>VLOOKUP($A1604,'Medical Examinations'!$A$2:$F$2336,6,)</f>
        <v>No</v>
      </c>
      <c r="H1604">
        <f>VLOOKUP($A1604,'Data Transformation'!$A$2:$G$2336,7,)</f>
        <v>2</v>
      </c>
      <c r="I1604" t="str">
        <f>VLOOKUP($A1604,'Medical Examinations'!$A$2:$H$2336,8,)</f>
        <v>No</v>
      </c>
      <c r="J1604" t="str">
        <f>VLOOKUP($A1604,'Data Transformation'!$A$2:$K$2336,11,)</f>
        <v>normal weight</v>
      </c>
      <c r="K1604" t="str">
        <f>VLOOKUP($A1604,'Data Transformation'!$A$2:$M$2336,13,)</f>
        <v>Normal</v>
      </c>
      <c r="L1604" t="str">
        <f>VLOOKUP(A1604,'Data Transformation'!A1604:Q3938,17,)</f>
        <v>7-Jun-2003</v>
      </c>
      <c r="M1604">
        <f>VLOOKUP($A1604,'Hospitalisation Details'!$A$2:$I$2344,6,)</f>
        <v>6219.93</v>
      </c>
      <c r="N1604" t="str">
        <f>VLOOKUP($A1604,'Hospitalisation Details'!$A$2:$I$2344,7,)</f>
        <v>tier - 2</v>
      </c>
      <c r="O1604" t="str">
        <f>VLOOKUP($A1604,'Hospitalisation Details'!$A$2:$I$2344,8,)</f>
        <v>tier - 2</v>
      </c>
      <c r="P1604" t="str">
        <f>VLOOKUP($A1604,'Hospitalisation Details'!$A$2:$I$2344,9,)</f>
        <v>R1013</v>
      </c>
      <c r="Q1604">
        <f>VLOOKUP(A1604,'Data Transformation'!A1604:R3938,18,)</f>
        <v>20</v>
      </c>
    </row>
    <row r="1605" spans="1:17" ht="15.6" x14ac:dyDescent="0.3">
      <c r="A1605" s="1" t="s">
        <v>767</v>
      </c>
      <c r="B1605" s="1" t="str">
        <f>VLOOKUP($A1605,'Data Transformation'!$A$2:$D$2336,4,)</f>
        <v xml:space="preserve">  Sunny S</v>
      </c>
      <c r="C1605">
        <f>VLOOKUP($A1605,'Medical Examinations'!$A$2:$B$2336,2,)</f>
        <v>31.17</v>
      </c>
      <c r="D1605">
        <f>VLOOKUP($A1605,'Medical Examinations'!$A$2:$C$2336,3,)</f>
        <v>5.28</v>
      </c>
      <c r="E1605" t="str">
        <f>VLOOKUP($A1605,'Medical Examinations'!$A$2:$D$2336,4,)</f>
        <v>No</v>
      </c>
      <c r="F1605" t="str">
        <f>VLOOKUP($A1605,'Medical Examinations'!$A$2:$E$2336,5,)</f>
        <v>No</v>
      </c>
      <c r="G1605" t="str">
        <f>VLOOKUP($A1605,'Medical Examinations'!$A$2:$F$2336,6,)</f>
        <v>No</v>
      </c>
      <c r="H1605">
        <f>VLOOKUP($A1605,'Data Transformation'!$A$2:$G$2336,7,)</f>
        <v>1</v>
      </c>
      <c r="I1605" t="str">
        <f>VLOOKUP($A1605,'Medical Examinations'!$A$2:$H$2336,8,)</f>
        <v>No</v>
      </c>
      <c r="J1605" t="str">
        <f>VLOOKUP($A1605,'Data Transformation'!$A$2:$K$2336,11,)</f>
        <v>overweight</v>
      </c>
      <c r="K1605" t="str">
        <f>VLOOKUP($A1605,'Data Transformation'!$A$2:$M$2336,13,)</f>
        <v>Normal</v>
      </c>
      <c r="L1605" t="str">
        <f>VLOOKUP(A1605,'Data Transformation'!A1605:Q3939,17,)</f>
        <v>21-Jul-1960</v>
      </c>
      <c r="M1605">
        <f>VLOOKUP($A1605,'Hospitalisation Details'!$A$2:$I$2344,6,)</f>
        <v>6208.5</v>
      </c>
      <c r="N1605" t="str">
        <f>VLOOKUP($A1605,'Hospitalisation Details'!$A$2:$I$2344,7,)</f>
        <v>tier - 2</v>
      </c>
      <c r="O1605" t="str">
        <f>VLOOKUP($A1605,'Hospitalisation Details'!$A$2:$I$2344,8,)</f>
        <v>tier - 1</v>
      </c>
      <c r="P1605" t="str">
        <f>VLOOKUP($A1605,'Hospitalisation Details'!$A$2:$I$2344,9,)</f>
        <v>R1021</v>
      </c>
      <c r="Q1605">
        <f>VLOOKUP(A1605,'Data Transformation'!A1605:R3939,18,)</f>
        <v>63</v>
      </c>
    </row>
    <row r="1606" spans="1:17" ht="15.6" x14ac:dyDescent="0.3">
      <c r="A1606" s="1" t="s">
        <v>766</v>
      </c>
      <c r="B1606" s="1" t="str">
        <f>VLOOKUP($A1606,'Data Transformation'!$A$2:$D$2336,4,)</f>
        <v xml:space="preserve">  Anne-Marie</v>
      </c>
      <c r="C1606">
        <f>VLOOKUP($A1606,'Medical Examinations'!$A$2:$B$2336,2,)</f>
        <v>36.08</v>
      </c>
      <c r="D1606">
        <f>VLOOKUP($A1606,'Medical Examinations'!$A$2:$C$2336,3,)</f>
        <v>4.29</v>
      </c>
      <c r="E1606" t="str">
        <f>VLOOKUP($A1606,'Medical Examinations'!$A$2:$D$2336,4,)</f>
        <v>No</v>
      </c>
      <c r="F1606" t="str">
        <f>VLOOKUP($A1606,'Medical Examinations'!$A$2:$E$2336,5,)</f>
        <v>No</v>
      </c>
      <c r="G1606" t="str">
        <f>VLOOKUP($A1606,'Medical Examinations'!$A$2:$F$2336,6,)</f>
        <v>No</v>
      </c>
      <c r="H1606">
        <f>VLOOKUP($A1606,'Data Transformation'!$A$2:$G$2336,7,)</f>
        <v>0</v>
      </c>
      <c r="I1606" t="str">
        <f>VLOOKUP($A1606,'Medical Examinations'!$A$2:$H$2336,8,)</f>
        <v>No</v>
      </c>
      <c r="J1606" t="str">
        <f>VLOOKUP($A1606,'Data Transformation'!$A$2:$K$2336,11,)</f>
        <v>obesity</v>
      </c>
      <c r="K1606" t="str">
        <f>VLOOKUP($A1606,'Data Transformation'!$A$2:$M$2336,13,)</f>
        <v>Normal</v>
      </c>
      <c r="L1606" t="str">
        <f>VLOOKUP(A1606,'Data Transformation'!A1606:Q3940,17,)</f>
        <v>19-Dec-1978</v>
      </c>
      <c r="M1606">
        <f>VLOOKUP($A1606,'Hospitalisation Details'!$A$2:$I$2344,6,)</f>
        <v>6207.26</v>
      </c>
      <c r="N1606" t="str">
        <f>VLOOKUP($A1606,'Hospitalisation Details'!$A$2:$I$2344,7,)</f>
        <v>tier - 2</v>
      </c>
      <c r="O1606" t="str">
        <f>VLOOKUP($A1606,'Hospitalisation Details'!$A$2:$I$2344,8,)</f>
        <v>tier - 2</v>
      </c>
      <c r="P1606" t="str">
        <f>VLOOKUP($A1606,'Hospitalisation Details'!$A$2:$I$2344,9,)</f>
        <v>R1026</v>
      </c>
      <c r="Q1606">
        <f>VLOOKUP(A1606,'Data Transformation'!A1606:R3940,18,)</f>
        <v>44</v>
      </c>
    </row>
    <row r="1607" spans="1:17" ht="15.6" x14ac:dyDescent="0.3">
      <c r="A1607" s="1" t="s">
        <v>765</v>
      </c>
      <c r="B1607" s="1" t="str">
        <f>VLOOKUP($A1607,'Data Transformation'!$A$2:$D$2336,4,)</f>
        <v xml:space="preserve">  Nicholas</v>
      </c>
      <c r="C1607">
        <f>VLOOKUP($A1607,'Medical Examinations'!$A$2:$B$2336,2,)</f>
        <v>28.024999999999999</v>
      </c>
      <c r="D1607">
        <f>VLOOKUP($A1607,'Medical Examinations'!$A$2:$C$2336,3,)</f>
        <v>5.69</v>
      </c>
      <c r="E1607" t="str">
        <f>VLOOKUP($A1607,'Medical Examinations'!$A$2:$D$2336,4,)</f>
        <v>yes</v>
      </c>
      <c r="F1607" t="str">
        <f>VLOOKUP($A1607,'Medical Examinations'!$A$2:$E$2336,5,)</f>
        <v>No</v>
      </c>
      <c r="G1607" t="str">
        <f>VLOOKUP($A1607,'Medical Examinations'!$A$2:$F$2336,6,)</f>
        <v>No</v>
      </c>
      <c r="H1607">
        <f>VLOOKUP($A1607,'Data Transformation'!$A$2:$G$2336,7,)</f>
        <v>0</v>
      </c>
      <c r="I1607" t="str">
        <f>VLOOKUP($A1607,'Medical Examinations'!$A$2:$H$2336,8,)</f>
        <v>No</v>
      </c>
      <c r="J1607" t="str">
        <f>VLOOKUP($A1607,'Data Transformation'!$A$2:$K$2336,11,)</f>
        <v>obesity</v>
      </c>
      <c r="K1607" t="str">
        <f>VLOOKUP($A1607,'Data Transformation'!$A$2:$M$2336,13,)</f>
        <v>Diabetes</v>
      </c>
      <c r="L1607" t="str">
        <f>VLOOKUP(A1607,'Data Transformation'!A1607:Q3941,17,)</f>
        <v>5-Oct-1959</v>
      </c>
      <c r="M1607">
        <f>VLOOKUP($A1607,'Hospitalisation Details'!$A$2:$I$2344,6,)</f>
        <v>6203.9</v>
      </c>
      <c r="N1607" t="str">
        <f>VLOOKUP($A1607,'Hospitalisation Details'!$A$2:$I$2344,7,)</f>
        <v>tier - 2</v>
      </c>
      <c r="O1607" t="str">
        <f>VLOOKUP($A1607,'Hospitalisation Details'!$A$2:$I$2344,8,)</f>
        <v>tier - 2</v>
      </c>
      <c r="P1607" t="str">
        <f>VLOOKUP($A1607,'Hospitalisation Details'!$A$2:$I$2344,9,)</f>
        <v>R1012</v>
      </c>
      <c r="Q1607">
        <f>VLOOKUP(A1607,'Data Transformation'!A1607:R3941,18,)</f>
        <v>63</v>
      </c>
    </row>
    <row r="1608" spans="1:17" ht="15.6" x14ac:dyDescent="0.3">
      <c r="A1608" s="1" t="s">
        <v>764</v>
      </c>
      <c r="B1608" s="1" t="str">
        <f>VLOOKUP($A1608,'Data Transformation'!$A$2:$D$2336,4,)</f>
        <v xml:space="preserve">  Scott M</v>
      </c>
      <c r="C1608">
        <f>VLOOKUP($A1608,'Medical Examinations'!$A$2:$B$2336,2,)</f>
        <v>24.32</v>
      </c>
      <c r="D1608">
        <f>VLOOKUP($A1608,'Medical Examinations'!$A$2:$C$2336,3,)</f>
        <v>5.56</v>
      </c>
      <c r="E1608" t="str">
        <f>VLOOKUP($A1608,'Medical Examinations'!$A$2:$D$2336,4,)</f>
        <v>yes</v>
      </c>
      <c r="F1608" t="str">
        <f>VLOOKUP($A1608,'Medical Examinations'!$A$2:$E$2336,5,)</f>
        <v>No</v>
      </c>
      <c r="G1608" t="str">
        <f>VLOOKUP($A1608,'Medical Examinations'!$A$2:$F$2336,6,)</f>
        <v>No</v>
      </c>
      <c r="H1608">
        <f>VLOOKUP($A1608,'Data Transformation'!$A$2:$G$2336,7,)</f>
        <v>0</v>
      </c>
      <c r="I1608" t="str">
        <f>VLOOKUP($A1608,'Medical Examinations'!$A$2:$H$2336,8,)</f>
        <v>No</v>
      </c>
      <c r="J1608" t="str">
        <f>VLOOKUP($A1608,'Data Transformation'!$A$2:$K$2336,11,)</f>
        <v>obesity</v>
      </c>
      <c r="K1608" t="str">
        <f>VLOOKUP($A1608,'Data Transformation'!$A$2:$M$2336,13,)</f>
        <v>Diabetes</v>
      </c>
      <c r="L1608" t="str">
        <f>VLOOKUP(A1608,'Data Transformation'!A1608:Q3942,17,)</f>
        <v>25-Sep-1985</v>
      </c>
      <c r="M1608">
        <f>VLOOKUP($A1608,'Hospitalisation Details'!$A$2:$I$2344,6,)</f>
        <v>6198.75</v>
      </c>
      <c r="N1608" t="str">
        <f>VLOOKUP($A1608,'Hospitalisation Details'!$A$2:$I$2344,7,)</f>
        <v>tier - 2</v>
      </c>
      <c r="O1608" t="str">
        <f>VLOOKUP($A1608,'Hospitalisation Details'!$A$2:$I$2344,8,)</f>
        <v>tier - 1</v>
      </c>
      <c r="P1608" t="str">
        <f>VLOOKUP($A1608,'Hospitalisation Details'!$A$2:$I$2344,9,)</f>
        <v>R1012</v>
      </c>
      <c r="Q1608">
        <f>VLOOKUP(A1608,'Data Transformation'!A1608:R3942,18,)</f>
        <v>37</v>
      </c>
    </row>
    <row r="1609" spans="1:17" ht="15.6" x14ac:dyDescent="0.3">
      <c r="A1609" s="1" t="s">
        <v>763</v>
      </c>
      <c r="B1609" s="1" t="str">
        <f>VLOOKUP($A1609,'Data Transformation'!$A$2:$D$2336,4,)</f>
        <v xml:space="preserve">  Marisa A</v>
      </c>
      <c r="C1609">
        <f>VLOOKUP($A1609,'Medical Examinations'!$A$2:$B$2336,2,)</f>
        <v>38</v>
      </c>
      <c r="D1609">
        <f>VLOOKUP($A1609,'Medical Examinations'!$A$2:$C$2336,3,)</f>
        <v>5.41</v>
      </c>
      <c r="E1609" t="str">
        <f>VLOOKUP($A1609,'Medical Examinations'!$A$2:$D$2336,4,)</f>
        <v>yes</v>
      </c>
      <c r="F1609" t="str">
        <f>VLOOKUP($A1609,'Medical Examinations'!$A$2:$E$2336,5,)</f>
        <v>No</v>
      </c>
      <c r="G1609" t="str">
        <f>VLOOKUP($A1609,'Medical Examinations'!$A$2:$F$2336,6,)</f>
        <v>No</v>
      </c>
      <c r="H1609">
        <f>VLOOKUP($A1609,'Data Transformation'!$A$2:$G$2336,7,)</f>
        <v>1</v>
      </c>
      <c r="I1609" t="str">
        <f>VLOOKUP($A1609,'Medical Examinations'!$A$2:$H$2336,8,)</f>
        <v>No</v>
      </c>
      <c r="J1609" t="str">
        <f>VLOOKUP($A1609,'Data Transformation'!$A$2:$K$2336,11,)</f>
        <v>overweight</v>
      </c>
      <c r="K1609" t="str">
        <f>VLOOKUP($A1609,'Data Transformation'!$A$2:$M$2336,13,)</f>
        <v>Diabetes</v>
      </c>
      <c r="L1609" t="str">
        <f>VLOOKUP(A1609,'Data Transformation'!A1609:Q3943,17,)</f>
        <v>29-Dec-1959</v>
      </c>
      <c r="M1609">
        <f>VLOOKUP($A1609,'Hospitalisation Details'!$A$2:$I$2344,6,)</f>
        <v>6196.45</v>
      </c>
      <c r="N1609" t="str">
        <f>VLOOKUP($A1609,'Hospitalisation Details'!$A$2:$I$2344,7,)</f>
        <v>tier - 2</v>
      </c>
      <c r="O1609" t="str">
        <f>VLOOKUP($A1609,'Hospitalisation Details'!$A$2:$I$2344,8,)</f>
        <v>tier - 1</v>
      </c>
      <c r="P1609" t="str">
        <f>VLOOKUP($A1609,'Hospitalisation Details'!$A$2:$I$2344,9,)</f>
        <v>R1011</v>
      </c>
      <c r="Q1609">
        <f>VLOOKUP(A1609,'Data Transformation'!A1609:R3943,18,)</f>
        <v>63</v>
      </c>
    </row>
    <row r="1610" spans="1:17" ht="15.6" x14ac:dyDescent="0.3">
      <c r="A1610" s="1" t="s">
        <v>762</v>
      </c>
      <c r="B1610" s="1" t="str">
        <f>VLOOKUP($A1610,'Data Transformation'!$A$2:$D$2336,4,)</f>
        <v xml:space="preserve">  Katie</v>
      </c>
      <c r="C1610">
        <f>VLOOKUP($A1610,'Medical Examinations'!$A$2:$B$2336,2,)</f>
        <v>31.6</v>
      </c>
      <c r="D1610">
        <f>VLOOKUP($A1610,'Medical Examinations'!$A$2:$C$2336,3,)</f>
        <v>10.85</v>
      </c>
      <c r="E1610" t="str">
        <f>VLOOKUP($A1610,'Medical Examinations'!$A$2:$D$2336,4,)</f>
        <v>yes</v>
      </c>
      <c r="F1610" t="str">
        <f>VLOOKUP($A1610,'Medical Examinations'!$A$2:$E$2336,5,)</f>
        <v>No</v>
      </c>
      <c r="G1610" t="str">
        <f>VLOOKUP($A1610,'Medical Examinations'!$A$2:$F$2336,6,)</f>
        <v>No</v>
      </c>
      <c r="H1610">
        <f>VLOOKUP($A1610,'Data Transformation'!$A$2:$G$2336,7,)</f>
        <v>0</v>
      </c>
      <c r="I1610" t="str">
        <f>VLOOKUP($A1610,'Medical Examinations'!$A$2:$H$2336,8,)</f>
        <v>No</v>
      </c>
      <c r="J1610" t="str">
        <f>VLOOKUP($A1610,'Data Transformation'!$A$2:$K$2336,11,)</f>
        <v>obesity</v>
      </c>
      <c r="K1610" t="str">
        <f>VLOOKUP($A1610,'Data Transformation'!$A$2:$M$2336,13,)</f>
        <v>Diabetes</v>
      </c>
      <c r="L1610" t="str">
        <f>VLOOKUP(A1610,'Data Transformation'!A1610:Q3944,17,)</f>
        <v>7-Jul-1959</v>
      </c>
      <c r="M1610">
        <f>VLOOKUP($A1610,'Hospitalisation Details'!$A$2:$I$2344,6,)</f>
        <v>6186.13</v>
      </c>
      <c r="N1610" t="str">
        <f>VLOOKUP($A1610,'Hospitalisation Details'!$A$2:$I$2344,7,)</f>
        <v>tier - 2</v>
      </c>
      <c r="O1610" t="str">
        <f>VLOOKUP($A1610,'Hospitalisation Details'!$A$2:$I$2344,8,)</f>
        <v>tier - 3</v>
      </c>
      <c r="P1610" t="str">
        <f>VLOOKUP($A1610,'Hospitalisation Details'!$A$2:$I$2344,9,)</f>
        <v>R1011</v>
      </c>
      <c r="Q1610">
        <f>VLOOKUP(A1610,'Data Transformation'!A1610:R3944,18,)</f>
        <v>64</v>
      </c>
    </row>
    <row r="1611" spans="1:17" ht="15.6" x14ac:dyDescent="0.3">
      <c r="A1611" s="1" t="s">
        <v>761</v>
      </c>
      <c r="B1611" s="1" t="str">
        <f>VLOOKUP($A1611,'Data Transformation'!$A$2:$D$2336,4,)</f>
        <v xml:space="preserve">  Amy L</v>
      </c>
      <c r="C1611">
        <f>VLOOKUP($A1611,'Medical Examinations'!$A$2:$B$2336,2,)</f>
        <v>31.02</v>
      </c>
      <c r="D1611">
        <f>VLOOKUP($A1611,'Medical Examinations'!$A$2:$C$2336,3,)</f>
        <v>11.63</v>
      </c>
      <c r="E1611" t="str">
        <f>VLOOKUP($A1611,'Medical Examinations'!$A$2:$D$2336,4,)</f>
        <v>yes</v>
      </c>
      <c r="F1611" t="str">
        <f>VLOOKUP($A1611,'Medical Examinations'!$A$2:$E$2336,5,)</f>
        <v>No</v>
      </c>
      <c r="G1611" t="str">
        <f>VLOOKUP($A1611,'Medical Examinations'!$A$2:$F$2336,6,)</f>
        <v>No</v>
      </c>
      <c r="H1611">
        <f>VLOOKUP($A1611,'Data Transformation'!$A$2:$G$2336,7,)</f>
        <v>0</v>
      </c>
      <c r="I1611" t="str">
        <f>VLOOKUP($A1611,'Medical Examinations'!$A$2:$H$2336,8,)</f>
        <v>No</v>
      </c>
      <c r="J1611" t="str">
        <f>VLOOKUP($A1611,'Data Transformation'!$A$2:$K$2336,11,)</f>
        <v>obesity</v>
      </c>
      <c r="K1611" t="str">
        <f>VLOOKUP($A1611,'Data Transformation'!$A$2:$M$2336,13,)</f>
        <v>Normal</v>
      </c>
      <c r="L1611" t="str">
        <f>VLOOKUP(A1611,'Data Transformation'!A1611:Q3945,17,)</f>
        <v>27-Jul-1962</v>
      </c>
      <c r="M1611">
        <f>VLOOKUP($A1611,'Hospitalisation Details'!$A$2:$I$2344,6,)</f>
        <v>6185.32</v>
      </c>
      <c r="N1611" t="str">
        <f>VLOOKUP($A1611,'Hospitalisation Details'!$A$2:$I$2344,7,)</f>
        <v>tier - 2</v>
      </c>
      <c r="O1611" t="str">
        <f>VLOOKUP($A1611,'Hospitalisation Details'!$A$2:$I$2344,8,)</f>
        <v>tier - 1</v>
      </c>
      <c r="P1611" t="str">
        <f>VLOOKUP($A1611,'Hospitalisation Details'!$A$2:$I$2344,9,)</f>
        <v>R1013</v>
      </c>
      <c r="Q1611">
        <f>VLOOKUP(A1611,'Data Transformation'!A1611:R3945,18,)</f>
        <v>61</v>
      </c>
    </row>
    <row r="1612" spans="1:17" ht="15.6" x14ac:dyDescent="0.3">
      <c r="A1612" s="1" t="s">
        <v>760</v>
      </c>
      <c r="B1612" s="1" t="str">
        <f>VLOOKUP($A1612,'Data Transformation'!$A$2:$D$2336,4,)</f>
        <v xml:space="preserve">  Jenna M</v>
      </c>
      <c r="C1612">
        <f>VLOOKUP($A1612,'Medical Examinations'!$A$2:$B$2336,2,)</f>
        <v>29.26</v>
      </c>
      <c r="D1612">
        <f>VLOOKUP($A1612,'Medical Examinations'!$A$2:$C$2336,3,)</f>
        <v>5.68</v>
      </c>
      <c r="E1612" t="str">
        <f>VLOOKUP($A1612,'Medical Examinations'!$A$2:$D$2336,4,)</f>
        <v>yes</v>
      </c>
      <c r="F1612" t="str">
        <f>VLOOKUP($A1612,'Medical Examinations'!$A$2:$E$2336,5,)</f>
        <v>No</v>
      </c>
      <c r="G1612" t="str">
        <f>VLOOKUP($A1612,'Medical Examinations'!$A$2:$F$2336,6,)</f>
        <v>No</v>
      </c>
      <c r="H1612">
        <f>VLOOKUP($A1612,'Data Transformation'!$A$2:$G$2336,7,)</f>
        <v>1</v>
      </c>
      <c r="I1612" t="str">
        <f>VLOOKUP($A1612,'Medical Examinations'!$A$2:$H$2336,8,)</f>
        <v>No</v>
      </c>
      <c r="J1612" t="str">
        <f>VLOOKUP($A1612,'Data Transformation'!$A$2:$K$2336,11,)</f>
        <v>obesity</v>
      </c>
      <c r="K1612" t="str">
        <f>VLOOKUP($A1612,'Data Transformation'!$A$2:$M$2336,13,)</f>
        <v>Normal</v>
      </c>
      <c r="L1612" t="str">
        <f>VLOOKUP(A1612,'Data Transformation'!A1612:Q3946,17,)</f>
        <v>18-Jun-1960</v>
      </c>
      <c r="M1612">
        <f>VLOOKUP($A1612,'Hospitalisation Details'!$A$2:$I$2344,6,)</f>
        <v>6184.3</v>
      </c>
      <c r="N1612" t="str">
        <f>VLOOKUP($A1612,'Hospitalisation Details'!$A$2:$I$2344,7,)</f>
        <v>tier - 2</v>
      </c>
      <c r="O1612" t="str">
        <f>VLOOKUP($A1612,'Hospitalisation Details'!$A$2:$I$2344,8,)</f>
        <v>tier - 3</v>
      </c>
      <c r="P1612" t="str">
        <f>VLOOKUP($A1612,'Hospitalisation Details'!$A$2:$I$2344,9,)</f>
        <v>R1013</v>
      </c>
      <c r="Q1612">
        <f>VLOOKUP(A1612,'Data Transformation'!A1612:R3946,18,)</f>
        <v>63</v>
      </c>
    </row>
    <row r="1613" spans="1:17" ht="15.6" x14ac:dyDescent="0.3">
      <c r="A1613" s="1" t="s">
        <v>759</v>
      </c>
      <c r="B1613" s="1" t="str">
        <f>VLOOKUP($A1613,'Data Transformation'!$A$2:$D$2336,4,)</f>
        <v xml:space="preserve">  Elizabeth M</v>
      </c>
      <c r="C1613">
        <f>VLOOKUP($A1613,'Medical Examinations'!$A$2:$B$2336,2,)</f>
        <v>15.09</v>
      </c>
      <c r="D1613">
        <f>VLOOKUP($A1613,'Medical Examinations'!$A$2:$C$2336,3,)</f>
        <v>7.59</v>
      </c>
      <c r="E1613" t="str">
        <f>VLOOKUP($A1613,'Medical Examinations'!$A$2:$D$2336,4,)</f>
        <v>yes</v>
      </c>
      <c r="F1613" t="str">
        <f>VLOOKUP($A1613,'Medical Examinations'!$A$2:$E$2336,5,)</f>
        <v>No</v>
      </c>
      <c r="G1613" t="str">
        <f>VLOOKUP($A1613,'Medical Examinations'!$A$2:$F$2336,6,)</f>
        <v>No</v>
      </c>
      <c r="H1613">
        <f>VLOOKUP($A1613,'Data Transformation'!$A$2:$G$2336,7,)</f>
        <v>2</v>
      </c>
      <c r="I1613" t="str">
        <f>VLOOKUP($A1613,'Medical Examinations'!$A$2:$H$2336,8,)</f>
        <v>No</v>
      </c>
      <c r="J1613" t="str">
        <f>VLOOKUP($A1613,'Data Transformation'!$A$2:$K$2336,11,)</f>
        <v>overweight</v>
      </c>
      <c r="K1613" t="str">
        <f>VLOOKUP($A1613,'Data Transformation'!$A$2:$M$2336,13,)</f>
        <v>Prediabetes</v>
      </c>
      <c r="L1613" t="str">
        <f>VLOOKUP(A1613,'Data Transformation'!A1613:Q3947,17,)</f>
        <v>29-Aug-1959</v>
      </c>
      <c r="M1613">
        <f>VLOOKUP($A1613,'Hospitalisation Details'!$A$2:$I$2344,6,)</f>
        <v>6183.46</v>
      </c>
      <c r="N1613" t="str">
        <f>VLOOKUP($A1613,'Hospitalisation Details'!$A$2:$I$2344,7,)</f>
        <v>tier - 2</v>
      </c>
      <c r="O1613" t="str">
        <f>VLOOKUP($A1613,'Hospitalisation Details'!$A$2:$I$2344,8,)</f>
        <v>tier - 2</v>
      </c>
      <c r="P1613" t="str">
        <f>VLOOKUP($A1613,'Hospitalisation Details'!$A$2:$I$2344,9,)</f>
        <v>R1012</v>
      </c>
      <c r="Q1613">
        <f>VLOOKUP(A1613,'Data Transformation'!A1613:R3947,18,)</f>
        <v>63</v>
      </c>
    </row>
    <row r="1614" spans="1:17" ht="15.6" x14ac:dyDescent="0.3">
      <c r="A1614" s="1" t="s">
        <v>758</v>
      </c>
      <c r="B1614" s="1" t="str">
        <f>VLOOKUP($A1614,'Data Transformation'!$A$2:$D$2336,4,)</f>
        <v xml:space="preserve">  Lyazid</v>
      </c>
      <c r="C1614">
        <f>VLOOKUP($A1614,'Medical Examinations'!$A$2:$B$2336,2,)</f>
        <v>22.63</v>
      </c>
      <c r="D1614">
        <f>VLOOKUP($A1614,'Medical Examinations'!$A$2:$C$2336,3,)</f>
        <v>5.09</v>
      </c>
      <c r="E1614" t="str">
        <f>VLOOKUP($A1614,'Medical Examinations'!$A$2:$D$2336,4,)</f>
        <v>yes</v>
      </c>
      <c r="F1614" t="str">
        <f>VLOOKUP($A1614,'Medical Examinations'!$A$2:$E$2336,5,)</f>
        <v>No</v>
      </c>
      <c r="G1614" t="str">
        <f>VLOOKUP($A1614,'Medical Examinations'!$A$2:$F$2336,6,)</f>
        <v>No</v>
      </c>
      <c r="H1614">
        <f>VLOOKUP($A1614,'Data Transformation'!$A$2:$G$2336,7,)</f>
        <v>0</v>
      </c>
      <c r="I1614" t="str">
        <f>VLOOKUP($A1614,'Medical Examinations'!$A$2:$H$2336,8,)</f>
        <v>No</v>
      </c>
      <c r="J1614" t="str">
        <f>VLOOKUP($A1614,'Data Transformation'!$A$2:$K$2336,11,)</f>
        <v>overweight</v>
      </c>
      <c r="K1614" t="str">
        <f>VLOOKUP($A1614,'Data Transformation'!$A$2:$M$2336,13,)</f>
        <v>Normal</v>
      </c>
      <c r="L1614" t="str">
        <f>VLOOKUP(A1614,'Data Transformation'!A1614:Q3948,17,)</f>
        <v>13-Jul-1990</v>
      </c>
      <c r="M1614">
        <f>VLOOKUP($A1614,'Hospitalisation Details'!$A$2:$I$2344,6,)</f>
        <v>6183.32</v>
      </c>
      <c r="N1614" t="str">
        <f>VLOOKUP($A1614,'Hospitalisation Details'!$A$2:$I$2344,7,)</f>
        <v>tier - 2</v>
      </c>
      <c r="O1614" t="str">
        <f>VLOOKUP($A1614,'Hospitalisation Details'!$A$2:$I$2344,8,)</f>
        <v>tier - 2</v>
      </c>
      <c r="P1614" t="str">
        <f>VLOOKUP($A1614,'Hospitalisation Details'!$A$2:$I$2344,9,)</f>
        <v>R1012</v>
      </c>
      <c r="Q1614">
        <f>VLOOKUP(A1614,'Data Transformation'!A1614:R3948,18,)</f>
        <v>33</v>
      </c>
    </row>
    <row r="1615" spans="1:17" ht="15.6" x14ac:dyDescent="0.3">
      <c r="A1615" s="1" t="s">
        <v>757</v>
      </c>
      <c r="B1615" s="1" t="str">
        <f>VLOOKUP($A1615,'Data Transformation'!$A$2:$D$2336,4,)</f>
        <v xml:space="preserve">  Lindsey A</v>
      </c>
      <c r="C1615">
        <f>VLOOKUP($A1615,'Medical Examinations'!$A$2:$B$2336,2,)</f>
        <v>23.46</v>
      </c>
      <c r="D1615">
        <f>VLOOKUP($A1615,'Medical Examinations'!$A$2:$C$2336,3,)</f>
        <v>4.21</v>
      </c>
      <c r="E1615" t="str">
        <f>VLOOKUP($A1615,'Medical Examinations'!$A$2:$D$2336,4,)</f>
        <v>No</v>
      </c>
      <c r="F1615" t="str">
        <f>VLOOKUP($A1615,'Medical Examinations'!$A$2:$E$2336,5,)</f>
        <v>No</v>
      </c>
      <c r="G1615" t="str">
        <f>VLOOKUP($A1615,'Medical Examinations'!$A$2:$F$2336,6,)</f>
        <v>No</v>
      </c>
      <c r="H1615">
        <f>VLOOKUP($A1615,'Data Transformation'!$A$2:$G$2336,7,)</f>
        <v>1</v>
      </c>
      <c r="I1615" t="str">
        <f>VLOOKUP($A1615,'Medical Examinations'!$A$2:$H$2336,8,)</f>
        <v>No</v>
      </c>
      <c r="J1615" t="str">
        <f>VLOOKUP($A1615,'Data Transformation'!$A$2:$K$2336,11,)</f>
        <v>obesity</v>
      </c>
      <c r="K1615" t="str">
        <f>VLOOKUP($A1615,'Data Transformation'!$A$2:$M$2336,13,)</f>
        <v>Normal</v>
      </c>
      <c r="L1615" t="str">
        <f>VLOOKUP(A1615,'Data Transformation'!A1615:Q3949,17,)</f>
        <v>6-Sep-1959</v>
      </c>
      <c r="M1615">
        <f>VLOOKUP($A1615,'Hospitalisation Details'!$A$2:$I$2344,6,)</f>
        <v>6170.96</v>
      </c>
      <c r="N1615" t="str">
        <f>VLOOKUP($A1615,'Hospitalisation Details'!$A$2:$I$2344,7,)</f>
        <v>tier - 2</v>
      </c>
      <c r="O1615" t="str">
        <f>VLOOKUP($A1615,'Hospitalisation Details'!$A$2:$I$2344,8,)</f>
        <v>tier - 1</v>
      </c>
      <c r="P1615" t="str">
        <f>VLOOKUP($A1615,'Hospitalisation Details'!$A$2:$I$2344,9,)</f>
        <v>R1013</v>
      </c>
      <c r="Q1615">
        <f>VLOOKUP(A1615,'Data Transformation'!A1615:R3949,18,)</f>
        <v>63</v>
      </c>
    </row>
    <row r="1616" spans="1:17" ht="15.6" x14ac:dyDescent="0.3">
      <c r="A1616" s="1" t="s">
        <v>756</v>
      </c>
      <c r="B1616" s="1" t="str">
        <f>VLOOKUP($A1616,'Data Transformation'!$A$2:$D$2336,4,)</f>
        <v xml:space="preserve">  Chris</v>
      </c>
      <c r="C1616">
        <f>VLOOKUP($A1616,'Medical Examinations'!$A$2:$B$2336,2,)</f>
        <v>22.56</v>
      </c>
      <c r="D1616">
        <f>VLOOKUP($A1616,'Medical Examinations'!$A$2:$C$2336,3,)</f>
        <v>4.34</v>
      </c>
      <c r="E1616" t="str">
        <f>VLOOKUP($A1616,'Medical Examinations'!$A$2:$D$2336,4,)</f>
        <v>yes</v>
      </c>
      <c r="F1616" t="str">
        <f>VLOOKUP($A1616,'Medical Examinations'!$A$2:$E$2336,5,)</f>
        <v>No</v>
      </c>
      <c r="G1616" t="str">
        <f>VLOOKUP($A1616,'Medical Examinations'!$A$2:$F$2336,6,)</f>
        <v>No</v>
      </c>
      <c r="H1616">
        <f>VLOOKUP($A1616,'Data Transformation'!$A$2:$G$2336,7,)</f>
        <v>0</v>
      </c>
      <c r="I1616" t="str">
        <f>VLOOKUP($A1616,'Medical Examinations'!$A$2:$H$2336,8,)</f>
        <v>No</v>
      </c>
      <c r="J1616" t="str">
        <f>VLOOKUP($A1616,'Data Transformation'!$A$2:$K$2336,11,)</f>
        <v>overweight</v>
      </c>
      <c r="K1616" t="str">
        <f>VLOOKUP($A1616,'Data Transformation'!$A$2:$M$2336,13,)</f>
        <v>Normal</v>
      </c>
      <c r="L1616" t="str">
        <f>VLOOKUP(A1616,'Data Transformation'!A1616:Q3950,17,)</f>
        <v>23-Dec-1963</v>
      </c>
      <c r="M1616">
        <f>VLOOKUP($A1616,'Hospitalisation Details'!$A$2:$I$2344,6,)</f>
        <v>6159.57</v>
      </c>
      <c r="N1616" t="str">
        <f>VLOOKUP($A1616,'Hospitalisation Details'!$A$2:$I$2344,7,)</f>
        <v>tier - 2</v>
      </c>
      <c r="O1616" t="str">
        <f>VLOOKUP($A1616,'Hospitalisation Details'!$A$2:$I$2344,8,)</f>
        <v>tier - 1</v>
      </c>
      <c r="P1616" t="str">
        <f>VLOOKUP($A1616,'Hospitalisation Details'!$A$2:$I$2344,9,)</f>
        <v>R1012</v>
      </c>
      <c r="Q1616">
        <f>VLOOKUP(A1616,'Data Transformation'!A1616:R3950,18,)</f>
        <v>59</v>
      </c>
    </row>
    <row r="1617" spans="1:17" ht="15.6" x14ac:dyDescent="0.3">
      <c r="A1617" s="1" t="s">
        <v>755</v>
      </c>
      <c r="B1617" s="1" t="str">
        <f>VLOOKUP($A1617,'Data Transformation'!$A$2:$D$2336,4,)</f>
        <v xml:space="preserve">  Jennifer A</v>
      </c>
      <c r="C1617">
        <f>VLOOKUP($A1617,'Medical Examinations'!$A$2:$B$2336,2,)</f>
        <v>19.28</v>
      </c>
      <c r="D1617">
        <f>VLOOKUP($A1617,'Medical Examinations'!$A$2:$C$2336,3,)</f>
        <v>11.85</v>
      </c>
      <c r="E1617" t="str">
        <f>VLOOKUP($A1617,'Medical Examinations'!$A$2:$D$2336,4,)</f>
        <v>No</v>
      </c>
      <c r="F1617" t="str">
        <f>VLOOKUP($A1617,'Medical Examinations'!$A$2:$E$2336,5,)</f>
        <v>No</v>
      </c>
      <c r="G1617" t="str">
        <f>VLOOKUP($A1617,'Medical Examinations'!$A$2:$F$2336,6,)</f>
        <v>No</v>
      </c>
      <c r="H1617">
        <f>VLOOKUP($A1617,'Data Transformation'!$A$2:$G$2336,7,)</f>
        <v>2</v>
      </c>
      <c r="I1617" t="str">
        <f>VLOOKUP($A1617,'Medical Examinations'!$A$2:$H$2336,8,)</f>
        <v>No</v>
      </c>
      <c r="J1617" t="str">
        <f>VLOOKUP($A1617,'Data Transformation'!$A$2:$K$2336,11,)</f>
        <v>overweight</v>
      </c>
      <c r="K1617" t="str">
        <f>VLOOKUP($A1617,'Data Transformation'!$A$2:$M$2336,13,)</f>
        <v>Prediabetes</v>
      </c>
      <c r="L1617" t="str">
        <f>VLOOKUP(A1617,'Data Transformation'!A1617:Q3951,17,)</f>
        <v>6-Jul-1963</v>
      </c>
      <c r="M1617">
        <f>VLOOKUP($A1617,'Hospitalisation Details'!$A$2:$I$2344,6,)</f>
        <v>6152.05</v>
      </c>
      <c r="N1617" t="str">
        <f>VLOOKUP($A1617,'Hospitalisation Details'!$A$2:$I$2344,7,)</f>
        <v>tier - 2</v>
      </c>
      <c r="O1617" t="str">
        <f>VLOOKUP($A1617,'Hospitalisation Details'!$A$2:$I$2344,8,)</f>
        <v>tier - 3</v>
      </c>
      <c r="P1617" t="str">
        <f>VLOOKUP($A1617,'Hospitalisation Details'!$A$2:$I$2344,9,)</f>
        <v>R1013</v>
      </c>
      <c r="Q1617">
        <f>VLOOKUP(A1617,'Data Transformation'!A1617:R3951,18,)</f>
        <v>60</v>
      </c>
    </row>
    <row r="1618" spans="1:17" ht="15.6" x14ac:dyDescent="0.3">
      <c r="A1618" s="1" t="s">
        <v>754</v>
      </c>
      <c r="B1618" s="1" t="str">
        <f>VLOOKUP($A1618,'Data Transformation'!$A$2:$D$2336,4,)</f>
        <v xml:space="preserve">  Leif S</v>
      </c>
      <c r="C1618">
        <f>VLOOKUP($A1618,'Medical Examinations'!$A$2:$B$2336,2,)</f>
        <v>15.37</v>
      </c>
      <c r="D1618">
        <f>VLOOKUP($A1618,'Medical Examinations'!$A$2:$C$2336,3,)</f>
        <v>9.61</v>
      </c>
      <c r="E1618" t="str">
        <f>VLOOKUP($A1618,'Medical Examinations'!$A$2:$D$2336,4,)</f>
        <v>yes</v>
      </c>
      <c r="F1618" t="str">
        <f>VLOOKUP($A1618,'Medical Examinations'!$A$2:$E$2336,5,)</f>
        <v>No</v>
      </c>
      <c r="G1618" t="str">
        <f>VLOOKUP($A1618,'Medical Examinations'!$A$2:$F$2336,6,)</f>
        <v>No</v>
      </c>
      <c r="H1618">
        <f>VLOOKUP($A1618,'Data Transformation'!$A$2:$G$2336,7,)</f>
        <v>2</v>
      </c>
      <c r="I1618" t="str">
        <f>VLOOKUP($A1618,'Medical Examinations'!$A$2:$H$2336,8,)</f>
        <v>No</v>
      </c>
      <c r="J1618" t="str">
        <f>VLOOKUP($A1618,'Data Transformation'!$A$2:$K$2336,11,)</f>
        <v>obesity</v>
      </c>
      <c r="K1618" t="str">
        <f>VLOOKUP($A1618,'Data Transformation'!$A$2:$M$2336,13,)</f>
        <v>Normal</v>
      </c>
      <c r="L1618" t="str">
        <f>VLOOKUP(A1618,'Data Transformation'!A1618:Q3952,17,)</f>
        <v>8-Jul-1963</v>
      </c>
      <c r="M1618">
        <f>VLOOKUP($A1618,'Hospitalisation Details'!$A$2:$I$2344,6,)</f>
        <v>6147.12</v>
      </c>
      <c r="N1618" t="str">
        <f>VLOOKUP($A1618,'Hospitalisation Details'!$A$2:$I$2344,7,)</f>
        <v>tier - 2</v>
      </c>
      <c r="O1618" t="str">
        <f>VLOOKUP($A1618,'Hospitalisation Details'!$A$2:$I$2344,8,)</f>
        <v>tier - 3</v>
      </c>
      <c r="P1618" t="str">
        <f>VLOOKUP($A1618,'Hospitalisation Details'!$A$2:$I$2344,9,)</f>
        <v>R1012</v>
      </c>
      <c r="Q1618">
        <f>VLOOKUP(A1618,'Data Transformation'!A1618:R3952,18,)</f>
        <v>60</v>
      </c>
    </row>
    <row r="1619" spans="1:17" ht="15.6" x14ac:dyDescent="0.3">
      <c r="A1619" s="1" t="s">
        <v>753</v>
      </c>
      <c r="B1619" s="1" t="str">
        <f>VLOOKUP($A1619,'Data Transformation'!$A$2:$D$2336,4,)</f>
        <v xml:space="preserve">  Stephanie A</v>
      </c>
      <c r="C1619">
        <f>VLOOKUP($A1619,'Medical Examinations'!$A$2:$B$2336,2,)</f>
        <v>18.71</v>
      </c>
      <c r="D1619">
        <f>VLOOKUP($A1619,'Medical Examinations'!$A$2:$C$2336,3,)</f>
        <v>5.29</v>
      </c>
      <c r="E1619" t="str">
        <f>VLOOKUP($A1619,'Medical Examinations'!$A$2:$D$2336,4,)</f>
        <v>yes</v>
      </c>
      <c r="F1619" t="str">
        <f>VLOOKUP($A1619,'Medical Examinations'!$A$2:$E$2336,5,)</f>
        <v>No</v>
      </c>
      <c r="G1619" t="str">
        <f>VLOOKUP($A1619,'Medical Examinations'!$A$2:$F$2336,6,)</f>
        <v>No</v>
      </c>
      <c r="H1619">
        <f>VLOOKUP($A1619,'Data Transformation'!$A$2:$G$2336,7,)</f>
        <v>0</v>
      </c>
      <c r="I1619" t="str">
        <f>VLOOKUP($A1619,'Medical Examinations'!$A$2:$H$2336,8,)</f>
        <v>No</v>
      </c>
      <c r="J1619" t="str">
        <f>VLOOKUP($A1619,'Data Transformation'!$A$2:$K$2336,11,)</f>
        <v>overweight</v>
      </c>
      <c r="K1619" t="str">
        <f>VLOOKUP($A1619,'Data Transformation'!$A$2:$M$2336,13,)</f>
        <v>Prediabetes</v>
      </c>
      <c r="L1619" t="str">
        <f>VLOOKUP(A1619,'Data Transformation'!A1619:Q3953,17,)</f>
        <v>8-Nov-1960</v>
      </c>
      <c r="M1619">
        <f>VLOOKUP($A1619,'Hospitalisation Details'!$A$2:$I$2344,6,)</f>
        <v>6139.14</v>
      </c>
      <c r="N1619" t="str">
        <f>VLOOKUP($A1619,'Hospitalisation Details'!$A$2:$I$2344,7,)</f>
        <v>tier - 2</v>
      </c>
      <c r="O1619" t="str">
        <f>VLOOKUP($A1619,'Hospitalisation Details'!$A$2:$I$2344,8,)</f>
        <v>tier - 3</v>
      </c>
      <c r="P1619" t="str">
        <f>VLOOKUP($A1619,'Hospitalisation Details'!$A$2:$I$2344,9,)</f>
        <v>R1013</v>
      </c>
      <c r="Q1619">
        <f>VLOOKUP(A1619,'Data Transformation'!A1619:R3953,18,)</f>
        <v>62</v>
      </c>
    </row>
    <row r="1620" spans="1:17" ht="15.6" x14ac:dyDescent="0.3">
      <c r="A1620" s="1" t="s">
        <v>752</v>
      </c>
      <c r="B1620" s="1" t="str">
        <f>VLOOKUP($A1620,'Data Transformation'!$A$2:$D$2336,4,)</f>
        <v xml:space="preserve">  Bo</v>
      </c>
      <c r="C1620">
        <f>VLOOKUP($A1620,'Medical Examinations'!$A$2:$B$2336,2,)</f>
        <v>20.61</v>
      </c>
      <c r="D1620">
        <f>VLOOKUP($A1620,'Medical Examinations'!$A$2:$C$2336,3,)</f>
        <v>6.89</v>
      </c>
      <c r="E1620" t="str">
        <f>VLOOKUP($A1620,'Medical Examinations'!$A$2:$D$2336,4,)</f>
        <v>No</v>
      </c>
      <c r="F1620" t="str">
        <f>VLOOKUP($A1620,'Medical Examinations'!$A$2:$E$2336,5,)</f>
        <v>No</v>
      </c>
      <c r="G1620" t="str">
        <f>VLOOKUP($A1620,'Medical Examinations'!$A$2:$F$2336,6,)</f>
        <v>No</v>
      </c>
      <c r="H1620">
        <f>VLOOKUP($A1620,'Data Transformation'!$A$2:$G$2336,7,)</f>
        <v>0</v>
      </c>
      <c r="I1620" t="str">
        <f>VLOOKUP($A1620,'Medical Examinations'!$A$2:$H$2336,8,)</f>
        <v>No</v>
      </c>
      <c r="J1620" t="str">
        <f>VLOOKUP($A1620,'Data Transformation'!$A$2:$K$2336,11,)</f>
        <v>obesity</v>
      </c>
      <c r="K1620" t="str">
        <f>VLOOKUP($A1620,'Data Transformation'!$A$2:$M$2336,13,)</f>
        <v>Diabetes</v>
      </c>
      <c r="L1620" t="str">
        <f>VLOOKUP(A1620,'Data Transformation'!A1620:Q3954,17,)</f>
        <v>12-Sep-1991</v>
      </c>
      <c r="M1620">
        <f>VLOOKUP($A1620,'Hospitalisation Details'!$A$2:$I$2344,6,)</f>
        <v>6138.58</v>
      </c>
      <c r="N1620" t="str">
        <f>VLOOKUP($A1620,'Hospitalisation Details'!$A$2:$I$2344,7,)</f>
        <v>tier - 2</v>
      </c>
      <c r="O1620" t="str">
        <f>VLOOKUP($A1620,'Hospitalisation Details'!$A$2:$I$2344,8,)</f>
        <v>tier - 1</v>
      </c>
      <c r="P1620" t="str">
        <f>VLOOKUP($A1620,'Hospitalisation Details'!$A$2:$I$2344,9,)</f>
        <v>R1013</v>
      </c>
      <c r="Q1620">
        <f>VLOOKUP(A1620,'Data Transformation'!A1620:R3954,18,)</f>
        <v>31</v>
      </c>
    </row>
    <row r="1621" spans="1:17" ht="15.6" x14ac:dyDescent="0.3">
      <c r="A1621" s="1" t="s">
        <v>751</v>
      </c>
      <c r="B1621" s="1" t="str">
        <f>VLOOKUP($A1621,'Data Transformation'!$A$2:$D$2336,4,)</f>
        <v xml:space="preserve">  Leah</v>
      </c>
      <c r="C1621">
        <f>VLOOKUP($A1621,'Medical Examinations'!$A$2:$B$2336,2,)</f>
        <v>15.99</v>
      </c>
      <c r="D1621">
        <f>VLOOKUP($A1621,'Medical Examinations'!$A$2:$C$2336,3,)</f>
        <v>4.57</v>
      </c>
      <c r="E1621" t="str">
        <f>VLOOKUP($A1621,'Medical Examinations'!$A$2:$D$2336,4,)</f>
        <v>yes</v>
      </c>
      <c r="F1621" t="str">
        <f>VLOOKUP($A1621,'Medical Examinations'!$A$2:$E$2336,5,)</f>
        <v>No</v>
      </c>
      <c r="G1621" t="str">
        <f>VLOOKUP($A1621,'Medical Examinations'!$A$2:$F$2336,6,)</f>
        <v>Yes</v>
      </c>
      <c r="H1621">
        <f>VLOOKUP($A1621,'Data Transformation'!$A$2:$G$2336,7,)</f>
        <v>1</v>
      </c>
      <c r="I1621" t="str">
        <f>VLOOKUP($A1621,'Medical Examinations'!$A$2:$H$2336,8,)</f>
        <v>No</v>
      </c>
      <c r="J1621" t="str">
        <f>VLOOKUP($A1621,'Data Transformation'!$A$2:$K$2336,11,)</f>
        <v>overweight</v>
      </c>
      <c r="K1621" t="str">
        <f>VLOOKUP($A1621,'Data Transformation'!$A$2:$M$2336,13,)</f>
        <v>Normal</v>
      </c>
      <c r="L1621" t="str">
        <f>VLOOKUP(A1621,'Data Transformation'!A1621:Q3955,17,)</f>
        <v>26-Sep-1976</v>
      </c>
      <c r="M1621">
        <f>VLOOKUP($A1621,'Hospitalisation Details'!$A$2:$I$2344,6,)</f>
        <v>6138.5</v>
      </c>
      <c r="N1621" t="str">
        <f>VLOOKUP($A1621,'Hospitalisation Details'!$A$2:$I$2344,7,)</f>
        <v>tier - 2</v>
      </c>
      <c r="O1621" t="str">
        <f>VLOOKUP($A1621,'Hospitalisation Details'!$A$2:$I$2344,8,)</f>
        <v>tier - 2</v>
      </c>
      <c r="P1621" t="str">
        <f>VLOOKUP($A1621,'Hospitalisation Details'!$A$2:$I$2344,9,)</f>
        <v>R1011</v>
      </c>
      <c r="Q1621">
        <f>VLOOKUP(A1621,'Data Transformation'!A1621:R3955,18,)</f>
        <v>46</v>
      </c>
    </row>
    <row r="1622" spans="1:17" ht="15.6" x14ac:dyDescent="0.3">
      <c r="A1622" s="1" t="s">
        <v>750</v>
      </c>
      <c r="B1622" s="1" t="str">
        <f>VLOOKUP($A1622,'Data Transformation'!$A$2:$D$2336,4,)</f>
        <v xml:space="preserve">  Kara Lynne</v>
      </c>
      <c r="C1622">
        <f>VLOOKUP($A1622,'Medical Examinations'!$A$2:$B$2336,2,)</f>
        <v>33.155000000000001</v>
      </c>
      <c r="D1622">
        <f>VLOOKUP($A1622,'Medical Examinations'!$A$2:$C$2336,3,)</f>
        <v>4.32</v>
      </c>
      <c r="E1622" t="str">
        <f>VLOOKUP($A1622,'Medical Examinations'!$A$2:$D$2336,4,)</f>
        <v>No</v>
      </c>
      <c r="F1622" t="str">
        <f>VLOOKUP($A1622,'Medical Examinations'!$A$2:$E$2336,5,)</f>
        <v>No</v>
      </c>
      <c r="G1622" t="str">
        <f>VLOOKUP($A1622,'Medical Examinations'!$A$2:$F$2336,6,)</f>
        <v>No</v>
      </c>
      <c r="H1622">
        <f>VLOOKUP($A1622,'Data Transformation'!$A$2:$G$2336,7,)</f>
        <v>0</v>
      </c>
      <c r="I1622" t="str">
        <f>VLOOKUP($A1622,'Medical Examinations'!$A$2:$H$2336,8,)</f>
        <v>No</v>
      </c>
      <c r="J1622" t="str">
        <f>VLOOKUP($A1622,'Data Transformation'!$A$2:$K$2336,11,)</f>
        <v>obesity</v>
      </c>
      <c r="K1622" t="str">
        <f>VLOOKUP($A1622,'Data Transformation'!$A$2:$M$2336,13,)</f>
        <v>Normal</v>
      </c>
      <c r="L1622" t="str">
        <f>VLOOKUP(A1622,'Data Transformation'!A1622:Q3956,17,)</f>
        <v>14-Jun-1961</v>
      </c>
      <c r="M1622">
        <f>VLOOKUP($A1622,'Hospitalisation Details'!$A$2:$I$2344,6,)</f>
        <v>6128.8</v>
      </c>
      <c r="N1622" t="str">
        <f>VLOOKUP($A1622,'Hospitalisation Details'!$A$2:$I$2344,7,)</f>
        <v>tier - 2</v>
      </c>
      <c r="O1622" t="str">
        <f>VLOOKUP($A1622,'Hospitalisation Details'!$A$2:$I$2344,8,)</f>
        <v>tier - 3</v>
      </c>
      <c r="P1622" t="str">
        <f>VLOOKUP($A1622,'Hospitalisation Details'!$A$2:$I$2344,9,)</f>
        <v>R1012</v>
      </c>
      <c r="Q1622">
        <f>VLOOKUP(A1622,'Data Transformation'!A1622:R3956,18,)</f>
        <v>62</v>
      </c>
    </row>
    <row r="1623" spans="1:17" ht="15.6" x14ac:dyDescent="0.3">
      <c r="A1623" s="1" t="s">
        <v>749</v>
      </c>
      <c r="B1623" s="1" t="str">
        <f>VLOOKUP($A1623,'Data Transformation'!$A$2:$D$2336,4,)</f>
        <v xml:space="preserve">  Jeffrey</v>
      </c>
      <c r="C1623">
        <f>VLOOKUP($A1623,'Medical Examinations'!$A$2:$B$2336,2,)</f>
        <v>26.22</v>
      </c>
      <c r="D1623">
        <f>VLOOKUP($A1623,'Medical Examinations'!$A$2:$C$2336,3,)</f>
        <v>5.57</v>
      </c>
      <c r="E1623" t="str">
        <f>VLOOKUP($A1623,'Medical Examinations'!$A$2:$D$2336,4,)</f>
        <v>yes</v>
      </c>
      <c r="F1623" t="str">
        <f>VLOOKUP($A1623,'Medical Examinations'!$A$2:$E$2336,5,)</f>
        <v>No</v>
      </c>
      <c r="G1623" t="str">
        <f>VLOOKUP($A1623,'Medical Examinations'!$A$2:$F$2336,6,)</f>
        <v>Yes</v>
      </c>
      <c r="H1623">
        <f>VLOOKUP($A1623,'Data Transformation'!$A$2:$G$2336,7,)</f>
        <v>1</v>
      </c>
      <c r="I1623" t="str">
        <f>VLOOKUP($A1623,'Medical Examinations'!$A$2:$H$2336,8,)</f>
        <v>No</v>
      </c>
      <c r="J1623" t="str">
        <f>VLOOKUP($A1623,'Data Transformation'!$A$2:$K$2336,11,)</f>
        <v>obesity</v>
      </c>
      <c r="K1623" t="str">
        <f>VLOOKUP($A1623,'Data Transformation'!$A$2:$M$2336,13,)</f>
        <v>Diabetes</v>
      </c>
      <c r="L1623" t="str">
        <f>VLOOKUP(A1623,'Data Transformation'!A1623:Q3957,17,)</f>
        <v>6-Jul-2004</v>
      </c>
      <c r="M1623">
        <f>VLOOKUP($A1623,'Hospitalisation Details'!$A$2:$I$2344,6,)</f>
        <v>6123.57</v>
      </c>
      <c r="N1623" t="str">
        <f>VLOOKUP($A1623,'Hospitalisation Details'!$A$2:$I$2344,7,)</f>
        <v>tier - 3</v>
      </c>
      <c r="O1623" t="str">
        <f>VLOOKUP($A1623,'Hospitalisation Details'!$A$2:$I$2344,8,)</f>
        <v>tier - 2</v>
      </c>
      <c r="P1623" t="str">
        <f>VLOOKUP($A1623,'Hospitalisation Details'!$A$2:$I$2344,9,)</f>
        <v>R1012</v>
      </c>
      <c r="Q1623">
        <f>VLOOKUP(A1623,'Data Transformation'!A1623:R3957,18,)</f>
        <v>19</v>
      </c>
    </row>
    <row r="1624" spans="1:17" ht="15.6" x14ac:dyDescent="0.3">
      <c r="A1624" s="1" t="s">
        <v>748</v>
      </c>
      <c r="B1624" s="1" t="str">
        <f>VLOOKUP($A1624,'Data Transformation'!$A$2:$D$2336,4,)</f>
        <v xml:space="preserve">  Justin</v>
      </c>
      <c r="C1624">
        <f>VLOOKUP($A1624,'Medical Examinations'!$A$2:$B$2336,2,)</f>
        <v>21.85</v>
      </c>
      <c r="D1624">
        <f>VLOOKUP($A1624,'Medical Examinations'!$A$2:$C$2336,3,)</f>
        <v>5.26</v>
      </c>
      <c r="E1624" t="str">
        <f>VLOOKUP($A1624,'Medical Examinations'!$A$2:$D$2336,4,)</f>
        <v>yes</v>
      </c>
      <c r="F1624" t="str">
        <f>VLOOKUP($A1624,'Medical Examinations'!$A$2:$E$2336,5,)</f>
        <v>No</v>
      </c>
      <c r="G1624" t="str">
        <f>VLOOKUP($A1624,'Medical Examinations'!$A$2:$F$2336,6,)</f>
        <v>Yes</v>
      </c>
      <c r="H1624">
        <f>VLOOKUP($A1624,'Data Transformation'!$A$2:$G$2336,7,)</f>
        <v>1</v>
      </c>
      <c r="I1624" t="str">
        <f>VLOOKUP($A1624,'Medical Examinations'!$A$2:$H$2336,8,)</f>
        <v>No</v>
      </c>
      <c r="J1624" t="str">
        <f>VLOOKUP($A1624,'Data Transformation'!$A$2:$K$2336,11,)</f>
        <v>obesity</v>
      </c>
      <c r="K1624" t="str">
        <f>VLOOKUP($A1624,'Data Transformation'!$A$2:$M$2336,13,)</f>
        <v>Normal</v>
      </c>
      <c r="L1624" t="str">
        <f>VLOOKUP(A1624,'Data Transformation'!A1624:Q3958,17,)</f>
        <v>7-Jul-1984</v>
      </c>
      <c r="M1624">
        <f>VLOOKUP($A1624,'Hospitalisation Details'!$A$2:$I$2344,6,)</f>
        <v>6117.49</v>
      </c>
      <c r="N1624" t="str">
        <f>VLOOKUP($A1624,'Hospitalisation Details'!$A$2:$I$2344,7,)</f>
        <v>tier - 2</v>
      </c>
      <c r="O1624" t="str">
        <f>VLOOKUP($A1624,'Hospitalisation Details'!$A$2:$I$2344,8,)</f>
        <v>tier - 3</v>
      </c>
      <c r="P1624" t="str">
        <f>VLOOKUP($A1624,'Hospitalisation Details'!$A$2:$I$2344,9,)</f>
        <v>R1012</v>
      </c>
      <c r="Q1624">
        <f>VLOOKUP(A1624,'Data Transformation'!A1624:R3958,18,)</f>
        <v>39</v>
      </c>
    </row>
    <row r="1625" spans="1:17" ht="15.6" x14ac:dyDescent="0.3">
      <c r="A1625" s="1" t="s">
        <v>747</v>
      </c>
      <c r="B1625" s="1" t="str">
        <f>VLOOKUP($A1625,'Data Transformation'!$A$2:$D$2336,4,)</f>
        <v xml:space="preserve">  Emily</v>
      </c>
      <c r="C1625">
        <f>VLOOKUP($A1625,'Medical Examinations'!$A$2:$B$2336,2,)</f>
        <v>30.495000000000001</v>
      </c>
      <c r="D1625">
        <f>VLOOKUP($A1625,'Medical Examinations'!$A$2:$C$2336,3,)</f>
        <v>6.25</v>
      </c>
      <c r="E1625" t="str">
        <f>VLOOKUP($A1625,'Medical Examinations'!$A$2:$D$2336,4,)</f>
        <v>No</v>
      </c>
      <c r="F1625" t="str">
        <f>VLOOKUP($A1625,'Medical Examinations'!$A$2:$E$2336,5,)</f>
        <v>No</v>
      </c>
      <c r="G1625" t="str">
        <f>VLOOKUP($A1625,'Medical Examinations'!$A$2:$F$2336,6,)</f>
        <v>No</v>
      </c>
      <c r="H1625">
        <f>VLOOKUP($A1625,'Data Transformation'!$A$2:$G$2336,7,)</f>
        <v>0</v>
      </c>
      <c r="I1625" t="str">
        <f>VLOOKUP($A1625,'Medical Examinations'!$A$2:$H$2336,8,)</f>
        <v>No</v>
      </c>
      <c r="J1625" t="str">
        <f>VLOOKUP($A1625,'Data Transformation'!$A$2:$K$2336,11,)</f>
        <v>underweight</v>
      </c>
      <c r="K1625" t="str">
        <f>VLOOKUP($A1625,'Data Transformation'!$A$2:$M$2336,13,)</f>
        <v>Normal</v>
      </c>
      <c r="L1625" t="str">
        <f>VLOOKUP(A1625,'Data Transformation'!A1625:Q3959,17,)</f>
        <v>25-Dec-1968</v>
      </c>
      <c r="M1625">
        <f>VLOOKUP($A1625,'Hospitalisation Details'!$A$2:$I$2344,6,)</f>
        <v>6113.23</v>
      </c>
      <c r="N1625" t="str">
        <f>VLOOKUP($A1625,'Hospitalisation Details'!$A$2:$I$2344,7,)</f>
        <v>tier - 2</v>
      </c>
      <c r="O1625" t="str">
        <f>VLOOKUP($A1625,'Hospitalisation Details'!$A$2:$I$2344,8,)</f>
        <v>tier - 2</v>
      </c>
      <c r="P1625" t="str">
        <f>VLOOKUP($A1625,'Hospitalisation Details'!$A$2:$I$2344,9,)</f>
        <v>R1024</v>
      </c>
      <c r="Q1625">
        <f>VLOOKUP(A1625,'Data Transformation'!A1625:R3959,18,)</f>
        <v>54</v>
      </c>
    </row>
    <row r="1626" spans="1:17" ht="15.6" x14ac:dyDescent="0.3">
      <c r="A1626" s="1" t="s">
        <v>746</v>
      </c>
      <c r="B1626" s="1" t="str">
        <f>VLOOKUP($A1626,'Data Transformation'!$A$2:$D$2336,4,)</f>
        <v xml:space="preserve">  Rebecca</v>
      </c>
      <c r="C1626">
        <f>VLOOKUP($A1626,'Medical Examinations'!$A$2:$B$2336,2,)</f>
        <v>34.104999999999997</v>
      </c>
      <c r="D1626">
        <f>VLOOKUP($A1626,'Medical Examinations'!$A$2:$C$2336,3,)</f>
        <v>5.67</v>
      </c>
      <c r="E1626" t="str">
        <f>VLOOKUP($A1626,'Medical Examinations'!$A$2:$D$2336,4,)</f>
        <v>yes</v>
      </c>
      <c r="F1626" t="str">
        <f>VLOOKUP($A1626,'Medical Examinations'!$A$2:$E$2336,5,)</f>
        <v>No</v>
      </c>
      <c r="G1626" t="str">
        <f>VLOOKUP($A1626,'Medical Examinations'!$A$2:$F$2336,6,)</f>
        <v>No</v>
      </c>
      <c r="H1626">
        <f>VLOOKUP($A1626,'Data Transformation'!$A$2:$G$2336,7,)</f>
        <v>0</v>
      </c>
      <c r="I1626" t="str">
        <f>VLOOKUP($A1626,'Medical Examinations'!$A$2:$H$2336,8,)</f>
        <v>No</v>
      </c>
      <c r="J1626" t="str">
        <f>VLOOKUP($A1626,'Data Transformation'!$A$2:$K$2336,11,)</f>
        <v>overweight</v>
      </c>
      <c r="K1626" t="str">
        <f>VLOOKUP($A1626,'Data Transformation'!$A$2:$M$2336,13,)</f>
        <v>Normal</v>
      </c>
      <c r="L1626" t="str">
        <f>VLOOKUP(A1626,'Data Transformation'!A1626:Q3960,17,)</f>
        <v>17-Nov-1983</v>
      </c>
      <c r="M1626">
        <f>VLOOKUP($A1626,'Hospitalisation Details'!$A$2:$I$2344,6,)</f>
        <v>6112.35</v>
      </c>
      <c r="N1626" t="str">
        <f>VLOOKUP($A1626,'Hospitalisation Details'!$A$2:$I$2344,7,)</f>
        <v>tier - 2</v>
      </c>
      <c r="O1626" t="str">
        <f>VLOOKUP($A1626,'Hospitalisation Details'!$A$2:$I$2344,8,)</f>
        <v>tier - 1</v>
      </c>
      <c r="P1626" t="str">
        <f>VLOOKUP($A1626,'Hospitalisation Details'!$A$2:$I$2344,9,)</f>
        <v>R1012</v>
      </c>
      <c r="Q1626">
        <f>VLOOKUP(A1626,'Data Transformation'!A1626:R3960,18,)</f>
        <v>39</v>
      </c>
    </row>
    <row r="1627" spans="1:17" ht="15.6" x14ac:dyDescent="0.3">
      <c r="A1627" s="1" t="s">
        <v>745</v>
      </c>
      <c r="B1627" s="1" t="str">
        <f>VLOOKUP($A1627,'Data Transformation'!$A$2:$D$2336,4,)</f>
        <v xml:space="preserve">  Allie</v>
      </c>
      <c r="C1627">
        <f>VLOOKUP($A1627,'Medical Examinations'!$A$2:$B$2336,2,)</f>
        <v>32.770000000000003</v>
      </c>
      <c r="D1627">
        <f>VLOOKUP($A1627,'Medical Examinations'!$A$2:$C$2336,3,)</f>
        <v>4.42</v>
      </c>
      <c r="E1627" t="str">
        <f>VLOOKUP($A1627,'Medical Examinations'!$A$2:$D$2336,4,)</f>
        <v>yes</v>
      </c>
      <c r="F1627" t="str">
        <f>VLOOKUP($A1627,'Medical Examinations'!$A$2:$E$2336,5,)</f>
        <v>No</v>
      </c>
      <c r="G1627" t="str">
        <f>VLOOKUP($A1627,'Medical Examinations'!$A$2:$F$2336,6,)</f>
        <v>No</v>
      </c>
      <c r="H1627">
        <f>VLOOKUP($A1627,'Data Transformation'!$A$2:$G$2336,7,)</f>
        <v>1</v>
      </c>
      <c r="I1627" t="str">
        <f>VLOOKUP($A1627,'Medical Examinations'!$A$2:$H$2336,8,)</f>
        <v>No</v>
      </c>
      <c r="J1627" t="str">
        <f>VLOOKUP($A1627,'Data Transformation'!$A$2:$K$2336,11,)</f>
        <v>obesity</v>
      </c>
      <c r="K1627" t="str">
        <f>VLOOKUP($A1627,'Data Transformation'!$A$2:$M$2336,13,)</f>
        <v>Diabetes</v>
      </c>
      <c r="L1627" t="str">
        <f>VLOOKUP(A1627,'Data Transformation'!A1627:Q3961,17,)</f>
        <v>21-Sep-1958</v>
      </c>
      <c r="M1627">
        <f>VLOOKUP($A1627,'Hospitalisation Details'!$A$2:$I$2344,6,)</f>
        <v>6111.95</v>
      </c>
      <c r="N1627" t="str">
        <f>VLOOKUP($A1627,'Hospitalisation Details'!$A$2:$I$2344,7,)</f>
        <v>tier - 2</v>
      </c>
      <c r="O1627" t="str">
        <f>VLOOKUP($A1627,'Hospitalisation Details'!$A$2:$I$2344,8,)</f>
        <v>tier - 3</v>
      </c>
      <c r="P1627" t="str">
        <f>VLOOKUP($A1627,'Hospitalisation Details'!$A$2:$I$2344,9,)</f>
        <v>R1026</v>
      </c>
      <c r="Q1627">
        <f>VLOOKUP(A1627,'Data Transformation'!A1627:R3961,18,)</f>
        <v>64</v>
      </c>
    </row>
    <row r="1628" spans="1:17" ht="15.6" x14ac:dyDescent="0.3">
      <c r="A1628" s="1" t="s">
        <v>744</v>
      </c>
      <c r="B1628" s="1" t="str">
        <f>VLOOKUP($A1628,'Data Transformation'!$A$2:$D$2336,4,)</f>
        <v xml:space="preserve">  Trasi</v>
      </c>
      <c r="C1628">
        <f>VLOOKUP($A1628,'Medical Examinations'!$A$2:$B$2336,2,)</f>
        <v>16.850000000000001</v>
      </c>
      <c r="D1628">
        <f>VLOOKUP($A1628,'Medical Examinations'!$A$2:$C$2336,3,)</f>
        <v>11.75</v>
      </c>
      <c r="E1628" t="str">
        <f>VLOOKUP($A1628,'Medical Examinations'!$A$2:$D$2336,4,)</f>
        <v>yes</v>
      </c>
      <c r="F1628" t="str">
        <f>VLOOKUP($A1628,'Medical Examinations'!$A$2:$E$2336,5,)</f>
        <v>No</v>
      </c>
      <c r="G1628" t="str">
        <f>VLOOKUP($A1628,'Medical Examinations'!$A$2:$F$2336,6,)</f>
        <v>No</v>
      </c>
      <c r="H1628">
        <f>VLOOKUP($A1628,'Data Transformation'!$A$2:$G$2336,7,)</f>
        <v>2</v>
      </c>
      <c r="I1628" t="str">
        <f>VLOOKUP($A1628,'Medical Examinations'!$A$2:$H$2336,8,)</f>
        <v>No</v>
      </c>
      <c r="J1628" t="str">
        <f>VLOOKUP($A1628,'Data Transformation'!$A$2:$K$2336,11,)</f>
        <v>obesity</v>
      </c>
      <c r="K1628" t="str">
        <f>VLOOKUP($A1628,'Data Transformation'!$A$2:$M$2336,13,)</f>
        <v>Normal</v>
      </c>
      <c r="L1628" t="str">
        <f>VLOOKUP(A1628,'Data Transformation'!A1628:Q3962,17,)</f>
        <v>25-Sep-1961</v>
      </c>
      <c r="M1628">
        <f>VLOOKUP($A1628,'Hospitalisation Details'!$A$2:$I$2344,6,)</f>
        <v>6098.38</v>
      </c>
      <c r="N1628" t="str">
        <f>VLOOKUP($A1628,'Hospitalisation Details'!$A$2:$I$2344,7,)</f>
        <v>tier - 2</v>
      </c>
      <c r="O1628" t="str">
        <f>VLOOKUP($A1628,'Hospitalisation Details'!$A$2:$I$2344,8,)</f>
        <v>tier - 2</v>
      </c>
      <c r="P1628" t="str">
        <f>VLOOKUP($A1628,'Hospitalisation Details'!$A$2:$I$2344,9,)</f>
        <v>R1013</v>
      </c>
      <c r="Q1628">
        <f>VLOOKUP(A1628,'Data Transformation'!A1628:R3962,18,)</f>
        <v>61</v>
      </c>
    </row>
    <row r="1629" spans="1:17" ht="15.6" x14ac:dyDescent="0.3">
      <c r="A1629" s="1" t="s">
        <v>743</v>
      </c>
      <c r="B1629" s="1" t="str">
        <f>VLOOKUP($A1629,'Data Transformation'!$A$2:$D$2336,4,)</f>
        <v xml:space="preserve">  Kevin</v>
      </c>
      <c r="C1629">
        <f>VLOOKUP($A1629,'Medical Examinations'!$A$2:$B$2336,2,)</f>
        <v>34.700000000000003</v>
      </c>
      <c r="D1629">
        <f>VLOOKUP($A1629,'Medical Examinations'!$A$2:$C$2336,3,)</f>
        <v>6.06</v>
      </c>
      <c r="E1629" t="str">
        <f>VLOOKUP($A1629,'Medical Examinations'!$A$2:$D$2336,4,)</f>
        <v>No</v>
      </c>
      <c r="F1629" t="str">
        <f>VLOOKUP($A1629,'Medical Examinations'!$A$2:$E$2336,5,)</f>
        <v>No</v>
      </c>
      <c r="G1629" t="str">
        <f>VLOOKUP($A1629,'Medical Examinations'!$A$2:$F$2336,6,)</f>
        <v>No</v>
      </c>
      <c r="H1629">
        <f>VLOOKUP($A1629,'Data Transformation'!$A$2:$G$2336,7,)</f>
        <v>1</v>
      </c>
      <c r="I1629" t="str">
        <f>VLOOKUP($A1629,'Medical Examinations'!$A$2:$H$2336,8,)</f>
        <v>No</v>
      </c>
      <c r="J1629" t="str">
        <f>VLOOKUP($A1629,'Data Transformation'!$A$2:$K$2336,11,)</f>
        <v>obesity</v>
      </c>
      <c r="K1629" t="str">
        <f>VLOOKUP($A1629,'Data Transformation'!$A$2:$M$2336,13,)</f>
        <v>Normal</v>
      </c>
      <c r="L1629" t="str">
        <f>VLOOKUP(A1629,'Data Transformation'!A1629:Q3963,17,)</f>
        <v>10-Oct-1959</v>
      </c>
      <c r="M1629">
        <f>VLOOKUP($A1629,'Hospitalisation Details'!$A$2:$I$2344,6,)</f>
        <v>6082.41</v>
      </c>
      <c r="N1629" t="str">
        <f>VLOOKUP($A1629,'Hospitalisation Details'!$A$2:$I$2344,7,)</f>
        <v>tier - 1</v>
      </c>
      <c r="O1629" t="str">
        <f>VLOOKUP($A1629,'Hospitalisation Details'!$A$2:$I$2344,8,)</f>
        <v>tier - 2</v>
      </c>
      <c r="P1629" t="str">
        <f>VLOOKUP($A1629,'Hospitalisation Details'!$A$2:$I$2344,9,)</f>
        <v>R1011</v>
      </c>
      <c r="Q1629">
        <f>VLOOKUP(A1629,'Data Transformation'!A1629:R3963,18,)</f>
        <v>63</v>
      </c>
    </row>
    <row r="1630" spans="1:17" ht="15.6" x14ac:dyDescent="0.3">
      <c r="A1630" s="1" t="s">
        <v>742</v>
      </c>
      <c r="B1630" s="1" t="str">
        <f>VLOOKUP($A1630,'Data Transformation'!$A$2:$D$2336,4,)</f>
        <v xml:space="preserve">  Fernando</v>
      </c>
      <c r="C1630">
        <f>VLOOKUP($A1630,'Medical Examinations'!$A$2:$B$2336,2,)</f>
        <v>37.049999999999997</v>
      </c>
      <c r="D1630">
        <f>VLOOKUP($A1630,'Medical Examinations'!$A$2:$C$2336,3,)</f>
        <v>5.48</v>
      </c>
      <c r="E1630" t="str">
        <f>VLOOKUP($A1630,'Medical Examinations'!$A$2:$D$2336,4,)</f>
        <v>No</v>
      </c>
      <c r="F1630" t="str">
        <f>VLOOKUP($A1630,'Medical Examinations'!$A$2:$E$2336,5,)</f>
        <v>No</v>
      </c>
      <c r="G1630" t="str">
        <f>VLOOKUP($A1630,'Medical Examinations'!$A$2:$F$2336,6,)</f>
        <v>No</v>
      </c>
      <c r="H1630">
        <f>VLOOKUP($A1630,'Data Transformation'!$A$2:$G$2336,7,)</f>
        <v>1</v>
      </c>
      <c r="I1630" t="str">
        <f>VLOOKUP($A1630,'Medical Examinations'!$A$2:$H$2336,8,)</f>
        <v>No</v>
      </c>
      <c r="J1630" t="str">
        <f>VLOOKUP($A1630,'Data Transformation'!$A$2:$K$2336,11,)</f>
        <v>obesity</v>
      </c>
      <c r="K1630" t="str">
        <f>VLOOKUP($A1630,'Data Transformation'!$A$2:$M$2336,13,)</f>
        <v>Diabetes</v>
      </c>
      <c r="L1630" t="str">
        <f>VLOOKUP(A1630,'Data Transformation'!A1630:Q3964,17,)</f>
        <v>8-Nov-1959</v>
      </c>
      <c r="M1630">
        <f>VLOOKUP($A1630,'Hospitalisation Details'!$A$2:$I$2344,6,)</f>
        <v>6079.67</v>
      </c>
      <c r="N1630" t="str">
        <f>VLOOKUP($A1630,'Hospitalisation Details'!$A$2:$I$2344,7,)</f>
        <v>tier - 1</v>
      </c>
      <c r="O1630" t="str">
        <f>VLOOKUP($A1630,'Hospitalisation Details'!$A$2:$I$2344,8,)</f>
        <v>tier - 1</v>
      </c>
      <c r="P1630" t="str">
        <f>VLOOKUP($A1630,'Hospitalisation Details'!$A$2:$I$2344,9,)</f>
        <v>R1014</v>
      </c>
      <c r="Q1630">
        <f>VLOOKUP(A1630,'Data Transformation'!A1630:R3964,18,)</f>
        <v>63</v>
      </c>
    </row>
    <row r="1631" spans="1:17" ht="15.6" x14ac:dyDescent="0.3">
      <c r="A1631" s="1" t="s">
        <v>741</v>
      </c>
      <c r="B1631" s="1" t="str">
        <f>VLOOKUP($A1631,'Data Transformation'!$A$2:$D$2336,4,)</f>
        <v xml:space="preserve">  Ieva</v>
      </c>
      <c r="C1631">
        <f>VLOOKUP($A1631,'Medical Examinations'!$A$2:$B$2336,2,)</f>
        <v>18.78</v>
      </c>
      <c r="D1631">
        <f>VLOOKUP($A1631,'Medical Examinations'!$A$2:$C$2336,3,)</f>
        <v>4.45</v>
      </c>
      <c r="E1631" t="str">
        <f>VLOOKUP($A1631,'Medical Examinations'!$A$2:$D$2336,4,)</f>
        <v>No</v>
      </c>
      <c r="F1631" t="str">
        <f>VLOOKUP($A1631,'Medical Examinations'!$A$2:$E$2336,5,)</f>
        <v>No</v>
      </c>
      <c r="G1631" t="str">
        <f>VLOOKUP($A1631,'Medical Examinations'!$A$2:$F$2336,6,)</f>
        <v>Yes</v>
      </c>
      <c r="H1631">
        <f>VLOOKUP($A1631,'Data Transformation'!$A$2:$G$2336,7,)</f>
        <v>1</v>
      </c>
      <c r="I1631" t="str">
        <f>VLOOKUP($A1631,'Medical Examinations'!$A$2:$H$2336,8,)</f>
        <v>No</v>
      </c>
      <c r="J1631" t="str">
        <f>VLOOKUP($A1631,'Data Transformation'!$A$2:$K$2336,11,)</f>
        <v>obesity</v>
      </c>
      <c r="K1631" t="str">
        <f>VLOOKUP($A1631,'Data Transformation'!$A$2:$M$2336,13,)</f>
        <v>Normal</v>
      </c>
      <c r="L1631" t="str">
        <f>VLOOKUP(A1631,'Data Transformation'!A1631:Q3965,17,)</f>
        <v>26-Dec-1974</v>
      </c>
      <c r="M1631">
        <f>VLOOKUP($A1631,'Hospitalisation Details'!$A$2:$I$2344,6,)</f>
        <v>6074.37</v>
      </c>
      <c r="N1631" t="str">
        <f>VLOOKUP($A1631,'Hospitalisation Details'!$A$2:$I$2344,7,)</f>
        <v>tier - 2</v>
      </c>
      <c r="O1631" t="str">
        <f>VLOOKUP($A1631,'Hospitalisation Details'!$A$2:$I$2344,8,)</f>
        <v>tier - 2</v>
      </c>
      <c r="P1631" t="str">
        <f>VLOOKUP($A1631,'Hospitalisation Details'!$A$2:$I$2344,9,)</f>
        <v>R1012</v>
      </c>
      <c r="Q1631">
        <f>VLOOKUP(A1631,'Data Transformation'!A1631:R3965,18,)</f>
        <v>48</v>
      </c>
    </row>
    <row r="1632" spans="1:17" ht="15.6" x14ac:dyDescent="0.3">
      <c r="A1632" s="1" t="s">
        <v>740</v>
      </c>
      <c r="B1632" s="1" t="str">
        <f>VLOOKUP($A1632,'Data Transformation'!$A$2:$D$2336,4,)</f>
        <v xml:space="preserve">  Chris</v>
      </c>
      <c r="C1632">
        <f>VLOOKUP($A1632,'Medical Examinations'!$A$2:$B$2336,2,)</f>
        <v>28.024999999999999</v>
      </c>
      <c r="D1632">
        <f>VLOOKUP($A1632,'Medical Examinations'!$A$2:$C$2336,3,)</f>
        <v>5</v>
      </c>
      <c r="E1632" t="str">
        <f>VLOOKUP($A1632,'Medical Examinations'!$A$2:$D$2336,4,)</f>
        <v>No</v>
      </c>
      <c r="F1632" t="str">
        <f>VLOOKUP($A1632,'Medical Examinations'!$A$2:$E$2336,5,)</f>
        <v>No</v>
      </c>
      <c r="G1632" t="str">
        <f>VLOOKUP($A1632,'Medical Examinations'!$A$2:$F$2336,6,)</f>
        <v>No</v>
      </c>
      <c r="H1632">
        <f>VLOOKUP($A1632,'Data Transformation'!$A$2:$G$2336,7,)</f>
        <v>1</v>
      </c>
      <c r="I1632" t="str">
        <f>VLOOKUP($A1632,'Medical Examinations'!$A$2:$H$2336,8,)</f>
        <v>No</v>
      </c>
      <c r="J1632" t="str">
        <f>VLOOKUP($A1632,'Data Transformation'!$A$2:$K$2336,11,)</f>
        <v>obesity</v>
      </c>
      <c r="K1632" t="str">
        <f>VLOOKUP($A1632,'Data Transformation'!$A$2:$M$2336,13,)</f>
        <v>Diabetes</v>
      </c>
      <c r="L1632" t="str">
        <f>VLOOKUP(A1632,'Data Transformation'!A1632:Q3966,17,)</f>
        <v>13-Jul-1972</v>
      </c>
      <c r="M1632">
        <f>VLOOKUP($A1632,'Hospitalisation Details'!$A$2:$I$2344,6,)</f>
        <v>6067.13</v>
      </c>
      <c r="N1632" t="str">
        <f>VLOOKUP($A1632,'Hospitalisation Details'!$A$2:$I$2344,7,)</f>
        <v>tier - 3</v>
      </c>
      <c r="O1632" t="str">
        <f>VLOOKUP($A1632,'Hospitalisation Details'!$A$2:$I$2344,8,)</f>
        <v>tier - 1</v>
      </c>
      <c r="P1632" t="str">
        <f>VLOOKUP($A1632,'Hospitalisation Details'!$A$2:$I$2344,9,)</f>
        <v>R1016</v>
      </c>
      <c r="Q1632">
        <f>VLOOKUP(A1632,'Data Transformation'!A1632:R3966,18,)</f>
        <v>51</v>
      </c>
    </row>
    <row r="1633" spans="1:17" ht="15.6" x14ac:dyDescent="0.3">
      <c r="A1633" s="1" t="s">
        <v>739</v>
      </c>
      <c r="B1633" s="1" t="str">
        <f>VLOOKUP($A1633,'Data Transformation'!$A$2:$D$2336,4,)</f>
        <v xml:space="preserve">  Drew L</v>
      </c>
      <c r="C1633">
        <f>VLOOKUP($A1633,'Medical Examinations'!$A$2:$B$2336,2,)</f>
        <v>35.090000000000003</v>
      </c>
      <c r="D1633">
        <f>VLOOKUP($A1633,'Medical Examinations'!$A$2:$C$2336,3,)</f>
        <v>5.84</v>
      </c>
      <c r="E1633" t="str">
        <f>VLOOKUP($A1633,'Medical Examinations'!$A$2:$D$2336,4,)</f>
        <v>No</v>
      </c>
      <c r="F1633" t="str">
        <f>VLOOKUP($A1633,'Medical Examinations'!$A$2:$E$2336,5,)</f>
        <v>No</v>
      </c>
      <c r="G1633" t="str">
        <f>VLOOKUP($A1633,'Medical Examinations'!$A$2:$F$2336,6,)</f>
        <v>No</v>
      </c>
      <c r="H1633">
        <f>VLOOKUP($A1633,'Data Transformation'!$A$2:$G$2336,7,)</f>
        <v>0</v>
      </c>
      <c r="I1633" t="str">
        <f>VLOOKUP($A1633,'Medical Examinations'!$A$2:$H$2336,8,)</f>
        <v>No</v>
      </c>
      <c r="J1633" t="str">
        <f>VLOOKUP($A1633,'Data Transformation'!$A$2:$K$2336,11,)</f>
        <v>obesity</v>
      </c>
      <c r="K1633" t="str">
        <f>VLOOKUP($A1633,'Data Transformation'!$A$2:$M$2336,13,)</f>
        <v>Diabetes</v>
      </c>
      <c r="L1633" t="str">
        <f>VLOOKUP(A1633,'Data Transformation'!A1633:Q3967,17,)</f>
        <v>6-Sep-2004</v>
      </c>
      <c r="M1633">
        <f>VLOOKUP($A1633,'Hospitalisation Details'!$A$2:$I$2344,6,)</f>
        <v>6064.37</v>
      </c>
      <c r="N1633" t="str">
        <f>VLOOKUP($A1633,'Hospitalisation Details'!$A$2:$I$2344,7,)</f>
        <v>tier - 2</v>
      </c>
      <c r="O1633" t="str">
        <f>VLOOKUP($A1633,'Hospitalisation Details'!$A$2:$I$2344,8,)</f>
        <v>tier - 2</v>
      </c>
      <c r="P1633" t="str">
        <f>VLOOKUP($A1633,'Hospitalisation Details'!$A$2:$I$2344,9,)</f>
        <v>R1011</v>
      </c>
      <c r="Q1633">
        <f>VLOOKUP(A1633,'Data Transformation'!A1633:R3967,18,)</f>
        <v>18</v>
      </c>
    </row>
    <row r="1634" spans="1:17" ht="15.6" x14ac:dyDescent="0.3">
      <c r="A1634" s="1" t="s">
        <v>738</v>
      </c>
      <c r="B1634" s="1" t="str">
        <f>VLOOKUP($A1634,'Data Transformation'!$A$2:$D$2336,4,)</f>
        <v xml:space="preserve">  Christina</v>
      </c>
      <c r="C1634">
        <f>VLOOKUP($A1634,'Medical Examinations'!$A$2:$B$2336,2,)</f>
        <v>34.42</v>
      </c>
      <c r="D1634">
        <f>VLOOKUP($A1634,'Medical Examinations'!$A$2:$C$2336,3,)</f>
        <v>5.21</v>
      </c>
      <c r="E1634" t="str">
        <f>VLOOKUP($A1634,'Medical Examinations'!$A$2:$D$2336,4,)</f>
        <v>yes</v>
      </c>
      <c r="F1634" t="str">
        <f>VLOOKUP($A1634,'Medical Examinations'!$A$2:$E$2336,5,)</f>
        <v>No</v>
      </c>
      <c r="G1634" t="str">
        <f>VLOOKUP($A1634,'Medical Examinations'!$A$2:$F$2336,6,)</f>
        <v>No</v>
      </c>
      <c r="H1634">
        <f>VLOOKUP($A1634,'Data Transformation'!$A$2:$G$2336,7,)</f>
        <v>0</v>
      </c>
      <c r="I1634" t="str">
        <f>VLOOKUP($A1634,'Medical Examinations'!$A$2:$H$2336,8,)</f>
        <v>No</v>
      </c>
      <c r="J1634" t="str">
        <f>VLOOKUP($A1634,'Data Transformation'!$A$2:$K$2336,11,)</f>
        <v>normal weight</v>
      </c>
      <c r="K1634" t="str">
        <f>VLOOKUP($A1634,'Data Transformation'!$A$2:$M$2336,13,)</f>
        <v>Diabetes</v>
      </c>
      <c r="L1634" t="str">
        <f>VLOOKUP(A1634,'Data Transformation'!A1634:Q3968,17,)</f>
        <v>15-Dec-1968</v>
      </c>
      <c r="M1634">
        <f>VLOOKUP($A1634,'Hospitalisation Details'!$A$2:$I$2344,6,)</f>
        <v>6061.8</v>
      </c>
      <c r="N1634" t="str">
        <f>VLOOKUP($A1634,'Hospitalisation Details'!$A$2:$I$2344,7,)</f>
        <v>tier - 2</v>
      </c>
      <c r="O1634" t="str">
        <f>VLOOKUP($A1634,'Hospitalisation Details'!$A$2:$I$2344,8,)</f>
        <v>tier - 3</v>
      </c>
      <c r="P1634" t="str">
        <f>VLOOKUP($A1634,'Hospitalisation Details'!$A$2:$I$2344,9,)</f>
        <v>R1012</v>
      </c>
      <c r="Q1634">
        <f>VLOOKUP(A1634,'Data Transformation'!A1634:R3968,18,)</f>
        <v>54</v>
      </c>
    </row>
    <row r="1635" spans="1:17" ht="15.6" x14ac:dyDescent="0.3">
      <c r="A1635" s="1" t="s">
        <v>737</v>
      </c>
      <c r="B1635" s="1" t="str">
        <f>VLOOKUP($A1635,'Data Transformation'!$A$2:$D$2336,4,)</f>
        <v xml:space="preserve">  Alexander G</v>
      </c>
      <c r="C1635">
        <f>VLOOKUP($A1635,'Medical Examinations'!$A$2:$B$2336,2,)</f>
        <v>29.4</v>
      </c>
      <c r="D1635">
        <f>VLOOKUP($A1635,'Medical Examinations'!$A$2:$C$2336,3,)</f>
        <v>4.26</v>
      </c>
      <c r="E1635" t="str">
        <f>VLOOKUP($A1635,'Medical Examinations'!$A$2:$D$2336,4,)</f>
        <v>No</v>
      </c>
      <c r="F1635" t="str">
        <f>VLOOKUP($A1635,'Medical Examinations'!$A$2:$E$2336,5,)</f>
        <v>No</v>
      </c>
      <c r="G1635" t="str">
        <f>VLOOKUP($A1635,'Medical Examinations'!$A$2:$F$2336,6,)</f>
        <v>No</v>
      </c>
      <c r="H1635">
        <f>VLOOKUP($A1635,'Data Transformation'!$A$2:$G$2336,7,)</f>
        <v>0</v>
      </c>
      <c r="I1635" t="str">
        <f>VLOOKUP($A1635,'Medical Examinations'!$A$2:$H$2336,8,)</f>
        <v>No</v>
      </c>
      <c r="J1635" t="str">
        <f>VLOOKUP($A1635,'Data Transformation'!$A$2:$K$2336,11,)</f>
        <v>obesity</v>
      </c>
      <c r="K1635" t="str">
        <f>VLOOKUP($A1635,'Data Transformation'!$A$2:$M$2336,13,)</f>
        <v>Normal</v>
      </c>
      <c r="L1635" t="str">
        <f>VLOOKUP(A1635,'Data Transformation'!A1635:Q3969,17,)</f>
        <v>15-Oct-1958</v>
      </c>
      <c r="M1635">
        <f>VLOOKUP($A1635,'Hospitalisation Details'!$A$2:$I$2344,6,)</f>
        <v>6059.17</v>
      </c>
      <c r="N1635" t="str">
        <f>VLOOKUP($A1635,'Hospitalisation Details'!$A$2:$I$2344,7,)</f>
        <v>tier - 2</v>
      </c>
      <c r="O1635" t="str">
        <f>VLOOKUP($A1635,'Hospitalisation Details'!$A$2:$I$2344,8,)</f>
        <v>tier - 1</v>
      </c>
      <c r="P1635" t="str">
        <f>VLOOKUP($A1635,'Hospitalisation Details'!$A$2:$I$2344,9,)</f>
        <v>R1011</v>
      </c>
      <c r="Q1635">
        <f>VLOOKUP(A1635,'Data Transformation'!A1635:R3969,18,)</f>
        <v>64</v>
      </c>
    </row>
    <row r="1636" spans="1:17" ht="15.6" x14ac:dyDescent="0.3">
      <c r="A1636" s="1" t="s">
        <v>736</v>
      </c>
      <c r="B1636" s="1" t="str">
        <f>VLOOKUP($A1636,'Data Transformation'!$A$2:$D$2336,4,)</f>
        <v xml:space="preserve">  Meaghan</v>
      </c>
      <c r="C1636">
        <f>VLOOKUP($A1636,'Medical Examinations'!$A$2:$B$2336,2,)</f>
        <v>21.31</v>
      </c>
      <c r="D1636">
        <f>VLOOKUP($A1636,'Medical Examinations'!$A$2:$C$2336,3,)</f>
        <v>4.17</v>
      </c>
      <c r="E1636" t="str">
        <f>VLOOKUP($A1636,'Medical Examinations'!$A$2:$D$2336,4,)</f>
        <v>No</v>
      </c>
      <c r="F1636" t="str">
        <f>VLOOKUP($A1636,'Medical Examinations'!$A$2:$E$2336,5,)</f>
        <v>No</v>
      </c>
      <c r="G1636" t="str">
        <f>VLOOKUP($A1636,'Medical Examinations'!$A$2:$F$2336,6,)</f>
        <v>No</v>
      </c>
      <c r="H1636">
        <f>VLOOKUP($A1636,'Data Transformation'!$A$2:$G$2336,7,)</f>
        <v>0</v>
      </c>
      <c r="I1636" t="str">
        <f>VLOOKUP($A1636,'Medical Examinations'!$A$2:$H$2336,8,)</f>
        <v>No</v>
      </c>
      <c r="J1636" t="str">
        <f>VLOOKUP($A1636,'Data Transformation'!$A$2:$K$2336,11,)</f>
        <v>overweight</v>
      </c>
      <c r="K1636" t="str">
        <f>VLOOKUP($A1636,'Data Transformation'!$A$2:$M$2336,13,)</f>
        <v>Normal</v>
      </c>
      <c r="L1636" t="str">
        <f>VLOOKUP(A1636,'Data Transformation'!A1636:Q3970,17,)</f>
        <v>10-Jul-1958</v>
      </c>
      <c r="M1636">
        <f>VLOOKUP($A1636,'Hospitalisation Details'!$A$2:$I$2344,6,)</f>
        <v>5993.62</v>
      </c>
      <c r="N1636" t="str">
        <f>VLOOKUP($A1636,'Hospitalisation Details'!$A$2:$I$2344,7,)</f>
        <v>tier - 2</v>
      </c>
      <c r="O1636" t="str">
        <f>VLOOKUP($A1636,'Hospitalisation Details'!$A$2:$I$2344,8,)</f>
        <v>tier - 3</v>
      </c>
      <c r="P1636" t="str">
        <f>VLOOKUP($A1636,'Hospitalisation Details'!$A$2:$I$2344,9,)</f>
        <v>R1013</v>
      </c>
      <c r="Q1636">
        <f>VLOOKUP(A1636,'Data Transformation'!A1636:R3970,18,)</f>
        <v>65</v>
      </c>
    </row>
    <row r="1637" spans="1:17" ht="15.6" x14ac:dyDescent="0.3">
      <c r="A1637" s="1" t="s">
        <v>735</v>
      </c>
      <c r="B1637" s="1" t="str">
        <f>VLOOKUP($A1637,'Data Transformation'!$A$2:$D$2336,4,)</f>
        <v xml:space="preserve">  Kristin</v>
      </c>
      <c r="C1637">
        <f>VLOOKUP($A1637,'Medical Examinations'!$A$2:$B$2336,2,)</f>
        <v>19.559999999999999</v>
      </c>
      <c r="D1637">
        <f>VLOOKUP($A1637,'Medical Examinations'!$A$2:$C$2336,3,)</f>
        <v>11.96</v>
      </c>
      <c r="E1637" t="str">
        <f>VLOOKUP($A1637,'Medical Examinations'!$A$2:$D$2336,4,)</f>
        <v>No</v>
      </c>
      <c r="F1637" t="str">
        <f>VLOOKUP($A1637,'Medical Examinations'!$A$2:$E$2336,5,)</f>
        <v>No</v>
      </c>
      <c r="G1637" t="str">
        <f>VLOOKUP($A1637,'Medical Examinations'!$A$2:$F$2336,6,)</f>
        <v>No</v>
      </c>
      <c r="H1637">
        <f>VLOOKUP($A1637,'Data Transformation'!$A$2:$G$2336,7,)</f>
        <v>0</v>
      </c>
      <c r="I1637" t="str">
        <f>VLOOKUP($A1637,'Medical Examinations'!$A$2:$H$2336,8,)</f>
        <v>No</v>
      </c>
      <c r="J1637" t="str">
        <f>VLOOKUP($A1637,'Data Transformation'!$A$2:$K$2336,11,)</f>
        <v>overweight</v>
      </c>
      <c r="K1637" t="str">
        <f>VLOOKUP($A1637,'Data Transformation'!$A$2:$M$2336,13,)</f>
        <v>Normal</v>
      </c>
      <c r="L1637" t="str">
        <f>VLOOKUP(A1637,'Data Transformation'!A1637:Q3971,17,)</f>
        <v>26-Sep-1969</v>
      </c>
      <c r="M1637">
        <f>VLOOKUP($A1637,'Hospitalisation Details'!$A$2:$I$2344,6,)</f>
        <v>5990.17</v>
      </c>
      <c r="N1637" t="str">
        <f>VLOOKUP($A1637,'Hospitalisation Details'!$A$2:$I$2344,7,)</f>
        <v>tier - 2</v>
      </c>
      <c r="O1637" t="str">
        <f>VLOOKUP($A1637,'Hospitalisation Details'!$A$2:$I$2344,8,)</f>
        <v>tier - 2</v>
      </c>
      <c r="P1637" t="str">
        <f>VLOOKUP($A1637,'Hospitalisation Details'!$A$2:$I$2344,9,)</f>
        <v>R1013</v>
      </c>
      <c r="Q1637">
        <f>VLOOKUP(A1637,'Data Transformation'!A1637:R3971,18,)</f>
        <v>53</v>
      </c>
    </row>
    <row r="1638" spans="1:17" ht="15.6" x14ac:dyDescent="0.3">
      <c r="A1638" s="1" t="s">
        <v>734</v>
      </c>
      <c r="B1638" s="1" t="str">
        <f>VLOOKUP($A1638,'Data Transformation'!$A$2:$D$2336,4,)</f>
        <v xml:space="preserve">  Andrea K</v>
      </c>
      <c r="C1638">
        <f>VLOOKUP($A1638,'Medical Examinations'!$A$2:$B$2336,2,)</f>
        <v>37.335000000000001</v>
      </c>
      <c r="D1638">
        <f>VLOOKUP($A1638,'Medical Examinations'!$A$2:$C$2336,3,)</f>
        <v>6.26</v>
      </c>
      <c r="E1638" t="str">
        <f>VLOOKUP($A1638,'Medical Examinations'!$A$2:$D$2336,4,)</f>
        <v>yes</v>
      </c>
      <c r="F1638" t="str">
        <f>VLOOKUP($A1638,'Medical Examinations'!$A$2:$E$2336,5,)</f>
        <v>No</v>
      </c>
      <c r="G1638" t="str">
        <f>VLOOKUP($A1638,'Medical Examinations'!$A$2:$F$2336,6,)</f>
        <v>No</v>
      </c>
      <c r="H1638">
        <f>VLOOKUP($A1638,'Data Transformation'!$A$2:$G$2336,7,)</f>
        <v>1</v>
      </c>
      <c r="I1638" t="str">
        <f>VLOOKUP($A1638,'Medical Examinations'!$A$2:$H$2336,8,)</f>
        <v>No</v>
      </c>
      <c r="J1638" t="str">
        <f>VLOOKUP($A1638,'Data Transformation'!$A$2:$K$2336,11,)</f>
        <v>obesity</v>
      </c>
      <c r="K1638" t="str">
        <f>VLOOKUP($A1638,'Data Transformation'!$A$2:$M$2336,13,)</f>
        <v>Normal</v>
      </c>
      <c r="L1638" t="str">
        <f>VLOOKUP(A1638,'Data Transformation'!A1638:Q3972,17,)</f>
        <v>24-Dec-1959</v>
      </c>
      <c r="M1638">
        <f>VLOOKUP($A1638,'Hospitalisation Details'!$A$2:$I$2344,6,)</f>
        <v>5989.52</v>
      </c>
      <c r="N1638" t="str">
        <f>VLOOKUP($A1638,'Hospitalisation Details'!$A$2:$I$2344,7,)</f>
        <v>tier - 2</v>
      </c>
      <c r="O1638" t="str">
        <f>VLOOKUP($A1638,'Hospitalisation Details'!$A$2:$I$2344,8,)</f>
        <v>tier - 1</v>
      </c>
      <c r="P1638" t="str">
        <f>VLOOKUP($A1638,'Hospitalisation Details'!$A$2:$I$2344,9,)</f>
        <v>R1012</v>
      </c>
      <c r="Q1638">
        <f>VLOOKUP(A1638,'Data Transformation'!A1638:R3972,18,)</f>
        <v>63</v>
      </c>
    </row>
    <row r="1639" spans="1:17" ht="15.6" x14ac:dyDescent="0.3">
      <c r="A1639" s="1" t="s">
        <v>733</v>
      </c>
      <c r="B1639" s="1" t="str">
        <f>VLOOKUP($A1639,'Data Transformation'!$A$2:$D$2336,4,)</f>
        <v xml:space="preserve">  Kris</v>
      </c>
      <c r="C1639">
        <f>VLOOKUP($A1639,'Medical Examinations'!$A$2:$B$2336,2,)</f>
        <v>19.53</v>
      </c>
      <c r="D1639">
        <f>VLOOKUP($A1639,'Medical Examinations'!$A$2:$C$2336,3,)</f>
        <v>11.68</v>
      </c>
      <c r="E1639" t="str">
        <f>VLOOKUP($A1639,'Medical Examinations'!$A$2:$D$2336,4,)</f>
        <v>No</v>
      </c>
      <c r="F1639" t="str">
        <f>VLOOKUP($A1639,'Medical Examinations'!$A$2:$E$2336,5,)</f>
        <v>No</v>
      </c>
      <c r="G1639" t="str">
        <f>VLOOKUP($A1639,'Medical Examinations'!$A$2:$F$2336,6,)</f>
        <v>No</v>
      </c>
      <c r="H1639">
        <f>VLOOKUP($A1639,'Data Transformation'!$A$2:$G$2336,7,)</f>
        <v>0</v>
      </c>
      <c r="I1639" t="str">
        <f>VLOOKUP($A1639,'Medical Examinations'!$A$2:$H$2336,8,)</f>
        <v>No</v>
      </c>
      <c r="J1639" t="str">
        <f>VLOOKUP($A1639,'Data Transformation'!$A$2:$K$2336,11,)</f>
        <v>obesity</v>
      </c>
      <c r="K1639" t="str">
        <f>VLOOKUP($A1639,'Data Transformation'!$A$2:$M$2336,13,)</f>
        <v>Diabetes</v>
      </c>
      <c r="L1639" t="str">
        <f>VLOOKUP(A1639,'Data Transformation'!A1639:Q3973,17,)</f>
        <v>10-Oct-1967</v>
      </c>
      <c r="M1639">
        <f>VLOOKUP($A1639,'Hospitalisation Details'!$A$2:$I$2344,6,)</f>
        <v>5979.99</v>
      </c>
      <c r="N1639" t="str">
        <f>VLOOKUP($A1639,'Hospitalisation Details'!$A$2:$I$2344,7,)</f>
        <v>tier - 2</v>
      </c>
      <c r="O1639" t="str">
        <f>VLOOKUP($A1639,'Hospitalisation Details'!$A$2:$I$2344,8,)</f>
        <v>tier - 3</v>
      </c>
      <c r="P1639" t="str">
        <f>VLOOKUP($A1639,'Hospitalisation Details'!$A$2:$I$2344,9,)</f>
        <v>R1013</v>
      </c>
      <c r="Q1639">
        <f>VLOOKUP(A1639,'Data Transformation'!A1639:R3973,18,)</f>
        <v>55</v>
      </c>
    </row>
    <row r="1640" spans="1:17" ht="15.6" x14ac:dyDescent="0.3">
      <c r="A1640" s="1" t="s">
        <v>732</v>
      </c>
      <c r="B1640" s="1" t="str">
        <f>VLOOKUP($A1640,'Data Transformation'!$A$2:$D$2336,4,)</f>
        <v xml:space="preserve">  Alden W</v>
      </c>
      <c r="C1640">
        <f>VLOOKUP($A1640,'Medical Examinations'!$A$2:$B$2336,2,)</f>
        <v>34.1</v>
      </c>
      <c r="D1640">
        <f>VLOOKUP($A1640,'Medical Examinations'!$A$2:$C$2336,3,)</f>
        <v>5.16</v>
      </c>
      <c r="E1640" t="str">
        <f>VLOOKUP($A1640,'Medical Examinations'!$A$2:$D$2336,4,)</f>
        <v>No</v>
      </c>
      <c r="F1640" t="str">
        <f>VLOOKUP($A1640,'Medical Examinations'!$A$2:$E$2336,5,)</f>
        <v>No</v>
      </c>
      <c r="G1640" t="str">
        <f>VLOOKUP($A1640,'Medical Examinations'!$A$2:$F$2336,6,)</f>
        <v>No</v>
      </c>
      <c r="H1640">
        <f>VLOOKUP($A1640,'Data Transformation'!$A$2:$G$2336,7,)</f>
        <v>0</v>
      </c>
      <c r="I1640" t="str">
        <f>VLOOKUP($A1640,'Medical Examinations'!$A$2:$H$2336,8,)</f>
        <v>No</v>
      </c>
      <c r="J1640" t="str">
        <f>VLOOKUP($A1640,'Data Transformation'!$A$2:$K$2336,11,)</f>
        <v>obesity</v>
      </c>
      <c r="K1640" t="str">
        <f>VLOOKUP($A1640,'Data Transformation'!$A$2:$M$2336,13,)</f>
        <v>Diabetes</v>
      </c>
      <c r="L1640" t="str">
        <f>VLOOKUP(A1640,'Data Transformation'!A1640:Q3974,17,)</f>
        <v>16-Nov-1988</v>
      </c>
      <c r="M1640">
        <f>VLOOKUP($A1640,'Hospitalisation Details'!$A$2:$I$2344,6,)</f>
        <v>5979.73</v>
      </c>
      <c r="N1640" t="str">
        <f>VLOOKUP($A1640,'Hospitalisation Details'!$A$2:$I$2344,7,)</f>
        <v>tier - 2</v>
      </c>
      <c r="O1640" t="str">
        <f>VLOOKUP($A1640,'Hospitalisation Details'!$A$2:$I$2344,8,)</f>
        <v>tier - 2</v>
      </c>
      <c r="P1640" t="str">
        <f>VLOOKUP($A1640,'Hospitalisation Details'!$A$2:$I$2344,9,)</f>
        <v>R1011</v>
      </c>
      <c r="Q1640">
        <f>VLOOKUP(A1640,'Data Transformation'!A1640:R3974,18,)</f>
        <v>34</v>
      </c>
    </row>
    <row r="1641" spans="1:17" ht="15.6" x14ac:dyDescent="0.3">
      <c r="A1641" s="1" t="s">
        <v>731</v>
      </c>
      <c r="B1641" s="1" t="str">
        <f>VLOOKUP($A1641,'Data Transformation'!$A$2:$D$2336,4,)</f>
        <v xml:space="preserve">  Suzanne M</v>
      </c>
      <c r="C1641">
        <f>VLOOKUP($A1641,'Medical Examinations'!$A$2:$B$2336,2,)</f>
        <v>16.5</v>
      </c>
      <c r="D1641">
        <f>VLOOKUP($A1641,'Medical Examinations'!$A$2:$C$2336,3,)</f>
        <v>6.9</v>
      </c>
      <c r="E1641" t="str">
        <f>VLOOKUP($A1641,'Medical Examinations'!$A$2:$D$2336,4,)</f>
        <v>yes</v>
      </c>
      <c r="F1641" t="str">
        <f>VLOOKUP($A1641,'Medical Examinations'!$A$2:$E$2336,5,)</f>
        <v>No</v>
      </c>
      <c r="G1641" t="str">
        <f>VLOOKUP($A1641,'Medical Examinations'!$A$2:$F$2336,6,)</f>
        <v>No</v>
      </c>
      <c r="H1641">
        <f>VLOOKUP($A1641,'Data Transformation'!$A$2:$G$2336,7,)</f>
        <v>2</v>
      </c>
      <c r="I1641" t="str">
        <f>VLOOKUP($A1641,'Medical Examinations'!$A$2:$H$2336,8,)</f>
        <v>No</v>
      </c>
      <c r="J1641" t="str">
        <f>VLOOKUP($A1641,'Data Transformation'!$A$2:$K$2336,11,)</f>
        <v>overweight</v>
      </c>
      <c r="K1641" t="str">
        <f>VLOOKUP($A1641,'Data Transformation'!$A$2:$M$2336,13,)</f>
        <v>Normal</v>
      </c>
      <c r="L1641" t="str">
        <f>VLOOKUP(A1641,'Data Transformation'!A1641:Q3975,17,)</f>
        <v>16-Jul-1963</v>
      </c>
      <c r="M1641">
        <f>VLOOKUP($A1641,'Hospitalisation Details'!$A$2:$I$2344,6,)</f>
        <v>5979.66</v>
      </c>
      <c r="N1641" t="str">
        <f>VLOOKUP($A1641,'Hospitalisation Details'!$A$2:$I$2344,7,)</f>
        <v>tier - 2</v>
      </c>
      <c r="O1641" t="str">
        <f>VLOOKUP($A1641,'Hospitalisation Details'!$A$2:$I$2344,8,)</f>
        <v>tier - 3</v>
      </c>
      <c r="P1641" t="str">
        <f>VLOOKUP($A1641,'Hospitalisation Details'!$A$2:$I$2344,9,)</f>
        <v>R1013</v>
      </c>
      <c r="Q1641">
        <f>VLOOKUP(A1641,'Data Transformation'!A1641:R3975,18,)</f>
        <v>60</v>
      </c>
    </row>
    <row r="1642" spans="1:17" ht="15.6" x14ac:dyDescent="0.3">
      <c r="A1642" s="1" t="s">
        <v>730</v>
      </c>
      <c r="B1642" s="1" t="str">
        <f>VLOOKUP($A1642,'Data Transformation'!$A$2:$D$2336,4,)</f>
        <v xml:space="preserve">  Heidi Z</v>
      </c>
      <c r="C1642">
        <f>VLOOKUP($A1642,'Medical Examinations'!$A$2:$B$2336,2,)</f>
        <v>30.69</v>
      </c>
      <c r="D1642">
        <f>VLOOKUP($A1642,'Medical Examinations'!$A$2:$C$2336,3,)</f>
        <v>4.83</v>
      </c>
      <c r="E1642" t="str">
        <f>VLOOKUP($A1642,'Medical Examinations'!$A$2:$D$2336,4,)</f>
        <v>No</v>
      </c>
      <c r="F1642" t="str">
        <f>VLOOKUP($A1642,'Medical Examinations'!$A$2:$E$2336,5,)</f>
        <v>No</v>
      </c>
      <c r="G1642" t="str">
        <f>VLOOKUP($A1642,'Medical Examinations'!$A$2:$F$2336,6,)</f>
        <v>No</v>
      </c>
      <c r="H1642">
        <f>VLOOKUP($A1642,'Data Transformation'!$A$2:$G$2336,7,)</f>
        <v>1</v>
      </c>
      <c r="I1642" t="str">
        <f>VLOOKUP($A1642,'Medical Examinations'!$A$2:$H$2336,8,)</f>
        <v>No</v>
      </c>
      <c r="J1642" t="str">
        <f>VLOOKUP($A1642,'Data Transformation'!$A$2:$K$2336,11,)</f>
        <v>obesity</v>
      </c>
      <c r="K1642" t="str">
        <f>VLOOKUP($A1642,'Data Transformation'!$A$2:$M$2336,13,)</f>
        <v>Normal</v>
      </c>
      <c r="L1642" t="str">
        <f>VLOOKUP(A1642,'Data Transformation'!A1642:Q3976,17,)</f>
        <v>22-Jun-1965</v>
      </c>
      <c r="M1642">
        <f>VLOOKUP($A1642,'Hospitalisation Details'!$A$2:$I$2344,6,)</f>
        <v>5976.83</v>
      </c>
      <c r="N1642" t="str">
        <f>VLOOKUP($A1642,'Hospitalisation Details'!$A$2:$I$2344,7,)</f>
        <v>tier - 2</v>
      </c>
      <c r="O1642" t="str">
        <f>VLOOKUP($A1642,'Hospitalisation Details'!$A$2:$I$2344,8,)</f>
        <v>tier - 2</v>
      </c>
      <c r="P1642" t="str">
        <f>VLOOKUP($A1642,'Hospitalisation Details'!$A$2:$I$2344,9,)</f>
        <v>R1013</v>
      </c>
      <c r="Q1642">
        <f>VLOOKUP(A1642,'Data Transformation'!A1642:R3976,18,)</f>
        <v>58</v>
      </c>
    </row>
    <row r="1643" spans="1:17" ht="15.6" x14ac:dyDescent="0.3">
      <c r="A1643" s="1" t="s">
        <v>729</v>
      </c>
      <c r="B1643" s="1" t="str">
        <f>VLOOKUP($A1643,'Data Transformation'!$A$2:$D$2336,4,)</f>
        <v xml:space="preserve">  Carolyn</v>
      </c>
      <c r="C1643">
        <f>VLOOKUP($A1643,'Medical Examinations'!$A$2:$B$2336,2,)</f>
        <v>28.93</v>
      </c>
      <c r="D1643">
        <f>VLOOKUP($A1643,'Medical Examinations'!$A$2:$C$2336,3,)</f>
        <v>4.87</v>
      </c>
      <c r="E1643" t="str">
        <f>VLOOKUP($A1643,'Medical Examinations'!$A$2:$D$2336,4,)</f>
        <v>No</v>
      </c>
      <c r="F1643" t="str">
        <f>VLOOKUP($A1643,'Medical Examinations'!$A$2:$E$2336,5,)</f>
        <v>No</v>
      </c>
      <c r="G1643" t="str">
        <f>VLOOKUP($A1643,'Medical Examinations'!$A$2:$F$2336,6,)</f>
        <v>No</v>
      </c>
      <c r="H1643">
        <f>VLOOKUP($A1643,'Data Transformation'!$A$2:$G$2336,7,)</f>
        <v>1</v>
      </c>
      <c r="I1643" t="str">
        <f>VLOOKUP($A1643,'Medical Examinations'!$A$2:$H$2336,8,)</f>
        <v>No</v>
      </c>
      <c r="J1643" t="str">
        <f>VLOOKUP($A1643,'Data Transformation'!$A$2:$K$2336,11,)</f>
        <v>obesity</v>
      </c>
      <c r="K1643" t="str">
        <f>VLOOKUP($A1643,'Data Transformation'!$A$2:$M$2336,13,)</f>
        <v>Normal</v>
      </c>
      <c r="L1643" t="str">
        <f>VLOOKUP(A1643,'Data Transformation'!A1643:Q3977,17,)</f>
        <v>14-Sep-1958</v>
      </c>
      <c r="M1643">
        <f>VLOOKUP($A1643,'Hospitalisation Details'!$A$2:$I$2344,6,)</f>
        <v>5974.38</v>
      </c>
      <c r="N1643" t="str">
        <f>VLOOKUP($A1643,'Hospitalisation Details'!$A$2:$I$2344,7,)</f>
        <v>tier - 2</v>
      </c>
      <c r="O1643" t="str">
        <f>VLOOKUP($A1643,'Hospitalisation Details'!$A$2:$I$2344,8,)</f>
        <v>tier - 3</v>
      </c>
      <c r="P1643" t="str">
        <f>VLOOKUP($A1643,'Hospitalisation Details'!$A$2:$I$2344,9,)</f>
        <v>R1013</v>
      </c>
      <c r="Q1643">
        <f>VLOOKUP(A1643,'Data Transformation'!A1643:R3977,18,)</f>
        <v>64</v>
      </c>
    </row>
    <row r="1644" spans="1:17" ht="15.6" x14ac:dyDescent="0.3">
      <c r="A1644" s="1" t="s">
        <v>728</v>
      </c>
      <c r="B1644" s="1" t="str">
        <f>VLOOKUP($A1644,'Data Transformation'!$A$2:$D$2336,4,)</f>
        <v xml:space="preserve">  Sabine</v>
      </c>
      <c r="C1644">
        <f>VLOOKUP($A1644,'Medical Examinations'!$A$2:$B$2336,2,)</f>
        <v>38.9</v>
      </c>
      <c r="D1644">
        <f>VLOOKUP($A1644,'Medical Examinations'!$A$2:$C$2336,3,)</f>
        <v>4.28</v>
      </c>
      <c r="E1644" t="str">
        <f>VLOOKUP($A1644,'Medical Examinations'!$A$2:$D$2336,4,)</f>
        <v>No</v>
      </c>
      <c r="F1644" t="str">
        <f>VLOOKUP($A1644,'Medical Examinations'!$A$2:$E$2336,5,)</f>
        <v>No</v>
      </c>
      <c r="G1644" t="str">
        <f>VLOOKUP($A1644,'Medical Examinations'!$A$2:$F$2336,6,)</f>
        <v>No</v>
      </c>
      <c r="H1644">
        <f>VLOOKUP($A1644,'Data Transformation'!$A$2:$G$2336,7,)</f>
        <v>0</v>
      </c>
      <c r="I1644" t="str">
        <f>VLOOKUP($A1644,'Medical Examinations'!$A$2:$H$2336,8,)</f>
        <v>No</v>
      </c>
      <c r="J1644" t="str">
        <f>VLOOKUP($A1644,'Data Transformation'!$A$2:$K$2336,11,)</f>
        <v>obesity</v>
      </c>
      <c r="K1644" t="str">
        <f>VLOOKUP($A1644,'Data Transformation'!$A$2:$M$2336,13,)</f>
        <v>Diabetes</v>
      </c>
      <c r="L1644" t="str">
        <f>VLOOKUP(A1644,'Data Transformation'!A1644:Q3978,17,)</f>
        <v>29-Jul-1958</v>
      </c>
      <c r="M1644">
        <f>VLOOKUP($A1644,'Hospitalisation Details'!$A$2:$I$2344,6,)</f>
        <v>5972.38</v>
      </c>
      <c r="N1644" t="str">
        <f>VLOOKUP($A1644,'Hospitalisation Details'!$A$2:$I$2344,7,)</f>
        <v>tier - 2</v>
      </c>
      <c r="O1644" t="str">
        <f>VLOOKUP($A1644,'Hospitalisation Details'!$A$2:$I$2344,8,)</f>
        <v>tier - 2</v>
      </c>
      <c r="P1644" t="str">
        <f>VLOOKUP($A1644,'Hospitalisation Details'!$A$2:$I$2344,9,)</f>
        <v>R1011</v>
      </c>
      <c r="Q1644">
        <f>VLOOKUP(A1644,'Data Transformation'!A1644:R3978,18,)</f>
        <v>65</v>
      </c>
    </row>
    <row r="1645" spans="1:17" ht="15.6" x14ac:dyDescent="0.3">
      <c r="A1645" s="1" t="s">
        <v>727</v>
      </c>
      <c r="B1645" s="1" t="str">
        <f>VLOOKUP($A1645,'Data Transformation'!$A$2:$D$2336,4,)</f>
        <v xml:space="preserve">  Bobby</v>
      </c>
      <c r="C1645">
        <f>VLOOKUP($A1645,'Medical Examinations'!$A$2:$B$2336,2,)</f>
        <v>26.9</v>
      </c>
      <c r="D1645">
        <f>VLOOKUP($A1645,'Medical Examinations'!$A$2:$C$2336,3,)</f>
        <v>4.07</v>
      </c>
      <c r="E1645" t="str">
        <f>VLOOKUP($A1645,'Medical Examinations'!$A$2:$D$2336,4,)</f>
        <v>No</v>
      </c>
      <c r="F1645" t="str">
        <f>VLOOKUP($A1645,'Medical Examinations'!$A$2:$E$2336,5,)</f>
        <v>No</v>
      </c>
      <c r="G1645" t="str">
        <f>VLOOKUP($A1645,'Medical Examinations'!$A$2:$F$2336,6,)</f>
        <v>No</v>
      </c>
      <c r="H1645">
        <f>VLOOKUP($A1645,'Data Transformation'!$A$2:$G$2336,7,)</f>
        <v>0</v>
      </c>
      <c r="I1645" t="str">
        <f>VLOOKUP($A1645,'Medical Examinations'!$A$2:$H$2336,8,)</f>
        <v>No</v>
      </c>
      <c r="J1645" t="str">
        <f>VLOOKUP($A1645,'Data Transformation'!$A$2:$K$2336,11,)</f>
        <v>obesity</v>
      </c>
      <c r="K1645" t="str">
        <f>VLOOKUP($A1645,'Data Transformation'!$A$2:$M$2336,13,)</f>
        <v>Normal</v>
      </c>
      <c r="L1645" t="str">
        <f>VLOOKUP(A1645,'Data Transformation'!A1645:Q3979,17,)</f>
        <v>20-Sep-1958</v>
      </c>
      <c r="M1645">
        <f>VLOOKUP($A1645,'Hospitalisation Details'!$A$2:$I$2344,6,)</f>
        <v>5969.72</v>
      </c>
      <c r="N1645" t="str">
        <f>VLOOKUP($A1645,'Hospitalisation Details'!$A$2:$I$2344,7,)</f>
        <v>tier - 3</v>
      </c>
      <c r="O1645" t="str">
        <f>VLOOKUP($A1645,'Hospitalisation Details'!$A$2:$I$2344,8,)</f>
        <v>tier - 3</v>
      </c>
      <c r="P1645" t="str">
        <f>VLOOKUP($A1645,'Hospitalisation Details'!$A$2:$I$2344,9,)</f>
        <v>R1011</v>
      </c>
      <c r="Q1645">
        <f>VLOOKUP(A1645,'Data Transformation'!A1645:R3979,18,)</f>
        <v>64</v>
      </c>
    </row>
    <row r="1646" spans="1:17" ht="15.6" x14ac:dyDescent="0.3">
      <c r="A1646" s="1" t="s">
        <v>726</v>
      </c>
      <c r="B1646" s="1" t="str">
        <f>VLOOKUP($A1646,'Data Transformation'!$A$2:$D$2336,4,)</f>
        <v xml:space="preserve">  Fan</v>
      </c>
      <c r="C1646">
        <f>VLOOKUP($A1646,'Medical Examinations'!$A$2:$B$2336,2,)</f>
        <v>24.86</v>
      </c>
      <c r="D1646">
        <f>VLOOKUP($A1646,'Medical Examinations'!$A$2:$C$2336,3,)</f>
        <v>6.23</v>
      </c>
      <c r="E1646" t="str">
        <f>VLOOKUP($A1646,'Medical Examinations'!$A$2:$D$2336,4,)</f>
        <v>No</v>
      </c>
      <c r="F1646" t="str">
        <f>VLOOKUP($A1646,'Medical Examinations'!$A$2:$E$2336,5,)</f>
        <v>No</v>
      </c>
      <c r="G1646" t="str">
        <f>VLOOKUP($A1646,'Medical Examinations'!$A$2:$F$2336,6,)</f>
        <v>No</v>
      </c>
      <c r="H1646">
        <f>VLOOKUP($A1646,'Data Transformation'!$A$2:$G$2336,7,)</f>
        <v>0</v>
      </c>
      <c r="I1646" t="str">
        <f>VLOOKUP($A1646,'Medical Examinations'!$A$2:$H$2336,8,)</f>
        <v>No</v>
      </c>
      <c r="J1646" t="str">
        <f>VLOOKUP($A1646,'Data Transformation'!$A$2:$K$2336,11,)</f>
        <v>obesity</v>
      </c>
      <c r="K1646" t="str">
        <f>VLOOKUP($A1646,'Data Transformation'!$A$2:$M$2336,13,)</f>
        <v>Diabetes</v>
      </c>
      <c r="L1646" t="str">
        <f>VLOOKUP(A1646,'Data Transformation'!A1646:Q3980,17,)</f>
        <v>10-Aug-1999</v>
      </c>
      <c r="M1646">
        <f>VLOOKUP($A1646,'Hospitalisation Details'!$A$2:$I$2344,6,)</f>
        <v>5966.89</v>
      </c>
      <c r="N1646" t="str">
        <f>VLOOKUP($A1646,'Hospitalisation Details'!$A$2:$I$2344,7,)</f>
        <v>tier - 2</v>
      </c>
      <c r="O1646" t="str">
        <f>VLOOKUP($A1646,'Hospitalisation Details'!$A$2:$I$2344,8,)</f>
        <v>tier - 3</v>
      </c>
      <c r="P1646" t="str">
        <f>VLOOKUP($A1646,'Hospitalisation Details'!$A$2:$I$2344,9,)</f>
        <v>R1013</v>
      </c>
      <c r="Q1646">
        <f>VLOOKUP(A1646,'Data Transformation'!A1646:R3980,18,)</f>
        <v>23</v>
      </c>
    </row>
    <row r="1647" spans="1:17" ht="15.6" x14ac:dyDescent="0.3">
      <c r="A1647" s="1" t="s">
        <v>725</v>
      </c>
      <c r="B1647" s="1" t="str">
        <f>VLOOKUP($A1647,'Data Transformation'!$A$2:$D$2336,4,)</f>
        <v xml:space="preserve">  Rachel M</v>
      </c>
      <c r="C1647">
        <f>VLOOKUP($A1647,'Medical Examinations'!$A$2:$B$2336,2,)</f>
        <v>39.14</v>
      </c>
      <c r="D1647">
        <f>VLOOKUP($A1647,'Medical Examinations'!$A$2:$C$2336,3,)</f>
        <v>6.24</v>
      </c>
      <c r="E1647" t="str">
        <f>VLOOKUP($A1647,'Medical Examinations'!$A$2:$D$2336,4,)</f>
        <v>No</v>
      </c>
      <c r="F1647" t="str">
        <f>VLOOKUP($A1647,'Medical Examinations'!$A$2:$E$2336,5,)</f>
        <v>yes</v>
      </c>
      <c r="G1647" t="str">
        <f>VLOOKUP($A1647,'Medical Examinations'!$A$2:$F$2336,6,)</f>
        <v>No</v>
      </c>
      <c r="H1647">
        <f>VLOOKUP($A1647,'Data Transformation'!$A$2:$G$2336,7,)</f>
        <v>1</v>
      </c>
      <c r="I1647" t="str">
        <f>VLOOKUP($A1647,'Medical Examinations'!$A$2:$H$2336,8,)</f>
        <v>No</v>
      </c>
      <c r="J1647" t="str">
        <f>VLOOKUP($A1647,'Data Transformation'!$A$2:$K$2336,11,)</f>
        <v>obesity</v>
      </c>
      <c r="K1647" t="str">
        <f>VLOOKUP($A1647,'Data Transformation'!$A$2:$M$2336,13,)</f>
        <v>Diabetes</v>
      </c>
      <c r="L1647" t="str">
        <f>VLOOKUP(A1647,'Data Transformation'!A1647:Q3981,17,)</f>
        <v>15-Aug-1967</v>
      </c>
      <c r="M1647">
        <f>VLOOKUP($A1647,'Hospitalisation Details'!$A$2:$I$2344,6,)</f>
        <v>5960.91</v>
      </c>
      <c r="N1647" t="str">
        <f>VLOOKUP($A1647,'Hospitalisation Details'!$A$2:$I$2344,7,)</f>
        <v>tier - 2</v>
      </c>
      <c r="O1647" t="str">
        <f>VLOOKUP($A1647,'Hospitalisation Details'!$A$2:$I$2344,8,)</f>
        <v>tier - 1</v>
      </c>
      <c r="P1647" t="str">
        <f>VLOOKUP($A1647,'Hospitalisation Details'!$A$2:$I$2344,9,)</f>
        <v>R1026</v>
      </c>
      <c r="Q1647">
        <f>VLOOKUP(A1647,'Data Transformation'!A1647:R3981,18,)</f>
        <v>55</v>
      </c>
    </row>
    <row r="1648" spans="1:17" ht="15.6" x14ac:dyDescent="0.3">
      <c r="A1648" s="1" t="s">
        <v>724</v>
      </c>
      <c r="B1648" s="1" t="str">
        <f>VLOOKUP($A1648,'Data Transformation'!$A$2:$D$2336,4,)</f>
        <v xml:space="preserve">  Greg</v>
      </c>
      <c r="C1648">
        <f>VLOOKUP($A1648,'Medical Examinations'!$A$2:$B$2336,2,)</f>
        <v>39.799999999999997</v>
      </c>
      <c r="D1648">
        <f>VLOOKUP($A1648,'Medical Examinations'!$A$2:$C$2336,3,)</f>
        <v>6.17</v>
      </c>
      <c r="E1648" t="str">
        <f>VLOOKUP($A1648,'Medical Examinations'!$A$2:$D$2336,4,)</f>
        <v>No</v>
      </c>
      <c r="F1648" t="str">
        <f>VLOOKUP($A1648,'Medical Examinations'!$A$2:$E$2336,5,)</f>
        <v>No</v>
      </c>
      <c r="G1648" t="str">
        <f>VLOOKUP($A1648,'Medical Examinations'!$A$2:$F$2336,6,)</f>
        <v>Yes</v>
      </c>
      <c r="H1648">
        <f>VLOOKUP($A1648,'Data Transformation'!$A$2:$G$2336,7,)</f>
        <v>1</v>
      </c>
      <c r="I1648" t="str">
        <f>VLOOKUP($A1648,'Medical Examinations'!$A$2:$H$2336,8,)</f>
        <v>No</v>
      </c>
      <c r="J1648" t="str">
        <f>VLOOKUP($A1648,'Data Transformation'!$A$2:$K$2336,11,)</f>
        <v>obesity</v>
      </c>
      <c r="K1648" t="str">
        <f>VLOOKUP($A1648,'Data Transformation'!$A$2:$M$2336,13,)</f>
        <v>Diabetes</v>
      </c>
      <c r="L1648" t="str">
        <f>VLOOKUP(A1648,'Data Transformation'!A1648:Q3982,17,)</f>
        <v>4-Nov-1967</v>
      </c>
      <c r="M1648">
        <f>VLOOKUP($A1648,'Hospitalisation Details'!$A$2:$I$2344,6,)</f>
        <v>5957.35</v>
      </c>
      <c r="N1648" t="str">
        <f>VLOOKUP($A1648,'Hospitalisation Details'!$A$2:$I$2344,7,)</f>
        <v>tier - 2</v>
      </c>
      <c r="O1648" t="str">
        <f>VLOOKUP($A1648,'Hospitalisation Details'!$A$2:$I$2344,8,)</f>
        <v>tier - 2</v>
      </c>
      <c r="P1648" t="str">
        <f>VLOOKUP($A1648,'Hospitalisation Details'!$A$2:$I$2344,9,)</f>
        <v>R1012</v>
      </c>
      <c r="Q1648">
        <f>VLOOKUP(A1648,'Data Transformation'!A1648:R3982,18,)</f>
        <v>55</v>
      </c>
    </row>
    <row r="1649" spans="1:17" ht="15.6" x14ac:dyDescent="0.3">
      <c r="A1649" s="1" t="s">
        <v>723</v>
      </c>
      <c r="B1649" s="1" t="str">
        <f>VLOOKUP($A1649,'Data Transformation'!$A$2:$D$2336,4,)</f>
        <v xml:space="preserve">  Dan</v>
      </c>
      <c r="C1649">
        <f>VLOOKUP($A1649,'Medical Examinations'!$A$2:$B$2336,2,)</f>
        <v>34.32</v>
      </c>
      <c r="D1649">
        <f>VLOOKUP($A1649,'Medical Examinations'!$A$2:$C$2336,3,)</f>
        <v>5.16</v>
      </c>
      <c r="E1649" t="str">
        <f>VLOOKUP($A1649,'Medical Examinations'!$A$2:$D$2336,4,)</f>
        <v>No</v>
      </c>
      <c r="F1649" t="str">
        <f>VLOOKUP($A1649,'Medical Examinations'!$A$2:$E$2336,5,)</f>
        <v>No</v>
      </c>
      <c r="G1649" t="str">
        <f>VLOOKUP($A1649,'Medical Examinations'!$A$2:$F$2336,6,)</f>
        <v>No</v>
      </c>
      <c r="H1649">
        <f>VLOOKUP($A1649,'Data Transformation'!$A$2:$G$2336,7,)</f>
        <v>1</v>
      </c>
      <c r="I1649" t="str">
        <f>VLOOKUP($A1649,'Medical Examinations'!$A$2:$H$2336,8,)</f>
        <v>No</v>
      </c>
      <c r="J1649" t="str">
        <f>VLOOKUP($A1649,'Data Transformation'!$A$2:$K$2336,11,)</f>
        <v>obesity</v>
      </c>
      <c r="K1649" t="str">
        <f>VLOOKUP($A1649,'Data Transformation'!$A$2:$M$2336,13,)</f>
        <v>Diabetes</v>
      </c>
      <c r="L1649" t="str">
        <f>VLOOKUP(A1649,'Data Transformation'!A1649:Q3983,17,)</f>
        <v>29-Jun-1959</v>
      </c>
      <c r="M1649">
        <f>VLOOKUP($A1649,'Hospitalisation Details'!$A$2:$I$2344,6,)</f>
        <v>5934.38</v>
      </c>
      <c r="N1649" t="str">
        <f>VLOOKUP($A1649,'Hospitalisation Details'!$A$2:$I$2344,7,)</f>
        <v>tier - 3</v>
      </c>
      <c r="O1649" t="str">
        <f>VLOOKUP($A1649,'Hospitalisation Details'!$A$2:$I$2344,8,)</f>
        <v>tier - 2</v>
      </c>
      <c r="P1649" t="str">
        <f>VLOOKUP($A1649,'Hospitalisation Details'!$A$2:$I$2344,9,)</f>
        <v>R1013</v>
      </c>
      <c r="Q1649">
        <f>VLOOKUP(A1649,'Data Transformation'!A1649:R3983,18,)</f>
        <v>64</v>
      </c>
    </row>
    <row r="1650" spans="1:17" ht="15.6" x14ac:dyDescent="0.3">
      <c r="A1650" s="1" t="s">
        <v>722</v>
      </c>
      <c r="B1650" s="1" t="str">
        <f>VLOOKUP($A1650,'Data Transformation'!$A$2:$D$2336,4,)</f>
        <v xml:space="preserve">  Jennifer A</v>
      </c>
      <c r="C1650">
        <f>VLOOKUP($A1650,'Medical Examinations'!$A$2:$B$2336,2,)</f>
        <v>32.51</v>
      </c>
      <c r="D1650">
        <f>VLOOKUP($A1650,'Medical Examinations'!$A$2:$C$2336,3,)</f>
        <v>4.3</v>
      </c>
      <c r="E1650" t="str">
        <f>VLOOKUP($A1650,'Medical Examinations'!$A$2:$D$2336,4,)</f>
        <v>No</v>
      </c>
      <c r="F1650" t="str">
        <f>VLOOKUP($A1650,'Medical Examinations'!$A$2:$E$2336,5,)</f>
        <v>No</v>
      </c>
      <c r="G1650" t="str">
        <f>VLOOKUP($A1650,'Medical Examinations'!$A$2:$F$2336,6,)</f>
        <v>No</v>
      </c>
      <c r="H1650">
        <f>VLOOKUP($A1650,'Data Transformation'!$A$2:$G$2336,7,)</f>
        <v>0</v>
      </c>
      <c r="I1650" t="str">
        <f>VLOOKUP($A1650,'Medical Examinations'!$A$2:$H$2336,8,)</f>
        <v>No</v>
      </c>
      <c r="J1650" t="str">
        <f>VLOOKUP($A1650,'Data Transformation'!$A$2:$K$2336,11,)</f>
        <v>obesity</v>
      </c>
      <c r="K1650" t="str">
        <f>VLOOKUP($A1650,'Data Transformation'!$A$2:$M$2336,13,)</f>
        <v>Normal</v>
      </c>
      <c r="L1650" t="str">
        <f>VLOOKUP(A1650,'Data Transformation'!A1650:Q3984,17,)</f>
        <v>3-Aug-1959</v>
      </c>
      <c r="M1650">
        <f>VLOOKUP($A1650,'Hospitalisation Details'!$A$2:$I$2344,6,)</f>
        <v>5927.65</v>
      </c>
      <c r="N1650" t="str">
        <f>VLOOKUP($A1650,'Hospitalisation Details'!$A$2:$I$2344,7,)</f>
        <v>tier - 2</v>
      </c>
      <c r="O1650" t="str">
        <f>VLOOKUP($A1650,'Hospitalisation Details'!$A$2:$I$2344,8,)</f>
        <v>tier - 1</v>
      </c>
      <c r="P1650" t="str">
        <f>VLOOKUP($A1650,'Hospitalisation Details'!$A$2:$I$2344,9,)</f>
        <v>R1012</v>
      </c>
      <c r="Q1650">
        <f>VLOOKUP(A1650,'Data Transformation'!A1650:R3984,18,)</f>
        <v>64</v>
      </c>
    </row>
    <row r="1651" spans="1:17" ht="15.6" x14ac:dyDescent="0.3">
      <c r="A1651" s="1" t="s">
        <v>721</v>
      </c>
      <c r="B1651" s="1" t="str">
        <f>VLOOKUP($A1651,'Data Transformation'!$A$2:$D$2336,4,)</f>
        <v xml:space="preserve">  Jessica</v>
      </c>
      <c r="C1651">
        <f>VLOOKUP($A1651,'Medical Examinations'!$A$2:$B$2336,2,)</f>
        <v>30.71</v>
      </c>
      <c r="D1651">
        <f>VLOOKUP($A1651,'Medical Examinations'!$A$2:$C$2336,3,)</f>
        <v>6.14</v>
      </c>
      <c r="E1651" t="str">
        <f>VLOOKUP($A1651,'Medical Examinations'!$A$2:$D$2336,4,)</f>
        <v>No</v>
      </c>
      <c r="F1651" t="str">
        <f>VLOOKUP($A1651,'Medical Examinations'!$A$2:$E$2336,5,)</f>
        <v>No</v>
      </c>
      <c r="G1651" t="str">
        <f>VLOOKUP($A1651,'Medical Examinations'!$A$2:$F$2336,6,)</f>
        <v>Yes</v>
      </c>
      <c r="H1651">
        <f>VLOOKUP($A1651,'Data Transformation'!$A$2:$G$2336,7,)</f>
        <v>1</v>
      </c>
      <c r="I1651" t="str">
        <f>VLOOKUP($A1651,'Medical Examinations'!$A$2:$H$2336,8,)</f>
        <v>No</v>
      </c>
      <c r="J1651" t="str">
        <f>VLOOKUP($A1651,'Data Transformation'!$A$2:$K$2336,11,)</f>
        <v>overweight</v>
      </c>
      <c r="K1651" t="str">
        <f>VLOOKUP($A1651,'Data Transformation'!$A$2:$M$2336,13,)</f>
        <v>Prediabetes</v>
      </c>
      <c r="L1651" t="str">
        <f>VLOOKUP(A1651,'Data Transformation'!A1651:Q3985,17,)</f>
        <v>10-Nov-1996</v>
      </c>
      <c r="M1651">
        <f>VLOOKUP($A1651,'Hospitalisation Details'!$A$2:$I$2344,6,)</f>
        <v>5926.93</v>
      </c>
      <c r="N1651" t="str">
        <f>VLOOKUP($A1651,'Hospitalisation Details'!$A$2:$I$2344,7,)</f>
        <v>tier - 2</v>
      </c>
      <c r="O1651" t="str">
        <f>VLOOKUP($A1651,'Hospitalisation Details'!$A$2:$I$2344,8,)</f>
        <v>tier - 2</v>
      </c>
      <c r="P1651" t="str">
        <f>VLOOKUP($A1651,'Hospitalisation Details'!$A$2:$I$2344,9,)</f>
        <v>R1025</v>
      </c>
      <c r="Q1651">
        <f>VLOOKUP(A1651,'Data Transformation'!A1651:R3985,18,)</f>
        <v>26</v>
      </c>
    </row>
    <row r="1652" spans="1:17" ht="15.6" x14ac:dyDescent="0.3">
      <c r="A1652" s="1" t="s">
        <v>720</v>
      </c>
      <c r="B1652" s="1" t="str">
        <f>VLOOKUP($A1652,'Data Transformation'!$A$2:$D$2336,4,)</f>
        <v xml:space="preserve">  Chaiwat</v>
      </c>
      <c r="C1652">
        <f>VLOOKUP($A1652,'Medical Examinations'!$A$2:$B$2336,2,)</f>
        <v>28.9</v>
      </c>
      <c r="D1652">
        <f>VLOOKUP($A1652,'Medical Examinations'!$A$2:$C$2336,3,)</f>
        <v>5.36</v>
      </c>
      <c r="E1652" t="str">
        <f>VLOOKUP($A1652,'Medical Examinations'!$A$2:$D$2336,4,)</f>
        <v>No</v>
      </c>
      <c r="F1652" t="str">
        <f>VLOOKUP($A1652,'Medical Examinations'!$A$2:$E$2336,5,)</f>
        <v>No</v>
      </c>
      <c r="G1652" t="str">
        <f>VLOOKUP($A1652,'Medical Examinations'!$A$2:$F$2336,6,)</f>
        <v>No</v>
      </c>
      <c r="H1652">
        <f>VLOOKUP($A1652,'Data Transformation'!$A$2:$G$2336,7,)</f>
        <v>1</v>
      </c>
      <c r="I1652" t="str">
        <f>VLOOKUP($A1652,'Medical Examinations'!$A$2:$H$2336,8,)</f>
        <v>No</v>
      </c>
      <c r="J1652" t="str">
        <f>VLOOKUP($A1652,'Data Transformation'!$A$2:$K$2336,11,)</f>
        <v>obesity</v>
      </c>
      <c r="K1652" t="str">
        <f>VLOOKUP($A1652,'Data Transformation'!$A$2:$M$2336,13,)</f>
        <v>Normal</v>
      </c>
      <c r="L1652" t="str">
        <f>VLOOKUP(A1652,'Data Transformation'!A1652:Q3986,17,)</f>
        <v>27-Nov-1976</v>
      </c>
      <c r="M1652">
        <f>VLOOKUP($A1652,'Hospitalisation Details'!$A$2:$I$2344,6,)</f>
        <v>5926.85</v>
      </c>
      <c r="N1652" t="str">
        <f>VLOOKUP($A1652,'Hospitalisation Details'!$A$2:$I$2344,7,)</f>
        <v>tier - 3</v>
      </c>
      <c r="O1652" t="str">
        <f>VLOOKUP($A1652,'Hospitalisation Details'!$A$2:$I$2344,8,)</f>
        <v>tier - 3</v>
      </c>
      <c r="P1652" t="str">
        <f>VLOOKUP($A1652,'Hospitalisation Details'!$A$2:$I$2344,9,)</f>
        <v>R1011</v>
      </c>
      <c r="Q1652">
        <f>VLOOKUP(A1652,'Data Transformation'!A1652:R3986,18,)</f>
        <v>46</v>
      </c>
    </row>
    <row r="1653" spans="1:17" ht="15.6" x14ac:dyDescent="0.3">
      <c r="A1653" s="1" t="s">
        <v>719</v>
      </c>
      <c r="B1653" s="1" t="str">
        <f>VLOOKUP($A1653,'Data Transformation'!$A$2:$D$2336,4,)</f>
        <v xml:space="preserve">  Kerri</v>
      </c>
      <c r="C1653">
        <f>VLOOKUP($A1653,'Medical Examinations'!$A$2:$B$2336,2,)</f>
        <v>36.19</v>
      </c>
      <c r="D1653">
        <f>VLOOKUP($A1653,'Medical Examinations'!$A$2:$C$2336,3,)</f>
        <v>4.3</v>
      </c>
      <c r="E1653" t="str">
        <f>VLOOKUP($A1653,'Medical Examinations'!$A$2:$D$2336,4,)</f>
        <v>No</v>
      </c>
      <c r="F1653" t="str">
        <f>VLOOKUP($A1653,'Medical Examinations'!$A$2:$E$2336,5,)</f>
        <v>No</v>
      </c>
      <c r="G1653" t="str">
        <f>VLOOKUP($A1653,'Medical Examinations'!$A$2:$F$2336,6,)</f>
        <v>No</v>
      </c>
      <c r="H1653">
        <f>VLOOKUP($A1653,'Data Transformation'!$A$2:$G$2336,7,)</f>
        <v>0</v>
      </c>
      <c r="I1653" t="str">
        <f>VLOOKUP($A1653,'Medical Examinations'!$A$2:$H$2336,8,)</f>
        <v>No</v>
      </c>
      <c r="J1653" t="str">
        <f>VLOOKUP($A1653,'Data Transformation'!$A$2:$K$2336,11,)</f>
        <v>obesity</v>
      </c>
      <c r="K1653" t="str">
        <f>VLOOKUP($A1653,'Data Transformation'!$A$2:$M$2336,13,)</f>
        <v>Diabetes</v>
      </c>
      <c r="L1653" t="str">
        <f>VLOOKUP(A1653,'Data Transformation'!A1653:Q3987,17,)</f>
        <v>20-Nov-1959</v>
      </c>
      <c r="M1653">
        <f>VLOOKUP($A1653,'Hospitalisation Details'!$A$2:$I$2344,6,)</f>
        <v>5920.1</v>
      </c>
      <c r="N1653" t="str">
        <f>VLOOKUP($A1653,'Hospitalisation Details'!$A$2:$I$2344,7,)</f>
        <v>tier - 2</v>
      </c>
      <c r="O1653" t="str">
        <f>VLOOKUP($A1653,'Hospitalisation Details'!$A$2:$I$2344,8,)</f>
        <v>tier - 1</v>
      </c>
      <c r="P1653" t="str">
        <f>VLOOKUP($A1653,'Hospitalisation Details'!$A$2:$I$2344,9,)</f>
        <v>R1013</v>
      </c>
      <c r="Q1653">
        <f>VLOOKUP(A1653,'Data Transformation'!A1653:R3987,18,)</f>
        <v>63</v>
      </c>
    </row>
    <row r="1654" spans="1:17" ht="15.6" x14ac:dyDescent="0.3">
      <c r="A1654" s="1" t="s">
        <v>718</v>
      </c>
      <c r="B1654" s="1" t="str">
        <f>VLOOKUP($A1654,'Data Transformation'!$A$2:$D$2336,4,)</f>
        <v xml:space="preserve">  Lisa</v>
      </c>
      <c r="C1654">
        <f>VLOOKUP($A1654,'Medical Examinations'!$A$2:$B$2336,2,)</f>
        <v>29.6</v>
      </c>
      <c r="D1654">
        <f>VLOOKUP($A1654,'Medical Examinations'!$A$2:$C$2336,3,)</f>
        <v>4.09</v>
      </c>
      <c r="E1654" t="str">
        <f>VLOOKUP($A1654,'Medical Examinations'!$A$2:$D$2336,4,)</f>
        <v>No</v>
      </c>
      <c r="F1654" t="str">
        <f>VLOOKUP($A1654,'Medical Examinations'!$A$2:$E$2336,5,)</f>
        <v>No</v>
      </c>
      <c r="G1654" t="str">
        <f>VLOOKUP($A1654,'Medical Examinations'!$A$2:$F$2336,6,)</f>
        <v>No</v>
      </c>
      <c r="H1654">
        <f>VLOOKUP($A1654,'Data Transformation'!$A$2:$G$2336,7,)</f>
        <v>0</v>
      </c>
      <c r="I1654" t="str">
        <f>VLOOKUP($A1654,'Medical Examinations'!$A$2:$H$2336,8,)</f>
        <v>No</v>
      </c>
      <c r="J1654" t="str">
        <f>VLOOKUP($A1654,'Data Transformation'!$A$2:$K$2336,11,)</f>
        <v>obesity</v>
      </c>
      <c r="K1654" t="str">
        <f>VLOOKUP($A1654,'Data Transformation'!$A$2:$M$2336,13,)</f>
        <v>Diabetes</v>
      </c>
      <c r="L1654" t="str">
        <f>VLOOKUP(A1654,'Data Transformation'!A1654:Q3988,17,)</f>
        <v>20-Oct-1979</v>
      </c>
      <c r="M1654">
        <f>VLOOKUP($A1654,'Hospitalisation Details'!$A$2:$I$2344,6,)</f>
        <v>5910.94</v>
      </c>
      <c r="N1654" t="str">
        <f>VLOOKUP($A1654,'Hospitalisation Details'!$A$2:$I$2344,7,)</f>
        <v>tier - 2</v>
      </c>
      <c r="O1654" t="str">
        <f>VLOOKUP($A1654,'Hospitalisation Details'!$A$2:$I$2344,8,)</f>
        <v>tier - 1</v>
      </c>
      <c r="P1654" t="str">
        <f>VLOOKUP($A1654,'Hospitalisation Details'!$A$2:$I$2344,9,)</f>
        <v>R1011</v>
      </c>
      <c r="Q1654">
        <f>VLOOKUP(A1654,'Data Transformation'!A1654:R3988,18,)</f>
        <v>43</v>
      </c>
    </row>
    <row r="1655" spans="1:17" ht="15.6" x14ac:dyDescent="0.3">
      <c r="A1655" s="1" t="s">
        <v>717</v>
      </c>
      <c r="B1655" s="1" t="str">
        <f>VLOOKUP($A1655,'Data Transformation'!$A$2:$D$2336,4,)</f>
        <v xml:space="preserve">  Nicholas G</v>
      </c>
      <c r="C1655">
        <f>VLOOKUP($A1655,'Medical Examinations'!$A$2:$B$2336,2,)</f>
        <v>30.95</v>
      </c>
      <c r="D1655">
        <f>VLOOKUP($A1655,'Medical Examinations'!$A$2:$C$2336,3,)</f>
        <v>6.27</v>
      </c>
      <c r="E1655" t="str">
        <f>VLOOKUP($A1655,'Medical Examinations'!$A$2:$D$2336,4,)</f>
        <v>No</v>
      </c>
      <c r="F1655" t="str">
        <f>VLOOKUP($A1655,'Medical Examinations'!$A$2:$E$2336,5,)</f>
        <v>No</v>
      </c>
      <c r="G1655" t="str">
        <f>VLOOKUP($A1655,'Medical Examinations'!$A$2:$F$2336,6,)</f>
        <v>Yes</v>
      </c>
      <c r="H1655">
        <f>VLOOKUP($A1655,'Data Transformation'!$A$2:$G$2336,7,)</f>
        <v>1</v>
      </c>
      <c r="I1655" t="str">
        <f>VLOOKUP($A1655,'Medical Examinations'!$A$2:$H$2336,8,)</f>
        <v>No</v>
      </c>
      <c r="J1655" t="str">
        <f>VLOOKUP($A1655,'Data Transformation'!$A$2:$K$2336,11,)</f>
        <v>obesity</v>
      </c>
      <c r="K1655" t="str">
        <f>VLOOKUP($A1655,'Data Transformation'!$A$2:$M$2336,13,)</f>
        <v>Diabetes</v>
      </c>
      <c r="L1655" t="str">
        <f>VLOOKUP(A1655,'Data Transformation'!A1655:Q3989,17,)</f>
        <v>22-Jul-1989</v>
      </c>
      <c r="M1655">
        <f>VLOOKUP($A1655,'Hospitalisation Details'!$A$2:$I$2344,6,)</f>
        <v>5877.02</v>
      </c>
      <c r="N1655" t="str">
        <f>VLOOKUP($A1655,'Hospitalisation Details'!$A$2:$I$2344,7,)</f>
        <v>tier - 2</v>
      </c>
      <c r="O1655" t="str">
        <f>VLOOKUP($A1655,'Hospitalisation Details'!$A$2:$I$2344,8,)</f>
        <v>tier - 2</v>
      </c>
      <c r="P1655" t="str">
        <f>VLOOKUP($A1655,'Hospitalisation Details'!$A$2:$I$2344,9,)</f>
        <v>R1021</v>
      </c>
      <c r="Q1655">
        <f>VLOOKUP(A1655,'Data Transformation'!A1655:R3989,18,)</f>
        <v>34</v>
      </c>
    </row>
    <row r="1656" spans="1:17" ht="15.6" x14ac:dyDescent="0.3">
      <c r="A1656" s="1" t="s">
        <v>716</v>
      </c>
      <c r="B1656" s="1" t="str">
        <f>VLOOKUP($A1656,'Data Transformation'!$A$2:$D$2336,4,)</f>
        <v xml:space="preserve">  Vasilis S</v>
      </c>
      <c r="C1656">
        <f>VLOOKUP($A1656,'Medical Examinations'!$A$2:$B$2336,2,)</f>
        <v>19.95</v>
      </c>
      <c r="D1656">
        <f>VLOOKUP($A1656,'Medical Examinations'!$A$2:$C$2336,3,)</f>
        <v>5.39</v>
      </c>
      <c r="E1656" t="str">
        <f>VLOOKUP($A1656,'Medical Examinations'!$A$2:$D$2336,4,)</f>
        <v>No</v>
      </c>
      <c r="F1656" t="str">
        <f>VLOOKUP($A1656,'Medical Examinations'!$A$2:$E$2336,5,)</f>
        <v>No</v>
      </c>
      <c r="G1656" t="str">
        <f>VLOOKUP($A1656,'Medical Examinations'!$A$2:$F$2336,6,)</f>
        <v>No</v>
      </c>
      <c r="H1656">
        <f>VLOOKUP($A1656,'Data Transformation'!$A$2:$G$2336,7,)</f>
        <v>1</v>
      </c>
      <c r="I1656" t="str">
        <f>VLOOKUP($A1656,'Medical Examinations'!$A$2:$H$2336,8,)</f>
        <v>No</v>
      </c>
      <c r="J1656" t="str">
        <f>VLOOKUP($A1656,'Data Transformation'!$A$2:$K$2336,11,)</f>
        <v>obesity</v>
      </c>
      <c r="K1656" t="str">
        <f>VLOOKUP($A1656,'Data Transformation'!$A$2:$M$2336,13,)</f>
        <v>Prediabetes</v>
      </c>
      <c r="L1656" t="str">
        <f>VLOOKUP(A1656,'Data Transformation'!A1656:Q3990,17,)</f>
        <v>14-Jul-1989</v>
      </c>
      <c r="M1656">
        <f>VLOOKUP($A1656,'Hospitalisation Details'!$A$2:$I$2344,6,)</f>
        <v>5855.9</v>
      </c>
      <c r="N1656" t="str">
        <f>VLOOKUP($A1656,'Hospitalisation Details'!$A$2:$I$2344,7,)</f>
        <v>tier - 2</v>
      </c>
      <c r="O1656" t="str">
        <f>VLOOKUP($A1656,'Hospitalisation Details'!$A$2:$I$2344,8,)</f>
        <v>tier - 3</v>
      </c>
      <c r="P1656" t="str">
        <f>VLOOKUP($A1656,'Hospitalisation Details'!$A$2:$I$2344,9,)</f>
        <v>R1012</v>
      </c>
      <c r="Q1656">
        <f>VLOOKUP(A1656,'Data Transformation'!A1656:R3990,18,)</f>
        <v>34</v>
      </c>
    </row>
    <row r="1657" spans="1:17" ht="15.6" x14ac:dyDescent="0.3">
      <c r="A1657" s="1" t="s">
        <v>715</v>
      </c>
      <c r="B1657" s="1" t="str">
        <f>VLOOKUP($A1657,'Data Transformation'!$A$2:$D$2336,4,)</f>
        <v xml:space="preserve">  Michael P</v>
      </c>
      <c r="C1657">
        <f>VLOOKUP($A1657,'Medical Examinations'!$A$2:$B$2336,2,)</f>
        <v>23.65</v>
      </c>
      <c r="D1657">
        <f>VLOOKUP($A1657,'Medical Examinations'!$A$2:$C$2336,3,)</f>
        <v>5.75</v>
      </c>
      <c r="E1657" t="str">
        <f>VLOOKUP($A1657,'Medical Examinations'!$A$2:$D$2336,4,)</f>
        <v>yes</v>
      </c>
      <c r="F1657" t="str">
        <f>VLOOKUP($A1657,'Medical Examinations'!$A$2:$E$2336,5,)</f>
        <v>No</v>
      </c>
      <c r="G1657" t="str">
        <f>VLOOKUP($A1657,'Medical Examinations'!$A$2:$F$2336,6,)</f>
        <v>No</v>
      </c>
      <c r="H1657">
        <f>VLOOKUP($A1657,'Data Transformation'!$A$2:$G$2336,7,)</f>
        <v>0</v>
      </c>
      <c r="I1657" t="str">
        <f>VLOOKUP($A1657,'Medical Examinations'!$A$2:$H$2336,8,)</f>
        <v>No</v>
      </c>
      <c r="J1657" t="str">
        <f>VLOOKUP($A1657,'Data Transformation'!$A$2:$K$2336,11,)</f>
        <v>normal weight</v>
      </c>
      <c r="K1657" t="str">
        <f>VLOOKUP($A1657,'Data Transformation'!$A$2:$M$2336,13,)</f>
        <v>Normal</v>
      </c>
      <c r="L1657" t="str">
        <f>VLOOKUP(A1657,'Data Transformation'!A1657:Q3991,17,)</f>
        <v>12-Sep-1998</v>
      </c>
      <c r="M1657">
        <f>VLOOKUP($A1657,'Hospitalisation Details'!$A$2:$I$2344,6,)</f>
        <v>5847.24</v>
      </c>
      <c r="N1657" t="str">
        <f>VLOOKUP($A1657,'Hospitalisation Details'!$A$2:$I$2344,7,)</f>
        <v>tier - 2</v>
      </c>
      <c r="O1657" t="str">
        <f>VLOOKUP($A1657,'Hospitalisation Details'!$A$2:$I$2344,8,)</f>
        <v>tier - 1</v>
      </c>
      <c r="P1657" t="str">
        <f>VLOOKUP($A1657,'Hospitalisation Details'!$A$2:$I$2344,9,)</f>
        <v>R1013</v>
      </c>
      <c r="Q1657">
        <f>VLOOKUP(A1657,'Data Transformation'!A1657:R3991,18,)</f>
        <v>24</v>
      </c>
    </row>
    <row r="1658" spans="1:17" ht="15.6" x14ac:dyDescent="0.3">
      <c r="A1658" s="1" t="s">
        <v>714</v>
      </c>
      <c r="B1658" s="1" t="str">
        <f>VLOOKUP($A1658,'Data Transformation'!$A$2:$D$2336,4,)</f>
        <v xml:space="preserve">  Colleen C</v>
      </c>
      <c r="C1658">
        <f>VLOOKUP($A1658,'Medical Examinations'!$A$2:$B$2336,2,)</f>
        <v>43.34</v>
      </c>
      <c r="D1658">
        <f>VLOOKUP($A1658,'Medical Examinations'!$A$2:$C$2336,3,)</f>
        <v>4.91</v>
      </c>
      <c r="E1658" t="str">
        <f>VLOOKUP($A1658,'Medical Examinations'!$A$2:$D$2336,4,)</f>
        <v>No</v>
      </c>
      <c r="F1658" t="str">
        <f>VLOOKUP($A1658,'Medical Examinations'!$A$2:$E$2336,5,)</f>
        <v>No</v>
      </c>
      <c r="G1658" t="str">
        <f>VLOOKUP($A1658,'Medical Examinations'!$A$2:$F$2336,6,)</f>
        <v>No</v>
      </c>
      <c r="H1658">
        <f>VLOOKUP($A1658,'Data Transformation'!$A$2:$G$2336,7,)</f>
        <v>1</v>
      </c>
      <c r="I1658" t="str">
        <f>VLOOKUP($A1658,'Medical Examinations'!$A$2:$H$2336,8,)</f>
        <v>No</v>
      </c>
      <c r="J1658" t="str">
        <f>VLOOKUP($A1658,'Data Transformation'!$A$2:$K$2336,11,)</f>
        <v>normal weight</v>
      </c>
      <c r="K1658" t="str">
        <f>VLOOKUP($A1658,'Data Transformation'!$A$2:$M$2336,13,)</f>
        <v>Normal</v>
      </c>
      <c r="L1658" t="str">
        <f>VLOOKUP(A1658,'Data Transformation'!A1658:Q3992,17,)</f>
        <v>3-Dec-1962</v>
      </c>
      <c r="M1658">
        <f>VLOOKUP($A1658,'Hospitalisation Details'!$A$2:$I$2344,6,)</f>
        <v>5846.92</v>
      </c>
      <c r="N1658" t="str">
        <f>VLOOKUP($A1658,'Hospitalisation Details'!$A$2:$I$2344,7,)</f>
        <v>tier - 2</v>
      </c>
      <c r="O1658" t="str">
        <f>VLOOKUP($A1658,'Hospitalisation Details'!$A$2:$I$2344,8,)</f>
        <v>tier - 2</v>
      </c>
      <c r="P1658" t="str">
        <f>VLOOKUP($A1658,'Hospitalisation Details'!$A$2:$I$2344,9,)</f>
        <v>R1013</v>
      </c>
      <c r="Q1658">
        <f>VLOOKUP(A1658,'Data Transformation'!A1658:R3992,18,)</f>
        <v>60</v>
      </c>
    </row>
    <row r="1659" spans="1:17" ht="15.6" x14ac:dyDescent="0.3">
      <c r="A1659" s="1" t="s">
        <v>713</v>
      </c>
      <c r="B1659" s="1" t="str">
        <f>VLOOKUP($A1659,'Data Transformation'!$A$2:$D$2336,4,)</f>
        <v xml:space="preserve">  Annika</v>
      </c>
      <c r="C1659">
        <f>VLOOKUP($A1659,'Medical Examinations'!$A$2:$B$2336,2,)</f>
        <v>31.98</v>
      </c>
      <c r="D1659">
        <f>VLOOKUP($A1659,'Medical Examinations'!$A$2:$C$2336,3,)</f>
        <v>4.46</v>
      </c>
      <c r="E1659" t="str">
        <f>VLOOKUP($A1659,'Medical Examinations'!$A$2:$D$2336,4,)</f>
        <v>yes</v>
      </c>
      <c r="F1659" t="str">
        <f>VLOOKUP($A1659,'Medical Examinations'!$A$2:$E$2336,5,)</f>
        <v>No</v>
      </c>
      <c r="G1659" t="str">
        <f>VLOOKUP($A1659,'Medical Examinations'!$A$2:$F$2336,6,)</f>
        <v>No</v>
      </c>
      <c r="H1659">
        <f>VLOOKUP($A1659,'Data Transformation'!$A$2:$G$2336,7,)</f>
        <v>1</v>
      </c>
      <c r="I1659" t="str">
        <f>VLOOKUP($A1659,'Medical Examinations'!$A$2:$H$2336,8,)</f>
        <v>No</v>
      </c>
      <c r="J1659" t="str">
        <f>VLOOKUP($A1659,'Data Transformation'!$A$2:$K$2336,11,)</f>
        <v>obesity</v>
      </c>
      <c r="K1659" t="str">
        <f>VLOOKUP($A1659,'Data Transformation'!$A$2:$M$2336,13,)</f>
        <v>Prediabetes</v>
      </c>
      <c r="L1659" t="str">
        <f>VLOOKUP(A1659,'Data Transformation'!A1659:Q3993,17,)</f>
        <v>14-Oct-1963</v>
      </c>
      <c r="M1659">
        <f>VLOOKUP($A1659,'Hospitalisation Details'!$A$2:$I$2344,6,)</f>
        <v>5843.99</v>
      </c>
      <c r="N1659" t="str">
        <f>VLOOKUP($A1659,'Hospitalisation Details'!$A$2:$I$2344,7,)</f>
        <v>tier - 2</v>
      </c>
      <c r="O1659" t="str">
        <f>VLOOKUP($A1659,'Hospitalisation Details'!$A$2:$I$2344,8,)</f>
        <v>tier - 2</v>
      </c>
      <c r="P1659" t="str">
        <f>VLOOKUP($A1659,'Hospitalisation Details'!$A$2:$I$2344,9,)</f>
        <v>R1025</v>
      </c>
      <c r="Q1659">
        <f>VLOOKUP(A1659,'Data Transformation'!A1659:R3993,18,)</f>
        <v>59</v>
      </c>
    </row>
    <row r="1660" spans="1:17" ht="15.6" x14ac:dyDescent="0.3">
      <c r="A1660" s="1" t="s">
        <v>712</v>
      </c>
      <c r="B1660" s="1" t="str">
        <f>VLOOKUP($A1660,'Data Transformation'!$A$2:$D$2336,4,)</f>
        <v xml:space="preserve">  Kelly</v>
      </c>
      <c r="C1660">
        <f>VLOOKUP($A1660,'Medical Examinations'!$A$2:$B$2336,2,)</f>
        <v>35.86</v>
      </c>
      <c r="D1660">
        <f>VLOOKUP($A1660,'Medical Examinations'!$A$2:$C$2336,3,)</f>
        <v>6.22</v>
      </c>
      <c r="E1660" t="str">
        <f>VLOOKUP($A1660,'Medical Examinations'!$A$2:$D$2336,4,)</f>
        <v>No</v>
      </c>
      <c r="F1660" t="str">
        <f>VLOOKUP($A1660,'Medical Examinations'!$A$2:$E$2336,5,)</f>
        <v>No</v>
      </c>
      <c r="G1660" t="str">
        <f>VLOOKUP($A1660,'Medical Examinations'!$A$2:$F$2336,6,)</f>
        <v>No</v>
      </c>
      <c r="H1660">
        <f>VLOOKUP($A1660,'Data Transformation'!$A$2:$G$2336,7,)</f>
        <v>1</v>
      </c>
      <c r="I1660" t="str">
        <f>VLOOKUP($A1660,'Medical Examinations'!$A$2:$H$2336,8,)</f>
        <v>No</v>
      </c>
      <c r="J1660" t="str">
        <f>VLOOKUP($A1660,'Data Transformation'!$A$2:$K$2336,11,)</f>
        <v>obesity</v>
      </c>
      <c r="K1660" t="str">
        <f>VLOOKUP($A1660,'Data Transformation'!$A$2:$M$2336,13,)</f>
        <v>Normal</v>
      </c>
      <c r="L1660" t="str">
        <f>VLOOKUP(A1660,'Data Transformation'!A1660:Q3994,17,)</f>
        <v>18-Jul-1967</v>
      </c>
      <c r="M1660">
        <f>VLOOKUP($A1660,'Hospitalisation Details'!$A$2:$I$2344,6,)</f>
        <v>5836.52</v>
      </c>
      <c r="N1660" t="str">
        <f>VLOOKUP($A1660,'Hospitalisation Details'!$A$2:$I$2344,7,)</f>
        <v>tier - 2</v>
      </c>
      <c r="O1660" t="str">
        <f>VLOOKUP($A1660,'Hospitalisation Details'!$A$2:$I$2344,8,)</f>
        <v>tier - 3</v>
      </c>
      <c r="P1660" t="str">
        <f>VLOOKUP($A1660,'Hospitalisation Details'!$A$2:$I$2344,9,)</f>
        <v>R1013</v>
      </c>
      <c r="Q1660">
        <f>VLOOKUP(A1660,'Data Transformation'!A1660:R3994,18,)</f>
        <v>56</v>
      </c>
    </row>
    <row r="1661" spans="1:17" ht="15.6" x14ac:dyDescent="0.3">
      <c r="A1661" s="1" t="s">
        <v>711</v>
      </c>
      <c r="B1661" s="1" t="str">
        <f>VLOOKUP($A1661,'Data Transformation'!$A$2:$D$2336,4,)</f>
        <v xml:space="preserve">  Nicholas C</v>
      </c>
      <c r="C1661">
        <f>VLOOKUP($A1661,'Medical Examinations'!$A$2:$B$2336,2,)</f>
        <v>15.2</v>
      </c>
      <c r="D1661">
        <f>VLOOKUP($A1661,'Medical Examinations'!$A$2:$C$2336,3,)</f>
        <v>8.82</v>
      </c>
      <c r="E1661" t="str">
        <f>VLOOKUP($A1661,'Medical Examinations'!$A$2:$D$2336,4,)</f>
        <v>No</v>
      </c>
      <c r="F1661" t="str">
        <f>VLOOKUP($A1661,'Medical Examinations'!$A$2:$E$2336,5,)</f>
        <v>No</v>
      </c>
      <c r="G1661" t="str">
        <f>VLOOKUP($A1661,'Medical Examinations'!$A$2:$F$2336,6,)</f>
        <v>No</v>
      </c>
      <c r="H1661">
        <f>VLOOKUP($A1661,'Data Transformation'!$A$2:$G$2336,7,)</f>
        <v>0</v>
      </c>
      <c r="I1661" t="str">
        <f>VLOOKUP($A1661,'Medical Examinations'!$A$2:$H$2336,8,)</f>
        <v>No</v>
      </c>
      <c r="J1661" t="str">
        <f>VLOOKUP($A1661,'Data Transformation'!$A$2:$K$2336,11,)</f>
        <v>obesity</v>
      </c>
      <c r="K1661" t="str">
        <f>VLOOKUP($A1661,'Data Transformation'!$A$2:$M$2336,13,)</f>
        <v>Normal</v>
      </c>
      <c r="L1661" t="str">
        <f>VLOOKUP(A1661,'Data Transformation'!A1661:Q3995,17,)</f>
        <v>8-Nov-1965</v>
      </c>
      <c r="M1661">
        <f>VLOOKUP($A1661,'Hospitalisation Details'!$A$2:$I$2344,6,)</f>
        <v>5832.6</v>
      </c>
      <c r="N1661" t="str">
        <f>VLOOKUP($A1661,'Hospitalisation Details'!$A$2:$I$2344,7,)</f>
        <v>tier - 2</v>
      </c>
      <c r="O1661" t="str">
        <f>VLOOKUP($A1661,'Hospitalisation Details'!$A$2:$I$2344,8,)</f>
        <v>tier - 3</v>
      </c>
      <c r="P1661" t="str">
        <f>VLOOKUP($A1661,'Hospitalisation Details'!$A$2:$I$2344,9,)</f>
        <v>R1012</v>
      </c>
      <c r="Q1661">
        <f>VLOOKUP(A1661,'Data Transformation'!A1661:R3995,18,)</f>
        <v>57</v>
      </c>
    </row>
    <row r="1662" spans="1:17" ht="15.6" x14ac:dyDescent="0.3">
      <c r="A1662" s="1" t="s">
        <v>710</v>
      </c>
      <c r="B1662" s="1" t="str">
        <f>VLOOKUP($A1662,'Data Transformation'!$A$2:$D$2336,4,)</f>
        <v xml:space="preserve">  Kelly K</v>
      </c>
      <c r="C1662">
        <f>VLOOKUP($A1662,'Medical Examinations'!$A$2:$B$2336,2,)</f>
        <v>37.200000000000003</v>
      </c>
      <c r="D1662">
        <f>VLOOKUP($A1662,'Medical Examinations'!$A$2:$C$2336,3,)</f>
        <v>10.14</v>
      </c>
      <c r="E1662" t="str">
        <f>VLOOKUP($A1662,'Medical Examinations'!$A$2:$D$2336,4,)</f>
        <v>No</v>
      </c>
      <c r="F1662" t="str">
        <f>VLOOKUP($A1662,'Medical Examinations'!$A$2:$E$2336,5,)</f>
        <v>No</v>
      </c>
      <c r="G1662" t="str">
        <f>VLOOKUP($A1662,'Medical Examinations'!$A$2:$F$2336,6,)</f>
        <v>No</v>
      </c>
      <c r="H1662">
        <f>VLOOKUP($A1662,'Data Transformation'!$A$2:$G$2336,7,)</f>
        <v>0</v>
      </c>
      <c r="I1662" t="str">
        <f>VLOOKUP($A1662,'Medical Examinations'!$A$2:$H$2336,8,)</f>
        <v>No</v>
      </c>
      <c r="J1662" t="str">
        <f>VLOOKUP($A1662,'Data Transformation'!$A$2:$K$2336,11,)</f>
        <v>obesity</v>
      </c>
      <c r="K1662" t="str">
        <f>VLOOKUP($A1662,'Data Transformation'!$A$2:$M$2336,13,)</f>
        <v>Normal</v>
      </c>
      <c r="L1662" t="str">
        <f>VLOOKUP(A1662,'Data Transformation'!A1662:Q3996,17,)</f>
        <v>21-Aug-1991</v>
      </c>
      <c r="M1662">
        <f>VLOOKUP($A1662,'Hospitalisation Details'!$A$2:$I$2344,6,)</f>
        <v>5816.58</v>
      </c>
      <c r="N1662" t="str">
        <f>VLOOKUP($A1662,'Hospitalisation Details'!$A$2:$I$2344,7,)</f>
        <v>tier - 2</v>
      </c>
      <c r="O1662" t="str">
        <f>VLOOKUP($A1662,'Hospitalisation Details'!$A$2:$I$2344,8,)</f>
        <v>tier - 2</v>
      </c>
      <c r="P1662" t="str">
        <f>VLOOKUP($A1662,'Hospitalisation Details'!$A$2:$I$2344,9,)</f>
        <v>R1026</v>
      </c>
      <c r="Q1662">
        <f>VLOOKUP(A1662,'Data Transformation'!A1662:R3996,18,)</f>
        <v>31</v>
      </c>
    </row>
    <row r="1663" spans="1:17" ht="15.6" x14ac:dyDescent="0.3">
      <c r="A1663" s="1" t="s">
        <v>709</v>
      </c>
      <c r="B1663" s="1" t="str">
        <f>VLOOKUP($A1663,'Data Transformation'!$A$2:$D$2336,4,)</f>
        <v xml:space="preserve">  Andrew</v>
      </c>
      <c r="C1663">
        <f>VLOOKUP($A1663,'Medical Examinations'!$A$2:$B$2336,2,)</f>
        <v>17.91</v>
      </c>
      <c r="D1663">
        <f>VLOOKUP($A1663,'Medical Examinations'!$A$2:$C$2336,3,)</f>
        <v>4.66</v>
      </c>
      <c r="E1663" t="str">
        <f>VLOOKUP($A1663,'Medical Examinations'!$A$2:$D$2336,4,)</f>
        <v>No</v>
      </c>
      <c r="F1663" t="str">
        <f>VLOOKUP($A1663,'Medical Examinations'!$A$2:$E$2336,5,)</f>
        <v>No</v>
      </c>
      <c r="G1663" t="str">
        <f>VLOOKUP($A1663,'Medical Examinations'!$A$2:$F$2336,6,)</f>
        <v>No</v>
      </c>
      <c r="H1663">
        <f>VLOOKUP($A1663,'Data Transformation'!$A$2:$G$2336,7,)</f>
        <v>2</v>
      </c>
      <c r="I1663" t="str">
        <f>VLOOKUP($A1663,'Medical Examinations'!$A$2:$H$2336,8,)</f>
        <v>No</v>
      </c>
      <c r="J1663" t="str">
        <f>VLOOKUP($A1663,'Data Transformation'!$A$2:$K$2336,11,)</f>
        <v>obesity</v>
      </c>
      <c r="K1663" t="str">
        <f>VLOOKUP($A1663,'Data Transformation'!$A$2:$M$2336,13,)</f>
        <v>Normal</v>
      </c>
      <c r="L1663" t="str">
        <f>VLOOKUP(A1663,'Data Transformation'!A1663:Q3997,17,)</f>
        <v>1-Sep-1967</v>
      </c>
      <c r="M1663">
        <f>VLOOKUP($A1663,'Hospitalisation Details'!$A$2:$I$2344,6,)</f>
        <v>5812.9</v>
      </c>
      <c r="N1663" t="str">
        <f>VLOOKUP($A1663,'Hospitalisation Details'!$A$2:$I$2344,7,)</f>
        <v>tier - 2</v>
      </c>
      <c r="O1663" t="str">
        <f>VLOOKUP($A1663,'Hospitalisation Details'!$A$2:$I$2344,8,)</f>
        <v>tier - 2</v>
      </c>
      <c r="P1663" t="str">
        <f>VLOOKUP($A1663,'Hospitalisation Details'!$A$2:$I$2344,9,)</f>
        <v>R1013</v>
      </c>
      <c r="Q1663">
        <f>VLOOKUP(A1663,'Data Transformation'!A1663:R3997,18,)</f>
        <v>55</v>
      </c>
    </row>
    <row r="1664" spans="1:17" ht="15.6" x14ac:dyDescent="0.3">
      <c r="A1664" s="1" t="s">
        <v>708</v>
      </c>
      <c r="B1664" s="1" t="str">
        <f>VLOOKUP($A1664,'Data Transformation'!$A$2:$D$2336,4,)</f>
        <v xml:space="preserve">  Hannah</v>
      </c>
      <c r="C1664">
        <f>VLOOKUP($A1664,'Medical Examinations'!$A$2:$B$2336,2,)</f>
        <v>20.76</v>
      </c>
      <c r="D1664">
        <f>VLOOKUP($A1664,'Medical Examinations'!$A$2:$C$2336,3,)</f>
        <v>6.26</v>
      </c>
      <c r="E1664" t="str">
        <f>VLOOKUP($A1664,'Medical Examinations'!$A$2:$D$2336,4,)</f>
        <v>No</v>
      </c>
      <c r="F1664" t="str">
        <f>VLOOKUP($A1664,'Medical Examinations'!$A$2:$E$2336,5,)</f>
        <v>No</v>
      </c>
      <c r="G1664" t="str">
        <f>VLOOKUP($A1664,'Medical Examinations'!$A$2:$F$2336,6,)</f>
        <v>No</v>
      </c>
      <c r="H1664">
        <f>VLOOKUP($A1664,'Data Transformation'!$A$2:$G$2336,7,)</f>
        <v>0</v>
      </c>
      <c r="I1664" t="str">
        <f>VLOOKUP($A1664,'Medical Examinations'!$A$2:$H$2336,8,)</f>
        <v>No</v>
      </c>
      <c r="J1664" t="str">
        <f>VLOOKUP($A1664,'Data Transformation'!$A$2:$K$2336,11,)</f>
        <v>normal weight</v>
      </c>
      <c r="K1664" t="str">
        <f>VLOOKUP($A1664,'Data Transformation'!$A$2:$M$2336,13,)</f>
        <v>Normal</v>
      </c>
      <c r="L1664" t="str">
        <f>VLOOKUP(A1664,'Data Transformation'!A1664:Q3998,17,)</f>
        <v>13-Nov-1981</v>
      </c>
      <c r="M1664">
        <f>VLOOKUP($A1664,'Hospitalisation Details'!$A$2:$I$2344,6,)</f>
        <v>5807.06</v>
      </c>
      <c r="N1664" t="str">
        <f>VLOOKUP($A1664,'Hospitalisation Details'!$A$2:$I$2344,7,)</f>
        <v>tier - 2</v>
      </c>
      <c r="O1664" t="str">
        <f>VLOOKUP($A1664,'Hospitalisation Details'!$A$2:$I$2344,8,)</f>
        <v>tier - 3</v>
      </c>
      <c r="P1664" t="str">
        <f>VLOOKUP($A1664,'Hospitalisation Details'!$A$2:$I$2344,9,)</f>
        <v>R1013</v>
      </c>
      <c r="Q1664">
        <f>VLOOKUP(A1664,'Data Transformation'!A1664:R3998,18,)</f>
        <v>41</v>
      </c>
    </row>
    <row r="1665" spans="1:17" ht="15.6" x14ac:dyDescent="0.3">
      <c r="A1665" s="1" t="s">
        <v>707</v>
      </c>
      <c r="B1665" s="1" t="str">
        <f>VLOOKUP($A1665,'Data Transformation'!$A$2:$D$2336,4,)</f>
        <v xml:space="preserve">  Patricio Sr</v>
      </c>
      <c r="C1665">
        <f>VLOOKUP($A1665,'Medical Examinations'!$A$2:$B$2336,2,)</f>
        <v>38.99</v>
      </c>
      <c r="D1665">
        <f>VLOOKUP($A1665,'Medical Examinations'!$A$2:$C$2336,3,)</f>
        <v>5.21</v>
      </c>
      <c r="E1665" t="str">
        <f>VLOOKUP($A1665,'Medical Examinations'!$A$2:$D$2336,4,)</f>
        <v>No</v>
      </c>
      <c r="F1665" t="str">
        <f>VLOOKUP($A1665,'Medical Examinations'!$A$2:$E$2336,5,)</f>
        <v>yes</v>
      </c>
      <c r="G1665" t="str">
        <f>VLOOKUP($A1665,'Medical Examinations'!$A$2:$F$2336,6,)</f>
        <v>No</v>
      </c>
      <c r="H1665">
        <f>VLOOKUP($A1665,'Data Transformation'!$A$2:$G$2336,7,)</f>
        <v>1</v>
      </c>
      <c r="I1665" t="str">
        <f>VLOOKUP($A1665,'Medical Examinations'!$A$2:$H$2336,8,)</f>
        <v>No</v>
      </c>
      <c r="J1665" t="str">
        <f>VLOOKUP($A1665,'Data Transformation'!$A$2:$K$2336,11,)</f>
        <v>obesity</v>
      </c>
      <c r="K1665" t="str">
        <f>VLOOKUP($A1665,'Data Transformation'!$A$2:$M$2336,13,)</f>
        <v>Normal</v>
      </c>
      <c r="L1665" t="str">
        <f>VLOOKUP(A1665,'Data Transformation'!A1665:Q3999,17,)</f>
        <v>20-Oct-1969</v>
      </c>
      <c r="M1665">
        <f>VLOOKUP($A1665,'Hospitalisation Details'!$A$2:$I$2344,6,)</f>
        <v>5778.71</v>
      </c>
      <c r="N1665" t="str">
        <f>VLOOKUP($A1665,'Hospitalisation Details'!$A$2:$I$2344,7,)</f>
        <v>tier - 2</v>
      </c>
      <c r="O1665" t="str">
        <f>VLOOKUP($A1665,'Hospitalisation Details'!$A$2:$I$2344,8,)</f>
        <v>tier - 3</v>
      </c>
      <c r="P1665" t="str">
        <f>VLOOKUP($A1665,'Hospitalisation Details'!$A$2:$I$2344,9,)</f>
        <v>R1022</v>
      </c>
      <c r="Q1665">
        <f>VLOOKUP(A1665,'Data Transformation'!A1665:R3999,18,)</f>
        <v>53</v>
      </c>
    </row>
    <row r="1666" spans="1:17" ht="15.6" x14ac:dyDescent="0.3">
      <c r="A1666" s="1" t="s">
        <v>706</v>
      </c>
      <c r="B1666" s="1" t="str">
        <f>VLOOKUP($A1666,'Data Transformation'!$A$2:$D$2336,4,)</f>
        <v xml:space="preserve">  Robert B</v>
      </c>
      <c r="C1666">
        <f>VLOOKUP($A1666,'Medical Examinations'!$A$2:$B$2336,2,)</f>
        <v>42.655000000000001</v>
      </c>
      <c r="D1666">
        <f>VLOOKUP($A1666,'Medical Examinations'!$A$2:$C$2336,3,)</f>
        <v>5.94</v>
      </c>
      <c r="E1666" t="str">
        <f>VLOOKUP($A1666,'Medical Examinations'!$A$2:$D$2336,4,)</f>
        <v>yes</v>
      </c>
      <c r="F1666" t="str">
        <f>VLOOKUP($A1666,'Medical Examinations'!$A$2:$E$2336,5,)</f>
        <v>No</v>
      </c>
      <c r="G1666" t="str">
        <f>VLOOKUP($A1666,'Medical Examinations'!$A$2:$F$2336,6,)</f>
        <v>Yes</v>
      </c>
      <c r="H1666">
        <f>VLOOKUP($A1666,'Data Transformation'!$A$2:$G$2336,7,)</f>
        <v>1</v>
      </c>
      <c r="I1666" t="str">
        <f>VLOOKUP($A1666,'Medical Examinations'!$A$2:$H$2336,8,)</f>
        <v>No</v>
      </c>
      <c r="J1666" t="str">
        <f>VLOOKUP($A1666,'Data Transformation'!$A$2:$K$2336,11,)</f>
        <v>obesity</v>
      </c>
      <c r="K1666" t="str">
        <f>VLOOKUP($A1666,'Data Transformation'!$A$2:$M$2336,13,)</f>
        <v>Normal</v>
      </c>
      <c r="L1666" t="str">
        <f>VLOOKUP(A1666,'Data Transformation'!A1666:Q4000,17,)</f>
        <v>23-Jul-1958</v>
      </c>
      <c r="M1666">
        <f>VLOOKUP($A1666,'Hospitalisation Details'!$A$2:$I$2344,6,)</f>
        <v>5757.41</v>
      </c>
      <c r="N1666" t="str">
        <f>VLOOKUP($A1666,'Hospitalisation Details'!$A$2:$I$2344,7,)</f>
        <v>tier - 2</v>
      </c>
      <c r="O1666" t="str">
        <f>VLOOKUP($A1666,'Hospitalisation Details'!$A$2:$I$2344,8,)</f>
        <v>tier - 3</v>
      </c>
      <c r="P1666" t="str">
        <f>VLOOKUP($A1666,'Hospitalisation Details'!$A$2:$I$2344,9,)</f>
        <v>R1019</v>
      </c>
      <c r="Q1666">
        <f>VLOOKUP(A1666,'Data Transformation'!A1666:R4000,18,)</f>
        <v>65</v>
      </c>
    </row>
    <row r="1667" spans="1:17" ht="15.6" x14ac:dyDescent="0.3">
      <c r="A1667" s="1" t="s">
        <v>705</v>
      </c>
      <c r="B1667" s="1" t="str">
        <f>VLOOKUP($A1667,'Data Transformation'!$A$2:$D$2336,4,)</f>
        <v xml:space="preserve">  Benjamin M</v>
      </c>
      <c r="C1667">
        <f>VLOOKUP($A1667,'Medical Examinations'!$A$2:$B$2336,2,)</f>
        <v>30.57</v>
      </c>
      <c r="D1667">
        <f>VLOOKUP($A1667,'Medical Examinations'!$A$2:$C$2336,3,)</f>
        <v>5.34</v>
      </c>
      <c r="E1667" t="str">
        <f>VLOOKUP($A1667,'Medical Examinations'!$A$2:$D$2336,4,)</f>
        <v>No</v>
      </c>
      <c r="F1667" t="str">
        <f>VLOOKUP($A1667,'Medical Examinations'!$A$2:$E$2336,5,)</f>
        <v>No</v>
      </c>
      <c r="G1667" t="str">
        <f>VLOOKUP($A1667,'Medical Examinations'!$A$2:$F$2336,6,)</f>
        <v>Yes</v>
      </c>
      <c r="H1667">
        <f>VLOOKUP($A1667,'Data Transformation'!$A$2:$G$2336,7,)</f>
        <v>1</v>
      </c>
      <c r="I1667" t="str">
        <f>VLOOKUP($A1667,'Medical Examinations'!$A$2:$H$2336,8,)</f>
        <v>No</v>
      </c>
      <c r="J1667" t="str">
        <f>VLOOKUP($A1667,'Data Transformation'!$A$2:$K$2336,11,)</f>
        <v>obesity</v>
      </c>
      <c r="K1667" t="str">
        <f>VLOOKUP($A1667,'Data Transformation'!$A$2:$M$2336,13,)</f>
        <v>Normal</v>
      </c>
      <c r="L1667" t="str">
        <f>VLOOKUP(A1667,'Data Transformation'!A1667:Q4001,17,)</f>
        <v>4-Sep-1982</v>
      </c>
      <c r="M1667">
        <f>VLOOKUP($A1667,'Hospitalisation Details'!$A$2:$I$2344,6,)</f>
        <v>5748.13</v>
      </c>
      <c r="N1667" t="str">
        <f>VLOOKUP($A1667,'Hospitalisation Details'!$A$2:$I$2344,7,)</f>
        <v>tier - 2</v>
      </c>
      <c r="O1667" t="str">
        <f>VLOOKUP($A1667,'Hospitalisation Details'!$A$2:$I$2344,8,)</f>
        <v>tier - 1</v>
      </c>
      <c r="P1667" t="str">
        <f>VLOOKUP($A1667,'Hospitalisation Details'!$A$2:$I$2344,9,)</f>
        <v>R1021</v>
      </c>
      <c r="Q1667">
        <f>VLOOKUP(A1667,'Data Transformation'!A1667:R4001,18,)</f>
        <v>40</v>
      </c>
    </row>
    <row r="1668" spans="1:17" ht="15.6" x14ac:dyDescent="0.3">
      <c r="A1668" s="1" t="s">
        <v>704</v>
      </c>
      <c r="B1668" s="1" t="str">
        <f>VLOOKUP($A1668,'Data Transformation'!$A$2:$D$2336,4,)</f>
        <v xml:space="preserve">  Robert</v>
      </c>
      <c r="C1668">
        <f>VLOOKUP($A1668,'Medical Examinations'!$A$2:$B$2336,2,)</f>
        <v>17.7</v>
      </c>
      <c r="D1668">
        <f>VLOOKUP($A1668,'Medical Examinations'!$A$2:$C$2336,3,)</f>
        <v>6.38</v>
      </c>
      <c r="E1668" t="str">
        <f>VLOOKUP($A1668,'Medical Examinations'!$A$2:$D$2336,4,)</f>
        <v>No</v>
      </c>
      <c r="F1668" t="str">
        <f>VLOOKUP($A1668,'Medical Examinations'!$A$2:$E$2336,5,)</f>
        <v>No</v>
      </c>
      <c r="G1668" t="str">
        <f>VLOOKUP($A1668,'Medical Examinations'!$A$2:$F$2336,6,)</f>
        <v>No</v>
      </c>
      <c r="H1668">
        <f>VLOOKUP($A1668,'Data Transformation'!$A$2:$G$2336,7,)</f>
        <v>2</v>
      </c>
      <c r="I1668" t="str">
        <f>VLOOKUP($A1668,'Medical Examinations'!$A$2:$H$2336,8,)</f>
        <v>No</v>
      </c>
      <c r="J1668" t="str">
        <f>VLOOKUP($A1668,'Data Transformation'!$A$2:$K$2336,11,)</f>
        <v>obesity</v>
      </c>
      <c r="K1668" t="str">
        <f>VLOOKUP($A1668,'Data Transformation'!$A$2:$M$2336,13,)</f>
        <v>Normal</v>
      </c>
      <c r="L1668" t="str">
        <f>VLOOKUP(A1668,'Data Transformation'!A1668:Q4002,17,)</f>
        <v>24-Sep-2002</v>
      </c>
      <c r="M1668">
        <f>VLOOKUP($A1668,'Hospitalisation Details'!$A$2:$I$2344,6,)</f>
        <v>5741.67</v>
      </c>
      <c r="N1668" t="str">
        <f>VLOOKUP($A1668,'Hospitalisation Details'!$A$2:$I$2344,7,)</f>
        <v>tier - 2</v>
      </c>
      <c r="O1668" t="str">
        <f>VLOOKUP($A1668,'Hospitalisation Details'!$A$2:$I$2344,8,)</f>
        <v>tier - 3</v>
      </c>
      <c r="P1668" t="str">
        <f>VLOOKUP($A1668,'Hospitalisation Details'!$A$2:$I$2344,9,)</f>
        <v>R1013</v>
      </c>
      <c r="Q1668">
        <f>VLOOKUP(A1668,'Data Transformation'!A1668:R4002,18,)</f>
        <v>20</v>
      </c>
    </row>
    <row r="1669" spans="1:17" ht="15.6" x14ac:dyDescent="0.3">
      <c r="A1669" s="1" t="s">
        <v>703</v>
      </c>
      <c r="B1669" s="1" t="str">
        <f>VLOOKUP($A1669,'Data Transformation'!$A$2:$D$2336,4,)</f>
        <v xml:space="preserve">  Eric R</v>
      </c>
      <c r="C1669">
        <f>VLOOKUP($A1669,'Medical Examinations'!$A$2:$B$2336,2,)</f>
        <v>34.770000000000003</v>
      </c>
      <c r="D1669">
        <f>VLOOKUP($A1669,'Medical Examinations'!$A$2:$C$2336,3,)</f>
        <v>4.47</v>
      </c>
      <c r="E1669" t="str">
        <f>VLOOKUP($A1669,'Medical Examinations'!$A$2:$D$2336,4,)</f>
        <v>No</v>
      </c>
      <c r="F1669" t="str">
        <f>VLOOKUP($A1669,'Medical Examinations'!$A$2:$E$2336,5,)</f>
        <v>No</v>
      </c>
      <c r="G1669" t="str">
        <f>VLOOKUP($A1669,'Medical Examinations'!$A$2:$F$2336,6,)</f>
        <v>No</v>
      </c>
      <c r="H1669">
        <f>VLOOKUP($A1669,'Data Transformation'!$A$2:$G$2336,7,)</f>
        <v>1</v>
      </c>
      <c r="I1669" t="str">
        <f>VLOOKUP($A1669,'Medical Examinations'!$A$2:$H$2336,8,)</f>
        <v>No</v>
      </c>
      <c r="J1669" t="str">
        <f>VLOOKUP($A1669,'Data Transformation'!$A$2:$K$2336,11,)</f>
        <v>obesity</v>
      </c>
      <c r="K1669" t="str">
        <f>VLOOKUP($A1669,'Data Transformation'!$A$2:$M$2336,13,)</f>
        <v>Normal</v>
      </c>
      <c r="L1669" t="str">
        <f>VLOOKUP(A1669,'Data Transformation'!A1669:Q4003,17,)</f>
        <v>29-Jul-1962</v>
      </c>
      <c r="M1669">
        <f>VLOOKUP($A1669,'Hospitalisation Details'!$A$2:$I$2344,6,)</f>
        <v>5729.01</v>
      </c>
      <c r="N1669" t="str">
        <f>VLOOKUP($A1669,'Hospitalisation Details'!$A$2:$I$2344,7,)</f>
        <v>tier - 1</v>
      </c>
      <c r="O1669" t="str">
        <f>VLOOKUP($A1669,'Hospitalisation Details'!$A$2:$I$2344,8,)</f>
        <v>tier - 2</v>
      </c>
      <c r="P1669" t="str">
        <f>VLOOKUP($A1669,'Hospitalisation Details'!$A$2:$I$2344,9,)</f>
        <v>R1012</v>
      </c>
      <c r="Q1669">
        <f>VLOOKUP(A1669,'Data Transformation'!A1669:R4003,18,)</f>
        <v>61</v>
      </c>
    </row>
    <row r="1670" spans="1:17" ht="15.6" x14ac:dyDescent="0.3">
      <c r="A1670" s="1" t="s">
        <v>702</v>
      </c>
      <c r="B1670" s="1" t="str">
        <f>VLOOKUP($A1670,'Data Transformation'!$A$2:$D$2336,4,)</f>
        <v xml:space="preserve">  Matthew</v>
      </c>
      <c r="C1670">
        <f>VLOOKUP($A1670,'Medical Examinations'!$A$2:$B$2336,2,)</f>
        <v>16.88</v>
      </c>
      <c r="D1670">
        <f>VLOOKUP($A1670,'Medical Examinations'!$A$2:$C$2336,3,)</f>
        <v>9.9600000000000009</v>
      </c>
      <c r="E1670" t="str">
        <f>VLOOKUP($A1670,'Medical Examinations'!$A$2:$D$2336,4,)</f>
        <v>No</v>
      </c>
      <c r="F1670" t="str">
        <f>VLOOKUP($A1670,'Medical Examinations'!$A$2:$E$2336,5,)</f>
        <v>No</v>
      </c>
      <c r="G1670" t="str">
        <f>VLOOKUP($A1670,'Medical Examinations'!$A$2:$F$2336,6,)</f>
        <v>No</v>
      </c>
      <c r="H1670">
        <f>VLOOKUP($A1670,'Data Transformation'!$A$2:$G$2336,7,)</f>
        <v>0</v>
      </c>
      <c r="I1670" t="str">
        <f>VLOOKUP($A1670,'Medical Examinations'!$A$2:$H$2336,8,)</f>
        <v>No</v>
      </c>
      <c r="J1670" t="str">
        <f>VLOOKUP($A1670,'Data Transformation'!$A$2:$K$2336,11,)</f>
        <v>obesity</v>
      </c>
      <c r="K1670" t="str">
        <f>VLOOKUP($A1670,'Data Transformation'!$A$2:$M$2336,13,)</f>
        <v>Normal</v>
      </c>
      <c r="L1670" t="str">
        <f>VLOOKUP(A1670,'Data Transformation'!A1670:Q4004,17,)</f>
        <v>27-Jul-1965</v>
      </c>
      <c r="M1670">
        <f>VLOOKUP($A1670,'Hospitalisation Details'!$A$2:$I$2344,6,)</f>
        <v>5720.38</v>
      </c>
      <c r="N1670" t="str">
        <f>VLOOKUP($A1670,'Hospitalisation Details'!$A$2:$I$2344,7,)</f>
        <v>tier - 2</v>
      </c>
      <c r="O1670" t="str">
        <f>VLOOKUP($A1670,'Hospitalisation Details'!$A$2:$I$2344,8,)</f>
        <v>tier - 1</v>
      </c>
      <c r="P1670" t="str">
        <f>VLOOKUP($A1670,'Hospitalisation Details'!$A$2:$I$2344,9,)</f>
        <v>R1013</v>
      </c>
      <c r="Q1670">
        <f>VLOOKUP(A1670,'Data Transformation'!A1670:R4004,18,)</f>
        <v>58</v>
      </c>
    </row>
    <row r="1671" spans="1:17" ht="15.6" x14ac:dyDescent="0.3">
      <c r="A1671" s="1" t="s">
        <v>701</v>
      </c>
      <c r="B1671" s="1" t="str">
        <f>VLOOKUP($A1671,'Data Transformation'!$A$2:$D$2336,4,)</f>
        <v xml:space="preserve">  Bob R</v>
      </c>
      <c r="C1671">
        <f>VLOOKUP($A1671,'Medical Examinations'!$A$2:$B$2336,2,)</f>
        <v>40.26</v>
      </c>
      <c r="D1671">
        <f>VLOOKUP($A1671,'Medical Examinations'!$A$2:$C$2336,3,)</f>
        <v>9.92</v>
      </c>
      <c r="E1671" t="str">
        <f>VLOOKUP($A1671,'Medical Examinations'!$A$2:$D$2336,4,)</f>
        <v>yes</v>
      </c>
      <c r="F1671" t="str">
        <f>VLOOKUP($A1671,'Medical Examinations'!$A$2:$E$2336,5,)</f>
        <v>No</v>
      </c>
      <c r="G1671" t="str">
        <f>VLOOKUP($A1671,'Medical Examinations'!$A$2:$F$2336,6,)</f>
        <v>No</v>
      </c>
      <c r="H1671">
        <f>VLOOKUP($A1671,'Data Transformation'!$A$2:$G$2336,7,)</f>
        <v>0</v>
      </c>
      <c r="I1671" t="str">
        <f>VLOOKUP($A1671,'Medical Examinations'!$A$2:$H$2336,8,)</f>
        <v>No</v>
      </c>
      <c r="J1671" t="str">
        <f>VLOOKUP($A1671,'Data Transformation'!$A$2:$K$2336,11,)</f>
        <v>normal weight</v>
      </c>
      <c r="K1671" t="str">
        <f>VLOOKUP($A1671,'Data Transformation'!$A$2:$M$2336,13,)</f>
        <v>Normal</v>
      </c>
      <c r="L1671" t="str">
        <f>VLOOKUP(A1671,'Data Transformation'!A1671:Q4005,17,)</f>
        <v>10-Dec-1975</v>
      </c>
      <c r="M1671">
        <f>VLOOKUP($A1671,'Hospitalisation Details'!$A$2:$I$2344,6,)</f>
        <v>5709.16</v>
      </c>
      <c r="N1671" t="str">
        <f>VLOOKUP($A1671,'Hospitalisation Details'!$A$2:$I$2344,7,)</f>
        <v>tier - 3</v>
      </c>
      <c r="O1671" t="str">
        <f>VLOOKUP($A1671,'Hospitalisation Details'!$A$2:$I$2344,8,)</f>
        <v>tier - 3</v>
      </c>
      <c r="P1671" t="str">
        <f>VLOOKUP($A1671,'Hospitalisation Details'!$A$2:$I$2344,9,)</f>
        <v>R1013</v>
      </c>
      <c r="Q1671">
        <f>VLOOKUP(A1671,'Data Transformation'!A1671:R4005,18,)</f>
        <v>47</v>
      </c>
    </row>
    <row r="1672" spans="1:17" ht="15.6" x14ac:dyDescent="0.3">
      <c r="A1672" s="1" t="s">
        <v>700</v>
      </c>
      <c r="B1672" s="1" t="str">
        <f>VLOOKUP($A1672,'Data Transformation'!$A$2:$D$2336,4,)</f>
        <v xml:space="preserve">  Stephanie J</v>
      </c>
      <c r="C1672">
        <f>VLOOKUP($A1672,'Medical Examinations'!$A$2:$B$2336,2,)</f>
        <v>25.6</v>
      </c>
      <c r="D1672">
        <f>VLOOKUP($A1672,'Medical Examinations'!$A$2:$C$2336,3,)</f>
        <v>6.03</v>
      </c>
      <c r="E1672" t="str">
        <f>VLOOKUP($A1672,'Medical Examinations'!$A$2:$D$2336,4,)</f>
        <v>No</v>
      </c>
      <c r="F1672" t="str">
        <f>VLOOKUP($A1672,'Medical Examinations'!$A$2:$E$2336,5,)</f>
        <v>No</v>
      </c>
      <c r="G1672" t="str">
        <f>VLOOKUP($A1672,'Medical Examinations'!$A$2:$F$2336,6,)</f>
        <v>Yes</v>
      </c>
      <c r="H1672">
        <f>VLOOKUP($A1672,'Data Transformation'!$A$2:$G$2336,7,)</f>
        <v>1</v>
      </c>
      <c r="I1672" t="str">
        <f>VLOOKUP($A1672,'Medical Examinations'!$A$2:$H$2336,8,)</f>
        <v>No</v>
      </c>
      <c r="J1672" t="str">
        <f>VLOOKUP($A1672,'Data Transformation'!$A$2:$K$2336,11,)</f>
        <v>obesity</v>
      </c>
      <c r="K1672" t="str">
        <f>VLOOKUP($A1672,'Data Transformation'!$A$2:$M$2336,13,)</f>
        <v>Diabetes</v>
      </c>
      <c r="L1672" t="str">
        <f>VLOOKUP(A1672,'Data Transformation'!A1672:Q4006,17,)</f>
        <v>18-Oct-1979</v>
      </c>
      <c r="M1672">
        <f>VLOOKUP($A1672,'Hospitalisation Details'!$A$2:$I$2344,6,)</f>
        <v>5708.87</v>
      </c>
      <c r="N1672" t="str">
        <f>VLOOKUP($A1672,'Hospitalisation Details'!$A$2:$I$2344,7,)</f>
        <v>tier - 2</v>
      </c>
      <c r="O1672" t="str">
        <f>VLOOKUP($A1672,'Hospitalisation Details'!$A$2:$I$2344,8,)</f>
        <v>tier - 1</v>
      </c>
      <c r="P1672" t="str">
        <f>VLOOKUP($A1672,'Hospitalisation Details'!$A$2:$I$2344,9,)</f>
        <v>R1011</v>
      </c>
      <c r="Q1672">
        <f>VLOOKUP(A1672,'Data Transformation'!A1672:R4006,18,)</f>
        <v>43</v>
      </c>
    </row>
    <row r="1673" spans="1:17" ht="15.6" x14ac:dyDescent="0.3">
      <c r="A1673" s="1" t="s">
        <v>699</v>
      </c>
      <c r="B1673" s="1" t="str">
        <f>VLOOKUP($A1673,'Data Transformation'!$A$2:$D$2336,4,)</f>
        <v xml:space="preserve">  Jake</v>
      </c>
      <c r="C1673">
        <f>VLOOKUP($A1673,'Medical Examinations'!$A$2:$B$2336,2,)</f>
        <v>33.549999999999997</v>
      </c>
      <c r="D1673">
        <f>VLOOKUP($A1673,'Medical Examinations'!$A$2:$C$2336,3,)</f>
        <v>10.9</v>
      </c>
      <c r="E1673" t="str">
        <f>VLOOKUP($A1673,'Medical Examinations'!$A$2:$D$2336,4,)</f>
        <v>yes</v>
      </c>
      <c r="F1673" t="str">
        <f>VLOOKUP($A1673,'Medical Examinations'!$A$2:$E$2336,5,)</f>
        <v>No</v>
      </c>
      <c r="G1673" t="str">
        <f>VLOOKUP($A1673,'Medical Examinations'!$A$2:$F$2336,6,)</f>
        <v>No</v>
      </c>
      <c r="H1673">
        <f>VLOOKUP($A1673,'Data Transformation'!$A$2:$G$2336,7,)</f>
        <v>0</v>
      </c>
      <c r="I1673" t="str">
        <f>VLOOKUP($A1673,'Medical Examinations'!$A$2:$H$2336,8,)</f>
        <v>No</v>
      </c>
      <c r="J1673" t="str">
        <f>VLOOKUP($A1673,'Data Transformation'!$A$2:$K$2336,11,)</f>
        <v>obesity</v>
      </c>
      <c r="K1673" t="str">
        <f>VLOOKUP($A1673,'Data Transformation'!$A$2:$M$2336,13,)</f>
        <v>Normal</v>
      </c>
      <c r="L1673" t="str">
        <f>VLOOKUP(A1673,'Data Transformation'!A1673:Q4007,17,)</f>
        <v>5-Jun-1981</v>
      </c>
      <c r="M1673">
        <f>VLOOKUP($A1673,'Hospitalisation Details'!$A$2:$I$2344,6,)</f>
        <v>5699.84</v>
      </c>
      <c r="N1673" t="str">
        <f>VLOOKUP($A1673,'Hospitalisation Details'!$A$2:$I$2344,7,)</f>
        <v>tier - 2</v>
      </c>
      <c r="O1673" t="str">
        <f>VLOOKUP($A1673,'Hospitalisation Details'!$A$2:$I$2344,8,)</f>
        <v>tier - 3</v>
      </c>
      <c r="P1673" t="str">
        <f>VLOOKUP($A1673,'Hospitalisation Details'!$A$2:$I$2344,9,)</f>
        <v>R1013</v>
      </c>
      <c r="Q1673">
        <f>VLOOKUP(A1673,'Data Transformation'!A1673:R4007,18,)</f>
        <v>42</v>
      </c>
    </row>
    <row r="1674" spans="1:17" ht="15.6" x14ac:dyDescent="0.3">
      <c r="A1674" s="1" t="s">
        <v>698</v>
      </c>
      <c r="B1674" s="1" t="str">
        <f>VLOOKUP($A1674,'Data Transformation'!$A$2:$D$2336,4,)</f>
        <v xml:space="preserve">  Alison L</v>
      </c>
      <c r="C1674">
        <f>VLOOKUP($A1674,'Medical Examinations'!$A$2:$B$2336,2,)</f>
        <v>16.690000000000001</v>
      </c>
      <c r="D1674">
        <f>VLOOKUP($A1674,'Medical Examinations'!$A$2:$C$2336,3,)</f>
        <v>10.66</v>
      </c>
      <c r="E1674" t="str">
        <f>VLOOKUP($A1674,'Medical Examinations'!$A$2:$D$2336,4,)</f>
        <v>No</v>
      </c>
      <c r="F1674" t="str">
        <f>VLOOKUP($A1674,'Medical Examinations'!$A$2:$E$2336,5,)</f>
        <v>No</v>
      </c>
      <c r="G1674" t="str">
        <f>VLOOKUP($A1674,'Medical Examinations'!$A$2:$F$2336,6,)</f>
        <v>No</v>
      </c>
      <c r="H1674">
        <f>VLOOKUP($A1674,'Data Transformation'!$A$2:$G$2336,7,)</f>
        <v>0</v>
      </c>
      <c r="I1674" t="str">
        <f>VLOOKUP($A1674,'Medical Examinations'!$A$2:$H$2336,8,)</f>
        <v>No</v>
      </c>
      <c r="J1674" t="str">
        <f>VLOOKUP($A1674,'Data Transformation'!$A$2:$K$2336,11,)</f>
        <v>obesity</v>
      </c>
      <c r="K1674" t="str">
        <f>VLOOKUP($A1674,'Data Transformation'!$A$2:$M$2336,13,)</f>
        <v>Normal</v>
      </c>
      <c r="L1674" t="str">
        <f>VLOOKUP(A1674,'Data Transformation'!A1674:Q4008,17,)</f>
        <v>11-Nov-1970</v>
      </c>
      <c r="M1674">
        <f>VLOOKUP($A1674,'Hospitalisation Details'!$A$2:$I$2344,6,)</f>
        <v>5698.74</v>
      </c>
      <c r="N1674" t="str">
        <f>VLOOKUP($A1674,'Hospitalisation Details'!$A$2:$I$2344,7,)</f>
        <v>tier - 2</v>
      </c>
      <c r="O1674" t="str">
        <f>VLOOKUP($A1674,'Hospitalisation Details'!$A$2:$I$2344,8,)</f>
        <v>tier - 2</v>
      </c>
      <c r="P1674" t="str">
        <f>VLOOKUP($A1674,'Hospitalisation Details'!$A$2:$I$2344,9,)</f>
        <v>R1012</v>
      </c>
      <c r="Q1674">
        <f>VLOOKUP(A1674,'Data Transformation'!A1674:R4008,18,)</f>
        <v>52</v>
      </c>
    </row>
    <row r="1675" spans="1:17" ht="15.6" x14ac:dyDescent="0.3">
      <c r="A1675" s="1" t="s">
        <v>697</v>
      </c>
      <c r="B1675" s="1" t="str">
        <f>VLOOKUP($A1675,'Data Transformation'!$A$2:$D$2336,4,)</f>
        <v xml:space="preserve">  Lindsay M</v>
      </c>
      <c r="C1675">
        <f>VLOOKUP($A1675,'Medical Examinations'!$A$2:$B$2336,2,)</f>
        <v>19.95</v>
      </c>
      <c r="D1675">
        <f>VLOOKUP($A1675,'Medical Examinations'!$A$2:$C$2336,3,)</f>
        <v>4.05</v>
      </c>
      <c r="E1675" t="str">
        <f>VLOOKUP($A1675,'Medical Examinations'!$A$2:$D$2336,4,)</f>
        <v>No</v>
      </c>
      <c r="F1675" t="str">
        <f>VLOOKUP($A1675,'Medical Examinations'!$A$2:$E$2336,5,)</f>
        <v>No</v>
      </c>
      <c r="G1675" t="str">
        <f>VLOOKUP($A1675,'Medical Examinations'!$A$2:$F$2336,6,)</f>
        <v>No</v>
      </c>
      <c r="H1675">
        <f>VLOOKUP($A1675,'Data Transformation'!$A$2:$G$2336,7,)</f>
        <v>1</v>
      </c>
      <c r="I1675" t="str">
        <f>VLOOKUP($A1675,'Medical Examinations'!$A$2:$H$2336,8,)</f>
        <v>No</v>
      </c>
      <c r="J1675" t="str">
        <f>VLOOKUP($A1675,'Data Transformation'!$A$2:$K$2336,11,)</f>
        <v>obesity</v>
      </c>
      <c r="K1675" t="str">
        <f>VLOOKUP($A1675,'Data Transformation'!$A$2:$M$2336,13,)</f>
        <v>Normal</v>
      </c>
      <c r="L1675" t="str">
        <f>VLOOKUP(A1675,'Data Transformation'!A1675:Q4009,17,)</f>
        <v>17-Oct-1958</v>
      </c>
      <c r="M1675">
        <f>VLOOKUP($A1675,'Hospitalisation Details'!$A$2:$I$2344,6,)</f>
        <v>5693.43</v>
      </c>
      <c r="N1675" t="str">
        <f>VLOOKUP($A1675,'Hospitalisation Details'!$A$2:$I$2344,7,)</f>
        <v>tier - 2</v>
      </c>
      <c r="O1675" t="str">
        <f>VLOOKUP($A1675,'Hospitalisation Details'!$A$2:$I$2344,8,)</f>
        <v>tier - 3</v>
      </c>
      <c r="P1675" t="str">
        <f>VLOOKUP($A1675,'Hospitalisation Details'!$A$2:$I$2344,9,)</f>
        <v>R1012</v>
      </c>
      <c r="Q1675">
        <f>VLOOKUP(A1675,'Data Transformation'!A1675:R4009,18,)</f>
        <v>64</v>
      </c>
    </row>
    <row r="1676" spans="1:17" ht="15.6" x14ac:dyDescent="0.3">
      <c r="A1676" s="1" t="s">
        <v>696</v>
      </c>
      <c r="B1676" s="1" t="str">
        <f>VLOOKUP($A1676,'Data Transformation'!$A$2:$D$2336,4,)</f>
        <v xml:space="preserve">  Guillaume</v>
      </c>
      <c r="C1676">
        <f>VLOOKUP($A1676,'Medical Examinations'!$A$2:$B$2336,2,)</f>
        <v>17.55</v>
      </c>
      <c r="D1676">
        <f>VLOOKUP($A1676,'Medical Examinations'!$A$2:$C$2336,3,)</f>
        <v>4.2300000000000004</v>
      </c>
      <c r="E1676" t="str">
        <f>VLOOKUP($A1676,'Medical Examinations'!$A$2:$D$2336,4,)</f>
        <v>No</v>
      </c>
      <c r="F1676" t="str">
        <f>VLOOKUP($A1676,'Medical Examinations'!$A$2:$E$2336,5,)</f>
        <v>No</v>
      </c>
      <c r="G1676" t="str">
        <f>VLOOKUP($A1676,'Medical Examinations'!$A$2:$F$2336,6,)</f>
        <v>No</v>
      </c>
      <c r="H1676">
        <f>VLOOKUP($A1676,'Data Transformation'!$A$2:$G$2336,7,)</f>
        <v>2</v>
      </c>
      <c r="I1676" t="str">
        <f>VLOOKUP($A1676,'Medical Examinations'!$A$2:$H$2336,8,)</f>
        <v>No</v>
      </c>
      <c r="J1676" t="str">
        <f>VLOOKUP($A1676,'Data Transformation'!$A$2:$K$2336,11,)</f>
        <v>obesity</v>
      </c>
      <c r="K1676" t="str">
        <f>VLOOKUP($A1676,'Data Transformation'!$A$2:$M$2336,13,)</f>
        <v>Diabetes</v>
      </c>
      <c r="L1676" t="str">
        <f>VLOOKUP(A1676,'Data Transformation'!A1676:Q4010,17,)</f>
        <v>4-Jul-1981</v>
      </c>
      <c r="M1676">
        <f>VLOOKUP($A1676,'Hospitalisation Details'!$A$2:$I$2344,6,)</f>
        <v>5690.79</v>
      </c>
      <c r="N1676" t="str">
        <f>VLOOKUP($A1676,'Hospitalisation Details'!$A$2:$I$2344,7,)</f>
        <v>tier - 2</v>
      </c>
      <c r="O1676" t="str">
        <f>VLOOKUP($A1676,'Hospitalisation Details'!$A$2:$I$2344,8,)</f>
        <v>tier - 1</v>
      </c>
      <c r="P1676" t="str">
        <f>VLOOKUP($A1676,'Hospitalisation Details'!$A$2:$I$2344,9,)</f>
        <v>R1013</v>
      </c>
      <c r="Q1676">
        <f>VLOOKUP(A1676,'Data Transformation'!A1676:R4010,18,)</f>
        <v>42</v>
      </c>
    </row>
    <row r="1677" spans="1:17" ht="15.6" x14ac:dyDescent="0.3">
      <c r="A1677" s="1" t="s">
        <v>695</v>
      </c>
      <c r="B1677" s="1" t="str">
        <f>VLOOKUP($A1677,'Data Transformation'!$A$2:$D$2336,4,)</f>
        <v xml:space="preserve">  Kaylee</v>
      </c>
      <c r="C1677">
        <f>VLOOKUP($A1677,'Medical Examinations'!$A$2:$B$2336,2,)</f>
        <v>22.01</v>
      </c>
      <c r="D1677">
        <f>VLOOKUP($A1677,'Medical Examinations'!$A$2:$C$2336,3,)</f>
        <v>5.01</v>
      </c>
      <c r="E1677" t="str">
        <f>VLOOKUP($A1677,'Medical Examinations'!$A$2:$D$2336,4,)</f>
        <v>No</v>
      </c>
      <c r="F1677" t="str">
        <f>VLOOKUP($A1677,'Medical Examinations'!$A$2:$E$2336,5,)</f>
        <v>No</v>
      </c>
      <c r="G1677" t="str">
        <f>VLOOKUP($A1677,'Medical Examinations'!$A$2:$F$2336,6,)</f>
        <v>No</v>
      </c>
      <c r="H1677">
        <f>VLOOKUP($A1677,'Data Transformation'!$A$2:$G$2336,7,)</f>
        <v>1</v>
      </c>
      <c r="I1677" t="str">
        <f>VLOOKUP($A1677,'Medical Examinations'!$A$2:$H$2336,8,)</f>
        <v>No</v>
      </c>
      <c r="J1677" t="str">
        <f>VLOOKUP($A1677,'Data Transformation'!$A$2:$K$2336,11,)</f>
        <v>obesity</v>
      </c>
      <c r="K1677" t="str">
        <f>VLOOKUP($A1677,'Data Transformation'!$A$2:$M$2336,13,)</f>
        <v>Diabetes</v>
      </c>
      <c r="L1677" t="str">
        <f>VLOOKUP(A1677,'Data Transformation'!A1677:Q4011,17,)</f>
        <v>8-Nov-1968</v>
      </c>
      <c r="M1677">
        <f>VLOOKUP($A1677,'Hospitalisation Details'!$A$2:$I$2344,6,)</f>
        <v>5679.13</v>
      </c>
      <c r="N1677" t="str">
        <f>VLOOKUP($A1677,'Hospitalisation Details'!$A$2:$I$2344,7,)</f>
        <v>tier - 2</v>
      </c>
      <c r="O1677" t="str">
        <f>VLOOKUP($A1677,'Hospitalisation Details'!$A$2:$I$2344,8,)</f>
        <v>tier - 2</v>
      </c>
      <c r="P1677" t="str">
        <f>VLOOKUP($A1677,'Hospitalisation Details'!$A$2:$I$2344,9,)</f>
        <v>R1013</v>
      </c>
      <c r="Q1677">
        <f>VLOOKUP(A1677,'Data Transformation'!A1677:R4011,18,)</f>
        <v>54</v>
      </c>
    </row>
    <row r="1678" spans="1:17" ht="15.6" x14ac:dyDescent="0.3">
      <c r="A1678" s="1" t="s">
        <v>694</v>
      </c>
      <c r="B1678" s="1" t="str">
        <f>VLOOKUP($A1678,'Data Transformation'!$A$2:$D$2336,4,)</f>
        <v xml:space="preserve">  Theresa</v>
      </c>
      <c r="C1678">
        <f>VLOOKUP($A1678,'Medical Examinations'!$A$2:$B$2336,2,)</f>
        <v>41.8</v>
      </c>
      <c r="D1678">
        <f>VLOOKUP($A1678,'Medical Examinations'!$A$2:$C$2336,3,)</f>
        <v>5.82</v>
      </c>
      <c r="E1678" t="str">
        <f>VLOOKUP($A1678,'Medical Examinations'!$A$2:$D$2336,4,)</f>
        <v>yes</v>
      </c>
      <c r="F1678" t="str">
        <f>VLOOKUP($A1678,'Medical Examinations'!$A$2:$E$2336,5,)</f>
        <v>No</v>
      </c>
      <c r="G1678" t="str">
        <f>VLOOKUP($A1678,'Medical Examinations'!$A$2:$F$2336,6,)</f>
        <v>Yes</v>
      </c>
      <c r="H1678">
        <f>VLOOKUP($A1678,'Data Transformation'!$A$2:$G$2336,7,)</f>
        <v>1</v>
      </c>
      <c r="I1678" t="str">
        <f>VLOOKUP($A1678,'Medical Examinations'!$A$2:$H$2336,8,)</f>
        <v>No</v>
      </c>
      <c r="J1678" t="str">
        <f>VLOOKUP($A1678,'Data Transformation'!$A$2:$K$2336,11,)</f>
        <v>underweight</v>
      </c>
      <c r="K1678" t="str">
        <f>VLOOKUP($A1678,'Data Transformation'!$A$2:$M$2336,13,)</f>
        <v>Normal</v>
      </c>
      <c r="L1678" t="str">
        <f>VLOOKUP(A1678,'Data Transformation'!A1678:Q4012,17,)</f>
        <v>29-Nov-1962</v>
      </c>
      <c r="M1678">
        <f>VLOOKUP($A1678,'Hospitalisation Details'!$A$2:$I$2344,6,)</f>
        <v>5662.23</v>
      </c>
      <c r="N1678" t="str">
        <f>VLOOKUP($A1678,'Hospitalisation Details'!$A$2:$I$2344,7,)</f>
        <v>tier - 2</v>
      </c>
      <c r="O1678" t="str">
        <f>VLOOKUP($A1678,'Hospitalisation Details'!$A$2:$I$2344,8,)</f>
        <v>tier - 1</v>
      </c>
      <c r="P1678" t="str">
        <f>VLOOKUP($A1678,'Hospitalisation Details'!$A$2:$I$2344,9,)</f>
        <v>R1013</v>
      </c>
      <c r="Q1678">
        <f>VLOOKUP(A1678,'Data Transformation'!A1678:R4012,18,)</f>
        <v>60</v>
      </c>
    </row>
    <row r="1679" spans="1:17" ht="15.6" x14ac:dyDescent="0.3">
      <c r="A1679" s="1" t="s">
        <v>693</v>
      </c>
      <c r="B1679" s="1" t="str">
        <f>VLOOKUP($A1679,'Data Transformation'!$A$2:$D$2336,4,)</f>
        <v xml:space="preserve">  Travis G</v>
      </c>
      <c r="C1679">
        <f>VLOOKUP($A1679,'Medical Examinations'!$A$2:$B$2336,2,)</f>
        <v>19.170000000000002</v>
      </c>
      <c r="D1679">
        <f>VLOOKUP($A1679,'Medical Examinations'!$A$2:$C$2336,3,)</f>
        <v>7.94</v>
      </c>
      <c r="E1679" t="str">
        <f>VLOOKUP($A1679,'Medical Examinations'!$A$2:$D$2336,4,)</f>
        <v>No</v>
      </c>
      <c r="F1679" t="str">
        <f>VLOOKUP($A1679,'Medical Examinations'!$A$2:$E$2336,5,)</f>
        <v>No</v>
      </c>
      <c r="G1679" t="str">
        <f>VLOOKUP($A1679,'Medical Examinations'!$A$2:$F$2336,6,)</f>
        <v>No</v>
      </c>
      <c r="H1679">
        <f>VLOOKUP($A1679,'Data Transformation'!$A$2:$G$2336,7,)</f>
        <v>0</v>
      </c>
      <c r="I1679" t="str">
        <f>VLOOKUP($A1679,'Medical Examinations'!$A$2:$H$2336,8,)</f>
        <v>No</v>
      </c>
      <c r="J1679" t="str">
        <f>VLOOKUP($A1679,'Data Transformation'!$A$2:$K$2336,11,)</f>
        <v>obesity</v>
      </c>
      <c r="K1679" t="str">
        <f>VLOOKUP($A1679,'Data Transformation'!$A$2:$M$2336,13,)</f>
        <v>Diabetes</v>
      </c>
      <c r="L1679" t="str">
        <f>VLOOKUP(A1679,'Data Transformation'!A1679:Q4013,17,)</f>
        <v>29-Jul-1958</v>
      </c>
      <c r="M1679">
        <f>VLOOKUP($A1679,'Hospitalisation Details'!$A$2:$I$2344,6,)</f>
        <v>5650.14</v>
      </c>
      <c r="N1679" t="str">
        <f>VLOOKUP($A1679,'Hospitalisation Details'!$A$2:$I$2344,7,)</f>
        <v>tier - 2</v>
      </c>
      <c r="O1679" t="str">
        <f>VLOOKUP($A1679,'Hospitalisation Details'!$A$2:$I$2344,8,)</f>
        <v>tier - 1</v>
      </c>
      <c r="P1679" t="str">
        <f>VLOOKUP($A1679,'Hospitalisation Details'!$A$2:$I$2344,9,)</f>
        <v>R1013</v>
      </c>
      <c r="Q1679">
        <f>VLOOKUP(A1679,'Data Transformation'!A1679:R4013,18,)</f>
        <v>65</v>
      </c>
    </row>
    <row r="1680" spans="1:17" ht="15.6" x14ac:dyDescent="0.3">
      <c r="A1680" s="1" t="s">
        <v>692</v>
      </c>
      <c r="B1680" s="1" t="str">
        <f>VLOOKUP($A1680,'Data Transformation'!$A$2:$D$2336,4,)</f>
        <v xml:space="preserve">  Emma L</v>
      </c>
      <c r="C1680">
        <f>VLOOKUP($A1680,'Medical Examinations'!$A$2:$B$2336,2,)</f>
        <v>32.799999999999997</v>
      </c>
      <c r="D1680">
        <f>VLOOKUP($A1680,'Medical Examinations'!$A$2:$C$2336,3,)</f>
        <v>6.16</v>
      </c>
      <c r="E1680" t="str">
        <f>VLOOKUP($A1680,'Medical Examinations'!$A$2:$D$2336,4,)</f>
        <v>yes</v>
      </c>
      <c r="F1680" t="str">
        <f>VLOOKUP($A1680,'Medical Examinations'!$A$2:$E$2336,5,)</f>
        <v>No</v>
      </c>
      <c r="G1680" t="str">
        <f>VLOOKUP($A1680,'Medical Examinations'!$A$2:$F$2336,6,)</f>
        <v>Yes</v>
      </c>
      <c r="H1680">
        <f>VLOOKUP($A1680,'Data Transformation'!$A$2:$G$2336,7,)</f>
        <v>1</v>
      </c>
      <c r="I1680" t="str">
        <f>VLOOKUP($A1680,'Medical Examinations'!$A$2:$H$2336,8,)</f>
        <v>No</v>
      </c>
      <c r="J1680" t="str">
        <f>VLOOKUP($A1680,'Data Transformation'!$A$2:$K$2336,11,)</f>
        <v>obesity</v>
      </c>
      <c r="K1680" t="str">
        <f>VLOOKUP($A1680,'Data Transformation'!$A$2:$M$2336,13,)</f>
        <v>Diabetes</v>
      </c>
      <c r="L1680" t="str">
        <f>VLOOKUP(A1680,'Data Transformation'!A1680:Q4014,17,)</f>
        <v>2-Aug-1995</v>
      </c>
      <c r="M1680">
        <f>VLOOKUP($A1680,'Hospitalisation Details'!$A$2:$I$2344,6,)</f>
        <v>5649.72</v>
      </c>
      <c r="N1680" t="str">
        <f>VLOOKUP($A1680,'Hospitalisation Details'!$A$2:$I$2344,7,)</f>
        <v>tier - 2</v>
      </c>
      <c r="O1680" t="str">
        <f>VLOOKUP($A1680,'Hospitalisation Details'!$A$2:$I$2344,8,)</f>
        <v>tier - 3</v>
      </c>
      <c r="P1680" t="str">
        <f>VLOOKUP($A1680,'Hospitalisation Details'!$A$2:$I$2344,9,)</f>
        <v>R1011</v>
      </c>
      <c r="Q1680">
        <f>VLOOKUP(A1680,'Data Transformation'!A1680:R4014,18,)</f>
        <v>28</v>
      </c>
    </row>
    <row r="1681" spans="1:17" ht="15.6" x14ac:dyDescent="0.3">
      <c r="A1681" s="1" t="s">
        <v>691</v>
      </c>
      <c r="B1681" s="1" t="str">
        <f>VLOOKUP($A1681,'Data Transformation'!$A$2:$D$2336,4,)</f>
        <v xml:space="preserve">  Linda</v>
      </c>
      <c r="C1681">
        <f>VLOOKUP($A1681,'Medical Examinations'!$A$2:$B$2336,2,)</f>
        <v>35.814999999999998</v>
      </c>
      <c r="D1681">
        <f>VLOOKUP($A1681,'Medical Examinations'!$A$2:$C$2336,3,)</f>
        <v>4.1500000000000004</v>
      </c>
      <c r="E1681" t="str">
        <f>VLOOKUP($A1681,'Medical Examinations'!$A$2:$D$2336,4,)</f>
        <v>No</v>
      </c>
      <c r="F1681" t="str">
        <f>VLOOKUP($A1681,'Medical Examinations'!$A$2:$E$2336,5,)</f>
        <v>No</v>
      </c>
      <c r="G1681" t="str">
        <f>VLOOKUP($A1681,'Medical Examinations'!$A$2:$F$2336,6,)</f>
        <v>No</v>
      </c>
      <c r="H1681">
        <f>VLOOKUP($A1681,'Data Transformation'!$A$2:$G$2336,7,)</f>
        <v>1</v>
      </c>
      <c r="I1681" t="str">
        <f>VLOOKUP($A1681,'Medical Examinations'!$A$2:$H$2336,8,)</f>
        <v>No</v>
      </c>
      <c r="J1681" t="str">
        <f>VLOOKUP($A1681,'Data Transformation'!$A$2:$K$2336,11,)</f>
        <v>obesity</v>
      </c>
      <c r="K1681" t="str">
        <f>VLOOKUP($A1681,'Data Transformation'!$A$2:$M$2336,13,)</f>
        <v>Diabetes</v>
      </c>
      <c r="L1681" t="str">
        <f>VLOOKUP(A1681,'Data Transformation'!A1681:Q4015,17,)</f>
        <v>8-Aug-1960</v>
      </c>
      <c r="M1681">
        <f>VLOOKUP($A1681,'Hospitalisation Details'!$A$2:$I$2344,6,)</f>
        <v>5630.46</v>
      </c>
      <c r="N1681" t="str">
        <f>VLOOKUP($A1681,'Hospitalisation Details'!$A$2:$I$2344,7,)</f>
        <v>tier - 2</v>
      </c>
      <c r="O1681" t="str">
        <f>VLOOKUP($A1681,'Hospitalisation Details'!$A$2:$I$2344,8,)</f>
        <v>tier - 3</v>
      </c>
      <c r="P1681" t="str">
        <f>VLOOKUP($A1681,'Hospitalisation Details'!$A$2:$I$2344,9,)</f>
        <v>R1012</v>
      </c>
      <c r="Q1681">
        <f>VLOOKUP(A1681,'Data Transformation'!A1681:R4015,18,)</f>
        <v>62</v>
      </c>
    </row>
    <row r="1682" spans="1:17" ht="15.6" x14ac:dyDescent="0.3">
      <c r="A1682" s="1" t="s">
        <v>690</v>
      </c>
      <c r="B1682" s="1" t="str">
        <f>VLOOKUP($A1682,'Data Transformation'!$A$2:$D$2336,4,)</f>
        <v xml:space="preserve">  Owen R</v>
      </c>
      <c r="C1682">
        <f>VLOOKUP($A1682,'Medical Examinations'!$A$2:$B$2336,2,)</f>
        <v>24.3</v>
      </c>
      <c r="D1682">
        <f>VLOOKUP($A1682,'Medical Examinations'!$A$2:$C$2336,3,)</f>
        <v>6.23</v>
      </c>
      <c r="E1682" t="str">
        <f>VLOOKUP($A1682,'Medical Examinations'!$A$2:$D$2336,4,)</f>
        <v>No</v>
      </c>
      <c r="F1682" t="str">
        <f>VLOOKUP($A1682,'Medical Examinations'!$A$2:$E$2336,5,)</f>
        <v>No</v>
      </c>
      <c r="G1682" t="str">
        <f>VLOOKUP($A1682,'Medical Examinations'!$A$2:$F$2336,6,)</f>
        <v>No</v>
      </c>
      <c r="H1682">
        <f>VLOOKUP($A1682,'Data Transformation'!$A$2:$G$2336,7,)</f>
        <v>0</v>
      </c>
      <c r="I1682" t="str">
        <f>VLOOKUP($A1682,'Medical Examinations'!$A$2:$H$2336,8,)</f>
        <v>No</v>
      </c>
      <c r="J1682" t="str">
        <f>VLOOKUP($A1682,'Data Transformation'!$A$2:$K$2336,11,)</f>
        <v>obesity</v>
      </c>
      <c r="K1682" t="str">
        <f>VLOOKUP($A1682,'Data Transformation'!$A$2:$M$2336,13,)</f>
        <v>Diabetes</v>
      </c>
      <c r="L1682" t="str">
        <f>VLOOKUP(A1682,'Data Transformation'!A1682:Q4016,17,)</f>
        <v>25-Nov-1979</v>
      </c>
      <c r="M1682">
        <f>VLOOKUP($A1682,'Hospitalisation Details'!$A$2:$I$2344,6,)</f>
        <v>5615.37</v>
      </c>
      <c r="N1682" t="str">
        <f>VLOOKUP($A1682,'Hospitalisation Details'!$A$2:$I$2344,7,)</f>
        <v>tier - 2</v>
      </c>
      <c r="O1682" t="str">
        <f>VLOOKUP($A1682,'Hospitalisation Details'!$A$2:$I$2344,8,)</f>
        <v>tier - 3</v>
      </c>
      <c r="P1682" t="str">
        <f>VLOOKUP($A1682,'Hospitalisation Details'!$A$2:$I$2344,9,)</f>
        <v>R1011</v>
      </c>
      <c r="Q1682">
        <f>VLOOKUP(A1682,'Data Transformation'!A1682:R4016,18,)</f>
        <v>43</v>
      </c>
    </row>
    <row r="1683" spans="1:17" ht="15.6" x14ac:dyDescent="0.3">
      <c r="A1683" s="1" t="s">
        <v>689</v>
      </c>
      <c r="B1683" s="1" t="str">
        <f>VLOOKUP($A1683,'Data Transformation'!$A$2:$D$2336,4,)</f>
        <v xml:space="preserve">  Jacob</v>
      </c>
      <c r="C1683">
        <f>VLOOKUP($A1683,'Medical Examinations'!$A$2:$B$2336,2,)</f>
        <v>19.059999999999999</v>
      </c>
      <c r="D1683">
        <f>VLOOKUP($A1683,'Medical Examinations'!$A$2:$C$2336,3,)</f>
        <v>7.41</v>
      </c>
      <c r="E1683" t="str">
        <f>VLOOKUP($A1683,'Medical Examinations'!$A$2:$D$2336,4,)</f>
        <v>No</v>
      </c>
      <c r="F1683" t="str">
        <f>VLOOKUP($A1683,'Medical Examinations'!$A$2:$E$2336,5,)</f>
        <v>No</v>
      </c>
      <c r="G1683" t="str">
        <f>VLOOKUP($A1683,'Medical Examinations'!$A$2:$F$2336,6,)</f>
        <v>No</v>
      </c>
      <c r="H1683">
        <f>VLOOKUP($A1683,'Data Transformation'!$A$2:$G$2336,7,)</f>
        <v>0</v>
      </c>
      <c r="I1683" t="str">
        <f>VLOOKUP($A1683,'Medical Examinations'!$A$2:$H$2336,8,)</f>
        <v>No</v>
      </c>
      <c r="J1683" t="str">
        <f>VLOOKUP($A1683,'Data Transformation'!$A$2:$K$2336,11,)</f>
        <v>obesity</v>
      </c>
      <c r="K1683" t="str">
        <f>VLOOKUP($A1683,'Data Transformation'!$A$2:$M$2336,13,)</f>
        <v>Normal</v>
      </c>
      <c r="L1683" t="str">
        <f>VLOOKUP(A1683,'Data Transformation'!A1683:Q4017,17,)</f>
        <v>11-Sep-1970</v>
      </c>
      <c r="M1683">
        <f>VLOOKUP($A1683,'Hospitalisation Details'!$A$2:$I$2344,6,)</f>
        <v>5612.83</v>
      </c>
      <c r="N1683" t="str">
        <f>VLOOKUP($A1683,'Hospitalisation Details'!$A$2:$I$2344,7,)</f>
        <v>tier - 2</v>
      </c>
      <c r="O1683" t="str">
        <f>VLOOKUP($A1683,'Hospitalisation Details'!$A$2:$I$2344,8,)</f>
        <v>tier - 3</v>
      </c>
      <c r="P1683" t="str">
        <f>VLOOKUP($A1683,'Hospitalisation Details'!$A$2:$I$2344,9,)</f>
        <v>R1013</v>
      </c>
      <c r="Q1683">
        <f>VLOOKUP(A1683,'Data Transformation'!A1683:R4017,18,)</f>
        <v>52</v>
      </c>
    </row>
    <row r="1684" spans="1:17" ht="15.6" x14ac:dyDescent="0.3">
      <c r="A1684" s="1" t="s">
        <v>688</v>
      </c>
      <c r="B1684" s="1" t="str">
        <f>VLOOKUP($A1684,'Data Transformation'!$A$2:$D$2336,4,)</f>
        <v xml:space="preserve">  Jacqueline</v>
      </c>
      <c r="C1684">
        <f>VLOOKUP($A1684,'Medical Examinations'!$A$2:$B$2336,2,)</f>
        <v>33.25</v>
      </c>
      <c r="D1684">
        <f>VLOOKUP($A1684,'Medical Examinations'!$A$2:$C$2336,3,)</f>
        <v>5.62</v>
      </c>
      <c r="E1684" t="str">
        <f>VLOOKUP($A1684,'Medical Examinations'!$A$2:$D$2336,4,)</f>
        <v>yes</v>
      </c>
      <c r="F1684" t="str">
        <f>VLOOKUP($A1684,'Medical Examinations'!$A$2:$E$2336,5,)</f>
        <v>No</v>
      </c>
      <c r="G1684" t="str">
        <f>VLOOKUP($A1684,'Medical Examinations'!$A$2:$F$2336,6,)</f>
        <v>No</v>
      </c>
      <c r="H1684">
        <f>VLOOKUP($A1684,'Data Transformation'!$A$2:$G$2336,7,)</f>
        <v>1</v>
      </c>
      <c r="I1684" t="str">
        <f>VLOOKUP($A1684,'Medical Examinations'!$A$2:$H$2336,8,)</f>
        <v>No</v>
      </c>
      <c r="J1684" t="str">
        <f>VLOOKUP($A1684,'Data Transformation'!$A$2:$K$2336,11,)</f>
        <v>obesity</v>
      </c>
      <c r="K1684" t="str">
        <f>VLOOKUP($A1684,'Data Transformation'!$A$2:$M$2336,13,)</f>
        <v>Diabetes</v>
      </c>
      <c r="L1684" t="str">
        <f>VLOOKUP(A1684,'Data Transformation'!A1684:Q4018,17,)</f>
        <v>15-Aug-1971</v>
      </c>
      <c r="M1684">
        <f>VLOOKUP($A1684,'Hospitalisation Details'!$A$2:$I$2344,6,)</f>
        <v>5594.85</v>
      </c>
      <c r="N1684" t="str">
        <f>VLOOKUP($A1684,'Hospitalisation Details'!$A$2:$I$2344,7,)</f>
        <v>tier - 2</v>
      </c>
      <c r="O1684" t="str">
        <f>VLOOKUP($A1684,'Hospitalisation Details'!$A$2:$I$2344,8,)</f>
        <v>tier - 3</v>
      </c>
      <c r="P1684" t="str">
        <f>VLOOKUP($A1684,'Hospitalisation Details'!$A$2:$I$2344,9,)</f>
        <v>R1024</v>
      </c>
      <c r="Q1684">
        <f>VLOOKUP(A1684,'Data Transformation'!A1684:R4018,18,)</f>
        <v>51</v>
      </c>
    </row>
    <row r="1685" spans="1:17" ht="15.6" x14ac:dyDescent="0.3">
      <c r="A1685" s="1" t="s">
        <v>687</v>
      </c>
      <c r="B1685" s="1" t="str">
        <f>VLOOKUP($A1685,'Data Transformation'!$A$2:$D$2336,4,)</f>
        <v xml:space="preserve">  Yefeng</v>
      </c>
      <c r="C1685">
        <f>VLOOKUP($A1685,'Medical Examinations'!$A$2:$B$2336,2,)</f>
        <v>21.37</v>
      </c>
      <c r="D1685">
        <f>VLOOKUP($A1685,'Medical Examinations'!$A$2:$C$2336,3,)</f>
        <v>4.54</v>
      </c>
      <c r="E1685" t="str">
        <f>VLOOKUP($A1685,'Medical Examinations'!$A$2:$D$2336,4,)</f>
        <v>yes</v>
      </c>
      <c r="F1685" t="str">
        <f>VLOOKUP($A1685,'Medical Examinations'!$A$2:$E$2336,5,)</f>
        <v>No</v>
      </c>
      <c r="G1685" t="str">
        <f>VLOOKUP($A1685,'Medical Examinations'!$A$2:$F$2336,6,)</f>
        <v>Yes</v>
      </c>
      <c r="H1685">
        <f>VLOOKUP($A1685,'Data Transformation'!$A$2:$G$2336,7,)</f>
        <v>1</v>
      </c>
      <c r="I1685" t="str">
        <f>VLOOKUP($A1685,'Medical Examinations'!$A$2:$H$2336,8,)</f>
        <v>No</v>
      </c>
      <c r="J1685" t="str">
        <f>VLOOKUP($A1685,'Data Transformation'!$A$2:$K$2336,11,)</f>
        <v>obesity</v>
      </c>
      <c r="K1685" t="str">
        <f>VLOOKUP($A1685,'Data Transformation'!$A$2:$M$2336,13,)</f>
        <v>Diabetes</v>
      </c>
      <c r="L1685" t="str">
        <f>VLOOKUP(A1685,'Data Transformation'!A1685:Q4019,17,)</f>
        <v>12-Jun-1968</v>
      </c>
      <c r="M1685">
        <f>VLOOKUP($A1685,'Hospitalisation Details'!$A$2:$I$2344,6,)</f>
        <v>5587.59</v>
      </c>
      <c r="N1685" t="str">
        <f>VLOOKUP($A1685,'Hospitalisation Details'!$A$2:$I$2344,7,)</f>
        <v>tier - 2</v>
      </c>
      <c r="O1685" t="str">
        <f>VLOOKUP($A1685,'Hospitalisation Details'!$A$2:$I$2344,8,)</f>
        <v>tier - 1</v>
      </c>
      <c r="P1685" t="str">
        <f>VLOOKUP($A1685,'Hospitalisation Details'!$A$2:$I$2344,9,)</f>
        <v>R1013</v>
      </c>
      <c r="Q1685">
        <f>VLOOKUP(A1685,'Data Transformation'!A1685:R4019,18,)</f>
        <v>55</v>
      </c>
    </row>
    <row r="1686" spans="1:17" ht="15.6" x14ac:dyDescent="0.3">
      <c r="A1686" s="1" t="s">
        <v>686</v>
      </c>
      <c r="B1686" s="1" t="str">
        <f>VLOOKUP($A1686,'Data Transformation'!$A$2:$D$2336,4,)</f>
        <v xml:space="preserve">  Thomas J</v>
      </c>
      <c r="C1686">
        <f>VLOOKUP($A1686,'Medical Examinations'!$A$2:$B$2336,2,)</f>
        <v>34.43</v>
      </c>
      <c r="D1686">
        <f>VLOOKUP($A1686,'Medical Examinations'!$A$2:$C$2336,3,)</f>
        <v>8.6199999999999992</v>
      </c>
      <c r="E1686" t="str">
        <f>VLOOKUP($A1686,'Medical Examinations'!$A$2:$D$2336,4,)</f>
        <v>yes</v>
      </c>
      <c r="F1686" t="str">
        <f>VLOOKUP($A1686,'Medical Examinations'!$A$2:$E$2336,5,)</f>
        <v>No</v>
      </c>
      <c r="G1686" t="str">
        <f>VLOOKUP($A1686,'Medical Examinations'!$A$2:$F$2336,6,)</f>
        <v>No</v>
      </c>
      <c r="H1686">
        <f>VLOOKUP($A1686,'Data Transformation'!$A$2:$G$2336,7,)</f>
        <v>1</v>
      </c>
      <c r="I1686" t="str">
        <f>VLOOKUP($A1686,'Medical Examinations'!$A$2:$H$2336,8,)</f>
        <v>No</v>
      </c>
      <c r="J1686" t="str">
        <f>VLOOKUP($A1686,'Data Transformation'!$A$2:$K$2336,11,)</f>
        <v>obesity</v>
      </c>
      <c r="K1686" t="str">
        <f>VLOOKUP($A1686,'Data Transformation'!$A$2:$M$2336,13,)</f>
        <v>Diabetes</v>
      </c>
      <c r="L1686" t="str">
        <f>VLOOKUP(A1686,'Data Transformation'!A1686:Q4020,17,)</f>
        <v>26-Oct-1975</v>
      </c>
      <c r="M1686">
        <f>VLOOKUP($A1686,'Hospitalisation Details'!$A$2:$I$2344,6,)</f>
        <v>5584.31</v>
      </c>
      <c r="N1686" t="str">
        <f>VLOOKUP($A1686,'Hospitalisation Details'!$A$2:$I$2344,7,)</f>
        <v>tier - 3</v>
      </c>
      <c r="O1686" t="str">
        <f>VLOOKUP($A1686,'Hospitalisation Details'!$A$2:$I$2344,8,)</f>
        <v>tier - 1</v>
      </c>
      <c r="P1686" t="str">
        <f>VLOOKUP($A1686,'Hospitalisation Details'!$A$2:$I$2344,9,)</f>
        <v>R1013</v>
      </c>
      <c r="Q1686">
        <f>VLOOKUP(A1686,'Data Transformation'!A1686:R4020,18,)</f>
        <v>47</v>
      </c>
    </row>
    <row r="1687" spans="1:17" ht="15.6" x14ac:dyDescent="0.3">
      <c r="A1687" s="1" t="s">
        <v>685</v>
      </c>
      <c r="B1687" s="1" t="str">
        <f>VLOOKUP($A1687,'Data Transformation'!$A$2:$D$2336,4,)</f>
        <v xml:space="preserve">  Ken</v>
      </c>
      <c r="C1687">
        <f>VLOOKUP($A1687,'Medical Examinations'!$A$2:$B$2336,2,)</f>
        <v>20.86</v>
      </c>
      <c r="D1687">
        <f>VLOOKUP($A1687,'Medical Examinations'!$A$2:$C$2336,3,)</f>
        <v>4.3600000000000003</v>
      </c>
      <c r="E1687" t="str">
        <f>VLOOKUP($A1687,'Medical Examinations'!$A$2:$D$2336,4,)</f>
        <v>yes</v>
      </c>
      <c r="F1687" t="str">
        <f>VLOOKUP($A1687,'Medical Examinations'!$A$2:$E$2336,5,)</f>
        <v>No</v>
      </c>
      <c r="G1687" t="str">
        <f>VLOOKUP($A1687,'Medical Examinations'!$A$2:$F$2336,6,)</f>
        <v>No</v>
      </c>
      <c r="H1687">
        <f>VLOOKUP($A1687,'Data Transformation'!$A$2:$G$2336,7,)</f>
        <v>0</v>
      </c>
      <c r="I1687" t="str">
        <f>VLOOKUP($A1687,'Medical Examinations'!$A$2:$H$2336,8,)</f>
        <v>No</v>
      </c>
      <c r="J1687" t="str">
        <f>VLOOKUP($A1687,'Data Transformation'!$A$2:$K$2336,11,)</f>
        <v>obesity</v>
      </c>
      <c r="K1687" t="str">
        <f>VLOOKUP($A1687,'Data Transformation'!$A$2:$M$2336,13,)</f>
        <v>Diabetes</v>
      </c>
      <c r="L1687" t="str">
        <f>VLOOKUP(A1687,'Data Transformation'!A1687:Q4021,17,)</f>
        <v>7-Nov-1972</v>
      </c>
      <c r="M1687">
        <f>VLOOKUP($A1687,'Hospitalisation Details'!$A$2:$I$2344,6,)</f>
        <v>5582.95</v>
      </c>
      <c r="N1687" t="str">
        <f>VLOOKUP($A1687,'Hospitalisation Details'!$A$2:$I$2344,7,)</f>
        <v>tier - 2</v>
      </c>
      <c r="O1687" t="str">
        <f>VLOOKUP($A1687,'Hospitalisation Details'!$A$2:$I$2344,8,)</f>
        <v>tier - 1</v>
      </c>
      <c r="P1687" t="str">
        <f>VLOOKUP($A1687,'Hospitalisation Details'!$A$2:$I$2344,9,)</f>
        <v>R1012</v>
      </c>
      <c r="Q1687">
        <f>VLOOKUP(A1687,'Data Transformation'!A1687:R4021,18,)</f>
        <v>50</v>
      </c>
    </row>
    <row r="1688" spans="1:17" ht="15.6" x14ac:dyDescent="0.3">
      <c r="A1688" s="1" t="s">
        <v>684</v>
      </c>
      <c r="B1688" s="1" t="str">
        <f>VLOOKUP($A1688,'Data Transformation'!$A$2:$D$2336,4,)</f>
        <v xml:space="preserve">  Annie E</v>
      </c>
      <c r="C1688">
        <f>VLOOKUP($A1688,'Medical Examinations'!$A$2:$B$2336,2,)</f>
        <v>18.34</v>
      </c>
      <c r="D1688">
        <f>VLOOKUP($A1688,'Medical Examinations'!$A$2:$C$2336,3,)</f>
        <v>10.01</v>
      </c>
      <c r="E1688" t="str">
        <f>VLOOKUP($A1688,'Medical Examinations'!$A$2:$D$2336,4,)</f>
        <v>No</v>
      </c>
      <c r="F1688" t="str">
        <f>VLOOKUP($A1688,'Medical Examinations'!$A$2:$E$2336,5,)</f>
        <v>No</v>
      </c>
      <c r="G1688" t="str">
        <f>VLOOKUP($A1688,'Medical Examinations'!$A$2:$F$2336,6,)</f>
        <v>No</v>
      </c>
      <c r="H1688">
        <f>VLOOKUP($A1688,'Data Transformation'!$A$2:$G$2336,7,)</f>
        <v>0</v>
      </c>
      <c r="I1688" t="str">
        <f>VLOOKUP($A1688,'Medical Examinations'!$A$2:$H$2336,8,)</f>
        <v>No</v>
      </c>
      <c r="J1688" t="str">
        <f>VLOOKUP($A1688,'Data Transformation'!$A$2:$K$2336,11,)</f>
        <v>obesity</v>
      </c>
      <c r="K1688" t="str">
        <f>VLOOKUP($A1688,'Data Transformation'!$A$2:$M$2336,13,)</f>
        <v>Prediabetes</v>
      </c>
      <c r="L1688" t="str">
        <f>VLOOKUP(A1688,'Data Transformation'!A1688:Q4022,17,)</f>
        <v>5-Sep-1978</v>
      </c>
      <c r="M1688">
        <f>VLOOKUP($A1688,'Hospitalisation Details'!$A$2:$I$2344,6,)</f>
        <v>5576.35</v>
      </c>
      <c r="N1688" t="str">
        <f>VLOOKUP($A1688,'Hospitalisation Details'!$A$2:$I$2344,7,)</f>
        <v>tier - 2</v>
      </c>
      <c r="O1688" t="str">
        <f>VLOOKUP($A1688,'Hospitalisation Details'!$A$2:$I$2344,8,)</f>
        <v>tier - 3</v>
      </c>
      <c r="P1688" t="str">
        <f>VLOOKUP($A1688,'Hospitalisation Details'!$A$2:$I$2344,9,)</f>
        <v>R1013</v>
      </c>
      <c r="Q1688">
        <f>VLOOKUP(A1688,'Data Transformation'!A1688:R4022,18,)</f>
        <v>44</v>
      </c>
    </row>
    <row r="1689" spans="1:17" ht="15.6" x14ac:dyDescent="0.3">
      <c r="A1689" s="1" t="s">
        <v>683</v>
      </c>
      <c r="B1689" s="1" t="str">
        <f>VLOOKUP($A1689,'Data Transformation'!$A$2:$D$2336,4,)</f>
        <v xml:space="preserve">  Noel K</v>
      </c>
      <c r="C1689">
        <f>VLOOKUP($A1689,'Medical Examinations'!$A$2:$B$2336,2,)</f>
        <v>34.15</v>
      </c>
      <c r="D1689">
        <f>VLOOKUP($A1689,'Medical Examinations'!$A$2:$C$2336,3,)</f>
        <v>5.42</v>
      </c>
      <c r="E1689" t="str">
        <f>VLOOKUP($A1689,'Medical Examinations'!$A$2:$D$2336,4,)</f>
        <v>No</v>
      </c>
      <c r="F1689" t="str">
        <f>VLOOKUP($A1689,'Medical Examinations'!$A$2:$E$2336,5,)</f>
        <v>No</v>
      </c>
      <c r="G1689" t="str">
        <f>VLOOKUP($A1689,'Medical Examinations'!$A$2:$F$2336,6,)</f>
        <v>No</v>
      </c>
      <c r="H1689">
        <f>VLOOKUP($A1689,'Data Transformation'!$A$2:$G$2336,7,)</f>
        <v>0</v>
      </c>
      <c r="I1689" t="str">
        <f>VLOOKUP($A1689,'Medical Examinations'!$A$2:$H$2336,8,)</f>
        <v>No</v>
      </c>
      <c r="J1689" t="str">
        <f>VLOOKUP($A1689,'Data Transformation'!$A$2:$K$2336,11,)</f>
        <v>obesity</v>
      </c>
      <c r="K1689" t="str">
        <f>VLOOKUP($A1689,'Data Transformation'!$A$2:$M$2336,13,)</f>
        <v>Prediabetes</v>
      </c>
      <c r="L1689" t="str">
        <f>VLOOKUP(A1689,'Data Transformation'!A1689:Q4023,17,)</f>
        <v>25-Nov-1971</v>
      </c>
      <c r="M1689">
        <f>VLOOKUP($A1689,'Hospitalisation Details'!$A$2:$I$2344,6,)</f>
        <v>5552.61</v>
      </c>
      <c r="N1689" t="str">
        <f>VLOOKUP($A1689,'Hospitalisation Details'!$A$2:$I$2344,7,)</f>
        <v>tier - 2</v>
      </c>
      <c r="O1689" t="str">
        <f>VLOOKUP($A1689,'Hospitalisation Details'!$A$2:$I$2344,8,)</f>
        <v>tier - 3</v>
      </c>
      <c r="P1689" t="str">
        <f>VLOOKUP($A1689,'Hospitalisation Details'!$A$2:$I$2344,9,)</f>
        <v>R1026</v>
      </c>
      <c r="Q1689">
        <f>VLOOKUP(A1689,'Data Transformation'!A1689:R4023,18,)</f>
        <v>51</v>
      </c>
    </row>
    <row r="1690" spans="1:17" ht="15.6" x14ac:dyDescent="0.3">
      <c r="A1690" s="1" t="s">
        <v>682</v>
      </c>
      <c r="B1690" s="1" t="str">
        <f>VLOOKUP($A1690,'Data Transformation'!$A$2:$D$2336,4,)</f>
        <v xml:space="preserve">  Mark S</v>
      </c>
      <c r="C1690">
        <f>VLOOKUP($A1690,'Medical Examinations'!$A$2:$B$2336,2,)</f>
        <v>18.350000000000001</v>
      </c>
      <c r="D1690">
        <f>VLOOKUP($A1690,'Medical Examinations'!$A$2:$C$2336,3,)</f>
        <v>5.12</v>
      </c>
      <c r="E1690" t="str">
        <f>VLOOKUP($A1690,'Medical Examinations'!$A$2:$D$2336,4,)</f>
        <v>No</v>
      </c>
      <c r="F1690" t="str">
        <f>VLOOKUP($A1690,'Medical Examinations'!$A$2:$E$2336,5,)</f>
        <v>No</v>
      </c>
      <c r="G1690" t="str">
        <f>VLOOKUP($A1690,'Medical Examinations'!$A$2:$F$2336,6,)</f>
        <v>No</v>
      </c>
      <c r="H1690">
        <f>VLOOKUP($A1690,'Data Transformation'!$A$2:$G$2336,7,)</f>
        <v>0</v>
      </c>
      <c r="I1690" t="str">
        <f>VLOOKUP($A1690,'Medical Examinations'!$A$2:$H$2336,8,)</f>
        <v>No</v>
      </c>
      <c r="J1690" t="str">
        <f>VLOOKUP($A1690,'Data Transformation'!$A$2:$K$2336,11,)</f>
        <v>underweight</v>
      </c>
      <c r="K1690" t="str">
        <f>VLOOKUP($A1690,'Data Transformation'!$A$2:$M$2336,13,)</f>
        <v>Normal</v>
      </c>
      <c r="L1690" t="str">
        <f>VLOOKUP(A1690,'Data Transformation'!A1690:Q4024,17,)</f>
        <v>25-Oct-1962</v>
      </c>
      <c r="M1690">
        <f>VLOOKUP($A1690,'Hospitalisation Details'!$A$2:$I$2344,6,)</f>
        <v>5540.35</v>
      </c>
      <c r="N1690" t="str">
        <f>VLOOKUP($A1690,'Hospitalisation Details'!$A$2:$I$2344,7,)</f>
        <v>tier - 2</v>
      </c>
      <c r="O1690" t="str">
        <f>VLOOKUP($A1690,'Hospitalisation Details'!$A$2:$I$2344,8,)</f>
        <v>tier - 2</v>
      </c>
      <c r="P1690" t="str">
        <f>VLOOKUP($A1690,'Hospitalisation Details'!$A$2:$I$2344,9,)</f>
        <v>R1012</v>
      </c>
      <c r="Q1690">
        <f>VLOOKUP(A1690,'Data Transformation'!A1690:R4024,18,)</f>
        <v>60</v>
      </c>
    </row>
    <row r="1691" spans="1:17" ht="15.6" x14ac:dyDescent="0.3">
      <c r="A1691" s="1" t="s">
        <v>681</v>
      </c>
      <c r="B1691" s="1" t="str">
        <f>VLOOKUP($A1691,'Data Transformation'!$A$2:$D$2336,4,)</f>
        <v xml:space="preserve">  Federica</v>
      </c>
      <c r="C1691">
        <f>VLOOKUP($A1691,'Medical Examinations'!$A$2:$B$2336,2,)</f>
        <v>22.13</v>
      </c>
      <c r="D1691">
        <f>VLOOKUP($A1691,'Medical Examinations'!$A$2:$C$2336,3,)</f>
        <v>9.1999999999999993</v>
      </c>
      <c r="E1691" t="str">
        <f>VLOOKUP($A1691,'Medical Examinations'!$A$2:$D$2336,4,)</f>
        <v>yes</v>
      </c>
      <c r="F1691" t="str">
        <f>VLOOKUP($A1691,'Medical Examinations'!$A$2:$E$2336,5,)</f>
        <v>No</v>
      </c>
      <c r="G1691" t="str">
        <f>VLOOKUP($A1691,'Medical Examinations'!$A$2:$F$2336,6,)</f>
        <v>No</v>
      </c>
      <c r="H1691">
        <f>VLOOKUP($A1691,'Data Transformation'!$A$2:$G$2336,7,)</f>
        <v>0</v>
      </c>
      <c r="I1691" t="str">
        <f>VLOOKUP($A1691,'Medical Examinations'!$A$2:$H$2336,8,)</f>
        <v>No</v>
      </c>
      <c r="J1691" t="str">
        <f>VLOOKUP($A1691,'Data Transformation'!$A$2:$K$2336,11,)</f>
        <v>normal weight</v>
      </c>
      <c r="K1691" t="str">
        <f>VLOOKUP($A1691,'Data Transformation'!$A$2:$M$2336,13,)</f>
        <v>Normal</v>
      </c>
      <c r="L1691" t="str">
        <f>VLOOKUP(A1691,'Data Transformation'!A1691:Q4025,17,)</f>
        <v>4-Jun-1959</v>
      </c>
      <c r="M1691">
        <f>VLOOKUP($A1691,'Hospitalisation Details'!$A$2:$I$2344,6,)</f>
        <v>5539.4</v>
      </c>
      <c r="N1691" t="str">
        <f>VLOOKUP($A1691,'Hospitalisation Details'!$A$2:$I$2344,7,)</f>
        <v>tier - 2</v>
      </c>
      <c r="O1691" t="str">
        <f>VLOOKUP($A1691,'Hospitalisation Details'!$A$2:$I$2344,8,)</f>
        <v>tier - 2</v>
      </c>
      <c r="P1691" t="str">
        <f>VLOOKUP($A1691,'Hospitalisation Details'!$A$2:$I$2344,9,)</f>
        <v>R1013</v>
      </c>
      <c r="Q1691">
        <f>VLOOKUP(A1691,'Data Transformation'!A1691:R4025,18,)</f>
        <v>64</v>
      </c>
    </row>
    <row r="1692" spans="1:17" ht="15.6" x14ac:dyDescent="0.3">
      <c r="A1692" s="1" t="s">
        <v>680</v>
      </c>
      <c r="B1692" s="1" t="str">
        <f>VLOOKUP($A1692,'Data Transformation'!$A$2:$D$2336,4,)</f>
        <v xml:space="preserve">  Pamela L</v>
      </c>
      <c r="C1692">
        <f>VLOOKUP($A1692,'Medical Examinations'!$A$2:$B$2336,2,)</f>
        <v>22.51</v>
      </c>
      <c r="D1692">
        <f>VLOOKUP($A1692,'Medical Examinations'!$A$2:$C$2336,3,)</f>
        <v>6.08</v>
      </c>
      <c r="E1692" t="str">
        <f>VLOOKUP($A1692,'Medical Examinations'!$A$2:$D$2336,4,)</f>
        <v>yes</v>
      </c>
      <c r="F1692" t="str">
        <f>VLOOKUP($A1692,'Medical Examinations'!$A$2:$E$2336,5,)</f>
        <v>No</v>
      </c>
      <c r="G1692" t="str">
        <f>VLOOKUP($A1692,'Medical Examinations'!$A$2:$F$2336,6,)</f>
        <v>No</v>
      </c>
      <c r="H1692">
        <f>VLOOKUP($A1692,'Data Transformation'!$A$2:$G$2336,7,)</f>
        <v>1</v>
      </c>
      <c r="I1692" t="str">
        <f>VLOOKUP($A1692,'Medical Examinations'!$A$2:$H$2336,8,)</f>
        <v>No</v>
      </c>
      <c r="J1692" t="str">
        <f>VLOOKUP($A1692,'Data Transformation'!$A$2:$K$2336,11,)</f>
        <v>normal weight</v>
      </c>
      <c r="K1692" t="str">
        <f>VLOOKUP($A1692,'Data Transformation'!$A$2:$M$2336,13,)</f>
        <v>Normal</v>
      </c>
      <c r="L1692" t="str">
        <f>VLOOKUP(A1692,'Data Transformation'!A1692:Q4026,17,)</f>
        <v>3-Dec-1959</v>
      </c>
      <c r="M1692">
        <f>VLOOKUP($A1692,'Hospitalisation Details'!$A$2:$I$2344,6,)</f>
        <v>5503.36</v>
      </c>
      <c r="N1692" t="str">
        <f>VLOOKUP($A1692,'Hospitalisation Details'!$A$2:$I$2344,7,)</f>
        <v>tier - 2</v>
      </c>
      <c r="O1692" t="str">
        <f>VLOOKUP($A1692,'Hospitalisation Details'!$A$2:$I$2344,8,)</f>
        <v>tier - 2</v>
      </c>
      <c r="P1692" t="str">
        <f>VLOOKUP($A1692,'Hospitalisation Details'!$A$2:$I$2344,9,)</f>
        <v>R1012</v>
      </c>
      <c r="Q1692">
        <f>VLOOKUP(A1692,'Data Transformation'!A1692:R4026,18,)</f>
        <v>63</v>
      </c>
    </row>
    <row r="1693" spans="1:17" ht="15.6" x14ac:dyDescent="0.3">
      <c r="A1693" s="1" t="s">
        <v>679</v>
      </c>
      <c r="B1693" s="1" t="str">
        <f>VLOOKUP($A1693,'Data Transformation'!$A$2:$D$2336,4,)</f>
        <v xml:space="preserve">  Andrew W</v>
      </c>
      <c r="C1693">
        <f>VLOOKUP($A1693,'Medical Examinations'!$A$2:$B$2336,2,)</f>
        <v>31</v>
      </c>
      <c r="D1693">
        <f>VLOOKUP($A1693,'Medical Examinations'!$A$2:$C$2336,3,)</f>
        <v>4.7699999999999996</v>
      </c>
      <c r="E1693" t="str">
        <f>VLOOKUP($A1693,'Medical Examinations'!$A$2:$D$2336,4,)</f>
        <v>No</v>
      </c>
      <c r="F1693" t="str">
        <f>VLOOKUP($A1693,'Medical Examinations'!$A$2:$E$2336,5,)</f>
        <v>No</v>
      </c>
      <c r="G1693" t="str">
        <f>VLOOKUP($A1693,'Medical Examinations'!$A$2:$F$2336,6,)</f>
        <v>No</v>
      </c>
      <c r="H1693">
        <f>VLOOKUP($A1693,'Data Transformation'!$A$2:$G$2336,7,)</f>
        <v>1</v>
      </c>
      <c r="I1693" t="str">
        <f>VLOOKUP($A1693,'Medical Examinations'!$A$2:$H$2336,8,)</f>
        <v>No</v>
      </c>
      <c r="J1693" t="str">
        <f>VLOOKUP($A1693,'Data Transformation'!$A$2:$K$2336,11,)</f>
        <v>obesity</v>
      </c>
      <c r="K1693" t="str">
        <f>VLOOKUP($A1693,'Data Transformation'!$A$2:$M$2336,13,)</f>
        <v>Diabetes</v>
      </c>
      <c r="L1693" t="str">
        <f>VLOOKUP(A1693,'Data Transformation'!A1693:Q4027,17,)</f>
        <v>17-Jun-1962</v>
      </c>
      <c r="M1693">
        <f>VLOOKUP($A1693,'Hospitalisation Details'!$A$2:$I$2344,6,)</f>
        <v>5488.26</v>
      </c>
      <c r="N1693" t="str">
        <f>VLOOKUP($A1693,'Hospitalisation Details'!$A$2:$I$2344,7,)</f>
        <v>tier - 2</v>
      </c>
      <c r="O1693" t="str">
        <f>VLOOKUP($A1693,'Hospitalisation Details'!$A$2:$I$2344,8,)</f>
        <v>tier - 3</v>
      </c>
      <c r="P1693" t="str">
        <f>VLOOKUP($A1693,'Hospitalisation Details'!$A$2:$I$2344,9,)</f>
        <v>R1011</v>
      </c>
      <c r="Q1693">
        <f>VLOOKUP(A1693,'Data Transformation'!A1693:R4027,18,)</f>
        <v>61</v>
      </c>
    </row>
    <row r="1694" spans="1:17" ht="15.6" x14ac:dyDescent="0.3">
      <c r="A1694" s="1" t="s">
        <v>678</v>
      </c>
      <c r="B1694" s="1" t="str">
        <f>VLOOKUP($A1694,'Data Transformation'!$A$2:$D$2336,4,)</f>
        <v xml:space="preserve">  Randall</v>
      </c>
      <c r="C1694">
        <f>VLOOKUP($A1694,'Medical Examinations'!$A$2:$B$2336,2,)</f>
        <v>28.27</v>
      </c>
      <c r="D1694">
        <f>VLOOKUP($A1694,'Medical Examinations'!$A$2:$C$2336,3,)</f>
        <v>4.62</v>
      </c>
      <c r="E1694" t="str">
        <f>VLOOKUP($A1694,'Medical Examinations'!$A$2:$D$2336,4,)</f>
        <v>No</v>
      </c>
      <c r="F1694" t="str">
        <f>VLOOKUP($A1694,'Medical Examinations'!$A$2:$E$2336,5,)</f>
        <v>No</v>
      </c>
      <c r="G1694" t="str">
        <f>VLOOKUP($A1694,'Medical Examinations'!$A$2:$F$2336,6,)</f>
        <v>No</v>
      </c>
      <c r="H1694">
        <f>VLOOKUP($A1694,'Data Transformation'!$A$2:$G$2336,7,)</f>
        <v>1</v>
      </c>
      <c r="I1694" t="str">
        <f>VLOOKUP($A1694,'Medical Examinations'!$A$2:$H$2336,8,)</f>
        <v>No</v>
      </c>
      <c r="J1694" t="str">
        <f>VLOOKUP($A1694,'Data Transformation'!$A$2:$K$2336,11,)</f>
        <v>obesity</v>
      </c>
      <c r="K1694" t="str">
        <f>VLOOKUP($A1694,'Data Transformation'!$A$2:$M$2336,13,)</f>
        <v>Diabetes</v>
      </c>
      <c r="L1694" t="str">
        <f>VLOOKUP(A1694,'Data Transformation'!A1694:Q4028,17,)</f>
        <v>23-Nov-1978</v>
      </c>
      <c r="M1694">
        <f>VLOOKUP($A1694,'Hospitalisation Details'!$A$2:$I$2344,6,)</f>
        <v>5484.47</v>
      </c>
      <c r="N1694" t="str">
        <f>VLOOKUP($A1694,'Hospitalisation Details'!$A$2:$I$2344,7,)</f>
        <v>tier - 2</v>
      </c>
      <c r="O1694" t="str">
        <f>VLOOKUP($A1694,'Hospitalisation Details'!$A$2:$I$2344,8,)</f>
        <v>tier - 2</v>
      </c>
      <c r="P1694" t="str">
        <f>VLOOKUP($A1694,'Hospitalisation Details'!$A$2:$I$2344,9,)</f>
        <v>R1013</v>
      </c>
      <c r="Q1694">
        <f>VLOOKUP(A1694,'Data Transformation'!A1694:R4028,18,)</f>
        <v>44</v>
      </c>
    </row>
    <row r="1695" spans="1:17" ht="15.6" x14ac:dyDescent="0.3">
      <c r="A1695" s="1" t="s">
        <v>677</v>
      </c>
      <c r="B1695" s="1" t="str">
        <f>VLOOKUP($A1695,'Data Transformation'!$A$2:$D$2336,4,)</f>
        <v xml:space="preserve">  Tracy L</v>
      </c>
      <c r="C1695">
        <f>VLOOKUP($A1695,'Medical Examinations'!$A$2:$B$2336,2,)</f>
        <v>29.92</v>
      </c>
      <c r="D1695">
        <f>VLOOKUP($A1695,'Medical Examinations'!$A$2:$C$2336,3,)</f>
        <v>9.07</v>
      </c>
      <c r="E1695" t="str">
        <f>VLOOKUP($A1695,'Medical Examinations'!$A$2:$D$2336,4,)</f>
        <v>yes</v>
      </c>
      <c r="F1695" t="str">
        <f>VLOOKUP($A1695,'Medical Examinations'!$A$2:$E$2336,5,)</f>
        <v>No</v>
      </c>
      <c r="G1695" t="str">
        <f>VLOOKUP($A1695,'Medical Examinations'!$A$2:$F$2336,6,)</f>
        <v>No</v>
      </c>
      <c r="H1695">
        <f>VLOOKUP($A1695,'Data Transformation'!$A$2:$G$2336,7,)</f>
        <v>1</v>
      </c>
      <c r="I1695" t="str">
        <f>VLOOKUP($A1695,'Medical Examinations'!$A$2:$H$2336,8,)</f>
        <v>No</v>
      </c>
      <c r="J1695" t="str">
        <f>VLOOKUP($A1695,'Data Transformation'!$A$2:$K$2336,11,)</f>
        <v>overweight</v>
      </c>
      <c r="K1695" t="str">
        <f>VLOOKUP($A1695,'Data Transformation'!$A$2:$M$2336,13,)</f>
        <v>Diabetes</v>
      </c>
      <c r="L1695" t="str">
        <f>VLOOKUP(A1695,'Data Transformation'!A1695:Q4029,17,)</f>
        <v>25-Jul-1960</v>
      </c>
      <c r="M1695">
        <f>VLOOKUP($A1695,'Hospitalisation Details'!$A$2:$I$2344,6,)</f>
        <v>5478.04</v>
      </c>
      <c r="N1695" t="str">
        <f>VLOOKUP($A1695,'Hospitalisation Details'!$A$2:$I$2344,7,)</f>
        <v>tier - 2</v>
      </c>
      <c r="O1695" t="str">
        <f>VLOOKUP($A1695,'Hospitalisation Details'!$A$2:$I$2344,8,)</f>
        <v>tier - 3</v>
      </c>
      <c r="P1695" t="str">
        <f>VLOOKUP($A1695,'Hospitalisation Details'!$A$2:$I$2344,9,)</f>
        <v>R1013</v>
      </c>
      <c r="Q1695">
        <f>VLOOKUP(A1695,'Data Transformation'!A1695:R4029,18,)</f>
        <v>63</v>
      </c>
    </row>
    <row r="1696" spans="1:17" ht="15.6" x14ac:dyDescent="0.3">
      <c r="A1696" s="1" t="s">
        <v>676</v>
      </c>
      <c r="B1696" s="1" t="str">
        <f>VLOOKUP($A1696,'Data Transformation'!$A$2:$D$2336,4,)</f>
        <v xml:space="preserve">  Azelie</v>
      </c>
      <c r="C1696">
        <f>VLOOKUP($A1696,'Medical Examinations'!$A$2:$B$2336,2,)</f>
        <v>25.9</v>
      </c>
      <c r="D1696">
        <f>VLOOKUP($A1696,'Medical Examinations'!$A$2:$C$2336,3,)</f>
        <v>9.1199999999999992</v>
      </c>
      <c r="E1696" t="str">
        <f>VLOOKUP($A1696,'Medical Examinations'!$A$2:$D$2336,4,)</f>
        <v>yes</v>
      </c>
      <c r="F1696" t="str">
        <f>VLOOKUP($A1696,'Medical Examinations'!$A$2:$E$2336,5,)</f>
        <v>No</v>
      </c>
      <c r="G1696" t="str">
        <f>VLOOKUP($A1696,'Medical Examinations'!$A$2:$F$2336,6,)</f>
        <v>No</v>
      </c>
      <c r="H1696">
        <f>VLOOKUP($A1696,'Data Transformation'!$A$2:$G$2336,7,)</f>
        <v>1</v>
      </c>
      <c r="I1696" t="str">
        <f>VLOOKUP($A1696,'Medical Examinations'!$A$2:$H$2336,8,)</f>
        <v>No</v>
      </c>
      <c r="J1696" t="str">
        <f>VLOOKUP($A1696,'Data Transformation'!$A$2:$K$2336,11,)</f>
        <v>obesity</v>
      </c>
      <c r="K1696" t="str">
        <f>VLOOKUP($A1696,'Data Transformation'!$A$2:$M$2336,13,)</f>
        <v>Prediabetes</v>
      </c>
      <c r="L1696" t="str">
        <f>VLOOKUP(A1696,'Data Transformation'!A1696:Q4030,17,)</f>
        <v>16-Sep-1969</v>
      </c>
      <c r="M1696">
        <f>VLOOKUP($A1696,'Hospitalisation Details'!$A$2:$I$2344,6,)</f>
        <v>5472.45</v>
      </c>
      <c r="N1696" t="str">
        <f>VLOOKUP($A1696,'Hospitalisation Details'!$A$2:$I$2344,7,)</f>
        <v>tier - 2</v>
      </c>
      <c r="O1696" t="str">
        <f>VLOOKUP($A1696,'Hospitalisation Details'!$A$2:$I$2344,8,)</f>
        <v>tier - 3</v>
      </c>
      <c r="P1696" t="str">
        <f>VLOOKUP($A1696,'Hospitalisation Details'!$A$2:$I$2344,9,)</f>
        <v>R1011</v>
      </c>
      <c r="Q1696">
        <f>VLOOKUP(A1696,'Data Transformation'!A1696:R4030,18,)</f>
        <v>53</v>
      </c>
    </row>
    <row r="1697" spans="1:17" ht="15.6" x14ac:dyDescent="0.3">
      <c r="A1697" s="1" t="s">
        <v>675</v>
      </c>
      <c r="B1697" s="1" t="str">
        <f>VLOOKUP($A1697,'Data Transformation'!$A$2:$D$2336,4,)</f>
        <v xml:space="preserve">  Monica M</v>
      </c>
      <c r="C1697">
        <f>VLOOKUP($A1697,'Medical Examinations'!$A$2:$B$2336,2,)</f>
        <v>27.74</v>
      </c>
      <c r="D1697">
        <f>VLOOKUP($A1697,'Medical Examinations'!$A$2:$C$2336,3,)</f>
        <v>7.32</v>
      </c>
      <c r="E1697" t="str">
        <f>VLOOKUP($A1697,'Medical Examinations'!$A$2:$D$2336,4,)</f>
        <v>yes</v>
      </c>
      <c r="F1697" t="str">
        <f>VLOOKUP($A1697,'Medical Examinations'!$A$2:$E$2336,5,)</f>
        <v>No</v>
      </c>
      <c r="G1697" t="str">
        <f>VLOOKUP($A1697,'Medical Examinations'!$A$2:$F$2336,6,)</f>
        <v>No</v>
      </c>
      <c r="H1697">
        <f>VLOOKUP($A1697,'Data Transformation'!$A$2:$G$2336,7,)</f>
        <v>1</v>
      </c>
      <c r="I1697" t="str">
        <f>VLOOKUP($A1697,'Medical Examinations'!$A$2:$H$2336,8,)</f>
        <v>No</v>
      </c>
      <c r="J1697" t="str">
        <f>VLOOKUP($A1697,'Data Transformation'!$A$2:$K$2336,11,)</f>
        <v>obesity</v>
      </c>
      <c r="K1697" t="str">
        <f>VLOOKUP($A1697,'Data Transformation'!$A$2:$M$2336,13,)</f>
        <v>Diabetes</v>
      </c>
      <c r="L1697" t="str">
        <f>VLOOKUP(A1697,'Data Transformation'!A1697:Q4031,17,)</f>
        <v>13-Dec-1963</v>
      </c>
      <c r="M1697">
        <f>VLOOKUP($A1697,'Hospitalisation Details'!$A$2:$I$2344,6,)</f>
        <v>5469.01</v>
      </c>
      <c r="N1697" t="str">
        <f>VLOOKUP($A1697,'Hospitalisation Details'!$A$2:$I$2344,7,)</f>
        <v>tier - 2</v>
      </c>
      <c r="O1697" t="str">
        <f>VLOOKUP($A1697,'Hospitalisation Details'!$A$2:$I$2344,8,)</f>
        <v>tier - 2</v>
      </c>
      <c r="P1697" t="str">
        <f>VLOOKUP($A1697,'Hospitalisation Details'!$A$2:$I$2344,9,)</f>
        <v>R1024</v>
      </c>
      <c r="Q1697">
        <f>VLOOKUP(A1697,'Data Transformation'!A1697:R4031,18,)</f>
        <v>59</v>
      </c>
    </row>
    <row r="1698" spans="1:17" ht="15.6" x14ac:dyDescent="0.3">
      <c r="A1698" s="1" t="s">
        <v>674</v>
      </c>
      <c r="B1698" s="1" t="str">
        <f>VLOOKUP($A1698,'Data Transformation'!$A$2:$D$2336,4,)</f>
        <v xml:space="preserve">  Katarina K</v>
      </c>
      <c r="C1698">
        <f>VLOOKUP($A1698,'Medical Examinations'!$A$2:$B$2336,2,)</f>
        <v>17.260000000000002</v>
      </c>
      <c r="D1698">
        <f>VLOOKUP($A1698,'Medical Examinations'!$A$2:$C$2336,3,)</f>
        <v>11.73</v>
      </c>
      <c r="E1698" t="str">
        <f>VLOOKUP($A1698,'Medical Examinations'!$A$2:$D$2336,4,)</f>
        <v>No</v>
      </c>
      <c r="F1698" t="str">
        <f>VLOOKUP($A1698,'Medical Examinations'!$A$2:$E$2336,5,)</f>
        <v>No</v>
      </c>
      <c r="G1698" t="str">
        <f>VLOOKUP($A1698,'Medical Examinations'!$A$2:$F$2336,6,)</f>
        <v>No</v>
      </c>
      <c r="H1698">
        <f>VLOOKUP($A1698,'Data Transformation'!$A$2:$G$2336,7,)</f>
        <v>2</v>
      </c>
      <c r="I1698" t="str">
        <f>VLOOKUP($A1698,'Medical Examinations'!$A$2:$H$2336,8,)</f>
        <v>No</v>
      </c>
      <c r="J1698" t="str">
        <f>VLOOKUP($A1698,'Data Transformation'!$A$2:$K$2336,11,)</f>
        <v>normal weight</v>
      </c>
      <c r="K1698" t="str">
        <f>VLOOKUP($A1698,'Data Transformation'!$A$2:$M$2336,13,)</f>
        <v>Normal</v>
      </c>
      <c r="L1698" t="str">
        <f>VLOOKUP(A1698,'Data Transformation'!A1698:Q4032,17,)</f>
        <v>14-Jul-2001</v>
      </c>
      <c r="M1698">
        <f>VLOOKUP($A1698,'Hospitalisation Details'!$A$2:$I$2344,6,)</f>
        <v>5466.88</v>
      </c>
      <c r="N1698" t="str">
        <f>VLOOKUP($A1698,'Hospitalisation Details'!$A$2:$I$2344,7,)</f>
        <v>tier - 2</v>
      </c>
      <c r="O1698" t="str">
        <f>VLOOKUP($A1698,'Hospitalisation Details'!$A$2:$I$2344,8,)</f>
        <v>tier - 2</v>
      </c>
      <c r="P1698" t="str">
        <f>VLOOKUP($A1698,'Hospitalisation Details'!$A$2:$I$2344,9,)</f>
        <v>R1013</v>
      </c>
      <c r="Q1698">
        <f>VLOOKUP(A1698,'Data Transformation'!A1698:R4032,18,)</f>
        <v>22</v>
      </c>
    </row>
    <row r="1699" spans="1:17" ht="15.6" x14ac:dyDescent="0.3">
      <c r="A1699" s="1" t="s">
        <v>673</v>
      </c>
      <c r="B1699" s="1" t="str">
        <f>VLOOKUP($A1699,'Data Transformation'!$A$2:$D$2336,4,)</f>
        <v xml:space="preserve">  Jamie L</v>
      </c>
      <c r="C1699">
        <f>VLOOKUP($A1699,'Medical Examinations'!$A$2:$B$2336,2,)</f>
        <v>19.855</v>
      </c>
      <c r="D1699">
        <f>VLOOKUP($A1699,'Medical Examinations'!$A$2:$C$2336,3,)</f>
        <v>6.64</v>
      </c>
      <c r="E1699" t="str">
        <f>VLOOKUP($A1699,'Medical Examinations'!$A$2:$D$2336,4,)</f>
        <v>yes</v>
      </c>
      <c r="F1699" t="str">
        <f>VLOOKUP($A1699,'Medical Examinations'!$A$2:$E$2336,5,)</f>
        <v>No</v>
      </c>
      <c r="G1699" t="str">
        <f>VLOOKUP($A1699,'Medical Examinations'!$A$2:$F$2336,6,)</f>
        <v>No</v>
      </c>
      <c r="H1699">
        <f>VLOOKUP($A1699,'Data Transformation'!$A$2:$G$2336,7,)</f>
        <v>1</v>
      </c>
      <c r="I1699" t="str">
        <f>VLOOKUP($A1699,'Medical Examinations'!$A$2:$H$2336,8,)</f>
        <v>No</v>
      </c>
      <c r="J1699" t="str">
        <f>VLOOKUP($A1699,'Data Transformation'!$A$2:$K$2336,11,)</f>
        <v>obesity</v>
      </c>
      <c r="K1699" t="str">
        <f>VLOOKUP($A1699,'Data Transformation'!$A$2:$M$2336,13,)</f>
        <v>Normal</v>
      </c>
      <c r="L1699" t="str">
        <f>VLOOKUP(A1699,'Data Transformation'!A1699:Q4033,17,)</f>
        <v>17-Dec-1988</v>
      </c>
      <c r="M1699">
        <f>VLOOKUP($A1699,'Hospitalisation Details'!$A$2:$I$2344,6,)</f>
        <v>5458.05</v>
      </c>
      <c r="N1699" t="str">
        <f>VLOOKUP($A1699,'Hospitalisation Details'!$A$2:$I$2344,7,)</f>
        <v>tier - 2</v>
      </c>
      <c r="O1699" t="str">
        <f>VLOOKUP($A1699,'Hospitalisation Details'!$A$2:$I$2344,8,)</f>
        <v>tier - 2</v>
      </c>
      <c r="P1699" t="str">
        <f>VLOOKUP($A1699,'Hospitalisation Details'!$A$2:$I$2344,9,)</f>
        <v>R1024</v>
      </c>
      <c r="Q1699">
        <f>VLOOKUP(A1699,'Data Transformation'!A1699:R4033,18,)</f>
        <v>34</v>
      </c>
    </row>
    <row r="1700" spans="1:17" ht="15.6" x14ac:dyDescent="0.3">
      <c r="A1700" s="1" t="s">
        <v>672</v>
      </c>
      <c r="B1700" s="1" t="str">
        <f>VLOOKUP($A1700,'Data Transformation'!$A$2:$D$2336,4,)</f>
        <v xml:space="preserve">  Brian</v>
      </c>
      <c r="C1700">
        <f>VLOOKUP($A1700,'Medical Examinations'!$A$2:$B$2336,2,)</f>
        <v>41.69</v>
      </c>
      <c r="D1700">
        <f>VLOOKUP($A1700,'Medical Examinations'!$A$2:$C$2336,3,)</f>
        <v>5.78</v>
      </c>
      <c r="E1700" t="str">
        <f>VLOOKUP($A1700,'Medical Examinations'!$A$2:$D$2336,4,)</f>
        <v>No</v>
      </c>
      <c r="F1700" t="str">
        <f>VLOOKUP($A1700,'Medical Examinations'!$A$2:$E$2336,5,)</f>
        <v>No</v>
      </c>
      <c r="G1700" t="str">
        <f>VLOOKUP($A1700,'Medical Examinations'!$A$2:$F$2336,6,)</f>
        <v>No</v>
      </c>
      <c r="H1700">
        <f>VLOOKUP($A1700,'Data Transformation'!$A$2:$G$2336,7,)</f>
        <v>0</v>
      </c>
      <c r="I1700" t="str">
        <f>VLOOKUP($A1700,'Medical Examinations'!$A$2:$H$2336,8,)</f>
        <v>No</v>
      </c>
      <c r="J1700" t="str">
        <f>VLOOKUP($A1700,'Data Transformation'!$A$2:$K$2336,11,)</f>
        <v>overweight</v>
      </c>
      <c r="K1700" t="str">
        <f>VLOOKUP($A1700,'Data Transformation'!$A$2:$M$2336,13,)</f>
        <v>Normal</v>
      </c>
      <c r="L1700" t="str">
        <f>VLOOKUP(A1700,'Data Transformation'!A1700:Q4034,17,)</f>
        <v>18-Jul-1968</v>
      </c>
      <c r="M1700">
        <f>VLOOKUP($A1700,'Hospitalisation Details'!$A$2:$I$2344,6,)</f>
        <v>5438.75</v>
      </c>
      <c r="N1700" t="str">
        <f>VLOOKUP($A1700,'Hospitalisation Details'!$A$2:$I$2344,7,)</f>
        <v>tier - 3</v>
      </c>
      <c r="O1700" t="str">
        <f>VLOOKUP($A1700,'Hospitalisation Details'!$A$2:$I$2344,8,)</f>
        <v>tier - 2</v>
      </c>
      <c r="P1700" t="str">
        <f>VLOOKUP($A1700,'Hospitalisation Details'!$A$2:$I$2344,9,)</f>
        <v>R1013</v>
      </c>
      <c r="Q1700">
        <f>VLOOKUP(A1700,'Data Transformation'!A1700:R4034,18,)</f>
        <v>55</v>
      </c>
    </row>
    <row r="1701" spans="1:17" ht="15.6" x14ac:dyDescent="0.3">
      <c r="A1701" s="1" t="s">
        <v>671</v>
      </c>
      <c r="B1701" s="1" t="str">
        <f>VLOOKUP($A1701,'Data Transformation'!$A$2:$D$2336,4,)</f>
        <v xml:space="preserve">  Stacey L</v>
      </c>
      <c r="C1701">
        <f>VLOOKUP($A1701,'Medical Examinations'!$A$2:$B$2336,2,)</f>
        <v>16.12</v>
      </c>
      <c r="D1701">
        <f>VLOOKUP($A1701,'Medical Examinations'!$A$2:$C$2336,3,)</f>
        <v>10.45</v>
      </c>
      <c r="E1701" t="str">
        <f>VLOOKUP($A1701,'Medical Examinations'!$A$2:$D$2336,4,)</f>
        <v>No</v>
      </c>
      <c r="F1701" t="str">
        <f>VLOOKUP($A1701,'Medical Examinations'!$A$2:$E$2336,5,)</f>
        <v>No</v>
      </c>
      <c r="G1701" t="str">
        <f>VLOOKUP($A1701,'Medical Examinations'!$A$2:$F$2336,6,)</f>
        <v>No</v>
      </c>
      <c r="H1701">
        <f>VLOOKUP($A1701,'Data Transformation'!$A$2:$G$2336,7,)</f>
        <v>0</v>
      </c>
      <c r="I1701" t="str">
        <f>VLOOKUP($A1701,'Medical Examinations'!$A$2:$H$2336,8,)</f>
        <v>No</v>
      </c>
      <c r="J1701" t="str">
        <f>VLOOKUP($A1701,'Data Transformation'!$A$2:$K$2336,11,)</f>
        <v>overweight</v>
      </c>
      <c r="K1701" t="str">
        <f>VLOOKUP($A1701,'Data Transformation'!$A$2:$M$2336,13,)</f>
        <v>Prediabetes</v>
      </c>
      <c r="L1701" t="str">
        <f>VLOOKUP(A1701,'Data Transformation'!A1701:Q4035,17,)</f>
        <v>6-Sep-1962</v>
      </c>
      <c r="M1701">
        <f>VLOOKUP($A1701,'Hospitalisation Details'!$A$2:$I$2344,6,)</f>
        <v>5428.98</v>
      </c>
      <c r="N1701" t="str">
        <f>VLOOKUP($A1701,'Hospitalisation Details'!$A$2:$I$2344,7,)</f>
        <v>tier - 2</v>
      </c>
      <c r="O1701" t="str">
        <f>VLOOKUP($A1701,'Hospitalisation Details'!$A$2:$I$2344,8,)</f>
        <v>tier - 2</v>
      </c>
      <c r="P1701" t="str">
        <f>VLOOKUP($A1701,'Hospitalisation Details'!$A$2:$I$2344,9,)</f>
        <v>R1012</v>
      </c>
      <c r="Q1701">
        <f>VLOOKUP(A1701,'Data Transformation'!A1701:R4035,18,)</f>
        <v>60</v>
      </c>
    </row>
    <row r="1702" spans="1:17" ht="15.6" x14ac:dyDescent="0.3">
      <c r="A1702" s="1" t="s">
        <v>670</v>
      </c>
      <c r="B1702" s="1" t="str">
        <f>VLOOKUP($A1702,'Data Transformation'!$A$2:$D$2336,4,)</f>
        <v xml:space="preserve">  Stephen</v>
      </c>
      <c r="C1702">
        <f>VLOOKUP($A1702,'Medical Examinations'!$A$2:$B$2336,2,)</f>
        <v>37.43</v>
      </c>
      <c r="D1702">
        <f>VLOOKUP($A1702,'Medical Examinations'!$A$2:$C$2336,3,)</f>
        <v>4.5199999999999996</v>
      </c>
      <c r="E1702" t="str">
        <f>VLOOKUP($A1702,'Medical Examinations'!$A$2:$D$2336,4,)</f>
        <v>No</v>
      </c>
      <c r="F1702" t="str">
        <f>VLOOKUP($A1702,'Medical Examinations'!$A$2:$E$2336,5,)</f>
        <v>No</v>
      </c>
      <c r="G1702" t="str">
        <f>VLOOKUP($A1702,'Medical Examinations'!$A$2:$F$2336,6,)</f>
        <v>No</v>
      </c>
      <c r="H1702">
        <f>VLOOKUP($A1702,'Data Transformation'!$A$2:$G$2336,7,)</f>
        <v>1</v>
      </c>
      <c r="I1702" t="str">
        <f>VLOOKUP($A1702,'Medical Examinations'!$A$2:$H$2336,8,)</f>
        <v>No</v>
      </c>
      <c r="J1702" t="str">
        <f>VLOOKUP($A1702,'Data Transformation'!$A$2:$K$2336,11,)</f>
        <v>obesity</v>
      </c>
      <c r="K1702" t="str">
        <f>VLOOKUP($A1702,'Data Transformation'!$A$2:$M$2336,13,)</f>
        <v>Diabetes</v>
      </c>
      <c r="L1702" t="str">
        <f>VLOOKUP(A1702,'Data Transformation'!A1702:Q4036,17,)</f>
        <v>4-Sep-1964</v>
      </c>
      <c r="M1702">
        <f>VLOOKUP($A1702,'Hospitalisation Details'!$A$2:$I$2344,6,)</f>
        <v>5428.73</v>
      </c>
      <c r="N1702" t="str">
        <f>VLOOKUP($A1702,'Hospitalisation Details'!$A$2:$I$2344,7,)</f>
        <v>tier - 3</v>
      </c>
      <c r="O1702" t="str">
        <f>VLOOKUP($A1702,'Hospitalisation Details'!$A$2:$I$2344,8,)</f>
        <v>tier - 1</v>
      </c>
      <c r="P1702" t="str">
        <f>VLOOKUP($A1702,'Hospitalisation Details'!$A$2:$I$2344,9,)</f>
        <v>R1017</v>
      </c>
      <c r="Q1702">
        <f>VLOOKUP(A1702,'Data Transformation'!A1702:R4036,18,)</f>
        <v>58</v>
      </c>
    </row>
    <row r="1703" spans="1:17" ht="15.6" x14ac:dyDescent="0.3">
      <c r="A1703" s="1" t="s">
        <v>669</v>
      </c>
      <c r="B1703" s="1" t="str">
        <f>VLOOKUP($A1703,'Data Transformation'!$A$2:$D$2336,4,)</f>
        <v xml:space="preserve">  Joshua</v>
      </c>
      <c r="C1703">
        <f>VLOOKUP($A1703,'Medical Examinations'!$A$2:$B$2336,2,)</f>
        <v>31.065000000000001</v>
      </c>
      <c r="D1703">
        <f>VLOOKUP($A1703,'Medical Examinations'!$A$2:$C$2336,3,)</f>
        <v>5.71</v>
      </c>
      <c r="E1703" t="str">
        <f>VLOOKUP($A1703,'Medical Examinations'!$A$2:$D$2336,4,)</f>
        <v>No</v>
      </c>
      <c r="F1703" t="str">
        <f>VLOOKUP($A1703,'Medical Examinations'!$A$2:$E$2336,5,)</f>
        <v>No</v>
      </c>
      <c r="G1703" t="str">
        <f>VLOOKUP($A1703,'Medical Examinations'!$A$2:$F$2336,6,)</f>
        <v>No</v>
      </c>
      <c r="H1703">
        <f>VLOOKUP($A1703,'Data Transformation'!$A$2:$G$2336,7,)</f>
        <v>0</v>
      </c>
      <c r="I1703" t="str">
        <f>VLOOKUP($A1703,'Medical Examinations'!$A$2:$H$2336,8,)</f>
        <v>No</v>
      </c>
      <c r="J1703" t="str">
        <f>VLOOKUP($A1703,'Data Transformation'!$A$2:$K$2336,11,)</f>
        <v>obesity</v>
      </c>
      <c r="K1703" t="str">
        <f>VLOOKUP($A1703,'Data Transformation'!$A$2:$M$2336,13,)</f>
        <v>Normal</v>
      </c>
      <c r="L1703" t="str">
        <f>VLOOKUP(A1703,'Data Transformation'!A1703:Q4037,17,)</f>
        <v>25-Oct-1990</v>
      </c>
      <c r="M1703">
        <f>VLOOKUP($A1703,'Hospitalisation Details'!$A$2:$I$2344,6,)</f>
        <v>5425.02</v>
      </c>
      <c r="N1703" t="str">
        <f>VLOOKUP($A1703,'Hospitalisation Details'!$A$2:$I$2344,7,)</f>
        <v>tier - 2</v>
      </c>
      <c r="O1703" t="str">
        <f>VLOOKUP($A1703,'Hospitalisation Details'!$A$2:$I$2344,8,)</f>
        <v>tier - 1</v>
      </c>
      <c r="P1703" t="str">
        <f>VLOOKUP($A1703,'Hospitalisation Details'!$A$2:$I$2344,9,)</f>
        <v>R1012</v>
      </c>
      <c r="Q1703">
        <f>VLOOKUP(A1703,'Data Transformation'!A1703:R4037,18,)</f>
        <v>32</v>
      </c>
    </row>
    <row r="1704" spans="1:17" ht="15.6" x14ac:dyDescent="0.3">
      <c r="A1704" s="1" t="s">
        <v>668</v>
      </c>
      <c r="B1704" s="1" t="str">
        <f>VLOOKUP($A1704,'Data Transformation'!$A$2:$D$2336,4,)</f>
        <v xml:space="preserve">  Josh</v>
      </c>
      <c r="C1704">
        <f>VLOOKUP($A1704,'Medical Examinations'!$A$2:$B$2336,2,)</f>
        <v>25.08</v>
      </c>
      <c r="D1704">
        <f>VLOOKUP($A1704,'Medical Examinations'!$A$2:$C$2336,3,)</f>
        <v>4.7699999999999996</v>
      </c>
      <c r="E1704" t="str">
        <f>VLOOKUP($A1704,'Medical Examinations'!$A$2:$D$2336,4,)</f>
        <v>No</v>
      </c>
      <c r="F1704" t="str">
        <f>VLOOKUP($A1704,'Medical Examinations'!$A$2:$E$2336,5,)</f>
        <v>No</v>
      </c>
      <c r="G1704" t="str">
        <f>VLOOKUP($A1704,'Medical Examinations'!$A$2:$F$2336,6,)</f>
        <v>No</v>
      </c>
      <c r="H1704">
        <f>VLOOKUP($A1704,'Data Transformation'!$A$2:$G$2336,7,)</f>
        <v>0</v>
      </c>
      <c r="I1704" t="str">
        <f>VLOOKUP($A1704,'Medical Examinations'!$A$2:$H$2336,8,)</f>
        <v>No</v>
      </c>
      <c r="J1704" t="str">
        <f>VLOOKUP($A1704,'Data Transformation'!$A$2:$K$2336,11,)</f>
        <v>obesity</v>
      </c>
      <c r="K1704" t="str">
        <f>VLOOKUP($A1704,'Data Transformation'!$A$2:$M$2336,13,)</f>
        <v>Diabetes</v>
      </c>
      <c r="L1704" t="str">
        <f>VLOOKUP(A1704,'Data Transformation'!A1704:Q4038,17,)</f>
        <v>20-Jul-1976</v>
      </c>
      <c r="M1704">
        <f>VLOOKUP($A1704,'Hospitalisation Details'!$A$2:$I$2344,6,)</f>
        <v>5415.66</v>
      </c>
      <c r="N1704" t="str">
        <f>VLOOKUP($A1704,'Hospitalisation Details'!$A$2:$I$2344,7,)</f>
        <v>tier - 2</v>
      </c>
      <c r="O1704" t="str">
        <f>VLOOKUP($A1704,'Hospitalisation Details'!$A$2:$I$2344,8,)</f>
        <v>tier - 3</v>
      </c>
      <c r="P1704" t="str">
        <f>VLOOKUP($A1704,'Hospitalisation Details'!$A$2:$I$2344,9,)</f>
        <v>R1013</v>
      </c>
      <c r="Q1704">
        <f>VLOOKUP(A1704,'Data Transformation'!A1704:R4038,18,)</f>
        <v>47</v>
      </c>
    </row>
    <row r="1705" spans="1:17" ht="15.6" x14ac:dyDescent="0.3">
      <c r="A1705" s="1" t="s">
        <v>667</v>
      </c>
      <c r="B1705" s="1" t="str">
        <f>VLOOKUP($A1705,'Data Transformation'!$A$2:$D$2336,4,)</f>
        <v xml:space="preserve">  Heather</v>
      </c>
      <c r="C1705">
        <f>VLOOKUP($A1705,'Medical Examinations'!$A$2:$B$2336,2,)</f>
        <v>15.2</v>
      </c>
      <c r="D1705">
        <f>VLOOKUP($A1705,'Medical Examinations'!$A$2:$C$2336,3,)</f>
        <v>7.81</v>
      </c>
      <c r="E1705" t="str">
        <f>VLOOKUP($A1705,'Medical Examinations'!$A$2:$D$2336,4,)</f>
        <v>yes</v>
      </c>
      <c r="F1705" t="str">
        <f>VLOOKUP($A1705,'Medical Examinations'!$A$2:$E$2336,5,)</f>
        <v>No</v>
      </c>
      <c r="G1705" t="str">
        <f>VLOOKUP($A1705,'Medical Examinations'!$A$2:$F$2336,6,)</f>
        <v>No</v>
      </c>
      <c r="H1705">
        <f>VLOOKUP($A1705,'Data Transformation'!$A$2:$G$2336,7,)</f>
        <v>1</v>
      </c>
      <c r="I1705" t="str">
        <f>VLOOKUP($A1705,'Medical Examinations'!$A$2:$H$2336,8,)</f>
        <v>No</v>
      </c>
      <c r="J1705" t="str">
        <f>VLOOKUP($A1705,'Data Transformation'!$A$2:$K$2336,11,)</f>
        <v>obesity</v>
      </c>
      <c r="K1705" t="str">
        <f>VLOOKUP($A1705,'Data Transformation'!$A$2:$M$2336,13,)</f>
        <v>Prediabetes</v>
      </c>
      <c r="L1705" t="str">
        <f>VLOOKUP(A1705,'Data Transformation'!A1705:Q4039,17,)</f>
        <v>17-Jul-2004</v>
      </c>
      <c r="M1705">
        <f>VLOOKUP($A1705,'Hospitalisation Details'!$A$2:$I$2344,6,)</f>
        <v>5411.99</v>
      </c>
      <c r="N1705" t="str">
        <f>VLOOKUP($A1705,'Hospitalisation Details'!$A$2:$I$2344,7,)</f>
        <v>tier - 2</v>
      </c>
      <c r="O1705" t="str">
        <f>VLOOKUP($A1705,'Hospitalisation Details'!$A$2:$I$2344,8,)</f>
        <v>tier - 3</v>
      </c>
      <c r="P1705" t="str">
        <f>VLOOKUP($A1705,'Hospitalisation Details'!$A$2:$I$2344,9,)</f>
        <v>R1012</v>
      </c>
      <c r="Q1705">
        <f>VLOOKUP(A1705,'Data Transformation'!A1705:R4039,18,)</f>
        <v>19</v>
      </c>
    </row>
    <row r="1706" spans="1:17" ht="15.6" x14ac:dyDescent="0.3">
      <c r="A1706" s="1" t="s">
        <v>666</v>
      </c>
      <c r="B1706" s="1" t="str">
        <f>VLOOKUP($A1706,'Data Transformation'!$A$2:$D$2336,4,)</f>
        <v xml:space="preserve">  James C</v>
      </c>
      <c r="C1706">
        <f>VLOOKUP($A1706,'Medical Examinations'!$A$2:$B$2336,2,)</f>
        <v>22.34</v>
      </c>
      <c r="D1706">
        <f>VLOOKUP($A1706,'Medical Examinations'!$A$2:$C$2336,3,)</f>
        <v>5.19</v>
      </c>
      <c r="E1706" t="str">
        <f>VLOOKUP($A1706,'Medical Examinations'!$A$2:$D$2336,4,)</f>
        <v>yes</v>
      </c>
      <c r="F1706" t="str">
        <f>VLOOKUP($A1706,'Medical Examinations'!$A$2:$E$2336,5,)</f>
        <v>No</v>
      </c>
      <c r="G1706" t="str">
        <f>VLOOKUP($A1706,'Medical Examinations'!$A$2:$F$2336,6,)</f>
        <v>No</v>
      </c>
      <c r="H1706">
        <f>VLOOKUP($A1706,'Data Transformation'!$A$2:$G$2336,7,)</f>
        <v>0</v>
      </c>
      <c r="I1706" t="str">
        <f>VLOOKUP($A1706,'Medical Examinations'!$A$2:$H$2336,8,)</f>
        <v>No</v>
      </c>
      <c r="J1706" t="str">
        <f>VLOOKUP($A1706,'Data Transformation'!$A$2:$K$2336,11,)</f>
        <v>obesity</v>
      </c>
      <c r="K1706" t="str">
        <f>VLOOKUP($A1706,'Data Transformation'!$A$2:$M$2336,13,)</f>
        <v>Diabetes</v>
      </c>
      <c r="L1706" t="str">
        <f>VLOOKUP(A1706,'Data Transformation'!A1706:Q4040,17,)</f>
        <v>28-Jun-1974</v>
      </c>
      <c r="M1706">
        <f>VLOOKUP($A1706,'Hospitalisation Details'!$A$2:$I$2344,6,)</f>
        <v>5402.89</v>
      </c>
      <c r="N1706" t="str">
        <f>VLOOKUP($A1706,'Hospitalisation Details'!$A$2:$I$2344,7,)</f>
        <v>tier - 2</v>
      </c>
      <c r="O1706" t="str">
        <f>VLOOKUP($A1706,'Hospitalisation Details'!$A$2:$I$2344,8,)</f>
        <v>tier - 1</v>
      </c>
      <c r="P1706" t="str">
        <f>VLOOKUP($A1706,'Hospitalisation Details'!$A$2:$I$2344,9,)</f>
        <v>R1013</v>
      </c>
      <c r="Q1706">
        <f>VLOOKUP(A1706,'Data Transformation'!A1706:R4040,18,)</f>
        <v>49</v>
      </c>
    </row>
    <row r="1707" spans="1:17" ht="15.6" x14ac:dyDescent="0.3">
      <c r="A1707" s="1" t="s">
        <v>665</v>
      </c>
      <c r="B1707" s="1" t="str">
        <f>VLOOKUP($A1707,'Data Transformation'!$A$2:$D$2336,4,)</f>
        <v xml:space="preserve">  Kim</v>
      </c>
      <c r="C1707">
        <f>VLOOKUP($A1707,'Medical Examinations'!$A$2:$B$2336,2,)</f>
        <v>40.15</v>
      </c>
      <c r="D1707">
        <f>VLOOKUP($A1707,'Medical Examinations'!$A$2:$C$2336,3,)</f>
        <v>5.93</v>
      </c>
      <c r="E1707" t="str">
        <f>VLOOKUP($A1707,'Medical Examinations'!$A$2:$D$2336,4,)</f>
        <v>No</v>
      </c>
      <c r="F1707" t="str">
        <f>VLOOKUP($A1707,'Medical Examinations'!$A$2:$E$2336,5,)</f>
        <v>No</v>
      </c>
      <c r="G1707" t="str">
        <f>VLOOKUP($A1707,'Medical Examinations'!$A$2:$F$2336,6,)</f>
        <v>No</v>
      </c>
      <c r="H1707">
        <f>VLOOKUP($A1707,'Data Transformation'!$A$2:$G$2336,7,)</f>
        <v>1</v>
      </c>
      <c r="I1707" t="str">
        <f>VLOOKUP($A1707,'Medical Examinations'!$A$2:$H$2336,8,)</f>
        <v>No</v>
      </c>
      <c r="J1707" t="str">
        <f>VLOOKUP($A1707,'Data Transformation'!$A$2:$K$2336,11,)</f>
        <v>overweight</v>
      </c>
      <c r="K1707" t="str">
        <f>VLOOKUP($A1707,'Data Transformation'!$A$2:$M$2336,13,)</f>
        <v>Diabetes</v>
      </c>
      <c r="L1707" t="str">
        <f>VLOOKUP(A1707,'Data Transformation'!A1707:Q4041,17,)</f>
        <v>2-Oct-1959</v>
      </c>
      <c r="M1707">
        <f>VLOOKUP($A1707,'Hospitalisation Details'!$A$2:$I$2344,6,)</f>
        <v>5400.98</v>
      </c>
      <c r="N1707" t="str">
        <f>VLOOKUP($A1707,'Hospitalisation Details'!$A$2:$I$2344,7,)</f>
        <v>tier - 2</v>
      </c>
      <c r="O1707" t="str">
        <f>VLOOKUP($A1707,'Hospitalisation Details'!$A$2:$I$2344,8,)</f>
        <v>tier - 2</v>
      </c>
      <c r="P1707" t="str">
        <f>VLOOKUP($A1707,'Hospitalisation Details'!$A$2:$I$2344,9,)</f>
        <v>R1013</v>
      </c>
      <c r="Q1707">
        <f>VLOOKUP(A1707,'Data Transformation'!A1707:R4041,18,)</f>
        <v>63</v>
      </c>
    </row>
    <row r="1708" spans="1:17" ht="15.6" x14ac:dyDescent="0.3">
      <c r="A1708" s="1" t="s">
        <v>664</v>
      </c>
      <c r="B1708" s="1" t="str">
        <f>VLOOKUP($A1708,'Data Transformation'!$A$2:$D$2336,4,)</f>
        <v xml:space="preserve">  Marie E</v>
      </c>
      <c r="C1708">
        <f>VLOOKUP($A1708,'Medical Examinations'!$A$2:$B$2336,2,)</f>
        <v>37.729999999999997</v>
      </c>
      <c r="D1708">
        <f>VLOOKUP($A1708,'Medical Examinations'!$A$2:$C$2336,3,)</f>
        <v>6.29</v>
      </c>
      <c r="E1708" t="str">
        <f>VLOOKUP($A1708,'Medical Examinations'!$A$2:$D$2336,4,)</f>
        <v>No</v>
      </c>
      <c r="F1708" t="str">
        <f>VLOOKUP($A1708,'Medical Examinations'!$A$2:$E$2336,5,)</f>
        <v>No</v>
      </c>
      <c r="G1708" t="str">
        <f>VLOOKUP($A1708,'Medical Examinations'!$A$2:$F$2336,6,)</f>
        <v>No</v>
      </c>
      <c r="H1708">
        <f>VLOOKUP($A1708,'Data Transformation'!$A$2:$G$2336,7,)</f>
        <v>1</v>
      </c>
      <c r="I1708" t="str">
        <f>VLOOKUP($A1708,'Medical Examinations'!$A$2:$H$2336,8,)</f>
        <v>No</v>
      </c>
      <c r="J1708" t="str">
        <f>VLOOKUP($A1708,'Data Transformation'!$A$2:$K$2336,11,)</f>
        <v>overweight</v>
      </c>
      <c r="K1708" t="str">
        <f>VLOOKUP($A1708,'Data Transformation'!$A$2:$M$2336,13,)</f>
        <v>Diabetes</v>
      </c>
      <c r="L1708" t="str">
        <f>VLOOKUP(A1708,'Data Transformation'!A1708:Q4042,17,)</f>
        <v>30-Jul-1974</v>
      </c>
      <c r="M1708">
        <f>VLOOKUP($A1708,'Hospitalisation Details'!$A$2:$I$2344,6,)</f>
        <v>5397.62</v>
      </c>
      <c r="N1708" t="str">
        <f>VLOOKUP($A1708,'Hospitalisation Details'!$A$2:$I$2344,7,)</f>
        <v>tier - 2</v>
      </c>
      <c r="O1708" t="str">
        <f>VLOOKUP($A1708,'Hospitalisation Details'!$A$2:$I$2344,8,)</f>
        <v>tier - 2</v>
      </c>
      <c r="P1708" t="str">
        <f>VLOOKUP($A1708,'Hospitalisation Details'!$A$2:$I$2344,9,)</f>
        <v>R1013</v>
      </c>
      <c r="Q1708">
        <f>VLOOKUP(A1708,'Data Transformation'!A1708:R4042,18,)</f>
        <v>49</v>
      </c>
    </row>
    <row r="1709" spans="1:17" ht="15.6" x14ac:dyDescent="0.3">
      <c r="A1709" s="1" t="s">
        <v>663</v>
      </c>
      <c r="B1709" s="1" t="str">
        <f>VLOOKUP($A1709,'Data Transformation'!$A$2:$D$2336,4,)</f>
        <v xml:space="preserve">  Dariusz</v>
      </c>
      <c r="C1709">
        <f>VLOOKUP($A1709,'Medical Examinations'!$A$2:$B$2336,2,)</f>
        <v>25.35</v>
      </c>
      <c r="D1709">
        <f>VLOOKUP($A1709,'Medical Examinations'!$A$2:$C$2336,3,)</f>
        <v>4.9000000000000004</v>
      </c>
      <c r="E1709" t="str">
        <f>VLOOKUP($A1709,'Medical Examinations'!$A$2:$D$2336,4,)</f>
        <v>No</v>
      </c>
      <c r="F1709" t="str">
        <f>VLOOKUP($A1709,'Medical Examinations'!$A$2:$E$2336,5,)</f>
        <v>No</v>
      </c>
      <c r="G1709" t="str">
        <f>VLOOKUP($A1709,'Medical Examinations'!$A$2:$F$2336,6,)</f>
        <v>No</v>
      </c>
      <c r="H1709">
        <f>VLOOKUP($A1709,'Data Transformation'!$A$2:$G$2336,7,)</f>
        <v>0</v>
      </c>
      <c r="I1709" t="str">
        <f>VLOOKUP($A1709,'Medical Examinations'!$A$2:$H$2336,8,)</f>
        <v>No</v>
      </c>
      <c r="J1709" t="str">
        <f>VLOOKUP($A1709,'Data Transformation'!$A$2:$K$2336,11,)</f>
        <v>obesity</v>
      </c>
      <c r="K1709" t="str">
        <f>VLOOKUP($A1709,'Data Transformation'!$A$2:$M$2336,13,)</f>
        <v>Normal</v>
      </c>
      <c r="L1709" t="str">
        <f>VLOOKUP(A1709,'Data Transformation'!A1709:Q4043,17,)</f>
        <v>28-Oct-1965</v>
      </c>
      <c r="M1709">
        <f>VLOOKUP($A1709,'Hospitalisation Details'!$A$2:$I$2344,6,)</f>
        <v>5396.44</v>
      </c>
      <c r="N1709" t="str">
        <f>VLOOKUP($A1709,'Hospitalisation Details'!$A$2:$I$2344,7,)</f>
        <v>tier - 2</v>
      </c>
      <c r="O1709" t="str">
        <f>VLOOKUP($A1709,'Hospitalisation Details'!$A$2:$I$2344,8,)</f>
        <v>tier - 3</v>
      </c>
      <c r="P1709" t="str">
        <f>VLOOKUP($A1709,'Hospitalisation Details'!$A$2:$I$2344,9,)</f>
        <v>R1013</v>
      </c>
      <c r="Q1709">
        <f>VLOOKUP(A1709,'Data Transformation'!A1709:R4043,18,)</f>
        <v>57</v>
      </c>
    </row>
    <row r="1710" spans="1:17" ht="15.6" x14ac:dyDescent="0.3">
      <c r="A1710" s="1" t="s">
        <v>662</v>
      </c>
      <c r="B1710" s="1" t="str">
        <f>VLOOKUP($A1710,'Data Transformation'!$A$2:$D$2336,4,)</f>
        <v xml:space="preserve">  Jessica E</v>
      </c>
      <c r="C1710">
        <f>VLOOKUP($A1710,'Medical Examinations'!$A$2:$B$2336,2,)</f>
        <v>26.41</v>
      </c>
      <c r="D1710">
        <f>VLOOKUP($A1710,'Medical Examinations'!$A$2:$C$2336,3,)</f>
        <v>5.07</v>
      </c>
      <c r="E1710" t="str">
        <f>VLOOKUP($A1710,'Medical Examinations'!$A$2:$D$2336,4,)</f>
        <v>yes</v>
      </c>
      <c r="F1710" t="str">
        <f>VLOOKUP($A1710,'Medical Examinations'!$A$2:$E$2336,5,)</f>
        <v>No</v>
      </c>
      <c r="G1710" t="str">
        <f>VLOOKUP($A1710,'Medical Examinations'!$A$2:$F$2336,6,)</f>
        <v>No</v>
      </c>
      <c r="H1710">
        <f>VLOOKUP($A1710,'Data Transformation'!$A$2:$G$2336,7,)</f>
        <v>1</v>
      </c>
      <c r="I1710" t="str">
        <f>VLOOKUP($A1710,'Medical Examinations'!$A$2:$H$2336,8,)</f>
        <v>No</v>
      </c>
      <c r="J1710" t="str">
        <f>VLOOKUP($A1710,'Data Transformation'!$A$2:$K$2336,11,)</f>
        <v>obesity</v>
      </c>
      <c r="K1710" t="str">
        <f>VLOOKUP($A1710,'Data Transformation'!$A$2:$M$2336,13,)</f>
        <v>Normal</v>
      </c>
      <c r="L1710" t="str">
        <f>VLOOKUP(A1710,'Data Transformation'!A1710:Q4044,17,)</f>
        <v>6-Jun-1960</v>
      </c>
      <c r="M1710">
        <f>VLOOKUP($A1710,'Hospitalisation Details'!$A$2:$I$2344,6,)</f>
        <v>5385.34</v>
      </c>
      <c r="N1710" t="str">
        <f>VLOOKUP($A1710,'Hospitalisation Details'!$A$2:$I$2344,7,)</f>
        <v>tier - 2</v>
      </c>
      <c r="O1710" t="str">
        <f>VLOOKUP($A1710,'Hospitalisation Details'!$A$2:$I$2344,8,)</f>
        <v>tier - 3</v>
      </c>
      <c r="P1710" t="str">
        <f>VLOOKUP($A1710,'Hospitalisation Details'!$A$2:$I$2344,9,)</f>
        <v>R1012</v>
      </c>
      <c r="Q1710">
        <f>VLOOKUP(A1710,'Data Transformation'!A1710:R4044,18,)</f>
        <v>63</v>
      </c>
    </row>
    <row r="1711" spans="1:17" ht="15.6" x14ac:dyDescent="0.3">
      <c r="A1711" s="1" t="s">
        <v>661</v>
      </c>
      <c r="B1711" s="1" t="str">
        <f>VLOOKUP($A1711,'Data Transformation'!$A$2:$D$2336,4,)</f>
        <v xml:space="preserve">  Kristen</v>
      </c>
      <c r="C1711">
        <f>VLOOKUP($A1711,'Medical Examinations'!$A$2:$B$2336,2,)</f>
        <v>27.6</v>
      </c>
      <c r="D1711">
        <f>VLOOKUP($A1711,'Medical Examinations'!$A$2:$C$2336,3,)</f>
        <v>5.33</v>
      </c>
      <c r="E1711" t="str">
        <f>VLOOKUP($A1711,'Medical Examinations'!$A$2:$D$2336,4,)</f>
        <v>No</v>
      </c>
      <c r="F1711" t="str">
        <f>VLOOKUP($A1711,'Medical Examinations'!$A$2:$E$2336,5,)</f>
        <v>No</v>
      </c>
      <c r="G1711" t="str">
        <f>VLOOKUP($A1711,'Medical Examinations'!$A$2:$F$2336,6,)</f>
        <v>No</v>
      </c>
      <c r="H1711">
        <f>VLOOKUP($A1711,'Data Transformation'!$A$2:$G$2336,7,)</f>
        <v>1</v>
      </c>
      <c r="I1711" t="str">
        <f>VLOOKUP($A1711,'Medical Examinations'!$A$2:$H$2336,8,)</f>
        <v>No</v>
      </c>
      <c r="J1711" t="str">
        <f>VLOOKUP($A1711,'Data Transformation'!$A$2:$K$2336,11,)</f>
        <v>obesity</v>
      </c>
      <c r="K1711" t="str">
        <f>VLOOKUP($A1711,'Data Transformation'!$A$2:$M$2336,13,)</f>
        <v>Prediabetes</v>
      </c>
      <c r="L1711" t="str">
        <f>VLOOKUP(A1711,'Data Transformation'!A1711:Q4045,17,)</f>
        <v>22-Dec-1988</v>
      </c>
      <c r="M1711">
        <f>VLOOKUP($A1711,'Hospitalisation Details'!$A$2:$I$2344,6,)</f>
        <v>5383.54</v>
      </c>
      <c r="N1711" t="str">
        <f>VLOOKUP($A1711,'Hospitalisation Details'!$A$2:$I$2344,7,)</f>
        <v>tier - 2</v>
      </c>
      <c r="O1711" t="str">
        <f>VLOOKUP($A1711,'Hospitalisation Details'!$A$2:$I$2344,8,)</f>
        <v>tier - 3</v>
      </c>
      <c r="P1711" t="str">
        <f>VLOOKUP($A1711,'Hospitalisation Details'!$A$2:$I$2344,9,)</f>
        <v>R1011</v>
      </c>
      <c r="Q1711">
        <f>VLOOKUP(A1711,'Data Transformation'!A1711:R4045,18,)</f>
        <v>34</v>
      </c>
    </row>
    <row r="1712" spans="1:17" ht="15.6" x14ac:dyDescent="0.3">
      <c r="A1712" s="1" t="s">
        <v>660</v>
      </c>
      <c r="B1712" s="1" t="str">
        <f>VLOOKUP($A1712,'Data Transformation'!$A$2:$D$2336,4,)</f>
        <v xml:space="preserve">  Jose Guadalupe P</v>
      </c>
      <c r="C1712">
        <f>VLOOKUP($A1712,'Medical Examinations'!$A$2:$B$2336,2,)</f>
        <v>33.82</v>
      </c>
      <c r="D1712">
        <f>VLOOKUP($A1712,'Medical Examinations'!$A$2:$C$2336,3,)</f>
        <v>8.93</v>
      </c>
      <c r="E1712" t="str">
        <f>VLOOKUP($A1712,'Medical Examinations'!$A$2:$D$2336,4,)</f>
        <v>yes</v>
      </c>
      <c r="F1712" t="str">
        <f>VLOOKUP($A1712,'Medical Examinations'!$A$2:$E$2336,5,)</f>
        <v>No</v>
      </c>
      <c r="G1712" t="str">
        <f>VLOOKUP($A1712,'Medical Examinations'!$A$2:$F$2336,6,)</f>
        <v>No</v>
      </c>
      <c r="H1712">
        <f>VLOOKUP($A1712,'Data Transformation'!$A$2:$G$2336,7,)</f>
        <v>1</v>
      </c>
      <c r="I1712" t="str">
        <f>VLOOKUP($A1712,'Medical Examinations'!$A$2:$H$2336,8,)</f>
        <v>No</v>
      </c>
      <c r="J1712" t="str">
        <f>VLOOKUP($A1712,'Data Transformation'!$A$2:$K$2336,11,)</f>
        <v>obesity</v>
      </c>
      <c r="K1712" t="str">
        <f>VLOOKUP($A1712,'Data Transformation'!$A$2:$M$2336,13,)</f>
        <v>Prediabetes</v>
      </c>
      <c r="L1712" t="str">
        <f>VLOOKUP(A1712,'Data Transformation'!A1712:Q4046,17,)</f>
        <v>26-Jun-1973</v>
      </c>
      <c r="M1712">
        <f>VLOOKUP($A1712,'Hospitalisation Details'!$A$2:$I$2344,6,)</f>
        <v>5377.46</v>
      </c>
      <c r="N1712" t="str">
        <f>VLOOKUP($A1712,'Hospitalisation Details'!$A$2:$I$2344,7,)</f>
        <v>tier - 2</v>
      </c>
      <c r="O1712" t="str">
        <f>VLOOKUP($A1712,'Hospitalisation Details'!$A$2:$I$2344,8,)</f>
        <v>tier - 3</v>
      </c>
      <c r="P1712" t="str">
        <f>VLOOKUP($A1712,'Hospitalisation Details'!$A$2:$I$2344,9,)</f>
        <v>R1012</v>
      </c>
      <c r="Q1712">
        <f>VLOOKUP(A1712,'Data Transformation'!A1712:R4046,18,)</f>
        <v>50</v>
      </c>
    </row>
    <row r="1713" spans="1:17" ht="15.6" x14ac:dyDescent="0.3">
      <c r="A1713" s="1" t="s">
        <v>659</v>
      </c>
      <c r="B1713" s="1" t="str">
        <f>VLOOKUP($A1713,'Data Transformation'!$A$2:$D$2336,4,)</f>
        <v xml:space="preserve">  Cynthia</v>
      </c>
      <c r="C1713">
        <f>VLOOKUP($A1713,'Medical Examinations'!$A$2:$B$2336,2,)</f>
        <v>32.9</v>
      </c>
      <c r="D1713">
        <f>VLOOKUP($A1713,'Medical Examinations'!$A$2:$C$2336,3,)</f>
        <v>4.3499999999999996</v>
      </c>
      <c r="E1713" t="str">
        <f>VLOOKUP($A1713,'Medical Examinations'!$A$2:$D$2336,4,)</f>
        <v>No</v>
      </c>
      <c r="F1713" t="str">
        <f>VLOOKUP($A1713,'Medical Examinations'!$A$2:$E$2336,5,)</f>
        <v>No</v>
      </c>
      <c r="G1713" t="str">
        <f>VLOOKUP($A1713,'Medical Examinations'!$A$2:$F$2336,6,)</f>
        <v>No</v>
      </c>
      <c r="H1713">
        <f>VLOOKUP($A1713,'Data Transformation'!$A$2:$G$2336,7,)</f>
        <v>0</v>
      </c>
      <c r="I1713" t="str">
        <f>VLOOKUP($A1713,'Medical Examinations'!$A$2:$H$2336,8,)</f>
        <v>No</v>
      </c>
      <c r="J1713" t="str">
        <f>VLOOKUP($A1713,'Data Transformation'!$A$2:$K$2336,11,)</f>
        <v>obesity</v>
      </c>
      <c r="K1713" t="str">
        <f>VLOOKUP($A1713,'Data Transformation'!$A$2:$M$2336,13,)</f>
        <v>Normal</v>
      </c>
      <c r="L1713" t="str">
        <f>VLOOKUP(A1713,'Data Transformation'!A1713:Q4047,17,)</f>
        <v>20-Sep-1976</v>
      </c>
      <c r="M1713">
        <f>VLOOKUP($A1713,'Hospitalisation Details'!$A$2:$I$2344,6,)</f>
        <v>5375.04</v>
      </c>
      <c r="N1713" t="str">
        <f>VLOOKUP($A1713,'Hospitalisation Details'!$A$2:$I$2344,7,)</f>
        <v>tier - 2</v>
      </c>
      <c r="O1713" t="str">
        <f>VLOOKUP($A1713,'Hospitalisation Details'!$A$2:$I$2344,8,)</f>
        <v>tier - 1</v>
      </c>
      <c r="P1713" t="str">
        <f>VLOOKUP($A1713,'Hospitalisation Details'!$A$2:$I$2344,9,)</f>
        <v>R1011</v>
      </c>
      <c r="Q1713">
        <f>VLOOKUP(A1713,'Data Transformation'!A1713:R4047,18,)</f>
        <v>46</v>
      </c>
    </row>
    <row r="1714" spans="1:17" ht="15.6" x14ac:dyDescent="0.3">
      <c r="A1714" s="1" t="s">
        <v>658</v>
      </c>
      <c r="B1714" s="1" t="str">
        <f>VLOOKUP($A1714,'Data Transformation'!$A$2:$D$2336,4,)</f>
        <v xml:space="preserve">  Tyler</v>
      </c>
      <c r="C1714">
        <f>VLOOKUP($A1714,'Medical Examinations'!$A$2:$B$2336,2,)</f>
        <v>30.875</v>
      </c>
      <c r="D1714">
        <f>VLOOKUP($A1714,'Medical Examinations'!$A$2:$C$2336,3,)</f>
        <v>9.5399999999999991</v>
      </c>
      <c r="E1714" t="str">
        <f>VLOOKUP($A1714,'Medical Examinations'!$A$2:$D$2336,4,)</f>
        <v>yes</v>
      </c>
      <c r="F1714" t="str">
        <f>VLOOKUP($A1714,'Medical Examinations'!$A$2:$E$2336,5,)</f>
        <v>No</v>
      </c>
      <c r="G1714" t="str">
        <f>VLOOKUP($A1714,'Medical Examinations'!$A$2:$F$2336,6,)</f>
        <v>No</v>
      </c>
      <c r="H1714">
        <f>VLOOKUP($A1714,'Data Transformation'!$A$2:$G$2336,7,)</f>
        <v>1</v>
      </c>
      <c r="I1714" t="str">
        <f>VLOOKUP($A1714,'Medical Examinations'!$A$2:$H$2336,8,)</f>
        <v>No</v>
      </c>
      <c r="J1714" t="str">
        <f>VLOOKUP($A1714,'Data Transformation'!$A$2:$K$2336,11,)</f>
        <v>obesity</v>
      </c>
      <c r="K1714" t="str">
        <f>VLOOKUP($A1714,'Data Transformation'!$A$2:$M$2336,13,)</f>
        <v>Normal</v>
      </c>
      <c r="L1714" t="str">
        <f>VLOOKUP(A1714,'Data Transformation'!A1714:Q4048,17,)</f>
        <v>29-Aug-1974</v>
      </c>
      <c r="M1714">
        <f>VLOOKUP($A1714,'Hospitalisation Details'!$A$2:$I$2344,6,)</f>
        <v>5373.36</v>
      </c>
      <c r="N1714" t="str">
        <f>VLOOKUP($A1714,'Hospitalisation Details'!$A$2:$I$2344,7,)</f>
        <v>tier - 2</v>
      </c>
      <c r="O1714" t="str">
        <f>VLOOKUP($A1714,'Hospitalisation Details'!$A$2:$I$2344,8,)</f>
        <v>tier - 2</v>
      </c>
      <c r="P1714" t="str">
        <f>VLOOKUP($A1714,'Hospitalisation Details'!$A$2:$I$2344,9,)</f>
        <v>R1012</v>
      </c>
      <c r="Q1714">
        <f>VLOOKUP(A1714,'Data Transformation'!A1714:R4048,18,)</f>
        <v>48</v>
      </c>
    </row>
    <row r="1715" spans="1:17" ht="15.6" x14ac:dyDescent="0.3">
      <c r="A1715" s="1" t="s">
        <v>657</v>
      </c>
      <c r="B1715" s="1" t="str">
        <f>VLOOKUP($A1715,'Data Transformation'!$A$2:$D$2336,4,)</f>
        <v xml:space="preserve">  Holly J</v>
      </c>
      <c r="C1715">
        <f>VLOOKUP($A1715,'Medical Examinations'!$A$2:$B$2336,2,)</f>
        <v>32.64</v>
      </c>
      <c r="D1715">
        <f>VLOOKUP($A1715,'Medical Examinations'!$A$2:$C$2336,3,)</f>
        <v>5.91</v>
      </c>
      <c r="E1715" t="str">
        <f>VLOOKUP($A1715,'Medical Examinations'!$A$2:$D$2336,4,)</f>
        <v>No</v>
      </c>
      <c r="F1715" t="str">
        <f>VLOOKUP($A1715,'Medical Examinations'!$A$2:$E$2336,5,)</f>
        <v>No</v>
      </c>
      <c r="G1715" t="str">
        <f>VLOOKUP($A1715,'Medical Examinations'!$A$2:$F$2336,6,)</f>
        <v>No</v>
      </c>
      <c r="H1715">
        <f>VLOOKUP($A1715,'Data Transformation'!$A$2:$G$2336,7,)</f>
        <v>0</v>
      </c>
      <c r="I1715" t="str">
        <f>VLOOKUP($A1715,'Medical Examinations'!$A$2:$H$2336,8,)</f>
        <v>No</v>
      </c>
      <c r="J1715" t="str">
        <f>VLOOKUP($A1715,'Data Transformation'!$A$2:$K$2336,11,)</f>
        <v>obesity</v>
      </c>
      <c r="K1715" t="str">
        <f>VLOOKUP($A1715,'Data Transformation'!$A$2:$M$2336,13,)</f>
        <v>Diabetes</v>
      </c>
      <c r="L1715" t="str">
        <f>VLOOKUP(A1715,'Data Transformation'!A1715:Q4049,17,)</f>
        <v>9-Oct-1997</v>
      </c>
      <c r="M1715">
        <f>VLOOKUP($A1715,'Hospitalisation Details'!$A$2:$I$2344,6,)</f>
        <v>5364.66</v>
      </c>
      <c r="N1715" t="str">
        <f>VLOOKUP($A1715,'Hospitalisation Details'!$A$2:$I$2344,7,)</f>
        <v>tier - 2</v>
      </c>
      <c r="O1715" t="str">
        <f>VLOOKUP($A1715,'Hospitalisation Details'!$A$2:$I$2344,8,)</f>
        <v>tier - 1</v>
      </c>
      <c r="P1715" t="str">
        <f>VLOOKUP($A1715,'Hospitalisation Details'!$A$2:$I$2344,9,)</f>
        <v>R1011</v>
      </c>
      <c r="Q1715">
        <f>VLOOKUP(A1715,'Data Transformation'!A1715:R4049,18,)</f>
        <v>25</v>
      </c>
    </row>
    <row r="1716" spans="1:17" ht="15.6" x14ac:dyDescent="0.3">
      <c r="A1716" s="1" t="s">
        <v>656</v>
      </c>
      <c r="B1716" s="1" t="str">
        <f>VLOOKUP($A1716,'Data Transformation'!$A$2:$D$2336,4,)</f>
        <v xml:space="preserve">  Kristen</v>
      </c>
      <c r="C1716">
        <f>VLOOKUP($A1716,'Medical Examinations'!$A$2:$B$2336,2,)</f>
        <v>22.135000000000002</v>
      </c>
      <c r="D1716">
        <f>VLOOKUP($A1716,'Medical Examinations'!$A$2:$C$2336,3,)</f>
        <v>5.0999999999999996</v>
      </c>
      <c r="E1716" t="str">
        <f>VLOOKUP($A1716,'Medical Examinations'!$A$2:$D$2336,4,)</f>
        <v>No</v>
      </c>
      <c r="F1716" t="str">
        <f>VLOOKUP($A1716,'Medical Examinations'!$A$2:$E$2336,5,)</f>
        <v>No</v>
      </c>
      <c r="G1716" t="str">
        <f>VLOOKUP($A1716,'Medical Examinations'!$A$2:$F$2336,6,)</f>
        <v>No</v>
      </c>
      <c r="H1716">
        <f>VLOOKUP($A1716,'Data Transformation'!$A$2:$G$2336,7,)</f>
        <v>0</v>
      </c>
      <c r="I1716" t="str">
        <f>VLOOKUP($A1716,'Medical Examinations'!$A$2:$H$2336,8,)</f>
        <v>No</v>
      </c>
      <c r="J1716" t="str">
        <f>VLOOKUP($A1716,'Data Transformation'!$A$2:$K$2336,11,)</f>
        <v>obesity</v>
      </c>
      <c r="K1716" t="str">
        <f>VLOOKUP($A1716,'Data Transformation'!$A$2:$M$2336,13,)</f>
        <v>Normal</v>
      </c>
      <c r="L1716" t="str">
        <f>VLOOKUP(A1716,'Data Transformation'!A1716:Q4050,17,)</f>
        <v>26-Jun-1984</v>
      </c>
      <c r="M1716">
        <f>VLOOKUP($A1716,'Hospitalisation Details'!$A$2:$I$2344,6,)</f>
        <v>5354.07</v>
      </c>
      <c r="N1716" t="str">
        <f>VLOOKUP($A1716,'Hospitalisation Details'!$A$2:$I$2344,7,)</f>
        <v>tier - 2</v>
      </c>
      <c r="O1716" t="str">
        <f>VLOOKUP($A1716,'Hospitalisation Details'!$A$2:$I$2344,8,)</f>
        <v>tier - 3</v>
      </c>
      <c r="P1716" t="str">
        <f>VLOOKUP($A1716,'Hospitalisation Details'!$A$2:$I$2344,9,)</f>
        <v>R1024</v>
      </c>
      <c r="Q1716">
        <f>VLOOKUP(A1716,'Data Transformation'!A1716:R4050,18,)</f>
        <v>39</v>
      </c>
    </row>
    <row r="1717" spans="1:17" ht="15.6" x14ac:dyDescent="0.3">
      <c r="A1717" s="1" t="s">
        <v>655</v>
      </c>
      <c r="B1717" s="1" t="str">
        <f>VLOOKUP($A1717,'Data Transformation'!$A$2:$D$2336,4,)</f>
        <v xml:space="preserve">  Thomas</v>
      </c>
      <c r="C1717">
        <f>VLOOKUP($A1717,'Medical Examinations'!$A$2:$B$2336,2,)</f>
        <v>16.53</v>
      </c>
      <c r="D1717">
        <f>VLOOKUP($A1717,'Medical Examinations'!$A$2:$C$2336,3,)</f>
        <v>5.08</v>
      </c>
      <c r="E1717" t="str">
        <f>VLOOKUP($A1717,'Medical Examinations'!$A$2:$D$2336,4,)</f>
        <v>No</v>
      </c>
      <c r="F1717" t="str">
        <f>VLOOKUP($A1717,'Medical Examinations'!$A$2:$E$2336,5,)</f>
        <v>No</v>
      </c>
      <c r="G1717" t="str">
        <f>VLOOKUP($A1717,'Medical Examinations'!$A$2:$F$2336,6,)</f>
        <v>No</v>
      </c>
      <c r="H1717">
        <f>VLOOKUP($A1717,'Data Transformation'!$A$2:$G$2336,7,)</f>
        <v>2</v>
      </c>
      <c r="I1717" t="str">
        <f>VLOOKUP($A1717,'Medical Examinations'!$A$2:$H$2336,8,)</f>
        <v>No</v>
      </c>
      <c r="J1717" t="str">
        <f>VLOOKUP($A1717,'Data Transformation'!$A$2:$K$2336,11,)</f>
        <v>overweight</v>
      </c>
      <c r="K1717" t="str">
        <f>VLOOKUP($A1717,'Data Transformation'!$A$2:$M$2336,13,)</f>
        <v>Prediabetes</v>
      </c>
      <c r="L1717" t="str">
        <f>VLOOKUP(A1717,'Data Transformation'!A1717:Q4051,17,)</f>
        <v>11-Nov-1982</v>
      </c>
      <c r="M1717">
        <f>VLOOKUP($A1717,'Hospitalisation Details'!$A$2:$I$2344,6,)</f>
        <v>5344.81</v>
      </c>
      <c r="N1717" t="str">
        <f>VLOOKUP($A1717,'Hospitalisation Details'!$A$2:$I$2344,7,)</f>
        <v>tier - 2</v>
      </c>
      <c r="O1717" t="str">
        <f>VLOOKUP($A1717,'Hospitalisation Details'!$A$2:$I$2344,8,)</f>
        <v>tier - 3</v>
      </c>
      <c r="P1717" t="str">
        <f>VLOOKUP($A1717,'Hospitalisation Details'!$A$2:$I$2344,9,)</f>
        <v>R1013</v>
      </c>
      <c r="Q1717">
        <f>VLOOKUP(A1717,'Data Transformation'!A1717:R4051,18,)</f>
        <v>40</v>
      </c>
    </row>
    <row r="1718" spans="1:17" ht="15.6" x14ac:dyDescent="0.3">
      <c r="A1718" s="1" t="s">
        <v>654</v>
      </c>
      <c r="B1718" s="1" t="str">
        <f>VLOOKUP($A1718,'Data Transformation'!$A$2:$D$2336,4,)</f>
        <v xml:space="preserve">  Tricity M</v>
      </c>
      <c r="C1718">
        <f>VLOOKUP($A1718,'Medical Examinations'!$A$2:$B$2336,2,)</f>
        <v>32.774999999999999</v>
      </c>
      <c r="D1718">
        <f>VLOOKUP($A1718,'Medical Examinations'!$A$2:$C$2336,3,)</f>
        <v>4.75</v>
      </c>
      <c r="E1718" t="str">
        <f>VLOOKUP($A1718,'Medical Examinations'!$A$2:$D$2336,4,)</f>
        <v>No</v>
      </c>
      <c r="F1718" t="str">
        <f>VLOOKUP($A1718,'Medical Examinations'!$A$2:$E$2336,5,)</f>
        <v>No</v>
      </c>
      <c r="G1718" t="str">
        <f>VLOOKUP($A1718,'Medical Examinations'!$A$2:$F$2336,6,)</f>
        <v>No</v>
      </c>
      <c r="H1718">
        <f>VLOOKUP($A1718,'Data Transformation'!$A$2:$G$2336,7,)</f>
        <v>0</v>
      </c>
      <c r="I1718" t="str">
        <f>VLOOKUP($A1718,'Medical Examinations'!$A$2:$H$2336,8,)</f>
        <v>No</v>
      </c>
      <c r="J1718" t="str">
        <f>VLOOKUP($A1718,'Data Transformation'!$A$2:$K$2336,11,)</f>
        <v>obesity</v>
      </c>
      <c r="K1718" t="str">
        <f>VLOOKUP($A1718,'Data Transformation'!$A$2:$M$2336,13,)</f>
        <v>Normal</v>
      </c>
      <c r="L1718" t="str">
        <f>VLOOKUP(A1718,'Data Transformation'!A1718:Q4052,17,)</f>
        <v>25-Dec-1962</v>
      </c>
      <c r="M1718">
        <f>VLOOKUP($A1718,'Hospitalisation Details'!$A$2:$I$2344,6,)</f>
        <v>5327.4</v>
      </c>
      <c r="N1718" t="str">
        <f>VLOOKUP($A1718,'Hospitalisation Details'!$A$2:$I$2344,7,)</f>
        <v>tier - 2</v>
      </c>
      <c r="O1718" t="str">
        <f>VLOOKUP($A1718,'Hospitalisation Details'!$A$2:$I$2344,8,)</f>
        <v>tier - 1</v>
      </c>
      <c r="P1718" t="str">
        <f>VLOOKUP($A1718,'Hospitalisation Details'!$A$2:$I$2344,9,)</f>
        <v>R1012</v>
      </c>
      <c r="Q1718">
        <f>VLOOKUP(A1718,'Data Transformation'!A1718:R4052,18,)</f>
        <v>60</v>
      </c>
    </row>
    <row r="1719" spans="1:17" ht="15.6" x14ac:dyDescent="0.3">
      <c r="A1719" s="1" t="s">
        <v>653</v>
      </c>
      <c r="B1719" s="1" t="str">
        <f>VLOOKUP($A1719,'Data Transformation'!$A$2:$D$2336,4,)</f>
        <v xml:space="preserve">  Sarah A</v>
      </c>
      <c r="C1719">
        <f>VLOOKUP($A1719,'Medical Examinations'!$A$2:$B$2336,2,)</f>
        <v>30.9</v>
      </c>
      <c r="D1719">
        <f>VLOOKUP($A1719,'Medical Examinations'!$A$2:$C$2336,3,)</f>
        <v>6.05</v>
      </c>
      <c r="E1719" t="str">
        <f>VLOOKUP($A1719,'Medical Examinations'!$A$2:$D$2336,4,)</f>
        <v>No</v>
      </c>
      <c r="F1719" t="str">
        <f>VLOOKUP($A1719,'Medical Examinations'!$A$2:$E$2336,5,)</f>
        <v>No</v>
      </c>
      <c r="G1719" t="str">
        <f>VLOOKUP($A1719,'Medical Examinations'!$A$2:$F$2336,6,)</f>
        <v>No</v>
      </c>
      <c r="H1719">
        <f>VLOOKUP($A1719,'Data Transformation'!$A$2:$G$2336,7,)</f>
        <v>1</v>
      </c>
      <c r="I1719" t="str">
        <f>VLOOKUP($A1719,'Medical Examinations'!$A$2:$H$2336,8,)</f>
        <v>No</v>
      </c>
      <c r="J1719" t="str">
        <f>VLOOKUP($A1719,'Data Transformation'!$A$2:$K$2336,11,)</f>
        <v>obesity</v>
      </c>
      <c r="K1719" t="str">
        <f>VLOOKUP($A1719,'Data Transformation'!$A$2:$M$2336,13,)</f>
        <v>Normal</v>
      </c>
      <c r="L1719" t="str">
        <f>VLOOKUP(A1719,'Data Transformation'!A1719:Q4053,17,)</f>
        <v>12-Oct-1980</v>
      </c>
      <c r="M1719">
        <f>VLOOKUP($A1719,'Hospitalisation Details'!$A$2:$I$2344,6,)</f>
        <v>5325.65</v>
      </c>
      <c r="N1719" t="str">
        <f>VLOOKUP($A1719,'Hospitalisation Details'!$A$2:$I$2344,7,)</f>
        <v>tier - 2</v>
      </c>
      <c r="O1719" t="str">
        <f>VLOOKUP($A1719,'Hospitalisation Details'!$A$2:$I$2344,8,)</f>
        <v>tier - 1</v>
      </c>
      <c r="P1719" t="str">
        <f>VLOOKUP($A1719,'Hospitalisation Details'!$A$2:$I$2344,9,)</f>
        <v>R1011</v>
      </c>
      <c r="Q1719">
        <f>VLOOKUP(A1719,'Data Transformation'!A1719:R4053,18,)</f>
        <v>42</v>
      </c>
    </row>
    <row r="1720" spans="1:17" ht="15.6" x14ac:dyDescent="0.3">
      <c r="A1720" s="1" t="s">
        <v>652</v>
      </c>
      <c r="B1720" s="1" t="str">
        <f>VLOOKUP($A1720,'Data Transformation'!$A$2:$D$2336,4,)</f>
        <v xml:space="preserve">  Lisa M</v>
      </c>
      <c r="C1720">
        <f>VLOOKUP($A1720,'Medical Examinations'!$A$2:$B$2336,2,)</f>
        <v>15.58</v>
      </c>
      <c r="D1720">
        <f>VLOOKUP($A1720,'Medical Examinations'!$A$2:$C$2336,3,)</f>
        <v>11.56</v>
      </c>
      <c r="E1720" t="str">
        <f>VLOOKUP($A1720,'Medical Examinations'!$A$2:$D$2336,4,)</f>
        <v>No</v>
      </c>
      <c r="F1720" t="str">
        <f>VLOOKUP($A1720,'Medical Examinations'!$A$2:$E$2336,5,)</f>
        <v>No</v>
      </c>
      <c r="G1720" t="str">
        <f>VLOOKUP($A1720,'Medical Examinations'!$A$2:$F$2336,6,)</f>
        <v>No</v>
      </c>
      <c r="H1720">
        <f>VLOOKUP($A1720,'Data Transformation'!$A$2:$G$2336,7,)</f>
        <v>0</v>
      </c>
      <c r="I1720" t="str">
        <f>VLOOKUP($A1720,'Medical Examinations'!$A$2:$H$2336,8,)</f>
        <v>No</v>
      </c>
      <c r="J1720" t="str">
        <f>VLOOKUP($A1720,'Data Transformation'!$A$2:$K$2336,11,)</f>
        <v>normal weight</v>
      </c>
      <c r="K1720" t="str">
        <f>VLOOKUP($A1720,'Data Transformation'!$A$2:$M$2336,13,)</f>
        <v>Diabetes</v>
      </c>
      <c r="L1720" t="str">
        <f>VLOOKUP(A1720,'Data Transformation'!A1720:Q4054,17,)</f>
        <v>24-Jul-1982</v>
      </c>
      <c r="M1720">
        <f>VLOOKUP($A1720,'Hospitalisation Details'!$A$2:$I$2344,6,)</f>
        <v>5322.24</v>
      </c>
      <c r="N1720" t="str">
        <f>VLOOKUP($A1720,'Hospitalisation Details'!$A$2:$I$2344,7,)</f>
        <v>tier - 2</v>
      </c>
      <c r="O1720" t="str">
        <f>VLOOKUP($A1720,'Hospitalisation Details'!$A$2:$I$2344,8,)</f>
        <v>tier - 1</v>
      </c>
      <c r="P1720" t="str">
        <f>VLOOKUP($A1720,'Hospitalisation Details'!$A$2:$I$2344,9,)</f>
        <v>R1012</v>
      </c>
      <c r="Q1720">
        <f>VLOOKUP(A1720,'Data Transformation'!A1720:R4054,18,)</f>
        <v>41</v>
      </c>
    </row>
    <row r="1721" spans="1:17" ht="15.6" x14ac:dyDescent="0.3">
      <c r="A1721" s="1" t="s">
        <v>651</v>
      </c>
      <c r="B1721" s="1" t="str">
        <f>VLOOKUP($A1721,'Data Transformation'!$A$2:$D$2336,4,)</f>
        <v xml:space="preserve">  Tracy A</v>
      </c>
      <c r="C1721">
        <f>VLOOKUP($A1721,'Medical Examinations'!$A$2:$B$2336,2,)</f>
        <v>26.315000000000001</v>
      </c>
      <c r="D1721">
        <f>VLOOKUP($A1721,'Medical Examinations'!$A$2:$C$2336,3,)</f>
        <v>5.76</v>
      </c>
      <c r="E1721" t="str">
        <f>VLOOKUP($A1721,'Medical Examinations'!$A$2:$D$2336,4,)</f>
        <v>No</v>
      </c>
      <c r="F1721" t="str">
        <f>VLOOKUP($A1721,'Medical Examinations'!$A$2:$E$2336,5,)</f>
        <v>No</v>
      </c>
      <c r="G1721" t="str">
        <f>VLOOKUP($A1721,'Medical Examinations'!$A$2:$F$2336,6,)</f>
        <v>No</v>
      </c>
      <c r="H1721">
        <f>VLOOKUP($A1721,'Data Transformation'!$A$2:$G$2336,7,)</f>
        <v>0</v>
      </c>
      <c r="I1721" t="str">
        <f>VLOOKUP($A1721,'Medical Examinations'!$A$2:$H$2336,8,)</f>
        <v>No</v>
      </c>
      <c r="J1721" t="str">
        <f>VLOOKUP($A1721,'Data Transformation'!$A$2:$K$2336,11,)</f>
        <v>obesity</v>
      </c>
      <c r="K1721" t="str">
        <f>VLOOKUP($A1721,'Data Transformation'!$A$2:$M$2336,13,)</f>
        <v>Diabetes</v>
      </c>
      <c r="L1721" t="str">
        <f>VLOOKUP(A1721,'Data Transformation'!A1721:Q4055,17,)</f>
        <v>19-Sep-1980</v>
      </c>
      <c r="M1721">
        <f>VLOOKUP($A1721,'Hospitalisation Details'!$A$2:$I$2344,6,)</f>
        <v>5312.17</v>
      </c>
      <c r="N1721" t="str">
        <f>VLOOKUP($A1721,'Hospitalisation Details'!$A$2:$I$2344,7,)</f>
        <v>tier - 2</v>
      </c>
      <c r="O1721" t="str">
        <f>VLOOKUP($A1721,'Hospitalisation Details'!$A$2:$I$2344,8,)</f>
        <v>tier - 2</v>
      </c>
      <c r="P1721" t="str">
        <f>VLOOKUP($A1721,'Hospitalisation Details'!$A$2:$I$2344,9,)</f>
        <v>R1012</v>
      </c>
      <c r="Q1721">
        <f>VLOOKUP(A1721,'Data Transformation'!A1721:R4055,18,)</f>
        <v>42</v>
      </c>
    </row>
    <row r="1722" spans="1:17" ht="15.6" x14ac:dyDescent="0.3">
      <c r="A1722" s="1" t="s">
        <v>650</v>
      </c>
      <c r="B1722" s="1" t="str">
        <f>VLOOKUP($A1722,'Data Transformation'!$A$2:$D$2336,4,)</f>
        <v xml:space="preserve">  Patrick</v>
      </c>
      <c r="C1722">
        <f>VLOOKUP($A1722,'Medical Examinations'!$A$2:$B$2336,2,)</f>
        <v>35.61</v>
      </c>
      <c r="D1722">
        <f>VLOOKUP($A1722,'Medical Examinations'!$A$2:$C$2336,3,)</f>
        <v>5.65</v>
      </c>
      <c r="E1722" t="str">
        <f>VLOOKUP($A1722,'Medical Examinations'!$A$2:$D$2336,4,)</f>
        <v>No</v>
      </c>
      <c r="F1722" t="str">
        <f>VLOOKUP($A1722,'Medical Examinations'!$A$2:$E$2336,5,)</f>
        <v>yes</v>
      </c>
      <c r="G1722" t="str">
        <f>VLOOKUP($A1722,'Medical Examinations'!$A$2:$F$2336,6,)</f>
        <v>No</v>
      </c>
      <c r="H1722">
        <f>VLOOKUP($A1722,'Data Transformation'!$A$2:$G$2336,7,)</f>
        <v>1</v>
      </c>
      <c r="I1722" t="str">
        <f>VLOOKUP($A1722,'Medical Examinations'!$A$2:$H$2336,8,)</f>
        <v>No</v>
      </c>
      <c r="J1722" t="str">
        <f>VLOOKUP($A1722,'Data Transformation'!$A$2:$K$2336,11,)</f>
        <v>obesity</v>
      </c>
      <c r="K1722" t="str">
        <f>VLOOKUP($A1722,'Data Transformation'!$A$2:$M$2336,13,)</f>
        <v>Normal</v>
      </c>
      <c r="L1722" t="str">
        <f>VLOOKUP(A1722,'Data Transformation'!A1722:Q4056,17,)</f>
        <v>5-Dec-1988</v>
      </c>
      <c r="M1722">
        <f>VLOOKUP($A1722,'Hospitalisation Details'!$A$2:$I$2344,6,)</f>
        <v>5306.7</v>
      </c>
      <c r="N1722" t="str">
        <f>VLOOKUP($A1722,'Hospitalisation Details'!$A$2:$I$2344,7,)</f>
        <v>tier - 2</v>
      </c>
      <c r="O1722" t="str">
        <f>VLOOKUP($A1722,'Hospitalisation Details'!$A$2:$I$2344,8,)</f>
        <v>tier - 3</v>
      </c>
      <c r="P1722" t="str">
        <f>VLOOKUP($A1722,'Hospitalisation Details'!$A$2:$I$2344,9,)</f>
        <v>R1012</v>
      </c>
      <c r="Q1722">
        <f>VLOOKUP(A1722,'Data Transformation'!A1722:R4056,18,)</f>
        <v>34</v>
      </c>
    </row>
    <row r="1723" spans="1:17" ht="15.6" x14ac:dyDescent="0.3">
      <c r="A1723" s="1" t="s">
        <v>649</v>
      </c>
      <c r="B1723" s="1" t="str">
        <f>VLOOKUP($A1723,'Data Transformation'!$A$2:$D$2336,4,)</f>
        <v xml:space="preserve">  Trent</v>
      </c>
      <c r="C1723">
        <f>VLOOKUP($A1723,'Medical Examinations'!$A$2:$B$2336,2,)</f>
        <v>37.56</v>
      </c>
      <c r="D1723">
        <f>VLOOKUP($A1723,'Medical Examinations'!$A$2:$C$2336,3,)</f>
        <v>5.88</v>
      </c>
      <c r="E1723" t="str">
        <f>VLOOKUP($A1723,'Medical Examinations'!$A$2:$D$2336,4,)</f>
        <v>No</v>
      </c>
      <c r="F1723" t="str">
        <f>VLOOKUP($A1723,'Medical Examinations'!$A$2:$E$2336,5,)</f>
        <v>yes</v>
      </c>
      <c r="G1723" t="str">
        <f>VLOOKUP($A1723,'Medical Examinations'!$A$2:$F$2336,6,)</f>
        <v>No</v>
      </c>
      <c r="H1723">
        <f>VLOOKUP($A1723,'Data Transformation'!$A$2:$G$2336,7,)</f>
        <v>1</v>
      </c>
      <c r="I1723" t="str">
        <f>VLOOKUP($A1723,'Medical Examinations'!$A$2:$H$2336,8,)</f>
        <v>No</v>
      </c>
      <c r="J1723" t="str">
        <f>VLOOKUP($A1723,'Data Transformation'!$A$2:$K$2336,11,)</f>
        <v>obesity</v>
      </c>
      <c r="K1723" t="str">
        <f>VLOOKUP($A1723,'Data Transformation'!$A$2:$M$2336,13,)</f>
        <v>Diabetes</v>
      </c>
      <c r="L1723" t="str">
        <f>VLOOKUP(A1723,'Data Transformation'!A1723:Q4057,17,)</f>
        <v>16-Sep-1978</v>
      </c>
      <c r="M1723">
        <f>VLOOKUP($A1723,'Hospitalisation Details'!$A$2:$I$2344,6,)</f>
        <v>5293.67</v>
      </c>
      <c r="N1723" t="str">
        <f>VLOOKUP($A1723,'Hospitalisation Details'!$A$2:$I$2344,7,)</f>
        <v>tier - 2</v>
      </c>
      <c r="O1723" t="str">
        <f>VLOOKUP($A1723,'Hospitalisation Details'!$A$2:$I$2344,8,)</f>
        <v>tier - 2</v>
      </c>
      <c r="P1723" t="str">
        <f>VLOOKUP($A1723,'Hospitalisation Details'!$A$2:$I$2344,9,)</f>
        <v>R1022</v>
      </c>
      <c r="Q1723">
        <f>VLOOKUP(A1723,'Data Transformation'!A1723:R4057,18,)</f>
        <v>44</v>
      </c>
    </row>
    <row r="1724" spans="1:17" ht="15.6" x14ac:dyDescent="0.3">
      <c r="A1724" s="1" t="s">
        <v>648</v>
      </c>
      <c r="B1724" s="1" t="str">
        <f>VLOOKUP($A1724,'Data Transformation'!$A$2:$D$2336,4,)</f>
        <v xml:space="preserve">  Julie</v>
      </c>
      <c r="C1724">
        <f>VLOOKUP($A1724,'Medical Examinations'!$A$2:$B$2336,2,)</f>
        <v>15.49</v>
      </c>
      <c r="D1724">
        <f>VLOOKUP($A1724,'Medical Examinations'!$A$2:$C$2336,3,)</f>
        <v>9.6</v>
      </c>
      <c r="E1724" t="str">
        <f>VLOOKUP($A1724,'Medical Examinations'!$A$2:$D$2336,4,)</f>
        <v>No</v>
      </c>
      <c r="F1724" t="str">
        <f>VLOOKUP($A1724,'Medical Examinations'!$A$2:$E$2336,5,)</f>
        <v>No</v>
      </c>
      <c r="G1724" t="str">
        <f>VLOOKUP($A1724,'Medical Examinations'!$A$2:$F$2336,6,)</f>
        <v>No</v>
      </c>
      <c r="H1724">
        <f>VLOOKUP($A1724,'Data Transformation'!$A$2:$G$2336,7,)</f>
        <v>0</v>
      </c>
      <c r="I1724" t="str">
        <f>VLOOKUP($A1724,'Medical Examinations'!$A$2:$H$2336,8,)</f>
        <v>No</v>
      </c>
      <c r="J1724" t="str">
        <f>VLOOKUP($A1724,'Data Transformation'!$A$2:$K$2336,11,)</f>
        <v>obesity</v>
      </c>
      <c r="K1724" t="str">
        <f>VLOOKUP($A1724,'Data Transformation'!$A$2:$M$2336,13,)</f>
        <v>Diabetes</v>
      </c>
      <c r="L1724" t="str">
        <f>VLOOKUP(A1724,'Data Transformation'!A1724:Q4058,17,)</f>
        <v>22-Oct-1958</v>
      </c>
      <c r="M1724">
        <f>VLOOKUP($A1724,'Hospitalisation Details'!$A$2:$I$2344,6,)</f>
        <v>5291.71</v>
      </c>
      <c r="N1724" t="str">
        <f>VLOOKUP($A1724,'Hospitalisation Details'!$A$2:$I$2344,7,)</f>
        <v>tier - 2</v>
      </c>
      <c r="O1724" t="str">
        <f>VLOOKUP($A1724,'Hospitalisation Details'!$A$2:$I$2344,8,)</f>
        <v>tier - 2</v>
      </c>
      <c r="P1724" t="str">
        <f>VLOOKUP($A1724,'Hospitalisation Details'!$A$2:$I$2344,9,)</f>
        <v>R1012</v>
      </c>
      <c r="Q1724">
        <f>VLOOKUP(A1724,'Data Transformation'!A1724:R4058,18,)</f>
        <v>64</v>
      </c>
    </row>
    <row r="1725" spans="1:17" ht="15.6" x14ac:dyDescent="0.3">
      <c r="A1725" s="1" t="s">
        <v>647</v>
      </c>
      <c r="B1725" s="1" t="str">
        <f>VLOOKUP($A1725,'Data Transformation'!$A$2:$D$2336,4,)</f>
        <v xml:space="preserve">  Sawomir</v>
      </c>
      <c r="C1725">
        <f>VLOOKUP($A1725,'Medical Examinations'!$A$2:$B$2336,2,)</f>
        <v>23.48</v>
      </c>
      <c r="D1725">
        <f>VLOOKUP($A1725,'Medical Examinations'!$A$2:$C$2336,3,)</f>
        <v>6.24</v>
      </c>
      <c r="E1725" t="str">
        <f>VLOOKUP($A1725,'Medical Examinations'!$A$2:$D$2336,4,)</f>
        <v>No</v>
      </c>
      <c r="F1725" t="str">
        <f>VLOOKUP($A1725,'Medical Examinations'!$A$2:$E$2336,5,)</f>
        <v>No</v>
      </c>
      <c r="G1725" t="str">
        <f>VLOOKUP($A1725,'Medical Examinations'!$A$2:$F$2336,6,)</f>
        <v>No</v>
      </c>
      <c r="H1725">
        <f>VLOOKUP($A1725,'Data Transformation'!$A$2:$G$2336,7,)</f>
        <v>1</v>
      </c>
      <c r="I1725" t="str">
        <f>VLOOKUP($A1725,'Medical Examinations'!$A$2:$H$2336,8,)</f>
        <v>No</v>
      </c>
      <c r="J1725" t="str">
        <f>VLOOKUP($A1725,'Data Transformation'!$A$2:$K$2336,11,)</f>
        <v>obesity</v>
      </c>
      <c r="K1725" t="str">
        <f>VLOOKUP($A1725,'Data Transformation'!$A$2:$M$2336,13,)</f>
        <v>Normal</v>
      </c>
      <c r="L1725" t="str">
        <f>VLOOKUP(A1725,'Data Transformation'!A1725:Q4059,17,)</f>
        <v>21-Jun-1958</v>
      </c>
      <c r="M1725">
        <f>VLOOKUP($A1725,'Hospitalisation Details'!$A$2:$I$2344,6,)</f>
        <v>5275.86</v>
      </c>
      <c r="N1725" t="str">
        <f>VLOOKUP($A1725,'Hospitalisation Details'!$A$2:$I$2344,7,)</f>
        <v>tier - 2</v>
      </c>
      <c r="O1725" t="str">
        <f>VLOOKUP($A1725,'Hospitalisation Details'!$A$2:$I$2344,8,)</f>
        <v>tier - 2</v>
      </c>
      <c r="P1725" t="str">
        <f>VLOOKUP($A1725,'Hospitalisation Details'!$A$2:$I$2344,9,)</f>
        <v>R1013</v>
      </c>
      <c r="Q1725">
        <f>VLOOKUP(A1725,'Data Transformation'!A1725:R4059,18,)</f>
        <v>65</v>
      </c>
    </row>
    <row r="1726" spans="1:17" ht="15.6" x14ac:dyDescent="0.3">
      <c r="A1726" s="1" t="s">
        <v>646</v>
      </c>
      <c r="B1726" s="1" t="str">
        <f>VLOOKUP($A1726,'Data Transformation'!$A$2:$D$2336,4,)</f>
        <v xml:space="preserve">  Micah</v>
      </c>
      <c r="C1726">
        <f>VLOOKUP($A1726,'Medical Examinations'!$A$2:$B$2336,2,)</f>
        <v>30.02</v>
      </c>
      <c r="D1726">
        <f>VLOOKUP($A1726,'Medical Examinations'!$A$2:$C$2336,3,)</f>
        <v>7.63</v>
      </c>
      <c r="E1726" t="str">
        <f>VLOOKUP($A1726,'Medical Examinations'!$A$2:$D$2336,4,)</f>
        <v>yes</v>
      </c>
      <c r="F1726" t="str">
        <f>VLOOKUP($A1726,'Medical Examinations'!$A$2:$E$2336,5,)</f>
        <v>No</v>
      </c>
      <c r="G1726" t="str">
        <f>VLOOKUP($A1726,'Medical Examinations'!$A$2:$F$2336,6,)</f>
        <v>No</v>
      </c>
      <c r="H1726">
        <f>VLOOKUP($A1726,'Data Transformation'!$A$2:$G$2336,7,)</f>
        <v>1</v>
      </c>
      <c r="I1726" t="str">
        <f>VLOOKUP($A1726,'Medical Examinations'!$A$2:$H$2336,8,)</f>
        <v>No</v>
      </c>
      <c r="J1726" t="str">
        <f>VLOOKUP($A1726,'Data Transformation'!$A$2:$K$2336,11,)</f>
        <v>normal weight</v>
      </c>
      <c r="K1726" t="str">
        <f>VLOOKUP($A1726,'Data Transformation'!$A$2:$M$2336,13,)</f>
        <v>Diabetes</v>
      </c>
      <c r="L1726" t="str">
        <f>VLOOKUP(A1726,'Data Transformation'!A1726:Q4060,17,)</f>
        <v>27-Aug-1985</v>
      </c>
      <c r="M1726">
        <f>VLOOKUP($A1726,'Hospitalisation Details'!$A$2:$I$2344,6,)</f>
        <v>5272.18</v>
      </c>
      <c r="N1726" t="str">
        <f>VLOOKUP($A1726,'Hospitalisation Details'!$A$2:$I$2344,7,)</f>
        <v>tier - 2</v>
      </c>
      <c r="O1726" t="str">
        <f>VLOOKUP($A1726,'Hospitalisation Details'!$A$2:$I$2344,8,)</f>
        <v>tier - 3</v>
      </c>
      <c r="P1726" t="str">
        <f>VLOOKUP($A1726,'Hospitalisation Details'!$A$2:$I$2344,9,)</f>
        <v>R1012</v>
      </c>
      <c r="Q1726">
        <f>VLOOKUP(A1726,'Data Transformation'!A1726:R4060,18,)</f>
        <v>37</v>
      </c>
    </row>
    <row r="1727" spans="1:17" ht="15.6" x14ac:dyDescent="0.3">
      <c r="A1727" s="1" t="s">
        <v>645</v>
      </c>
      <c r="B1727" s="1" t="str">
        <f>VLOOKUP($A1727,'Data Transformation'!$A$2:$D$2336,4,)</f>
        <v xml:space="preserve">  Kelly H</v>
      </c>
      <c r="C1727">
        <f>VLOOKUP($A1727,'Medical Examinations'!$A$2:$B$2336,2,)</f>
        <v>26.885000000000002</v>
      </c>
      <c r="D1727">
        <f>VLOOKUP($A1727,'Medical Examinations'!$A$2:$C$2336,3,)</f>
        <v>8.66</v>
      </c>
      <c r="E1727" t="str">
        <f>VLOOKUP($A1727,'Medical Examinations'!$A$2:$D$2336,4,)</f>
        <v>yes</v>
      </c>
      <c r="F1727" t="str">
        <f>VLOOKUP($A1727,'Medical Examinations'!$A$2:$E$2336,5,)</f>
        <v>No</v>
      </c>
      <c r="G1727" t="str">
        <f>VLOOKUP($A1727,'Medical Examinations'!$A$2:$F$2336,6,)</f>
        <v>No</v>
      </c>
      <c r="H1727">
        <f>VLOOKUP($A1727,'Data Transformation'!$A$2:$G$2336,7,)</f>
        <v>1</v>
      </c>
      <c r="I1727" t="str">
        <f>VLOOKUP($A1727,'Medical Examinations'!$A$2:$H$2336,8,)</f>
        <v>No</v>
      </c>
      <c r="J1727" t="str">
        <f>VLOOKUP($A1727,'Data Transformation'!$A$2:$K$2336,11,)</f>
        <v>obesity</v>
      </c>
      <c r="K1727" t="str">
        <f>VLOOKUP($A1727,'Data Transformation'!$A$2:$M$2336,13,)</f>
        <v>Normal</v>
      </c>
      <c r="L1727" t="str">
        <f>VLOOKUP(A1727,'Data Transformation'!A1727:Q4061,17,)</f>
        <v>8-Aug-1993</v>
      </c>
      <c r="M1727">
        <f>VLOOKUP($A1727,'Hospitalisation Details'!$A$2:$I$2344,6,)</f>
        <v>5267.82</v>
      </c>
      <c r="N1727" t="str">
        <f>VLOOKUP($A1727,'Hospitalisation Details'!$A$2:$I$2344,7,)</f>
        <v>tier - 2</v>
      </c>
      <c r="O1727" t="str">
        <f>VLOOKUP($A1727,'Hospitalisation Details'!$A$2:$I$2344,8,)</f>
        <v>tier - 2</v>
      </c>
      <c r="P1727" t="str">
        <f>VLOOKUP($A1727,'Hospitalisation Details'!$A$2:$I$2344,9,)</f>
        <v>R1012</v>
      </c>
      <c r="Q1727">
        <f>VLOOKUP(A1727,'Data Transformation'!A1727:R4061,18,)</f>
        <v>29</v>
      </c>
    </row>
    <row r="1728" spans="1:17" ht="15.6" x14ac:dyDescent="0.3">
      <c r="A1728" s="1" t="s">
        <v>644</v>
      </c>
      <c r="B1728" s="1" t="str">
        <f>VLOOKUP($A1728,'Data Transformation'!$A$2:$D$2336,4,)</f>
        <v xml:space="preserve">  Lindsay M</v>
      </c>
      <c r="C1728">
        <f>VLOOKUP($A1728,'Medical Examinations'!$A$2:$B$2336,2,)</f>
        <v>25.84</v>
      </c>
      <c r="D1728">
        <f>VLOOKUP($A1728,'Medical Examinations'!$A$2:$C$2336,3,)</f>
        <v>8.5500000000000007</v>
      </c>
      <c r="E1728" t="str">
        <f>VLOOKUP($A1728,'Medical Examinations'!$A$2:$D$2336,4,)</f>
        <v>yes</v>
      </c>
      <c r="F1728" t="str">
        <f>VLOOKUP($A1728,'Medical Examinations'!$A$2:$E$2336,5,)</f>
        <v>No</v>
      </c>
      <c r="G1728" t="str">
        <f>VLOOKUP($A1728,'Medical Examinations'!$A$2:$F$2336,6,)</f>
        <v>No</v>
      </c>
      <c r="H1728">
        <f>VLOOKUP($A1728,'Data Transformation'!$A$2:$G$2336,7,)</f>
        <v>1</v>
      </c>
      <c r="I1728" t="str">
        <f>VLOOKUP($A1728,'Medical Examinations'!$A$2:$H$2336,8,)</f>
        <v>No</v>
      </c>
      <c r="J1728" t="str">
        <f>VLOOKUP($A1728,'Data Transformation'!$A$2:$K$2336,11,)</f>
        <v>obesity</v>
      </c>
      <c r="K1728" t="str">
        <f>VLOOKUP($A1728,'Data Transformation'!$A$2:$M$2336,13,)</f>
        <v>Diabetes</v>
      </c>
      <c r="L1728" t="str">
        <f>VLOOKUP(A1728,'Data Transformation'!A1728:Q4062,17,)</f>
        <v>6-Oct-1987</v>
      </c>
      <c r="M1728">
        <f>VLOOKUP($A1728,'Hospitalisation Details'!$A$2:$I$2344,6,)</f>
        <v>5266.37</v>
      </c>
      <c r="N1728" t="str">
        <f>VLOOKUP($A1728,'Hospitalisation Details'!$A$2:$I$2344,7,)</f>
        <v>tier - 2</v>
      </c>
      <c r="O1728" t="str">
        <f>VLOOKUP($A1728,'Hospitalisation Details'!$A$2:$I$2344,8,)</f>
        <v>tier - 2</v>
      </c>
      <c r="P1728" t="str">
        <f>VLOOKUP($A1728,'Hospitalisation Details'!$A$2:$I$2344,9,)</f>
        <v>R1012</v>
      </c>
      <c r="Q1728">
        <f>VLOOKUP(A1728,'Data Transformation'!A1728:R4062,18,)</f>
        <v>35</v>
      </c>
    </row>
    <row r="1729" spans="1:17" ht="15.6" x14ac:dyDescent="0.3">
      <c r="A1729" s="1" t="s">
        <v>643</v>
      </c>
      <c r="B1729" s="1" t="str">
        <f>VLOOKUP($A1729,'Data Transformation'!$A$2:$D$2336,4,)</f>
        <v xml:space="preserve">  Austen G</v>
      </c>
      <c r="C1729">
        <f>VLOOKUP($A1729,'Medical Examinations'!$A$2:$B$2336,2,)</f>
        <v>27.454999999999998</v>
      </c>
      <c r="D1729">
        <f>VLOOKUP($A1729,'Medical Examinations'!$A$2:$C$2336,3,)</f>
        <v>4.54</v>
      </c>
      <c r="E1729" t="str">
        <f>VLOOKUP($A1729,'Medical Examinations'!$A$2:$D$2336,4,)</f>
        <v>No</v>
      </c>
      <c r="F1729" t="str">
        <f>VLOOKUP($A1729,'Medical Examinations'!$A$2:$E$2336,5,)</f>
        <v>No</v>
      </c>
      <c r="G1729" t="str">
        <f>VLOOKUP($A1729,'Medical Examinations'!$A$2:$F$2336,6,)</f>
        <v>No</v>
      </c>
      <c r="H1729">
        <f>VLOOKUP($A1729,'Data Transformation'!$A$2:$G$2336,7,)</f>
        <v>0</v>
      </c>
      <c r="I1729" t="str">
        <f>VLOOKUP($A1729,'Medical Examinations'!$A$2:$H$2336,8,)</f>
        <v>No</v>
      </c>
      <c r="J1729" t="str">
        <f>VLOOKUP($A1729,'Data Transformation'!$A$2:$K$2336,11,)</f>
        <v>obesity</v>
      </c>
      <c r="K1729" t="str">
        <f>VLOOKUP($A1729,'Data Transformation'!$A$2:$M$2336,13,)</f>
        <v>Diabetes</v>
      </c>
      <c r="L1729" t="str">
        <f>VLOOKUP(A1729,'Data Transformation'!A1729:Q4063,17,)</f>
        <v>12-Dec-1993</v>
      </c>
      <c r="M1729">
        <f>VLOOKUP($A1729,'Hospitalisation Details'!$A$2:$I$2344,6,)</f>
        <v>5261.47</v>
      </c>
      <c r="N1729" t="str">
        <f>VLOOKUP($A1729,'Hospitalisation Details'!$A$2:$I$2344,7,)</f>
        <v>tier - 2</v>
      </c>
      <c r="O1729" t="str">
        <f>VLOOKUP($A1729,'Hospitalisation Details'!$A$2:$I$2344,8,)</f>
        <v>tier - 2</v>
      </c>
      <c r="P1729" t="str">
        <f>VLOOKUP($A1729,'Hospitalisation Details'!$A$2:$I$2344,9,)</f>
        <v>R1012</v>
      </c>
      <c r="Q1729">
        <f>VLOOKUP(A1729,'Data Transformation'!A1729:R4063,18,)</f>
        <v>29</v>
      </c>
    </row>
    <row r="1730" spans="1:17" ht="15.6" x14ac:dyDescent="0.3">
      <c r="A1730" s="1" t="s">
        <v>642</v>
      </c>
      <c r="B1730" s="1" t="str">
        <f>VLOOKUP($A1730,'Data Transformation'!$A$2:$D$2336,4,)</f>
        <v xml:space="preserve">  Tory J</v>
      </c>
      <c r="C1730">
        <f>VLOOKUP($A1730,'Medical Examinations'!$A$2:$B$2336,2,)</f>
        <v>24.605</v>
      </c>
      <c r="D1730">
        <f>VLOOKUP($A1730,'Medical Examinations'!$A$2:$C$2336,3,)</f>
        <v>5.7</v>
      </c>
      <c r="E1730" t="str">
        <f>VLOOKUP($A1730,'Medical Examinations'!$A$2:$D$2336,4,)</f>
        <v>No</v>
      </c>
      <c r="F1730" t="str">
        <f>VLOOKUP($A1730,'Medical Examinations'!$A$2:$E$2336,5,)</f>
        <v>No</v>
      </c>
      <c r="G1730" t="str">
        <f>VLOOKUP($A1730,'Medical Examinations'!$A$2:$F$2336,6,)</f>
        <v>No</v>
      </c>
      <c r="H1730">
        <f>VLOOKUP($A1730,'Data Transformation'!$A$2:$G$2336,7,)</f>
        <v>0</v>
      </c>
      <c r="I1730" t="str">
        <f>VLOOKUP($A1730,'Medical Examinations'!$A$2:$H$2336,8,)</f>
        <v>No</v>
      </c>
      <c r="J1730" t="str">
        <f>VLOOKUP($A1730,'Data Transformation'!$A$2:$K$2336,11,)</f>
        <v>obesity</v>
      </c>
      <c r="K1730" t="str">
        <f>VLOOKUP($A1730,'Data Transformation'!$A$2:$M$2336,13,)</f>
        <v>Normal</v>
      </c>
      <c r="L1730" t="str">
        <f>VLOOKUP(A1730,'Data Transformation'!A1730:Q4064,17,)</f>
        <v>6-Jul-1982</v>
      </c>
      <c r="M1730">
        <f>VLOOKUP($A1730,'Hospitalisation Details'!$A$2:$I$2344,6,)</f>
        <v>5257.51</v>
      </c>
      <c r="N1730" t="str">
        <f>VLOOKUP($A1730,'Hospitalisation Details'!$A$2:$I$2344,7,)</f>
        <v>tier - 2</v>
      </c>
      <c r="O1730" t="str">
        <f>VLOOKUP($A1730,'Hospitalisation Details'!$A$2:$I$2344,8,)</f>
        <v>tier - 2</v>
      </c>
      <c r="P1730" t="str">
        <f>VLOOKUP($A1730,'Hospitalisation Details'!$A$2:$I$2344,9,)</f>
        <v>R1012</v>
      </c>
      <c r="Q1730">
        <f>VLOOKUP(A1730,'Data Transformation'!A1730:R4064,18,)</f>
        <v>41</v>
      </c>
    </row>
    <row r="1731" spans="1:17" ht="15.6" x14ac:dyDescent="0.3">
      <c r="A1731" s="1" t="s">
        <v>641</v>
      </c>
      <c r="B1731" s="1" t="str">
        <f>VLOOKUP($A1731,'Data Transformation'!$A$2:$D$2336,4,)</f>
        <v xml:space="preserve">  Robert J</v>
      </c>
      <c r="C1731">
        <f>VLOOKUP($A1731,'Medical Examinations'!$A$2:$B$2336,2,)</f>
        <v>30.8</v>
      </c>
      <c r="D1731">
        <f>VLOOKUP($A1731,'Medical Examinations'!$A$2:$C$2336,3,)</f>
        <v>5.07</v>
      </c>
      <c r="E1731" t="str">
        <f>VLOOKUP($A1731,'Medical Examinations'!$A$2:$D$2336,4,)</f>
        <v>No</v>
      </c>
      <c r="F1731" t="str">
        <f>VLOOKUP($A1731,'Medical Examinations'!$A$2:$E$2336,5,)</f>
        <v>No</v>
      </c>
      <c r="G1731" t="str">
        <f>VLOOKUP($A1731,'Medical Examinations'!$A$2:$F$2336,6,)</f>
        <v>No</v>
      </c>
      <c r="H1731">
        <f>VLOOKUP($A1731,'Data Transformation'!$A$2:$G$2336,7,)</f>
        <v>0</v>
      </c>
      <c r="I1731" t="str">
        <f>VLOOKUP($A1731,'Medical Examinations'!$A$2:$H$2336,8,)</f>
        <v>No</v>
      </c>
      <c r="J1731" t="str">
        <f>VLOOKUP($A1731,'Data Transformation'!$A$2:$K$2336,11,)</f>
        <v>obesity</v>
      </c>
      <c r="K1731" t="str">
        <f>VLOOKUP($A1731,'Data Transformation'!$A$2:$M$2336,13,)</f>
        <v>Diabetes</v>
      </c>
      <c r="L1731" t="str">
        <f>VLOOKUP(A1731,'Data Transformation'!A1731:Q4065,17,)</f>
        <v>11-Sep-1974</v>
      </c>
      <c r="M1731">
        <f>VLOOKUP($A1731,'Hospitalisation Details'!$A$2:$I$2344,6,)</f>
        <v>5253.52</v>
      </c>
      <c r="N1731" t="str">
        <f>VLOOKUP($A1731,'Hospitalisation Details'!$A$2:$I$2344,7,)</f>
        <v>tier - 3</v>
      </c>
      <c r="O1731" t="str">
        <f>VLOOKUP($A1731,'Hospitalisation Details'!$A$2:$I$2344,8,)</f>
        <v>tier - 3</v>
      </c>
      <c r="P1731" t="str">
        <f>VLOOKUP($A1731,'Hospitalisation Details'!$A$2:$I$2344,9,)</f>
        <v>R1011</v>
      </c>
      <c r="Q1731">
        <f>VLOOKUP(A1731,'Data Transformation'!A1731:R4065,18,)</f>
        <v>48</v>
      </c>
    </row>
    <row r="1732" spans="1:17" ht="15.6" x14ac:dyDescent="0.3">
      <c r="A1732" s="1" t="s">
        <v>640</v>
      </c>
      <c r="B1732" s="1" t="str">
        <f>VLOOKUP($A1732,'Data Transformation'!$A$2:$D$2336,4,)</f>
        <v xml:space="preserve">  Steph</v>
      </c>
      <c r="C1732">
        <f>VLOOKUP($A1732,'Medical Examinations'!$A$2:$B$2336,2,)</f>
        <v>34.799999999999997</v>
      </c>
      <c r="D1732">
        <f>VLOOKUP($A1732,'Medical Examinations'!$A$2:$C$2336,3,)</f>
        <v>4.38</v>
      </c>
      <c r="E1732" t="str">
        <f>VLOOKUP($A1732,'Medical Examinations'!$A$2:$D$2336,4,)</f>
        <v>No</v>
      </c>
      <c r="F1732" t="str">
        <f>VLOOKUP($A1732,'Medical Examinations'!$A$2:$E$2336,5,)</f>
        <v>No</v>
      </c>
      <c r="G1732" t="str">
        <f>VLOOKUP($A1732,'Medical Examinations'!$A$2:$F$2336,6,)</f>
        <v>No</v>
      </c>
      <c r="H1732">
        <f>VLOOKUP($A1732,'Data Transformation'!$A$2:$G$2336,7,)</f>
        <v>1</v>
      </c>
      <c r="I1732" t="str">
        <f>VLOOKUP($A1732,'Medical Examinations'!$A$2:$H$2336,8,)</f>
        <v>No</v>
      </c>
      <c r="J1732" t="str">
        <f>VLOOKUP($A1732,'Data Transformation'!$A$2:$K$2336,11,)</f>
        <v>obesity</v>
      </c>
      <c r="K1732" t="str">
        <f>VLOOKUP($A1732,'Data Transformation'!$A$2:$M$2336,13,)</f>
        <v>Normal</v>
      </c>
      <c r="L1732" t="str">
        <f>VLOOKUP(A1732,'Data Transformation'!A1732:Q4066,17,)</f>
        <v>6-Aug-1988</v>
      </c>
      <c r="M1732">
        <f>VLOOKUP($A1732,'Hospitalisation Details'!$A$2:$I$2344,6,)</f>
        <v>5246.05</v>
      </c>
      <c r="N1732" t="str">
        <f>VLOOKUP($A1732,'Hospitalisation Details'!$A$2:$I$2344,7,)</f>
        <v>tier - 2</v>
      </c>
      <c r="O1732" t="str">
        <f>VLOOKUP($A1732,'Hospitalisation Details'!$A$2:$I$2344,8,)</f>
        <v>tier - 3</v>
      </c>
      <c r="P1732" t="str">
        <f>VLOOKUP($A1732,'Hospitalisation Details'!$A$2:$I$2344,9,)</f>
        <v>R1011</v>
      </c>
      <c r="Q1732">
        <f>VLOOKUP(A1732,'Data Transformation'!A1732:R4066,18,)</f>
        <v>35</v>
      </c>
    </row>
    <row r="1733" spans="1:17" ht="15.6" x14ac:dyDescent="0.3">
      <c r="A1733" s="1" t="s">
        <v>639</v>
      </c>
      <c r="B1733" s="1" t="str">
        <f>VLOOKUP($A1733,'Data Transformation'!$A$2:$D$2336,4,)</f>
        <v xml:space="preserve">  Kate</v>
      </c>
      <c r="C1733">
        <f>VLOOKUP($A1733,'Medical Examinations'!$A$2:$B$2336,2,)</f>
        <v>34.21</v>
      </c>
      <c r="D1733">
        <f>VLOOKUP($A1733,'Medical Examinations'!$A$2:$C$2336,3,)</f>
        <v>4.54</v>
      </c>
      <c r="E1733" t="str">
        <f>VLOOKUP($A1733,'Medical Examinations'!$A$2:$D$2336,4,)</f>
        <v>No</v>
      </c>
      <c r="F1733" t="str">
        <f>VLOOKUP($A1733,'Medical Examinations'!$A$2:$E$2336,5,)</f>
        <v>No</v>
      </c>
      <c r="G1733" t="str">
        <f>VLOOKUP($A1733,'Medical Examinations'!$A$2:$F$2336,6,)</f>
        <v>No</v>
      </c>
      <c r="H1733">
        <f>VLOOKUP($A1733,'Data Transformation'!$A$2:$G$2336,7,)</f>
        <v>1</v>
      </c>
      <c r="I1733" t="str">
        <f>VLOOKUP($A1733,'Medical Examinations'!$A$2:$H$2336,8,)</f>
        <v>No</v>
      </c>
      <c r="J1733" t="str">
        <f>VLOOKUP($A1733,'Data Transformation'!$A$2:$K$2336,11,)</f>
        <v>obesity</v>
      </c>
      <c r="K1733" t="str">
        <f>VLOOKUP($A1733,'Data Transformation'!$A$2:$M$2336,13,)</f>
        <v>Diabetes</v>
      </c>
      <c r="L1733" t="str">
        <f>VLOOKUP(A1733,'Data Transformation'!A1733:Q4067,17,)</f>
        <v>21-Aug-1988</v>
      </c>
      <c r="M1733">
        <f>VLOOKUP($A1733,'Hospitalisation Details'!$A$2:$I$2344,6,)</f>
        <v>5245.23</v>
      </c>
      <c r="N1733" t="str">
        <f>VLOOKUP($A1733,'Hospitalisation Details'!$A$2:$I$2344,7,)</f>
        <v>tier - 2</v>
      </c>
      <c r="O1733" t="str">
        <f>VLOOKUP($A1733,'Hospitalisation Details'!$A$2:$I$2344,8,)</f>
        <v>tier - 2</v>
      </c>
      <c r="P1733" t="str">
        <f>VLOOKUP($A1733,'Hospitalisation Details'!$A$2:$I$2344,9,)</f>
        <v>R1013</v>
      </c>
      <c r="Q1733">
        <f>VLOOKUP(A1733,'Data Transformation'!A1733:R4067,18,)</f>
        <v>34</v>
      </c>
    </row>
    <row r="1734" spans="1:17" ht="15.6" x14ac:dyDescent="0.3">
      <c r="A1734" s="1" t="s">
        <v>638</v>
      </c>
      <c r="B1734" s="1" t="str">
        <f>VLOOKUP($A1734,'Data Transformation'!$A$2:$D$2336,4,)</f>
        <v xml:space="preserve">  Kristina</v>
      </c>
      <c r="C1734">
        <f>VLOOKUP($A1734,'Medical Examinations'!$A$2:$B$2336,2,)</f>
        <v>31</v>
      </c>
      <c r="D1734">
        <f>VLOOKUP($A1734,'Medical Examinations'!$A$2:$C$2336,3,)</f>
        <v>5.38</v>
      </c>
      <c r="E1734" t="str">
        <f>VLOOKUP($A1734,'Medical Examinations'!$A$2:$D$2336,4,)</f>
        <v>No</v>
      </c>
      <c r="F1734" t="str">
        <f>VLOOKUP($A1734,'Medical Examinations'!$A$2:$E$2336,5,)</f>
        <v>No</v>
      </c>
      <c r="G1734" t="str">
        <f>VLOOKUP($A1734,'Medical Examinations'!$A$2:$F$2336,6,)</f>
        <v>No</v>
      </c>
      <c r="H1734">
        <f>VLOOKUP($A1734,'Data Transformation'!$A$2:$G$2336,7,)</f>
        <v>1</v>
      </c>
      <c r="I1734" t="str">
        <f>VLOOKUP($A1734,'Medical Examinations'!$A$2:$H$2336,8,)</f>
        <v>No</v>
      </c>
      <c r="J1734" t="str">
        <f>VLOOKUP($A1734,'Data Transformation'!$A$2:$K$2336,11,)</f>
        <v>normal weight</v>
      </c>
      <c r="K1734" t="str">
        <f>VLOOKUP($A1734,'Data Transformation'!$A$2:$M$2336,13,)</f>
        <v>Diabetes</v>
      </c>
      <c r="L1734" t="str">
        <f>VLOOKUP(A1734,'Data Transformation'!A1734:Q4068,17,)</f>
        <v>8-Sep-2002</v>
      </c>
      <c r="M1734">
        <f>VLOOKUP($A1734,'Hospitalisation Details'!$A$2:$I$2344,6,)</f>
        <v>5240.7700000000004</v>
      </c>
      <c r="N1734" t="str">
        <f>VLOOKUP($A1734,'Hospitalisation Details'!$A$2:$I$2344,7,)</f>
        <v>tier - 2</v>
      </c>
      <c r="O1734" t="str">
        <f>VLOOKUP($A1734,'Hospitalisation Details'!$A$2:$I$2344,8,)</f>
        <v>tier - 2</v>
      </c>
      <c r="P1734" t="str">
        <f>VLOOKUP($A1734,'Hospitalisation Details'!$A$2:$I$2344,9,)</f>
        <v>R1011</v>
      </c>
      <c r="Q1734">
        <f>VLOOKUP(A1734,'Data Transformation'!A1734:R4068,18,)</f>
        <v>20</v>
      </c>
    </row>
    <row r="1735" spans="1:17" ht="15.6" x14ac:dyDescent="0.3">
      <c r="A1735" s="1" t="s">
        <v>637</v>
      </c>
      <c r="B1735" s="1" t="str">
        <f>VLOOKUP($A1735,'Data Transformation'!$A$2:$D$2336,4,)</f>
        <v xml:space="preserve">  Flo</v>
      </c>
      <c r="C1735">
        <f>VLOOKUP($A1735,'Medical Examinations'!$A$2:$B$2336,2,)</f>
        <v>26.125</v>
      </c>
      <c r="D1735">
        <f>VLOOKUP($A1735,'Medical Examinations'!$A$2:$C$2336,3,)</f>
        <v>5.55</v>
      </c>
      <c r="E1735" t="str">
        <f>VLOOKUP($A1735,'Medical Examinations'!$A$2:$D$2336,4,)</f>
        <v>No</v>
      </c>
      <c r="F1735" t="str">
        <f>VLOOKUP($A1735,'Medical Examinations'!$A$2:$E$2336,5,)</f>
        <v>No</v>
      </c>
      <c r="G1735" t="str">
        <f>VLOOKUP($A1735,'Medical Examinations'!$A$2:$F$2336,6,)</f>
        <v>No</v>
      </c>
      <c r="H1735">
        <f>VLOOKUP($A1735,'Data Transformation'!$A$2:$G$2336,7,)</f>
        <v>1</v>
      </c>
      <c r="I1735" t="str">
        <f>VLOOKUP($A1735,'Medical Examinations'!$A$2:$H$2336,8,)</f>
        <v>No</v>
      </c>
      <c r="J1735" t="str">
        <f>VLOOKUP($A1735,'Data Transformation'!$A$2:$K$2336,11,)</f>
        <v>obesity</v>
      </c>
      <c r="K1735" t="str">
        <f>VLOOKUP($A1735,'Data Transformation'!$A$2:$M$2336,13,)</f>
        <v>Prediabetes</v>
      </c>
      <c r="L1735" t="str">
        <f>VLOOKUP(A1735,'Data Transformation'!A1735:Q4069,17,)</f>
        <v>30-Jul-1972</v>
      </c>
      <c r="M1735">
        <f>VLOOKUP($A1735,'Hospitalisation Details'!$A$2:$I$2344,6,)</f>
        <v>5227.99</v>
      </c>
      <c r="N1735" t="str">
        <f>VLOOKUP($A1735,'Hospitalisation Details'!$A$2:$I$2344,7,)</f>
        <v>tier - 2</v>
      </c>
      <c r="O1735" t="str">
        <f>VLOOKUP($A1735,'Hospitalisation Details'!$A$2:$I$2344,8,)</f>
        <v>tier - 1</v>
      </c>
      <c r="P1735" t="str">
        <f>VLOOKUP($A1735,'Hospitalisation Details'!$A$2:$I$2344,9,)</f>
        <v>R1024</v>
      </c>
      <c r="Q1735">
        <f>VLOOKUP(A1735,'Data Transformation'!A1735:R4069,18,)</f>
        <v>51</v>
      </c>
    </row>
    <row r="1736" spans="1:17" ht="15.6" x14ac:dyDescent="0.3">
      <c r="A1736" s="1" t="s">
        <v>636</v>
      </c>
      <c r="B1736" s="1" t="str">
        <f>VLOOKUP($A1736,'Data Transformation'!$A$2:$D$2336,4,)</f>
        <v xml:space="preserve">  Sarah P</v>
      </c>
      <c r="C1736">
        <f>VLOOKUP($A1736,'Medical Examinations'!$A$2:$B$2336,2,)</f>
        <v>30.13</v>
      </c>
      <c r="D1736">
        <f>VLOOKUP($A1736,'Medical Examinations'!$A$2:$C$2336,3,)</f>
        <v>4.03</v>
      </c>
      <c r="E1736" t="str">
        <f>VLOOKUP($A1736,'Medical Examinations'!$A$2:$D$2336,4,)</f>
        <v>yes</v>
      </c>
      <c r="F1736" t="str">
        <f>VLOOKUP($A1736,'Medical Examinations'!$A$2:$E$2336,5,)</f>
        <v>No</v>
      </c>
      <c r="G1736" t="str">
        <f>VLOOKUP($A1736,'Medical Examinations'!$A$2:$F$2336,6,)</f>
        <v>No</v>
      </c>
      <c r="H1736">
        <f>VLOOKUP($A1736,'Data Transformation'!$A$2:$G$2336,7,)</f>
        <v>1</v>
      </c>
      <c r="I1736" t="str">
        <f>VLOOKUP($A1736,'Medical Examinations'!$A$2:$H$2336,8,)</f>
        <v>No</v>
      </c>
      <c r="J1736" t="str">
        <f>VLOOKUP($A1736,'Data Transformation'!$A$2:$K$2336,11,)</f>
        <v>obesity</v>
      </c>
      <c r="K1736" t="str">
        <f>VLOOKUP($A1736,'Data Transformation'!$A$2:$M$2336,13,)</f>
        <v>Normal</v>
      </c>
      <c r="L1736" t="str">
        <f>VLOOKUP(A1736,'Data Transformation'!A1736:Q4070,17,)</f>
        <v>24-Aug-2003</v>
      </c>
      <c r="M1736">
        <f>VLOOKUP($A1736,'Hospitalisation Details'!$A$2:$I$2344,6,)</f>
        <v>5216.4799999999996</v>
      </c>
      <c r="N1736" t="str">
        <f>VLOOKUP($A1736,'Hospitalisation Details'!$A$2:$I$2344,7,)</f>
        <v>tier - 2</v>
      </c>
      <c r="O1736" t="str">
        <f>VLOOKUP($A1736,'Hospitalisation Details'!$A$2:$I$2344,8,)</f>
        <v>tier - 2</v>
      </c>
      <c r="P1736" t="str">
        <f>VLOOKUP($A1736,'Hospitalisation Details'!$A$2:$I$2344,9,)</f>
        <v>R1025</v>
      </c>
      <c r="Q1736">
        <f>VLOOKUP(A1736,'Data Transformation'!A1736:R4070,18,)</f>
        <v>19</v>
      </c>
    </row>
    <row r="1737" spans="1:17" ht="15.6" x14ac:dyDescent="0.3">
      <c r="A1737" s="1" t="s">
        <v>635</v>
      </c>
      <c r="B1737" s="1" t="str">
        <f>VLOOKUP($A1737,'Data Transformation'!$A$2:$D$2336,4,)</f>
        <v xml:space="preserve">  Anabel</v>
      </c>
      <c r="C1737">
        <f>VLOOKUP($A1737,'Medical Examinations'!$A$2:$B$2336,2,)</f>
        <v>34.19</v>
      </c>
      <c r="D1737">
        <f>VLOOKUP($A1737,'Medical Examinations'!$A$2:$C$2336,3,)</f>
        <v>4.1900000000000004</v>
      </c>
      <c r="E1737" t="str">
        <f>VLOOKUP($A1737,'Medical Examinations'!$A$2:$D$2336,4,)</f>
        <v>No</v>
      </c>
      <c r="F1737" t="str">
        <f>VLOOKUP($A1737,'Medical Examinations'!$A$2:$E$2336,5,)</f>
        <v>No</v>
      </c>
      <c r="G1737" t="str">
        <f>VLOOKUP($A1737,'Medical Examinations'!$A$2:$F$2336,6,)</f>
        <v>No</v>
      </c>
      <c r="H1737">
        <f>VLOOKUP($A1737,'Data Transformation'!$A$2:$G$2336,7,)</f>
        <v>0</v>
      </c>
      <c r="I1737" t="str">
        <f>VLOOKUP($A1737,'Medical Examinations'!$A$2:$H$2336,8,)</f>
        <v>No</v>
      </c>
      <c r="J1737" t="str">
        <f>VLOOKUP($A1737,'Data Transformation'!$A$2:$K$2336,11,)</f>
        <v>obesity</v>
      </c>
      <c r="K1737" t="str">
        <f>VLOOKUP($A1737,'Data Transformation'!$A$2:$M$2336,13,)</f>
        <v>Normal</v>
      </c>
      <c r="L1737" t="str">
        <f>VLOOKUP(A1737,'Data Transformation'!A1737:Q4071,17,)</f>
        <v>8-Aug-1969</v>
      </c>
      <c r="M1737">
        <f>VLOOKUP($A1737,'Hospitalisation Details'!$A$2:$I$2344,6,)</f>
        <v>5213.22</v>
      </c>
      <c r="N1737" t="str">
        <f>VLOOKUP($A1737,'Hospitalisation Details'!$A$2:$I$2344,7,)</f>
        <v>tier - 2</v>
      </c>
      <c r="O1737" t="str">
        <f>VLOOKUP($A1737,'Hospitalisation Details'!$A$2:$I$2344,8,)</f>
        <v>tier - 1</v>
      </c>
      <c r="P1737" t="str">
        <f>VLOOKUP($A1737,'Hospitalisation Details'!$A$2:$I$2344,9,)</f>
        <v>R1012</v>
      </c>
      <c r="Q1737">
        <f>VLOOKUP(A1737,'Data Transformation'!A1737:R4071,18,)</f>
        <v>53</v>
      </c>
    </row>
    <row r="1738" spans="1:17" ht="15.6" x14ac:dyDescent="0.3">
      <c r="A1738" s="1" t="s">
        <v>634</v>
      </c>
      <c r="B1738" s="1" t="str">
        <f>VLOOKUP($A1738,'Data Transformation'!$A$2:$D$2336,4,)</f>
        <v xml:space="preserve">  Ian</v>
      </c>
      <c r="C1738">
        <f>VLOOKUP($A1738,'Medical Examinations'!$A$2:$B$2336,2,)</f>
        <v>22.515000000000001</v>
      </c>
      <c r="D1738">
        <f>VLOOKUP($A1738,'Medical Examinations'!$A$2:$C$2336,3,)</f>
        <v>4.37</v>
      </c>
      <c r="E1738" t="str">
        <f>VLOOKUP($A1738,'Medical Examinations'!$A$2:$D$2336,4,)</f>
        <v>No</v>
      </c>
      <c r="F1738" t="str">
        <f>VLOOKUP($A1738,'Medical Examinations'!$A$2:$E$2336,5,)</f>
        <v>No</v>
      </c>
      <c r="G1738" t="str">
        <f>VLOOKUP($A1738,'Medical Examinations'!$A$2:$F$2336,6,)</f>
        <v>Yes</v>
      </c>
      <c r="H1738">
        <f>VLOOKUP($A1738,'Data Transformation'!$A$2:$G$2336,7,)</f>
        <v>1</v>
      </c>
      <c r="I1738" t="str">
        <f>VLOOKUP($A1738,'Medical Examinations'!$A$2:$H$2336,8,)</f>
        <v>No</v>
      </c>
      <c r="J1738" t="str">
        <f>VLOOKUP($A1738,'Data Transformation'!$A$2:$K$2336,11,)</f>
        <v>obesity</v>
      </c>
      <c r="K1738" t="str">
        <f>VLOOKUP($A1738,'Data Transformation'!$A$2:$M$2336,13,)</f>
        <v>Normal</v>
      </c>
      <c r="L1738" t="str">
        <f>VLOOKUP(A1738,'Data Transformation'!A1738:Q4072,17,)</f>
        <v>5-Dec-1965</v>
      </c>
      <c r="M1738">
        <f>VLOOKUP($A1738,'Hospitalisation Details'!$A$2:$I$2344,6,)</f>
        <v>5209.58</v>
      </c>
      <c r="N1738" t="str">
        <f>VLOOKUP($A1738,'Hospitalisation Details'!$A$2:$I$2344,7,)</f>
        <v>tier - 3</v>
      </c>
      <c r="O1738" t="str">
        <f>VLOOKUP($A1738,'Hospitalisation Details'!$A$2:$I$2344,8,)</f>
        <v>tier - 3</v>
      </c>
      <c r="P1738" t="str">
        <f>VLOOKUP($A1738,'Hospitalisation Details'!$A$2:$I$2344,9,)</f>
        <v>R1017</v>
      </c>
      <c r="Q1738">
        <f>VLOOKUP(A1738,'Data Transformation'!A1738:R4072,18,)</f>
        <v>57</v>
      </c>
    </row>
    <row r="1739" spans="1:17" ht="15.6" x14ac:dyDescent="0.3">
      <c r="A1739" s="1" t="s">
        <v>633</v>
      </c>
      <c r="B1739" s="1" t="str">
        <f>VLOOKUP($A1739,'Data Transformation'!$A$2:$D$2336,4,)</f>
        <v xml:space="preserve">  Alex</v>
      </c>
      <c r="C1739">
        <f>VLOOKUP($A1739,'Medical Examinations'!$A$2:$B$2336,2,)</f>
        <v>18.239999999999998</v>
      </c>
      <c r="D1739">
        <f>VLOOKUP($A1739,'Medical Examinations'!$A$2:$C$2336,3,)</f>
        <v>5.31</v>
      </c>
      <c r="E1739" t="str">
        <f>VLOOKUP($A1739,'Medical Examinations'!$A$2:$D$2336,4,)</f>
        <v>yes</v>
      </c>
      <c r="F1739" t="str">
        <f>VLOOKUP($A1739,'Medical Examinations'!$A$2:$E$2336,5,)</f>
        <v>No</v>
      </c>
      <c r="G1739" t="str">
        <f>VLOOKUP($A1739,'Medical Examinations'!$A$2:$F$2336,6,)</f>
        <v>Yes</v>
      </c>
      <c r="H1739">
        <f>VLOOKUP($A1739,'Data Transformation'!$A$2:$G$2336,7,)</f>
        <v>1</v>
      </c>
      <c r="I1739" t="str">
        <f>VLOOKUP($A1739,'Medical Examinations'!$A$2:$H$2336,8,)</f>
        <v>No</v>
      </c>
      <c r="J1739" t="str">
        <f>VLOOKUP($A1739,'Data Transformation'!$A$2:$K$2336,11,)</f>
        <v>obesity</v>
      </c>
      <c r="K1739" t="str">
        <f>VLOOKUP($A1739,'Data Transformation'!$A$2:$M$2336,13,)</f>
        <v>Normal</v>
      </c>
      <c r="L1739" t="str">
        <f>VLOOKUP(A1739,'Data Transformation'!A1739:Q4073,17,)</f>
        <v>28-Sep-1995</v>
      </c>
      <c r="M1739">
        <f>VLOOKUP($A1739,'Hospitalisation Details'!$A$2:$I$2344,6,)</f>
        <v>5207.97</v>
      </c>
      <c r="N1739" t="str">
        <f>VLOOKUP($A1739,'Hospitalisation Details'!$A$2:$I$2344,7,)</f>
        <v>tier - 2</v>
      </c>
      <c r="O1739" t="str">
        <f>VLOOKUP($A1739,'Hospitalisation Details'!$A$2:$I$2344,8,)</f>
        <v>tier - 2</v>
      </c>
      <c r="P1739" t="str">
        <f>VLOOKUP($A1739,'Hospitalisation Details'!$A$2:$I$2344,9,)</f>
        <v>R1012</v>
      </c>
      <c r="Q1739">
        <f>VLOOKUP(A1739,'Data Transformation'!A1739:R4073,18,)</f>
        <v>27</v>
      </c>
    </row>
    <row r="1740" spans="1:17" ht="15.6" x14ac:dyDescent="0.3">
      <c r="A1740" s="1" t="s">
        <v>631</v>
      </c>
      <c r="B1740" s="1" t="str">
        <f>VLOOKUP($A1740,'Data Transformation'!$A$2:$D$2336,4,)</f>
        <v xml:space="preserve">  Richard J</v>
      </c>
      <c r="C1740">
        <f>VLOOKUP($A1740,'Medical Examinations'!$A$2:$B$2336,2,)</f>
        <v>37.28</v>
      </c>
      <c r="D1740">
        <f>VLOOKUP($A1740,'Medical Examinations'!$A$2:$C$2336,3,)</f>
        <v>4.66</v>
      </c>
      <c r="E1740" t="str">
        <f>VLOOKUP($A1740,'Medical Examinations'!$A$2:$D$2336,4,)</f>
        <v>No</v>
      </c>
      <c r="F1740" t="str">
        <f>VLOOKUP($A1740,'Medical Examinations'!$A$2:$E$2336,5,)</f>
        <v>yes</v>
      </c>
      <c r="G1740" t="str">
        <f>VLOOKUP($A1740,'Medical Examinations'!$A$2:$F$2336,6,)</f>
        <v>No</v>
      </c>
      <c r="H1740">
        <f>VLOOKUP($A1740,'Data Transformation'!$A$2:$G$2336,7,)</f>
        <v>1</v>
      </c>
      <c r="I1740" t="str">
        <f>VLOOKUP($A1740,'Medical Examinations'!$A$2:$H$2336,8,)</f>
        <v>No</v>
      </c>
      <c r="J1740" t="str">
        <f>VLOOKUP($A1740,'Data Transformation'!$A$2:$K$2336,11,)</f>
        <v>obesity</v>
      </c>
      <c r="K1740" t="str">
        <f>VLOOKUP($A1740,'Data Transformation'!$A$2:$M$2336,13,)</f>
        <v>Diabetes</v>
      </c>
      <c r="L1740" t="str">
        <f>VLOOKUP(A1740,'Data Transformation'!A1740:Q4074,17,)</f>
        <v>20-Dec-2003</v>
      </c>
      <c r="M1740">
        <f>VLOOKUP($A1740,'Hospitalisation Details'!$A$2:$I$2344,6,)</f>
        <v>5198.6899999999996</v>
      </c>
      <c r="N1740" t="str">
        <f>VLOOKUP($A1740,'Hospitalisation Details'!$A$2:$I$2344,7,)</f>
        <v>tier - 2</v>
      </c>
      <c r="O1740" t="str">
        <f>VLOOKUP($A1740,'Hospitalisation Details'!$A$2:$I$2344,8,)</f>
        <v>tier - 2</v>
      </c>
      <c r="P1740" t="str">
        <f>VLOOKUP($A1740,'Hospitalisation Details'!$A$2:$I$2344,9,)</f>
        <v>R1022</v>
      </c>
      <c r="Q1740">
        <f>VLOOKUP(A1740,'Data Transformation'!A1740:R4074,18,)</f>
        <v>19</v>
      </c>
    </row>
    <row r="1741" spans="1:17" ht="15.6" x14ac:dyDescent="0.3">
      <c r="A1741" s="1" t="s">
        <v>630</v>
      </c>
      <c r="B1741" s="1" t="str">
        <f>VLOOKUP($A1741,'Data Transformation'!$A$2:$D$2336,4,)</f>
        <v xml:space="preserve">  Jacqueline N</v>
      </c>
      <c r="C1741">
        <f>VLOOKUP($A1741,'Medical Examinations'!$A$2:$B$2336,2,)</f>
        <v>18.2</v>
      </c>
      <c r="D1741">
        <f>VLOOKUP($A1741,'Medical Examinations'!$A$2:$C$2336,3,)</f>
        <v>6.19</v>
      </c>
      <c r="E1741" t="str">
        <f>VLOOKUP($A1741,'Medical Examinations'!$A$2:$D$2336,4,)</f>
        <v>No</v>
      </c>
      <c r="F1741" t="str">
        <f>VLOOKUP($A1741,'Medical Examinations'!$A$2:$E$2336,5,)</f>
        <v>No</v>
      </c>
      <c r="G1741" t="str">
        <f>VLOOKUP($A1741,'Medical Examinations'!$A$2:$F$2336,6,)</f>
        <v>Yes</v>
      </c>
      <c r="H1741">
        <f>VLOOKUP($A1741,'Data Transformation'!$A$2:$G$2336,7,)</f>
        <v>1</v>
      </c>
      <c r="I1741" t="str">
        <f>VLOOKUP($A1741,'Medical Examinations'!$A$2:$H$2336,8,)</f>
        <v>No</v>
      </c>
      <c r="J1741" t="str">
        <f>VLOOKUP($A1741,'Data Transformation'!$A$2:$K$2336,11,)</f>
        <v>obesity</v>
      </c>
      <c r="K1741" t="str">
        <f>VLOOKUP($A1741,'Data Transformation'!$A$2:$M$2336,13,)</f>
        <v>Diabetes</v>
      </c>
      <c r="L1741" t="str">
        <f>VLOOKUP(A1741,'Data Transformation'!A1741:Q4075,17,)</f>
        <v>10-Oct-1958</v>
      </c>
      <c r="M1741">
        <f>VLOOKUP($A1741,'Hospitalisation Details'!$A$2:$I$2344,6,)</f>
        <v>5195.58</v>
      </c>
      <c r="N1741" t="str">
        <f>VLOOKUP($A1741,'Hospitalisation Details'!$A$2:$I$2344,7,)</f>
        <v>tier - 2</v>
      </c>
      <c r="O1741" t="str">
        <f>VLOOKUP($A1741,'Hospitalisation Details'!$A$2:$I$2344,8,)</f>
        <v>tier - 2</v>
      </c>
      <c r="P1741" t="str">
        <f>VLOOKUP($A1741,'Hospitalisation Details'!$A$2:$I$2344,9,)</f>
        <v>R1013</v>
      </c>
      <c r="Q1741">
        <f>VLOOKUP(A1741,'Data Transformation'!A1741:R4075,18,)</f>
        <v>64</v>
      </c>
    </row>
    <row r="1742" spans="1:17" ht="15.6" x14ac:dyDescent="0.3">
      <c r="A1742" s="1" t="s">
        <v>629</v>
      </c>
      <c r="B1742" s="1" t="str">
        <f>VLOOKUP($A1742,'Data Transformation'!$A$2:$D$2336,4,)</f>
        <v xml:space="preserve">  Cindy</v>
      </c>
      <c r="C1742">
        <f>VLOOKUP($A1742,'Medical Examinations'!$A$2:$B$2336,2,)</f>
        <v>20.53</v>
      </c>
      <c r="D1742">
        <f>VLOOKUP($A1742,'Medical Examinations'!$A$2:$C$2336,3,)</f>
        <v>4.8600000000000003</v>
      </c>
      <c r="E1742" t="str">
        <f>VLOOKUP($A1742,'Medical Examinations'!$A$2:$D$2336,4,)</f>
        <v>No</v>
      </c>
      <c r="F1742" t="str">
        <f>VLOOKUP($A1742,'Medical Examinations'!$A$2:$E$2336,5,)</f>
        <v>No</v>
      </c>
      <c r="G1742" t="str">
        <f>VLOOKUP($A1742,'Medical Examinations'!$A$2:$F$2336,6,)</f>
        <v>No</v>
      </c>
      <c r="H1742">
        <f>VLOOKUP($A1742,'Data Transformation'!$A$2:$G$2336,7,)</f>
        <v>1</v>
      </c>
      <c r="I1742" t="str">
        <f>VLOOKUP($A1742,'Medical Examinations'!$A$2:$H$2336,8,)</f>
        <v>No</v>
      </c>
      <c r="J1742" t="str">
        <f>VLOOKUP($A1742,'Data Transformation'!$A$2:$K$2336,11,)</f>
        <v>normal weight</v>
      </c>
      <c r="K1742" t="str">
        <f>VLOOKUP($A1742,'Data Transformation'!$A$2:$M$2336,13,)</f>
        <v>Diabetes</v>
      </c>
      <c r="L1742" t="str">
        <f>VLOOKUP(A1742,'Data Transformation'!A1742:Q4076,17,)</f>
        <v>23-Dec-1995</v>
      </c>
      <c r="M1742">
        <f>VLOOKUP($A1742,'Hospitalisation Details'!$A$2:$I$2344,6,)</f>
        <v>5177.12</v>
      </c>
      <c r="N1742" t="str">
        <f>VLOOKUP($A1742,'Hospitalisation Details'!$A$2:$I$2344,7,)</f>
        <v>tier - 2</v>
      </c>
      <c r="O1742" t="str">
        <f>VLOOKUP($A1742,'Hospitalisation Details'!$A$2:$I$2344,8,)</f>
        <v>tier - 1</v>
      </c>
      <c r="P1742" t="str">
        <f>VLOOKUP($A1742,'Hospitalisation Details'!$A$2:$I$2344,9,)</f>
        <v>R1013</v>
      </c>
      <c r="Q1742">
        <f>VLOOKUP(A1742,'Data Transformation'!A1742:R4076,18,)</f>
        <v>27</v>
      </c>
    </row>
    <row r="1743" spans="1:17" ht="15.6" x14ac:dyDescent="0.3">
      <c r="A1743" s="1" t="s">
        <v>628</v>
      </c>
      <c r="B1743" s="1" t="str">
        <f>VLOOKUP($A1743,'Data Transformation'!$A$2:$D$2336,4,)</f>
        <v xml:space="preserve">  Marcia</v>
      </c>
      <c r="C1743">
        <f>VLOOKUP($A1743,'Medical Examinations'!$A$2:$B$2336,2,)</f>
        <v>23.79</v>
      </c>
      <c r="D1743">
        <f>VLOOKUP($A1743,'Medical Examinations'!$A$2:$C$2336,3,)</f>
        <v>4.74</v>
      </c>
      <c r="E1743" t="str">
        <f>VLOOKUP($A1743,'Medical Examinations'!$A$2:$D$2336,4,)</f>
        <v>No</v>
      </c>
      <c r="F1743" t="str">
        <f>VLOOKUP($A1743,'Medical Examinations'!$A$2:$E$2336,5,)</f>
        <v>No</v>
      </c>
      <c r="G1743" t="str">
        <f>VLOOKUP($A1743,'Medical Examinations'!$A$2:$F$2336,6,)</f>
        <v>No</v>
      </c>
      <c r="H1743">
        <f>VLOOKUP($A1743,'Data Transformation'!$A$2:$G$2336,7,)</f>
        <v>0</v>
      </c>
      <c r="I1743" t="str">
        <f>VLOOKUP($A1743,'Medical Examinations'!$A$2:$H$2336,8,)</f>
        <v>No</v>
      </c>
      <c r="J1743" t="str">
        <f>VLOOKUP($A1743,'Data Transformation'!$A$2:$K$2336,11,)</f>
        <v>obesity</v>
      </c>
      <c r="K1743" t="str">
        <f>VLOOKUP($A1743,'Data Transformation'!$A$2:$M$2336,13,)</f>
        <v>Diabetes</v>
      </c>
      <c r="L1743" t="str">
        <f>VLOOKUP(A1743,'Data Transformation'!A1743:Q4077,17,)</f>
        <v>25-Jun-2001</v>
      </c>
      <c r="M1743">
        <f>VLOOKUP($A1743,'Hospitalisation Details'!$A$2:$I$2344,6,)</f>
        <v>5166.96</v>
      </c>
      <c r="N1743" t="str">
        <f>VLOOKUP($A1743,'Hospitalisation Details'!$A$2:$I$2344,7,)</f>
        <v>tier - 2</v>
      </c>
      <c r="O1743" t="str">
        <f>VLOOKUP($A1743,'Hospitalisation Details'!$A$2:$I$2344,8,)</f>
        <v>tier - 2</v>
      </c>
      <c r="P1743" t="str">
        <f>VLOOKUP($A1743,'Hospitalisation Details'!$A$2:$I$2344,9,)</f>
        <v>R1012</v>
      </c>
      <c r="Q1743">
        <f>VLOOKUP(A1743,'Data Transformation'!A1743:R4077,18,)</f>
        <v>22</v>
      </c>
    </row>
    <row r="1744" spans="1:17" ht="15.6" x14ac:dyDescent="0.3">
      <c r="A1744" s="1" t="s">
        <v>627</v>
      </c>
      <c r="B1744" s="1" t="str">
        <f>VLOOKUP($A1744,'Data Transformation'!$A$2:$D$2336,4,)</f>
        <v xml:space="preserve">  Samantha R</v>
      </c>
      <c r="C1744">
        <f>VLOOKUP($A1744,'Medical Examinations'!$A$2:$B$2336,2,)</f>
        <v>29.8</v>
      </c>
      <c r="D1744">
        <f>VLOOKUP($A1744,'Medical Examinations'!$A$2:$C$2336,3,)</f>
        <v>6.03</v>
      </c>
      <c r="E1744" t="str">
        <f>VLOOKUP($A1744,'Medical Examinations'!$A$2:$D$2336,4,)</f>
        <v>No</v>
      </c>
      <c r="F1744" t="str">
        <f>VLOOKUP($A1744,'Medical Examinations'!$A$2:$E$2336,5,)</f>
        <v>No</v>
      </c>
      <c r="G1744" t="str">
        <f>VLOOKUP($A1744,'Medical Examinations'!$A$2:$F$2336,6,)</f>
        <v>No</v>
      </c>
      <c r="H1744">
        <f>VLOOKUP($A1744,'Data Transformation'!$A$2:$G$2336,7,)</f>
        <v>0</v>
      </c>
      <c r="I1744" t="str">
        <f>VLOOKUP($A1744,'Medical Examinations'!$A$2:$H$2336,8,)</f>
        <v>No</v>
      </c>
      <c r="J1744" t="str">
        <f>VLOOKUP($A1744,'Data Transformation'!$A$2:$K$2336,11,)</f>
        <v>obesity</v>
      </c>
      <c r="K1744" t="str">
        <f>VLOOKUP($A1744,'Data Transformation'!$A$2:$M$2336,13,)</f>
        <v>Diabetes</v>
      </c>
      <c r="L1744" t="str">
        <f>VLOOKUP(A1744,'Data Transformation'!A1744:Q4078,17,)</f>
        <v>25-Jun-1963</v>
      </c>
      <c r="M1744">
        <f>VLOOKUP($A1744,'Hospitalisation Details'!$A$2:$I$2344,6,)</f>
        <v>5152.13</v>
      </c>
      <c r="N1744" t="str">
        <f>VLOOKUP($A1744,'Hospitalisation Details'!$A$2:$I$2344,7,)</f>
        <v>tier - 2</v>
      </c>
      <c r="O1744" t="str">
        <f>VLOOKUP($A1744,'Hospitalisation Details'!$A$2:$I$2344,8,)</f>
        <v>tier - 2</v>
      </c>
      <c r="P1744" t="str">
        <f>VLOOKUP($A1744,'Hospitalisation Details'!$A$2:$I$2344,9,)</f>
        <v>R1011</v>
      </c>
      <c r="Q1744">
        <f>VLOOKUP(A1744,'Data Transformation'!A1744:R4078,18,)</f>
        <v>60</v>
      </c>
    </row>
    <row r="1745" spans="1:17" ht="15.6" x14ac:dyDescent="0.3">
      <c r="A1745" s="1" t="s">
        <v>626</v>
      </c>
      <c r="B1745" s="1" t="str">
        <f>VLOOKUP($A1745,'Data Transformation'!$A$2:$D$2336,4,)</f>
        <v xml:space="preserve">  Katie</v>
      </c>
      <c r="C1745">
        <f>VLOOKUP($A1745,'Medical Examinations'!$A$2:$B$2336,2,)</f>
        <v>31.54</v>
      </c>
      <c r="D1745">
        <f>VLOOKUP($A1745,'Medical Examinations'!$A$2:$C$2336,3,)</f>
        <v>4.71</v>
      </c>
      <c r="E1745" t="str">
        <f>VLOOKUP($A1745,'Medical Examinations'!$A$2:$D$2336,4,)</f>
        <v>No</v>
      </c>
      <c r="F1745" t="str">
        <f>VLOOKUP($A1745,'Medical Examinations'!$A$2:$E$2336,5,)</f>
        <v>No</v>
      </c>
      <c r="G1745" t="str">
        <f>VLOOKUP($A1745,'Medical Examinations'!$A$2:$F$2336,6,)</f>
        <v>No</v>
      </c>
      <c r="H1745">
        <f>VLOOKUP($A1745,'Data Transformation'!$A$2:$G$2336,7,)</f>
        <v>0</v>
      </c>
      <c r="I1745" t="str">
        <f>VLOOKUP($A1745,'Medical Examinations'!$A$2:$H$2336,8,)</f>
        <v>No</v>
      </c>
      <c r="J1745" t="str">
        <f>VLOOKUP($A1745,'Data Transformation'!$A$2:$K$2336,11,)</f>
        <v>obesity</v>
      </c>
      <c r="K1745" t="str">
        <f>VLOOKUP($A1745,'Data Transformation'!$A$2:$M$2336,13,)</f>
        <v>Prediabetes</v>
      </c>
      <c r="L1745" t="str">
        <f>VLOOKUP(A1745,'Data Transformation'!A1745:Q4079,17,)</f>
        <v>10-Jul-1970</v>
      </c>
      <c r="M1745">
        <f>VLOOKUP($A1745,'Hospitalisation Details'!$A$2:$I$2344,6,)</f>
        <v>5148.55</v>
      </c>
      <c r="N1745" t="str">
        <f>VLOOKUP($A1745,'Hospitalisation Details'!$A$2:$I$2344,7,)</f>
        <v>tier - 2</v>
      </c>
      <c r="O1745" t="str">
        <f>VLOOKUP($A1745,'Hospitalisation Details'!$A$2:$I$2344,8,)</f>
        <v>tier - 2</v>
      </c>
      <c r="P1745" t="str">
        <f>VLOOKUP($A1745,'Hospitalisation Details'!$A$2:$I$2344,9,)</f>
        <v>R1024</v>
      </c>
      <c r="Q1745">
        <f>VLOOKUP(A1745,'Data Transformation'!A1745:R4079,18,)</f>
        <v>53</v>
      </c>
    </row>
    <row r="1746" spans="1:17" ht="15.6" x14ac:dyDescent="0.3">
      <c r="A1746" s="1" t="s">
        <v>625</v>
      </c>
      <c r="B1746" s="1" t="str">
        <f>VLOOKUP($A1746,'Data Transformation'!$A$2:$D$2336,4,)</f>
        <v xml:space="preserve">  John P</v>
      </c>
      <c r="C1746">
        <f>VLOOKUP($A1746,'Medical Examinations'!$A$2:$B$2336,2,)</f>
        <v>20.82</v>
      </c>
      <c r="D1746">
        <f>VLOOKUP($A1746,'Medical Examinations'!$A$2:$C$2336,3,)</f>
        <v>5.55</v>
      </c>
      <c r="E1746" t="str">
        <f>VLOOKUP($A1746,'Medical Examinations'!$A$2:$D$2336,4,)</f>
        <v>No</v>
      </c>
      <c r="F1746" t="str">
        <f>VLOOKUP($A1746,'Medical Examinations'!$A$2:$E$2336,5,)</f>
        <v>No</v>
      </c>
      <c r="G1746" t="str">
        <f>VLOOKUP($A1746,'Medical Examinations'!$A$2:$F$2336,6,)</f>
        <v>No</v>
      </c>
      <c r="H1746">
        <f>VLOOKUP($A1746,'Data Transformation'!$A$2:$G$2336,7,)</f>
        <v>1</v>
      </c>
      <c r="I1746" t="str">
        <f>VLOOKUP($A1746,'Medical Examinations'!$A$2:$H$2336,8,)</f>
        <v>No</v>
      </c>
      <c r="J1746" t="str">
        <f>VLOOKUP($A1746,'Data Transformation'!$A$2:$K$2336,11,)</f>
        <v>overweight</v>
      </c>
      <c r="K1746" t="str">
        <f>VLOOKUP($A1746,'Data Transformation'!$A$2:$M$2336,13,)</f>
        <v>Diabetes</v>
      </c>
      <c r="L1746" t="str">
        <f>VLOOKUP(A1746,'Data Transformation'!A1746:Q4080,17,)</f>
        <v>24-Jul-1975</v>
      </c>
      <c r="M1746">
        <f>VLOOKUP($A1746,'Hospitalisation Details'!$A$2:$I$2344,6,)</f>
        <v>5144.18</v>
      </c>
      <c r="N1746" t="str">
        <f>VLOOKUP($A1746,'Hospitalisation Details'!$A$2:$I$2344,7,)</f>
        <v>tier - 2</v>
      </c>
      <c r="O1746" t="str">
        <f>VLOOKUP($A1746,'Hospitalisation Details'!$A$2:$I$2344,8,)</f>
        <v>tier - 1</v>
      </c>
      <c r="P1746" t="str">
        <f>VLOOKUP($A1746,'Hospitalisation Details'!$A$2:$I$2344,9,)</f>
        <v>R1013</v>
      </c>
      <c r="Q1746">
        <f>VLOOKUP(A1746,'Data Transformation'!A1746:R4080,18,)</f>
        <v>48</v>
      </c>
    </row>
    <row r="1747" spans="1:17" ht="15.6" x14ac:dyDescent="0.3">
      <c r="A1747" s="1" t="s">
        <v>624</v>
      </c>
      <c r="B1747" s="1" t="str">
        <f>VLOOKUP($A1747,'Data Transformation'!$A$2:$D$2336,4,)</f>
        <v xml:space="preserve">  Rachel</v>
      </c>
      <c r="C1747">
        <f>VLOOKUP($A1747,'Medical Examinations'!$A$2:$B$2336,2,)</f>
        <v>38.83</v>
      </c>
      <c r="D1747">
        <f>VLOOKUP($A1747,'Medical Examinations'!$A$2:$C$2336,3,)</f>
        <v>4.78</v>
      </c>
      <c r="E1747" t="str">
        <f>VLOOKUP($A1747,'Medical Examinations'!$A$2:$D$2336,4,)</f>
        <v>No</v>
      </c>
      <c r="F1747" t="str">
        <f>VLOOKUP($A1747,'Medical Examinations'!$A$2:$E$2336,5,)</f>
        <v>No</v>
      </c>
      <c r="G1747" t="str">
        <f>VLOOKUP($A1747,'Medical Examinations'!$A$2:$F$2336,6,)</f>
        <v>Yes</v>
      </c>
      <c r="H1747">
        <f>VLOOKUP($A1747,'Data Transformation'!$A$2:$G$2336,7,)</f>
        <v>1</v>
      </c>
      <c r="I1747" t="str">
        <f>VLOOKUP($A1747,'Medical Examinations'!$A$2:$H$2336,8,)</f>
        <v>No</v>
      </c>
      <c r="J1747" t="str">
        <f>VLOOKUP($A1747,'Data Transformation'!$A$2:$K$2336,11,)</f>
        <v>obesity</v>
      </c>
      <c r="K1747" t="str">
        <f>VLOOKUP($A1747,'Data Transformation'!$A$2:$M$2336,13,)</f>
        <v>Prediabetes</v>
      </c>
      <c r="L1747" t="str">
        <f>VLOOKUP(A1747,'Data Transformation'!A1747:Q4081,17,)</f>
        <v>25-Sep-1977</v>
      </c>
      <c r="M1747">
        <f>VLOOKUP($A1747,'Hospitalisation Details'!$A$2:$I$2344,6,)</f>
        <v>5138.26</v>
      </c>
      <c r="N1747" t="str">
        <f>VLOOKUP($A1747,'Hospitalisation Details'!$A$2:$I$2344,7,)</f>
        <v>tier - 2</v>
      </c>
      <c r="O1747" t="str">
        <f>VLOOKUP($A1747,'Hospitalisation Details'!$A$2:$I$2344,8,)</f>
        <v>tier - 2</v>
      </c>
      <c r="P1747" t="str">
        <f>VLOOKUP($A1747,'Hospitalisation Details'!$A$2:$I$2344,9,)</f>
        <v>R1013</v>
      </c>
      <c r="Q1747">
        <f>VLOOKUP(A1747,'Data Transformation'!A1747:R4081,18,)</f>
        <v>45</v>
      </c>
    </row>
    <row r="1748" spans="1:17" ht="15.6" x14ac:dyDescent="0.3">
      <c r="A1748" s="1" t="s">
        <v>623</v>
      </c>
      <c r="B1748" s="1" t="str">
        <f>VLOOKUP($A1748,'Data Transformation'!$A$2:$D$2336,4,)</f>
        <v xml:space="preserve">  Isabelle</v>
      </c>
      <c r="C1748">
        <f>VLOOKUP($A1748,'Medical Examinations'!$A$2:$B$2336,2,)</f>
        <v>23.44</v>
      </c>
      <c r="D1748">
        <f>VLOOKUP($A1748,'Medical Examinations'!$A$2:$C$2336,3,)</f>
        <v>4.6500000000000004</v>
      </c>
      <c r="E1748" t="str">
        <f>VLOOKUP($A1748,'Medical Examinations'!$A$2:$D$2336,4,)</f>
        <v>yes</v>
      </c>
      <c r="F1748" t="str">
        <f>VLOOKUP($A1748,'Medical Examinations'!$A$2:$E$2336,5,)</f>
        <v>No</v>
      </c>
      <c r="G1748" t="str">
        <f>VLOOKUP($A1748,'Medical Examinations'!$A$2:$F$2336,6,)</f>
        <v>No</v>
      </c>
      <c r="H1748">
        <f>VLOOKUP($A1748,'Data Transformation'!$A$2:$G$2336,7,)</f>
        <v>1</v>
      </c>
      <c r="I1748" t="str">
        <f>VLOOKUP($A1748,'Medical Examinations'!$A$2:$H$2336,8,)</f>
        <v>No</v>
      </c>
      <c r="J1748" t="str">
        <f>VLOOKUP($A1748,'Data Transformation'!$A$2:$K$2336,11,)</f>
        <v>overweight</v>
      </c>
      <c r="K1748" t="str">
        <f>VLOOKUP($A1748,'Data Transformation'!$A$2:$M$2336,13,)</f>
        <v>Diabetes</v>
      </c>
      <c r="L1748" t="str">
        <f>VLOOKUP(A1748,'Data Transformation'!A1748:Q4082,17,)</f>
        <v>5-Nov-1993</v>
      </c>
      <c r="M1748">
        <f>VLOOKUP($A1748,'Hospitalisation Details'!$A$2:$I$2344,6,)</f>
        <v>5136.75</v>
      </c>
      <c r="N1748" t="str">
        <f>VLOOKUP($A1748,'Hospitalisation Details'!$A$2:$I$2344,7,)</f>
        <v>tier - 2</v>
      </c>
      <c r="O1748" t="str">
        <f>VLOOKUP($A1748,'Hospitalisation Details'!$A$2:$I$2344,8,)</f>
        <v>tier - 1</v>
      </c>
      <c r="P1748" t="str">
        <f>VLOOKUP($A1748,'Hospitalisation Details'!$A$2:$I$2344,9,)</f>
        <v>R1013</v>
      </c>
      <c r="Q1748">
        <f>VLOOKUP(A1748,'Data Transformation'!A1748:R4082,18,)</f>
        <v>29</v>
      </c>
    </row>
    <row r="1749" spans="1:17" ht="15.6" x14ac:dyDescent="0.3">
      <c r="A1749" s="1" t="s">
        <v>622</v>
      </c>
      <c r="B1749" s="1" t="str">
        <f>VLOOKUP($A1749,'Data Transformation'!$A$2:$D$2336,4,)</f>
        <v xml:space="preserve">  Neil</v>
      </c>
      <c r="C1749">
        <f>VLOOKUP($A1749,'Medical Examinations'!$A$2:$B$2336,2,)</f>
        <v>24.13</v>
      </c>
      <c r="D1749">
        <f>VLOOKUP($A1749,'Medical Examinations'!$A$2:$C$2336,3,)</f>
        <v>5.2</v>
      </c>
      <c r="E1749" t="str">
        <f>VLOOKUP($A1749,'Medical Examinations'!$A$2:$D$2336,4,)</f>
        <v>No</v>
      </c>
      <c r="F1749" t="str">
        <f>VLOOKUP($A1749,'Medical Examinations'!$A$2:$E$2336,5,)</f>
        <v>No</v>
      </c>
      <c r="G1749" t="str">
        <f>VLOOKUP($A1749,'Medical Examinations'!$A$2:$F$2336,6,)</f>
        <v>No</v>
      </c>
      <c r="H1749">
        <f>VLOOKUP($A1749,'Data Transformation'!$A$2:$G$2336,7,)</f>
        <v>1</v>
      </c>
      <c r="I1749" t="str">
        <f>VLOOKUP($A1749,'Medical Examinations'!$A$2:$H$2336,8,)</f>
        <v>No</v>
      </c>
      <c r="J1749" t="str">
        <f>VLOOKUP($A1749,'Data Transformation'!$A$2:$K$2336,11,)</f>
        <v>obesity</v>
      </c>
      <c r="K1749" t="str">
        <f>VLOOKUP($A1749,'Data Transformation'!$A$2:$M$2336,13,)</f>
        <v>Normal</v>
      </c>
      <c r="L1749" t="str">
        <f>VLOOKUP(A1749,'Data Transformation'!A1749:Q4083,17,)</f>
        <v>28-Aug-1974</v>
      </c>
      <c r="M1749">
        <f>VLOOKUP($A1749,'Hospitalisation Details'!$A$2:$I$2344,6,)</f>
        <v>5125.22</v>
      </c>
      <c r="N1749" t="str">
        <f>VLOOKUP($A1749,'Hospitalisation Details'!$A$2:$I$2344,7,)</f>
        <v>tier - 1</v>
      </c>
      <c r="O1749" t="str">
        <f>VLOOKUP($A1749,'Hospitalisation Details'!$A$2:$I$2344,8,)</f>
        <v>tier - 2</v>
      </c>
      <c r="P1749" t="str">
        <f>VLOOKUP($A1749,'Hospitalisation Details'!$A$2:$I$2344,9,)</f>
        <v>R1012</v>
      </c>
      <c r="Q1749">
        <f>VLOOKUP(A1749,'Data Transformation'!A1749:R4083,18,)</f>
        <v>48</v>
      </c>
    </row>
    <row r="1750" spans="1:17" ht="15.6" x14ac:dyDescent="0.3">
      <c r="A1750" s="1" t="s">
        <v>621</v>
      </c>
      <c r="B1750" s="1" t="str">
        <f>VLOOKUP($A1750,'Data Transformation'!$A$2:$D$2336,4,)</f>
        <v xml:space="preserve">  Tom</v>
      </c>
      <c r="C1750">
        <f>VLOOKUP($A1750,'Medical Examinations'!$A$2:$B$2336,2,)</f>
        <v>42.13</v>
      </c>
      <c r="D1750">
        <f>VLOOKUP($A1750,'Medical Examinations'!$A$2:$C$2336,3,)</f>
        <v>4.54</v>
      </c>
      <c r="E1750" t="str">
        <f>VLOOKUP($A1750,'Medical Examinations'!$A$2:$D$2336,4,)</f>
        <v>yes</v>
      </c>
      <c r="F1750" t="str">
        <f>VLOOKUP($A1750,'Medical Examinations'!$A$2:$E$2336,5,)</f>
        <v>No</v>
      </c>
      <c r="G1750" t="str">
        <f>VLOOKUP($A1750,'Medical Examinations'!$A$2:$F$2336,6,)</f>
        <v>No</v>
      </c>
      <c r="H1750">
        <f>VLOOKUP($A1750,'Data Transformation'!$A$2:$G$2336,7,)</f>
        <v>1</v>
      </c>
      <c r="I1750" t="str">
        <f>VLOOKUP($A1750,'Medical Examinations'!$A$2:$H$2336,8,)</f>
        <v>No</v>
      </c>
      <c r="J1750" t="str">
        <f>VLOOKUP($A1750,'Data Transformation'!$A$2:$K$2336,11,)</f>
        <v>obesity</v>
      </c>
      <c r="K1750" t="str">
        <f>VLOOKUP($A1750,'Data Transformation'!$A$2:$M$2336,13,)</f>
        <v>Prediabetes</v>
      </c>
      <c r="L1750" t="str">
        <f>VLOOKUP(A1750,'Data Transformation'!A1750:Q4084,17,)</f>
        <v>23-Sep-1989</v>
      </c>
      <c r="M1750">
        <f>VLOOKUP($A1750,'Hospitalisation Details'!$A$2:$I$2344,6,)</f>
        <v>5124.1899999999996</v>
      </c>
      <c r="N1750" t="str">
        <f>VLOOKUP($A1750,'Hospitalisation Details'!$A$2:$I$2344,7,)</f>
        <v>tier - 2</v>
      </c>
      <c r="O1750" t="str">
        <f>VLOOKUP($A1750,'Hospitalisation Details'!$A$2:$I$2344,8,)</f>
        <v>tier - 3</v>
      </c>
      <c r="P1750" t="str">
        <f>VLOOKUP($A1750,'Hospitalisation Details'!$A$2:$I$2344,9,)</f>
        <v>R1013</v>
      </c>
      <c r="Q1750">
        <f>VLOOKUP(A1750,'Data Transformation'!A1750:R4084,18,)</f>
        <v>33</v>
      </c>
    </row>
    <row r="1751" spans="1:17" ht="15.6" x14ac:dyDescent="0.3">
      <c r="A1751" s="1" t="s">
        <v>620</v>
      </c>
      <c r="B1751" s="1" t="str">
        <f>VLOOKUP($A1751,'Data Transformation'!$A$2:$D$2336,4,)</f>
        <v xml:space="preserve">  Nathan</v>
      </c>
      <c r="C1751">
        <f>VLOOKUP($A1751,'Medical Examinations'!$A$2:$B$2336,2,)</f>
        <v>17.86</v>
      </c>
      <c r="D1751">
        <f>VLOOKUP($A1751,'Medical Examinations'!$A$2:$C$2336,3,)</f>
        <v>4.1100000000000003</v>
      </c>
      <c r="E1751" t="str">
        <f>VLOOKUP($A1751,'Medical Examinations'!$A$2:$D$2336,4,)</f>
        <v>No</v>
      </c>
      <c r="F1751" t="str">
        <f>VLOOKUP($A1751,'Medical Examinations'!$A$2:$E$2336,5,)</f>
        <v>No</v>
      </c>
      <c r="G1751" t="str">
        <f>VLOOKUP($A1751,'Medical Examinations'!$A$2:$F$2336,6,)</f>
        <v>No</v>
      </c>
      <c r="H1751">
        <f>VLOOKUP($A1751,'Data Transformation'!$A$2:$G$2336,7,)</f>
        <v>1</v>
      </c>
      <c r="I1751" t="str">
        <f>VLOOKUP($A1751,'Medical Examinations'!$A$2:$H$2336,8,)</f>
        <v>No</v>
      </c>
      <c r="J1751" t="str">
        <f>VLOOKUP($A1751,'Data Transformation'!$A$2:$K$2336,11,)</f>
        <v>obesity</v>
      </c>
      <c r="K1751" t="str">
        <f>VLOOKUP($A1751,'Data Transformation'!$A$2:$M$2336,13,)</f>
        <v>Diabetes</v>
      </c>
      <c r="L1751" t="str">
        <f>VLOOKUP(A1751,'Data Transformation'!A1751:Q4085,17,)</f>
        <v>29-Jul-1962</v>
      </c>
      <c r="M1751">
        <f>VLOOKUP($A1751,'Hospitalisation Details'!$A$2:$I$2344,6,)</f>
        <v>5116.5</v>
      </c>
      <c r="N1751" t="str">
        <f>VLOOKUP($A1751,'Hospitalisation Details'!$A$2:$I$2344,7,)</f>
        <v>tier - 2</v>
      </c>
      <c r="O1751" t="str">
        <f>VLOOKUP($A1751,'Hospitalisation Details'!$A$2:$I$2344,8,)</f>
        <v>tier - 2</v>
      </c>
      <c r="P1751" t="str">
        <f>VLOOKUP($A1751,'Hospitalisation Details'!$A$2:$I$2344,9,)</f>
        <v>R1012</v>
      </c>
      <c r="Q1751">
        <f>VLOOKUP(A1751,'Data Transformation'!A1751:R4085,18,)</f>
        <v>61</v>
      </c>
    </row>
    <row r="1752" spans="1:17" ht="15.6" x14ac:dyDescent="0.3">
      <c r="A1752" s="1" t="s">
        <v>619</v>
      </c>
      <c r="B1752" s="1" t="str">
        <f>VLOOKUP($A1752,'Data Transformation'!$A$2:$D$2336,4,)</f>
        <v xml:space="preserve">  Kelli N</v>
      </c>
      <c r="C1752">
        <f>VLOOKUP($A1752,'Medical Examinations'!$A$2:$B$2336,2,)</f>
        <v>32.78</v>
      </c>
      <c r="D1752">
        <f>VLOOKUP($A1752,'Medical Examinations'!$A$2:$C$2336,3,)</f>
        <v>4.63</v>
      </c>
      <c r="E1752" t="str">
        <f>VLOOKUP($A1752,'Medical Examinations'!$A$2:$D$2336,4,)</f>
        <v>No</v>
      </c>
      <c r="F1752" t="str">
        <f>VLOOKUP($A1752,'Medical Examinations'!$A$2:$E$2336,5,)</f>
        <v>No</v>
      </c>
      <c r="G1752" t="str">
        <f>VLOOKUP($A1752,'Medical Examinations'!$A$2:$F$2336,6,)</f>
        <v>No</v>
      </c>
      <c r="H1752">
        <f>VLOOKUP($A1752,'Data Transformation'!$A$2:$G$2336,7,)</f>
        <v>0</v>
      </c>
      <c r="I1752" t="str">
        <f>VLOOKUP($A1752,'Medical Examinations'!$A$2:$H$2336,8,)</f>
        <v>No</v>
      </c>
      <c r="J1752" t="str">
        <f>VLOOKUP($A1752,'Data Transformation'!$A$2:$K$2336,11,)</f>
        <v>obesity</v>
      </c>
      <c r="K1752" t="str">
        <f>VLOOKUP($A1752,'Data Transformation'!$A$2:$M$2336,13,)</f>
        <v>Diabetes</v>
      </c>
      <c r="L1752" t="str">
        <f>VLOOKUP(A1752,'Data Transformation'!A1752:Q4086,17,)</f>
        <v>19-Oct-1995</v>
      </c>
      <c r="M1752">
        <f>VLOOKUP($A1752,'Hospitalisation Details'!$A$2:$I$2344,6,)</f>
        <v>5087.92</v>
      </c>
      <c r="N1752" t="str">
        <f>VLOOKUP($A1752,'Hospitalisation Details'!$A$2:$I$2344,7,)</f>
        <v>tier - 2</v>
      </c>
      <c r="O1752" t="str">
        <f>VLOOKUP($A1752,'Hospitalisation Details'!$A$2:$I$2344,8,)</f>
        <v>tier - 2</v>
      </c>
      <c r="P1752" t="str">
        <f>VLOOKUP($A1752,'Hospitalisation Details'!$A$2:$I$2344,9,)</f>
        <v>R1026</v>
      </c>
      <c r="Q1752">
        <f>VLOOKUP(A1752,'Data Transformation'!A1752:R4086,18,)</f>
        <v>27</v>
      </c>
    </row>
    <row r="1753" spans="1:17" ht="15.6" x14ac:dyDescent="0.3">
      <c r="A1753" s="1" t="s">
        <v>618</v>
      </c>
      <c r="B1753" s="1" t="str">
        <f>VLOOKUP($A1753,'Data Transformation'!$A$2:$D$2336,4,)</f>
        <v xml:space="preserve">  Scott M</v>
      </c>
      <c r="C1753">
        <f>VLOOKUP($A1753,'Medical Examinations'!$A$2:$B$2336,2,)</f>
        <v>23.9</v>
      </c>
      <c r="D1753">
        <f>VLOOKUP($A1753,'Medical Examinations'!$A$2:$C$2336,3,)</f>
        <v>6.06</v>
      </c>
      <c r="E1753" t="str">
        <f>VLOOKUP($A1753,'Medical Examinations'!$A$2:$D$2336,4,)</f>
        <v>yes</v>
      </c>
      <c r="F1753" t="str">
        <f>VLOOKUP($A1753,'Medical Examinations'!$A$2:$E$2336,5,)</f>
        <v>No</v>
      </c>
      <c r="G1753" t="str">
        <f>VLOOKUP($A1753,'Medical Examinations'!$A$2:$F$2336,6,)</f>
        <v>Yes</v>
      </c>
      <c r="H1753">
        <f>VLOOKUP($A1753,'Data Transformation'!$A$2:$G$2336,7,)</f>
        <v>1</v>
      </c>
      <c r="I1753" t="str">
        <f>VLOOKUP($A1753,'Medical Examinations'!$A$2:$H$2336,8,)</f>
        <v>No</v>
      </c>
      <c r="J1753" t="str">
        <f>VLOOKUP($A1753,'Data Transformation'!$A$2:$K$2336,11,)</f>
        <v>obesity</v>
      </c>
      <c r="K1753" t="str">
        <f>VLOOKUP($A1753,'Data Transformation'!$A$2:$M$2336,13,)</f>
        <v>Normal</v>
      </c>
      <c r="L1753" t="str">
        <f>VLOOKUP(A1753,'Data Transformation'!A1753:Q4087,17,)</f>
        <v>8-Aug-1974</v>
      </c>
      <c r="M1753">
        <f>VLOOKUP($A1753,'Hospitalisation Details'!$A$2:$I$2344,6,)</f>
        <v>5080.1000000000004</v>
      </c>
      <c r="N1753" t="str">
        <f>VLOOKUP($A1753,'Hospitalisation Details'!$A$2:$I$2344,7,)</f>
        <v>tier - 3</v>
      </c>
      <c r="O1753" t="str">
        <f>VLOOKUP($A1753,'Hospitalisation Details'!$A$2:$I$2344,8,)</f>
        <v>tier - 2</v>
      </c>
      <c r="P1753" t="str">
        <f>VLOOKUP($A1753,'Hospitalisation Details'!$A$2:$I$2344,9,)</f>
        <v>R1011</v>
      </c>
      <c r="Q1753">
        <f>VLOOKUP(A1753,'Data Transformation'!A1753:R4087,18,)</f>
        <v>48</v>
      </c>
    </row>
    <row r="1754" spans="1:17" ht="15.6" x14ac:dyDescent="0.3">
      <c r="A1754" s="1" t="s">
        <v>617</v>
      </c>
      <c r="B1754" s="1" t="str">
        <f>VLOOKUP($A1754,'Data Transformation'!$A$2:$D$2336,4,)</f>
        <v xml:space="preserve">  Grant A</v>
      </c>
      <c r="C1754">
        <f>VLOOKUP($A1754,'Medical Examinations'!$A$2:$B$2336,2,)</f>
        <v>15.47</v>
      </c>
      <c r="D1754">
        <f>VLOOKUP($A1754,'Medical Examinations'!$A$2:$C$2336,3,)</f>
        <v>8.43</v>
      </c>
      <c r="E1754" t="str">
        <f>VLOOKUP($A1754,'Medical Examinations'!$A$2:$D$2336,4,)</f>
        <v>No</v>
      </c>
      <c r="F1754" t="str">
        <f>VLOOKUP($A1754,'Medical Examinations'!$A$2:$E$2336,5,)</f>
        <v>No</v>
      </c>
      <c r="G1754" t="str">
        <f>VLOOKUP($A1754,'Medical Examinations'!$A$2:$F$2336,6,)</f>
        <v>No</v>
      </c>
      <c r="H1754">
        <f>VLOOKUP($A1754,'Data Transformation'!$A$2:$G$2336,7,)</f>
        <v>0</v>
      </c>
      <c r="I1754" t="str">
        <f>VLOOKUP($A1754,'Medical Examinations'!$A$2:$H$2336,8,)</f>
        <v>No</v>
      </c>
      <c r="J1754" t="str">
        <f>VLOOKUP($A1754,'Data Transformation'!$A$2:$K$2336,11,)</f>
        <v>obesity</v>
      </c>
      <c r="K1754" t="str">
        <f>VLOOKUP($A1754,'Data Transformation'!$A$2:$M$2336,13,)</f>
        <v>Diabetes</v>
      </c>
      <c r="L1754" t="str">
        <f>VLOOKUP(A1754,'Data Transformation'!A1754:Q4088,17,)</f>
        <v>10-Sep-2003</v>
      </c>
      <c r="M1754">
        <f>VLOOKUP($A1754,'Hospitalisation Details'!$A$2:$I$2344,6,)</f>
        <v>5077.1899999999996</v>
      </c>
      <c r="N1754" t="str">
        <f>VLOOKUP($A1754,'Hospitalisation Details'!$A$2:$I$2344,7,)</f>
        <v>tier - 2</v>
      </c>
      <c r="O1754" t="str">
        <f>VLOOKUP($A1754,'Hospitalisation Details'!$A$2:$I$2344,8,)</f>
        <v>tier - 3</v>
      </c>
      <c r="P1754" t="str">
        <f>VLOOKUP($A1754,'Hospitalisation Details'!$A$2:$I$2344,9,)</f>
        <v>R1012</v>
      </c>
      <c r="Q1754">
        <f>VLOOKUP(A1754,'Data Transformation'!A1754:R4088,18,)</f>
        <v>19</v>
      </c>
    </row>
    <row r="1755" spans="1:17" ht="15.6" x14ac:dyDescent="0.3">
      <c r="A1755" s="1" t="s">
        <v>616</v>
      </c>
      <c r="B1755" s="1" t="str">
        <f>VLOOKUP($A1755,'Data Transformation'!$A$2:$D$2336,4,)</f>
        <v xml:space="preserve">  Jonathan C</v>
      </c>
      <c r="C1755">
        <f>VLOOKUP($A1755,'Medical Examinations'!$A$2:$B$2336,2,)</f>
        <v>28.54</v>
      </c>
      <c r="D1755">
        <f>VLOOKUP($A1755,'Medical Examinations'!$A$2:$C$2336,3,)</f>
        <v>5.51</v>
      </c>
      <c r="E1755" t="str">
        <f>VLOOKUP($A1755,'Medical Examinations'!$A$2:$D$2336,4,)</f>
        <v>No</v>
      </c>
      <c r="F1755" t="str">
        <f>VLOOKUP($A1755,'Medical Examinations'!$A$2:$E$2336,5,)</f>
        <v>No</v>
      </c>
      <c r="G1755" t="str">
        <f>VLOOKUP($A1755,'Medical Examinations'!$A$2:$F$2336,6,)</f>
        <v>Yes</v>
      </c>
      <c r="H1755">
        <f>VLOOKUP($A1755,'Data Transformation'!$A$2:$G$2336,7,)</f>
        <v>1</v>
      </c>
      <c r="I1755" t="str">
        <f>VLOOKUP($A1755,'Medical Examinations'!$A$2:$H$2336,8,)</f>
        <v>No</v>
      </c>
      <c r="J1755" t="str">
        <f>VLOOKUP($A1755,'Data Transformation'!$A$2:$K$2336,11,)</f>
        <v>overweight</v>
      </c>
      <c r="K1755" t="str">
        <f>VLOOKUP($A1755,'Data Transformation'!$A$2:$M$2336,13,)</f>
        <v>Diabetes</v>
      </c>
      <c r="L1755" t="str">
        <f>VLOOKUP(A1755,'Data Transformation'!A1755:Q4089,17,)</f>
        <v>21-Oct-1968</v>
      </c>
      <c r="M1755">
        <f>VLOOKUP($A1755,'Hospitalisation Details'!$A$2:$I$2344,6,)</f>
        <v>5059.5600000000004</v>
      </c>
      <c r="N1755" t="str">
        <f>VLOOKUP($A1755,'Hospitalisation Details'!$A$2:$I$2344,7,)</f>
        <v>tier - 2</v>
      </c>
      <c r="O1755" t="str">
        <f>VLOOKUP($A1755,'Hospitalisation Details'!$A$2:$I$2344,8,)</f>
        <v>tier - 1</v>
      </c>
      <c r="P1755" t="str">
        <f>VLOOKUP($A1755,'Hospitalisation Details'!$A$2:$I$2344,9,)</f>
        <v>R1021</v>
      </c>
      <c r="Q1755">
        <f>VLOOKUP(A1755,'Data Transformation'!A1755:R4089,18,)</f>
        <v>54</v>
      </c>
    </row>
    <row r="1756" spans="1:17" ht="15.6" x14ac:dyDescent="0.3">
      <c r="A1756" s="1" t="s">
        <v>615</v>
      </c>
      <c r="B1756" s="1" t="str">
        <f>VLOOKUP($A1756,'Data Transformation'!$A$2:$D$2336,4,)</f>
        <v xml:space="preserve">  Rachael M</v>
      </c>
      <c r="C1756">
        <f>VLOOKUP($A1756,'Medical Examinations'!$A$2:$B$2336,2,)</f>
        <v>18.54</v>
      </c>
      <c r="D1756">
        <f>VLOOKUP($A1756,'Medical Examinations'!$A$2:$C$2336,3,)</f>
        <v>4.95</v>
      </c>
      <c r="E1756" t="str">
        <f>VLOOKUP($A1756,'Medical Examinations'!$A$2:$D$2336,4,)</f>
        <v>No</v>
      </c>
      <c r="F1756" t="str">
        <f>VLOOKUP($A1756,'Medical Examinations'!$A$2:$E$2336,5,)</f>
        <v>No</v>
      </c>
      <c r="G1756" t="str">
        <f>VLOOKUP($A1756,'Medical Examinations'!$A$2:$F$2336,6,)</f>
        <v>No</v>
      </c>
      <c r="H1756">
        <f>VLOOKUP($A1756,'Data Transformation'!$A$2:$G$2336,7,)</f>
        <v>0</v>
      </c>
      <c r="I1756" t="str">
        <f>VLOOKUP($A1756,'Medical Examinations'!$A$2:$H$2336,8,)</f>
        <v>No</v>
      </c>
      <c r="J1756" t="str">
        <f>VLOOKUP($A1756,'Data Transformation'!$A$2:$K$2336,11,)</f>
        <v>overweight</v>
      </c>
      <c r="K1756" t="str">
        <f>VLOOKUP($A1756,'Data Transformation'!$A$2:$M$2336,13,)</f>
        <v>Diabetes</v>
      </c>
      <c r="L1756" t="str">
        <f>VLOOKUP(A1756,'Data Transformation'!A1756:Q4090,17,)</f>
        <v>25-Aug-1977</v>
      </c>
      <c r="M1756">
        <f>VLOOKUP($A1756,'Hospitalisation Details'!$A$2:$I$2344,6,)</f>
        <v>5054.05</v>
      </c>
      <c r="N1756" t="str">
        <f>VLOOKUP($A1756,'Hospitalisation Details'!$A$2:$I$2344,7,)</f>
        <v>tier - 2</v>
      </c>
      <c r="O1756" t="str">
        <f>VLOOKUP($A1756,'Hospitalisation Details'!$A$2:$I$2344,8,)</f>
        <v>tier - 2</v>
      </c>
      <c r="P1756" t="str">
        <f>VLOOKUP($A1756,'Hospitalisation Details'!$A$2:$I$2344,9,)</f>
        <v>R1013</v>
      </c>
      <c r="Q1756">
        <f>VLOOKUP(A1756,'Data Transformation'!A1756:R4090,18,)</f>
        <v>45</v>
      </c>
    </row>
    <row r="1757" spans="1:17" ht="15.6" x14ac:dyDescent="0.3">
      <c r="A1757" s="1" t="s">
        <v>614</v>
      </c>
      <c r="B1757" s="1" t="str">
        <f>VLOOKUP($A1757,'Data Transformation'!$A$2:$D$2336,4,)</f>
        <v xml:space="preserve">  Pilar</v>
      </c>
      <c r="C1757">
        <f>VLOOKUP($A1757,'Medical Examinations'!$A$2:$B$2336,2,)</f>
        <v>32.18</v>
      </c>
      <c r="D1757">
        <f>VLOOKUP($A1757,'Medical Examinations'!$A$2:$C$2336,3,)</f>
        <v>6.44</v>
      </c>
      <c r="E1757" t="str">
        <f>VLOOKUP($A1757,'Medical Examinations'!$A$2:$D$2336,4,)</f>
        <v>yes</v>
      </c>
      <c r="F1757" t="str">
        <f>VLOOKUP($A1757,'Medical Examinations'!$A$2:$E$2336,5,)</f>
        <v>No</v>
      </c>
      <c r="G1757" t="str">
        <f>VLOOKUP($A1757,'Medical Examinations'!$A$2:$F$2336,6,)</f>
        <v>Yes</v>
      </c>
      <c r="H1757">
        <f>VLOOKUP($A1757,'Data Transformation'!$A$2:$G$2336,7,)</f>
        <v>1</v>
      </c>
      <c r="I1757" t="str">
        <f>VLOOKUP($A1757,'Medical Examinations'!$A$2:$H$2336,8,)</f>
        <v>No</v>
      </c>
      <c r="J1757" t="str">
        <f>VLOOKUP($A1757,'Data Transformation'!$A$2:$K$2336,11,)</f>
        <v>overweight</v>
      </c>
      <c r="K1757" t="str">
        <f>VLOOKUP($A1757,'Data Transformation'!$A$2:$M$2336,13,)</f>
        <v>Diabetes</v>
      </c>
      <c r="L1757" t="str">
        <f>VLOOKUP(A1757,'Data Transformation'!A1757:Q4091,17,)</f>
        <v>16-Jul-1980</v>
      </c>
      <c r="M1757">
        <f>VLOOKUP($A1757,'Hospitalisation Details'!$A$2:$I$2344,6,)</f>
        <v>5045.1499999999996</v>
      </c>
      <c r="N1757" t="str">
        <f>VLOOKUP($A1757,'Hospitalisation Details'!$A$2:$I$2344,7,)</f>
        <v>tier - 2</v>
      </c>
      <c r="O1757" t="str">
        <f>VLOOKUP($A1757,'Hospitalisation Details'!$A$2:$I$2344,8,)</f>
        <v>tier - 2</v>
      </c>
      <c r="P1757" t="str">
        <f>VLOOKUP($A1757,'Hospitalisation Details'!$A$2:$I$2344,9,)</f>
        <v>R1012</v>
      </c>
      <c r="Q1757">
        <f>VLOOKUP(A1757,'Data Transformation'!A1757:R4091,18,)</f>
        <v>43</v>
      </c>
    </row>
    <row r="1758" spans="1:17" ht="15.6" x14ac:dyDescent="0.3">
      <c r="A1758" s="1" t="s">
        <v>613</v>
      </c>
      <c r="B1758" s="1" t="str">
        <f>VLOOKUP($A1758,'Data Transformation'!$A$2:$D$2336,4,)</f>
        <v xml:space="preserve">  Kyle M</v>
      </c>
      <c r="C1758">
        <f>VLOOKUP($A1758,'Medical Examinations'!$A$2:$B$2336,2,)</f>
        <v>37.380000000000003</v>
      </c>
      <c r="D1758">
        <f>VLOOKUP($A1758,'Medical Examinations'!$A$2:$C$2336,3,)</f>
        <v>6.05</v>
      </c>
      <c r="E1758" t="str">
        <f>VLOOKUP($A1758,'Medical Examinations'!$A$2:$D$2336,4,)</f>
        <v>yes</v>
      </c>
      <c r="F1758" t="str">
        <f>VLOOKUP($A1758,'Medical Examinations'!$A$2:$E$2336,5,)</f>
        <v>No</v>
      </c>
      <c r="G1758" t="str">
        <f>VLOOKUP($A1758,'Medical Examinations'!$A$2:$F$2336,6,)</f>
        <v>No</v>
      </c>
      <c r="H1758">
        <f>VLOOKUP($A1758,'Data Transformation'!$A$2:$G$2336,7,)</f>
        <v>0</v>
      </c>
      <c r="I1758" t="str">
        <f>VLOOKUP($A1758,'Medical Examinations'!$A$2:$H$2336,8,)</f>
        <v>No</v>
      </c>
      <c r="J1758" t="str">
        <f>VLOOKUP($A1758,'Data Transformation'!$A$2:$K$2336,11,)</f>
        <v>obesity</v>
      </c>
      <c r="K1758" t="str">
        <f>VLOOKUP($A1758,'Data Transformation'!$A$2:$M$2336,13,)</f>
        <v>Diabetes</v>
      </c>
      <c r="L1758" t="str">
        <f>VLOOKUP(A1758,'Data Transformation'!A1758:Q4092,17,)</f>
        <v>22-Aug-1971</v>
      </c>
      <c r="M1758">
        <f>VLOOKUP($A1758,'Hospitalisation Details'!$A$2:$I$2344,6,)</f>
        <v>5043.13</v>
      </c>
      <c r="N1758" t="str">
        <f>VLOOKUP($A1758,'Hospitalisation Details'!$A$2:$I$2344,7,)</f>
        <v>tier - 2</v>
      </c>
      <c r="O1758" t="str">
        <f>VLOOKUP($A1758,'Hospitalisation Details'!$A$2:$I$2344,8,)</f>
        <v>tier - 3</v>
      </c>
      <c r="P1758" t="str">
        <f>VLOOKUP($A1758,'Hospitalisation Details'!$A$2:$I$2344,9,)</f>
        <v>R1011</v>
      </c>
      <c r="Q1758">
        <f>VLOOKUP(A1758,'Data Transformation'!A1758:R4092,18,)</f>
        <v>51</v>
      </c>
    </row>
    <row r="1759" spans="1:17" ht="15.6" x14ac:dyDescent="0.3">
      <c r="A1759" s="1" t="s">
        <v>612</v>
      </c>
      <c r="B1759" s="1" t="str">
        <f>VLOOKUP($A1759,'Data Transformation'!$A$2:$D$2336,4,)</f>
        <v xml:space="preserve">  Christie</v>
      </c>
      <c r="C1759">
        <f>VLOOKUP($A1759,'Medical Examinations'!$A$2:$B$2336,2,)</f>
        <v>31.12</v>
      </c>
      <c r="D1759">
        <f>VLOOKUP($A1759,'Medical Examinations'!$A$2:$C$2336,3,)</f>
        <v>4.76</v>
      </c>
      <c r="E1759" t="str">
        <f>VLOOKUP($A1759,'Medical Examinations'!$A$2:$D$2336,4,)</f>
        <v>yes</v>
      </c>
      <c r="F1759" t="str">
        <f>VLOOKUP($A1759,'Medical Examinations'!$A$2:$E$2336,5,)</f>
        <v>No</v>
      </c>
      <c r="G1759" t="str">
        <f>VLOOKUP($A1759,'Medical Examinations'!$A$2:$F$2336,6,)</f>
        <v>Yes</v>
      </c>
      <c r="H1759">
        <f>VLOOKUP($A1759,'Data Transformation'!$A$2:$G$2336,7,)</f>
        <v>1</v>
      </c>
      <c r="I1759" t="str">
        <f>VLOOKUP($A1759,'Medical Examinations'!$A$2:$H$2336,8,)</f>
        <v>No</v>
      </c>
      <c r="J1759" t="str">
        <f>VLOOKUP($A1759,'Data Transformation'!$A$2:$K$2336,11,)</f>
        <v>overweight</v>
      </c>
      <c r="K1759" t="str">
        <f>VLOOKUP($A1759,'Data Transformation'!$A$2:$M$2336,13,)</f>
        <v>Diabetes</v>
      </c>
      <c r="L1759" t="str">
        <f>VLOOKUP(A1759,'Data Transformation'!A1759:Q4093,17,)</f>
        <v>10-Jun-1996</v>
      </c>
      <c r="M1759">
        <f>VLOOKUP($A1759,'Hospitalisation Details'!$A$2:$I$2344,6,)</f>
        <v>5038.57</v>
      </c>
      <c r="N1759" t="str">
        <f>VLOOKUP($A1759,'Hospitalisation Details'!$A$2:$I$2344,7,)</f>
        <v>tier - 2</v>
      </c>
      <c r="O1759" t="str">
        <f>VLOOKUP($A1759,'Hospitalisation Details'!$A$2:$I$2344,8,)</f>
        <v>tier - 2</v>
      </c>
      <c r="P1759" t="str">
        <f>VLOOKUP($A1759,'Hospitalisation Details'!$A$2:$I$2344,9,)</f>
        <v>R1025</v>
      </c>
      <c r="Q1759">
        <f>VLOOKUP(A1759,'Data Transformation'!A1759:R4093,18,)</f>
        <v>27</v>
      </c>
    </row>
    <row r="1760" spans="1:17" ht="15.6" x14ac:dyDescent="0.3">
      <c r="A1760" s="1" t="s">
        <v>611</v>
      </c>
      <c r="B1760" s="1" t="str">
        <f>VLOOKUP($A1760,'Data Transformation'!$A$2:$D$2336,4,)</f>
        <v xml:space="preserve">  David A</v>
      </c>
      <c r="C1760">
        <f>VLOOKUP($A1760,'Medical Examinations'!$A$2:$B$2336,2,)</f>
        <v>22.01</v>
      </c>
      <c r="D1760">
        <f>VLOOKUP($A1760,'Medical Examinations'!$A$2:$C$2336,3,)</f>
        <v>6.72</v>
      </c>
      <c r="E1760" t="str">
        <f>VLOOKUP($A1760,'Medical Examinations'!$A$2:$D$2336,4,)</f>
        <v>yes</v>
      </c>
      <c r="F1760" t="str">
        <f>VLOOKUP($A1760,'Medical Examinations'!$A$2:$E$2336,5,)</f>
        <v>No</v>
      </c>
      <c r="G1760" t="str">
        <f>VLOOKUP($A1760,'Medical Examinations'!$A$2:$F$2336,6,)</f>
        <v>No</v>
      </c>
      <c r="H1760">
        <f>VLOOKUP($A1760,'Data Transformation'!$A$2:$G$2336,7,)</f>
        <v>1</v>
      </c>
      <c r="I1760" t="str">
        <f>VLOOKUP($A1760,'Medical Examinations'!$A$2:$H$2336,8,)</f>
        <v>No</v>
      </c>
      <c r="J1760" t="str">
        <f>VLOOKUP($A1760,'Data Transformation'!$A$2:$K$2336,11,)</f>
        <v>obesity</v>
      </c>
      <c r="K1760" t="str">
        <f>VLOOKUP($A1760,'Data Transformation'!$A$2:$M$2336,13,)</f>
        <v>Normal</v>
      </c>
      <c r="L1760" t="str">
        <f>VLOOKUP(A1760,'Data Transformation'!A1760:Q4094,17,)</f>
        <v>26-Dec-2003</v>
      </c>
      <c r="M1760">
        <f>VLOOKUP($A1760,'Hospitalisation Details'!$A$2:$I$2344,6,)</f>
        <v>5034.1000000000004</v>
      </c>
      <c r="N1760" t="str">
        <f>VLOOKUP($A1760,'Hospitalisation Details'!$A$2:$I$2344,7,)</f>
        <v>tier - 2</v>
      </c>
      <c r="O1760" t="str">
        <f>VLOOKUP($A1760,'Hospitalisation Details'!$A$2:$I$2344,8,)</f>
        <v>tier - 2</v>
      </c>
      <c r="P1760" t="str">
        <f>VLOOKUP($A1760,'Hospitalisation Details'!$A$2:$I$2344,9,)</f>
        <v>R1013</v>
      </c>
      <c r="Q1760">
        <f>VLOOKUP(A1760,'Data Transformation'!A1760:R4094,18,)</f>
        <v>19</v>
      </c>
    </row>
    <row r="1761" spans="1:17" ht="15.6" x14ac:dyDescent="0.3">
      <c r="A1761" s="1" t="s">
        <v>610</v>
      </c>
      <c r="B1761" s="1" t="str">
        <f>VLOOKUP($A1761,'Data Transformation'!$A$2:$D$2336,4,)</f>
        <v xml:space="preserve">  Masahiro</v>
      </c>
      <c r="C1761">
        <f>VLOOKUP($A1761,'Medical Examinations'!$A$2:$B$2336,2,)</f>
        <v>27.645</v>
      </c>
      <c r="D1761">
        <f>VLOOKUP($A1761,'Medical Examinations'!$A$2:$C$2336,3,)</f>
        <v>5.7</v>
      </c>
      <c r="E1761" t="str">
        <f>VLOOKUP($A1761,'Medical Examinations'!$A$2:$D$2336,4,)</f>
        <v>No</v>
      </c>
      <c r="F1761" t="str">
        <f>VLOOKUP($A1761,'Medical Examinations'!$A$2:$E$2336,5,)</f>
        <v>No</v>
      </c>
      <c r="G1761" t="str">
        <f>VLOOKUP($A1761,'Medical Examinations'!$A$2:$F$2336,6,)</f>
        <v>No</v>
      </c>
      <c r="H1761">
        <f>VLOOKUP($A1761,'Data Transformation'!$A$2:$G$2336,7,)</f>
        <v>0</v>
      </c>
      <c r="I1761" t="str">
        <f>VLOOKUP($A1761,'Medical Examinations'!$A$2:$H$2336,8,)</f>
        <v>No</v>
      </c>
      <c r="J1761" t="str">
        <f>VLOOKUP($A1761,'Data Transformation'!$A$2:$K$2336,11,)</f>
        <v>overweight</v>
      </c>
      <c r="K1761" t="str">
        <f>VLOOKUP($A1761,'Data Transformation'!$A$2:$M$2336,13,)</f>
        <v>Diabetes</v>
      </c>
      <c r="L1761" t="str">
        <f>VLOOKUP(A1761,'Data Transformation'!A1761:Q4095,17,)</f>
        <v>28-Jun-2002</v>
      </c>
      <c r="M1761">
        <f>VLOOKUP($A1761,'Hospitalisation Details'!$A$2:$I$2344,6,)</f>
        <v>5031.2700000000004</v>
      </c>
      <c r="N1761" t="str">
        <f>VLOOKUP($A1761,'Hospitalisation Details'!$A$2:$I$2344,7,)</f>
        <v>tier - 3</v>
      </c>
      <c r="O1761" t="str">
        <f>VLOOKUP($A1761,'Hospitalisation Details'!$A$2:$I$2344,8,)</f>
        <v>tier - 1</v>
      </c>
      <c r="P1761" t="str">
        <f>VLOOKUP($A1761,'Hospitalisation Details'!$A$2:$I$2344,9,)</f>
        <v>R1016</v>
      </c>
      <c r="Q1761">
        <f>VLOOKUP(A1761,'Data Transformation'!A1761:R4095,18,)</f>
        <v>21</v>
      </c>
    </row>
    <row r="1762" spans="1:17" ht="15.6" x14ac:dyDescent="0.3">
      <c r="A1762" s="1" t="s">
        <v>609</v>
      </c>
      <c r="B1762" s="1" t="str">
        <f>VLOOKUP($A1762,'Data Transformation'!$A$2:$D$2336,4,)</f>
        <v xml:space="preserve">  Logan B</v>
      </c>
      <c r="C1762">
        <f>VLOOKUP($A1762,'Medical Examinations'!$A$2:$B$2336,2,)</f>
        <v>29.64</v>
      </c>
      <c r="D1762">
        <f>VLOOKUP($A1762,'Medical Examinations'!$A$2:$C$2336,3,)</f>
        <v>5.31</v>
      </c>
      <c r="E1762" t="str">
        <f>VLOOKUP($A1762,'Medical Examinations'!$A$2:$D$2336,4,)</f>
        <v>yes</v>
      </c>
      <c r="F1762" t="str">
        <f>VLOOKUP($A1762,'Medical Examinations'!$A$2:$E$2336,5,)</f>
        <v>No</v>
      </c>
      <c r="G1762" t="str">
        <f>VLOOKUP($A1762,'Medical Examinations'!$A$2:$F$2336,6,)</f>
        <v>No</v>
      </c>
      <c r="H1762">
        <f>VLOOKUP($A1762,'Data Transformation'!$A$2:$G$2336,7,)</f>
        <v>0</v>
      </c>
      <c r="I1762" t="str">
        <f>VLOOKUP($A1762,'Medical Examinations'!$A$2:$H$2336,8,)</f>
        <v>No</v>
      </c>
      <c r="J1762" t="str">
        <f>VLOOKUP($A1762,'Data Transformation'!$A$2:$K$2336,11,)</f>
        <v>obesity</v>
      </c>
      <c r="K1762" t="str">
        <f>VLOOKUP($A1762,'Data Transformation'!$A$2:$M$2336,13,)</f>
        <v>Diabetes</v>
      </c>
      <c r="L1762" t="str">
        <f>VLOOKUP(A1762,'Data Transformation'!A1762:Q4096,17,)</f>
        <v>3-Jun-1998</v>
      </c>
      <c r="M1762">
        <f>VLOOKUP($A1762,'Hospitalisation Details'!$A$2:$I$2344,6,)</f>
        <v>5028.1499999999996</v>
      </c>
      <c r="N1762" t="str">
        <f>VLOOKUP($A1762,'Hospitalisation Details'!$A$2:$I$2344,7,)</f>
        <v>tier - 1</v>
      </c>
      <c r="O1762" t="str">
        <f>VLOOKUP($A1762,'Hospitalisation Details'!$A$2:$I$2344,8,)</f>
        <v>tier - 2</v>
      </c>
      <c r="P1762" t="str">
        <f>VLOOKUP($A1762,'Hospitalisation Details'!$A$2:$I$2344,9,)</f>
        <v>R1012</v>
      </c>
      <c r="Q1762">
        <f>VLOOKUP(A1762,'Data Transformation'!A1762:R4096,18,)</f>
        <v>25</v>
      </c>
    </row>
    <row r="1763" spans="1:17" ht="15.6" x14ac:dyDescent="0.3">
      <c r="A1763" s="1" t="s">
        <v>608</v>
      </c>
      <c r="B1763" s="1" t="str">
        <f>VLOOKUP($A1763,'Data Transformation'!$A$2:$D$2336,4,)</f>
        <v xml:space="preserve">  Stephanie L</v>
      </c>
      <c r="C1763">
        <f>VLOOKUP($A1763,'Medical Examinations'!$A$2:$B$2336,2,)</f>
        <v>33.700000000000003</v>
      </c>
      <c r="D1763">
        <f>VLOOKUP($A1763,'Medical Examinations'!$A$2:$C$2336,3,)</f>
        <v>4.32</v>
      </c>
      <c r="E1763" t="str">
        <f>VLOOKUP($A1763,'Medical Examinations'!$A$2:$D$2336,4,)</f>
        <v>yes</v>
      </c>
      <c r="F1763" t="str">
        <f>VLOOKUP($A1763,'Medical Examinations'!$A$2:$E$2336,5,)</f>
        <v>No</v>
      </c>
      <c r="G1763" t="str">
        <f>VLOOKUP($A1763,'Medical Examinations'!$A$2:$F$2336,6,)</f>
        <v>No</v>
      </c>
      <c r="H1763">
        <f>VLOOKUP($A1763,'Data Transformation'!$A$2:$G$2336,7,)</f>
        <v>1</v>
      </c>
      <c r="I1763" t="str">
        <f>VLOOKUP($A1763,'Medical Examinations'!$A$2:$H$2336,8,)</f>
        <v>No</v>
      </c>
      <c r="J1763" t="str">
        <f>VLOOKUP($A1763,'Data Transformation'!$A$2:$K$2336,11,)</f>
        <v>obesity</v>
      </c>
      <c r="K1763" t="str">
        <f>VLOOKUP($A1763,'Data Transformation'!$A$2:$M$2336,13,)</f>
        <v>Prediabetes</v>
      </c>
      <c r="L1763" t="str">
        <f>VLOOKUP(A1763,'Data Transformation'!A1763:Q4097,17,)</f>
        <v>16-Sep-1965</v>
      </c>
      <c r="M1763">
        <f>VLOOKUP($A1763,'Hospitalisation Details'!$A$2:$I$2344,6,)</f>
        <v>5012.47</v>
      </c>
      <c r="N1763" t="str">
        <f>VLOOKUP($A1763,'Hospitalisation Details'!$A$2:$I$2344,7,)</f>
        <v>tier - 2</v>
      </c>
      <c r="O1763" t="str">
        <f>VLOOKUP($A1763,'Hospitalisation Details'!$A$2:$I$2344,8,)</f>
        <v>tier - 3</v>
      </c>
      <c r="P1763" t="str">
        <f>VLOOKUP($A1763,'Hospitalisation Details'!$A$2:$I$2344,9,)</f>
        <v>R1011</v>
      </c>
      <c r="Q1763">
        <f>VLOOKUP(A1763,'Data Transformation'!A1763:R4097,18,)</f>
        <v>57</v>
      </c>
    </row>
    <row r="1764" spans="1:17" ht="15.6" x14ac:dyDescent="0.3">
      <c r="A1764" s="1" t="s">
        <v>607</v>
      </c>
      <c r="B1764" s="1" t="str">
        <f>VLOOKUP($A1764,'Data Transformation'!$A$2:$D$2336,4,)</f>
        <v xml:space="preserve">  Angela H</v>
      </c>
      <c r="C1764">
        <f>VLOOKUP($A1764,'Medical Examinations'!$A$2:$B$2336,2,)</f>
        <v>27.5</v>
      </c>
      <c r="D1764">
        <f>VLOOKUP($A1764,'Medical Examinations'!$A$2:$C$2336,3,)</f>
        <v>4.2300000000000004</v>
      </c>
      <c r="E1764" t="str">
        <f>VLOOKUP($A1764,'Medical Examinations'!$A$2:$D$2336,4,)</f>
        <v>yes</v>
      </c>
      <c r="F1764" t="str">
        <f>VLOOKUP($A1764,'Medical Examinations'!$A$2:$E$2336,5,)</f>
        <v>No</v>
      </c>
      <c r="G1764" t="str">
        <f>VLOOKUP($A1764,'Medical Examinations'!$A$2:$F$2336,6,)</f>
        <v>No</v>
      </c>
      <c r="H1764">
        <f>VLOOKUP($A1764,'Data Transformation'!$A$2:$G$2336,7,)</f>
        <v>1</v>
      </c>
      <c r="I1764" t="str">
        <f>VLOOKUP($A1764,'Medical Examinations'!$A$2:$H$2336,8,)</f>
        <v>No</v>
      </c>
      <c r="J1764" t="str">
        <f>VLOOKUP($A1764,'Data Transformation'!$A$2:$K$2336,11,)</f>
        <v>obesity</v>
      </c>
      <c r="K1764" t="str">
        <f>VLOOKUP($A1764,'Data Transformation'!$A$2:$M$2336,13,)</f>
        <v>Diabetes</v>
      </c>
      <c r="L1764" t="str">
        <f>VLOOKUP(A1764,'Data Transformation'!A1764:Q4098,17,)</f>
        <v>7-Jun-1964</v>
      </c>
      <c r="M1764">
        <f>VLOOKUP($A1764,'Hospitalisation Details'!$A$2:$I$2344,6,)</f>
        <v>5003.8500000000004</v>
      </c>
      <c r="N1764" t="str">
        <f>VLOOKUP($A1764,'Hospitalisation Details'!$A$2:$I$2344,7,)</f>
        <v>tier - 2</v>
      </c>
      <c r="O1764" t="str">
        <f>VLOOKUP($A1764,'Hospitalisation Details'!$A$2:$I$2344,8,)</f>
        <v>tier - 3</v>
      </c>
      <c r="P1764" t="str">
        <f>VLOOKUP($A1764,'Hospitalisation Details'!$A$2:$I$2344,9,)</f>
        <v>R1011</v>
      </c>
      <c r="Q1764">
        <f>VLOOKUP(A1764,'Data Transformation'!A1764:R4098,18,)</f>
        <v>59</v>
      </c>
    </row>
    <row r="1765" spans="1:17" ht="15.6" x14ac:dyDescent="0.3">
      <c r="A1765" s="1" t="s">
        <v>606</v>
      </c>
      <c r="B1765" s="1" t="str">
        <f>VLOOKUP($A1765,'Data Transformation'!$A$2:$D$2336,4,)</f>
        <v xml:space="preserve">  Britt K</v>
      </c>
      <c r="C1765">
        <f>VLOOKUP($A1765,'Medical Examinations'!$A$2:$B$2336,2,)</f>
        <v>16.12</v>
      </c>
      <c r="D1765">
        <f>VLOOKUP($A1765,'Medical Examinations'!$A$2:$C$2336,3,)</f>
        <v>6.09</v>
      </c>
      <c r="E1765" t="str">
        <f>VLOOKUP($A1765,'Medical Examinations'!$A$2:$D$2336,4,)</f>
        <v>No</v>
      </c>
      <c r="F1765" t="str">
        <f>VLOOKUP($A1765,'Medical Examinations'!$A$2:$E$2336,5,)</f>
        <v>No</v>
      </c>
      <c r="G1765" t="str">
        <f>VLOOKUP($A1765,'Medical Examinations'!$A$2:$F$2336,6,)</f>
        <v>No</v>
      </c>
      <c r="H1765">
        <f>VLOOKUP($A1765,'Data Transformation'!$A$2:$G$2336,7,)</f>
        <v>0</v>
      </c>
      <c r="I1765" t="str">
        <f>VLOOKUP($A1765,'Medical Examinations'!$A$2:$H$2336,8,)</f>
        <v>No</v>
      </c>
      <c r="J1765" t="str">
        <f>VLOOKUP($A1765,'Data Transformation'!$A$2:$K$2336,11,)</f>
        <v>obesity</v>
      </c>
      <c r="K1765" t="str">
        <f>VLOOKUP($A1765,'Data Transformation'!$A$2:$M$2336,13,)</f>
        <v>Prediabetes</v>
      </c>
      <c r="L1765" t="str">
        <f>VLOOKUP(A1765,'Data Transformation'!A1765:Q4099,17,)</f>
        <v>18-Aug-2004</v>
      </c>
      <c r="M1765">
        <f>VLOOKUP($A1765,'Hospitalisation Details'!$A$2:$I$2344,6,)</f>
        <v>5003.7700000000004</v>
      </c>
      <c r="N1765" t="str">
        <f>VLOOKUP($A1765,'Hospitalisation Details'!$A$2:$I$2344,7,)</f>
        <v>tier - 2</v>
      </c>
      <c r="O1765" t="str">
        <f>VLOOKUP($A1765,'Hospitalisation Details'!$A$2:$I$2344,8,)</f>
        <v>tier - 3</v>
      </c>
      <c r="P1765" t="str">
        <f>VLOOKUP($A1765,'Hospitalisation Details'!$A$2:$I$2344,9,)</f>
        <v>R1013</v>
      </c>
      <c r="Q1765">
        <f>VLOOKUP(A1765,'Data Transformation'!A1765:R4099,18,)</f>
        <v>18</v>
      </c>
    </row>
    <row r="1766" spans="1:17" ht="15.6" x14ac:dyDescent="0.3">
      <c r="A1766" s="1" t="s">
        <v>605</v>
      </c>
      <c r="B1766" s="1" t="str">
        <f>VLOOKUP($A1766,'Data Transformation'!$A$2:$D$2336,4,)</f>
        <v xml:space="preserve">  Joyce R</v>
      </c>
      <c r="C1766">
        <f>VLOOKUP($A1766,'Medical Examinations'!$A$2:$B$2336,2,)</f>
        <v>26.73</v>
      </c>
      <c r="D1766">
        <f>VLOOKUP($A1766,'Medical Examinations'!$A$2:$C$2336,3,)</f>
        <v>4.74</v>
      </c>
      <c r="E1766" t="str">
        <f>VLOOKUP($A1766,'Medical Examinations'!$A$2:$D$2336,4,)</f>
        <v>yes</v>
      </c>
      <c r="F1766" t="str">
        <f>VLOOKUP($A1766,'Medical Examinations'!$A$2:$E$2336,5,)</f>
        <v>No</v>
      </c>
      <c r="G1766" t="str">
        <f>VLOOKUP($A1766,'Medical Examinations'!$A$2:$F$2336,6,)</f>
        <v>No</v>
      </c>
      <c r="H1766">
        <f>VLOOKUP($A1766,'Data Transformation'!$A$2:$G$2336,7,)</f>
        <v>1</v>
      </c>
      <c r="I1766" t="str">
        <f>VLOOKUP($A1766,'Medical Examinations'!$A$2:$H$2336,8,)</f>
        <v>No</v>
      </c>
      <c r="J1766" t="str">
        <f>VLOOKUP($A1766,'Data Transformation'!$A$2:$K$2336,11,)</f>
        <v>obesity</v>
      </c>
      <c r="K1766" t="str">
        <f>VLOOKUP($A1766,'Data Transformation'!$A$2:$M$2336,13,)</f>
        <v>Prediabetes</v>
      </c>
      <c r="L1766" t="str">
        <f>VLOOKUP(A1766,'Data Transformation'!A1766:Q4100,17,)</f>
        <v>22-Oct-1982</v>
      </c>
      <c r="M1766">
        <f>VLOOKUP($A1766,'Hospitalisation Details'!$A$2:$I$2344,6,)</f>
        <v>5002.78</v>
      </c>
      <c r="N1766" t="str">
        <f>VLOOKUP($A1766,'Hospitalisation Details'!$A$2:$I$2344,7,)</f>
        <v>tier - 2</v>
      </c>
      <c r="O1766" t="str">
        <f>VLOOKUP($A1766,'Hospitalisation Details'!$A$2:$I$2344,8,)</f>
        <v>tier - 2</v>
      </c>
      <c r="P1766" t="str">
        <f>VLOOKUP($A1766,'Hospitalisation Details'!$A$2:$I$2344,9,)</f>
        <v>R1013</v>
      </c>
      <c r="Q1766">
        <f>VLOOKUP(A1766,'Data Transformation'!A1766:R4100,18,)</f>
        <v>40</v>
      </c>
    </row>
    <row r="1767" spans="1:17" ht="15.6" x14ac:dyDescent="0.3">
      <c r="A1767" s="1" t="s">
        <v>604</v>
      </c>
      <c r="B1767" s="1" t="str">
        <f>VLOOKUP($A1767,'Data Transformation'!$A$2:$D$2336,4,)</f>
        <v xml:space="preserve">  Ben</v>
      </c>
      <c r="C1767">
        <f>VLOOKUP($A1767,'Medical Examinations'!$A$2:$B$2336,2,)</f>
        <v>37.25</v>
      </c>
      <c r="D1767">
        <f>VLOOKUP($A1767,'Medical Examinations'!$A$2:$C$2336,3,)</f>
        <v>6.23</v>
      </c>
      <c r="E1767" t="str">
        <f>VLOOKUP($A1767,'Medical Examinations'!$A$2:$D$2336,4,)</f>
        <v>yes</v>
      </c>
      <c r="F1767" t="str">
        <f>VLOOKUP($A1767,'Medical Examinations'!$A$2:$E$2336,5,)</f>
        <v>No</v>
      </c>
      <c r="G1767" t="str">
        <f>VLOOKUP($A1767,'Medical Examinations'!$A$2:$F$2336,6,)</f>
        <v>No</v>
      </c>
      <c r="H1767">
        <f>VLOOKUP($A1767,'Data Transformation'!$A$2:$G$2336,7,)</f>
        <v>0</v>
      </c>
      <c r="I1767" t="str">
        <f>VLOOKUP($A1767,'Medical Examinations'!$A$2:$H$2336,8,)</f>
        <v>No</v>
      </c>
      <c r="J1767" t="str">
        <f>VLOOKUP($A1767,'Data Transformation'!$A$2:$K$2336,11,)</f>
        <v>obesity</v>
      </c>
      <c r="K1767" t="str">
        <f>VLOOKUP($A1767,'Data Transformation'!$A$2:$M$2336,13,)</f>
        <v>Diabetes</v>
      </c>
      <c r="L1767" t="str">
        <f>VLOOKUP(A1767,'Data Transformation'!A1767:Q4101,17,)</f>
        <v>25-Aug-1975</v>
      </c>
      <c r="M1767">
        <f>VLOOKUP($A1767,'Hospitalisation Details'!$A$2:$I$2344,6,)</f>
        <v>4999.04</v>
      </c>
      <c r="N1767" t="str">
        <f>VLOOKUP($A1767,'Hospitalisation Details'!$A$2:$I$2344,7,)</f>
        <v>tier - 2</v>
      </c>
      <c r="O1767" t="str">
        <f>VLOOKUP($A1767,'Hospitalisation Details'!$A$2:$I$2344,8,)</f>
        <v>tier - 2</v>
      </c>
      <c r="P1767" t="str">
        <f>VLOOKUP($A1767,'Hospitalisation Details'!$A$2:$I$2344,9,)</f>
        <v>R1011</v>
      </c>
      <c r="Q1767">
        <f>VLOOKUP(A1767,'Data Transformation'!A1767:R4101,18,)</f>
        <v>47</v>
      </c>
    </row>
    <row r="1768" spans="1:17" ht="15.6" x14ac:dyDescent="0.3">
      <c r="A1768" s="1" t="s">
        <v>603</v>
      </c>
      <c r="B1768" s="1" t="str">
        <f>VLOOKUP($A1768,'Data Transformation'!$A$2:$D$2336,4,)</f>
        <v xml:space="preserve">  Sarah M</v>
      </c>
      <c r="C1768">
        <f>VLOOKUP($A1768,'Medical Examinations'!$A$2:$B$2336,2,)</f>
        <v>23.56</v>
      </c>
      <c r="D1768">
        <f>VLOOKUP($A1768,'Medical Examinations'!$A$2:$C$2336,3,)</f>
        <v>5.45</v>
      </c>
      <c r="E1768" t="str">
        <f>VLOOKUP($A1768,'Medical Examinations'!$A$2:$D$2336,4,)</f>
        <v>yes</v>
      </c>
      <c r="F1768" t="str">
        <f>VLOOKUP($A1768,'Medical Examinations'!$A$2:$E$2336,5,)</f>
        <v>No</v>
      </c>
      <c r="G1768" t="str">
        <f>VLOOKUP($A1768,'Medical Examinations'!$A$2:$F$2336,6,)</f>
        <v>No</v>
      </c>
      <c r="H1768">
        <f>VLOOKUP($A1768,'Data Transformation'!$A$2:$G$2336,7,)</f>
        <v>1</v>
      </c>
      <c r="I1768" t="str">
        <f>VLOOKUP($A1768,'Medical Examinations'!$A$2:$H$2336,8,)</f>
        <v>No</v>
      </c>
      <c r="J1768" t="str">
        <f>VLOOKUP($A1768,'Data Transformation'!$A$2:$K$2336,11,)</f>
        <v>obesity</v>
      </c>
      <c r="K1768" t="str">
        <f>VLOOKUP($A1768,'Data Transformation'!$A$2:$M$2336,13,)</f>
        <v>Diabetes</v>
      </c>
      <c r="L1768" t="str">
        <f>VLOOKUP(A1768,'Data Transformation'!A1768:Q4102,17,)</f>
        <v>12-Jul-1963</v>
      </c>
      <c r="M1768">
        <f>VLOOKUP($A1768,'Hospitalisation Details'!$A$2:$I$2344,6,)</f>
        <v>4992.38</v>
      </c>
      <c r="N1768" t="str">
        <f>VLOOKUP($A1768,'Hospitalisation Details'!$A$2:$I$2344,7,)</f>
        <v>tier - 2</v>
      </c>
      <c r="O1768" t="str">
        <f>VLOOKUP($A1768,'Hospitalisation Details'!$A$2:$I$2344,8,)</f>
        <v>tier - 3</v>
      </c>
      <c r="P1768" t="str">
        <f>VLOOKUP($A1768,'Hospitalisation Details'!$A$2:$I$2344,9,)</f>
        <v>R1024</v>
      </c>
      <c r="Q1768">
        <f>VLOOKUP(A1768,'Data Transformation'!A1768:R4102,18,)</f>
        <v>60</v>
      </c>
    </row>
    <row r="1769" spans="1:17" ht="15.6" x14ac:dyDescent="0.3">
      <c r="A1769" s="1" t="s">
        <v>602</v>
      </c>
      <c r="B1769" s="1" t="str">
        <f>VLOOKUP($A1769,'Data Transformation'!$A$2:$D$2336,4,)</f>
        <v xml:space="preserve">  Sarah</v>
      </c>
      <c r="C1769">
        <f>VLOOKUP($A1769,'Medical Examinations'!$A$2:$B$2336,2,)</f>
        <v>15.84</v>
      </c>
      <c r="D1769">
        <f>VLOOKUP($A1769,'Medical Examinations'!$A$2:$C$2336,3,)</f>
        <v>10.34</v>
      </c>
      <c r="E1769" t="str">
        <f>VLOOKUP($A1769,'Medical Examinations'!$A$2:$D$2336,4,)</f>
        <v>No</v>
      </c>
      <c r="F1769" t="str">
        <f>VLOOKUP($A1769,'Medical Examinations'!$A$2:$E$2336,5,)</f>
        <v>No</v>
      </c>
      <c r="G1769" t="str">
        <f>VLOOKUP($A1769,'Medical Examinations'!$A$2:$F$2336,6,)</f>
        <v>No</v>
      </c>
      <c r="H1769">
        <f>VLOOKUP($A1769,'Data Transformation'!$A$2:$G$2336,7,)</f>
        <v>2</v>
      </c>
      <c r="I1769" t="str">
        <f>VLOOKUP($A1769,'Medical Examinations'!$A$2:$H$2336,8,)</f>
        <v>No</v>
      </c>
      <c r="J1769" t="str">
        <f>VLOOKUP($A1769,'Data Transformation'!$A$2:$K$2336,11,)</f>
        <v>obesity</v>
      </c>
      <c r="K1769" t="str">
        <f>VLOOKUP($A1769,'Data Transformation'!$A$2:$M$2336,13,)</f>
        <v>Prediabetes</v>
      </c>
      <c r="L1769" t="str">
        <f>VLOOKUP(A1769,'Data Transformation'!A1769:Q4103,17,)</f>
        <v>1-Nov-2003</v>
      </c>
      <c r="M1769">
        <f>VLOOKUP($A1769,'Hospitalisation Details'!$A$2:$I$2344,6,)</f>
        <v>4985.22</v>
      </c>
      <c r="N1769" t="str">
        <f>VLOOKUP($A1769,'Hospitalisation Details'!$A$2:$I$2344,7,)</f>
        <v>tier - 2</v>
      </c>
      <c r="O1769" t="str">
        <f>VLOOKUP($A1769,'Hospitalisation Details'!$A$2:$I$2344,8,)</f>
        <v>tier - 3</v>
      </c>
      <c r="P1769" t="str">
        <f>VLOOKUP($A1769,'Hospitalisation Details'!$A$2:$I$2344,9,)</f>
        <v>R1013</v>
      </c>
      <c r="Q1769">
        <f>VLOOKUP(A1769,'Data Transformation'!A1769:R4103,18,)</f>
        <v>19</v>
      </c>
    </row>
    <row r="1770" spans="1:17" ht="15.6" x14ac:dyDescent="0.3">
      <c r="A1770" s="1" t="s">
        <v>601</v>
      </c>
      <c r="B1770" s="1" t="str">
        <f>VLOOKUP($A1770,'Data Transformation'!$A$2:$D$2336,4,)</f>
        <v xml:space="preserve">  Katie</v>
      </c>
      <c r="C1770">
        <f>VLOOKUP($A1770,'Medical Examinations'!$A$2:$B$2336,2,)</f>
        <v>36.630000000000003</v>
      </c>
      <c r="D1770">
        <f>VLOOKUP($A1770,'Medical Examinations'!$A$2:$C$2336,3,)</f>
        <v>5.15</v>
      </c>
      <c r="E1770" t="str">
        <f>VLOOKUP($A1770,'Medical Examinations'!$A$2:$D$2336,4,)</f>
        <v>No</v>
      </c>
      <c r="F1770" t="str">
        <f>VLOOKUP($A1770,'Medical Examinations'!$A$2:$E$2336,5,)</f>
        <v>No</v>
      </c>
      <c r="G1770" t="str">
        <f>VLOOKUP($A1770,'Medical Examinations'!$A$2:$F$2336,6,)</f>
        <v>No</v>
      </c>
      <c r="H1770">
        <f>VLOOKUP($A1770,'Data Transformation'!$A$2:$G$2336,7,)</f>
        <v>0</v>
      </c>
      <c r="I1770" t="str">
        <f>VLOOKUP($A1770,'Medical Examinations'!$A$2:$H$2336,8,)</f>
        <v>No</v>
      </c>
      <c r="J1770" t="str">
        <f>VLOOKUP($A1770,'Data Transformation'!$A$2:$K$2336,11,)</f>
        <v>obesity</v>
      </c>
      <c r="K1770" t="str">
        <f>VLOOKUP($A1770,'Data Transformation'!$A$2:$M$2336,13,)</f>
        <v>Diabetes</v>
      </c>
      <c r="L1770" t="str">
        <f>VLOOKUP(A1770,'Data Transformation'!A1770:Q4104,17,)</f>
        <v>18-Oct-1992</v>
      </c>
      <c r="M1770">
        <f>VLOOKUP($A1770,'Hospitalisation Details'!$A$2:$I$2344,6,)</f>
        <v>4949.76</v>
      </c>
      <c r="N1770" t="str">
        <f>VLOOKUP($A1770,'Hospitalisation Details'!$A$2:$I$2344,7,)</f>
        <v>tier - 2</v>
      </c>
      <c r="O1770" t="str">
        <f>VLOOKUP($A1770,'Hospitalisation Details'!$A$2:$I$2344,8,)</f>
        <v>tier - 1</v>
      </c>
      <c r="P1770" t="str">
        <f>VLOOKUP($A1770,'Hospitalisation Details'!$A$2:$I$2344,9,)</f>
        <v>R1013</v>
      </c>
      <c r="Q1770">
        <f>VLOOKUP(A1770,'Data Transformation'!A1770:R4104,18,)</f>
        <v>30</v>
      </c>
    </row>
    <row r="1771" spans="1:17" ht="15.6" x14ac:dyDescent="0.3">
      <c r="A1771" s="1" t="s">
        <v>600</v>
      </c>
      <c r="B1771" s="1" t="str">
        <f>VLOOKUP($A1771,'Data Transformation'!$A$2:$D$2336,4,)</f>
        <v xml:space="preserve">  Michaela L</v>
      </c>
      <c r="C1771">
        <f>VLOOKUP($A1771,'Medical Examinations'!$A$2:$B$2336,2,)</f>
        <v>16.47</v>
      </c>
      <c r="D1771">
        <f>VLOOKUP($A1771,'Medical Examinations'!$A$2:$C$2336,3,)</f>
        <v>11.72</v>
      </c>
      <c r="E1771" t="str">
        <f>VLOOKUP($A1771,'Medical Examinations'!$A$2:$D$2336,4,)</f>
        <v>No</v>
      </c>
      <c r="F1771" t="str">
        <f>VLOOKUP($A1771,'Medical Examinations'!$A$2:$E$2336,5,)</f>
        <v>No</v>
      </c>
      <c r="G1771" t="str">
        <f>VLOOKUP($A1771,'Medical Examinations'!$A$2:$F$2336,6,)</f>
        <v>No</v>
      </c>
      <c r="H1771">
        <f>VLOOKUP($A1771,'Data Transformation'!$A$2:$G$2336,7,)</f>
        <v>0</v>
      </c>
      <c r="I1771" t="str">
        <f>VLOOKUP($A1771,'Medical Examinations'!$A$2:$H$2336,8,)</f>
        <v>No</v>
      </c>
      <c r="J1771" t="str">
        <f>VLOOKUP($A1771,'Data Transformation'!$A$2:$K$2336,11,)</f>
        <v>obesity</v>
      </c>
      <c r="K1771" t="str">
        <f>VLOOKUP($A1771,'Data Transformation'!$A$2:$M$2336,13,)</f>
        <v>Normal</v>
      </c>
      <c r="L1771" t="str">
        <f>VLOOKUP(A1771,'Data Transformation'!A1771:Q4105,17,)</f>
        <v>2-Nov-2003</v>
      </c>
      <c r="M1771">
        <f>VLOOKUP($A1771,'Hospitalisation Details'!$A$2:$I$2344,6,)</f>
        <v>4942.0600000000004</v>
      </c>
      <c r="N1771" t="str">
        <f>VLOOKUP($A1771,'Hospitalisation Details'!$A$2:$I$2344,7,)</f>
        <v>tier - 2</v>
      </c>
      <c r="O1771" t="str">
        <f>VLOOKUP($A1771,'Hospitalisation Details'!$A$2:$I$2344,8,)</f>
        <v>tier - 2</v>
      </c>
      <c r="P1771" t="str">
        <f>VLOOKUP($A1771,'Hospitalisation Details'!$A$2:$I$2344,9,)</f>
        <v>R1013</v>
      </c>
      <c r="Q1771">
        <f>VLOOKUP(A1771,'Data Transformation'!A1771:R4105,18,)</f>
        <v>19</v>
      </c>
    </row>
    <row r="1772" spans="1:17" ht="15.6" x14ac:dyDescent="0.3">
      <c r="A1772" s="1" t="s">
        <v>599</v>
      </c>
      <c r="B1772" s="1" t="str">
        <f>VLOOKUP($A1772,'Data Transformation'!$A$2:$D$2336,4,)</f>
        <v xml:space="preserve">  Shalaleh</v>
      </c>
      <c r="C1772">
        <f>VLOOKUP($A1772,'Medical Examinations'!$A$2:$B$2336,2,)</f>
        <v>25.8</v>
      </c>
      <c r="D1772">
        <f>VLOOKUP($A1772,'Medical Examinations'!$A$2:$C$2336,3,)</f>
        <v>5.29</v>
      </c>
      <c r="E1772" t="str">
        <f>VLOOKUP($A1772,'Medical Examinations'!$A$2:$D$2336,4,)</f>
        <v>No</v>
      </c>
      <c r="F1772" t="str">
        <f>VLOOKUP($A1772,'Medical Examinations'!$A$2:$E$2336,5,)</f>
        <v>No</v>
      </c>
      <c r="G1772" t="str">
        <f>VLOOKUP($A1772,'Medical Examinations'!$A$2:$F$2336,6,)</f>
        <v>No</v>
      </c>
      <c r="H1772">
        <f>VLOOKUP($A1772,'Data Transformation'!$A$2:$G$2336,7,)</f>
        <v>0</v>
      </c>
      <c r="I1772" t="str">
        <f>VLOOKUP($A1772,'Medical Examinations'!$A$2:$H$2336,8,)</f>
        <v>No</v>
      </c>
      <c r="J1772" t="str">
        <f>VLOOKUP($A1772,'Data Transformation'!$A$2:$K$2336,11,)</f>
        <v>obesity</v>
      </c>
      <c r="K1772" t="str">
        <f>VLOOKUP($A1772,'Data Transformation'!$A$2:$M$2336,13,)</f>
        <v>Diabetes</v>
      </c>
      <c r="L1772" t="str">
        <f>VLOOKUP(A1772,'Data Transformation'!A1772:Q4106,17,)</f>
        <v>8-Jun-1971</v>
      </c>
      <c r="M1772">
        <f>VLOOKUP($A1772,'Hospitalisation Details'!$A$2:$I$2344,6,)</f>
        <v>4934.71</v>
      </c>
      <c r="N1772" t="str">
        <f>VLOOKUP($A1772,'Hospitalisation Details'!$A$2:$I$2344,7,)</f>
        <v>tier - 2</v>
      </c>
      <c r="O1772" t="str">
        <f>VLOOKUP($A1772,'Hospitalisation Details'!$A$2:$I$2344,8,)</f>
        <v>tier - 3</v>
      </c>
      <c r="P1772" t="str">
        <f>VLOOKUP($A1772,'Hospitalisation Details'!$A$2:$I$2344,9,)</f>
        <v>R1011</v>
      </c>
      <c r="Q1772">
        <f>VLOOKUP(A1772,'Data Transformation'!A1772:R4106,18,)</f>
        <v>52</v>
      </c>
    </row>
    <row r="1773" spans="1:17" ht="15.6" x14ac:dyDescent="0.3">
      <c r="A1773" s="1" t="s">
        <v>598</v>
      </c>
      <c r="B1773" s="1" t="str">
        <f>VLOOKUP($A1773,'Data Transformation'!$A$2:$D$2336,4,)</f>
        <v xml:space="preserve">  Karen</v>
      </c>
      <c r="C1773">
        <f>VLOOKUP($A1773,'Medical Examinations'!$A$2:$B$2336,2,)</f>
        <v>23.6</v>
      </c>
      <c r="D1773">
        <f>VLOOKUP($A1773,'Medical Examinations'!$A$2:$C$2336,3,)</f>
        <v>4.33</v>
      </c>
      <c r="E1773" t="str">
        <f>VLOOKUP($A1773,'Medical Examinations'!$A$2:$D$2336,4,)</f>
        <v>No</v>
      </c>
      <c r="F1773" t="str">
        <f>VLOOKUP($A1773,'Medical Examinations'!$A$2:$E$2336,5,)</f>
        <v>No</v>
      </c>
      <c r="G1773" t="str">
        <f>VLOOKUP($A1773,'Medical Examinations'!$A$2:$F$2336,6,)</f>
        <v>No</v>
      </c>
      <c r="H1773">
        <f>VLOOKUP($A1773,'Data Transformation'!$A$2:$G$2336,7,)</f>
        <v>0</v>
      </c>
      <c r="I1773" t="str">
        <f>VLOOKUP($A1773,'Medical Examinations'!$A$2:$H$2336,8,)</f>
        <v>No</v>
      </c>
      <c r="J1773" t="str">
        <f>VLOOKUP($A1773,'Data Transformation'!$A$2:$K$2336,11,)</f>
        <v>obesity</v>
      </c>
      <c r="K1773" t="str">
        <f>VLOOKUP($A1773,'Data Transformation'!$A$2:$M$2336,13,)</f>
        <v>Diabetes</v>
      </c>
      <c r="L1773" t="str">
        <f>VLOOKUP(A1773,'Data Transformation'!A1773:Q4107,17,)</f>
        <v>29-Dec-1990</v>
      </c>
      <c r="M1773">
        <f>VLOOKUP($A1773,'Hospitalisation Details'!$A$2:$I$2344,6,)</f>
        <v>4931.6499999999996</v>
      </c>
      <c r="N1773" t="str">
        <f>VLOOKUP($A1773,'Hospitalisation Details'!$A$2:$I$2344,7,)</f>
        <v>tier - 2</v>
      </c>
      <c r="O1773" t="str">
        <f>VLOOKUP($A1773,'Hospitalisation Details'!$A$2:$I$2344,8,)</f>
        <v>tier - 3</v>
      </c>
      <c r="P1773" t="str">
        <f>VLOOKUP($A1773,'Hospitalisation Details'!$A$2:$I$2344,9,)</f>
        <v>R1011</v>
      </c>
      <c r="Q1773">
        <f>VLOOKUP(A1773,'Data Transformation'!A1773:R4107,18,)</f>
        <v>32</v>
      </c>
    </row>
    <row r="1774" spans="1:17" ht="15.6" x14ac:dyDescent="0.3">
      <c r="A1774" s="1" t="s">
        <v>597</v>
      </c>
      <c r="B1774" s="1" t="str">
        <f>VLOOKUP($A1774,'Data Transformation'!$A$2:$D$2336,4,)</f>
        <v xml:space="preserve">  Zuzana</v>
      </c>
      <c r="C1774">
        <f>VLOOKUP($A1774,'Medical Examinations'!$A$2:$B$2336,2,)</f>
        <v>32.11</v>
      </c>
      <c r="D1774">
        <f>VLOOKUP($A1774,'Medical Examinations'!$A$2:$C$2336,3,)</f>
        <v>6.24</v>
      </c>
      <c r="E1774" t="str">
        <f>VLOOKUP($A1774,'Medical Examinations'!$A$2:$D$2336,4,)</f>
        <v>No</v>
      </c>
      <c r="F1774" t="str">
        <f>VLOOKUP($A1774,'Medical Examinations'!$A$2:$E$2336,5,)</f>
        <v>No</v>
      </c>
      <c r="G1774" t="str">
        <f>VLOOKUP($A1774,'Medical Examinations'!$A$2:$F$2336,6,)</f>
        <v>Yes</v>
      </c>
      <c r="H1774">
        <f>VLOOKUP($A1774,'Data Transformation'!$A$2:$G$2336,7,)</f>
        <v>1</v>
      </c>
      <c r="I1774" t="str">
        <f>VLOOKUP($A1774,'Medical Examinations'!$A$2:$H$2336,8,)</f>
        <v>No</v>
      </c>
      <c r="J1774" t="str">
        <f>VLOOKUP($A1774,'Data Transformation'!$A$2:$K$2336,11,)</f>
        <v>obesity</v>
      </c>
      <c r="K1774" t="str">
        <f>VLOOKUP($A1774,'Data Transformation'!$A$2:$M$2336,13,)</f>
        <v>Normal</v>
      </c>
      <c r="L1774" t="str">
        <f>VLOOKUP(A1774,'Data Transformation'!A1774:Q4108,17,)</f>
        <v>16-Jun-1965</v>
      </c>
      <c r="M1774">
        <f>VLOOKUP($A1774,'Hospitalisation Details'!$A$2:$I$2344,6,)</f>
        <v>4922.92</v>
      </c>
      <c r="N1774" t="str">
        <f>VLOOKUP($A1774,'Hospitalisation Details'!$A$2:$I$2344,7,)</f>
        <v>tier - 2</v>
      </c>
      <c r="O1774" t="str">
        <f>VLOOKUP($A1774,'Hospitalisation Details'!$A$2:$I$2344,8,)</f>
        <v>tier - 2</v>
      </c>
      <c r="P1774" t="str">
        <f>VLOOKUP($A1774,'Hospitalisation Details'!$A$2:$I$2344,9,)</f>
        <v>R1012</v>
      </c>
      <c r="Q1774">
        <f>VLOOKUP(A1774,'Data Transformation'!A1774:R4108,18,)</f>
        <v>58</v>
      </c>
    </row>
    <row r="1775" spans="1:17" ht="15.6" x14ac:dyDescent="0.3">
      <c r="A1775" s="1" t="s">
        <v>596</v>
      </c>
      <c r="B1775" s="1" t="str">
        <f>VLOOKUP($A1775,'Data Transformation'!$A$2:$D$2336,4,)</f>
        <v xml:space="preserve">  Daniel J</v>
      </c>
      <c r="C1775">
        <f>VLOOKUP($A1775,'Medical Examinations'!$A$2:$B$2336,2,)</f>
        <v>30.114999999999998</v>
      </c>
      <c r="D1775">
        <f>VLOOKUP($A1775,'Medical Examinations'!$A$2:$C$2336,3,)</f>
        <v>11.61</v>
      </c>
      <c r="E1775" t="str">
        <f>VLOOKUP($A1775,'Medical Examinations'!$A$2:$D$2336,4,)</f>
        <v>No</v>
      </c>
      <c r="F1775" t="str">
        <f>VLOOKUP($A1775,'Medical Examinations'!$A$2:$E$2336,5,)</f>
        <v>No</v>
      </c>
      <c r="G1775" t="str">
        <f>VLOOKUP($A1775,'Medical Examinations'!$A$2:$F$2336,6,)</f>
        <v>No</v>
      </c>
      <c r="H1775">
        <f>VLOOKUP($A1775,'Data Transformation'!$A$2:$G$2336,7,)</f>
        <v>0</v>
      </c>
      <c r="I1775" t="str">
        <f>VLOOKUP($A1775,'Medical Examinations'!$A$2:$H$2336,8,)</f>
        <v>No</v>
      </c>
      <c r="J1775" t="str">
        <f>VLOOKUP($A1775,'Data Transformation'!$A$2:$K$2336,11,)</f>
        <v>obesity</v>
      </c>
      <c r="K1775" t="str">
        <f>VLOOKUP($A1775,'Data Transformation'!$A$2:$M$2336,13,)</f>
        <v>Diabetes</v>
      </c>
      <c r="L1775" t="str">
        <f>VLOOKUP(A1775,'Data Transformation'!A1775:Q4109,17,)</f>
        <v>12-Jul-1968</v>
      </c>
      <c r="M1775">
        <f>VLOOKUP($A1775,'Hospitalisation Details'!$A$2:$I$2344,6,)</f>
        <v>4915.0600000000004</v>
      </c>
      <c r="N1775" t="str">
        <f>VLOOKUP($A1775,'Hospitalisation Details'!$A$2:$I$2344,7,)</f>
        <v>tier - 2</v>
      </c>
      <c r="O1775" t="str">
        <f>VLOOKUP($A1775,'Hospitalisation Details'!$A$2:$I$2344,8,)</f>
        <v>tier - 1</v>
      </c>
      <c r="P1775" t="str">
        <f>VLOOKUP($A1775,'Hospitalisation Details'!$A$2:$I$2344,9,)</f>
        <v>R1017</v>
      </c>
      <c r="Q1775">
        <f>VLOOKUP(A1775,'Data Transformation'!A1775:R4109,18,)</f>
        <v>55</v>
      </c>
    </row>
    <row r="1776" spans="1:17" ht="15.6" x14ac:dyDescent="0.3">
      <c r="A1776" s="1" t="s">
        <v>595</v>
      </c>
      <c r="B1776" s="1" t="str">
        <f>VLOOKUP($A1776,'Data Transformation'!$A$2:$D$2336,4,)</f>
        <v xml:space="preserve">  Alexandra</v>
      </c>
      <c r="C1776">
        <f>VLOOKUP($A1776,'Medical Examinations'!$A$2:$B$2336,2,)</f>
        <v>20.28</v>
      </c>
      <c r="D1776">
        <f>VLOOKUP($A1776,'Medical Examinations'!$A$2:$C$2336,3,)</f>
        <v>11.07</v>
      </c>
      <c r="E1776" t="str">
        <f>VLOOKUP($A1776,'Medical Examinations'!$A$2:$D$2336,4,)</f>
        <v>yes</v>
      </c>
      <c r="F1776" t="str">
        <f>VLOOKUP($A1776,'Medical Examinations'!$A$2:$E$2336,5,)</f>
        <v>No</v>
      </c>
      <c r="G1776" t="str">
        <f>VLOOKUP($A1776,'Medical Examinations'!$A$2:$F$2336,6,)</f>
        <v>No</v>
      </c>
      <c r="H1776">
        <f>VLOOKUP($A1776,'Data Transformation'!$A$2:$G$2336,7,)</f>
        <v>0</v>
      </c>
      <c r="I1776" t="str">
        <f>VLOOKUP($A1776,'Medical Examinations'!$A$2:$H$2336,8,)</f>
        <v>No</v>
      </c>
      <c r="J1776" t="str">
        <f>VLOOKUP($A1776,'Data Transformation'!$A$2:$K$2336,11,)</f>
        <v>obesity</v>
      </c>
      <c r="K1776" t="str">
        <f>VLOOKUP($A1776,'Data Transformation'!$A$2:$M$2336,13,)</f>
        <v>Normal</v>
      </c>
      <c r="L1776" t="str">
        <f>VLOOKUP(A1776,'Data Transformation'!A1776:Q4110,17,)</f>
        <v>16-Nov-1963</v>
      </c>
      <c r="M1776">
        <f>VLOOKUP($A1776,'Hospitalisation Details'!$A$2:$I$2344,6,)</f>
        <v>4911.8900000000003</v>
      </c>
      <c r="N1776" t="str">
        <f>VLOOKUP($A1776,'Hospitalisation Details'!$A$2:$I$2344,7,)</f>
        <v>tier - 2</v>
      </c>
      <c r="O1776" t="str">
        <f>VLOOKUP($A1776,'Hospitalisation Details'!$A$2:$I$2344,8,)</f>
        <v>tier - 3</v>
      </c>
      <c r="P1776" t="str">
        <f>VLOOKUP($A1776,'Hospitalisation Details'!$A$2:$I$2344,9,)</f>
        <v>R1013</v>
      </c>
      <c r="Q1776">
        <f>VLOOKUP(A1776,'Data Transformation'!A1776:R4110,18,)</f>
        <v>59</v>
      </c>
    </row>
    <row r="1777" spans="1:17" ht="15.6" x14ac:dyDescent="0.3">
      <c r="A1777" s="1" t="s">
        <v>594</v>
      </c>
      <c r="B1777" s="1" t="str">
        <f>VLOOKUP($A1777,'Data Transformation'!$A$2:$D$2336,4,)</f>
        <v xml:space="preserve">  Jessica</v>
      </c>
      <c r="C1777">
        <f>VLOOKUP($A1777,'Medical Examinations'!$A$2:$B$2336,2,)</f>
        <v>20.234999999999999</v>
      </c>
      <c r="D1777">
        <f>VLOOKUP($A1777,'Medical Examinations'!$A$2:$C$2336,3,)</f>
        <v>5.19</v>
      </c>
      <c r="E1777" t="str">
        <f>VLOOKUP($A1777,'Medical Examinations'!$A$2:$D$2336,4,)</f>
        <v>No</v>
      </c>
      <c r="F1777" t="str">
        <f>VLOOKUP($A1777,'Medical Examinations'!$A$2:$E$2336,5,)</f>
        <v>No</v>
      </c>
      <c r="G1777" t="str">
        <f>VLOOKUP($A1777,'Medical Examinations'!$A$2:$F$2336,6,)</f>
        <v>Yes</v>
      </c>
      <c r="H1777">
        <f>VLOOKUP($A1777,'Data Transformation'!$A$2:$G$2336,7,)</f>
        <v>1</v>
      </c>
      <c r="I1777" t="str">
        <f>VLOOKUP($A1777,'Medical Examinations'!$A$2:$H$2336,8,)</f>
        <v>No</v>
      </c>
      <c r="J1777" t="str">
        <f>VLOOKUP($A1777,'Data Transformation'!$A$2:$K$2336,11,)</f>
        <v>obesity</v>
      </c>
      <c r="K1777" t="str">
        <f>VLOOKUP($A1777,'Data Transformation'!$A$2:$M$2336,13,)</f>
        <v>Prediabetes</v>
      </c>
      <c r="L1777" t="str">
        <f>VLOOKUP(A1777,'Data Transformation'!A1777:Q4111,17,)</f>
        <v>25-Aug-2002</v>
      </c>
      <c r="M1777">
        <f>VLOOKUP($A1777,'Hospitalisation Details'!$A$2:$I$2344,6,)</f>
        <v>4906.41</v>
      </c>
      <c r="N1777" t="str">
        <f>VLOOKUP($A1777,'Hospitalisation Details'!$A$2:$I$2344,7,)</f>
        <v>tier - 2</v>
      </c>
      <c r="O1777" t="str">
        <f>VLOOKUP($A1777,'Hospitalisation Details'!$A$2:$I$2344,8,)</f>
        <v>tier - 1</v>
      </c>
      <c r="P1777" t="str">
        <f>VLOOKUP($A1777,'Hospitalisation Details'!$A$2:$I$2344,9,)</f>
        <v>R1012</v>
      </c>
      <c r="Q1777">
        <f>VLOOKUP(A1777,'Data Transformation'!A1777:R4111,18,)</f>
        <v>20</v>
      </c>
    </row>
    <row r="1778" spans="1:17" ht="15.6" x14ac:dyDescent="0.3">
      <c r="A1778" s="1" t="s">
        <v>593</v>
      </c>
      <c r="B1778" s="1" t="str">
        <f>VLOOKUP($A1778,'Data Transformation'!$A$2:$D$2336,4,)</f>
        <v xml:space="preserve">  Matthew M</v>
      </c>
      <c r="C1778">
        <f>VLOOKUP($A1778,'Medical Examinations'!$A$2:$B$2336,2,)</f>
        <v>25.27</v>
      </c>
      <c r="D1778">
        <f>VLOOKUP($A1778,'Medical Examinations'!$A$2:$C$2336,3,)</f>
        <v>5.7</v>
      </c>
      <c r="E1778" t="str">
        <f>VLOOKUP($A1778,'Medical Examinations'!$A$2:$D$2336,4,)</f>
        <v>yes</v>
      </c>
      <c r="F1778" t="str">
        <f>VLOOKUP($A1778,'Medical Examinations'!$A$2:$E$2336,5,)</f>
        <v>No</v>
      </c>
      <c r="G1778" t="str">
        <f>VLOOKUP($A1778,'Medical Examinations'!$A$2:$F$2336,6,)</f>
        <v>No</v>
      </c>
      <c r="H1778">
        <f>VLOOKUP($A1778,'Data Transformation'!$A$2:$G$2336,7,)</f>
        <v>1</v>
      </c>
      <c r="I1778" t="str">
        <f>VLOOKUP($A1778,'Medical Examinations'!$A$2:$H$2336,8,)</f>
        <v>No</v>
      </c>
      <c r="J1778" t="str">
        <f>VLOOKUP($A1778,'Data Transformation'!$A$2:$K$2336,11,)</f>
        <v>obesity</v>
      </c>
      <c r="K1778" t="str">
        <f>VLOOKUP($A1778,'Data Transformation'!$A$2:$M$2336,13,)</f>
        <v>Normal</v>
      </c>
      <c r="L1778" t="str">
        <f>VLOOKUP(A1778,'Data Transformation'!A1778:Q4112,17,)</f>
        <v>26-Jul-1970</v>
      </c>
      <c r="M1778">
        <f>VLOOKUP($A1778,'Hospitalisation Details'!$A$2:$I$2344,6,)</f>
        <v>4894.75</v>
      </c>
      <c r="N1778" t="str">
        <f>VLOOKUP($A1778,'Hospitalisation Details'!$A$2:$I$2344,7,)</f>
        <v>tier - 3</v>
      </c>
      <c r="O1778" t="str">
        <f>VLOOKUP($A1778,'Hospitalisation Details'!$A$2:$I$2344,8,)</f>
        <v>tier - 3</v>
      </c>
      <c r="P1778" t="str">
        <f>VLOOKUP($A1778,'Hospitalisation Details'!$A$2:$I$2344,9,)</f>
        <v>R1012</v>
      </c>
      <c r="Q1778">
        <f>VLOOKUP(A1778,'Data Transformation'!A1778:R4112,18,)</f>
        <v>53</v>
      </c>
    </row>
    <row r="1779" spans="1:17" ht="15.6" x14ac:dyDescent="0.3">
      <c r="A1779" s="1" t="s">
        <v>592</v>
      </c>
      <c r="B1779" s="1" t="str">
        <f>VLOOKUP($A1779,'Data Transformation'!$A$2:$D$2336,4,)</f>
        <v xml:space="preserve">  Nadine A</v>
      </c>
      <c r="C1779">
        <f>VLOOKUP($A1779,'Medical Examinations'!$A$2:$B$2336,2,)</f>
        <v>24.24</v>
      </c>
      <c r="D1779">
        <f>VLOOKUP($A1779,'Medical Examinations'!$A$2:$C$2336,3,)</f>
        <v>6.15</v>
      </c>
      <c r="E1779" t="str">
        <f>VLOOKUP($A1779,'Medical Examinations'!$A$2:$D$2336,4,)</f>
        <v>No</v>
      </c>
      <c r="F1779" t="str">
        <f>VLOOKUP($A1779,'Medical Examinations'!$A$2:$E$2336,5,)</f>
        <v>No</v>
      </c>
      <c r="G1779" t="str">
        <f>VLOOKUP($A1779,'Medical Examinations'!$A$2:$F$2336,6,)</f>
        <v>No</v>
      </c>
      <c r="H1779">
        <f>VLOOKUP($A1779,'Data Transformation'!$A$2:$G$2336,7,)</f>
        <v>0</v>
      </c>
      <c r="I1779" t="str">
        <f>VLOOKUP($A1779,'Medical Examinations'!$A$2:$H$2336,8,)</f>
        <v>No</v>
      </c>
      <c r="J1779" t="str">
        <f>VLOOKUP($A1779,'Data Transformation'!$A$2:$K$2336,11,)</f>
        <v>obesity</v>
      </c>
      <c r="K1779" t="str">
        <f>VLOOKUP($A1779,'Data Transformation'!$A$2:$M$2336,13,)</f>
        <v>Diabetes</v>
      </c>
      <c r="L1779" t="str">
        <f>VLOOKUP(A1779,'Data Transformation'!A1779:Q4113,17,)</f>
        <v>25-Oct-1990</v>
      </c>
      <c r="M1779">
        <f>VLOOKUP($A1779,'Hospitalisation Details'!$A$2:$I$2344,6,)</f>
        <v>4894.3900000000003</v>
      </c>
      <c r="N1779" t="str">
        <f>VLOOKUP($A1779,'Hospitalisation Details'!$A$2:$I$2344,7,)</f>
        <v>tier - 2</v>
      </c>
      <c r="O1779" t="str">
        <f>VLOOKUP($A1779,'Hospitalisation Details'!$A$2:$I$2344,8,)</f>
        <v>tier - 3</v>
      </c>
      <c r="P1779" t="str">
        <f>VLOOKUP($A1779,'Hospitalisation Details'!$A$2:$I$2344,9,)</f>
        <v>R1013</v>
      </c>
      <c r="Q1779">
        <f>VLOOKUP(A1779,'Data Transformation'!A1779:R4113,18,)</f>
        <v>32</v>
      </c>
    </row>
    <row r="1780" spans="1:17" ht="15.6" x14ac:dyDescent="0.3">
      <c r="A1780" s="1" t="s">
        <v>591</v>
      </c>
      <c r="B1780" s="1" t="str">
        <f>VLOOKUP($A1780,'Data Transformation'!$A$2:$D$2336,4,)</f>
        <v xml:space="preserve">  Peter J</v>
      </c>
      <c r="C1780">
        <f>VLOOKUP($A1780,'Medical Examinations'!$A$2:$B$2336,2,)</f>
        <v>35.75</v>
      </c>
      <c r="D1780">
        <f>VLOOKUP($A1780,'Medical Examinations'!$A$2:$C$2336,3,)</f>
        <v>5.07</v>
      </c>
      <c r="E1780" t="str">
        <f>VLOOKUP($A1780,'Medical Examinations'!$A$2:$D$2336,4,)</f>
        <v>No</v>
      </c>
      <c r="F1780" t="str">
        <f>VLOOKUP($A1780,'Medical Examinations'!$A$2:$E$2336,5,)</f>
        <v>No</v>
      </c>
      <c r="G1780" t="str">
        <f>VLOOKUP($A1780,'Medical Examinations'!$A$2:$F$2336,6,)</f>
        <v>No</v>
      </c>
      <c r="H1780">
        <f>VLOOKUP($A1780,'Data Transformation'!$A$2:$G$2336,7,)</f>
        <v>0</v>
      </c>
      <c r="I1780" t="str">
        <f>VLOOKUP($A1780,'Medical Examinations'!$A$2:$H$2336,8,)</f>
        <v>No</v>
      </c>
      <c r="J1780" t="str">
        <f>VLOOKUP($A1780,'Data Transformation'!$A$2:$K$2336,11,)</f>
        <v>overweight</v>
      </c>
      <c r="K1780" t="str">
        <f>VLOOKUP($A1780,'Data Transformation'!$A$2:$M$2336,13,)</f>
        <v>Diabetes</v>
      </c>
      <c r="L1780" t="str">
        <f>VLOOKUP(A1780,'Data Transformation'!A1780:Q4114,17,)</f>
        <v>1-Jul-1994</v>
      </c>
      <c r="M1780">
        <f>VLOOKUP($A1780,'Hospitalisation Details'!$A$2:$I$2344,6,)</f>
        <v>4890</v>
      </c>
      <c r="N1780" t="str">
        <f>VLOOKUP($A1780,'Hospitalisation Details'!$A$2:$I$2344,7,)</f>
        <v>tier - 3</v>
      </c>
      <c r="O1780" t="str">
        <f>VLOOKUP($A1780,'Hospitalisation Details'!$A$2:$I$2344,8,)</f>
        <v>tier - 2</v>
      </c>
      <c r="P1780" t="str">
        <f>VLOOKUP($A1780,'Hospitalisation Details'!$A$2:$I$2344,9,)</f>
        <v>R1013</v>
      </c>
      <c r="Q1780">
        <f>VLOOKUP(A1780,'Data Transformation'!A1780:R4114,18,)</f>
        <v>29</v>
      </c>
    </row>
    <row r="1781" spans="1:17" ht="15.6" x14ac:dyDescent="0.3">
      <c r="A1781" s="1" t="s">
        <v>590</v>
      </c>
      <c r="B1781" s="1" t="str">
        <f>VLOOKUP($A1781,'Data Transformation'!$A$2:$D$2336,4,)</f>
        <v xml:space="preserve">  Colleen M</v>
      </c>
      <c r="C1781">
        <f>VLOOKUP($A1781,'Medical Examinations'!$A$2:$B$2336,2,)</f>
        <v>29.92</v>
      </c>
      <c r="D1781">
        <f>VLOOKUP($A1781,'Medical Examinations'!$A$2:$C$2336,3,)</f>
        <v>10.97</v>
      </c>
      <c r="E1781" t="str">
        <f>VLOOKUP($A1781,'Medical Examinations'!$A$2:$D$2336,4,)</f>
        <v>yes</v>
      </c>
      <c r="F1781" t="str">
        <f>VLOOKUP($A1781,'Medical Examinations'!$A$2:$E$2336,5,)</f>
        <v>No</v>
      </c>
      <c r="G1781" t="str">
        <f>VLOOKUP($A1781,'Medical Examinations'!$A$2:$F$2336,6,)</f>
        <v>No</v>
      </c>
      <c r="H1781">
        <f>VLOOKUP($A1781,'Data Transformation'!$A$2:$G$2336,7,)</f>
        <v>1</v>
      </c>
      <c r="I1781" t="str">
        <f>VLOOKUP($A1781,'Medical Examinations'!$A$2:$H$2336,8,)</f>
        <v>No</v>
      </c>
      <c r="J1781" t="str">
        <f>VLOOKUP($A1781,'Data Transformation'!$A$2:$K$2336,11,)</f>
        <v>normal weight</v>
      </c>
      <c r="K1781" t="str">
        <f>VLOOKUP($A1781,'Data Transformation'!$A$2:$M$2336,13,)</f>
        <v>Diabetes</v>
      </c>
      <c r="L1781" t="str">
        <f>VLOOKUP(A1781,'Data Transformation'!A1781:Q4115,17,)</f>
        <v>14-Jul-2003</v>
      </c>
      <c r="M1781">
        <f>VLOOKUP($A1781,'Hospitalisation Details'!$A$2:$I$2344,6,)</f>
        <v>4889.04</v>
      </c>
      <c r="N1781" t="str">
        <f>VLOOKUP($A1781,'Hospitalisation Details'!$A$2:$I$2344,7,)</f>
        <v>tier - 2</v>
      </c>
      <c r="O1781" t="str">
        <f>VLOOKUP($A1781,'Hospitalisation Details'!$A$2:$I$2344,8,)</f>
        <v>tier - 1</v>
      </c>
      <c r="P1781" t="str">
        <f>VLOOKUP($A1781,'Hospitalisation Details'!$A$2:$I$2344,9,)</f>
        <v>R1013</v>
      </c>
      <c r="Q1781">
        <f>VLOOKUP(A1781,'Data Transformation'!A1781:R4115,18,)</f>
        <v>20</v>
      </c>
    </row>
    <row r="1782" spans="1:17" ht="15.6" x14ac:dyDescent="0.3">
      <c r="A1782" s="1" t="s">
        <v>589</v>
      </c>
      <c r="B1782" s="1" t="str">
        <f>VLOOKUP($A1782,'Data Transformation'!$A$2:$D$2336,4,)</f>
        <v xml:space="preserve">  Julie A</v>
      </c>
      <c r="C1782">
        <f>VLOOKUP($A1782,'Medical Examinations'!$A$2:$B$2336,2,)</f>
        <v>26.2</v>
      </c>
      <c r="D1782">
        <f>VLOOKUP($A1782,'Medical Examinations'!$A$2:$C$2336,3,)</f>
        <v>10.93</v>
      </c>
      <c r="E1782" t="str">
        <f>VLOOKUP($A1782,'Medical Examinations'!$A$2:$D$2336,4,)</f>
        <v>yes</v>
      </c>
      <c r="F1782" t="str">
        <f>VLOOKUP($A1782,'Medical Examinations'!$A$2:$E$2336,5,)</f>
        <v>No</v>
      </c>
      <c r="G1782" t="str">
        <f>VLOOKUP($A1782,'Medical Examinations'!$A$2:$F$2336,6,)</f>
        <v>No</v>
      </c>
      <c r="H1782">
        <f>VLOOKUP($A1782,'Data Transformation'!$A$2:$G$2336,7,)</f>
        <v>1</v>
      </c>
      <c r="I1782" t="str">
        <f>VLOOKUP($A1782,'Medical Examinations'!$A$2:$H$2336,8,)</f>
        <v>No</v>
      </c>
      <c r="J1782" t="str">
        <f>VLOOKUP($A1782,'Data Transformation'!$A$2:$K$2336,11,)</f>
        <v>overweight</v>
      </c>
      <c r="K1782" t="str">
        <f>VLOOKUP($A1782,'Data Transformation'!$A$2:$M$2336,13,)</f>
        <v>Diabetes</v>
      </c>
      <c r="L1782" t="str">
        <f>VLOOKUP(A1782,'Data Transformation'!A1782:Q4116,17,)</f>
        <v>21-Jun-1966</v>
      </c>
      <c r="M1782">
        <f>VLOOKUP($A1782,'Hospitalisation Details'!$A$2:$I$2344,6,)</f>
        <v>4883.87</v>
      </c>
      <c r="N1782" t="str">
        <f>VLOOKUP($A1782,'Hospitalisation Details'!$A$2:$I$2344,7,)</f>
        <v>tier - 2</v>
      </c>
      <c r="O1782" t="str">
        <f>VLOOKUP($A1782,'Hospitalisation Details'!$A$2:$I$2344,8,)</f>
        <v>tier - 1</v>
      </c>
      <c r="P1782" t="str">
        <f>VLOOKUP($A1782,'Hospitalisation Details'!$A$2:$I$2344,9,)</f>
        <v>R1011</v>
      </c>
      <c r="Q1782">
        <f>VLOOKUP(A1782,'Data Transformation'!A1782:R4116,18,)</f>
        <v>57</v>
      </c>
    </row>
    <row r="1783" spans="1:17" ht="15.6" x14ac:dyDescent="0.3">
      <c r="A1783" s="1" t="s">
        <v>588</v>
      </c>
      <c r="B1783" s="1" t="str">
        <f>VLOOKUP($A1783,'Data Transformation'!$A$2:$D$2336,4,)</f>
        <v xml:space="preserve">  Douglas W</v>
      </c>
      <c r="C1783">
        <f>VLOOKUP($A1783,'Medical Examinations'!$A$2:$B$2336,2,)</f>
        <v>26.695</v>
      </c>
      <c r="D1783">
        <f>VLOOKUP($A1783,'Medical Examinations'!$A$2:$C$2336,3,)</f>
        <v>4.21</v>
      </c>
      <c r="E1783" t="str">
        <f>VLOOKUP($A1783,'Medical Examinations'!$A$2:$D$2336,4,)</f>
        <v>yes</v>
      </c>
      <c r="F1783" t="str">
        <f>VLOOKUP($A1783,'Medical Examinations'!$A$2:$E$2336,5,)</f>
        <v>No</v>
      </c>
      <c r="G1783" t="str">
        <f>VLOOKUP($A1783,'Medical Examinations'!$A$2:$F$2336,6,)</f>
        <v>Yes</v>
      </c>
      <c r="H1783">
        <f>VLOOKUP($A1783,'Data Transformation'!$A$2:$G$2336,7,)</f>
        <v>1</v>
      </c>
      <c r="I1783" t="str">
        <f>VLOOKUP($A1783,'Medical Examinations'!$A$2:$H$2336,8,)</f>
        <v>No</v>
      </c>
      <c r="J1783" t="str">
        <f>VLOOKUP($A1783,'Data Transformation'!$A$2:$K$2336,11,)</f>
        <v>overweight</v>
      </c>
      <c r="K1783" t="str">
        <f>VLOOKUP($A1783,'Data Transformation'!$A$2:$M$2336,13,)</f>
        <v>Normal</v>
      </c>
      <c r="L1783" t="str">
        <f>VLOOKUP(A1783,'Data Transformation'!A1783:Q4117,17,)</f>
        <v>10-Oct-1979</v>
      </c>
      <c r="M1783">
        <f>VLOOKUP($A1783,'Hospitalisation Details'!$A$2:$I$2344,6,)</f>
        <v>4877.9799999999996</v>
      </c>
      <c r="N1783" t="str">
        <f>VLOOKUP($A1783,'Hospitalisation Details'!$A$2:$I$2344,7,)</f>
        <v>tier - 2</v>
      </c>
      <c r="O1783" t="str">
        <f>VLOOKUP($A1783,'Hospitalisation Details'!$A$2:$I$2344,8,)</f>
        <v>tier - 3</v>
      </c>
      <c r="P1783" t="str">
        <f>VLOOKUP($A1783,'Hospitalisation Details'!$A$2:$I$2344,9,)</f>
        <v>R1012</v>
      </c>
      <c r="Q1783">
        <f>VLOOKUP(A1783,'Data Transformation'!A1783:R4117,18,)</f>
        <v>43</v>
      </c>
    </row>
    <row r="1784" spans="1:17" ht="15.6" x14ac:dyDescent="0.3">
      <c r="A1784" s="1" t="s">
        <v>587</v>
      </c>
      <c r="B1784" s="1" t="str">
        <f>VLOOKUP($A1784,'Data Transformation'!$A$2:$D$2336,4,)</f>
        <v xml:space="preserve">  Catherine</v>
      </c>
      <c r="C1784">
        <f>VLOOKUP($A1784,'Medical Examinations'!$A$2:$B$2336,2,)</f>
        <v>23.16</v>
      </c>
      <c r="D1784">
        <f>VLOOKUP($A1784,'Medical Examinations'!$A$2:$C$2336,3,)</f>
        <v>5.5</v>
      </c>
      <c r="E1784" t="str">
        <f>VLOOKUP($A1784,'Medical Examinations'!$A$2:$D$2336,4,)</f>
        <v>No</v>
      </c>
      <c r="F1784" t="str">
        <f>VLOOKUP($A1784,'Medical Examinations'!$A$2:$E$2336,5,)</f>
        <v>No</v>
      </c>
      <c r="G1784" t="str">
        <f>VLOOKUP($A1784,'Medical Examinations'!$A$2:$F$2336,6,)</f>
        <v>No</v>
      </c>
      <c r="H1784">
        <f>VLOOKUP($A1784,'Data Transformation'!$A$2:$G$2336,7,)</f>
        <v>0</v>
      </c>
      <c r="I1784" t="str">
        <f>VLOOKUP($A1784,'Medical Examinations'!$A$2:$H$2336,8,)</f>
        <v>No</v>
      </c>
      <c r="J1784" t="str">
        <f>VLOOKUP($A1784,'Data Transformation'!$A$2:$K$2336,11,)</f>
        <v>obesity</v>
      </c>
      <c r="K1784" t="str">
        <f>VLOOKUP($A1784,'Data Transformation'!$A$2:$M$2336,13,)</f>
        <v>Diabetes</v>
      </c>
      <c r="L1784" t="str">
        <f>VLOOKUP(A1784,'Data Transformation'!A1784:Q4118,17,)</f>
        <v>8-Dec-1963</v>
      </c>
      <c r="M1784">
        <f>VLOOKUP($A1784,'Hospitalisation Details'!$A$2:$I$2344,6,)</f>
        <v>4859.8900000000003</v>
      </c>
      <c r="N1784" t="str">
        <f>VLOOKUP($A1784,'Hospitalisation Details'!$A$2:$I$2344,7,)</f>
        <v>tier - 2</v>
      </c>
      <c r="O1784" t="str">
        <f>VLOOKUP($A1784,'Hospitalisation Details'!$A$2:$I$2344,8,)</f>
        <v>tier - 3</v>
      </c>
      <c r="P1784" t="str">
        <f>VLOOKUP($A1784,'Hospitalisation Details'!$A$2:$I$2344,9,)</f>
        <v>R1011</v>
      </c>
      <c r="Q1784">
        <f>VLOOKUP(A1784,'Data Transformation'!A1784:R4118,18,)</f>
        <v>59</v>
      </c>
    </row>
    <row r="1785" spans="1:17" ht="15.6" x14ac:dyDescent="0.3">
      <c r="A1785" s="1" t="s">
        <v>586</v>
      </c>
      <c r="B1785" s="1" t="str">
        <f>VLOOKUP($A1785,'Data Transformation'!$A$2:$D$2336,4,)</f>
        <v xml:space="preserve">  James A</v>
      </c>
      <c r="C1785">
        <f>VLOOKUP($A1785,'Medical Examinations'!$A$2:$B$2336,2,)</f>
        <v>32.585000000000001</v>
      </c>
      <c r="D1785">
        <f>VLOOKUP($A1785,'Medical Examinations'!$A$2:$C$2336,3,)</f>
        <v>4.93</v>
      </c>
      <c r="E1785" t="str">
        <f>VLOOKUP($A1785,'Medical Examinations'!$A$2:$D$2336,4,)</f>
        <v>yes</v>
      </c>
      <c r="F1785" t="str">
        <f>VLOOKUP($A1785,'Medical Examinations'!$A$2:$E$2336,5,)</f>
        <v>No</v>
      </c>
      <c r="G1785" t="str">
        <f>VLOOKUP($A1785,'Medical Examinations'!$A$2:$F$2336,6,)</f>
        <v>No</v>
      </c>
      <c r="H1785">
        <f>VLOOKUP($A1785,'Data Transformation'!$A$2:$G$2336,7,)</f>
        <v>1</v>
      </c>
      <c r="I1785" t="str">
        <f>VLOOKUP($A1785,'Medical Examinations'!$A$2:$H$2336,8,)</f>
        <v>No</v>
      </c>
      <c r="J1785" t="str">
        <f>VLOOKUP($A1785,'Data Transformation'!$A$2:$K$2336,11,)</f>
        <v>obesity</v>
      </c>
      <c r="K1785" t="str">
        <f>VLOOKUP($A1785,'Data Transformation'!$A$2:$M$2336,13,)</f>
        <v>Diabetes</v>
      </c>
      <c r="L1785" t="str">
        <f>VLOOKUP(A1785,'Data Transformation'!A1785:Q4119,17,)</f>
        <v>12-Dec-1976</v>
      </c>
      <c r="M1785">
        <f>VLOOKUP($A1785,'Hospitalisation Details'!$A$2:$I$2344,6,)</f>
        <v>4846.92</v>
      </c>
      <c r="N1785" t="str">
        <f>VLOOKUP($A1785,'Hospitalisation Details'!$A$2:$I$2344,7,)</f>
        <v>tier - 2</v>
      </c>
      <c r="O1785" t="str">
        <f>VLOOKUP($A1785,'Hospitalisation Details'!$A$2:$I$2344,8,)</f>
        <v>tier - 3</v>
      </c>
      <c r="P1785" t="str">
        <f>VLOOKUP($A1785,'Hospitalisation Details'!$A$2:$I$2344,9,)</f>
        <v>R1017</v>
      </c>
      <c r="Q1785">
        <f>VLOOKUP(A1785,'Data Transformation'!A1785:R4119,18,)</f>
        <v>46</v>
      </c>
    </row>
    <row r="1786" spans="1:17" ht="15.6" x14ac:dyDescent="0.3">
      <c r="A1786" s="1" t="s">
        <v>585</v>
      </c>
      <c r="B1786" s="1" t="str">
        <f>VLOOKUP($A1786,'Data Transformation'!$A$2:$D$2336,4,)</f>
        <v xml:space="preserve">  Youngseong</v>
      </c>
      <c r="C1786">
        <f>VLOOKUP($A1786,'Medical Examinations'!$A$2:$B$2336,2,)</f>
        <v>33.97</v>
      </c>
      <c r="D1786">
        <f>VLOOKUP($A1786,'Medical Examinations'!$A$2:$C$2336,3,)</f>
        <v>5.6</v>
      </c>
      <c r="E1786" t="str">
        <f>VLOOKUP($A1786,'Medical Examinations'!$A$2:$D$2336,4,)</f>
        <v>yes</v>
      </c>
      <c r="F1786" t="str">
        <f>VLOOKUP($A1786,'Medical Examinations'!$A$2:$E$2336,5,)</f>
        <v>No</v>
      </c>
      <c r="G1786" t="str">
        <f>VLOOKUP($A1786,'Medical Examinations'!$A$2:$F$2336,6,)</f>
        <v>No</v>
      </c>
      <c r="H1786">
        <f>VLOOKUP($A1786,'Data Transformation'!$A$2:$G$2336,7,)</f>
        <v>0</v>
      </c>
      <c r="I1786" t="str">
        <f>VLOOKUP($A1786,'Medical Examinations'!$A$2:$H$2336,8,)</f>
        <v>No</v>
      </c>
      <c r="J1786" t="str">
        <f>VLOOKUP($A1786,'Data Transformation'!$A$2:$K$2336,11,)</f>
        <v>obesity</v>
      </c>
      <c r="K1786" t="str">
        <f>VLOOKUP($A1786,'Data Transformation'!$A$2:$M$2336,13,)</f>
        <v>Normal</v>
      </c>
      <c r="L1786" t="str">
        <f>VLOOKUP(A1786,'Data Transformation'!A1786:Q4120,17,)</f>
        <v>26-Aug-1997</v>
      </c>
      <c r="M1786">
        <f>VLOOKUP($A1786,'Hospitalisation Details'!$A$2:$I$2344,6,)</f>
        <v>4846.53</v>
      </c>
      <c r="N1786" t="str">
        <f>VLOOKUP($A1786,'Hospitalisation Details'!$A$2:$I$2344,7,)</f>
        <v>tier - 2</v>
      </c>
      <c r="O1786" t="str">
        <f>VLOOKUP($A1786,'Hospitalisation Details'!$A$2:$I$2344,8,)</f>
        <v>tier - 3</v>
      </c>
      <c r="P1786" t="str">
        <f>VLOOKUP($A1786,'Hospitalisation Details'!$A$2:$I$2344,9,)</f>
        <v>R1021</v>
      </c>
      <c r="Q1786">
        <f>VLOOKUP(A1786,'Data Transformation'!A1786:R4120,18,)</f>
        <v>25</v>
      </c>
    </row>
    <row r="1787" spans="1:17" ht="15.6" x14ac:dyDescent="0.3">
      <c r="A1787" s="1" t="s">
        <v>584</v>
      </c>
      <c r="B1787" s="1" t="str">
        <f>VLOOKUP($A1787,'Data Transformation'!$A$2:$D$2336,4,)</f>
        <v xml:space="preserve">  John</v>
      </c>
      <c r="C1787">
        <f>VLOOKUP($A1787,'Medical Examinations'!$A$2:$B$2336,2,)</f>
        <v>16.57</v>
      </c>
      <c r="D1787">
        <f>VLOOKUP($A1787,'Medical Examinations'!$A$2:$C$2336,3,)</f>
        <v>9.99</v>
      </c>
      <c r="E1787" t="str">
        <f>VLOOKUP($A1787,'Medical Examinations'!$A$2:$D$2336,4,)</f>
        <v>No</v>
      </c>
      <c r="F1787" t="str">
        <f>VLOOKUP($A1787,'Medical Examinations'!$A$2:$E$2336,5,)</f>
        <v>No</v>
      </c>
      <c r="G1787" t="str">
        <f>VLOOKUP($A1787,'Medical Examinations'!$A$2:$F$2336,6,)</f>
        <v>No</v>
      </c>
      <c r="H1787">
        <f>VLOOKUP($A1787,'Data Transformation'!$A$2:$G$2336,7,)</f>
        <v>0</v>
      </c>
      <c r="I1787" t="str">
        <f>VLOOKUP($A1787,'Medical Examinations'!$A$2:$H$2336,8,)</f>
        <v>No</v>
      </c>
      <c r="J1787" t="str">
        <f>VLOOKUP($A1787,'Data Transformation'!$A$2:$K$2336,11,)</f>
        <v>obesity</v>
      </c>
      <c r="K1787" t="str">
        <f>VLOOKUP($A1787,'Data Transformation'!$A$2:$M$2336,13,)</f>
        <v>Diabetes</v>
      </c>
      <c r="L1787" t="str">
        <f>VLOOKUP(A1787,'Data Transformation'!A1787:Q4121,17,)</f>
        <v>12-Nov-1979</v>
      </c>
      <c r="M1787">
        <f>VLOOKUP($A1787,'Hospitalisation Details'!$A$2:$I$2344,6,)</f>
        <v>4844.67</v>
      </c>
      <c r="N1787" t="str">
        <f>VLOOKUP($A1787,'Hospitalisation Details'!$A$2:$I$2344,7,)</f>
        <v>tier - 2</v>
      </c>
      <c r="O1787" t="str">
        <f>VLOOKUP($A1787,'Hospitalisation Details'!$A$2:$I$2344,8,)</f>
        <v>tier - 2</v>
      </c>
      <c r="P1787" t="str">
        <f>VLOOKUP($A1787,'Hospitalisation Details'!$A$2:$I$2344,9,)</f>
        <v>R1013</v>
      </c>
      <c r="Q1787">
        <f>VLOOKUP(A1787,'Data Transformation'!A1787:R4121,18,)</f>
        <v>43</v>
      </c>
    </row>
    <row r="1788" spans="1:17" ht="15.6" x14ac:dyDescent="0.3">
      <c r="A1788" s="1" t="s">
        <v>583</v>
      </c>
      <c r="B1788" s="1" t="str">
        <f>VLOOKUP($A1788,'Data Transformation'!$A$2:$D$2336,4,)</f>
        <v xml:space="preserve">  Brandon S</v>
      </c>
      <c r="C1788">
        <f>VLOOKUP($A1788,'Medical Examinations'!$A$2:$B$2336,2,)</f>
        <v>17.55</v>
      </c>
      <c r="D1788">
        <f>VLOOKUP($A1788,'Medical Examinations'!$A$2:$C$2336,3,)</f>
        <v>5.93</v>
      </c>
      <c r="E1788" t="str">
        <f>VLOOKUP($A1788,'Medical Examinations'!$A$2:$D$2336,4,)</f>
        <v>No</v>
      </c>
      <c r="F1788" t="str">
        <f>VLOOKUP($A1788,'Medical Examinations'!$A$2:$E$2336,5,)</f>
        <v>No</v>
      </c>
      <c r="G1788" t="str">
        <f>VLOOKUP($A1788,'Medical Examinations'!$A$2:$F$2336,6,)</f>
        <v>Yes</v>
      </c>
      <c r="H1788">
        <f>VLOOKUP($A1788,'Data Transformation'!$A$2:$G$2336,7,)</f>
        <v>1</v>
      </c>
      <c r="I1788" t="str">
        <f>VLOOKUP($A1788,'Medical Examinations'!$A$2:$H$2336,8,)</f>
        <v>No</v>
      </c>
      <c r="J1788" t="str">
        <f>VLOOKUP($A1788,'Data Transformation'!$A$2:$K$2336,11,)</f>
        <v>obesity</v>
      </c>
      <c r="K1788" t="str">
        <f>VLOOKUP($A1788,'Data Transformation'!$A$2:$M$2336,13,)</f>
        <v>Diabetes</v>
      </c>
      <c r="L1788" t="str">
        <f>VLOOKUP(A1788,'Data Transformation'!A1788:Q4122,17,)</f>
        <v>4-Dec-1989</v>
      </c>
      <c r="M1788">
        <f>VLOOKUP($A1788,'Hospitalisation Details'!$A$2:$I$2344,6,)</f>
        <v>4843.79</v>
      </c>
      <c r="N1788" t="str">
        <f>VLOOKUP($A1788,'Hospitalisation Details'!$A$2:$I$2344,7,)</f>
        <v>tier - 2</v>
      </c>
      <c r="O1788" t="str">
        <f>VLOOKUP($A1788,'Hospitalisation Details'!$A$2:$I$2344,8,)</f>
        <v>tier - 3</v>
      </c>
      <c r="P1788" t="str">
        <f>VLOOKUP($A1788,'Hospitalisation Details'!$A$2:$I$2344,9,)</f>
        <v>R1013</v>
      </c>
      <c r="Q1788">
        <f>VLOOKUP(A1788,'Data Transformation'!A1788:R4122,18,)</f>
        <v>33</v>
      </c>
    </row>
    <row r="1789" spans="1:17" ht="15.6" x14ac:dyDescent="0.3">
      <c r="A1789" s="1" t="s">
        <v>582</v>
      </c>
      <c r="B1789" s="1" t="str">
        <f>VLOOKUP($A1789,'Data Transformation'!$A$2:$D$2336,4,)</f>
        <v xml:space="preserve">  Sean P</v>
      </c>
      <c r="C1789">
        <f>VLOOKUP($A1789,'Medical Examinations'!$A$2:$B$2336,2,)</f>
        <v>29.41</v>
      </c>
      <c r="D1789">
        <f>VLOOKUP($A1789,'Medical Examinations'!$A$2:$C$2336,3,)</f>
        <v>6.29</v>
      </c>
      <c r="E1789" t="str">
        <f>VLOOKUP($A1789,'Medical Examinations'!$A$2:$D$2336,4,)</f>
        <v>yes</v>
      </c>
      <c r="F1789" t="str">
        <f>VLOOKUP($A1789,'Medical Examinations'!$A$2:$E$2336,5,)</f>
        <v>No</v>
      </c>
      <c r="G1789" t="str">
        <f>VLOOKUP($A1789,'Medical Examinations'!$A$2:$F$2336,6,)</f>
        <v>No</v>
      </c>
      <c r="H1789">
        <f>VLOOKUP($A1789,'Data Transformation'!$A$2:$G$2336,7,)</f>
        <v>1</v>
      </c>
      <c r="I1789" t="str">
        <f>VLOOKUP($A1789,'Medical Examinations'!$A$2:$H$2336,8,)</f>
        <v>No</v>
      </c>
      <c r="J1789" t="str">
        <f>VLOOKUP($A1789,'Data Transformation'!$A$2:$K$2336,11,)</f>
        <v>overweight</v>
      </c>
      <c r="K1789" t="str">
        <f>VLOOKUP($A1789,'Data Transformation'!$A$2:$M$2336,13,)</f>
        <v>Normal</v>
      </c>
      <c r="L1789" t="str">
        <f>VLOOKUP(A1789,'Data Transformation'!A1789:Q4123,17,)</f>
        <v>17-Oct-1977</v>
      </c>
      <c r="M1789">
        <f>VLOOKUP($A1789,'Hospitalisation Details'!$A$2:$I$2344,6,)</f>
        <v>4840.95</v>
      </c>
      <c r="N1789" t="str">
        <f>VLOOKUP($A1789,'Hospitalisation Details'!$A$2:$I$2344,7,)</f>
        <v>tier - 2</v>
      </c>
      <c r="O1789" t="str">
        <f>VLOOKUP($A1789,'Hospitalisation Details'!$A$2:$I$2344,8,)</f>
        <v>tier - 1</v>
      </c>
      <c r="P1789" t="str">
        <f>VLOOKUP($A1789,'Hospitalisation Details'!$A$2:$I$2344,9,)</f>
        <v>R1021</v>
      </c>
      <c r="Q1789">
        <f>VLOOKUP(A1789,'Data Transformation'!A1789:R4123,18,)</f>
        <v>45</v>
      </c>
    </row>
    <row r="1790" spans="1:17" ht="15.6" x14ac:dyDescent="0.3">
      <c r="A1790" s="1" t="s">
        <v>581</v>
      </c>
      <c r="B1790" s="1" t="str">
        <f>VLOOKUP($A1790,'Data Transformation'!$A$2:$D$2336,4,)</f>
        <v xml:space="preserve">  Scott</v>
      </c>
      <c r="C1790">
        <f>VLOOKUP($A1790,'Medical Examinations'!$A$2:$B$2336,2,)</f>
        <v>17.91</v>
      </c>
      <c r="D1790">
        <f>VLOOKUP($A1790,'Medical Examinations'!$A$2:$C$2336,3,)</f>
        <v>5.65</v>
      </c>
      <c r="E1790" t="str">
        <f>VLOOKUP($A1790,'Medical Examinations'!$A$2:$D$2336,4,)</f>
        <v>No</v>
      </c>
      <c r="F1790" t="str">
        <f>VLOOKUP($A1790,'Medical Examinations'!$A$2:$E$2336,5,)</f>
        <v>No</v>
      </c>
      <c r="G1790" t="str">
        <f>VLOOKUP($A1790,'Medical Examinations'!$A$2:$F$2336,6,)</f>
        <v>No</v>
      </c>
      <c r="H1790">
        <f>VLOOKUP($A1790,'Data Transformation'!$A$2:$G$2336,7,)</f>
        <v>1</v>
      </c>
      <c r="I1790" t="str">
        <f>VLOOKUP($A1790,'Medical Examinations'!$A$2:$H$2336,8,)</f>
        <v>No</v>
      </c>
      <c r="J1790" t="str">
        <f>VLOOKUP($A1790,'Data Transformation'!$A$2:$K$2336,11,)</f>
        <v>obesity</v>
      </c>
      <c r="K1790" t="str">
        <f>VLOOKUP($A1790,'Data Transformation'!$A$2:$M$2336,13,)</f>
        <v>Normal</v>
      </c>
      <c r="L1790" t="str">
        <f>VLOOKUP(A1790,'Data Transformation'!A1790:Q4124,17,)</f>
        <v>28-Sep-2001</v>
      </c>
      <c r="M1790">
        <f>VLOOKUP($A1790,'Hospitalisation Details'!$A$2:$I$2344,6,)</f>
        <v>4839.18</v>
      </c>
      <c r="N1790" t="str">
        <f>VLOOKUP($A1790,'Hospitalisation Details'!$A$2:$I$2344,7,)</f>
        <v>tier - 2</v>
      </c>
      <c r="O1790" t="str">
        <f>VLOOKUP($A1790,'Hospitalisation Details'!$A$2:$I$2344,8,)</f>
        <v>tier - 1</v>
      </c>
      <c r="P1790" t="str">
        <f>VLOOKUP($A1790,'Hospitalisation Details'!$A$2:$I$2344,9,)</f>
        <v>R1012</v>
      </c>
      <c r="Q1790">
        <f>VLOOKUP(A1790,'Data Transformation'!A1790:R4124,18,)</f>
        <v>21</v>
      </c>
    </row>
    <row r="1791" spans="1:17" ht="15.6" x14ac:dyDescent="0.3">
      <c r="A1791" s="1" t="s">
        <v>580</v>
      </c>
      <c r="B1791" s="1" t="str">
        <f>VLOOKUP($A1791,'Data Transformation'!$A$2:$D$2336,4,)</f>
        <v xml:space="preserve">  Janez</v>
      </c>
      <c r="C1791">
        <f>VLOOKUP($A1791,'Medical Examinations'!$A$2:$B$2336,2,)</f>
        <v>31.57</v>
      </c>
      <c r="D1791">
        <f>VLOOKUP($A1791,'Medical Examinations'!$A$2:$C$2336,3,)</f>
        <v>6.15</v>
      </c>
      <c r="E1791" t="str">
        <f>VLOOKUP($A1791,'Medical Examinations'!$A$2:$D$2336,4,)</f>
        <v>No</v>
      </c>
      <c r="F1791" t="str">
        <f>VLOOKUP($A1791,'Medical Examinations'!$A$2:$E$2336,5,)</f>
        <v>No</v>
      </c>
      <c r="G1791" t="str">
        <f>VLOOKUP($A1791,'Medical Examinations'!$A$2:$F$2336,6,)</f>
        <v>No</v>
      </c>
      <c r="H1791">
        <f>VLOOKUP($A1791,'Data Transformation'!$A$2:$G$2336,7,)</f>
        <v>1</v>
      </c>
      <c r="I1791" t="str">
        <f>VLOOKUP($A1791,'Medical Examinations'!$A$2:$H$2336,8,)</f>
        <v>No</v>
      </c>
      <c r="J1791" t="str">
        <f>VLOOKUP($A1791,'Data Transformation'!$A$2:$K$2336,11,)</f>
        <v>overweight</v>
      </c>
      <c r="K1791" t="str">
        <f>VLOOKUP($A1791,'Data Transformation'!$A$2:$M$2336,13,)</f>
        <v>Diabetes</v>
      </c>
      <c r="L1791" t="str">
        <f>VLOOKUP(A1791,'Data Transformation'!A1791:Q4125,17,)</f>
        <v>27-Jun-1975</v>
      </c>
      <c r="M1791">
        <f>VLOOKUP($A1791,'Hospitalisation Details'!$A$2:$I$2344,6,)</f>
        <v>4837.58</v>
      </c>
      <c r="N1791" t="str">
        <f>VLOOKUP($A1791,'Hospitalisation Details'!$A$2:$I$2344,7,)</f>
        <v>tier - 3</v>
      </c>
      <c r="O1791" t="str">
        <f>VLOOKUP($A1791,'Hospitalisation Details'!$A$2:$I$2344,8,)</f>
        <v>tier - 2</v>
      </c>
      <c r="P1791" t="str">
        <f>VLOOKUP($A1791,'Hospitalisation Details'!$A$2:$I$2344,9,)</f>
        <v>R1013</v>
      </c>
      <c r="Q1791">
        <f>VLOOKUP(A1791,'Data Transformation'!A1791:R4125,18,)</f>
        <v>48</v>
      </c>
    </row>
    <row r="1792" spans="1:17" ht="15.6" x14ac:dyDescent="0.3">
      <c r="A1792" s="1" t="s">
        <v>579</v>
      </c>
      <c r="B1792" s="1" t="str">
        <f>VLOOKUP($A1792,'Data Transformation'!$A$2:$D$2336,4,)</f>
        <v xml:space="preserve">  John I</v>
      </c>
      <c r="C1792">
        <f>VLOOKUP($A1792,'Medical Examinations'!$A$2:$B$2336,2,)</f>
        <v>33.18</v>
      </c>
      <c r="D1792">
        <f>VLOOKUP($A1792,'Medical Examinations'!$A$2:$C$2336,3,)</f>
        <v>5.22</v>
      </c>
      <c r="E1792" t="str">
        <f>VLOOKUP($A1792,'Medical Examinations'!$A$2:$D$2336,4,)</f>
        <v>No</v>
      </c>
      <c r="F1792" t="str">
        <f>VLOOKUP($A1792,'Medical Examinations'!$A$2:$E$2336,5,)</f>
        <v>yes</v>
      </c>
      <c r="G1792" t="str">
        <f>VLOOKUP($A1792,'Medical Examinations'!$A$2:$F$2336,6,)</f>
        <v>No</v>
      </c>
      <c r="H1792">
        <f>VLOOKUP($A1792,'Data Transformation'!$A$2:$G$2336,7,)</f>
        <v>1</v>
      </c>
      <c r="I1792" t="str">
        <f>VLOOKUP($A1792,'Medical Examinations'!$A$2:$H$2336,8,)</f>
        <v>No</v>
      </c>
      <c r="J1792" t="str">
        <f>VLOOKUP($A1792,'Data Transformation'!$A$2:$K$2336,11,)</f>
        <v>obesity</v>
      </c>
      <c r="K1792" t="str">
        <f>VLOOKUP($A1792,'Data Transformation'!$A$2:$M$2336,13,)</f>
        <v>Prediabetes</v>
      </c>
      <c r="L1792" t="str">
        <f>VLOOKUP(A1792,'Data Transformation'!A1792:Q4126,17,)</f>
        <v>17-Oct-1965</v>
      </c>
      <c r="M1792">
        <f>VLOOKUP($A1792,'Hospitalisation Details'!$A$2:$I$2344,6,)</f>
        <v>4835.43</v>
      </c>
      <c r="N1792" t="str">
        <f>VLOOKUP($A1792,'Hospitalisation Details'!$A$2:$I$2344,7,)</f>
        <v>tier - 2</v>
      </c>
      <c r="O1792" t="str">
        <f>VLOOKUP($A1792,'Hospitalisation Details'!$A$2:$I$2344,8,)</f>
        <v>tier - 2</v>
      </c>
      <c r="P1792" t="str">
        <f>VLOOKUP($A1792,'Hospitalisation Details'!$A$2:$I$2344,9,)</f>
        <v>R1021</v>
      </c>
      <c r="Q1792">
        <f>VLOOKUP(A1792,'Data Transformation'!A1792:R4126,18,)</f>
        <v>57</v>
      </c>
    </row>
    <row r="1793" spans="1:17" ht="15.6" x14ac:dyDescent="0.3">
      <c r="A1793" s="1" t="s">
        <v>578</v>
      </c>
      <c r="B1793" s="1" t="str">
        <f>VLOOKUP($A1793,'Data Transformation'!$A$2:$D$2336,4,)</f>
        <v xml:space="preserve">  Heather</v>
      </c>
      <c r="C1793">
        <f>VLOOKUP($A1793,'Medical Examinations'!$A$2:$B$2336,2,)</f>
        <v>37</v>
      </c>
      <c r="D1793">
        <f>VLOOKUP($A1793,'Medical Examinations'!$A$2:$C$2336,3,)</f>
        <v>11.66</v>
      </c>
      <c r="E1793" t="str">
        <f>VLOOKUP($A1793,'Medical Examinations'!$A$2:$D$2336,4,)</f>
        <v>No</v>
      </c>
      <c r="F1793" t="str">
        <f>VLOOKUP($A1793,'Medical Examinations'!$A$2:$E$2336,5,)</f>
        <v>No</v>
      </c>
      <c r="G1793" t="str">
        <f>VLOOKUP($A1793,'Medical Examinations'!$A$2:$F$2336,6,)</f>
        <v>No</v>
      </c>
      <c r="H1793">
        <f>VLOOKUP($A1793,'Data Transformation'!$A$2:$G$2336,7,)</f>
        <v>0</v>
      </c>
      <c r="I1793" t="str">
        <f>VLOOKUP($A1793,'Medical Examinations'!$A$2:$H$2336,8,)</f>
        <v>No</v>
      </c>
      <c r="J1793" t="str">
        <f>VLOOKUP($A1793,'Data Transformation'!$A$2:$K$2336,11,)</f>
        <v>overweight</v>
      </c>
      <c r="K1793" t="str">
        <f>VLOOKUP($A1793,'Data Transformation'!$A$2:$M$2336,13,)</f>
        <v>Prediabetes</v>
      </c>
      <c r="L1793" t="str">
        <f>VLOOKUP(A1793,'Data Transformation'!A1793:Q4127,17,)</f>
        <v>24-Oct-1999</v>
      </c>
      <c r="M1793">
        <f>VLOOKUP($A1793,'Hospitalisation Details'!$A$2:$I$2344,6,)</f>
        <v>4830.63</v>
      </c>
      <c r="N1793" t="str">
        <f>VLOOKUP($A1793,'Hospitalisation Details'!$A$2:$I$2344,7,)</f>
        <v>tier - 2</v>
      </c>
      <c r="O1793" t="str">
        <f>VLOOKUP($A1793,'Hospitalisation Details'!$A$2:$I$2344,8,)</f>
        <v>tier - 1</v>
      </c>
      <c r="P1793" t="str">
        <f>VLOOKUP($A1793,'Hospitalisation Details'!$A$2:$I$2344,9,)</f>
        <v>R1011</v>
      </c>
      <c r="Q1793">
        <f>VLOOKUP(A1793,'Data Transformation'!A1793:R4127,18,)</f>
        <v>23</v>
      </c>
    </row>
    <row r="1794" spans="1:17" ht="15.6" x14ac:dyDescent="0.3">
      <c r="A1794" s="1" t="s">
        <v>577</v>
      </c>
      <c r="B1794" s="1" t="str">
        <f>VLOOKUP($A1794,'Data Transformation'!$A$2:$D$2336,4,)</f>
        <v xml:space="preserve">  Michael</v>
      </c>
      <c r="C1794">
        <f>VLOOKUP($A1794,'Medical Examinations'!$A$2:$B$2336,2,)</f>
        <v>18.905000000000001</v>
      </c>
      <c r="D1794">
        <f>VLOOKUP($A1794,'Medical Examinations'!$A$2:$C$2336,3,)</f>
        <v>4.91</v>
      </c>
      <c r="E1794" t="str">
        <f>VLOOKUP($A1794,'Medical Examinations'!$A$2:$D$2336,4,)</f>
        <v>yes</v>
      </c>
      <c r="F1794" t="str">
        <f>VLOOKUP($A1794,'Medical Examinations'!$A$2:$E$2336,5,)</f>
        <v>No</v>
      </c>
      <c r="G1794" t="str">
        <f>VLOOKUP($A1794,'Medical Examinations'!$A$2:$F$2336,6,)</f>
        <v>No</v>
      </c>
      <c r="H1794">
        <f>VLOOKUP($A1794,'Data Transformation'!$A$2:$G$2336,7,)</f>
        <v>1</v>
      </c>
      <c r="I1794" t="str">
        <f>VLOOKUP($A1794,'Medical Examinations'!$A$2:$H$2336,8,)</f>
        <v>No</v>
      </c>
      <c r="J1794" t="str">
        <f>VLOOKUP($A1794,'Data Transformation'!$A$2:$K$2336,11,)</f>
        <v>overweight</v>
      </c>
      <c r="K1794" t="str">
        <f>VLOOKUP($A1794,'Data Transformation'!$A$2:$M$2336,13,)</f>
        <v>Prediabetes</v>
      </c>
      <c r="L1794" t="str">
        <f>VLOOKUP(A1794,'Data Transformation'!A1794:Q4128,17,)</f>
        <v>12-Jul-1993</v>
      </c>
      <c r="M1794">
        <f>VLOOKUP($A1794,'Hospitalisation Details'!$A$2:$I$2344,6,)</f>
        <v>4827.8999999999996</v>
      </c>
      <c r="N1794" t="str">
        <f>VLOOKUP($A1794,'Hospitalisation Details'!$A$2:$I$2344,7,)</f>
        <v>tier - 1</v>
      </c>
      <c r="O1794" t="str">
        <f>VLOOKUP($A1794,'Hospitalisation Details'!$A$2:$I$2344,8,)</f>
        <v>tier - 2</v>
      </c>
      <c r="P1794" t="str">
        <f>VLOOKUP($A1794,'Hospitalisation Details'!$A$2:$I$2344,9,)</f>
        <v>unknown</v>
      </c>
      <c r="Q1794">
        <f>VLOOKUP(A1794,'Data Transformation'!A1794:R4128,18,)</f>
        <v>30</v>
      </c>
    </row>
    <row r="1795" spans="1:17" ht="15.6" x14ac:dyDescent="0.3">
      <c r="A1795" s="1" t="s">
        <v>576</v>
      </c>
      <c r="B1795" s="1" t="str">
        <f>VLOOKUP($A1795,'Data Transformation'!$A$2:$D$2336,4,)</f>
        <v xml:space="preserve">  Kathleen</v>
      </c>
      <c r="C1795">
        <f>VLOOKUP($A1795,'Medical Examinations'!$A$2:$B$2336,2,)</f>
        <v>20.03</v>
      </c>
      <c r="D1795">
        <f>VLOOKUP($A1795,'Medical Examinations'!$A$2:$C$2336,3,)</f>
        <v>9.25</v>
      </c>
      <c r="E1795" t="str">
        <f>VLOOKUP($A1795,'Medical Examinations'!$A$2:$D$2336,4,)</f>
        <v>yes</v>
      </c>
      <c r="F1795" t="str">
        <f>VLOOKUP($A1795,'Medical Examinations'!$A$2:$E$2336,5,)</f>
        <v>No</v>
      </c>
      <c r="G1795" t="str">
        <f>VLOOKUP($A1795,'Medical Examinations'!$A$2:$F$2336,6,)</f>
        <v>No</v>
      </c>
      <c r="H1795">
        <f>VLOOKUP($A1795,'Data Transformation'!$A$2:$G$2336,7,)</f>
        <v>0</v>
      </c>
      <c r="I1795" t="str">
        <f>VLOOKUP($A1795,'Medical Examinations'!$A$2:$H$2336,8,)</f>
        <v>No</v>
      </c>
      <c r="J1795" t="str">
        <f>VLOOKUP($A1795,'Data Transformation'!$A$2:$K$2336,11,)</f>
        <v>overweight</v>
      </c>
      <c r="K1795" t="str">
        <f>VLOOKUP($A1795,'Data Transformation'!$A$2:$M$2336,13,)</f>
        <v>Diabetes</v>
      </c>
      <c r="L1795" t="str">
        <f>VLOOKUP(A1795,'Data Transformation'!A1795:Q4129,17,)</f>
        <v>4-Jul-1963</v>
      </c>
      <c r="M1795">
        <f>VLOOKUP($A1795,'Hospitalisation Details'!$A$2:$I$2344,6,)</f>
        <v>4827.1000000000004</v>
      </c>
      <c r="N1795" t="str">
        <f>VLOOKUP($A1795,'Hospitalisation Details'!$A$2:$I$2344,7,)</f>
        <v>tier - 2</v>
      </c>
      <c r="O1795" t="str">
        <f>VLOOKUP($A1795,'Hospitalisation Details'!$A$2:$I$2344,8,)</f>
        <v>tier - 1</v>
      </c>
      <c r="P1795" t="str">
        <f>VLOOKUP($A1795,'Hospitalisation Details'!$A$2:$I$2344,9,)</f>
        <v>R1013</v>
      </c>
      <c r="Q1795">
        <f>VLOOKUP(A1795,'Data Transformation'!A1795:R4129,18,)</f>
        <v>60</v>
      </c>
    </row>
    <row r="1796" spans="1:17" ht="15.6" x14ac:dyDescent="0.3">
      <c r="A1796" s="1" t="s">
        <v>575</v>
      </c>
      <c r="B1796" s="1" t="str">
        <f>VLOOKUP($A1796,'Data Transformation'!$A$2:$D$2336,4,)</f>
        <v xml:space="preserve">  Ryan M</v>
      </c>
      <c r="C1796">
        <f>VLOOKUP($A1796,'Medical Examinations'!$A$2:$B$2336,2,)</f>
        <v>16.7</v>
      </c>
      <c r="D1796">
        <f>VLOOKUP($A1796,'Medical Examinations'!$A$2:$C$2336,3,)</f>
        <v>11.48</v>
      </c>
      <c r="E1796" t="str">
        <f>VLOOKUP($A1796,'Medical Examinations'!$A$2:$D$2336,4,)</f>
        <v>No</v>
      </c>
      <c r="F1796" t="str">
        <f>VLOOKUP($A1796,'Medical Examinations'!$A$2:$E$2336,5,)</f>
        <v>No</v>
      </c>
      <c r="G1796" t="str">
        <f>VLOOKUP($A1796,'Medical Examinations'!$A$2:$F$2336,6,)</f>
        <v>No</v>
      </c>
      <c r="H1796">
        <f>VLOOKUP($A1796,'Data Transformation'!$A$2:$G$2336,7,)</f>
        <v>0</v>
      </c>
      <c r="I1796" t="str">
        <f>VLOOKUP($A1796,'Medical Examinations'!$A$2:$H$2336,8,)</f>
        <v>No</v>
      </c>
      <c r="J1796" t="str">
        <f>VLOOKUP($A1796,'Data Transformation'!$A$2:$K$2336,11,)</f>
        <v>overweight</v>
      </c>
      <c r="K1796" t="str">
        <f>VLOOKUP($A1796,'Data Transformation'!$A$2:$M$2336,13,)</f>
        <v>Diabetes</v>
      </c>
      <c r="L1796" t="str">
        <f>VLOOKUP(A1796,'Data Transformation'!A1796:Q4130,17,)</f>
        <v>15-Jun-1997</v>
      </c>
      <c r="M1796">
        <f>VLOOKUP($A1796,'Hospitalisation Details'!$A$2:$I$2344,6,)</f>
        <v>4812.34</v>
      </c>
      <c r="N1796" t="str">
        <f>VLOOKUP($A1796,'Hospitalisation Details'!$A$2:$I$2344,7,)</f>
        <v>tier - 2</v>
      </c>
      <c r="O1796" t="str">
        <f>VLOOKUP($A1796,'Hospitalisation Details'!$A$2:$I$2344,8,)</f>
        <v>tier - 3</v>
      </c>
      <c r="P1796" t="str">
        <f>VLOOKUP($A1796,'Hospitalisation Details'!$A$2:$I$2344,9,)</f>
        <v>R1013</v>
      </c>
      <c r="Q1796">
        <f>VLOOKUP(A1796,'Data Transformation'!A1796:R4130,18,)</f>
        <v>26</v>
      </c>
    </row>
    <row r="1797" spans="1:17" ht="15.6" x14ac:dyDescent="0.3">
      <c r="A1797" s="1" t="s">
        <v>574</v>
      </c>
      <c r="B1797" s="1" t="str">
        <f>VLOOKUP($A1797,'Data Transformation'!$A$2:$D$2336,4,)</f>
        <v xml:space="preserve">  Sara</v>
      </c>
      <c r="C1797">
        <f>VLOOKUP($A1797,'Medical Examinations'!$A$2:$B$2336,2,)</f>
        <v>39.82</v>
      </c>
      <c r="D1797">
        <f>VLOOKUP($A1797,'Medical Examinations'!$A$2:$C$2336,3,)</f>
        <v>6.06</v>
      </c>
      <c r="E1797" t="str">
        <f>VLOOKUP($A1797,'Medical Examinations'!$A$2:$D$2336,4,)</f>
        <v>No</v>
      </c>
      <c r="F1797" t="str">
        <f>VLOOKUP($A1797,'Medical Examinations'!$A$2:$E$2336,5,)</f>
        <v>No</v>
      </c>
      <c r="G1797" t="str">
        <f>VLOOKUP($A1797,'Medical Examinations'!$A$2:$F$2336,6,)</f>
        <v>No</v>
      </c>
      <c r="H1797">
        <f>VLOOKUP($A1797,'Data Transformation'!$A$2:$G$2336,7,)</f>
        <v>0</v>
      </c>
      <c r="I1797" t="str">
        <f>VLOOKUP($A1797,'Medical Examinations'!$A$2:$H$2336,8,)</f>
        <v>No</v>
      </c>
      <c r="J1797" t="str">
        <f>VLOOKUP($A1797,'Data Transformation'!$A$2:$K$2336,11,)</f>
        <v>obesity</v>
      </c>
      <c r="K1797" t="str">
        <f>VLOOKUP($A1797,'Data Transformation'!$A$2:$M$2336,13,)</f>
        <v>Diabetes</v>
      </c>
      <c r="L1797" t="str">
        <f>VLOOKUP(A1797,'Data Transformation'!A1797:Q4131,17,)</f>
        <v>10-Sep-2004</v>
      </c>
      <c r="M1797">
        <f>VLOOKUP($A1797,'Hospitalisation Details'!$A$2:$I$2344,6,)</f>
        <v>4795.66</v>
      </c>
      <c r="N1797" t="str">
        <f>VLOOKUP($A1797,'Hospitalisation Details'!$A$2:$I$2344,7,)</f>
        <v>tier - 2</v>
      </c>
      <c r="O1797" t="str">
        <f>VLOOKUP($A1797,'Hospitalisation Details'!$A$2:$I$2344,8,)</f>
        <v>tier - 1</v>
      </c>
      <c r="P1797" t="str">
        <f>VLOOKUP($A1797,'Hospitalisation Details'!$A$2:$I$2344,9,)</f>
        <v>R1013</v>
      </c>
      <c r="Q1797">
        <f>VLOOKUP(A1797,'Data Transformation'!A1797:R4131,18,)</f>
        <v>18</v>
      </c>
    </row>
    <row r="1798" spans="1:17" ht="15.6" x14ac:dyDescent="0.3">
      <c r="A1798" s="1" t="s">
        <v>573</v>
      </c>
      <c r="B1798" s="1" t="str">
        <f>VLOOKUP($A1798,'Data Transformation'!$A$2:$D$2336,4,)</f>
        <v xml:space="preserve">  Deniz</v>
      </c>
      <c r="C1798">
        <f>VLOOKUP($A1798,'Medical Examinations'!$A$2:$B$2336,2,)</f>
        <v>22.04</v>
      </c>
      <c r="D1798">
        <f>VLOOKUP($A1798,'Medical Examinations'!$A$2:$C$2336,3,)</f>
        <v>5.86</v>
      </c>
      <c r="E1798" t="str">
        <f>VLOOKUP($A1798,'Medical Examinations'!$A$2:$D$2336,4,)</f>
        <v>No</v>
      </c>
      <c r="F1798" t="str">
        <f>VLOOKUP($A1798,'Medical Examinations'!$A$2:$E$2336,5,)</f>
        <v>No</v>
      </c>
      <c r="G1798" t="str">
        <f>VLOOKUP($A1798,'Medical Examinations'!$A$2:$F$2336,6,)</f>
        <v>No</v>
      </c>
      <c r="H1798">
        <f>VLOOKUP($A1798,'Data Transformation'!$A$2:$G$2336,7,)</f>
        <v>1</v>
      </c>
      <c r="I1798" t="str">
        <f>VLOOKUP($A1798,'Medical Examinations'!$A$2:$H$2336,8,)</f>
        <v>No</v>
      </c>
      <c r="J1798" t="str">
        <f>VLOOKUP($A1798,'Data Transformation'!$A$2:$K$2336,11,)</f>
        <v>overweight</v>
      </c>
      <c r="K1798" t="str">
        <f>VLOOKUP($A1798,'Data Transformation'!$A$2:$M$2336,13,)</f>
        <v>Normal</v>
      </c>
      <c r="L1798" t="str">
        <f>VLOOKUP(A1798,'Data Transformation'!A1798:Q4132,17,)</f>
        <v>3-Aug-1995</v>
      </c>
      <c r="M1798">
        <f>VLOOKUP($A1798,'Hospitalisation Details'!$A$2:$I$2344,6,)</f>
        <v>4787.42</v>
      </c>
      <c r="N1798" t="str">
        <f>VLOOKUP($A1798,'Hospitalisation Details'!$A$2:$I$2344,7,)</f>
        <v>tier - 2</v>
      </c>
      <c r="O1798" t="str">
        <f>VLOOKUP($A1798,'Hospitalisation Details'!$A$2:$I$2344,8,)</f>
        <v>tier - 3</v>
      </c>
      <c r="P1798" t="str">
        <f>VLOOKUP($A1798,'Hospitalisation Details'!$A$2:$I$2344,9,)</f>
        <v>R1013</v>
      </c>
      <c r="Q1798">
        <f>VLOOKUP(A1798,'Data Transformation'!A1798:R4132,18,)</f>
        <v>28</v>
      </c>
    </row>
    <row r="1799" spans="1:17" ht="15.6" x14ac:dyDescent="0.3">
      <c r="A1799" s="1" t="s">
        <v>572</v>
      </c>
      <c r="B1799" s="1" t="str">
        <f>VLOOKUP($A1799,'Data Transformation'!$A$2:$D$2336,4,)</f>
        <v xml:space="preserve">  Shannon L</v>
      </c>
      <c r="C1799">
        <f>VLOOKUP($A1799,'Medical Examinations'!$A$2:$B$2336,2,)</f>
        <v>28.27</v>
      </c>
      <c r="D1799">
        <f>VLOOKUP($A1799,'Medical Examinations'!$A$2:$C$2336,3,)</f>
        <v>5.33</v>
      </c>
      <c r="E1799" t="str">
        <f>VLOOKUP($A1799,'Medical Examinations'!$A$2:$D$2336,4,)</f>
        <v>No</v>
      </c>
      <c r="F1799" t="str">
        <f>VLOOKUP($A1799,'Medical Examinations'!$A$2:$E$2336,5,)</f>
        <v>No</v>
      </c>
      <c r="G1799" t="str">
        <f>VLOOKUP($A1799,'Medical Examinations'!$A$2:$F$2336,6,)</f>
        <v>No</v>
      </c>
      <c r="H1799">
        <f>VLOOKUP($A1799,'Data Transformation'!$A$2:$G$2336,7,)</f>
        <v>0</v>
      </c>
      <c r="I1799" t="str">
        <f>VLOOKUP($A1799,'Medical Examinations'!$A$2:$H$2336,8,)</f>
        <v>No</v>
      </c>
      <c r="J1799" t="str">
        <f>VLOOKUP($A1799,'Data Transformation'!$A$2:$K$2336,11,)</f>
        <v>obesity</v>
      </c>
      <c r="K1799" t="str">
        <f>VLOOKUP($A1799,'Data Transformation'!$A$2:$M$2336,13,)</f>
        <v>Prediabetes</v>
      </c>
      <c r="L1799" t="str">
        <f>VLOOKUP(A1799,'Data Transformation'!A1799:Q4133,17,)</f>
        <v>25-Dec-1992</v>
      </c>
      <c r="M1799">
        <f>VLOOKUP($A1799,'Hospitalisation Details'!$A$2:$I$2344,6,)</f>
        <v>4779.6000000000004</v>
      </c>
      <c r="N1799" t="str">
        <f>VLOOKUP($A1799,'Hospitalisation Details'!$A$2:$I$2344,7,)</f>
        <v>tier - 2</v>
      </c>
      <c r="O1799" t="str">
        <f>VLOOKUP($A1799,'Hospitalisation Details'!$A$2:$I$2344,8,)</f>
        <v>tier - 3</v>
      </c>
      <c r="P1799" t="str">
        <f>VLOOKUP($A1799,'Hospitalisation Details'!$A$2:$I$2344,9,)</f>
        <v>R1013</v>
      </c>
      <c r="Q1799">
        <f>VLOOKUP(A1799,'Data Transformation'!A1799:R4133,18,)</f>
        <v>30</v>
      </c>
    </row>
    <row r="1800" spans="1:17" ht="15.6" x14ac:dyDescent="0.3">
      <c r="A1800" s="1" t="s">
        <v>571</v>
      </c>
      <c r="B1800" s="1" t="str">
        <f>VLOOKUP($A1800,'Data Transformation'!$A$2:$D$2336,4,)</f>
        <v xml:space="preserve">  Kaitlin M</v>
      </c>
      <c r="C1800">
        <f>VLOOKUP($A1800,'Medical Examinations'!$A$2:$B$2336,2,)</f>
        <v>18.5</v>
      </c>
      <c r="D1800">
        <f>VLOOKUP($A1800,'Medical Examinations'!$A$2:$C$2336,3,)</f>
        <v>5.33</v>
      </c>
      <c r="E1800" t="str">
        <f>VLOOKUP($A1800,'Medical Examinations'!$A$2:$D$2336,4,)</f>
        <v>No</v>
      </c>
      <c r="F1800" t="str">
        <f>VLOOKUP($A1800,'Medical Examinations'!$A$2:$E$2336,5,)</f>
        <v>No</v>
      </c>
      <c r="G1800" t="str">
        <f>VLOOKUP($A1800,'Medical Examinations'!$A$2:$F$2336,6,)</f>
        <v>No</v>
      </c>
      <c r="H1800">
        <f>VLOOKUP($A1800,'Data Transformation'!$A$2:$G$2336,7,)</f>
        <v>0</v>
      </c>
      <c r="I1800" t="str">
        <f>VLOOKUP($A1800,'Medical Examinations'!$A$2:$H$2336,8,)</f>
        <v>No</v>
      </c>
      <c r="J1800" t="str">
        <f>VLOOKUP($A1800,'Data Transformation'!$A$2:$K$2336,11,)</f>
        <v>obesity</v>
      </c>
      <c r="K1800" t="str">
        <f>VLOOKUP($A1800,'Data Transformation'!$A$2:$M$2336,13,)</f>
        <v>Diabetes</v>
      </c>
      <c r="L1800" t="str">
        <f>VLOOKUP(A1800,'Data Transformation'!A1800:Q4134,17,)</f>
        <v>4-Jul-1995</v>
      </c>
      <c r="M1800">
        <f>VLOOKUP($A1800,'Hospitalisation Details'!$A$2:$I$2344,6,)</f>
        <v>4766.0200000000004</v>
      </c>
      <c r="N1800" t="str">
        <f>VLOOKUP($A1800,'Hospitalisation Details'!$A$2:$I$2344,7,)</f>
        <v>tier - 2</v>
      </c>
      <c r="O1800" t="str">
        <f>VLOOKUP($A1800,'Hospitalisation Details'!$A$2:$I$2344,8,)</f>
        <v>tier - 3</v>
      </c>
      <c r="P1800" t="str">
        <f>VLOOKUP($A1800,'Hospitalisation Details'!$A$2:$I$2344,9,)</f>
        <v>R1011</v>
      </c>
      <c r="Q1800">
        <f>VLOOKUP(A1800,'Data Transformation'!A1800:R4134,18,)</f>
        <v>28</v>
      </c>
    </row>
    <row r="1801" spans="1:17" ht="15.6" x14ac:dyDescent="0.3">
      <c r="A1801" s="1" t="s">
        <v>570</v>
      </c>
      <c r="B1801" s="1" t="str">
        <f>VLOOKUP($A1801,'Data Transformation'!$A$2:$D$2336,4,)</f>
        <v xml:space="preserve">  Alfredo</v>
      </c>
      <c r="C1801">
        <f>VLOOKUP($A1801,'Medical Examinations'!$A$2:$B$2336,2,)</f>
        <v>38.6</v>
      </c>
      <c r="D1801">
        <f>VLOOKUP($A1801,'Medical Examinations'!$A$2:$C$2336,3,)</f>
        <v>6.02</v>
      </c>
      <c r="E1801" t="str">
        <f>VLOOKUP($A1801,'Medical Examinations'!$A$2:$D$2336,4,)</f>
        <v>No</v>
      </c>
      <c r="F1801" t="str">
        <f>VLOOKUP($A1801,'Medical Examinations'!$A$2:$E$2336,5,)</f>
        <v>No</v>
      </c>
      <c r="G1801" t="str">
        <f>VLOOKUP($A1801,'Medical Examinations'!$A$2:$F$2336,6,)</f>
        <v>No</v>
      </c>
      <c r="H1801">
        <f>VLOOKUP($A1801,'Data Transformation'!$A$2:$G$2336,7,)</f>
        <v>1</v>
      </c>
      <c r="I1801" t="str">
        <f>VLOOKUP($A1801,'Medical Examinations'!$A$2:$H$2336,8,)</f>
        <v>No</v>
      </c>
      <c r="J1801" t="str">
        <f>VLOOKUP($A1801,'Data Transformation'!$A$2:$K$2336,11,)</f>
        <v>obesity</v>
      </c>
      <c r="K1801" t="str">
        <f>VLOOKUP($A1801,'Data Transformation'!$A$2:$M$2336,13,)</f>
        <v>Normal</v>
      </c>
      <c r="L1801" t="str">
        <f>VLOOKUP(A1801,'Data Transformation'!A1801:Q4135,17,)</f>
        <v>15-Dec-1999</v>
      </c>
      <c r="M1801">
        <f>VLOOKUP($A1801,'Hospitalisation Details'!$A$2:$I$2344,6,)</f>
        <v>4762.33</v>
      </c>
      <c r="N1801" t="str">
        <f>VLOOKUP($A1801,'Hospitalisation Details'!$A$2:$I$2344,7,)</f>
        <v>tier - 3</v>
      </c>
      <c r="O1801" t="str">
        <f>VLOOKUP($A1801,'Hospitalisation Details'!$A$2:$I$2344,8,)</f>
        <v>tier - 3</v>
      </c>
      <c r="P1801" t="str">
        <f>VLOOKUP($A1801,'Hospitalisation Details'!$A$2:$I$2344,9,)</f>
        <v>R1011</v>
      </c>
      <c r="Q1801">
        <f>VLOOKUP(A1801,'Data Transformation'!A1801:R4135,18,)</f>
        <v>23</v>
      </c>
    </row>
    <row r="1802" spans="1:17" ht="15.6" x14ac:dyDescent="0.3">
      <c r="A1802" s="1" t="s">
        <v>569</v>
      </c>
      <c r="B1802" s="1" t="str">
        <f>VLOOKUP($A1802,'Data Transformation'!$A$2:$D$2336,4,)</f>
        <v xml:space="preserve">  Kristen</v>
      </c>
      <c r="C1802">
        <f>VLOOKUP($A1802,'Medical Examinations'!$A$2:$B$2336,2,)</f>
        <v>43.12</v>
      </c>
      <c r="D1802">
        <f>VLOOKUP($A1802,'Medical Examinations'!$A$2:$C$2336,3,)</f>
        <v>6.25</v>
      </c>
      <c r="E1802" t="str">
        <f>VLOOKUP($A1802,'Medical Examinations'!$A$2:$D$2336,4,)</f>
        <v>No</v>
      </c>
      <c r="F1802" t="str">
        <f>VLOOKUP($A1802,'Medical Examinations'!$A$2:$E$2336,5,)</f>
        <v>No</v>
      </c>
      <c r="G1802" t="str">
        <f>VLOOKUP($A1802,'Medical Examinations'!$A$2:$F$2336,6,)</f>
        <v>No</v>
      </c>
      <c r="H1802">
        <f>VLOOKUP($A1802,'Data Transformation'!$A$2:$G$2336,7,)</f>
        <v>1</v>
      </c>
      <c r="I1802" t="str">
        <f>VLOOKUP($A1802,'Medical Examinations'!$A$2:$H$2336,8,)</f>
        <v>No</v>
      </c>
      <c r="J1802" t="str">
        <f>VLOOKUP($A1802,'Data Transformation'!$A$2:$K$2336,11,)</f>
        <v>obesity</v>
      </c>
      <c r="K1802" t="str">
        <f>VLOOKUP($A1802,'Data Transformation'!$A$2:$M$2336,13,)</f>
        <v>Normal</v>
      </c>
      <c r="L1802" t="str">
        <f>VLOOKUP(A1802,'Data Transformation'!A1802:Q4136,17,)</f>
        <v>26-Sep-1964</v>
      </c>
      <c r="M1802">
        <f>VLOOKUP($A1802,'Hospitalisation Details'!$A$2:$I$2344,6,)</f>
        <v>4753.6400000000003</v>
      </c>
      <c r="N1802" t="str">
        <f>VLOOKUP($A1802,'Hospitalisation Details'!$A$2:$I$2344,7,)</f>
        <v>tier - 2</v>
      </c>
      <c r="O1802" t="str">
        <f>VLOOKUP($A1802,'Hospitalisation Details'!$A$2:$I$2344,8,)</f>
        <v>tier - 3</v>
      </c>
      <c r="P1802" t="str">
        <f>VLOOKUP($A1802,'Hospitalisation Details'!$A$2:$I$2344,9,)</f>
        <v>R1013</v>
      </c>
      <c r="Q1802">
        <f>VLOOKUP(A1802,'Data Transformation'!A1802:R4136,18,)</f>
        <v>58</v>
      </c>
    </row>
    <row r="1803" spans="1:17" ht="15.6" x14ac:dyDescent="0.3">
      <c r="A1803" s="1" t="s">
        <v>568</v>
      </c>
      <c r="B1803" s="1" t="str">
        <f>VLOOKUP($A1803,'Data Transformation'!$A$2:$D$2336,4,)</f>
        <v xml:space="preserve">  Daniel</v>
      </c>
      <c r="C1803">
        <f>VLOOKUP($A1803,'Medical Examinations'!$A$2:$B$2336,2,)</f>
        <v>30.5</v>
      </c>
      <c r="D1803">
        <f>VLOOKUP($A1803,'Medical Examinations'!$A$2:$C$2336,3,)</f>
        <v>4.8099999999999996</v>
      </c>
      <c r="E1803" t="str">
        <f>VLOOKUP($A1803,'Medical Examinations'!$A$2:$D$2336,4,)</f>
        <v>No</v>
      </c>
      <c r="F1803" t="str">
        <f>VLOOKUP($A1803,'Medical Examinations'!$A$2:$E$2336,5,)</f>
        <v>No</v>
      </c>
      <c r="G1803" t="str">
        <f>VLOOKUP($A1803,'Medical Examinations'!$A$2:$F$2336,6,)</f>
        <v>No</v>
      </c>
      <c r="H1803">
        <f>VLOOKUP($A1803,'Data Transformation'!$A$2:$G$2336,7,)</f>
        <v>1</v>
      </c>
      <c r="I1803" t="str">
        <f>VLOOKUP($A1803,'Medical Examinations'!$A$2:$H$2336,8,)</f>
        <v>No</v>
      </c>
      <c r="J1803" t="str">
        <f>VLOOKUP($A1803,'Data Transformation'!$A$2:$K$2336,11,)</f>
        <v>obesity</v>
      </c>
      <c r="K1803" t="str">
        <f>VLOOKUP($A1803,'Data Transformation'!$A$2:$M$2336,13,)</f>
        <v>Normal</v>
      </c>
      <c r="L1803" t="str">
        <f>VLOOKUP(A1803,'Data Transformation'!A1803:Q4137,17,)</f>
        <v>12-Aug-1986</v>
      </c>
      <c r="M1803">
        <f>VLOOKUP($A1803,'Hospitalisation Details'!$A$2:$I$2344,6,)</f>
        <v>4751.07</v>
      </c>
      <c r="N1803" t="str">
        <f>VLOOKUP($A1803,'Hospitalisation Details'!$A$2:$I$2344,7,)</f>
        <v>tier - 3</v>
      </c>
      <c r="O1803" t="str">
        <f>VLOOKUP($A1803,'Hospitalisation Details'!$A$2:$I$2344,8,)</f>
        <v>tier - 1</v>
      </c>
      <c r="P1803" t="str">
        <f>VLOOKUP($A1803,'Hospitalisation Details'!$A$2:$I$2344,9,)</f>
        <v>R1011</v>
      </c>
      <c r="Q1803">
        <f>VLOOKUP(A1803,'Data Transformation'!A1803:R4137,18,)</f>
        <v>36</v>
      </c>
    </row>
    <row r="1804" spans="1:17" ht="15.6" x14ac:dyDescent="0.3">
      <c r="A1804" s="1" t="s">
        <v>567</v>
      </c>
      <c r="B1804" s="1" t="str">
        <f>VLOOKUP($A1804,'Data Transformation'!$A$2:$D$2336,4,)</f>
        <v xml:space="preserve">  Jonathan</v>
      </c>
      <c r="C1804">
        <f>VLOOKUP($A1804,'Medical Examinations'!$A$2:$B$2336,2,)</f>
        <v>27.61</v>
      </c>
      <c r="D1804">
        <f>VLOOKUP($A1804,'Medical Examinations'!$A$2:$C$2336,3,)</f>
        <v>4.5999999999999996</v>
      </c>
      <c r="E1804" t="str">
        <f>VLOOKUP($A1804,'Medical Examinations'!$A$2:$D$2336,4,)</f>
        <v>No</v>
      </c>
      <c r="F1804" t="str">
        <f>VLOOKUP($A1804,'Medical Examinations'!$A$2:$E$2336,5,)</f>
        <v>No</v>
      </c>
      <c r="G1804" t="str">
        <f>VLOOKUP($A1804,'Medical Examinations'!$A$2:$F$2336,6,)</f>
        <v>No</v>
      </c>
      <c r="H1804">
        <f>VLOOKUP($A1804,'Data Transformation'!$A$2:$G$2336,7,)</f>
        <v>1</v>
      </c>
      <c r="I1804" t="str">
        <f>VLOOKUP($A1804,'Medical Examinations'!$A$2:$H$2336,8,)</f>
        <v>No</v>
      </c>
      <c r="J1804" t="str">
        <f>VLOOKUP($A1804,'Data Transformation'!$A$2:$K$2336,11,)</f>
        <v>overweight</v>
      </c>
      <c r="K1804" t="str">
        <f>VLOOKUP($A1804,'Data Transformation'!$A$2:$M$2336,13,)</f>
        <v>Normal</v>
      </c>
      <c r="L1804" t="str">
        <f>VLOOKUP(A1804,'Data Transformation'!A1804:Q4138,17,)</f>
        <v>23-Sep-1998</v>
      </c>
      <c r="M1804">
        <f>VLOOKUP($A1804,'Hospitalisation Details'!$A$2:$I$2344,6,)</f>
        <v>4747.05</v>
      </c>
      <c r="N1804" t="str">
        <f>VLOOKUP($A1804,'Hospitalisation Details'!$A$2:$I$2344,7,)</f>
        <v>tier - 2</v>
      </c>
      <c r="O1804" t="str">
        <f>VLOOKUP($A1804,'Hospitalisation Details'!$A$2:$I$2344,8,)</f>
        <v>tier - 2</v>
      </c>
      <c r="P1804" t="str">
        <f>VLOOKUP($A1804,'Hospitalisation Details'!$A$2:$I$2344,9,)</f>
        <v>R1013</v>
      </c>
      <c r="Q1804">
        <f>VLOOKUP(A1804,'Data Transformation'!A1804:R4138,18,)</f>
        <v>24</v>
      </c>
    </row>
    <row r="1805" spans="1:17" ht="15.6" x14ac:dyDescent="0.3">
      <c r="A1805" s="1" t="s">
        <v>566</v>
      </c>
      <c r="B1805" s="1" t="str">
        <f>VLOOKUP($A1805,'Data Transformation'!$A$2:$D$2336,4,)</f>
        <v xml:space="preserve">  Troy</v>
      </c>
      <c r="C1805">
        <f>VLOOKUP($A1805,'Medical Examinations'!$A$2:$B$2336,2,)</f>
        <v>27.1</v>
      </c>
      <c r="D1805">
        <f>VLOOKUP($A1805,'Medical Examinations'!$A$2:$C$2336,3,)</f>
        <v>5.08</v>
      </c>
      <c r="E1805" t="str">
        <f>VLOOKUP($A1805,'Medical Examinations'!$A$2:$D$2336,4,)</f>
        <v>No</v>
      </c>
      <c r="F1805" t="str">
        <f>VLOOKUP($A1805,'Medical Examinations'!$A$2:$E$2336,5,)</f>
        <v>No</v>
      </c>
      <c r="G1805" t="str">
        <f>VLOOKUP($A1805,'Medical Examinations'!$A$2:$F$2336,6,)</f>
        <v>No</v>
      </c>
      <c r="H1805">
        <f>VLOOKUP($A1805,'Data Transformation'!$A$2:$G$2336,7,)</f>
        <v>1</v>
      </c>
      <c r="I1805" t="str">
        <f>VLOOKUP($A1805,'Medical Examinations'!$A$2:$H$2336,8,)</f>
        <v>No</v>
      </c>
      <c r="J1805" t="str">
        <f>VLOOKUP($A1805,'Data Transformation'!$A$2:$K$2336,11,)</f>
        <v>overweight</v>
      </c>
      <c r="K1805" t="str">
        <f>VLOOKUP($A1805,'Data Transformation'!$A$2:$M$2336,13,)</f>
        <v>Normal</v>
      </c>
      <c r="L1805" t="str">
        <f>VLOOKUP(A1805,'Data Transformation'!A1805:Q4139,17,)</f>
        <v>17-Oct-1970</v>
      </c>
      <c r="M1805">
        <f>VLOOKUP($A1805,'Hospitalisation Details'!$A$2:$I$2344,6,)</f>
        <v>4746.34</v>
      </c>
      <c r="N1805" t="str">
        <f>VLOOKUP($A1805,'Hospitalisation Details'!$A$2:$I$2344,7,)</f>
        <v>tier - 2</v>
      </c>
      <c r="O1805" t="str">
        <f>VLOOKUP($A1805,'Hospitalisation Details'!$A$2:$I$2344,8,)</f>
        <v>tier - 2</v>
      </c>
      <c r="P1805" t="str">
        <f>VLOOKUP($A1805,'Hospitalisation Details'!$A$2:$I$2344,9,)</f>
        <v>R1011</v>
      </c>
      <c r="Q1805">
        <f>VLOOKUP(A1805,'Data Transformation'!A1805:R4139,18,)</f>
        <v>52</v>
      </c>
    </row>
    <row r="1806" spans="1:17" ht="15.6" x14ac:dyDescent="0.3">
      <c r="A1806" s="1" t="s">
        <v>565</v>
      </c>
      <c r="B1806" s="1" t="str">
        <f>VLOOKUP($A1806,'Data Transformation'!$A$2:$D$2336,4,)</f>
        <v xml:space="preserve">  Daniel C</v>
      </c>
      <c r="C1806">
        <f>VLOOKUP($A1806,'Medical Examinations'!$A$2:$B$2336,2,)</f>
        <v>35.93</v>
      </c>
      <c r="D1806">
        <f>VLOOKUP($A1806,'Medical Examinations'!$A$2:$C$2336,3,)</f>
        <v>5.43</v>
      </c>
      <c r="E1806" t="str">
        <f>VLOOKUP($A1806,'Medical Examinations'!$A$2:$D$2336,4,)</f>
        <v>No</v>
      </c>
      <c r="F1806" t="str">
        <f>VLOOKUP($A1806,'Medical Examinations'!$A$2:$E$2336,5,)</f>
        <v>yes</v>
      </c>
      <c r="G1806" t="str">
        <f>VLOOKUP($A1806,'Medical Examinations'!$A$2:$F$2336,6,)</f>
        <v>No</v>
      </c>
      <c r="H1806">
        <f>VLOOKUP($A1806,'Data Transformation'!$A$2:$G$2336,7,)</f>
        <v>1</v>
      </c>
      <c r="I1806" t="str">
        <f>VLOOKUP($A1806,'Medical Examinations'!$A$2:$H$2336,8,)</f>
        <v>No</v>
      </c>
      <c r="J1806" t="str">
        <f>VLOOKUP($A1806,'Data Transformation'!$A$2:$K$2336,11,)</f>
        <v>obesity</v>
      </c>
      <c r="K1806" t="str">
        <f>VLOOKUP($A1806,'Data Transformation'!$A$2:$M$2336,13,)</f>
        <v>Diabetes</v>
      </c>
      <c r="L1806" t="str">
        <f>VLOOKUP(A1806,'Data Transformation'!A1806:Q4140,17,)</f>
        <v>30-Aug-1967</v>
      </c>
      <c r="M1806">
        <f>VLOOKUP($A1806,'Hospitalisation Details'!$A$2:$I$2344,6,)</f>
        <v>4740.78</v>
      </c>
      <c r="N1806" t="str">
        <f>VLOOKUP($A1806,'Hospitalisation Details'!$A$2:$I$2344,7,)</f>
        <v>tier - 2</v>
      </c>
      <c r="O1806" t="str">
        <f>VLOOKUP($A1806,'Hospitalisation Details'!$A$2:$I$2344,8,)</f>
        <v>tier - 3</v>
      </c>
      <c r="P1806" t="str">
        <f>VLOOKUP($A1806,'Hospitalisation Details'!$A$2:$I$2344,9,)</f>
        <v>R1021</v>
      </c>
      <c r="Q1806">
        <f>VLOOKUP(A1806,'Data Transformation'!A1806:R4140,18,)</f>
        <v>55</v>
      </c>
    </row>
    <row r="1807" spans="1:17" ht="15.6" x14ac:dyDescent="0.3">
      <c r="A1807" s="1" t="s">
        <v>564</v>
      </c>
      <c r="B1807" s="1" t="str">
        <f>VLOOKUP($A1807,'Data Transformation'!$A$2:$D$2336,4,)</f>
        <v xml:space="preserve">  Lauren</v>
      </c>
      <c r="C1807">
        <f>VLOOKUP($A1807,'Medical Examinations'!$A$2:$B$2336,2,)</f>
        <v>32.68</v>
      </c>
      <c r="D1807">
        <f>VLOOKUP($A1807,'Medical Examinations'!$A$2:$C$2336,3,)</f>
        <v>5.44</v>
      </c>
      <c r="E1807" t="str">
        <f>VLOOKUP($A1807,'Medical Examinations'!$A$2:$D$2336,4,)</f>
        <v>No</v>
      </c>
      <c r="F1807" t="str">
        <f>VLOOKUP($A1807,'Medical Examinations'!$A$2:$E$2336,5,)</f>
        <v>No</v>
      </c>
      <c r="G1807" t="str">
        <f>VLOOKUP($A1807,'Medical Examinations'!$A$2:$F$2336,6,)</f>
        <v>No</v>
      </c>
      <c r="H1807">
        <f>VLOOKUP($A1807,'Data Transformation'!$A$2:$G$2336,7,)</f>
        <v>0</v>
      </c>
      <c r="I1807" t="str">
        <f>VLOOKUP($A1807,'Medical Examinations'!$A$2:$H$2336,8,)</f>
        <v>No</v>
      </c>
      <c r="J1807" t="str">
        <f>VLOOKUP($A1807,'Data Transformation'!$A$2:$K$2336,11,)</f>
        <v>overweight</v>
      </c>
      <c r="K1807" t="str">
        <f>VLOOKUP($A1807,'Data Transformation'!$A$2:$M$2336,13,)</f>
        <v>Diabetes</v>
      </c>
      <c r="L1807" t="str">
        <f>VLOOKUP(A1807,'Data Transformation'!A1807:Q4141,17,)</f>
        <v>27-Dec-1992</v>
      </c>
      <c r="M1807">
        <f>VLOOKUP($A1807,'Hospitalisation Details'!$A$2:$I$2344,6,)</f>
        <v>4738.2700000000004</v>
      </c>
      <c r="N1807" t="str">
        <f>VLOOKUP($A1807,'Hospitalisation Details'!$A$2:$I$2344,7,)</f>
        <v>tier - 2</v>
      </c>
      <c r="O1807" t="str">
        <f>VLOOKUP($A1807,'Hospitalisation Details'!$A$2:$I$2344,8,)</f>
        <v>tier - 3</v>
      </c>
      <c r="P1807" t="str">
        <f>VLOOKUP($A1807,'Hospitalisation Details'!$A$2:$I$2344,9,)</f>
        <v>R1012</v>
      </c>
      <c r="Q1807">
        <f>VLOOKUP(A1807,'Data Transformation'!A1807:R4141,18,)</f>
        <v>30</v>
      </c>
    </row>
    <row r="1808" spans="1:17" ht="15.6" x14ac:dyDescent="0.3">
      <c r="A1808" s="1" t="s">
        <v>563</v>
      </c>
      <c r="B1808" s="1" t="str">
        <f>VLOOKUP($A1808,'Data Transformation'!$A$2:$D$2336,4,)</f>
        <v xml:space="preserve">  Jennefer</v>
      </c>
      <c r="C1808">
        <f>VLOOKUP($A1808,'Medical Examinations'!$A$2:$B$2336,2,)</f>
        <v>20.74</v>
      </c>
      <c r="D1808">
        <f>VLOOKUP($A1808,'Medical Examinations'!$A$2:$C$2336,3,)</f>
        <v>11.69</v>
      </c>
      <c r="E1808" t="str">
        <f>VLOOKUP($A1808,'Medical Examinations'!$A$2:$D$2336,4,)</f>
        <v>yes</v>
      </c>
      <c r="F1808" t="str">
        <f>VLOOKUP($A1808,'Medical Examinations'!$A$2:$E$2336,5,)</f>
        <v>No</v>
      </c>
      <c r="G1808" t="str">
        <f>VLOOKUP($A1808,'Medical Examinations'!$A$2:$F$2336,6,)</f>
        <v>No</v>
      </c>
      <c r="H1808">
        <f>VLOOKUP($A1808,'Data Transformation'!$A$2:$G$2336,7,)</f>
        <v>1</v>
      </c>
      <c r="I1808" t="str">
        <f>VLOOKUP($A1808,'Medical Examinations'!$A$2:$H$2336,8,)</f>
        <v>No</v>
      </c>
      <c r="J1808" t="str">
        <f>VLOOKUP($A1808,'Data Transformation'!$A$2:$K$2336,11,)</f>
        <v>obesity</v>
      </c>
      <c r="K1808" t="str">
        <f>VLOOKUP($A1808,'Data Transformation'!$A$2:$M$2336,13,)</f>
        <v>Diabetes</v>
      </c>
      <c r="L1808" t="str">
        <f>VLOOKUP(A1808,'Data Transformation'!A1808:Q4142,17,)</f>
        <v>19-Nov-1979</v>
      </c>
      <c r="M1808">
        <f>VLOOKUP($A1808,'Hospitalisation Details'!$A$2:$I$2344,6,)</f>
        <v>4734.6400000000003</v>
      </c>
      <c r="N1808" t="str">
        <f>VLOOKUP($A1808,'Hospitalisation Details'!$A$2:$I$2344,7,)</f>
        <v>tier - 2</v>
      </c>
      <c r="O1808" t="str">
        <f>VLOOKUP($A1808,'Hospitalisation Details'!$A$2:$I$2344,8,)</f>
        <v>tier - 1</v>
      </c>
      <c r="P1808" t="str">
        <f>VLOOKUP($A1808,'Hospitalisation Details'!$A$2:$I$2344,9,)</f>
        <v>R1013</v>
      </c>
      <c r="Q1808">
        <f>VLOOKUP(A1808,'Data Transformation'!A1808:R4142,18,)</f>
        <v>43</v>
      </c>
    </row>
    <row r="1809" spans="1:17" ht="15.6" x14ac:dyDescent="0.3">
      <c r="A1809" s="1" t="s">
        <v>562</v>
      </c>
      <c r="B1809" s="1" t="str">
        <f>VLOOKUP($A1809,'Data Transformation'!$A$2:$D$2336,4,)</f>
        <v xml:space="preserve">  Tracey L</v>
      </c>
      <c r="C1809">
        <f>VLOOKUP($A1809,'Medical Examinations'!$A$2:$B$2336,2,)</f>
        <v>15.57</v>
      </c>
      <c r="D1809">
        <f>VLOOKUP($A1809,'Medical Examinations'!$A$2:$C$2336,3,)</f>
        <v>6.07</v>
      </c>
      <c r="E1809" t="str">
        <f>VLOOKUP($A1809,'Medical Examinations'!$A$2:$D$2336,4,)</f>
        <v>No</v>
      </c>
      <c r="F1809" t="str">
        <f>VLOOKUP($A1809,'Medical Examinations'!$A$2:$E$2336,5,)</f>
        <v>No</v>
      </c>
      <c r="G1809" t="str">
        <f>VLOOKUP($A1809,'Medical Examinations'!$A$2:$F$2336,6,)</f>
        <v>No</v>
      </c>
      <c r="H1809">
        <f>VLOOKUP($A1809,'Data Transformation'!$A$2:$G$2336,7,)</f>
        <v>0</v>
      </c>
      <c r="I1809" t="str">
        <f>VLOOKUP($A1809,'Medical Examinations'!$A$2:$H$2336,8,)</f>
        <v>No</v>
      </c>
      <c r="J1809" t="str">
        <f>VLOOKUP($A1809,'Data Transformation'!$A$2:$K$2336,11,)</f>
        <v>obesity</v>
      </c>
      <c r="K1809" t="str">
        <f>VLOOKUP($A1809,'Data Transformation'!$A$2:$M$2336,13,)</f>
        <v>Normal</v>
      </c>
      <c r="L1809" t="str">
        <f>VLOOKUP(A1809,'Data Transformation'!A1809:Q4143,17,)</f>
        <v>28-Nov-1995</v>
      </c>
      <c r="M1809">
        <f>VLOOKUP($A1809,'Hospitalisation Details'!$A$2:$I$2344,6,)</f>
        <v>4728.71</v>
      </c>
      <c r="N1809" t="str">
        <f>VLOOKUP($A1809,'Hospitalisation Details'!$A$2:$I$2344,7,)</f>
        <v>tier - 2</v>
      </c>
      <c r="O1809" t="str">
        <f>VLOOKUP($A1809,'Hospitalisation Details'!$A$2:$I$2344,8,)</f>
        <v>tier - 3</v>
      </c>
      <c r="P1809" t="str">
        <f>VLOOKUP($A1809,'Hospitalisation Details'!$A$2:$I$2344,9,)</f>
        <v>R1012</v>
      </c>
      <c r="Q1809">
        <f>VLOOKUP(A1809,'Data Transformation'!A1809:R4143,18,)</f>
        <v>27</v>
      </c>
    </row>
    <row r="1810" spans="1:17" ht="15.6" x14ac:dyDescent="0.3">
      <c r="A1810" s="1" t="s">
        <v>561</v>
      </c>
      <c r="B1810" s="1" t="str">
        <f>VLOOKUP($A1810,'Data Transformation'!$A$2:$D$2336,4,)</f>
        <v xml:space="preserve">  Ashley</v>
      </c>
      <c r="C1810">
        <f>VLOOKUP($A1810,'Medical Examinations'!$A$2:$B$2336,2,)</f>
        <v>23.844999999999999</v>
      </c>
      <c r="D1810">
        <f>VLOOKUP($A1810,'Medical Examinations'!$A$2:$C$2336,3,)</f>
        <v>4.3600000000000003</v>
      </c>
      <c r="E1810" t="str">
        <f>VLOOKUP($A1810,'Medical Examinations'!$A$2:$D$2336,4,)</f>
        <v>No</v>
      </c>
      <c r="F1810" t="str">
        <f>VLOOKUP($A1810,'Medical Examinations'!$A$2:$E$2336,5,)</f>
        <v>No</v>
      </c>
      <c r="G1810" t="str">
        <f>VLOOKUP($A1810,'Medical Examinations'!$A$2:$F$2336,6,)</f>
        <v>No</v>
      </c>
      <c r="H1810">
        <f>VLOOKUP($A1810,'Data Transformation'!$A$2:$G$2336,7,)</f>
        <v>0</v>
      </c>
      <c r="I1810" t="str">
        <f>VLOOKUP($A1810,'Medical Examinations'!$A$2:$H$2336,8,)</f>
        <v>No</v>
      </c>
      <c r="J1810" t="str">
        <f>VLOOKUP($A1810,'Data Transformation'!$A$2:$K$2336,11,)</f>
        <v>obesity</v>
      </c>
      <c r="K1810" t="str">
        <f>VLOOKUP($A1810,'Data Transformation'!$A$2:$M$2336,13,)</f>
        <v>Normal</v>
      </c>
      <c r="L1810" t="str">
        <f>VLOOKUP(A1810,'Data Transformation'!A1810:Q4144,17,)</f>
        <v>15-Oct-1979</v>
      </c>
      <c r="M1810">
        <f>VLOOKUP($A1810,'Hospitalisation Details'!$A$2:$I$2344,6,)</f>
        <v>4719.74</v>
      </c>
      <c r="N1810" t="str">
        <f>VLOOKUP($A1810,'Hospitalisation Details'!$A$2:$I$2344,7,)</f>
        <v>tier - 2</v>
      </c>
      <c r="O1810" t="str">
        <f>VLOOKUP($A1810,'Hospitalisation Details'!$A$2:$I$2344,8,)</f>
        <v>tier - 1</v>
      </c>
      <c r="P1810" t="str">
        <f>VLOOKUP($A1810,'Hospitalisation Details'!$A$2:$I$2344,9,)</f>
        <v>R1012</v>
      </c>
      <c r="Q1810">
        <f>VLOOKUP(A1810,'Data Transformation'!A1810:R4144,18,)</f>
        <v>43</v>
      </c>
    </row>
    <row r="1811" spans="1:17" ht="15.6" x14ac:dyDescent="0.3">
      <c r="A1811" s="1" t="s">
        <v>560</v>
      </c>
      <c r="B1811" s="1" t="str">
        <f>VLOOKUP($A1811,'Data Transformation'!$A$2:$D$2336,4,)</f>
        <v xml:space="preserve">  Cindy</v>
      </c>
      <c r="C1811">
        <f>VLOOKUP($A1811,'Medical Examinations'!$A$2:$B$2336,2,)</f>
        <v>22.895</v>
      </c>
      <c r="D1811">
        <f>VLOOKUP($A1811,'Medical Examinations'!$A$2:$C$2336,3,)</f>
        <v>5.24</v>
      </c>
      <c r="E1811" t="str">
        <f>VLOOKUP($A1811,'Medical Examinations'!$A$2:$D$2336,4,)</f>
        <v>No</v>
      </c>
      <c r="F1811" t="str">
        <f>VLOOKUP($A1811,'Medical Examinations'!$A$2:$E$2336,5,)</f>
        <v>No</v>
      </c>
      <c r="G1811" t="str">
        <f>VLOOKUP($A1811,'Medical Examinations'!$A$2:$F$2336,6,)</f>
        <v>No</v>
      </c>
      <c r="H1811">
        <f>VLOOKUP($A1811,'Data Transformation'!$A$2:$G$2336,7,)</f>
        <v>1</v>
      </c>
      <c r="I1811" t="str">
        <f>VLOOKUP($A1811,'Medical Examinations'!$A$2:$H$2336,8,)</f>
        <v>No</v>
      </c>
      <c r="J1811" t="str">
        <f>VLOOKUP($A1811,'Data Transformation'!$A$2:$K$2336,11,)</f>
        <v>overweight</v>
      </c>
      <c r="K1811" t="str">
        <f>VLOOKUP($A1811,'Data Transformation'!$A$2:$M$2336,13,)</f>
        <v>Normal</v>
      </c>
      <c r="L1811" t="str">
        <f>VLOOKUP(A1811,'Data Transformation'!A1811:Q4145,17,)</f>
        <v>18-Dec-1962</v>
      </c>
      <c r="M1811">
        <f>VLOOKUP($A1811,'Hospitalisation Details'!$A$2:$I$2344,6,)</f>
        <v>4719.5200000000004</v>
      </c>
      <c r="N1811" t="str">
        <f>VLOOKUP($A1811,'Hospitalisation Details'!$A$2:$I$2344,7,)</f>
        <v>tier - 2</v>
      </c>
      <c r="O1811" t="str">
        <f>VLOOKUP($A1811,'Hospitalisation Details'!$A$2:$I$2344,8,)</f>
        <v>tier - 2</v>
      </c>
      <c r="P1811" t="str">
        <f>VLOOKUP($A1811,'Hospitalisation Details'!$A$2:$I$2344,9,)</f>
        <v>R1024</v>
      </c>
      <c r="Q1811">
        <f>VLOOKUP(A1811,'Data Transformation'!A1811:R4145,18,)</f>
        <v>60</v>
      </c>
    </row>
    <row r="1812" spans="1:17" ht="15.6" x14ac:dyDescent="0.3">
      <c r="A1812" s="1" t="s">
        <v>559</v>
      </c>
      <c r="B1812" s="1" t="str">
        <f>VLOOKUP($A1812,'Data Transformation'!$A$2:$D$2336,4,)</f>
        <v xml:space="preserve">  Esther</v>
      </c>
      <c r="C1812">
        <f>VLOOKUP($A1812,'Medical Examinations'!$A$2:$B$2336,2,)</f>
        <v>21.945</v>
      </c>
      <c r="D1812">
        <f>VLOOKUP($A1812,'Medical Examinations'!$A$2:$C$2336,3,)</f>
        <v>5.37</v>
      </c>
      <c r="E1812" t="str">
        <f>VLOOKUP($A1812,'Medical Examinations'!$A$2:$D$2336,4,)</f>
        <v>No</v>
      </c>
      <c r="F1812" t="str">
        <f>VLOOKUP($A1812,'Medical Examinations'!$A$2:$E$2336,5,)</f>
        <v>No</v>
      </c>
      <c r="G1812" t="str">
        <f>VLOOKUP($A1812,'Medical Examinations'!$A$2:$F$2336,6,)</f>
        <v>No</v>
      </c>
      <c r="H1812">
        <f>VLOOKUP($A1812,'Data Transformation'!$A$2:$G$2336,7,)</f>
        <v>1</v>
      </c>
      <c r="I1812" t="str">
        <f>VLOOKUP($A1812,'Medical Examinations'!$A$2:$H$2336,8,)</f>
        <v>No</v>
      </c>
      <c r="J1812" t="str">
        <f>VLOOKUP($A1812,'Data Transformation'!$A$2:$K$2336,11,)</f>
        <v>overweight</v>
      </c>
      <c r="K1812" t="str">
        <f>VLOOKUP($A1812,'Data Transformation'!$A$2:$M$2336,13,)</f>
        <v>Prediabetes</v>
      </c>
      <c r="L1812" t="str">
        <f>VLOOKUP(A1812,'Data Transformation'!A1812:Q4146,17,)</f>
        <v>24-Jul-2003</v>
      </c>
      <c r="M1812">
        <f>VLOOKUP($A1812,'Hospitalisation Details'!$A$2:$I$2344,6,)</f>
        <v>4718.2</v>
      </c>
      <c r="N1812" t="str">
        <f>VLOOKUP($A1812,'Hospitalisation Details'!$A$2:$I$2344,7,)</f>
        <v>tier - 2</v>
      </c>
      <c r="O1812" t="str">
        <f>VLOOKUP($A1812,'Hospitalisation Details'!$A$2:$I$2344,8,)</f>
        <v>tier - 3</v>
      </c>
      <c r="P1812" t="str">
        <f>VLOOKUP($A1812,'Hospitalisation Details'!$A$2:$I$2344,9,)</f>
        <v>R1024</v>
      </c>
      <c r="Q1812">
        <f>VLOOKUP(A1812,'Data Transformation'!A1812:R4146,18,)</f>
        <v>20</v>
      </c>
    </row>
    <row r="1813" spans="1:17" ht="15.6" x14ac:dyDescent="0.3">
      <c r="A1813" s="1" t="s">
        <v>558</v>
      </c>
      <c r="B1813" s="1" t="str">
        <f>VLOOKUP($A1813,'Data Transformation'!$A$2:$D$2336,4,)</f>
        <v xml:space="preserve">  Jackie</v>
      </c>
      <c r="C1813">
        <f>VLOOKUP($A1813,'Medical Examinations'!$A$2:$B$2336,2,)</f>
        <v>19.47</v>
      </c>
      <c r="D1813">
        <f>VLOOKUP($A1813,'Medical Examinations'!$A$2:$C$2336,3,)</f>
        <v>6.6</v>
      </c>
      <c r="E1813" t="str">
        <f>VLOOKUP($A1813,'Medical Examinations'!$A$2:$D$2336,4,)</f>
        <v>yes</v>
      </c>
      <c r="F1813" t="str">
        <f>VLOOKUP($A1813,'Medical Examinations'!$A$2:$E$2336,5,)</f>
        <v>No</v>
      </c>
      <c r="G1813" t="str">
        <f>VLOOKUP($A1813,'Medical Examinations'!$A$2:$F$2336,6,)</f>
        <v>No</v>
      </c>
      <c r="H1813">
        <f>VLOOKUP($A1813,'Data Transformation'!$A$2:$G$2336,7,)</f>
        <v>0</v>
      </c>
      <c r="I1813" t="str">
        <f>VLOOKUP($A1813,'Medical Examinations'!$A$2:$H$2336,8,)</f>
        <v>No</v>
      </c>
      <c r="J1813" t="str">
        <f>VLOOKUP($A1813,'Data Transformation'!$A$2:$K$2336,11,)</f>
        <v>normal weight</v>
      </c>
      <c r="K1813" t="str">
        <f>VLOOKUP($A1813,'Data Transformation'!$A$2:$M$2336,13,)</f>
        <v>Normal</v>
      </c>
      <c r="L1813" t="str">
        <f>VLOOKUP(A1813,'Data Transformation'!A1813:Q4147,17,)</f>
        <v>6-Dec-1963</v>
      </c>
      <c r="M1813">
        <f>VLOOKUP($A1813,'Hospitalisation Details'!$A$2:$I$2344,6,)</f>
        <v>4712.12</v>
      </c>
      <c r="N1813" t="str">
        <f>VLOOKUP($A1813,'Hospitalisation Details'!$A$2:$I$2344,7,)</f>
        <v>tier - 2</v>
      </c>
      <c r="O1813" t="str">
        <f>VLOOKUP($A1813,'Hospitalisation Details'!$A$2:$I$2344,8,)</f>
        <v>tier - 3</v>
      </c>
      <c r="P1813" t="str">
        <f>VLOOKUP($A1813,'Hospitalisation Details'!$A$2:$I$2344,9,)</f>
        <v>R1011</v>
      </c>
      <c r="Q1813">
        <f>VLOOKUP(A1813,'Data Transformation'!A1813:R4147,18,)</f>
        <v>59</v>
      </c>
    </row>
    <row r="1814" spans="1:17" ht="15.6" x14ac:dyDescent="0.3">
      <c r="A1814" s="1" t="s">
        <v>557</v>
      </c>
      <c r="B1814" s="1" t="str">
        <f>VLOOKUP($A1814,'Data Transformation'!$A$2:$D$2336,4,)</f>
        <v xml:space="preserve">  Timothy P</v>
      </c>
      <c r="C1814">
        <f>VLOOKUP($A1814,'Medical Examinations'!$A$2:$B$2336,2,)</f>
        <v>15.61</v>
      </c>
      <c r="D1814">
        <f>VLOOKUP($A1814,'Medical Examinations'!$A$2:$C$2336,3,)</f>
        <v>5.77</v>
      </c>
      <c r="E1814" t="str">
        <f>VLOOKUP($A1814,'Medical Examinations'!$A$2:$D$2336,4,)</f>
        <v>No</v>
      </c>
      <c r="F1814" t="str">
        <f>VLOOKUP($A1814,'Medical Examinations'!$A$2:$E$2336,5,)</f>
        <v>No</v>
      </c>
      <c r="G1814" t="str">
        <f>VLOOKUP($A1814,'Medical Examinations'!$A$2:$F$2336,6,)</f>
        <v>No</v>
      </c>
      <c r="H1814">
        <f>VLOOKUP($A1814,'Data Transformation'!$A$2:$G$2336,7,)</f>
        <v>0</v>
      </c>
      <c r="I1814" t="str">
        <f>VLOOKUP($A1814,'Medical Examinations'!$A$2:$H$2336,8,)</f>
        <v>No</v>
      </c>
      <c r="J1814" t="str">
        <f>VLOOKUP($A1814,'Data Transformation'!$A$2:$K$2336,11,)</f>
        <v>obesity</v>
      </c>
      <c r="K1814" t="str">
        <f>VLOOKUP($A1814,'Data Transformation'!$A$2:$M$2336,13,)</f>
        <v>Normal</v>
      </c>
      <c r="L1814" t="str">
        <f>VLOOKUP(A1814,'Data Transformation'!A1814:Q4148,17,)</f>
        <v>27-Sep-1995</v>
      </c>
      <c r="M1814">
        <f>VLOOKUP($A1814,'Hospitalisation Details'!$A$2:$I$2344,6,)</f>
        <v>4699.47</v>
      </c>
      <c r="N1814" t="str">
        <f>VLOOKUP($A1814,'Hospitalisation Details'!$A$2:$I$2344,7,)</f>
        <v>tier - 2</v>
      </c>
      <c r="O1814" t="str">
        <f>VLOOKUP($A1814,'Hospitalisation Details'!$A$2:$I$2344,8,)</f>
        <v>tier - 3</v>
      </c>
      <c r="P1814" t="str">
        <f>VLOOKUP($A1814,'Hospitalisation Details'!$A$2:$I$2344,9,)</f>
        <v>R1013</v>
      </c>
      <c r="Q1814">
        <f>VLOOKUP(A1814,'Data Transformation'!A1814:R4148,18,)</f>
        <v>27</v>
      </c>
    </row>
    <row r="1815" spans="1:17" ht="15.6" x14ac:dyDescent="0.3">
      <c r="A1815" s="1" t="s">
        <v>556</v>
      </c>
      <c r="B1815" s="1" t="str">
        <f>VLOOKUP($A1815,'Data Transformation'!$A$2:$D$2336,4,)</f>
        <v xml:space="preserve">  Lauren</v>
      </c>
      <c r="C1815">
        <f>VLOOKUP($A1815,'Medical Examinations'!$A$2:$B$2336,2,)</f>
        <v>28.6</v>
      </c>
      <c r="D1815">
        <f>VLOOKUP($A1815,'Medical Examinations'!$A$2:$C$2336,3,)</f>
        <v>6.08</v>
      </c>
      <c r="E1815" t="str">
        <f>VLOOKUP($A1815,'Medical Examinations'!$A$2:$D$2336,4,)</f>
        <v>No</v>
      </c>
      <c r="F1815" t="str">
        <f>VLOOKUP($A1815,'Medical Examinations'!$A$2:$E$2336,5,)</f>
        <v>No</v>
      </c>
      <c r="G1815" t="str">
        <f>VLOOKUP($A1815,'Medical Examinations'!$A$2:$F$2336,6,)</f>
        <v>Yes</v>
      </c>
      <c r="H1815">
        <f>VLOOKUP($A1815,'Data Transformation'!$A$2:$G$2336,7,)</f>
        <v>1</v>
      </c>
      <c r="I1815" t="str">
        <f>VLOOKUP($A1815,'Medical Examinations'!$A$2:$H$2336,8,)</f>
        <v>No</v>
      </c>
      <c r="J1815" t="str">
        <f>VLOOKUP($A1815,'Data Transformation'!$A$2:$K$2336,11,)</f>
        <v>obesity</v>
      </c>
      <c r="K1815" t="str">
        <f>VLOOKUP($A1815,'Data Transformation'!$A$2:$M$2336,13,)</f>
        <v>Prediabetes</v>
      </c>
      <c r="L1815" t="str">
        <f>VLOOKUP(A1815,'Data Transformation'!A1815:Q4149,17,)</f>
        <v>3-Aug-1969</v>
      </c>
      <c r="M1815">
        <f>VLOOKUP($A1815,'Hospitalisation Details'!$A$2:$I$2344,6,)</f>
        <v>4687.8</v>
      </c>
      <c r="N1815" t="str">
        <f>VLOOKUP($A1815,'Hospitalisation Details'!$A$2:$I$2344,7,)</f>
        <v>tier - 2</v>
      </c>
      <c r="O1815" t="str">
        <f>VLOOKUP($A1815,'Hospitalisation Details'!$A$2:$I$2344,8,)</f>
        <v>tier - 3</v>
      </c>
      <c r="P1815" t="str">
        <f>VLOOKUP($A1815,'Hospitalisation Details'!$A$2:$I$2344,9,)</f>
        <v>R1011</v>
      </c>
      <c r="Q1815">
        <f>VLOOKUP(A1815,'Data Transformation'!A1815:R4149,18,)</f>
        <v>54</v>
      </c>
    </row>
    <row r="1816" spans="1:17" ht="15.6" x14ac:dyDescent="0.3">
      <c r="A1816" s="1" t="s">
        <v>555</v>
      </c>
      <c r="B1816" s="1" t="str">
        <f>VLOOKUP($A1816,'Data Transformation'!$A$2:$D$2336,4,)</f>
        <v xml:space="preserve">  Benjamin</v>
      </c>
      <c r="C1816">
        <f>VLOOKUP($A1816,'Medical Examinations'!$A$2:$B$2336,2,)</f>
        <v>46.53</v>
      </c>
      <c r="D1816">
        <f>VLOOKUP($A1816,'Medical Examinations'!$A$2:$C$2336,3,)</f>
        <v>4.16</v>
      </c>
      <c r="E1816" t="str">
        <f>VLOOKUP($A1816,'Medical Examinations'!$A$2:$D$2336,4,)</f>
        <v>No</v>
      </c>
      <c r="F1816" t="str">
        <f>VLOOKUP($A1816,'Medical Examinations'!$A$2:$E$2336,5,)</f>
        <v>No</v>
      </c>
      <c r="G1816" t="str">
        <f>VLOOKUP($A1816,'Medical Examinations'!$A$2:$F$2336,6,)</f>
        <v>No</v>
      </c>
      <c r="H1816">
        <f>VLOOKUP($A1816,'Data Transformation'!$A$2:$G$2336,7,)</f>
        <v>0</v>
      </c>
      <c r="I1816" t="str">
        <f>VLOOKUP($A1816,'Medical Examinations'!$A$2:$H$2336,8,)</f>
        <v>No</v>
      </c>
      <c r="J1816" t="str">
        <f>VLOOKUP($A1816,'Data Transformation'!$A$2:$K$2336,11,)</f>
        <v>overweight</v>
      </c>
      <c r="K1816" t="str">
        <f>VLOOKUP($A1816,'Data Transformation'!$A$2:$M$2336,13,)</f>
        <v>Diabetes</v>
      </c>
      <c r="L1816" t="str">
        <f>VLOOKUP(A1816,'Data Transformation'!A1816:Q4150,17,)</f>
        <v>20-Oct-1963</v>
      </c>
      <c r="M1816">
        <f>VLOOKUP($A1816,'Hospitalisation Details'!$A$2:$I$2344,6,)</f>
        <v>4686.3900000000003</v>
      </c>
      <c r="N1816" t="str">
        <f>VLOOKUP($A1816,'Hospitalisation Details'!$A$2:$I$2344,7,)</f>
        <v>tier - 3</v>
      </c>
      <c r="O1816" t="str">
        <f>VLOOKUP($A1816,'Hospitalisation Details'!$A$2:$I$2344,8,)</f>
        <v>tier - 3</v>
      </c>
      <c r="P1816" t="str">
        <f>VLOOKUP($A1816,'Hospitalisation Details'!$A$2:$I$2344,9,)</f>
        <v>R1013</v>
      </c>
      <c r="Q1816">
        <f>VLOOKUP(A1816,'Data Transformation'!A1816:R4150,18,)</f>
        <v>59</v>
      </c>
    </row>
    <row r="1817" spans="1:17" ht="15.6" x14ac:dyDescent="0.3">
      <c r="A1817" s="1" t="s">
        <v>554</v>
      </c>
      <c r="B1817" s="1" t="str">
        <f>VLOOKUP($A1817,'Data Transformation'!$A$2:$D$2336,4,)</f>
        <v xml:space="preserve">  Hugo M</v>
      </c>
      <c r="C1817">
        <f>VLOOKUP($A1817,'Medical Examinations'!$A$2:$B$2336,2,)</f>
        <v>34.99</v>
      </c>
      <c r="D1817">
        <f>VLOOKUP($A1817,'Medical Examinations'!$A$2:$C$2336,3,)</f>
        <v>5.0999999999999996</v>
      </c>
      <c r="E1817" t="str">
        <f>VLOOKUP($A1817,'Medical Examinations'!$A$2:$D$2336,4,)</f>
        <v>No</v>
      </c>
      <c r="F1817" t="str">
        <f>VLOOKUP($A1817,'Medical Examinations'!$A$2:$E$2336,5,)</f>
        <v>No</v>
      </c>
      <c r="G1817" t="str">
        <f>VLOOKUP($A1817,'Medical Examinations'!$A$2:$F$2336,6,)</f>
        <v>Yes</v>
      </c>
      <c r="H1817">
        <f>VLOOKUP($A1817,'Data Transformation'!$A$2:$G$2336,7,)</f>
        <v>1</v>
      </c>
      <c r="I1817" t="str">
        <f>VLOOKUP($A1817,'Medical Examinations'!$A$2:$H$2336,8,)</f>
        <v>No</v>
      </c>
      <c r="J1817" t="str">
        <f>VLOOKUP($A1817,'Data Transformation'!$A$2:$K$2336,11,)</f>
        <v>overweight</v>
      </c>
      <c r="K1817" t="str">
        <f>VLOOKUP($A1817,'Data Transformation'!$A$2:$M$2336,13,)</f>
        <v>Prediabetes</v>
      </c>
      <c r="L1817" t="str">
        <f>VLOOKUP(A1817,'Data Transformation'!A1817:Q4151,17,)</f>
        <v>6-Aug-1998</v>
      </c>
      <c r="M1817">
        <f>VLOOKUP($A1817,'Hospitalisation Details'!$A$2:$I$2344,6,)</f>
        <v>4678.8</v>
      </c>
      <c r="N1817" t="str">
        <f>VLOOKUP($A1817,'Hospitalisation Details'!$A$2:$I$2344,7,)</f>
        <v>tier - 2</v>
      </c>
      <c r="O1817" t="str">
        <f>VLOOKUP($A1817,'Hospitalisation Details'!$A$2:$I$2344,8,)</f>
        <v>tier - 1</v>
      </c>
      <c r="P1817" t="str">
        <f>VLOOKUP($A1817,'Hospitalisation Details'!$A$2:$I$2344,9,)</f>
        <v>R1021</v>
      </c>
      <c r="Q1817">
        <f>VLOOKUP(A1817,'Data Transformation'!A1817:R4151,18,)</f>
        <v>25</v>
      </c>
    </row>
    <row r="1818" spans="1:17" ht="15.6" x14ac:dyDescent="0.3">
      <c r="A1818" s="1" t="s">
        <v>553</v>
      </c>
      <c r="B1818" s="1" t="str">
        <f>VLOOKUP($A1818,'Data Transformation'!$A$2:$D$2336,4,)</f>
        <v xml:space="preserve">  Daniel J</v>
      </c>
      <c r="C1818">
        <f>VLOOKUP($A1818,'Medical Examinations'!$A$2:$B$2336,2,)</f>
        <v>17.05</v>
      </c>
      <c r="D1818">
        <f>VLOOKUP($A1818,'Medical Examinations'!$A$2:$C$2336,3,)</f>
        <v>5.3</v>
      </c>
      <c r="E1818" t="str">
        <f>VLOOKUP($A1818,'Medical Examinations'!$A$2:$D$2336,4,)</f>
        <v>No</v>
      </c>
      <c r="F1818" t="str">
        <f>VLOOKUP($A1818,'Medical Examinations'!$A$2:$E$2336,5,)</f>
        <v>No</v>
      </c>
      <c r="G1818" t="str">
        <f>VLOOKUP($A1818,'Medical Examinations'!$A$2:$F$2336,6,)</f>
        <v>Yes</v>
      </c>
      <c r="H1818">
        <f>VLOOKUP($A1818,'Data Transformation'!$A$2:$G$2336,7,)</f>
        <v>1</v>
      </c>
      <c r="I1818" t="str">
        <f>VLOOKUP($A1818,'Medical Examinations'!$A$2:$H$2336,8,)</f>
        <v>No</v>
      </c>
      <c r="J1818" t="str">
        <f>VLOOKUP($A1818,'Data Transformation'!$A$2:$K$2336,11,)</f>
        <v>overweight</v>
      </c>
      <c r="K1818" t="str">
        <f>VLOOKUP($A1818,'Data Transformation'!$A$2:$M$2336,13,)</f>
        <v>Normal</v>
      </c>
      <c r="L1818" t="str">
        <f>VLOOKUP(A1818,'Data Transformation'!A1818:Q4152,17,)</f>
        <v>30-Nov-1992</v>
      </c>
      <c r="M1818">
        <f>VLOOKUP($A1818,'Hospitalisation Details'!$A$2:$I$2344,6,)</f>
        <v>4674.2</v>
      </c>
      <c r="N1818" t="str">
        <f>VLOOKUP($A1818,'Hospitalisation Details'!$A$2:$I$2344,7,)</f>
        <v>tier - 2</v>
      </c>
      <c r="O1818" t="str">
        <f>VLOOKUP($A1818,'Hospitalisation Details'!$A$2:$I$2344,8,)</f>
        <v>tier - 1</v>
      </c>
      <c r="P1818" t="str">
        <f>VLOOKUP($A1818,'Hospitalisation Details'!$A$2:$I$2344,9,)</f>
        <v>R1013</v>
      </c>
      <c r="Q1818">
        <f>VLOOKUP(A1818,'Data Transformation'!A1818:R4152,18,)</f>
        <v>30</v>
      </c>
    </row>
    <row r="1819" spans="1:17" ht="15.6" x14ac:dyDescent="0.3">
      <c r="A1819" s="1" t="s">
        <v>552</v>
      </c>
      <c r="B1819" s="1" t="str">
        <f>VLOOKUP($A1819,'Data Transformation'!$A$2:$D$2336,4,)</f>
        <v xml:space="preserve">  Justin R</v>
      </c>
      <c r="C1819">
        <f>VLOOKUP($A1819,'Medical Examinations'!$A$2:$B$2336,2,)</f>
        <v>37.18</v>
      </c>
      <c r="D1819">
        <f>VLOOKUP($A1819,'Medical Examinations'!$A$2:$C$2336,3,)</f>
        <v>4.9000000000000004</v>
      </c>
      <c r="E1819" t="str">
        <f>VLOOKUP($A1819,'Medical Examinations'!$A$2:$D$2336,4,)</f>
        <v>No</v>
      </c>
      <c r="F1819" t="str">
        <f>VLOOKUP($A1819,'Medical Examinations'!$A$2:$E$2336,5,)</f>
        <v>No</v>
      </c>
      <c r="G1819" t="str">
        <f>VLOOKUP($A1819,'Medical Examinations'!$A$2:$F$2336,6,)</f>
        <v>No</v>
      </c>
      <c r="H1819">
        <f>VLOOKUP($A1819,'Data Transformation'!$A$2:$G$2336,7,)</f>
        <v>0</v>
      </c>
      <c r="I1819" t="str">
        <f>VLOOKUP($A1819,'Medical Examinations'!$A$2:$H$2336,8,)</f>
        <v>No</v>
      </c>
      <c r="J1819" t="str">
        <f>VLOOKUP($A1819,'Data Transformation'!$A$2:$K$2336,11,)</f>
        <v>overweight</v>
      </c>
      <c r="K1819" t="str">
        <f>VLOOKUP($A1819,'Data Transformation'!$A$2:$M$2336,13,)</f>
        <v>Normal</v>
      </c>
      <c r="L1819" t="str">
        <f>VLOOKUP(A1819,'Data Transformation'!A1819:Q4153,17,)</f>
        <v>24-Oct-1988</v>
      </c>
      <c r="M1819">
        <f>VLOOKUP($A1819,'Hospitalisation Details'!$A$2:$I$2344,6,)</f>
        <v>4673.3900000000003</v>
      </c>
      <c r="N1819" t="str">
        <f>VLOOKUP($A1819,'Hospitalisation Details'!$A$2:$I$2344,7,)</f>
        <v>tier - 2</v>
      </c>
      <c r="O1819" t="str">
        <f>VLOOKUP($A1819,'Hospitalisation Details'!$A$2:$I$2344,8,)</f>
        <v>tier - 1</v>
      </c>
      <c r="P1819" t="str">
        <f>VLOOKUP($A1819,'Hospitalisation Details'!$A$2:$I$2344,9,)</f>
        <v>R1013</v>
      </c>
      <c r="Q1819">
        <f>VLOOKUP(A1819,'Data Transformation'!A1819:R4153,18,)</f>
        <v>34</v>
      </c>
    </row>
    <row r="1820" spans="1:17" ht="15.6" x14ac:dyDescent="0.3">
      <c r="A1820" s="1" t="s">
        <v>551</v>
      </c>
      <c r="B1820" s="1" t="str">
        <f>VLOOKUP($A1820,'Data Transformation'!$A$2:$D$2336,4,)</f>
        <v xml:space="preserve">  Colin</v>
      </c>
      <c r="C1820">
        <f>VLOOKUP($A1820,'Medical Examinations'!$A$2:$B$2336,2,)</f>
        <v>35.200000000000003</v>
      </c>
      <c r="D1820">
        <f>VLOOKUP($A1820,'Medical Examinations'!$A$2:$C$2336,3,)</f>
        <v>5.55</v>
      </c>
      <c r="E1820" t="str">
        <f>VLOOKUP($A1820,'Medical Examinations'!$A$2:$D$2336,4,)</f>
        <v>No</v>
      </c>
      <c r="F1820" t="str">
        <f>VLOOKUP($A1820,'Medical Examinations'!$A$2:$E$2336,5,)</f>
        <v>No</v>
      </c>
      <c r="G1820" t="str">
        <f>VLOOKUP($A1820,'Medical Examinations'!$A$2:$F$2336,6,)</f>
        <v>No</v>
      </c>
      <c r="H1820">
        <f>VLOOKUP($A1820,'Data Transformation'!$A$2:$G$2336,7,)</f>
        <v>0</v>
      </c>
      <c r="I1820" t="str">
        <f>VLOOKUP($A1820,'Medical Examinations'!$A$2:$H$2336,8,)</f>
        <v>No</v>
      </c>
      <c r="J1820" t="str">
        <f>VLOOKUP($A1820,'Data Transformation'!$A$2:$K$2336,11,)</f>
        <v>normal weight</v>
      </c>
      <c r="K1820" t="str">
        <f>VLOOKUP($A1820,'Data Transformation'!$A$2:$M$2336,13,)</f>
        <v>Normal</v>
      </c>
      <c r="L1820" t="str">
        <f>VLOOKUP(A1820,'Data Transformation'!A1820:Q4154,17,)</f>
        <v>19-Dec-1983</v>
      </c>
      <c r="M1820">
        <f>VLOOKUP($A1820,'Hospitalisation Details'!$A$2:$I$2344,6,)</f>
        <v>4670.6400000000003</v>
      </c>
      <c r="N1820" t="str">
        <f>VLOOKUP($A1820,'Hospitalisation Details'!$A$2:$I$2344,7,)</f>
        <v>tier - 2</v>
      </c>
      <c r="O1820" t="str">
        <f>VLOOKUP($A1820,'Hospitalisation Details'!$A$2:$I$2344,8,)</f>
        <v>tier - 2</v>
      </c>
      <c r="P1820" t="str">
        <f>VLOOKUP($A1820,'Hospitalisation Details'!$A$2:$I$2344,9,)</f>
        <v>R1011</v>
      </c>
      <c r="Q1820">
        <f>VLOOKUP(A1820,'Data Transformation'!A1820:R4154,18,)</f>
        <v>39</v>
      </c>
    </row>
    <row r="1821" spans="1:17" ht="15.6" x14ac:dyDescent="0.3">
      <c r="A1821" s="1" t="s">
        <v>550</v>
      </c>
      <c r="B1821" s="1" t="str">
        <f>VLOOKUP($A1821,'Data Transformation'!$A$2:$D$2336,4,)</f>
        <v xml:space="preserve">  Rob</v>
      </c>
      <c r="C1821">
        <f>VLOOKUP($A1821,'Medical Examinations'!$A$2:$B$2336,2,)</f>
        <v>37.335000000000001</v>
      </c>
      <c r="D1821">
        <f>VLOOKUP($A1821,'Medical Examinations'!$A$2:$C$2336,3,)</f>
        <v>4.95</v>
      </c>
      <c r="E1821" t="str">
        <f>VLOOKUP($A1821,'Medical Examinations'!$A$2:$D$2336,4,)</f>
        <v>No</v>
      </c>
      <c r="F1821" t="str">
        <f>VLOOKUP($A1821,'Medical Examinations'!$A$2:$E$2336,5,)</f>
        <v>No</v>
      </c>
      <c r="G1821" t="str">
        <f>VLOOKUP($A1821,'Medical Examinations'!$A$2:$F$2336,6,)</f>
        <v>No</v>
      </c>
      <c r="H1821">
        <f>VLOOKUP($A1821,'Data Transformation'!$A$2:$G$2336,7,)</f>
        <v>0</v>
      </c>
      <c r="I1821" t="str">
        <f>VLOOKUP($A1821,'Medical Examinations'!$A$2:$H$2336,8,)</f>
        <v>No</v>
      </c>
      <c r="J1821" t="str">
        <f>VLOOKUP($A1821,'Data Transformation'!$A$2:$K$2336,11,)</f>
        <v>obesity</v>
      </c>
      <c r="K1821" t="str">
        <f>VLOOKUP($A1821,'Data Transformation'!$A$2:$M$2336,13,)</f>
        <v>Diabetes</v>
      </c>
      <c r="L1821" t="str">
        <f>VLOOKUP(A1821,'Data Transformation'!A1821:Q4155,17,)</f>
        <v>5-Jun-1989</v>
      </c>
      <c r="M1821">
        <f>VLOOKUP($A1821,'Hospitalisation Details'!$A$2:$I$2344,6,)</f>
        <v>4667.6099999999997</v>
      </c>
      <c r="N1821" t="str">
        <f>VLOOKUP($A1821,'Hospitalisation Details'!$A$2:$I$2344,7,)</f>
        <v>tier - 3</v>
      </c>
      <c r="O1821" t="str">
        <f>VLOOKUP($A1821,'Hospitalisation Details'!$A$2:$I$2344,8,)</f>
        <v>tier - 3</v>
      </c>
      <c r="P1821" t="str">
        <f>VLOOKUP($A1821,'Hospitalisation Details'!$A$2:$I$2344,9,)</f>
        <v>R1016</v>
      </c>
      <c r="Q1821">
        <f>VLOOKUP(A1821,'Data Transformation'!A1821:R4155,18,)</f>
        <v>34</v>
      </c>
    </row>
    <row r="1822" spans="1:17" ht="15.6" x14ac:dyDescent="0.3">
      <c r="A1822" s="1" t="s">
        <v>549</v>
      </c>
      <c r="B1822" s="1" t="str">
        <f>VLOOKUP($A1822,'Data Transformation'!$A$2:$D$2336,4,)</f>
        <v xml:space="preserve">  Patrick</v>
      </c>
      <c r="C1822">
        <f>VLOOKUP($A1822,'Medical Examinations'!$A$2:$B$2336,2,)</f>
        <v>27.265000000000001</v>
      </c>
      <c r="D1822">
        <f>VLOOKUP($A1822,'Medical Examinations'!$A$2:$C$2336,3,)</f>
        <v>6.46</v>
      </c>
      <c r="E1822" t="str">
        <f>VLOOKUP($A1822,'Medical Examinations'!$A$2:$D$2336,4,)</f>
        <v>yes</v>
      </c>
      <c r="F1822" t="str">
        <f>VLOOKUP($A1822,'Medical Examinations'!$A$2:$E$2336,5,)</f>
        <v>No</v>
      </c>
      <c r="G1822" t="str">
        <f>VLOOKUP($A1822,'Medical Examinations'!$A$2:$F$2336,6,)</f>
        <v>No</v>
      </c>
      <c r="H1822">
        <f>VLOOKUP($A1822,'Data Transformation'!$A$2:$G$2336,7,)</f>
        <v>0</v>
      </c>
      <c r="I1822" t="str">
        <f>VLOOKUP($A1822,'Medical Examinations'!$A$2:$H$2336,8,)</f>
        <v>No</v>
      </c>
      <c r="J1822" t="str">
        <f>VLOOKUP($A1822,'Data Transformation'!$A$2:$K$2336,11,)</f>
        <v>obesity</v>
      </c>
      <c r="K1822" t="str">
        <f>VLOOKUP($A1822,'Data Transformation'!$A$2:$M$2336,13,)</f>
        <v>Normal</v>
      </c>
      <c r="L1822" t="str">
        <f>VLOOKUP(A1822,'Data Transformation'!A1822:Q4156,17,)</f>
        <v>28-Sep-1993</v>
      </c>
      <c r="M1822">
        <f>VLOOKUP($A1822,'Hospitalisation Details'!$A$2:$I$2344,6,)</f>
        <v>4661.29</v>
      </c>
      <c r="N1822" t="str">
        <f>VLOOKUP($A1822,'Hospitalisation Details'!$A$2:$I$2344,7,)</f>
        <v>tier - 2</v>
      </c>
      <c r="O1822" t="str">
        <f>VLOOKUP($A1822,'Hospitalisation Details'!$A$2:$I$2344,8,)</f>
        <v>tier - 1</v>
      </c>
      <c r="P1822" t="str">
        <f>VLOOKUP($A1822,'Hospitalisation Details'!$A$2:$I$2344,9,)</f>
        <v>R1017</v>
      </c>
      <c r="Q1822">
        <f>VLOOKUP(A1822,'Data Transformation'!A1822:R4156,18,)</f>
        <v>29</v>
      </c>
    </row>
    <row r="1823" spans="1:17" ht="15.6" x14ac:dyDescent="0.3">
      <c r="A1823" s="1" t="s">
        <v>548</v>
      </c>
      <c r="B1823" s="1" t="str">
        <f>VLOOKUP($A1823,'Data Transformation'!$A$2:$D$2336,4,)</f>
        <v xml:space="preserve">  Austin D</v>
      </c>
      <c r="C1823">
        <f>VLOOKUP($A1823,'Medical Examinations'!$A$2:$B$2336,2,)</f>
        <v>30.8</v>
      </c>
      <c r="D1823">
        <f>VLOOKUP($A1823,'Medical Examinations'!$A$2:$C$2336,3,)</f>
        <v>4.9000000000000004</v>
      </c>
      <c r="E1823" t="str">
        <f>VLOOKUP($A1823,'Medical Examinations'!$A$2:$D$2336,4,)</f>
        <v>yes</v>
      </c>
      <c r="F1823" t="str">
        <f>VLOOKUP($A1823,'Medical Examinations'!$A$2:$E$2336,5,)</f>
        <v>No</v>
      </c>
      <c r="G1823" t="str">
        <f>VLOOKUP($A1823,'Medical Examinations'!$A$2:$F$2336,6,)</f>
        <v>No</v>
      </c>
      <c r="H1823">
        <f>VLOOKUP($A1823,'Data Transformation'!$A$2:$G$2336,7,)</f>
        <v>0</v>
      </c>
      <c r="I1823" t="str">
        <f>VLOOKUP($A1823,'Medical Examinations'!$A$2:$H$2336,8,)</f>
        <v>No</v>
      </c>
      <c r="J1823" t="str">
        <f>VLOOKUP($A1823,'Data Transformation'!$A$2:$K$2336,11,)</f>
        <v>overweight</v>
      </c>
      <c r="K1823" t="str">
        <f>VLOOKUP($A1823,'Data Transformation'!$A$2:$M$2336,13,)</f>
        <v>Normal</v>
      </c>
      <c r="L1823" t="str">
        <f>VLOOKUP(A1823,'Data Transformation'!A1823:Q4157,17,)</f>
        <v>2-Jul-1979</v>
      </c>
      <c r="M1823">
        <f>VLOOKUP($A1823,'Hospitalisation Details'!$A$2:$I$2344,6,)</f>
        <v>4646.76</v>
      </c>
      <c r="N1823" t="str">
        <f>VLOOKUP($A1823,'Hospitalisation Details'!$A$2:$I$2344,7,)</f>
        <v>tier - 1</v>
      </c>
      <c r="O1823" t="str">
        <f>VLOOKUP($A1823,'Hospitalisation Details'!$A$2:$I$2344,8,)</f>
        <v>tier - 1</v>
      </c>
      <c r="P1823" t="str">
        <f>VLOOKUP($A1823,'Hospitalisation Details'!$A$2:$I$2344,9,)</f>
        <v>R1011</v>
      </c>
      <c r="Q1823">
        <f>VLOOKUP(A1823,'Data Transformation'!A1823:R4157,18,)</f>
        <v>44</v>
      </c>
    </row>
    <row r="1824" spans="1:17" ht="15.6" x14ac:dyDescent="0.3">
      <c r="A1824" s="1" t="s">
        <v>547</v>
      </c>
      <c r="B1824" s="1" t="str">
        <f>VLOOKUP($A1824,'Data Transformation'!$A$2:$D$2336,4,)</f>
        <v xml:space="preserve">  Brittany</v>
      </c>
      <c r="C1824">
        <f>VLOOKUP($A1824,'Medical Examinations'!$A$2:$B$2336,2,)</f>
        <v>30.21</v>
      </c>
      <c r="D1824">
        <f>VLOOKUP($A1824,'Medical Examinations'!$A$2:$C$2336,3,)</f>
        <v>5.21</v>
      </c>
      <c r="E1824" t="str">
        <f>VLOOKUP($A1824,'Medical Examinations'!$A$2:$D$2336,4,)</f>
        <v>No</v>
      </c>
      <c r="F1824" t="str">
        <f>VLOOKUP($A1824,'Medical Examinations'!$A$2:$E$2336,5,)</f>
        <v>No</v>
      </c>
      <c r="G1824" t="str">
        <f>VLOOKUP($A1824,'Medical Examinations'!$A$2:$F$2336,6,)</f>
        <v>No</v>
      </c>
      <c r="H1824">
        <f>VLOOKUP($A1824,'Data Transformation'!$A$2:$G$2336,7,)</f>
        <v>1</v>
      </c>
      <c r="I1824" t="str">
        <f>VLOOKUP($A1824,'Medical Examinations'!$A$2:$H$2336,8,)</f>
        <v>No</v>
      </c>
      <c r="J1824" t="str">
        <f>VLOOKUP($A1824,'Data Transformation'!$A$2:$K$2336,11,)</f>
        <v>overweight</v>
      </c>
      <c r="K1824" t="str">
        <f>VLOOKUP($A1824,'Data Transformation'!$A$2:$M$2336,13,)</f>
        <v>Normal</v>
      </c>
      <c r="L1824" t="str">
        <f>VLOOKUP(A1824,'Data Transformation'!A1824:Q4158,17,)</f>
        <v>16-Sep-1991</v>
      </c>
      <c r="M1824">
        <f>VLOOKUP($A1824,'Hospitalisation Details'!$A$2:$I$2344,6,)</f>
        <v>4618.08</v>
      </c>
      <c r="N1824" t="str">
        <f>VLOOKUP($A1824,'Hospitalisation Details'!$A$2:$I$2344,7,)</f>
        <v>tier - 2</v>
      </c>
      <c r="O1824" t="str">
        <f>VLOOKUP($A1824,'Hospitalisation Details'!$A$2:$I$2344,8,)</f>
        <v>tier - 1</v>
      </c>
      <c r="P1824" t="str">
        <f>VLOOKUP($A1824,'Hospitalisation Details'!$A$2:$I$2344,9,)</f>
        <v>R1012</v>
      </c>
      <c r="Q1824">
        <f>VLOOKUP(A1824,'Data Transformation'!A1824:R4158,18,)</f>
        <v>31</v>
      </c>
    </row>
    <row r="1825" spans="1:17" ht="15.6" x14ac:dyDescent="0.3">
      <c r="A1825" s="1" t="s">
        <v>546</v>
      </c>
      <c r="B1825" s="1" t="str">
        <f>VLOOKUP($A1825,'Data Transformation'!$A$2:$D$2336,4,)</f>
        <v xml:space="preserve">  Matthew T</v>
      </c>
      <c r="C1825">
        <f>VLOOKUP($A1825,'Medical Examinations'!$A$2:$B$2336,2,)</f>
        <v>35.340000000000003</v>
      </c>
      <c r="D1825">
        <f>VLOOKUP($A1825,'Medical Examinations'!$A$2:$C$2336,3,)</f>
        <v>4.13</v>
      </c>
      <c r="E1825" t="str">
        <f>VLOOKUP($A1825,'Medical Examinations'!$A$2:$D$2336,4,)</f>
        <v>No</v>
      </c>
      <c r="F1825" t="str">
        <f>VLOOKUP($A1825,'Medical Examinations'!$A$2:$E$2336,5,)</f>
        <v>yes</v>
      </c>
      <c r="G1825" t="str">
        <f>VLOOKUP($A1825,'Medical Examinations'!$A$2:$F$2336,6,)</f>
        <v>No</v>
      </c>
      <c r="H1825">
        <f>VLOOKUP($A1825,'Data Transformation'!$A$2:$G$2336,7,)</f>
        <v>1</v>
      </c>
      <c r="I1825" t="str">
        <f>VLOOKUP($A1825,'Medical Examinations'!$A$2:$H$2336,8,)</f>
        <v>No</v>
      </c>
      <c r="J1825" t="str">
        <f>VLOOKUP($A1825,'Data Transformation'!$A$2:$K$2336,11,)</f>
        <v>overweight</v>
      </c>
      <c r="K1825" t="str">
        <f>VLOOKUP($A1825,'Data Transformation'!$A$2:$M$2336,13,)</f>
        <v>Normal</v>
      </c>
      <c r="L1825" t="str">
        <f>VLOOKUP(A1825,'Data Transformation'!A1825:Q4159,17,)</f>
        <v>28-Dec-1985</v>
      </c>
      <c r="M1825">
        <f>VLOOKUP($A1825,'Hospitalisation Details'!$A$2:$I$2344,6,)</f>
        <v>4608.03</v>
      </c>
      <c r="N1825" t="str">
        <f>VLOOKUP($A1825,'Hospitalisation Details'!$A$2:$I$2344,7,)</f>
        <v>tier - 2</v>
      </c>
      <c r="O1825" t="str">
        <f>VLOOKUP($A1825,'Hospitalisation Details'!$A$2:$I$2344,8,)</f>
        <v>tier - 3</v>
      </c>
      <c r="P1825" t="str">
        <f>VLOOKUP($A1825,'Hospitalisation Details'!$A$2:$I$2344,9,)</f>
        <v>R1011</v>
      </c>
      <c r="Q1825">
        <f>VLOOKUP(A1825,'Data Transformation'!A1825:R4159,18,)</f>
        <v>37</v>
      </c>
    </row>
    <row r="1826" spans="1:17" ht="15.6" x14ac:dyDescent="0.3">
      <c r="A1826" s="1" t="s">
        <v>545</v>
      </c>
      <c r="B1826" s="1" t="str">
        <f>VLOOKUP($A1826,'Data Transformation'!$A$2:$D$2336,4,)</f>
        <v xml:space="preserve">  Becky G</v>
      </c>
      <c r="C1826">
        <f>VLOOKUP($A1826,'Medical Examinations'!$A$2:$B$2336,2,)</f>
        <v>26.695</v>
      </c>
      <c r="D1826">
        <f>VLOOKUP($A1826,'Medical Examinations'!$A$2:$C$2336,3,)</f>
        <v>5.28</v>
      </c>
      <c r="E1826" t="str">
        <f>VLOOKUP($A1826,'Medical Examinations'!$A$2:$D$2336,4,)</f>
        <v>No</v>
      </c>
      <c r="F1826" t="str">
        <f>VLOOKUP($A1826,'Medical Examinations'!$A$2:$E$2336,5,)</f>
        <v>No</v>
      </c>
      <c r="G1826" t="str">
        <f>VLOOKUP($A1826,'Medical Examinations'!$A$2:$F$2336,6,)</f>
        <v>No</v>
      </c>
      <c r="H1826">
        <f>VLOOKUP($A1826,'Data Transformation'!$A$2:$G$2336,7,)</f>
        <v>0</v>
      </c>
      <c r="I1826" t="str">
        <f>VLOOKUP($A1826,'Medical Examinations'!$A$2:$H$2336,8,)</f>
        <v>No</v>
      </c>
      <c r="J1826" t="str">
        <f>VLOOKUP($A1826,'Data Transformation'!$A$2:$K$2336,11,)</f>
        <v>obesity</v>
      </c>
      <c r="K1826" t="str">
        <f>VLOOKUP($A1826,'Data Transformation'!$A$2:$M$2336,13,)</f>
        <v>Diabetes</v>
      </c>
      <c r="L1826" t="str">
        <f>VLOOKUP(A1826,'Data Transformation'!A1826:Q4160,17,)</f>
        <v>29-Jul-1967</v>
      </c>
      <c r="M1826">
        <f>VLOOKUP($A1826,'Hospitalisation Details'!$A$2:$I$2344,6,)</f>
        <v>4571.41</v>
      </c>
      <c r="N1826" t="str">
        <f>VLOOKUP($A1826,'Hospitalisation Details'!$A$2:$I$2344,7,)</f>
        <v>tier - 2</v>
      </c>
      <c r="O1826" t="str">
        <f>VLOOKUP($A1826,'Hospitalisation Details'!$A$2:$I$2344,8,)</f>
        <v>tier - 2</v>
      </c>
      <c r="P1826" t="str">
        <f>VLOOKUP($A1826,'Hospitalisation Details'!$A$2:$I$2344,9,)</f>
        <v>R1012</v>
      </c>
      <c r="Q1826">
        <f>VLOOKUP(A1826,'Data Transformation'!A1826:R4160,18,)</f>
        <v>56</v>
      </c>
    </row>
    <row r="1827" spans="1:17" ht="15.6" x14ac:dyDescent="0.3">
      <c r="A1827" s="1" t="s">
        <v>544</v>
      </c>
      <c r="B1827" s="1" t="str">
        <f>VLOOKUP($A1827,'Data Transformation'!$A$2:$D$2336,4,)</f>
        <v xml:space="preserve">  Virginie</v>
      </c>
      <c r="C1827">
        <f>VLOOKUP($A1827,'Medical Examinations'!$A$2:$B$2336,2,)</f>
        <v>29.355</v>
      </c>
      <c r="D1827">
        <f>VLOOKUP($A1827,'Medical Examinations'!$A$2:$C$2336,3,)</f>
        <v>4.68</v>
      </c>
      <c r="E1827" t="str">
        <f>VLOOKUP($A1827,'Medical Examinations'!$A$2:$D$2336,4,)</f>
        <v>yes</v>
      </c>
      <c r="F1827" t="str">
        <f>VLOOKUP($A1827,'Medical Examinations'!$A$2:$E$2336,5,)</f>
        <v>No</v>
      </c>
      <c r="G1827" t="str">
        <f>VLOOKUP($A1827,'Medical Examinations'!$A$2:$F$2336,6,)</f>
        <v>No</v>
      </c>
      <c r="H1827">
        <f>VLOOKUP($A1827,'Data Transformation'!$A$2:$G$2336,7,)</f>
        <v>0</v>
      </c>
      <c r="I1827" t="str">
        <f>VLOOKUP($A1827,'Medical Examinations'!$A$2:$H$2336,8,)</f>
        <v>No</v>
      </c>
      <c r="J1827" t="str">
        <f>VLOOKUP($A1827,'Data Transformation'!$A$2:$K$2336,11,)</f>
        <v>overweight</v>
      </c>
      <c r="K1827" t="str">
        <f>VLOOKUP($A1827,'Data Transformation'!$A$2:$M$2336,13,)</f>
        <v>Normal</v>
      </c>
      <c r="L1827" t="str">
        <f>VLOOKUP(A1827,'Data Transformation'!A1827:Q4161,17,)</f>
        <v>15-Nov-1966</v>
      </c>
      <c r="M1827">
        <f>VLOOKUP($A1827,'Hospitalisation Details'!$A$2:$I$2344,6,)</f>
        <v>4564.1899999999996</v>
      </c>
      <c r="N1827" t="str">
        <f>VLOOKUP($A1827,'Hospitalisation Details'!$A$2:$I$2344,7,)</f>
        <v>tier - 2</v>
      </c>
      <c r="O1827" t="str">
        <f>VLOOKUP($A1827,'Hospitalisation Details'!$A$2:$I$2344,8,)</f>
        <v>tier - 2</v>
      </c>
      <c r="P1827" t="str">
        <f>VLOOKUP($A1827,'Hospitalisation Details'!$A$2:$I$2344,9,)</f>
        <v>R1024</v>
      </c>
      <c r="Q1827">
        <f>VLOOKUP(A1827,'Data Transformation'!A1827:R4161,18,)</f>
        <v>56</v>
      </c>
    </row>
    <row r="1828" spans="1:17" ht="15.6" x14ac:dyDescent="0.3">
      <c r="A1828" s="1" t="s">
        <v>543</v>
      </c>
      <c r="B1828" s="1" t="str">
        <f>VLOOKUP($A1828,'Data Transformation'!$A$2:$D$2336,4,)</f>
        <v xml:space="preserve">  Allison A</v>
      </c>
      <c r="C1828">
        <f>VLOOKUP($A1828,'Medical Examinations'!$A$2:$B$2336,2,)</f>
        <v>29.59</v>
      </c>
      <c r="D1828">
        <f>VLOOKUP($A1828,'Medical Examinations'!$A$2:$C$2336,3,)</f>
        <v>4.0599999999999996</v>
      </c>
      <c r="E1828" t="str">
        <f>VLOOKUP($A1828,'Medical Examinations'!$A$2:$D$2336,4,)</f>
        <v>No</v>
      </c>
      <c r="F1828" t="str">
        <f>VLOOKUP($A1828,'Medical Examinations'!$A$2:$E$2336,5,)</f>
        <v>No</v>
      </c>
      <c r="G1828" t="str">
        <f>VLOOKUP($A1828,'Medical Examinations'!$A$2:$F$2336,6,)</f>
        <v>No</v>
      </c>
      <c r="H1828">
        <f>VLOOKUP($A1828,'Data Transformation'!$A$2:$G$2336,7,)</f>
        <v>0</v>
      </c>
      <c r="I1828" t="str">
        <f>VLOOKUP($A1828,'Medical Examinations'!$A$2:$H$2336,8,)</f>
        <v>No</v>
      </c>
      <c r="J1828" t="str">
        <f>VLOOKUP($A1828,'Data Transformation'!$A$2:$K$2336,11,)</f>
        <v>obesity</v>
      </c>
      <c r="K1828" t="str">
        <f>VLOOKUP($A1828,'Data Transformation'!$A$2:$M$2336,13,)</f>
        <v>Diabetes</v>
      </c>
      <c r="L1828" t="str">
        <f>VLOOKUP(A1828,'Data Transformation'!A1828:Q4162,17,)</f>
        <v>24-Aug-1991</v>
      </c>
      <c r="M1828">
        <f>VLOOKUP($A1828,'Hospitalisation Details'!$A$2:$I$2344,6,)</f>
        <v>4562.84</v>
      </c>
      <c r="N1828" t="str">
        <f>VLOOKUP($A1828,'Hospitalisation Details'!$A$2:$I$2344,7,)</f>
        <v>tier - 2</v>
      </c>
      <c r="O1828" t="str">
        <f>VLOOKUP($A1828,'Hospitalisation Details'!$A$2:$I$2344,8,)</f>
        <v>tier - 2</v>
      </c>
      <c r="P1828" t="str">
        <f>VLOOKUP($A1828,'Hospitalisation Details'!$A$2:$I$2344,9,)</f>
        <v>R1013</v>
      </c>
      <c r="Q1828">
        <f>VLOOKUP(A1828,'Data Transformation'!A1828:R4162,18,)</f>
        <v>31</v>
      </c>
    </row>
    <row r="1829" spans="1:17" ht="15.6" x14ac:dyDescent="0.3">
      <c r="A1829" s="1" t="s">
        <v>542</v>
      </c>
      <c r="B1829" s="1" t="str">
        <f>VLOOKUP($A1829,'Data Transformation'!$A$2:$D$2336,4,)</f>
        <v xml:space="preserve">  Julie</v>
      </c>
      <c r="C1829">
        <f>VLOOKUP($A1829,'Medical Examinations'!$A$2:$B$2336,2,)</f>
        <v>31.35</v>
      </c>
      <c r="D1829">
        <f>VLOOKUP($A1829,'Medical Examinations'!$A$2:$C$2336,3,)</f>
        <v>4.2</v>
      </c>
      <c r="E1829" t="str">
        <f>VLOOKUP($A1829,'Medical Examinations'!$A$2:$D$2336,4,)</f>
        <v>No</v>
      </c>
      <c r="F1829" t="str">
        <f>VLOOKUP($A1829,'Medical Examinations'!$A$2:$E$2336,5,)</f>
        <v>yes</v>
      </c>
      <c r="G1829" t="str">
        <f>VLOOKUP($A1829,'Medical Examinations'!$A$2:$F$2336,6,)</f>
        <v>No</v>
      </c>
      <c r="H1829">
        <f>VLOOKUP($A1829,'Data Transformation'!$A$2:$G$2336,7,)</f>
        <v>1</v>
      </c>
      <c r="I1829" t="str">
        <f>VLOOKUP($A1829,'Medical Examinations'!$A$2:$H$2336,8,)</f>
        <v>No</v>
      </c>
      <c r="J1829" t="str">
        <f>VLOOKUP($A1829,'Data Transformation'!$A$2:$K$2336,11,)</f>
        <v>obesity</v>
      </c>
      <c r="K1829" t="str">
        <f>VLOOKUP($A1829,'Data Transformation'!$A$2:$M$2336,13,)</f>
        <v>Normal</v>
      </c>
      <c r="L1829" t="str">
        <f>VLOOKUP(A1829,'Data Transformation'!A1829:Q4163,17,)</f>
        <v>30-Jun-1987</v>
      </c>
      <c r="M1829">
        <f>VLOOKUP($A1829,'Hospitalisation Details'!$A$2:$I$2344,6,)</f>
        <v>4561.1899999999996</v>
      </c>
      <c r="N1829" t="str">
        <f>VLOOKUP($A1829,'Hospitalisation Details'!$A$2:$I$2344,7,)</f>
        <v>tier - 2</v>
      </c>
      <c r="O1829" t="str">
        <f>VLOOKUP($A1829,'Hospitalisation Details'!$A$2:$I$2344,8,)</f>
        <v>tier - 2</v>
      </c>
      <c r="P1829" t="str">
        <f>VLOOKUP($A1829,'Hospitalisation Details'!$A$2:$I$2344,9,)</f>
        <v>R1024</v>
      </c>
      <c r="Q1829">
        <f>VLOOKUP(A1829,'Data Transformation'!A1829:R4163,18,)</f>
        <v>36</v>
      </c>
    </row>
    <row r="1830" spans="1:17" ht="15.6" x14ac:dyDescent="0.3">
      <c r="A1830" s="1" t="s">
        <v>541</v>
      </c>
      <c r="B1830" s="1" t="str">
        <f>VLOOKUP($A1830,'Data Transformation'!$A$2:$D$2336,4,)</f>
        <v xml:space="preserve">  Katherine</v>
      </c>
      <c r="C1830">
        <f>VLOOKUP($A1830,'Medical Examinations'!$A$2:$B$2336,2,)</f>
        <v>20.52</v>
      </c>
      <c r="D1830">
        <f>VLOOKUP($A1830,'Medical Examinations'!$A$2:$C$2336,3,)</f>
        <v>4.83</v>
      </c>
      <c r="E1830" t="str">
        <f>VLOOKUP($A1830,'Medical Examinations'!$A$2:$D$2336,4,)</f>
        <v>No</v>
      </c>
      <c r="F1830" t="str">
        <f>VLOOKUP($A1830,'Medical Examinations'!$A$2:$E$2336,5,)</f>
        <v>No</v>
      </c>
      <c r="G1830" t="str">
        <f>VLOOKUP($A1830,'Medical Examinations'!$A$2:$F$2336,6,)</f>
        <v>No</v>
      </c>
      <c r="H1830">
        <f>VLOOKUP($A1830,'Data Transformation'!$A$2:$G$2336,7,)</f>
        <v>0</v>
      </c>
      <c r="I1830" t="str">
        <f>VLOOKUP($A1830,'Medical Examinations'!$A$2:$H$2336,8,)</f>
        <v>No</v>
      </c>
      <c r="J1830" t="e">
        <f>VLOOKUP($A1830,'Data Transformation'!$A$2:$K$2336,11,)</f>
        <v>#N/A</v>
      </c>
      <c r="K1830" t="str">
        <f>VLOOKUP($A1830,'Data Transformation'!$A$2:$M$2336,13,)</f>
        <v>Normal</v>
      </c>
      <c r="L1830" t="str">
        <f>VLOOKUP(A1830,'Data Transformation'!A1830:Q4164,17,)</f>
        <v>6-Sep-1993</v>
      </c>
      <c r="M1830">
        <f>VLOOKUP($A1830,'Hospitalisation Details'!$A$2:$I$2344,6,)</f>
        <v>4544.2299999999996</v>
      </c>
      <c r="N1830" t="str">
        <f>VLOOKUP($A1830,'Hospitalisation Details'!$A$2:$I$2344,7,)</f>
        <v>tier - 2</v>
      </c>
      <c r="O1830" t="str">
        <f>VLOOKUP($A1830,'Hospitalisation Details'!$A$2:$I$2344,8,)</f>
        <v>tier - 1</v>
      </c>
      <c r="P1830" t="str">
        <f>VLOOKUP($A1830,'Hospitalisation Details'!$A$2:$I$2344,9,)</f>
        <v>R1024</v>
      </c>
      <c r="Q1830">
        <f>VLOOKUP(A1830,'Data Transformation'!A1830:R4164,18,)</f>
        <v>29</v>
      </c>
    </row>
    <row r="1831" spans="1:17" ht="15.6" x14ac:dyDescent="0.3">
      <c r="A1831" s="1" t="s">
        <v>540</v>
      </c>
      <c r="B1831" s="1" t="str">
        <f>VLOOKUP($A1831,'Data Transformation'!$A$2:$D$2336,4,)</f>
        <v xml:space="preserve">  Caleb</v>
      </c>
      <c r="C1831">
        <f>VLOOKUP($A1831,'Medical Examinations'!$A$2:$B$2336,2,)</f>
        <v>42.9</v>
      </c>
      <c r="D1831">
        <f>VLOOKUP($A1831,'Medical Examinations'!$A$2:$C$2336,3,)</f>
        <v>4.87</v>
      </c>
      <c r="E1831" t="str">
        <f>VLOOKUP($A1831,'Medical Examinations'!$A$2:$D$2336,4,)</f>
        <v>yes</v>
      </c>
      <c r="F1831" t="str">
        <f>VLOOKUP($A1831,'Medical Examinations'!$A$2:$E$2336,5,)</f>
        <v>No</v>
      </c>
      <c r="G1831" t="str">
        <f>VLOOKUP($A1831,'Medical Examinations'!$A$2:$F$2336,6,)</f>
        <v>No</v>
      </c>
      <c r="H1831">
        <f>VLOOKUP($A1831,'Data Transformation'!$A$2:$G$2336,7,)</f>
        <v>1</v>
      </c>
      <c r="I1831" t="str">
        <f>VLOOKUP($A1831,'Medical Examinations'!$A$2:$H$2336,8,)</f>
        <v>No</v>
      </c>
      <c r="J1831" t="str">
        <f>VLOOKUP($A1831,'Data Transformation'!$A$2:$K$2336,11,)</f>
        <v>obesity</v>
      </c>
      <c r="K1831" t="str">
        <f>VLOOKUP($A1831,'Data Transformation'!$A$2:$M$2336,13,)</f>
        <v>Normal</v>
      </c>
      <c r="L1831" t="str">
        <f>VLOOKUP(A1831,'Data Transformation'!A1831:Q4165,17,)</f>
        <v>15-Dec-1982</v>
      </c>
      <c r="M1831">
        <f>VLOOKUP($A1831,'Hospitalisation Details'!$A$2:$I$2344,6,)</f>
        <v>4536.26</v>
      </c>
      <c r="N1831" t="str">
        <f>VLOOKUP($A1831,'Hospitalisation Details'!$A$2:$I$2344,7,)</f>
        <v>tier - 2</v>
      </c>
      <c r="O1831" t="str">
        <f>VLOOKUP($A1831,'Hospitalisation Details'!$A$2:$I$2344,8,)</f>
        <v>tier - 2</v>
      </c>
      <c r="P1831" t="str">
        <f>VLOOKUP($A1831,'Hospitalisation Details'!$A$2:$I$2344,9,)</f>
        <v>R1011</v>
      </c>
      <c r="Q1831">
        <f>VLOOKUP(A1831,'Data Transformation'!A1831:R4165,18,)</f>
        <v>40</v>
      </c>
    </row>
    <row r="1832" spans="1:17" ht="15.6" x14ac:dyDescent="0.3">
      <c r="A1832" s="1" t="s">
        <v>539</v>
      </c>
      <c r="B1832" s="1" t="str">
        <f>VLOOKUP($A1832,'Data Transformation'!$A$2:$D$2336,4,)</f>
        <v xml:space="preserve">  Jaime</v>
      </c>
      <c r="C1832">
        <f>VLOOKUP($A1832,'Medical Examinations'!$A$2:$B$2336,2,)</f>
        <v>24.6</v>
      </c>
      <c r="D1832">
        <f>VLOOKUP($A1832,'Medical Examinations'!$A$2:$C$2336,3,)</f>
        <v>5.86</v>
      </c>
      <c r="E1832" t="str">
        <f>VLOOKUP($A1832,'Medical Examinations'!$A$2:$D$2336,4,)</f>
        <v>No</v>
      </c>
      <c r="F1832" t="str">
        <f>VLOOKUP($A1832,'Medical Examinations'!$A$2:$E$2336,5,)</f>
        <v>No</v>
      </c>
      <c r="G1832" t="str">
        <f>VLOOKUP($A1832,'Medical Examinations'!$A$2:$F$2336,6,)</f>
        <v>Yes</v>
      </c>
      <c r="H1832">
        <f>VLOOKUP($A1832,'Data Transformation'!$A$2:$G$2336,7,)</f>
        <v>1</v>
      </c>
      <c r="I1832" t="str">
        <f>VLOOKUP($A1832,'Medical Examinations'!$A$2:$H$2336,8,)</f>
        <v>No</v>
      </c>
      <c r="J1832" t="str">
        <f>VLOOKUP($A1832,'Data Transformation'!$A$2:$K$2336,11,)</f>
        <v>obesity</v>
      </c>
      <c r="K1832" t="str">
        <f>VLOOKUP($A1832,'Data Transformation'!$A$2:$M$2336,13,)</f>
        <v>Diabetes</v>
      </c>
      <c r="L1832" t="str">
        <f>VLOOKUP(A1832,'Data Transformation'!A1832:Q4166,17,)</f>
        <v>30-Nov-1987</v>
      </c>
      <c r="M1832">
        <f>VLOOKUP($A1832,'Hospitalisation Details'!$A$2:$I$2344,6,)</f>
        <v>4529.4799999999996</v>
      </c>
      <c r="N1832" t="str">
        <f>VLOOKUP($A1832,'Hospitalisation Details'!$A$2:$I$2344,7,)</f>
        <v>tier - 2</v>
      </c>
      <c r="O1832" t="str">
        <f>VLOOKUP($A1832,'Hospitalisation Details'!$A$2:$I$2344,8,)</f>
        <v>tier - 1</v>
      </c>
      <c r="P1832" t="str">
        <f>VLOOKUP($A1832,'Hospitalisation Details'!$A$2:$I$2344,9,)</f>
        <v>R1011</v>
      </c>
      <c r="Q1832">
        <f>VLOOKUP(A1832,'Data Transformation'!A1832:R4166,18,)</f>
        <v>35</v>
      </c>
    </row>
    <row r="1833" spans="1:17" ht="15.6" x14ac:dyDescent="0.3">
      <c r="A1833" s="1" t="s">
        <v>538</v>
      </c>
      <c r="B1833" s="1" t="str">
        <f>VLOOKUP($A1833,'Data Transformation'!$A$2:$D$2336,4,)</f>
        <v xml:space="preserve">  Hannah</v>
      </c>
      <c r="C1833">
        <f>VLOOKUP($A1833,'Medical Examinations'!$A$2:$B$2336,2,)</f>
        <v>28.405000000000001</v>
      </c>
      <c r="D1833">
        <f>VLOOKUP($A1833,'Medical Examinations'!$A$2:$C$2336,3,)</f>
        <v>4.12</v>
      </c>
      <c r="E1833" t="str">
        <f>VLOOKUP($A1833,'Medical Examinations'!$A$2:$D$2336,4,)</f>
        <v>No</v>
      </c>
      <c r="F1833" t="str">
        <f>VLOOKUP($A1833,'Medical Examinations'!$A$2:$E$2336,5,)</f>
        <v>No</v>
      </c>
      <c r="G1833" t="str">
        <f>VLOOKUP($A1833,'Medical Examinations'!$A$2:$F$2336,6,)</f>
        <v>No</v>
      </c>
      <c r="H1833">
        <f>VLOOKUP($A1833,'Data Transformation'!$A$2:$G$2336,7,)</f>
        <v>1</v>
      </c>
      <c r="I1833" t="str">
        <f>VLOOKUP($A1833,'Medical Examinations'!$A$2:$H$2336,8,)</f>
        <v>No</v>
      </c>
      <c r="J1833" t="str">
        <f>VLOOKUP($A1833,'Data Transformation'!$A$2:$K$2336,11,)</f>
        <v>overweight</v>
      </c>
      <c r="K1833" t="str">
        <f>VLOOKUP($A1833,'Data Transformation'!$A$2:$M$2336,13,)</f>
        <v>Normal</v>
      </c>
      <c r="L1833" t="str">
        <f>VLOOKUP(A1833,'Data Transformation'!A1833:Q4167,17,)</f>
        <v>8-Nov-1980</v>
      </c>
      <c r="M1833">
        <f>VLOOKUP($A1833,'Hospitalisation Details'!$A$2:$I$2344,6,)</f>
        <v>4527.18</v>
      </c>
      <c r="N1833" t="str">
        <f>VLOOKUP($A1833,'Hospitalisation Details'!$A$2:$I$2344,7,)</f>
        <v>tier - 2</v>
      </c>
      <c r="O1833" t="str">
        <f>VLOOKUP($A1833,'Hospitalisation Details'!$A$2:$I$2344,8,)</f>
        <v>tier - 2</v>
      </c>
      <c r="P1833" t="str">
        <f>VLOOKUP($A1833,'Hospitalisation Details'!$A$2:$I$2344,9,)</f>
        <v>R1012</v>
      </c>
      <c r="Q1833">
        <f>VLOOKUP(A1833,'Data Transformation'!A1833:R4167,18,)</f>
        <v>42</v>
      </c>
    </row>
    <row r="1834" spans="1:17" ht="15.6" x14ac:dyDescent="0.3">
      <c r="A1834" s="1" t="s">
        <v>537</v>
      </c>
      <c r="B1834" s="1" t="str">
        <f>VLOOKUP($A1834,'Data Transformation'!$A$2:$D$2336,4,)</f>
        <v xml:space="preserve">  Zachariah</v>
      </c>
      <c r="C1834">
        <f>VLOOKUP($A1834,'Medical Examinations'!$A$2:$B$2336,2,)</f>
        <v>34.674999999999997</v>
      </c>
      <c r="D1834">
        <f>VLOOKUP($A1834,'Medical Examinations'!$A$2:$C$2336,3,)</f>
        <v>5.71</v>
      </c>
      <c r="E1834" t="str">
        <f>VLOOKUP($A1834,'Medical Examinations'!$A$2:$D$2336,4,)</f>
        <v>yes</v>
      </c>
      <c r="F1834" t="str">
        <f>VLOOKUP($A1834,'Medical Examinations'!$A$2:$E$2336,5,)</f>
        <v>No</v>
      </c>
      <c r="G1834" t="str">
        <f>VLOOKUP($A1834,'Medical Examinations'!$A$2:$F$2336,6,)</f>
        <v>No</v>
      </c>
      <c r="H1834">
        <f>VLOOKUP($A1834,'Data Transformation'!$A$2:$G$2336,7,)</f>
        <v>1</v>
      </c>
      <c r="I1834" t="str">
        <f>VLOOKUP($A1834,'Medical Examinations'!$A$2:$H$2336,8,)</f>
        <v>No</v>
      </c>
      <c r="J1834" t="str">
        <f>VLOOKUP($A1834,'Data Transformation'!$A$2:$K$2336,11,)</f>
        <v>overweight</v>
      </c>
      <c r="K1834" t="str">
        <f>VLOOKUP($A1834,'Data Transformation'!$A$2:$M$2336,13,)</f>
        <v>Normal</v>
      </c>
      <c r="L1834" t="str">
        <f>VLOOKUP(A1834,'Data Transformation'!A1834:Q4168,17,)</f>
        <v>19-Aug-1992</v>
      </c>
      <c r="M1834">
        <f>VLOOKUP($A1834,'Hospitalisation Details'!$A$2:$I$2344,6,)</f>
        <v>4518.83</v>
      </c>
      <c r="N1834" t="str">
        <f>VLOOKUP($A1834,'Hospitalisation Details'!$A$2:$I$2344,7,)</f>
        <v>tier - 2</v>
      </c>
      <c r="O1834" t="str">
        <f>VLOOKUP($A1834,'Hospitalisation Details'!$A$2:$I$2344,8,)</f>
        <v>tier - 2</v>
      </c>
      <c r="P1834" t="str">
        <f>VLOOKUP($A1834,'Hospitalisation Details'!$A$2:$I$2344,9,)</f>
        <v>R1017</v>
      </c>
      <c r="Q1834">
        <f>VLOOKUP(A1834,'Data Transformation'!A1834:R4168,18,)</f>
        <v>30</v>
      </c>
    </row>
    <row r="1835" spans="1:17" ht="15.6" x14ac:dyDescent="0.3">
      <c r="A1835" s="1" t="s">
        <v>536</v>
      </c>
      <c r="B1835" s="1" t="str">
        <f>VLOOKUP($A1835,'Data Transformation'!$A$2:$D$2336,4,)</f>
        <v xml:space="preserve">  Patricia A</v>
      </c>
      <c r="C1835">
        <f>VLOOKUP($A1835,'Medical Examinations'!$A$2:$B$2336,2,)</f>
        <v>18.850000000000001</v>
      </c>
      <c r="D1835">
        <f>VLOOKUP($A1835,'Medical Examinations'!$A$2:$C$2336,3,)</f>
        <v>6.03</v>
      </c>
      <c r="E1835" t="str">
        <f>VLOOKUP($A1835,'Medical Examinations'!$A$2:$D$2336,4,)</f>
        <v>No</v>
      </c>
      <c r="F1835" t="str">
        <f>VLOOKUP($A1835,'Medical Examinations'!$A$2:$E$2336,5,)</f>
        <v>No</v>
      </c>
      <c r="G1835" t="str">
        <f>VLOOKUP($A1835,'Medical Examinations'!$A$2:$F$2336,6,)</f>
        <v>No</v>
      </c>
      <c r="H1835">
        <f>VLOOKUP($A1835,'Data Transformation'!$A$2:$G$2336,7,)</f>
        <v>1</v>
      </c>
      <c r="I1835" t="str">
        <f>VLOOKUP($A1835,'Medical Examinations'!$A$2:$H$2336,8,)</f>
        <v>No</v>
      </c>
      <c r="J1835" t="str">
        <f>VLOOKUP($A1835,'Data Transformation'!$A$2:$K$2336,11,)</f>
        <v>obesity</v>
      </c>
      <c r="K1835" t="str">
        <f>VLOOKUP($A1835,'Data Transformation'!$A$2:$M$2336,13,)</f>
        <v>Normal</v>
      </c>
      <c r="L1835" t="str">
        <f>VLOOKUP(A1835,'Data Transformation'!A1835:Q4169,17,)</f>
        <v>17-Sep-1985</v>
      </c>
      <c r="M1835">
        <f>VLOOKUP($A1835,'Hospitalisation Details'!$A$2:$I$2344,6,)</f>
        <v>4518.7700000000004</v>
      </c>
      <c r="N1835" t="str">
        <f>VLOOKUP($A1835,'Hospitalisation Details'!$A$2:$I$2344,7,)</f>
        <v>tier - 2</v>
      </c>
      <c r="O1835" t="str">
        <f>VLOOKUP($A1835,'Hospitalisation Details'!$A$2:$I$2344,8,)</f>
        <v>tier - 3</v>
      </c>
      <c r="P1835" t="str">
        <f>VLOOKUP($A1835,'Hospitalisation Details'!$A$2:$I$2344,9,)</f>
        <v>R1012</v>
      </c>
      <c r="Q1835">
        <f>VLOOKUP(A1835,'Data Transformation'!A1835:R4169,18,)</f>
        <v>37</v>
      </c>
    </row>
    <row r="1836" spans="1:17" ht="15.6" x14ac:dyDescent="0.3">
      <c r="A1836" s="1" t="s">
        <v>534</v>
      </c>
      <c r="B1836" s="1" t="str">
        <f>VLOOKUP($A1836,'Data Transformation'!$A$2:$D$2336,4,)</f>
        <v xml:space="preserve">  Elizabeth A</v>
      </c>
      <c r="C1836">
        <f>VLOOKUP($A1836,'Medical Examinations'!$A$2:$B$2336,2,)</f>
        <v>34.130000000000003</v>
      </c>
      <c r="D1836">
        <f>VLOOKUP($A1836,'Medical Examinations'!$A$2:$C$2336,3,)</f>
        <v>5.65</v>
      </c>
      <c r="E1836" t="str">
        <f>VLOOKUP($A1836,'Medical Examinations'!$A$2:$D$2336,4,)</f>
        <v>No</v>
      </c>
      <c r="F1836" t="str">
        <f>VLOOKUP($A1836,'Medical Examinations'!$A$2:$E$2336,5,)</f>
        <v>No</v>
      </c>
      <c r="G1836" t="str">
        <f>VLOOKUP($A1836,'Medical Examinations'!$A$2:$F$2336,6,)</f>
        <v>Yes</v>
      </c>
      <c r="H1836">
        <f>VLOOKUP($A1836,'Data Transformation'!$A$2:$G$2336,7,)</f>
        <v>1</v>
      </c>
      <c r="I1836" t="str">
        <f>VLOOKUP($A1836,'Medical Examinations'!$A$2:$H$2336,8,)</f>
        <v>No</v>
      </c>
      <c r="J1836" t="str">
        <f>VLOOKUP($A1836,'Data Transformation'!$A$2:$K$2336,11,)</f>
        <v>obesity</v>
      </c>
      <c r="K1836" t="str">
        <f>VLOOKUP($A1836,'Data Transformation'!$A$2:$M$2336,13,)</f>
        <v>Normal</v>
      </c>
      <c r="L1836" t="str">
        <f>VLOOKUP(A1836,'Data Transformation'!A1836:Q4170,17,)</f>
        <v>14-Jul-1963</v>
      </c>
      <c r="M1836">
        <f>VLOOKUP($A1836,'Hospitalisation Details'!$A$2:$I$2344,6,)</f>
        <v>4518.3999999999996</v>
      </c>
      <c r="N1836" t="str">
        <f>VLOOKUP($A1836,'Hospitalisation Details'!$A$2:$I$2344,7,)</f>
        <v>tier - 2</v>
      </c>
      <c r="O1836" t="str">
        <f>VLOOKUP($A1836,'Hospitalisation Details'!$A$2:$I$2344,8,)</f>
        <v>tier - 3</v>
      </c>
      <c r="P1836" t="str">
        <f>VLOOKUP($A1836,'Hospitalisation Details'!$A$2:$I$2344,9,)</f>
        <v>R1026</v>
      </c>
      <c r="Q1836">
        <f>VLOOKUP(A1836,'Data Transformation'!A1836:R4170,18,)</f>
        <v>60</v>
      </c>
    </row>
    <row r="1837" spans="1:17" ht="15.6" x14ac:dyDescent="0.3">
      <c r="A1837" s="1" t="s">
        <v>533</v>
      </c>
      <c r="B1837" s="1" t="str">
        <f>VLOOKUP($A1837,'Data Transformation'!$A$2:$D$2336,4,)</f>
        <v xml:space="preserve">  Benjamin</v>
      </c>
      <c r="C1837">
        <f>VLOOKUP($A1837,'Medical Examinations'!$A$2:$B$2336,2,)</f>
        <v>17.34</v>
      </c>
      <c r="D1837">
        <f>VLOOKUP($A1837,'Medical Examinations'!$A$2:$C$2336,3,)</f>
        <v>5.05</v>
      </c>
      <c r="E1837" t="str">
        <f>VLOOKUP($A1837,'Medical Examinations'!$A$2:$D$2336,4,)</f>
        <v>No</v>
      </c>
      <c r="F1837" t="str">
        <f>VLOOKUP($A1837,'Medical Examinations'!$A$2:$E$2336,5,)</f>
        <v>No</v>
      </c>
      <c r="G1837" t="str">
        <f>VLOOKUP($A1837,'Medical Examinations'!$A$2:$F$2336,6,)</f>
        <v>No</v>
      </c>
      <c r="H1837">
        <f>VLOOKUP($A1837,'Data Transformation'!$A$2:$G$2336,7,)</f>
        <v>0</v>
      </c>
      <c r="I1837" t="str">
        <f>VLOOKUP($A1837,'Medical Examinations'!$A$2:$H$2336,8,)</f>
        <v>No</v>
      </c>
      <c r="J1837" t="str">
        <f>VLOOKUP($A1837,'Data Transformation'!$A$2:$K$2336,11,)</f>
        <v>obesity</v>
      </c>
      <c r="K1837" t="str">
        <f>VLOOKUP($A1837,'Data Transformation'!$A$2:$M$2336,13,)</f>
        <v>Diabetes</v>
      </c>
      <c r="L1837" t="str">
        <f>VLOOKUP(A1837,'Data Transformation'!A1837:Q4171,17,)</f>
        <v>24-Sep-1978</v>
      </c>
      <c r="M1837">
        <f>VLOOKUP($A1837,'Hospitalisation Details'!$A$2:$I$2344,6,)</f>
        <v>4515.71</v>
      </c>
      <c r="N1837" t="str">
        <f>VLOOKUP($A1837,'Hospitalisation Details'!$A$2:$I$2344,7,)</f>
        <v>tier - 2</v>
      </c>
      <c r="O1837" t="str">
        <f>VLOOKUP($A1837,'Hospitalisation Details'!$A$2:$I$2344,8,)</f>
        <v>tier - 3</v>
      </c>
      <c r="P1837" t="str">
        <f>VLOOKUP($A1837,'Hospitalisation Details'!$A$2:$I$2344,9,)</f>
        <v>R1013</v>
      </c>
      <c r="Q1837">
        <f>VLOOKUP(A1837,'Data Transformation'!A1837:R4171,18,)</f>
        <v>44</v>
      </c>
    </row>
    <row r="1838" spans="1:17" ht="15.6" x14ac:dyDescent="0.3">
      <c r="A1838" s="1" t="s">
        <v>532</v>
      </c>
      <c r="B1838" s="1" t="str">
        <f>VLOOKUP($A1838,'Data Transformation'!$A$2:$D$2336,4,)</f>
        <v xml:space="preserve">  Breno</v>
      </c>
      <c r="C1838">
        <f>VLOOKUP($A1838,'Medical Examinations'!$A$2:$B$2336,2,)</f>
        <v>17.440000000000001</v>
      </c>
      <c r="D1838">
        <f>VLOOKUP($A1838,'Medical Examinations'!$A$2:$C$2336,3,)</f>
        <v>6.26</v>
      </c>
      <c r="E1838" t="str">
        <f>VLOOKUP($A1838,'Medical Examinations'!$A$2:$D$2336,4,)</f>
        <v>No</v>
      </c>
      <c r="F1838" t="str">
        <f>VLOOKUP($A1838,'Medical Examinations'!$A$2:$E$2336,5,)</f>
        <v>No</v>
      </c>
      <c r="G1838" t="str">
        <f>VLOOKUP($A1838,'Medical Examinations'!$A$2:$F$2336,6,)</f>
        <v>No</v>
      </c>
      <c r="H1838">
        <f>VLOOKUP($A1838,'Data Transformation'!$A$2:$G$2336,7,)</f>
        <v>0</v>
      </c>
      <c r="I1838" t="str">
        <f>VLOOKUP($A1838,'Medical Examinations'!$A$2:$H$2336,8,)</f>
        <v>No</v>
      </c>
      <c r="J1838" t="str">
        <f>VLOOKUP($A1838,'Data Transformation'!$A$2:$K$2336,11,)</f>
        <v>obesity</v>
      </c>
      <c r="K1838" t="str">
        <f>VLOOKUP($A1838,'Data Transformation'!$A$2:$M$2336,13,)</f>
        <v>Diabetes</v>
      </c>
      <c r="L1838" t="str">
        <f>VLOOKUP(A1838,'Data Transformation'!A1838:Q4172,17,)</f>
        <v>27-Aug-1994</v>
      </c>
      <c r="M1838">
        <f>VLOOKUP($A1838,'Hospitalisation Details'!$A$2:$I$2344,6,)</f>
        <v>4511.41</v>
      </c>
      <c r="N1838" t="str">
        <f>VLOOKUP($A1838,'Hospitalisation Details'!$A$2:$I$2344,7,)</f>
        <v>tier - 2</v>
      </c>
      <c r="O1838" t="str">
        <f>VLOOKUP($A1838,'Hospitalisation Details'!$A$2:$I$2344,8,)</f>
        <v>tier - 3</v>
      </c>
      <c r="P1838" t="str">
        <f>VLOOKUP($A1838,'Hospitalisation Details'!$A$2:$I$2344,9,)</f>
        <v>R1013</v>
      </c>
      <c r="Q1838">
        <f>VLOOKUP(A1838,'Data Transformation'!A1838:R4172,18,)</f>
        <v>28</v>
      </c>
    </row>
    <row r="1839" spans="1:17" ht="15.6" x14ac:dyDescent="0.3">
      <c r="A1839" s="1" t="s">
        <v>531</v>
      </c>
      <c r="B1839" s="1" t="str">
        <f>VLOOKUP($A1839,'Data Transformation'!$A$2:$D$2336,4,)</f>
        <v xml:space="preserve">  Takaya</v>
      </c>
      <c r="C1839">
        <f>VLOOKUP($A1839,'Medical Examinations'!$A$2:$B$2336,2,)</f>
        <v>33.659999999999997</v>
      </c>
      <c r="D1839">
        <f>VLOOKUP($A1839,'Medical Examinations'!$A$2:$C$2336,3,)</f>
        <v>4.08</v>
      </c>
      <c r="E1839" t="str">
        <f>VLOOKUP($A1839,'Medical Examinations'!$A$2:$D$2336,4,)</f>
        <v>yes</v>
      </c>
      <c r="F1839" t="str">
        <f>VLOOKUP($A1839,'Medical Examinations'!$A$2:$E$2336,5,)</f>
        <v>No</v>
      </c>
      <c r="G1839" t="str">
        <f>VLOOKUP($A1839,'Medical Examinations'!$A$2:$F$2336,6,)</f>
        <v>Yes</v>
      </c>
      <c r="H1839">
        <f>VLOOKUP($A1839,'Data Transformation'!$A$2:$G$2336,7,)</f>
        <v>1</v>
      </c>
      <c r="I1839" t="str">
        <f>VLOOKUP($A1839,'Medical Examinations'!$A$2:$H$2336,8,)</f>
        <v>No</v>
      </c>
      <c r="J1839" t="str">
        <f>VLOOKUP($A1839,'Data Transformation'!$A$2:$K$2336,11,)</f>
        <v>obesity</v>
      </c>
      <c r="K1839" t="str">
        <f>VLOOKUP($A1839,'Data Transformation'!$A$2:$M$2336,13,)</f>
        <v>Diabetes</v>
      </c>
      <c r="L1839" t="str">
        <f>VLOOKUP(A1839,'Data Transformation'!A1839:Q4173,17,)</f>
        <v>8-Aug-1990</v>
      </c>
      <c r="M1839">
        <f>VLOOKUP($A1839,'Hospitalisation Details'!$A$2:$I$2344,6,)</f>
        <v>4504.66</v>
      </c>
      <c r="N1839" t="str">
        <f>VLOOKUP($A1839,'Hospitalisation Details'!$A$2:$I$2344,7,)</f>
        <v>tier - 1</v>
      </c>
      <c r="O1839" t="str">
        <f>VLOOKUP($A1839,'Hospitalisation Details'!$A$2:$I$2344,8,)</f>
        <v>tier - 2</v>
      </c>
      <c r="P1839" t="str">
        <f>VLOOKUP($A1839,'Hospitalisation Details'!$A$2:$I$2344,9,)</f>
        <v>R1013</v>
      </c>
      <c r="Q1839">
        <f>VLOOKUP(A1839,'Data Transformation'!A1839:R4173,18,)</f>
        <v>32</v>
      </c>
    </row>
    <row r="1840" spans="1:17" ht="15.6" x14ac:dyDescent="0.3">
      <c r="A1840" s="1" t="s">
        <v>530</v>
      </c>
      <c r="B1840" s="1" t="str">
        <f>VLOOKUP($A1840,'Data Transformation'!$A$2:$D$2336,4,)</f>
        <v xml:space="preserve">  Thomas IV</v>
      </c>
      <c r="C1840">
        <f>VLOOKUP($A1840,'Medical Examinations'!$A$2:$B$2336,2,)</f>
        <v>21.375</v>
      </c>
      <c r="D1840">
        <f>VLOOKUP($A1840,'Medical Examinations'!$A$2:$C$2336,3,)</f>
        <v>6.19</v>
      </c>
      <c r="E1840" t="str">
        <f>VLOOKUP($A1840,'Medical Examinations'!$A$2:$D$2336,4,)</f>
        <v>yes</v>
      </c>
      <c r="F1840" t="str">
        <f>VLOOKUP($A1840,'Medical Examinations'!$A$2:$E$2336,5,)</f>
        <v>No</v>
      </c>
      <c r="G1840" t="str">
        <f>VLOOKUP($A1840,'Medical Examinations'!$A$2:$F$2336,6,)</f>
        <v>No</v>
      </c>
      <c r="H1840">
        <f>VLOOKUP($A1840,'Data Transformation'!$A$2:$G$2336,7,)</f>
        <v>1</v>
      </c>
      <c r="I1840" t="str">
        <f>VLOOKUP($A1840,'Medical Examinations'!$A$2:$H$2336,8,)</f>
        <v>No</v>
      </c>
      <c r="J1840" t="str">
        <f>VLOOKUP($A1840,'Data Transformation'!$A$2:$K$2336,11,)</f>
        <v>obesity</v>
      </c>
      <c r="K1840" t="str">
        <f>VLOOKUP($A1840,'Data Transformation'!$A$2:$M$2336,13,)</f>
        <v>Normal</v>
      </c>
      <c r="L1840" t="str">
        <f>VLOOKUP(A1840,'Data Transformation'!A1840:Q4174,17,)</f>
        <v>14-Jun-1972</v>
      </c>
      <c r="M1840">
        <f>VLOOKUP($A1840,'Hospitalisation Details'!$A$2:$I$2344,6,)</f>
        <v>4500.34</v>
      </c>
      <c r="N1840" t="str">
        <f>VLOOKUP($A1840,'Hospitalisation Details'!$A$2:$I$2344,7,)</f>
        <v>tier - 2</v>
      </c>
      <c r="O1840" t="str">
        <f>VLOOKUP($A1840,'Hospitalisation Details'!$A$2:$I$2344,8,)</f>
        <v>tier - 1</v>
      </c>
      <c r="P1840" t="str">
        <f>VLOOKUP($A1840,'Hospitalisation Details'!$A$2:$I$2344,9,)</f>
        <v>R1017</v>
      </c>
      <c r="Q1840">
        <f>VLOOKUP(A1840,'Data Transformation'!A1840:R4174,18,)</f>
        <v>51</v>
      </c>
    </row>
    <row r="1841" spans="1:17" ht="15.6" x14ac:dyDescent="0.3">
      <c r="A1841" s="1" t="s">
        <v>529</v>
      </c>
      <c r="B1841" s="1" t="str">
        <f>VLOOKUP($A1841,'Data Transformation'!$A$2:$D$2336,4,)</f>
        <v xml:space="preserve">  Bradley E</v>
      </c>
      <c r="C1841">
        <f>VLOOKUP($A1841,'Medical Examinations'!$A$2:$B$2336,2,)</f>
        <v>27.14</v>
      </c>
      <c r="D1841">
        <f>VLOOKUP($A1841,'Medical Examinations'!$A$2:$C$2336,3,)</f>
        <v>6.01</v>
      </c>
      <c r="E1841" t="str">
        <f>VLOOKUP($A1841,'Medical Examinations'!$A$2:$D$2336,4,)</f>
        <v>No</v>
      </c>
      <c r="F1841" t="str">
        <f>VLOOKUP($A1841,'Medical Examinations'!$A$2:$E$2336,5,)</f>
        <v>No</v>
      </c>
      <c r="G1841" t="str">
        <f>VLOOKUP($A1841,'Medical Examinations'!$A$2:$F$2336,6,)</f>
        <v>No</v>
      </c>
      <c r="H1841">
        <f>VLOOKUP($A1841,'Data Transformation'!$A$2:$G$2336,7,)</f>
        <v>1</v>
      </c>
      <c r="I1841" t="str">
        <f>VLOOKUP($A1841,'Medical Examinations'!$A$2:$H$2336,8,)</f>
        <v>No</v>
      </c>
      <c r="J1841" t="str">
        <f>VLOOKUP($A1841,'Data Transformation'!$A$2:$K$2336,11,)</f>
        <v>obesity</v>
      </c>
      <c r="K1841" t="str">
        <f>VLOOKUP($A1841,'Data Transformation'!$A$2:$M$2336,13,)</f>
        <v>Normal</v>
      </c>
      <c r="L1841" t="str">
        <f>VLOOKUP(A1841,'Data Transformation'!A1841:Q4175,17,)</f>
        <v>30-Oct-1979</v>
      </c>
      <c r="M1841">
        <f>VLOOKUP($A1841,'Hospitalisation Details'!$A$2:$I$2344,6,)</f>
        <v>4488.58</v>
      </c>
      <c r="N1841" t="str">
        <f>VLOOKUP($A1841,'Hospitalisation Details'!$A$2:$I$2344,7,)</f>
        <v>tier - 2</v>
      </c>
      <c r="O1841" t="str">
        <f>VLOOKUP($A1841,'Hospitalisation Details'!$A$2:$I$2344,8,)</f>
        <v>tier - 3</v>
      </c>
      <c r="P1841" t="str">
        <f>VLOOKUP($A1841,'Hospitalisation Details'!$A$2:$I$2344,9,)</f>
        <v>R1012</v>
      </c>
      <c r="Q1841">
        <f>VLOOKUP(A1841,'Data Transformation'!A1841:R4175,18,)</f>
        <v>43</v>
      </c>
    </row>
    <row r="1842" spans="1:17" ht="15.6" x14ac:dyDescent="0.3">
      <c r="A1842" s="1" t="s">
        <v>528</v>
      </c>
      <c r="B1842" s="1" t="str">
        <f>VLOOKUP($A1842,'Data Transformation'!$A$2:$D$2336,4,)</f>
        <v xml:space="preserve">  Megan</v>
      </c>
      <c r="C1842">
        <f>VLOOKUP($A1842,'Medical Examinations'!$A$2:$B$2336,2,)</f>
        <v>35.78</v>
      </c>
      <c r="D1842">
        <f>VLOOKUP($A1842,'Medical Examinations'!$A$2:$C$2336,3,)</f>
        <v>6.07</v>
      </c>
      <c r="E1842" t="str">
        <f>VLOOKUP($A1842,'Medical Examinations'!$A$2:$D$2336,4,)</f>
        <v>No</v>
      </c>
      <c r="F1842" t="str">
        <f>VLOOKUP($A1842,'Medical Examinations'!$A$2:$E$2336,5,)</f>
        <v>yes</v>
      </c>
      <c r="G1842" t="str">
        <f>VLOOKUP($A1842,'Medical Examinations'!$A$2:$F$2336,6,)</f>
        <v>No</v>
      </c>
      <c r="H1842">
        <f>VLOOKUP($A1842,'Data Transformation'!$A$2:$G$2336,7,)</f>
        <v>1</v>
      </c>
      <c r="I1842" t="str">
        <f>VLOOKUP($A1842,'Medical Examinations'!$A$2:$H$2336,8,)</f>
        <v>No</v>
      </c>
      <c r="J1842" t="str">
        <f>VLOOKUP($A1842,'Data Transformation'!$A$2:$K$2336,11,)</f>
        <v>obesity</v>
      </c>
      <c r="K1842" t="str">
        <f>VLOOKUP($A1842,'Data Transformation'!$A$2:$M$2336,13,)</f>
        <v>Prediabetes</v>
      </c>
      <c r="L1842" t="str">
        <f>VLOOKUP(A1842,'Data Transformation'!A1842:Q4176,17,)</f>
        <v>18-Oct-1997</v>
      </c>
      <c r="M1842">
        <f>VLOOKUP($A1842,'Hospitalisation Details'!$A$2:$I$2344,6,)</f>
        <v>4468.25</v>
      </c>
      <c r="N1842" t="str">
        <f>VLOOKUP($A1842,'Hospitalisation Details'!$A$2:$I$2344,7,)</f>
        <v>tier - 2</v>
      </c>
      <c r="O1842" t="str">
        <f>VLOOKUP($A1842,'Hospitalisation Details'!$A$2:$I$2344,8,)</f>
        <v>tier - 2</v>
      </c>
      <c r="P1842" t="str">
        <f>VLOOKUP($A1842,'Hospitalisation Details'!$A$2:$I$2344,9,)</f>
        <v>R1012</v>
      </c>
      <c r="Q1842">
        <f>VLOOKUP(A1842,'Data Transformation'!A1842:R4176,18,)</f>
        <v>25</v>
      </c>
    </row>
    <row r="1843" spans="1:17" ht="15.6" x14ac:dyDescent="0.3">
      <c r="A1843" s="1" t="s">
        <v>527</v>
      </c>
      <c r="B1843" s="1" t="str">
        <f>VLOOKUP($A1843,'Data Transformation'!$A$2:$D$2336,4,)</f>
        <v xml:space="preserve">  Ruby J</v>
      </c>
      <c r="C1843">
        <f>VLOOKUP($A1843,'Medical Examinations'!$A$2:$B$2336,2,)</f>
        <v>34.96</v>
      </c>
      <c r="D1843">
        <f>VLOOKUP($A1843,'Medical Examinations'!$A$2:$C$2336,3,)</f>
        <v>5.63</v>
      </c>
      <c r="E1843" t="str">
        <f>VLOOKUP($A1843,'Medical Examinations'!$A$2:$D$2336,4,)</f>
        <v>No</v>
      </c>
      <c r="F1843" t="str">
        <f>VLOOKUP($A1843,'Medical Examinations'!$A$2:$E$2336,5,)</f>
        <v>No</v>
      </c>
      <c r="G1843" t="str">
        <f>VLOOKUP($A1843,'Medical Examinations'!$A$2:$F$2336,6,)</f>
        <v>No</v>
      </c>
      <c r="H1843">
        <f>VLOOKUP($A1843,'Data Transformation'!$A$2:$G$2336,7,)</f>
        <v>0</v>
      </c>
      <c r="I1843" t="str">
        <f>VLOOKUP($A1843,'Medical Examinations'!$A$2:$H$2336,8,)</f>
        <v>No</v>
      </c>
      <c r="J1843" t="str">
        <f>VLOOKUP($A1843,'Data Transformation'!$A$2:$K$2336,11,)</f>
        <v>obesity</v>
      </c>
      <c r="K1843" t="str">
        <f>VLOOKUP($A1843,'Data Transformation'!$A$2:$M$2336,13,)</f>
        <v>Prediabetes</v>
      </c>
      <c r="L1843" t="str">
        <f>VLOOKUP(A1843,'Data Transformation'!A1843:Q4177,17,)</f>
        <v>9-Oct-1980</v>
      </c>
      <c r="M1843">
        <f>VLOOKUP($A1843,'Hospitalisation Details'!$A$2:$I$2344,6,)</f>
        <v>4466.62</v>
      </c>
      <c r="N1843" t="str">
        <f>VLOOKUP($A1843,'Hospitalisation Details'!$A$2:$I$2344,7,)</f>
        <v>tier - 2</v>
      </c>
      <c r="O1843" t="str">
        <f>VLOOKUP($A1843,'Hospitalisation Details'!$A$2:$I$2344,8,)</f>
        <v>tier - 2</v>
      </c>
      <c r="P1843" t="str">
        <f>VLOOKUP($A1843,'Hospitalisation Details'!$A$2:$I$2344,9,)</f>
        <v>R1012</v>
      </c>
      <c r="Q1843">
        <f>VLOOKUP(A1843,'Data Transformation'!A1843:R4177,18,)</f>
        <v>42</v>
      </c>
    </row>
    <row r="1844" spans="1:17" ht="15.6" x14ac:dyDescent="0.3">
      <c r="A1844" s="1" t="s">
        <v>526</v>
      </c>
      <c r="B1844" s="1" t="str">
        <f>VLOOKUP($A1844,'Data Transformation'!$A$2:$D$2336,4,)</f>
        <v xml:space="preserve">  Bart</v>
      </c>
      <c r="C1844">
        <f>VLOOKUP($A1844,'Medical Examinations'!$A$2:$B$2336,2,)</f>
        <v>38.39</v>
      </c>
      <c r="D1844">
        <f>VLOOKUP($A1844,'Medical Examinations'!$A$2:$C$2336,3,)</f>
        <v>6.05</v>
      </c>
      <c r="E1844" t="str">
        <f>VLOOKUP($A1844,'Medical Examinations'!$A$2:$D$2336,4,)</f>
        <v>No</v>
      </c>
      <c r="F1844" t="str">
        <f>VLOOKUP($A1844,'Medical Examinations'!$A$2:$E$2336,5,)</f>
        <v>No</v>
      </c>
      <c r="G1844" t="str">
        <f>VLOOKUP($A1844,'Medical Examinations'!$A$2:$F$2336,6,)</f>
        <v>No</v>
      </c>
      <c r="H1844">
        <f>VLOOKUP($A1844,'Data Transformation'!$A$2:$G$2336,7,)</f>
        <v>0</v>
      </c>
      <c r="I1844" t="str">
        <f>VLOOKUP($A1844,'Medical Examinations'!$A$2:$H$2336,8,)</f>
        <v>No</v>
      </c>
      <c r="J1844" t="str">
        <f>VLOOKUP($A1844,'Data Transformation'!$A$2:$K$2336,11,)</f>
        <v>obesity</v>
      </c>
      <c r="K1844" t="str">
        <f>VLOOKUP($A1844,'Data Transformation'!$A$2:$M$2336,13,)</f>
        <v>Normal</v>
      </c>
      <c r="L1844" t="str">
        <f>VLOOKUP(A1844,'Data Transformation'!A1844:Q4178,17,)</f>
        <v>10-Aug-1966</v>
      </c>
      <c r="M1844">
        <f>VLOOKUP($A1844,'Hospitalisation Details'!$A$2:$I$2344,6,)</f>
        <v>4463.21</v>
      </c>
      <c r="N1844" t="str">
        <f>VLOOKUP($A1844,'Hospitalisation Details'!$A$2:$I$2344,7,)</f>
        <v>tier - 3</v>
      </c>
      <c r="O1844" t="str">
        <f>VLOOKUP($A1844,'Hospitalisation Details'!$A$2:$I$2344,8,)</f>
        <v>tier - 3</v>
      </c>
      <c r="P1844" t="str">
        <f>VLOOKUP($A1844,'Hospitalisation Details'!$A$2:$I$2344,9,)</f>
        <v>R1013</v>
      </c>
      <c r="Q1844">
        <f>VLOOKUP(A1844,'Data Transformation'!A1844:R4178,18,)</f>
        <v>56</v>
      </c>
    </row>
    <row r="1845" spans="1:17" ht="15.6" x14ac:dyDescent="0.3">
      <c r="A1845" s="1" t="s">
        <v>525</v>
      </c>
      <c r="B1845" s="1" t="str">
        <f>VLOOKUP($A1845,'Data Transformation'!$A$2:$D$2336,4,)</f>
        <v xml:space="preserve">  Robert A</v>
      </c>
      <c r="C1845">
        <f>VLOOKUP($A1845,'Medical Examinations'!$A$2:$B$2336,2,)</f>
        <v>33.82</v>
      </c>
      <c r="D1845">
        <f>VLOOKUP($A1845,'Medical Examinations'!$A$2:$C$2336,3,)</f>
        <v>4.6500000000000004</v>
      </c>
      <c r="E1845" t="str">
        <f>VLOOKUP($A1845,'Medical Examinations'!$A$2:$D$2336,4,)</f>
        <v>No</v>
      </c>
      <c r="F1845" t="str">
        <f>VLOOKUP($A1845,'Medical Examinations'!$A$2:$E$2336,5,)</f>
        <v>No</v>
      </c>
      <c r="G1845" t="str">
        <f>VLOOKUP($A1845,'Medical Examinations'!$A$2:$F$2336,6,)</f>
        <v>No</v>
      </c>
      <c r="H1845">
        <f>VLOOKUP($A1845,'Data Transformation'!$A$2:$G$2336,7,)</f>
        <v>0</v>
      </c>
      <c r="I1845" t="str">
        <f>VLOOKUP($A1845,'Medical Examinations'!$A$2:$H$2336,8,)</f>
        <v>No</v>
      </c>
      <c r="J1845" t="str">
        <f>VLOOKUP($A1845,'Data Transformation'!$A$2:$K$2336,11,)</f>
        <v>normal weight</v>
      </c>
      <c r="K1845" t="str">
        <f>VLOOKUP($A1845,'Data Transformation'!$A$2:$M$2336,13,)</f>
        <v>Normal</v>
      </c>
      <c r="L1845" t="str">
        <f>VLOOKUP(A1845,'Data Transformation'!A1845:Q4179,17,)</f>
        <v>25-Jul-1988</v>
      </c>
      <c r="M1845">
        <f>VLOOKUP($A1845,'Hospitalisation Details'!$A$2:$I$2344,6,)</f>
        <v>4462.72</v>
      </c>
      <c r="N1845" t="str">
        <f>VLOOKUP($A1845,'Hospitalisation Details'!$A$2:$I$2344,7,)</f>
        <v>tier - 2</v>
      </c>
      <c r="O1845" t="str">
        <f>VLOOKUP($A1845,'Hospitalisation Details'!$A$2:$I$2344,8,)</f>
        <v>tier - 3</v>
      </c>
      <c r="P1845" t="str">
        <f>VLOOKUP($A1845,'Hospitalisation Details'!$A$2:$I$2344,9,)</f>
        <v>R1012</v>
      </c>
      <c r="Q1845">
        <f>VLOOKUP(A1845,'Data Transformation'!A1845:R4179,18,)</f>
        <v>35</v>
      </c>
    </row>
    <row r="1846" spans="1:17" ht="15.6" x14ac:dyDescent="0.3">
      <c r="A1846" s="1" t="s">
        <v>524</v>
      </c>
      <c r="B1846" s="1" t="str">
        <f>VLOOKUP($A1846,'Data Transformation'!$A$2:$D$2336,4,)</f>
        <v xml:space="preserve">  Adam</v>
      </c>
      <c r="C1846">
        <f>VLOOKUP($A1846,'Medical Examinations'!$A$2:$B$2336,2,)</f>
        <v>27.835000000000001</v>
      </c>
      <c r="D1846">
        <f>VLOOKUP($A1846,'Medical Examinations'!$A$2:$C$2336,3,)</f>
        <v>5.37</v>
      </c>
      <c r="E1846" t="str">
        <f>VLOOKUP($A1846,'Medical Examinations'!$A$2:$D$2336,4,)</f>
        <v>No</v>
      </c>
      <c r="F1846" t="str">
        <f>VLOOKUP($A1846,'Medical Examinations'!$A$2:$E$2336,5,)</f>
        <v>No</v>
      </c>
      <c r="G1846" t="str">
        <f>VLOOKUP($A1846,'Medical Examinations'!$A$2:$F$2336,6,)</f>
        <v>No</v>
      </c>
      <c r="H1846">
        <f>VLOOKUP($A1846,'Data Transformation'!$A$2:$G$2336,7,)</f>
        <v>0</v>
      </c>
      <c r="I1846" t="str">
        <f>VLOOKUP($A1846,'Medical Examinations'!$A$2:$H$2336,8,)</f>
        <v>No</v>
      </c>
      <c r="J1846" t="str">
        <f>VLOOKUP($A1846,'Data Transformation'!$A$2:$K$2336,11,)</f>
        <v>normal weight</v>
      </c>
      <c r="K1846" t="str">
        <f>VLOOKUP($A1846,'Data Transformation'!$A$2:$M$2336,13,)</f>
        <v>Diabetes</v>
      </c>
      <c r="L1846" t="str">
        <f>VLOOKUP(A1846,'Data Transformation'!A1846:Q4180,17,)</f>
        <v>6-Oct-1983</v>
      </c>
      <c r="M1846">
        <f>VLOOKUP($A1846,'Hospitalisation Details'!$A$2:$I$2344,6,)</f>
        <v>4454.3999999999996</v>
      </c>
      <c r="N1846" t="str">
        <f>VLOOKUP($A1846,'Hospitalisation Details'!$A$2:$I$2344,7,)</f>
        <v>tier - 2</v>
      </c>
      <c r="O1846" t="str">
        <f>VLOOKUP($A1846,'Hospitalisation Details'!$A$2:$I$2344,8,)</f>
        <v>tier - 3</v>
      </c>
      <c r="P1846" t="str">
        <f>VLOOKUP($A1846,'Hospitalisation Details'!$A$2:$I$2344,9,)</f>
        <v>R1012</v>
      </c>
      <c r="Q1846">
        <f>VLOOKUP(A1846,'Data Transformation'!A1846:R4180,18,)</f>
        <v>39</v>
      </c>
    </row>
    <row r="1847" spans="1:17" ht="15.6" x14ac:dyDescent="0.3">
      <c r="A1847" s="1" t="s">
        <v>523</v>
      </c>
      <c r="B1847" s="1" t="str">
        <f>VLOOKUP($A1847,'Data Transformation'!$A$2:$D$2336,4,)</f>
        <v xml:space="preserve">  Yemane Adhane</v>
      </c>
      <c r="C1847">
        <f>VLOOKUP($A1847,'Medical Examinations'!$A$2:$B$2336,2,)</f>
        <v>33</v>
      </c>
      <c r="D1847">
        <f>VLOOKUP($A1847,'Medical Examinations'!$A$2:$C$2336,3,)</f>
        <v>5.39</v>
      </c>
      <c r="E1847" t="str">
        <f>VLOOKUP($A1847,'Medical Examinations'!$A$2:$D$2336,4,)</f>
        <v>No</v>
      </c>
      <c r="F1847" t="str">
        <f>VLOOKUP($A1847,'Medical Examinations'!$A$2:$E$2336,5,)</f>
        <v>No</v>
      </c>
      <c r="G1847" t="str">
        <f>VLOOKUP($A1847,'Medical Examinations'!$A$2:$F$2336,6,)</f>
        <v>No</v>
      </c>
      <c r="H1847">
        <f>VLOOKUP($A1847,'Data Transformation'!$A$2:$G$2336,7,)</f>
        <v>0</v>
      </c>
      <c r="I1847" t="str">
        <f>VLOOKUP($A1847,'Medical Examinations'!$A$2:$H$2336,8,)</f>
        <v>No</v>
      </c>
      <c r="J1847" t="str">
        <f>VLOOKUP($A1847,'Data Transformation'!$A$2:$K$2336,11,)</f>
        <v>obesity</v>
      </c>
      <c r="K1847" t="str">
        <f>VLOOKUP($A1847,'Data Transformation'!$A$2:$M$2336,13,)</f>
        <v>Normal</v>
      </c>
      <c r="L1847" t="str">
        <f>VLOOKUP(A1847,'Data Transformation'!A1847:Q4181,17,)</f>
        <v>9-Jul-2002</v>
      </c>
      <c r="M1847">
        <f>VLOOKUP($A1847,'Hospitalisation Details'!$A$2:$I$2344,6,)</f>
        <v>4449.46</v>
      </c>
      <c r="N1847" t="str">
        <f>VLOOKUP($A1847,'Hospitalisation Details'!$A$2:$I$2344,7,)</f>
        <v>tier - 1</v>
      </c>
      <c r="O1847" t="str">
        <f>VLOOKUP($A1847,'Hospitalisation Details'!$A$2:$I$2344,8,)</f>
        <v>tier - 2</v>
      </c>
      <c r="P1847" t="str">
        <f>VLOOKUP($A1847,'Hospitalisation Details'!$A$2:$I$2344,9,)</f>
        <v>R1013</v>
      </c>
      <c r="Q1847">
        <f>VLOOKUP(A1847,'Data Transformation'!A1847:R4181,18,)</f>
        <v>21</v>
      </c>
    </row>
    <row r="1848" spans="1:17" ht="15.6" x14ac:dyDescent="0.3">
      <c r="A1848" s="1" t="s">
        <v>522</v>
      </c>
      <c r="B1848" s="1" t="str">
        <f>VLOOKUP($A1848,'Data Transformation'!$A$2:$D$2336,4,)</f>
        <v xml:space="preserve">  Jesse A</v>
      </c>
      <c r="C1848">
        <f>VLOOKUP($A1848,'Medical Examinations'!$A$2:$B$2336,2,)</f>
        <v>26.885000000000002</v>
      </c>
      <c r="D1848">
        <f>VLOOKUP($A1848,'Medical Examinations'!$A$2:$C$2336,3,)</f>
        <v>5.86</v>
      </c>
      <c r="E1848" t="str">
        <f>VLOOKUP($A1848,'Medical Examinations'!$A$2:$D$2336,4,)</f>
        <v>No</v>
      </c>
      <c r="F1848" t="str">
        <f>VLOOKUP($A1848,'Medical Examinations'!$A$2:$E$2336,5,)</f>
        <v>No</v>
      </c>
      <c r="G1848" t="str">
        <f>VLOOKUP($A1848,'Medical Examinations'!$A$2:$F$2336,6,)</f>
        <v>No</v>
      </c>
      <c r="H1848">
        <f>VLOOKUP($A1848,'Data Transformation'!$A$2:$G$2336,7,)</f>
        <v>0</v>
      </c>
      <c r="I1848" t="str">
        <f>VLOOKUP($A1848,'Medical Examinations'!$A$2:$H$2336,8,)</f>
        <v>No</v>
      </c>
      <c r="J1848" t="str">
        <f>VLOOKUP($A1848,'Data Transformation'!$A$2:$K$2336,11,)</f>
        <v>normal weight</v>
      </c>
      <c r="K1848" t="str">
        <f>VLOOKUP($A1848,'Data Transformation'!$A$2:$M$2336,13,)</f>
        <v>Diabetes</v>
      </c>
      <c r="L1848" t="str">
        <f>VLOOKUP(A1848,'Data Transformation'!A1848:Q4182,17,)</f>
        <v>8-Jun-1994</v>
      </c>
      <c r="M1848">
        <f>VLOOKUP($A1848,'Hospitalisation Details'!$A$2:$I$2344,6,)</f>
        <v>4441.21</v>
      </c>
      <c r="N1848" t="str">
        <f>VLOOKUP($A1848,'Hospitalisation Details'!$A$2:$I$2344,7,)</f>
        <v>tier - 1</v>
      </c>
      <c r="O1848" t="str">
        <f>VLOOKUP($A1848,'Hospitalisation Details'!$A$2:$I$2344,8,)</f>
        <v>tier - 2</v>
      </c>
      <c r="P1848" t="str">
        <f>VLOOKUP($A1848,'Hospitalisation Details'!$A$2:$I$2344,9,)</f>
        <v>R1014</v>
      </c>
      <c r="Q1848">
        <f>VLOOKUP(A1848,'Data Transformation'!A1848:R4182,18,)</f>
        <v>29</v>
      </c>
    </row>
    <row r="1849" spans="1:17" ht="15.6" x14ac:dyDescent="0.3">
      <c r="A1849" s="1" t="s">
        <v>521</v>
      </c>
      <c r="B1849" s="1" t="str">
        <f>VLOOKUP($A1849,'Data Transformation'!$A$2:$D$2336,4,)</f>
        <v xml:space="preserve">  Bird</v>
      </c>
      <c r="C1849">
        <f>VLOOKUP($A1849,'Medical Examinations'!$A$2:$B$2336,2,)</f>
        <v>29.26</v>
      </c>
      <c r="D1849">
        <f>VLOOKUP($A1849,'Medical Examinations'!$A$2:$C$2336,3,)</f>
        <v>4.4400000000000004</v>
      </c>
      <c r="E1849" t="str">
        <f>VLOOKUP($A1849,'Medical Examinations'!$A$2:$D$2336,4,)</f>
        <v>No</v>
      </c>
      <c r="F1849" t="str">
        <f>VLOOKUP($A1849,'Medical Examinations'!$A$2:$E$2336,5,)</f>
        <v>No</v>
      </c>
      <c r="G1849" t="str">
        <f>VLOOKUP($A1849,'Medical Examinations'!$A$2:$F$2336,6,)</f>
        <v>No</v>
      </c>
      <c r="H1849">
        <f>VLOOKUP($A1849,'Data Transformation'!$A$2:$G$2336,7,)</f>
        <v>0</v>
      </c>
      <c r="I1849" t="str">
        <f>VLOOKUP($A1849,'Medical Examinations'!$A$2:$H$2336,8,)</f>
        <v>No</v>
      </c>
      <c r="J1849" t="str">
        <f>VLOOKUP($A1849,'Data Transformation'!$A$2:$K$2336,11,)</f>
        <v>obesity</v>
      </c>
      <c r="K1849" t="str">
        <f>VLOOKUP($A1849,'Data Transformation'!$A$2:$M$2336,13,)</f>
        <v>Normal</v>
      </c>
      <c r="L1849" t="str">
        <f>VLOOKUP(A1849,'Data Transformation'!A1849:Q4183,17,)</f>
        <v>17-Oct-1987</v>
      </c>
      <c r="M1849">
        <f>VLOOKUP($A1849,'Hospitalisation Details'!$A$2:$I$2344,6,)</f>
        <v>4438.26</v>
      </c>
      <c r="N1849" t="str">
        <f>VLOOKUP($A1849,'Hospitalisation Details'!$A$2:$I$2344,7,)</f>
        <v>tier - 2</v>
      </c>
      <c r="O1849" t="str">
        <f>VLOOKUP($A1849,'Hospitalisation Details'!$A$2:$I$2344,8,)</f>
        <v>tier - 3</v>
      </c>
      <c r="P1849" t="str">
        <f>VLOOKUP($A1849,'Hospitalisation Details'!$A$2:$I$2344,9,)</f>
        <v>R1017</v>
      </c>
      <c r="Q1849">
        <f>VLOOKUP(A1849,'Data Transformation'!A1849:R4183,18,)</f>
        <v>35</v>
      </c>
    </row>
    <row r="1850" spans="1:17" ht="15.6" x14ac:dyDescent="0.3">
      <c r="A1850" s="1" t="s">
        <v>520</v>
      </c>
      <c r="B1850" s="1" t="str">
        <f>VLOOKUP($A1850,'Data Transformation'!$A$2:$D$2336,4,)</f>
        <v xml:space="preserve">  Patrick M</v>
      </c>
      <c r="C1850">
        <f>VLOOKUP($A1850,'Medical Examinations'!$A$2:$B$2336,2,)</f>
        <v>26.98</v>
      </c>
      <c r="D1850">
        <f>VLOOKUP($A1850,'Medical Examinations'!$A$2:$C$2336,3,)</f>
        <v>4.41</v>
      </c>
      <c r="E1850" t="str">
        <f>VLOOKUP($A1850,'Medical Examinations'!$A$2:$D$2336,4,)</f>
        <v>No</v>
      </c>
      <c r="F1850" t="str">
        <f>VLOOKUP($A1850,'Medical Examinations'!$A$2:$E$2336,5,)</f>
        <v>No</v>
      </c>
      <c r="G1850" t="str">
        <f>VLOOKUP($A1850,'Medical Examinations'!$A$2:$F$2336,6,)</f>
        <v>No</v>
      </c>
      <c r="H1850">
        <f>VLOOKUP($A1850,'Data Transformation'!$A$2:$G$2336,7,)</f>
        <v>0</v>
      </c>
      <c r="I1850" t="str">
        <f>VLOOKUP($A1850,'Medical Examinations'!$A$2:$H$2336,8,)</f>
        <v>No</v>
      </c>
      <c r="J1850" t="str">
        <f>VLOOKUP($A1850,'Data Transformation'!$A$2:$K$2336,11,)</f>
        <v>obesity</v>
      </c>
      <c r="K1850" t="str">
        <f>VLOOKUP($A1850,'Data Transformation'!$A$2:$M$2336,13,)</f>
        <v>Diabetes</v>
      </c>
      <c r="L1850" t="str">
        <f>VLOOKUP(A1850,'Data Transformation'!A1850:Q4184,17,)</f>
        <v>22-Aug-1966</v>
      </c>
      <c r="M1850">
        <f>VLOOKUP($A1850,'Hospitalisation Details'!$A$2:$I$2344,6,)</f>
        <v>4435.09</v>
      </c>
      <c r="N1850" t="str">
        <f>VLOOKUP($A1850,'Hospitalisation Details'!$A$2:$I$2344,7,)</f>
        <v>tier - 3</v>
      </c>
      <c r="O1850" t="str">
        <f>VLOOKUP($A1850,'Hospitalisation Details'!$A$2:$I$2344,8,)</f>
        <v>tier - 2</v>
      </c>
      <c r="P1850" t="str">
        <f>VLOOKUP($A1850,'Hospitalisation Details'!$A$2:$I$2344,9,)</f>
        <v>R1016</v>
      </c>
      <c r="Q1850">
        <f>VLOOKUP(A1850,'Data Transformation'!A1850:R4184,18,)</f>
        <v>56</v>
      </c>
    </row>
    <row r="1851" spans="1:17" ht="15.6" x14ac:dyDescent="0.3">
      <c r="A1851" s="1" t="s">
        <v>519</v>
      </c>
      <c r="B1851" s="1" t="str">
        <f>VLOOKUP($A1851,'Data Transformation'!$A$2:$D$2336,4,)</f>
        <v xml:space="preserve">  Kyle</v>
      </c>
      <c r="C1851">
        <f>VLOOKUP($A1851,'Medical Examinations'!$A$2:$B$2336,2,)</f>
        <v>32.11</v>
      </c>
      <c r="D1851">
        <f>VLOOKUP($A1851,'Medical Examinations'!$A$2:$C$2336,3,)</f>
        <v>5.19</v>
      </c>
      <c r="E1851" t="str">
        <f>VLOOKUP($A1851,'Medical Examinations'!$A$2:$D$2336,4,)</f>
        <v>No</v>
      </c>
      <c r="F1851" t="str">
        <f>VLOOKUP($A1851,'Medical Examinations'!$A$2:$E$2336,5,)</f>
        <v>No</v>
      </c>
      <c r="G1851" t="str">
        <f>VLOOKUP($A1851,'Medical Examinations'!$A$2:$F$2336,6,)</f>
        <v>Yes</v>
      </c>
      <c r="H1851">
        <f>VLOOKUP($A1851,'Data Transformation'!$A$2:$G$2336,7,)</f>
        <v>1</v>
      </c>
      <c r="I1851" t="str">
        <f>VLOOKUP($A1851,'Medical Examinations'!$A$2:$H$2336,8,)</f>
        <v>No</v>
      </c>
      <c r="J1851" t="str">
        <f>VLOOKUP($A1851,'Data Transformation'!$A$2:$K$2336,11,)</f>
        <v>overweight</v>
      </c>
      <c r="K1851" t="str">
        <f>VLOOKUP($A1851,'Data Transformation'!$A$2:$M$2336,13,)</f>
        <v>Diabetes</v>
      </c>
      <c r="L1851" t="str">
        <f>VLOOKUP(A1851,'Data Transformation'!A1851:Q4185,17,)</f>
        <v>7-Sep-1993</v>
      </c>
      <c r="M1851">
        <f>VLOOKUP($A1851,'Hospitalisation Details'!$A$2:$I$2344,6,)</f>
        <v>4433.92</v>
      </c>
      <c r="N1851" t="str">
        <f>VLOOKUP($A1851,'Hospitalisation Details'!$A$2:$I$2344,7,)</f>
        <v>tier - 2</v>
      </c>
      <c r="O1851" t="str">
        <f>VLOOKUP($A1851,'Hospitalisation Details'!$A$2:$I$2344,8,)</f>
        <v>tier - 2</v>
      </c>
      <c r="P1851" t="str">
        <f>VLOOKUP($A1851,'Hospitalisation Details'!$A$2:$I$2344,9,)</f>
        <v>R1012</v>
      </c>
      <c r="Q1851">
        <f>VLOOKUP(A1851,'Data Transformation'!A1851:R4185,18,)</f>
        <v>29</v>
      </c>
    </row>
    <row r="1852" spans="1:17" ht="15.6" x14ac:dyDescent="0.3">
      <c r="A1852" s="1" t="s">
        <v>518</v>
      </c>
      <c r="B1852" s="1" t="str">
        <f>VLOOKUP($A1852,'Data Transformation'!$A$2:$D$2336,4,)</f>
        <v xml:space="preserve">  Ryan</v>
      </c>
      <c r="C1852">
        <f>VLOOKUP($A1852,'Medical Examinations'!$A$2:$B$2336,2,)</f>
        <v>31.73</v>
      </c>
      <c r="D1852">
        <f>VLOOKUP($A1852,'Medical Examinations'!$A$2:$C$2336,3,)</f>
        <v>5.16</v>
      </c>
      <c r="E1852" t="str">
        <f>VLOOKUP($A1852,'Medical Examinations'!$A$2:$D$2336,4,)</f>
        <v>No</v>
      </c>
      <c r="F1852" t="str">
        <f>VLOOKUP($A1852,'Medical Examinations'!$A$2:$E$2336,5,)</f>
        <v>No</v>
      </c>
      <c r="G1852" t="str">
        <f>VLOOKUP($A1852,'Medical Examinations'!$A$2:$F$2336,6,)</f>
        <v>Yes</v>
      </c>
      <c r="H1852">
        <f>VLOOKUP($A1852,'Data Transformation'!$A$2:$G$2336,7,)</f>
        <v>1</v>
      </c>
      <c r="I1852" t="str">
        <f>VLOOKUP($A1852,'Medical Examinations'!$A$2:$H$2336,8,)</f>
        <v>No</v>
      </c>
      <c r="J1852" t="str">
        <f>VLOOKUP($A1852,'Data Transformation'!$A$2:$K$2336,11,)</f>
        <v>obesity</v>
      </c>
      <c r="K1852" t="str">
        <f>VLOOKUP($A1852,'Data Transformation'!$A$2:$M$2336,13,)</f>
        <v>Normal</v>
      </c>
      <c r="L1852" t="str">
        <f>VLOOKUP(A1852,'Data Transformation'!A1852:Q4186,17,)</f>
        <v>17-Sep-1985</v>
      </c>
      <c r="M1852">
        <f>VLOOKUP($A1852,'Hospitalisation Details'!$A$2:$I$2344,6,)</f>
        <v>4433.3900000000003</v>
      </c>
      <c r="N1852" t="str">
        <f>VLOOKUP($A1852,'Hospitalisation Details'!$A$2:$I$2344,7,)</f>
        <v>tier - 2</v>
      </c>
      <c r="O1852" t="str">
        <f>VLOOKUP($A1852,'Hospitalisation Details'!$A$2:$I$2344,8,)</f>
        <v>tier - 3</v>
      </c>
      <c r="P1852" t="str">
        <f>VLOOKUP($A1852,'Hospitalisation Details'!$A$2:$I$2344,9,)</f>
        <v>R1012</v>
      </c>
      <c r="Q1852">
        <f>VLOOKUP(A1852,'Data Transformation'!A1852:R4186,18,)</f>
        <v>37</v>
      </c>
    </row>
    <row r="1853" spans="1:17" ht="15.6" x14ac:dyDescent="0.3">
      <c r="A1853" s="1" t="s">
        <v>517</v>
      </c>
      <c r="B1853" s="1" t="str">
        <f>VLOOKUP($A1853,'Data Transformation'!$A$2:$D$2336,4,)</f>
        <v xml:space="preserve">  Yuri</v>
      </c>
      <c r="C1853">
        <f>VLOOKUP($A1853,'Medical Examinations'!$A$2:$B$2336,2,)</f>
        <v>22.515000000000001</v>
      </c>
      <c r="D1853">
        <f>VLOOKUP($A1853,'Medical Examinations'!$A$2:$C$2336,3,)</f>
        <v>4.24</v>
      </c>
      <c r="E1853" t="str">
        <f>VLOOKUP($A1853,'Medical Examinations'!$A$2:$D$2336,4,)</f>
        <v>No</v>
      </c>
      <c r="F1853" t="str">
        <f>VLOOKUP($A1853,'Medical Examinations'!$A$2:$E$2336,5,)</f>
        <v>No</v>
      </c>
      <c r="G1853" t="str">
        <f>VLOOKUP($A1853,'Medical Examinations'!$A$2:$F$2336,6,)</f>
        <v>No</v>
      </c>
      <c r="H1853">
        <f>VLOOKUP($A1853,'Data Transformation'!$A$2:$G$2336,7,)</f>
        <v>0</v>
      </c>
      <c r="I1853" t="str">
        <f>VLOOKUP($A1853,'Medical Examinations'!$A$2:$H$2336,8,)</f>
        <v>No</v>
      </c>
      <c r="J1853" t="str">
        <f>VLOOKUP($A1853,'Data Transformation'!$A$2:$K$2336,11,)</f>
        <v>obesity</v>
      </c>
      <c r="K1853" t="str">
        <f>VLOOKUP($A1853,'Data Transformation'!$A$2:$M$2336,13,)</f>
        <v>Diabetes</v>
      </c>
      <c r="L1853" t="str">
        <f>VLOOKUP(A1853,'Data Transformation'!A1853:Q4187,17,)</f>
        <v>2-Jul-1962</v>
      </c>
      <c r="M1853">
        <f>VLOOKUP($A1853,'Hospitalisation Details'!$A$2:$I$2344,6,)</f>
        <v>4428.8900000000003</v>
      </c>
      <c r="N1853" t="str">
        <f>VLOOKUP($A1853,'Hospitalisation Details'!$A$2:$I$2344,7,)</f>
        <v>tier - 3</v>
      </c>
      <c r="O1853" t="str">
        <f>VLOOKUP($A1853,'Hospitalisation Details'!$A$2:$I$2344,8,)</f>
        <v>tier - 1</v>
      </c>
      <c r="P1853" t="str">
        <f>VLOOKUP($A1853,'Hospitalisation Details'!$A$2:$I$2344,9,)</f>
        <v>R1017</v>
      </c>
      <c r="Q1853">
        <f>VLOOKUP(A1853,'Data Transformation'!A1853:R4187,18,)</f>
        <v>61</v>
      </c>
    </row>
    <row r="1854" spans="1:17" ht="15.6" x14ac:dyDescent="0.3">
      <c r="A1854" s="1" t="s">
        <v>515</v>
      </c>
      <c r="B1854" s="1" t="str">
        <f>VLOOKUP($A1854,'Data Transformation'!$A$2:$D$2336,4,)</f>
        <v xml:space="preserve">  Ryan</v>
      </c>
      <c r="C1854">
        <f>VLOOKUP($A1854,'Medical Examinations'!$A$2:$B$2336,2,)</f>
        <v>25.9</v>
      </c>
      <c r="D1854">
        <f>VLOOKUP($A1854,'Medical Examinations'!$A$2:$C$2336,3,)</f>
        <v>5.45</v>
      </c>
      <c r="E1854" t="str">
        <f>VLOOKUP($A1854,'Medical Examinations'!$A$2:$D$2336,4,)</f>
        <v>No</v>
      </c>
      <c r="F1854" t="str">
        <f>VLOOKUP($A1854,'Medical Examinations'!$A$2:$E$2336,5,)</f>
        <v>No</v>
      </c>
      <c r="G1854" t="str">
        <f>VLOOKUP($A1854,'Medical Examinations'!$A$2:$F$2336,6,)</f>
        <v>No</v>
      </c>
      <c r="H1854">
        <f>VLOOKUP($A1854,'Data Transformation'!$A$2:$G$2336,7,)</f>
        <v>1</v>
      </c>
      <c r="I1854" t="str">
        <f>VLOOKUP($A1854,'Medical Examinations'!$A$2:$H$2336,8,)</f>
        <v>No</v>
      </c>
      <c r="J1854" t="str">
        <f>VLOOKUP($A1854,'Data Transformation'!$A$2:$K$2336,11,)</f>
        <v>overweight</v>
      </c>
      <c r="K1854" t="str">
        <f>VLOOKUP($A1854,'Data Transformation'!$A$2:$M$2336,13,)</f>
        <v>Normal</v>
      </c>
      <c r="L1854" t="str">
        <f>VLOOKUP(A1854,'Data Transformation'!A1854:Q4188,17,)</f>
        <v>12-Jul-1985</v>
      </c>
      <c r="M1854">
        <f>VLOOKUP($A1854,'Hospitalisation Details'!$A$2:$I$2344,6,)</f>
        <v>4420.95</v>
      </c>
      <c r="N1854" t="str">
        <f>VLOOKUP($A1854,'Hospitalisation Details'!$A$2:$I$2344,7,)</f>
        <v>tier - 2</v>
      </c>
      <c r="O1854" t="str">
        <f>VLOOKUP($A1854,'Hospitalisation Details'!$A$2:$I$2344,8,)</f>
        <v>tier - 3</v>
      </c>
      <c r="P1854" t="str">
        <f>VLOOKUP($A1854,'Hospitalisation Details'!$A$2:$I$2344,9,)</f>
        <v>R1020</v>
      </c>
      <c r="Q1854">
        <f>VLOOKUP(A1854,'Data Transformation'!A1854:R4188,18,)</f>
        <v>38</v>
      </c>
    </row>
    <row r="1855" spans="1:17" ht="15.6" x14ac:dyDescent="0.3">
      <c r="A1855" s="1" t="s">
        <v>514</v>
      </c>
      <c r="B1855" s="1" t="str">
        <f>VLOOKUP($A1855,'Data Transformation'!$A$2:$D$2336,4,)</f>
        <v xml:space="preserve">  Debbie</v>
      </c>
      <c r="C1855">
        <f>VLOOKUP($A1855,'Medical Examinations'!$A$2:$B$2336,2,)</f>
        <v>27.72</v>
      </c>
      <c r="D1855">
        <f>VLOOKUP($A1855,'Medical Examinations'!$A$2:$C$2336,3,)</f>
        <v>5.03</v>
      </c>
      <c r="E1855" t="str">
        <f>VLOOKUP($A1855,'Medical Examinations'!$A$2:$D$2336,4,)</f>
        <v>yes</v>
      </c>
      <c r="F1855" t="str">
        <f>VLOOKUP($A1855,'Medical Examinations'!$A$2:$E$2336,5,)</f>
        <v>No</v>
      </c>
      <c r="G1855" t="str">
        <f>VLOOKUP($A1855,'Medical Examinations'!$A$2:$F$2336,6,)</f>
        <v>No</v>
      </c>
      <c r="H1855">
        <f>VLOOKUP($A1855,'Data Transformation'!$A$2:$G$2336,7,)</f>
        <v>1</v>
      </c>
      <c r="I1855" t="str">
        <f>VLOOKUP($A1855,'Medical Examinations'!$A$2:$H$2336,8,)</f>
        <v>No</v>
      </c>
      <c r="J1855" t="str">
        <f>VLOOKUP($A1855,'Data Transformation'!$A$2:$K$2336,11,)</f>
        <v>overweight</v>
      </c>
      <c r="K1855" t="str">
        <f>VLOOKUP($A1855,'Data Transformation'!$A$2:$M$2336,13,)</f>
        <v>Prediabetes</v>
      </c>
      <c r="L1855" t="str">
        <f>VLOOKUP(A1855,'Data Transformation'!A1855:Q4189,17,)</f>
        <v>18-Oct-1962</v>
      </c>
      <c r="M1855">
        <f>VLOOKUP($A1855,'Hospitalisation Details'!$A$2:$I$2344,6,)</f>
        <v>4415.16</v>
      </c>
      <c r="N1855" t="str">
        <f>VLOOKUP($A1855,'Hospitalisation Details'!$A$2:$I$2344,7,)</f>
        <v>tier - 2</v>
      </c>
      <c r="O1855" t="str">
        <f>VLOOKUP($A1855,'Hospitalisation Details'!$A$2:$I$2344,8,)</f>
        <v>tier - 1</v>
      </c>
      <c r="P1855" t="str">
        <f>VLOOKUP($A1855,'Hospitalisation Details'!$A$2:$I$2344,9,)</f>
        <v>R1013</v>
      </c>
      <c r="Q1855">
        <f>VLOOKUP(A1855,'Data Transformation'!A1855:R4189,18,)</f>
        <v>60</v>
      </c>
    </row>
    <row r="1856" spans="1:17" ht="15.6" x14ac:dyDescent="0.3">
      <c r="A1856" s="1" t="s">
        <v>513</v>
      </c>
      <c r="B1856" s="1" t="str">
        <f>VLOOKUP($A1856,'Data Transformation'!$A$2:$D$2336,4,)</f>
        <v xml:space="preserve">  Mark D</v>
      </c>
      <c r="C1856">
        <f>VLOOKUP($A1856,'Medical Examinations'!$A$2:$B$2336,2,)</f>
        <v>31.5</v>
      </c>
      <c r="D1856">
        <f>VLOOKUP($A1856,'Medical Examinations'!$A$2:$C$2336,3,)</f>
        <v>9.6199999999999992</v>
      </c>
      <c r="E1856" t="str">
        <f>VLOOKUP($A1856,'Medical Examinations'!$A$2:$D$2336,4,)</f>
        <v>yes</v>
      </c>
      <c r="F1856" t="str">
        <f>VLOOKUP($A1856,'Medical Examinations'!$A$2:$E$2336,5,)</f>
        <v>No</v>
      </c>
      <c r="G1856" t="str">
        <f>VLOOKUP($A1856,'Medical Examinations'!$A$2:$F$2336,6,)</f>
        <v>No</v>
      </c>
      <c r="H1856">
        <f>VLOOKUP($A1856,'Data Transformation'!$A$2:$G$2336,7,)</f>
        <v>1</v>
      </c>
      <c r="I1856" t="str">
        <f>VLOOKUP($A1856,'Medical Examinations'!$A$2:$H$2336,8,)</f>
        <v>No</v>
      </c>
      <c r="J1856" t="str">
        <f>VLOOKUP($A1856,'Data Transformation'!$A$2:$K$2336,11,)</f>
        <v>obesity</v>
      </c>
      <c r="K1856" t="str">
        <f>VLOOKUP($A1856,'Data Transformation'!$A$2:$M$2336,13,)</f>
        <v>Prediabetes</v>
      </c>
      <c r="L1856" t="str">
        <f>VLOOKUP(A1856,'Data Transformation'!A1856:Q4190,17,)</f>
        <v>13-Oct-1969</v>
      </c>
      <c r="M1856">
        <f>VLOOKUP($A1856,'Hospitalisation Details'!$A$2:$I$2344,6,)</f>
        <v>4402.2299999999996</v>
      </c>
      <c r="N1856" t="str">
        <f>VLOOKUP($A1856,'Hospitalisation Details'!$A$2:$I$2344,7,)</f>
        <v>tier - 2</v>
      </c>
      <c r="O1856" t="str">
        <f>VLOOKUP($A1856,'Hospitalisation Details'!$A$2:$I$2344,8,)</f>
        <v>tier - 2</v>
      </c>
      <c r="P1856" t="str">
        <f>VLOOKUP($A1856,'Hospitalisation Details'!$A$2:$I$2344,9,)</f>
        <v>R1011</v>
      </c>
      <c r="Q1856">
        <f>VLOOKUP(A1856,'Data Transformation'!A1856:R4190,18,)</f>
        <v>53</v>
      </c>
    </row>
    <row r="1857" spans="1:17" ht="15.6" x14ac:dyDescent="0.3">
      <c r="A1857" s="1" t="s">
        <v>512</v>
      </c>
      <c r="B1857" s="1" t="str">
        <f>VLOOKUP($A1857,'Data Transformation'!$A$2:$D$2336,4,)</f>
        <v xml:space="preserve">  Christopher</v>
      </c>
      <c r="C1857">
        <f>VLOOKUP($A1857,'Medical Examinations'!$A$2:$B$2336,2,)</f>
        <v>29.7</v>
      </c>
      <c r="D1857">
        <f>VLOOKUP($A1857,'Medical Examinations'!$A$2:$C$2336,3,)</f>
        <v>6.77</v>
      </c>
      <c r="E1857" t="str">
        <f>VLOOKUP($A1857,'Medical Examinations'!$A$2:$D$2336,4,)</f>
        <v>yes</v>
      </c>
      <c r="F1857" t="str">
        <f>VLOOKUP($A1857,'Medical Examinations'!$A$2:$E$2336,5,)</f>
        <v>No</v>
      </c>
      <c r="G1857" t="str">
        <f>VLOOKUP($A1857,'Medical Examinations'!$A$2:$F$2336,6,)</f>
        <v>No</v>
      </c>
      <c r="H1857">
        <f>VLOOKUP($A1857,'Data Transformation'!$A$2:$G$2336,7,)</f>
        <v>1</v>
      </c>
      <c r="I1857" t="str">
        <f>VLOOKUP($A1857,'Medical Examinations'!$A$2:$H$2336,8,)</f>
        <v>No</v>
      </c>
      <c r="J1857" t="str">
        <f>VLOOKUP($A1857,'Data Transformation'!$A$2:$K$2336,11,)</f>
        <v>obesity</v>
      </c>
      <c r="K1857" t="str">
        <f>VLOOKUP($A1857,'Data Transformation'!$A$2:$M$2336,13,)</f>
        <v>Diabetes</v>
      </c>
      <c r="L1857" t="str">
        <f>VLOOKUP(A1857,'Data Transformation'!A1857:Q4191,17,)</f>
        <v>9-Jul-1966</v>
      </c>
      <c r="M1857">
        <f>VLOOKUP($A1857,'Hospitalisation Details'!$A$2:$I$2344,6,)</f>
        <v>4399.7299999999996</v>
      </c>
      <c r="N1857" t="str">
        <f>VLOOKUP($A1857,'Hospitalisation Details'!$A$2:$I$2344,7,)</f>
        <v>tier - 3</v>
      </c>
      <c r="O1857" t="str">
        <f>VLOOKUP($A1857,'Hospitalisation Details'!$A$2:$I$2344,8,)</f>
        <v>tier - 2</v>
      </c>
      <c r="P1857" t="str">
        <f>VLOOKUP($A1857,'Hospitalisation Details'!$A$2:$I$2344,9,)</f>
        <v>R1013</v>
      </c>
      <c r="Q1857">
        <f>VLOOKUP(A1857,'Data Transformation'!A1857:R4191,18,)</f>
        <v>57</v>
      </c>
    </row>
    <row r="1858" spans="1:17" ht="15.6" x14ac:dyDescent="0.3">
      <c r="A1858" s="1" t="s">
        <v>511</v>
      </c>
      <c r="B1858" s="1" t="str">
        <f>VLOOKUP($A1858,'Data Transformation'!$A$2:$D$2336,4,)</f>
        <v xml:space="preserve">  Daniell L</v>
      </c>
      <c r="C1858">
        <f>VLOOKUP($A1858,'Medical Examinations'!$A$2:$B$2336,2,)</f>
        <v>21.26</v>
      </c>
      <c r="D1858">
        <f>VLOOKUP($A1858,'Medical Examinations'!$A$2:$C$2336,3,)</f>
        <v>5.36</v>
      </c>
      <c r="E1858" t="str">
        <f>VLOOKUP($A1858,'Medical Examinations'!$A$2:$D$2336,4,)</f>
        <v>yes</v>
      </c>
      <c r="F1858" t="str">
        <f>VLOOKUP($A1858,'Medical Examinations'!$A$2:$E$2336,5,)</f>
        <v>No</v>
      </c>
      <c r="G1858" t="str">
        <f>VLOOKUP($A1858,'Medical Examinations'!$A$2:$F$2336,6,)</f>
        <v>No</v>
      </c>
      <c r="H1858">
        <f>VLOOKUP($A1858,'Data Transformation'!$A$2:$G$2336,7,)</f>
        <v>1</v>
      </c>
      <c r="I1858" t="str">
        <f>VLOOKUP($A1858,'Medical Examinations'!$A$2:$H$2336,8,)</f>
        <v>No</v>
      </c>
      <c r="J1858" t="str">
        <f>VLOOKUP($A1858,'Data Transformation'!$A$2:$K$2336,11,)</f>
        <v>overweight</v>
      </c>
      <c r="K1858" t="str">
        <f>VLOOKUP($A1858,'Data Transformation'!$A$2:$M$2336,13,)</f>
        <v>Prediabetes</v>
      </c>
      <c r="L1858" t="str">
        <f>VLOOKUP(A1858,'Data Transformation'!A1858:Q4192,17,)</f>
        <v>17-Dec-1967</v>
      </c>
      <c r="M1858">
        <f>VLOOKUP($A1858,'Hospitalisation Details'!$A$2:$I$2344,6,)</f>
        <v>4397.3100000000004</v>
      </c>
      <c r="N1858" t="str">
        <f>VLOOKUP($A1858,'Hospitalisation Details'!$A$2:$I$2344,7,)</f>
        <v>tier - 2</v>
      </c>
      <c r="O1858" t="str">
        <f>VLOOKUP($A1858,'Hospitalisation Details'!$A$2:$I$2344,8,)</f>
        <v>tier - 2</v>
      </c>
      <c r="P1858" t="str">
        <f>VLOOKUP($A1858,'Hospitalisation Details'!$A$2:$I$2344,9,)</f>
        <v>R1013</v>
      </c>
      <c r="Q1858">
        <f>VLOOKUP(A1858,'Data Transformation'!A1858:R4192,18,)</f>
        <v>55</v>
      </c>
    </row>
    <row r="1859" spans="1:17" ht="15.6" x14ac:dyDescent="0.3">
      <c r="A1859" s="1" t="s">
        <v>510</v>
      </c>
      <c r="B1859" s="1" t="str">
        <f>VLOOKUP($A1859,'Data Transformation'!$A$2:$D$2336,4,)</f>
        <v xml:space="preserve">  Janne</v>
      </c>
      <c r="C1859">
        <f>VLOOKUP($A1859,'Medical Examinations'!$A$2:$B$2336,2,)</f>
        <v>17.09</v>
      </c>
      <c r="D1859">
        <f>VLOOKUP($A1859,'Medical Examinations'!$A$2:$C$2336,3,)</f>
        <v>5.69</v>
      </c>
      <c r="E1859" t="str">
        <f>VLOOKUP($A1859,'Medical Examinations'!$A$2:$D$2336,4,)</f>
        <v>No</v>
      </c>
      <c r="F1859" t="str">
        <f>VLOOKUP($A1859,'Medical Examinations'!$A$2:$E$2336,5,)</f>
        <v>No</v>
      </c>
      <c r="G1859" t="str">
        <f>VLOOKUP($A1859,'Medical Examinations'!$A$2:$F$2336,6,)</f>
        <v>No</v>
      </c>
      <c r="H1859">
        <f>VLOOKUP($A1859,'Data Transformation'!$A$2:$G$2336,7,)</f>
        <v>0</v>
      </c>
      <c r="I1859" t="str">
        <f>VLOOKUP($A1859,'Medical Examinations'!$A$2:$H$2336,8,)</f>
        <v>No</v>
      </c>
      <c r="J1859" t="str">
        <f>VLOOKUP($A1859,'Data Transformation'!$A$2:$K$2336,11,)</f>
        <v>obesity</v>
      </c>
      <c r="K1859" t="str">
        <f>VLOOKUP($A1859,'Data Transformation'!$A$2:$M$2336,13,)</f>
        <v>Normal</v>
      </c>
      <c r="L1859" t="str">
        <f>VLOOKUP(A1859,'Data Transformation'!A1859:Q4193,17,)</f>
        <v>1-Aug-1965</v>
      </c>
      <c r="M1859">
        <f>VLOOKUP($A1859,'Hospitalisation Details'!$A$2:$I$2344,6,)</f>
        <v>4392.7</v>
      </c>
      <c r="N1859" t="str">
        <f>VLOOKUP($A1859,'Hospitalisation Details'!$A$2:$I$2344,7,)</f>
        <v>tier - 2</v>
      </c>
      <c r="O1859" t="str">
        <f>VLOOKUP($A1859,'Hospitalisation Details'!$A$2:$I$2344,8,)</f>
        <v>tier - 2</v>
      </c>
      <c r="P1859" t="str">
        <f>VLOOKUP($A1859,'Hospitalisation Details'!$A$2:$I$2344,9,)</f>
        <v>R1013</v>
      </c>
      <c r="Q1859">
        <f>VLOOKUP(A1859,'Data Transformation'!A1859:R4193,18,)</f>
        <v>58</v>
      </c>
    </row>
    <row r="1860" spans="1:17" ht="15.6" x14ac:dyDescent="0.3">
      <c r="A1860" s="1" t="s">
        <v>509</v>
      </c>
      <c r="B1860" s="1" t="str">
        <f>VLOOKUP($A1860,'Data Transformation'!$A$2:$D$2336,4,)</f>
        <v xml:space="preserve">  Martina</v>
      </c>
      <c r="C1860">
        <f>VLOOKUP($A1860,'Medical Examinations'!$A$2:$B$2336,2,)</f>
        <v>24.3</v>
      </c>
      <c r="D1860">
        <f>VLOOKUP($A1860,'Medical Examinations'!$A$2:$C$2336,3,)</f>
        <v>4.9000000000000004</v>
      </c>
      <c r="E1860" t="str">
        <f>VLOOKUP($A1860,'Medical Examinations'!$A$2:$D$2336,4,)</f>
        <v>yes</v>
      </c>
      <c r="F1860" t="str">
        <f>VLOOKUP($A1860,'Medical Examinations'!$A$2:$E$2336,5,)</f>
        <v>No</v>
      </c>
      <c r="G1860" t="str">
        <f>VLOOKUP($A1860,'Medical Examinations'!$A$2:$F$2336,6,)</f>
        <v>Yes</v>
      </c>
      <c r="H1860">
        <f>VLOOKUP($A1860,'Data Transformation'!$A$2:$G$2336,7,)</f>
        <v>1</v>
      </c>
      <c r="I1860" t="str">
        <f>VLOOKUP($A1860,'Medical Examinations'!$A$2:$H$2336,8,)</f>
        <v>No</v>
      </c>
      <c r="J1860" t="str">
        <f>VLOOKUP($A1860,'Data Transformation'!$A$2:$K$2336,11,)</f>
        <v>overweight</v>
      </c>
      <c r="K1860" t="str">
        <f>VLOOKUP($A1860,'Data Transformation'!$A$2:$M$2336,13,)</f>
        <v>Normal</v>
      </c>
      <c r="L1860" t="str">
        <f>VLOOKUP(A1860,'Data Transformation'!A1860:Q4194,17,)</f>
        <v>14-Sep-1992</v>
      </c>
      <c r="M1860">
        <f>VLOOKUP($A1860,'Hospitalisation Details'!$A$2:$I$2344,6,)</f>
        <v>4391.6499999999996</v>
      </c>
      <c r="N1860" t="str">
        <f>VLOOKUP($A1860,'Hospitalisation Details'!$A$2:$I$2344,7,)</f>
        <v>tier - 2</v>
      </c>
      <c r="O1860" t="str">
        <f>VLOOKUP($A1860,'Hospitalisation Details'!$A$2:$I$2344,8,)</f>
        <v>tier - 2</v>
      </c>
      <c r="P1860" t="str">
        <f>VLOOKUP($A1860,'Hospitalisation Details'!$A$2:$I$2344,9,)</f>
        <v>R1011</v>
      </c>
      <c r="Q1860">
        <f>VLOOKUP(A1860,'Data Transformation'!A1860:R4194,18,)</f>
        <v>30</v>
      </c>
    </row>
    <row r="1861" spans="1:17" ht="15.6" x14ac:dyDescent="0.3">
      <c r="A1861" s="1" t="s">
        <v>508</v>
      </c>
      <c r="B1861" s="1" t="str">
        <f>VLOOKUP($A1861,'Data Transformation'!$A$2:$D$2336,4,)</f>
        <v xml:space="preserve">  Elizabeth L</v>
      </c>
      <c r="C1861">
        <f>VLOOKUP($A1861,'Medical Examinations'!$A$2:$B$2336,2,)</f>
        <v>29.734999999999999</v>
      </c>
      <c r="D1861">
        <f>VLOOKUP($A1861,'Medical Examinations'!$A$2:$C$2336,3,)</f>
        <v>5.78</v>
      </c>
      <c r="E1861" t="str">
        <f>VLOOKUP($A1861,'Medical Examinations'!$A$2:$D$2336,4,)</f>
        <v>No</v>
      </c>
      <c r="F1861" t="str">
        <f>VLOOKUP($A1861,'Medical Examinations'!$A$2:$E$2336,5,)</f>
        <v>No</v>
      </c>
      <c r="G1861" t="str">
        <f>VLOOKUP($A1861,'Medical Examinations'!$A$2:$F$2336,6,)</f>
        <v>No</v>
      </c>
      <c r="H1861">
        <f>VLOOKUP($A1861,'Data Transformation'!$A$2:$G$2336,7,)</f>
        <v>0</v>
      </c>
      <c r="I1861" t="str">
        <f>VLOOKUP($A1861,'Medical Examinations'!$A$2:$H$2336,8,)</f>
        <v>No</v>
      </c>
      <c r="J1861" t="str">
        <f>VLOOKUP($A1861,'Data Transformation'!$A$2:$K$2336,11,)</f>
        <v>obesity</v>
      </c>
      <c r="K1861" t="str">
        <f>VLOOKUP($A1861,'Data Transformation'!$A$2:$M$2336,13,)</f>
        <v>Normal</v>
      </c>
      <c r="L1861" t="str">
        <f>VLOOKUP(A1861,'Data Transformation'!A1861:Q4195,17,)</f>
        <v>4-Aug-1986</v>
      </c>
      <c r="M1861">
        <f>VLOOKUP($A1861,'Hospitalisation Details'!$A$2:$I$2344,6,)</f>
        <v>4357.04</v>
      </c>
      <c r="N1861" t="str">
        <f>VLOOKUP($A1861,'Hospitalisation Details'!$A$2:$I$2344,7,)</f>
        <v>tier - 2</v>
      </c>
      <c r="O1861" t="str">
        <f>VLOOKUP($A1861,'Hospitalisation Details'!$A$2:$I$2344,8,)</f>
        <v>tier - 3</v>
      </c>
      <c r="P1861" t="str">
        <f>VLOOKUP($A1861,'Hospitalisation Details'!$A$2:$I$2344,9,)</f>
        <v>R1012</v>
      </c>
      <c r="Q1861">
        <f>VLOOKUP(A1861,'Data Transformation'!A1861:R4195,18,)</f>
        <v>37</v>
      </c>
    </row>
    <row r="1862" spans="1:17" ht="15.6" x14ac:dyDescent="0.3">
      <c r="A1862" s="1" t="s">
        <v>507</v>
      </c>
      <c r="B1862" s="1" t="str">
        <f>VLOOKUP($A1862,'Data Transformation'!$A$2:$D$2336,4,)</f>
        <v xml:space="preserve">  Stephanie C</v>
      </c>
      <c r="C1862">
        <f>VLOOKUP($A1862,'Medical Examinations'!$A$2:$B$2336,2,)</f>
        <v>29.26</v>
      </c>
      <c r="D1862">
        <f>VLOOKUP($A1862,'Medical Examinations'!$A$2:$C$2336,3,)</f>
        <v>4.7</v>
      </c>
      <c r="E1862" t="str">
        <f>VLOOKUP($A1862,'Medical Examinations'!$A$2:$D$2336,4,)</f>
        <v>No</v>
      </c>
      <c r="F1862" t="str">
        <f>VLOOKUP($A1862,'Medical Examinations'!$A$2:$E$2336,5,)</f>
        <v>No</v>
      </c>
      <c r="G1862" t="str">
        <f>VLOOKUP($A1862,'Medical Examinations'!$A$2:$F$2336,6,)</f>
        <v>No</v>
      </c>
      <c r="H1862">
        <f>VLOOKUP($A1862,'Data Transformation'!$A$2:$G$2336,7,)</f>
        <v>0</v>
      </c>
      <c r="I1862" t="str">
        <f>VLOOKUP($A1862,'Medical Examinations'!$A$2:$H$2336,8,)</f>
        <v>No</v>
      </c>
      <c r="J1862" t="str">
        <f>VLOOKUP($A1862,'Data Transformation'!$A$2:$K$2336,11,)</f>
        <v>obesity</v>
      </c>
      <c r="K1862" t="str">
        <f>VLOOKUP($A1862,'Data Transformation'!$A$2:$M$2336,13,)</f>
        <v>Prediabetes</v>
      </c>
      <c r="L1862" t="str">
        <f>VLOOKUP(A1862,'Data Transformation'!A1862:Q4196,17,)</f>
        <v>8-Sep-1967</v>
      </c>
      <c r="M1862">
        <f>VLOOKUP($A1862,'Hospitalisation Details'!$A$2:$I$2344,6,)</f>
        <v>4350.51</v>
      </c>
      <c r="N1862" t="str">
        <f>VLOOKUP($A1862,'Hospitalisation Details'!$A$2:$I$2344,7,)</f>
        <v>tier - 2</v>
      </c>
      <c r="O1862" t="str">
        <f>VLOOKUP($A1862,'Hospitalisation Details'!$A$2:$I$2344,8,)</f>
        <v>tier - 2</v>
      </c>
      <c r="P1862" t="str">
        <f>VLOOKUP($A1862,'Hospitalisation Details'!$A$2:$I$2344,9,)</f>
        <v>R1013</v>
      </c>
      <c r="Q1862">
        <f>VLOOKUP(A1862,'Data Transformation'!A1862:R4196,18,)</f>
        <v>55</v>
      </c>
    </row>
    <row r="1863" spans="1:17" ht="15.6" x14ac:dyDescent="0.3">
      <c r="A1863" s="1" t="s">
        <v>506</v>
      </c>
      <c r="B1863" s="1" t="str">
        <f>VLOOKUP($A1863,'Data Transformation'!$A$2:$D$2336,4,)</f>
        <v xml:space="preserve">  Katie</v>
      </c>
      <c r="C1863">
        <f>VLOOKUP($A1863,'Medical Examinations'!$A$2:$B$2336,2,)</f>
        <v>33</v>
      </c>
      <c r="D1863">
        <f>VLOOKUP($A1863,'Medical Examinations'!$A$2:$C$2336,3,)</f>
        <v>6.28</v>
      </c>
      <c r="E1863" t="str">
        <f>VLOOKUP($A1863,'Medical Examinations'!$A$2:$D$2336,4,)</f>
        <v>No</v>
      </c>
      <c r="F1863" t="str">
        <f>VLOOKUP($A1863,'Medical Examinations'!$A$2:$E$2336,5,)</f>
        <v>No</v>
      </c>
      <c r="G1863" t="str">
        <f>VLOOKUP($A1863,'Medical Examinations'!$A$2:$F$2336,6,)</f>
        <v>No</v>
      </c>
      <c r="H1863">
        <f>VLOOKUP($A1863,'Data Transformation'!$A$2:$G$2336,7,)</f>
        <v>0</v>
      </c>
      <c r="I1863" t="str">
        <f>VLOOKUP($A1863,'Medical Examinations'!$A$2:$H$2336,8,)</f>
        <v>No</v>
      </c>
      <c r="J1863" t="str">
        <f>VLOOKUP($A1863,'Data Transformation'!$A$2:$K$2336,11,)</f>
        <v>overweight</v>
      </c>
      <c r="K1863" t="str">
        <f>VLOOKUP($A1863,'Data Transformation'!$A$2:$M$2336,13,)</f>
        <v>Diabetes</v>
      </c>
      <c r="L1863" t="str">
        <f>VLOOKUP(A1863,'Data Transformation'!A1863:Q4197,17,)</f>
        <v>8-Dec-1975</v>
      </c>
      <c r="M1863">
        <f>VLOOKUP($A1863,'Hospitalisation Details'!$A$2:$I$2344,6,)</f>
        <v>4349.46</v>
      </c>
      <c r="N1863" t="str">
        <f>VLOOKUP($A1863,'Hospitalisation Details'!$A$2:$I$2344,7,)</f>
        <v>tier - 2</v>
      </c>
      <c r="O1863" t="str">
        <f>VLOOKUP($A1863,'Hospitalisation Details'!$A$2:$I$2344,8,)</f>
        <v>tier - 2</v>
      </c>
      <c r="P1863" t="str">
        <f>VLOOKUP($A1863,'Hospitalisation Details'!$A$2:$I$2344,9,)</f>
        <v>R1013</v>
      </c>
      <c r="Q1863">
        <f>VLOOKUP(A1863,'Data Transformation'!A1863:R4197,18,)</f>
        <v>47</v>
      </c>
    </row>
    <row r="1864" spans="1:17" ht="15.6" x14ac:dyDescent="0.3">
      <c r="A1864" s="1" t="s">
        <v>505</v>
      </c>
      <c r="B1864" s="1" t="str">
        <f>VLOOKUP($A1864,'Data Transformation'!$A$2:$D$2336,4,)</f>
        <v xml:space="preserve">  Callie</v>
      </c>
      <c r="C1864">
        <f>VLOOKUP($A1864,'Medical Examinations'!$A$2:$B$2336,2,)</f>
        <v>31.065000000000001</v>
      </c>
      <c r="D1864">
        <f>VLOOKUP($A1864,'Medical Examinations'!$A$2:$C$2336,3,)</f>
        <v>4.2300000000000004</v>
      </c>
      <c r="E1864" t="str">
        <f>VLOOKUP($A1864,'Medical Examinations'!$A$2:$D$2336,4,)</f>
        <v>No</v>
      </c>
      <c r="F1864" t="str">
        <f>VLOOKUP($A1864,'Medical Examinations'!$A$2:$E$2336,5,)</f>
        <v>No</v>
      </c>
      <c r="G1864" t="str">
        <f>VLOOKUP($A1864,'Medical Examinations'!$A$2:$F$2336,6,)</f>
        <v>No</v>
      </c>
      <c r="H1864">
        <f>VLOOKUP($A1864,'Data Transformation'!$A$2:$G$2336,7,)</f>
        <v>0</v>
      </c>
      <c r="I1864" t="str">
        <f>VLOOKUP($A1864,'Medical Examinations'!$A$2:$H$2336,8,)</f>
        <v>No</v>
      </c>
      <c r="J1864" t="str">
        <f>VLOOKUP($A1864,'Data Transformation'!$A$2:$K$2336,11,)</f>
        <v>overweight</v>
      </c>
      <c r="K1864" t="str">
        <f>VLOOKUP($A1864,'Data Transformation'!$A$2:$M$2336,13,)</f>
        <v>Prediabetes</v>
      </c>
      <c r="L1864" t="str">
        <f>VLOOKUP(A1864,'Data Transformation'!A1864:Q4198,17,)</f>
        <v>19-Nov-1964</v>
      </c>
      <c r="M1864">
        <f>VLOOKUP($A1864,'Hospitalisation Details'!$A$2:$I$2344,6,)</f>
        <v>4347.0200000000004</v>
      </c>
      <c r="N1864" t="str">
        <f>VLOOKUP($A1864,'Hospitalisation Details'!$A$2:$I$2344,7,)</f>
        <v>tier - 2</v>
      </c>
      <c r="O1864" t="str">
        <f>VLOOKUP($A1864,'Hospitalisation Details'!$A$2:$I$2344,8,)</f>
        <v>tier - 1</v>
      </c>
      <c r="P1864" t="str">
        <f>VLOOKUP($A1864,'Hospitalisation Details'!$A$2:$I$2344,9,)</f>
        <v>R1024</v>
      </c>
      <c r="Q1864">
        <f>VLOOKUP(A1864,'Data Transformation'!A1864:R4198,18,)</f>
        <v>58</v>
      </c>
    </row>
    <row r="1865" spans="1:17" ht="15.6" x14ac:dyDescent="0.3">
      <c r="A1865" s="1" t="s">
        <v>504</v>
      </c>
      <c r="B1865" s="1" t="str">
        <f>VLOOKUP($A1865,'Data Transformation'!$A$2:$D$2336,4,)</f>
        <v xml:space="preserve">  Inna</v>
      </c>
      <c r="C1865">
        <f>VLOOKUP($A1865,'Medical Examinations'!$A$2:$B$2336,2,)</f>
        <v>26.51</v>
      </c>
      <c r="D1865">
        <f>VLOOKUP($A1865,'Medical Examinations'!$A$2:$C$2336,3,)</f>
        <v>6.17</v>
      </c>
      <c r="E1865" t="str">
        <f>VLOOKUP($A1865,'Medical Examinations'!$A$2:$D$2336,4,)</f>
        <v>No</v>
      </c>
      <c r="F1865" t="str">
        <f>VLOOKUP($A1865,'Medical Examinations'!$A$2:$E$2336,5,)</f>
        <v>No</v>
      </c>
      <c r="G1865" t="str">
        <f>VLOOKUP($A1865,'Medical Examinations'!$A$2:$F$2336,6,)</f>
        <v>No</v>
      </c>
      <c r="H1865">
        <f>VLOOKUP($A1865,'Data Transformation'!$A$2:$G$2336,7,)</f>
        <v>0</v>
      </c>
      <c r="I1865" t="str">
        <f>VLOOKUP($A1865,'Medical Examinations'!$A$2:$H$2336,8,)</f>
        <v>No</v>
      </c>
      <c r="J1865" t="str">
        <f>VLOOKUP($A1865,'Data Transformation'!$A$2:$K$2336,11,)</f>
        <v>overweight</v>
      </c>
      <c r="K1865" t="str">
        <f>VLOOKUP($A1865,'Data Transformation'!$A$2:$M$2336,13,)</f>
        <v>Normal</v>
      </c>
      <c r="L1865" t="str">
        <f>VLOOKUP(A1865,'Data Transformation'!A1865:Q4199,17,)</f>
        <v>27-Nov-1987</v>
      </c>
      <c r="M1865">
        <f>VLOOKUP($A1865,'Hospitalisation Details'!$A$2:$I$2344,6,)</f>
        <v>4340.4399999999996</v>
      </c>
      <c r="N1865" t="str">
        <f>VLOOKUP($A1865,'Hospitalisation Details'!$A$2:$I$2344,7,)</f>
        <v>tier - 2</v>
      </c>
      <c r="O1865" t="str">
        <f>VLOOKUP($A1865,'Hospitalisation Details'!$A$2:$I$2344,8,)</f>
        <v>tier - 1</v>
      </c>
      <c r="P1865" t="str">
        <f>VLOOKUP($A1865,'Hospitalisation Details'!$A$2:$I$2344,9,)</f>
        <v>R1013</v>
      </c>
      <c r="Q1865">
        <f>VLOOKUP(A1865,'Data Transformation'!A1865:R4199,18,)</f>
        <v>35</v>
      </c>
    </row>
    <row r="1866" spans="1:17" ht="15.6" x14ac:dyDescent="0.3">
      <c r="A1866" s="1" t="s">
        <v>503</v>
      </c>
      <c r="B1866" s="1" t="str">
        <f>VLOOKUP($A1866,'Data Transformation'!$A$2:$D$2336,4,)</f>
        <v xml:space="preserve">  Mary K</v>
      </c>
      <c r="C1866">
        <f>VLOOKUP($A1866,'Medical Examinations'!$A$2:$B$2336,2,)</f>
        <v>28.88</v>
      </c>
      <c r="D1866">
        <f>VLOOKUP($A1866,'Medical Examinations'!$A$2:$C$2336,3,)</f>
        <v>4.96</v>
      </c>
      <c r="E1866" t="str">
        <f>VLOOKUP($A1866,'Medical Examinations'!$A$2:$D$2336,4,)</f>
        <v>No</v>
      </c>
      <c r="F1866" t="str">
        <f>VLOOKUP($A1866,'Medical Examinations'!$A$2:$E$2336,5,)</f>
        <v>No</v>
      </c>
      <c r="G1866" t="str">
        <f>VLOOKUP($A1866,'Medical Examinations'!$A$2:$F$2336,6,)</f>
        <v>No</v>
      </c>
      <c r="H1866">
        <f>VLOOKUP($A1866,'Data Transformation'!$A$2:$G$2336,7,)</f>
        <v>0</v>
      </c>
      <c r="I1866" t="str">
        <f>VLOOKUP($A1866,'Medical Examinations'!$A$2:$H$2336,8,)</f>
        <v>No</v>
      </c>
      <c r="J1866" t="str">
        <f>VLOOKUP($A1866,'Data Transformation'!$A$2:$K$2336,11,)</f>
        <v>obesity</v>
      </c>
      <c r="K1866" t="str">
        <f>VLOOKUP($A1866,'Data Transformation'!$A$2:$M$2336,13,)</f>
        <v>Normal</v>
      </c>
      <c r="L1866" t="str">
        <f>VLOOKUP(A1866,'Data Transformation'!A1866:Q4200,17,)</f>
        <v>2-Jul-1983</v>
      </c>
      <c r="M1866">
        <f>VLOOKUP($A1866,'Hospitalisation Details'!$A$2:$I$2344,6,)</f>
        <v>4337.74</v>
      </c>
      <c r="N1866" t="str">
        <f>VLOOKUP($A1866,'Hospitalisation Details'!$A$2:$I$2344,7,)</f>
        <v>tier - 2</v>
      </c>
      <c r="O1866" t="str">
        <f>VLOOKUP($A1866,'Hospitalisation Details'!$A$2:$I$2344,8,)</f>
        <v>tier - 1</v>
      </c>
      <c r="P1866" t="str">
        <f>VLOOKUP($A1866,'Hospitalisation Details'!$A$2:$I$2344,9,)</f>
        <v>R1024</v>
      </c>
      <c r="Q1866">
        <f>VLOOKUP(A1866,'Data Transformation'!A1866:R4200,18,)</f>
        <v>40</v>
      </c>
    </row>
    <row r="1867" spans="1:17" ht="15.6" x14ac:dyDescent="0.3">
      <c r="A1867" s="1" t="s">
        <v>502</v>
      </c>
      <c r="B1867" s="1" t="str">
        <f>VLOOKUP($A1867,'Data Transformation'!$A$2:$D$2336,4,)</f>
        <v xml:space="preserve">  Samuel M</v>
      </c>
      <c r="C1867">
        <f>VLOOKUP($A1867,'Medical Examinations'!$A$2:$B$2336,2,)</f>
        <v>35.814999999999998</v>
      </c>
      <c r="D1867">
        <f>VLOOKUP($A1867,'Medical Examinations'!$A$2:$C$2336,3,)</f>
        <v>5.1100000000000003</v>
      </c>
      <c r="E1867" t="str">
        <f>VLOOKUP($A1867,'Medical Examinations'!$A$2:$D$2336,4,)</f>
        <v>yes</v>
      </c>
      <c r="F1867" t="str">
        <f>VLOOKUP($A1867,'Medical Examinations'!$A$2:$E$2336,5,)</f>
        <v>No</v>
      </c>
      <c r="G1867" t="str">
        <f>VLOOKUP($A1867,'Medical Examinations'!$A$2:$F$2336,6,)</f>
        <v>No</v>
      </c>
      <c r="H1867">
        <f>VLOOKUP($A1867,'Data Transformation'!$A$2:$G$2336,7,)</f>
        <v>1</v>
      </c>
      <c r="I1867" t="str">
        <f>VLOOKUP($A1867,'Medical Examinations'!$A$2:$H$2336,8,)</f>
        <v>No</v>
      </c>
      <c r="J1867" t="str">
        <f>VLOOKUP($A1867,'Data Transformation'!$A$2:$K$2336,11,)</f>
        <v>obesity</v>
      </c>
      <c r="K1867" t="str">
        <f>VLOOKUP($A1867,'Data Transformation'!$A$2:$M$2336,13,)</f>
        <v>Normal</v>
      </c>
      <c r="L1867" t="str">
        <f>VLOOKUP(A1867,'Data Transformation'!A1867:Q4201,17,)</f>
        <v>23-Nov-1977</v>
      </c>
      <c r="M1867">
        <f>VLOOKUP($A1867,'Hospitalisation Details'!$A$2:$I$2344,6,)</f>
        <v>4320.41</v>
      </c>
      <c r="N1867" t="str">
        <f>VLOOKUP($A1867,'Hospitalisation Details'!$A$2:$I$2344,7,)</f>
        <v>tier - 2</v>
      </c>
      <c r="O1867" t="str">
        <f>VLOOKUP($A1867,'Hospitalisation Details'!$A$2:$I$2344,8,)</f>
        <v>tier - 1</v>
      </c>
      <c r="P1867" t="str">
        <f>VLOOKUP($A1867,'Hospitalisation Details'!$A$2:$I$2344,9,)</f>
        <v>R1012</v>
      </c>
      <c r="Q1867">
        <f>VLOOKUP(A1867,'Data Transformation'!A1867:R4201,18,)</f>
        <v>45</v>
      </c>
    </row>
    <row r="1868" spans="1:17" ht="15.6" x14ac:dyDescent="0.3">
      <c r="A1868" s="1" t="s">
        <v>501</v>
      </c>
      <c r="B1868" s="1" t="str">
        <f>VLOOKUP($A1868,'Data Transformation'!$A$2:$D$2336,4,)</f>
        <v xml:space="preserve">  Kimberly</v>
      </c>
      <c r="C1868">
        <f>VLOOKUP($A1868,'Medical Examinations'!$A$2:$B$2336,2,)</f>
        <v>21.28</v>
      </c>
      <c r="D1868">
        <f>VLOOKUP($A1868,'Medical Examinations'!$A$2:$C$2336,3,)</f>
        <v>4.05</v>
      </c>
      <c r="E1868" t="str">
        <f>VLOOKUP($A1868,'Medical Examinations'!$A$2:$D$2336,4,)</f>
        <v>No</v>
      </c>
      <c r="F1868" t="str">
        <f>VLOOKUP($A1868,'Medical Examinations'!$A$2:$E$2336,5,)</f>
        <v>yes</v>
      </c>
      <c r="G1868" t="str">
        <f>VLOOKUP($A1868,'Medical Examinations'!$A$2:$F$2336,6,)</f>
        <v>No</v>
      </c>
      <c r="H1868">
        <f>VLOOKUP($A1868,'Data Transformation'!$A$2:$G$2336,7,)</f>
        <v>1</v>
      </c>
      <c r="I1868" t="str">
        <f>VLOOKUP($A1868,'Medical Examinations'!$A$2:$H$2336,8,)</f>
        <v>No</v>
      </c>
      <c r="J1868" t="str">
        <f>VLOOKUP($A1868,'Data Transformation'!$A$2:$K$2336,11,)</f>
        <v>obesity</v>
      </c>
      <c r="K1868" t="str">
        <f>VLOOKUP($A1868,'Data Transformation'!$A$2:$M$2336,13,)</f>
        <v>Normal</v>
      </c>
      <c r="L1868" t="str">
        <f>VLOOKUP(A1868,'Data Transformation'!A1868:Q4202,17,)</f>
        <v>26-Aug-1969</v>
      </c>
      <c r="M1868">
        <f>VLOOKUP($A1868,'Hospitalisation Details'!$A$2:$I$2344,6,)</f>
        <v>4296.2700000000004</v>
      </c>
      <c r="N1868" t="str">
        <f>VLOOKUP($A1868,'Hospitalisation Details'!$A$2:$I$2344,7,)</f>
        <v>tier - 2</v>
      </c>
      <c r="O1868" t="str">
        <f>VLOOKUP($A1868,'Hospitalisation Details'!$A$2:$I$2344,8,)</f>
        <v>tier - 3</v>
      </c>
      <c r="P1868" t="str">
        <f>VLOOKUP($A1868,'Hospitalisation Details'!$A$2:$I$2344,9,)</f>
        <v>R1012</v>
      </c>
      <c r="Q1868">
        <f>VLOOKUP(A1868,'Data Transformation'!A1868:R4202,18,)</f>
        <v>53</v>
      </c>
    </row>
    <row r="1869" spans="1:17" ht="15.6" x14ac:dyDescent="0.3">
      <c r="A1869" s="1" t="s">
        <v>500</v>
      </c>
      <c r="B1869" s="1" t="str">
        <f>VLOOKUP($A1869,'Data Transformation'!$A$2:$D$2336,4,)</f>
        <v xml:space="preserve">  Tom J</v>
      </c>
      <c r="C1869">
        <f>VLOOKUP($A1869,'Medical Examinations'!$A$2:$B$2336,2,)</f>
        <v>33.81</v>
      </c>
      <c r="D1869">
        <f>VLOOKUP($A1869,'Medical Examinations'!$A$2:$C$2336,3,)</f>
        <v>6.49</v>
      </c>
      <c r="E1869" t="str">
        <f>VLOOKUP($A1869,'Medical Examinations'!$A$2:$D$2336,4,)</f>
        <v>No</v>
      </c>
      <c r="F1869" t="str">
        <f>VLOOKUP($A1869,'Medical Examinations'!$A$2:$E$2336,5,)</f>
        <v>No</v>
      </c>
      <c r="G1869" t="str">
        <f>VLOOKUP($A1869,'Medical Examinations'!$A$2:$F$2336,6,)</f>
        <v>Yes</v>
      </c>
      <c r="H1869">
        <f>VLOOKUP($A1869,'Data Transformation'!$A$2:$G$2336,7,)</f>
        <v>1</v>
      </c>
      <c r="I1869" t="str">
        <f>VLOOKUP($A1869,'Medical Examinations'!$A$2:$H$2336,8,)</f>
        <v>No</v>
      </c>
      <c r="J1869" t="str">
        <f>VLOOKUP($A1869,'Data Transformation'!$A$2:$K$2336,11,)</f>
        <v>obesity</v>
      </c>
      <c r="K1869" t="str">
        <f>VLOOKUP($A1869,'Data Transformation'!$A$2:$M$2336,13,)</f>
        <v>Normal</v>
      </c>
      <c r="L1869" t="str">
        <f>VLOOKUP(A1869,'Data Transformation'!A1869:Q4203,17,)</f>
        <v>14-Oct-1974</v>
      </c>
      <c r="M1869">
        <f>VLOOKUP($A1869,'Hospitalisation Details'!$A$2:$I$2344,6,)</f>
        <v>4278.55</v>
      </c>
      <c r="N1869" t="str">
        <f>VLOOKUP($A1869,'Hospitalisation Details'!$A$2:$I$2344,7,)</f>
        <v>tier - 2</v>
      </c>
      <c r="O1869" t="str">
        <f>VLOOKUP($A1869,'Hospitalisation Details'!$A$2:$I$2344,8,)</f>
        <v>tier - 1</v>
      </c>
      <c r="P1869" t="str">
        <f>VLOOKUP($A1869,'Hospitalisation Details'!$A$2:$I$2344,9,)</f>
        <v>R1021</v>
      </c>
      <c r="Q1869">
        <f>VLOOKUP(A1869,'Data Transformation'!A1869:R4203,18,)</f>
        <v>48</v>
      </c>
    </row>
    <row r="1870" spans="1:17" ht="15.6" x14ac:dyDescent="0.3">
      <c r="A1870" s="1" t="s">
        <v>499</v>
      </c>
      <c r="B1870" s="1" t="str">
        <f>VLOOKUP($A1870,'Data Transformation'!$A$2:$D$2336,4,)</f>
        <v xml:space="preserve">  Zachary</v>
      </c>
      <c r="C1870">
        <f>VLOOKUP($A1870,'Medical Examinations'!$A$2:$B$2336,2,)</f>
        <v>44.22</v>
      </c>
      <c r="D1870">
        <f>VLOOKUP($A1870,'Medical Examinations'!$A$2:$C$2336,3,)</f>
        <v>4.1900000000000004</v>
      </c>
      <c r="E1870" t="str">
        <f>VLOOKUP($A1870,'Medical Examinations'!$A$2:$D$2336,4,)</f>
        <v>No</v>
      </c>
      <c r="F1870" t="str">
        <f>VLOOKUP($A1870,'Medical Examinations'!$A$2:$E$2336,5,)</f>
        <v>No</v>
      </c>
      <c r="G1870" t="str">
        <f>VLOOKUP($A1870,'Medical Examinations'!$A$2:$F$2336,6,)</f>
        <v>No</v>
      </c>
      <c r="H1870">
        <f>VLOOKUP($A1870,'Data Transformation'!$A$2:$G$2336,7,)</f>
        <v>1</v>
      </c>
      <c r="I1870" t="str">
        <f>VLOOKUP($A1870,'Medical Examinations'!$A$2:$H$2336,8,)</f>
        <v>No</v>
      </c>
      <c r="J1870" t="str">
        <f>VLOOKUP($A1870,'Data Transformation'!$A$2:$K$2336,11,)</f>
        <v>obesity</v>
      </c>
      <c r="K1870" t="str">
        <f>VLOOKUP($A1870,'Data Transformation'!$A$2:$M$2336,13,)</f>
        <v>Normal</v>
      </c>
      <c r="L1870" t="str">
        <f>VLOOKUP(A1870,'Data Transformation'!A1870:Q4204,17,)</f>
        <v>3-Sep-1974</v>
      </c>
      <c r="M1870">
        <f>VLOOKUP($A1870,'Hospitalisation Details'!$A$2:$I$2344,6,)</f>
        <v>4266.17</v>
      </c>
      <c r="N1870" t="str">
        <f>VLOOKUP($A1870,'Hospitalisation Details'!$A$2:$I$2344,7,)</f>
        <v>tier - 3</v>
      </c>
      <c r="O1870" t="str">
        <f>VLOOKUP($A1870,'Hospitalisation Details'!$A$2:$I$2344,8,)</f>
        <v>tier - 2</v>
      </c>
      <c r="P1870" t="str">
        <f>VLOOKUP($A1870,'Hospitalisation Details'!$A$2:$I$2344,9,)</f>
        <v>R1013</v>
      </c>
      <c r="Q1870">
        <f>VLOOKUP(A1870,'Data Transformation'!A1870:R4204,18,)</f>
        <v>48</v>
      </c>
    </row>
    <row r="1871" spans="1:17" ht="15.6" x14ac:dyDescent="0.3">
      <c r="A1871" s="1" t="s">
        <v>498</v>
      </c>
      <c r="B1871" s="1" t="str">
        <f>VLOOKUP($A1871,'Data Transformation'!$A$2:$D$2336,4,)</f>
        <v xml:space="preserve">  Dane</v>
      </c>
      <c r="C1871">
        <f>VLOOKUP($A1871,'Medical Examinations'!$A$2:$B$2336,2,)</f>
        <v>15.46</v>
      </c>
      <c r="D1871">
        <f>VLOOKUP($A1871,'Medical Examinations'!$A$2:$C$2336,3,)</f>
        <v>4.99</v>
      </c>
      <c r="E1871" t="str">
        <f>VLOOKUP($A1871,'Medical Examinations'!$A$2:$D$2336,4,)</f>
        <v>yes</v>
      </c>
      <c r="F1871" t="str">
        <f>VLOOKUP($A1871,'Medical Examinations'!$A$2:$E$2336,5,)</f>
        <v>No</v>
      </c>
      <c r="G1871" t="str">
        <f>VLOOKUP($A1871,'Medical Examinations'!$A$2:$F$2336,6,)</f>
        <v>Yes</v>
      </c>
      <c r="H1871">
        <f>VLOOKUP($A1871,'Data Transformation'!$A$2:$G$2336,7,)</f>
        <v>1</v>
      </c>
      <c r="I1871" t="str">
        <f>VLOOKUP($A1871,'Medical Examinations'!$A$2:$H$2336,8,)</f>
        <v>No</v>
      </c>
      <c r="J1871" t="str">
        <f>VLOOKUP($A1871,'Data Transformation'!$A$2:$K$2336,11,)</f>
        <v>obesity</v>
      </c>
      <c r="K1871" t="str">
        <f>VLOOKUP($A1871,'Data Transformation'!$A$2:$M$2336,13,)</f>
        <v>Normal</v>
      </c>
      <c r="L1871" t="str">
        <f>VLOOKUP(A1871,'Data Transformation'!A1871:Q4205,17,)</f>
        <v>10-Dec-1980</v>
      </c>
      <c r="M1871">
        <f>VLOOKUP($A1871,'Hospitalisation Details'!$A$2:$I$2344,6,)</f>
        <v>4265.01</v>
      </c>
      <c r="N1871" t="str">
        <f>VLOOKUP($A1871,'Hospitalisation Details'!$A$2:$I$2344,7,)</f>
        <v>tier - 2</v>
      </c>
      <c r="O1871" t="str">
        <f>VLOOKUP($A1871,'Hospitalisation Details'!$A$2:$I$2344,8,)</f>
        <v>tier - 1</v>
      </c>
      <c r="P1871" t="str">
        <f>VLOOKUP($A1871,'Hospitalisation Details'!$A$2:$I$2344,9,)</f>
        <v>R1012</v>
      </c>
      <c r="Q1871">
        <f>VLOOKUP(A1871,'Data Transformation'!A1871:R4205,18,)</f>
        <v>42</v>
      </c>
    </row>
    <row r="1872" spans="1:17" ht="15.6" x14ac:dyDescent="0.3">
      <c r="A1872" s="1" t="s">
        <v>497</v>
      </c>
      <c r="B1872" s="1" t="str">
        <f>VLOOKUP($A1872,'Data Transformation'!$A$2:$D$2336,4,)</f>
        <v xml:space="preserve">  Dougie J</v>
      </c>
      <c r="C1872">
        <f>VLOOKUP($A1872,'Medical Examinations'!$A$2:$B$2336,2,)</f>
        <v>30.3</v>
      </c>
      <c r="D1872">
        <f>VLOOKUP($A1872,'Medical Examinations'!$A$2:$C$2336,3,)</f>
        <v>4.7699999999999996</v>
      </c>
      <c r="E1872" t="str">
        <f>VLOOKUP($A1872,'Medical Examinations'!$A$2:$D$2336,4,)</f>
        <v>yes</v>
      </c>
      <c r="F1872" t="str">
        <f>VLOOKUP($A1872,'Medical Examinations'!$A$2:$E$2336,5,)</f>
        <v>No</v>
      </c>
      <c r="G1872" t="str">
        <f>VLOOKUP($A1872,'Medical Examinations'!$A$2:$F$2336,6,)</f>
        <v>No</v>
      </c>
      <c r="H1872">
        <f>VLOOKUP($A1872,'Data Transformation'!$A$2:$G$2336,7,)</f>
        <v>1</v>
      </c>
      <c r="I1872" t="str">
        <f>VLOOKUP($A1872,'Medical Examinations'!$A$2:$H$2336,8,)</f>
        <v>No</v>
      </c>
      <c r="J1872" t="str">
        <f>VLOOKUP($A1872,'Data Transformation'!$A$2:$K$2336,11,)</f>
        <v>normal weight</v>
      </c>
      <c r="K1872" t="str">
        <f>VLOOKUP($A1872,'Data Transformation'!$A$2:$M$2336,13,)</f>
        <v>Normal</v>
      </c>
      <c r="L1872" t="str">
        <f>VLOOKUP(A1872,'Data Transformation'!A1872:Q4206,17,)</f>
        <v>4-Aug-2004</v>
      </c>
      <c r="M1872">
        <f>VLOOKUP($A1872,'Hospitalisation Details'!$A$2:$I$2344,6,)</f>
        <v>4260.74</v>
      </c>
      <c r="N1872" t="str">
        <f>VLOOKUP($A1872,'Hospitalisation Details'!$A$2:$I$2344,7,)</f>
        <v>tier - 3</v>
      </c>
      <c r="O1872" t="str">
        <f>VLOOKUP($A1872,'Hospitalisation Details'!$A$2:$I$2344,8,)</f>
        <v>tier - 2</v>
      </c>
      <c r="P1872" t="str">
        <f>VLOOKUP($A1872,'Hospitalisation Details'!$A$2:$I$2344,9,)</f>
        <v>R1011</v>
      </c>
      <c r="Q1872">
        <f>VLOOKUP(A1872,'Data Transformation'!A1872:R4206,18,)</f>
        <v>19</v>
      </c>
    </row>
    <row r="1873" spans="1:17" ht="15.6" x14ac:dyDescent="0.3">
      <c r="A1873" s="1" t="s">
        <v>496</v>
      </c>
      <c r="B1873" s="1" t="str">
        <f>VLOOKUP($A1873,'Data Transformation'!$A$2:$D$2336,4,)</f>
        <v xml:space="preserve">  Jeremiah H</v>
      </c>
      <c r="C1873">
        <f>VLOOKUP($A1873,'Medical Examinations'!$A$2:$B$2336,2,)</f>
        <v>16.670000000000002</v>
      </c>
      <c r="D1873">
        <f>VLOOKUP($A1873,'Medical Examinations'!$A$2:$C$2336,3,)</f>
        <v>5.46</v>
      </c>
      <c r="E1873" t="str">
        <f>VLOOKUP($A1873,'Medical Examinations'!$A$2:$D$2336,4,)</f>
        <v>No</v>
      </c>
      <c r="F1873" t="str">
        <f>VLOOKUP($A1873,'Medical Examinations'!$A$2:$E$2336,5,)</f>
        <v>No</v>
      </c>
      <c r="G1873" t="str">
        <f>VLOOKUP($A1873,'Medical Examinations'!$A$2:$F$2336,6,)</f>
        <v>No</v>
      </c>
      <c r="H1873">
        <f>VLOOKUP($A1873,'Data Transformation'!$A$2:$G$2336,7,)</f>
        <v>0</v>
      </c>
      <c r="I1873" t="str">
        <f>VLOOKUP($A1873,'Medical Examinations'!$A$2:$H$2336,8,)</f>
        <v>No</v>
      </c>
      <c r="J1873" t="str">
        <f>VLOOKUP($A1873,'Data Transformation'!$A$2:$K$2336,11,)</f>
        <v>obesity</v>
      </c>
      <c r="K1873" t="str">
        <f>VLOOKUP($A1873,'Data Transformation'!$A$2:$M$2336,13,)</f>
        <v>Diabetes</v>
      </c>
      <c r="L1873" t="str">
        <f>VLOOKUP(A1873,'Data Transformation'!A1873:Q4207,17,)</f>
        <v>4-Sep-1980</v>
      </c>
      <c r="M1873">
        <f>VLOOKUP($A1873,'Hospitalisation Details'!$A$2:$I$2344,6,)</f>
        <v>4250.24</v>
      </c>
      <c r="N1873" t="str">
        <f>VLOOKUP($A1873,'Hospitalisation Details'!$A$2:$I$2344,7,)</f>
        <v>tier - 2</v>
      </c>
      <c r="O1873" t="str">
        <f>VLOOKUP($A1873,'Hospitalisation Details'!$A$2:$I$2344,8,)</f>
        <v>tier - 3</v>
      </c>
      <c r="P1873" t="str">
        <f>VLOOKUP($A1873,'Hospitalisation Details'!$A$2:$I$2344,9,)</f>
        <v>R1013</v>
      </c>
      <c r="Q1873">
        <f>VLOOKUP(A1873,'Data Transformation'!A1873:R4207,18,)</f>
        <v>42</v>
      </c>
    </row>
    <row r="1874" spans="1:17" ht="15.6" x14ac:dyDescent="0.3">
      <c r="A1874" s="1" t="s">
        <v>495</v>
      </c>
      <c r="B1874" s="1" t="str">
        <f>VLOOKUP($A1874,'Data Transformation'!$A$2:$D$2336,4,)</f>
        <v xml:space="preserve">  Ashley J</v>
      </c>
      <c r="C1874">
        <f>VLOOKUP($A1874,'Medical Examinations'!$A$2:$B$2336,2,)</f>
        <v>28.594999999999999</v>
      </c>
      <c r="D1874">
        <f>VLOOKUP($A1874,'Medical Examinations'!$A$2:$C$2336,3,)</f>
        <v>5.43</v>
      </c>
      <c r="E1874" t="str">
        <f>VLOOKUP($A1874,'Medical Examinations'!$A$2:$D$2336,4,)</f>
        <v>No</v>
      </c>
      <c r="F1874" t="str">
        <f>VLOOKUP($A1874,'Medical Examinations'!$A$2:$E$2336,5,)</f>
        <v>No</v>
      </c>
      <c r="G1874" t="str">
        <f>VLOOKUP($A1874,'Medical Examinations'!$A$2:$F$2336,6,)</f>
        <v>No</v>
      </c>
      <c r="H1874">
        <f>VLOOKUP($A1874,'Data Transformation'!$A$2:$G$2336,7,)</f>
        <v>0</v>
      </c>
      <c r="I1874" t="str">
        <f>VLOOKUP($A1874,'Medical Examinations'!$A$2:$H$2336,8,)</f>
        <v>No</v>
      </c>
      <c r="J1874" t="str">
        <f>VLOOKUP($A1874,'Data Transformation'!$A$2:$K$2336,11,)</f>
        <v>obesity</v>
      </c>
      <c r="K1874" t="str">
        <f>VLOOKUP($A1874,'Data Transformation'!$A$2:$M$2336,13,)</f>
        <v>Diabetes</v>
      </c>
      <c r="L1874" t="str">
        <f>VLOOKUP(A1874,'Data Transformation'!A1874:Q4208,17,)</f>
        <v>21-Nov-1990</v>
      </c>
      <c r="M1874">
        <f>VLOOKUP($A1874,'Hospitalisation Details'!$A$2:$I$2344,6,)</f>
        <v>4243.59</v>
      </c>
      <c r="N1874" t="str">
        <f>VLOOKUP($A1874,'Hospitalisation Details'!$A$2:$I$2344,7,)</f>
        <v>tier - 3</v>
      </c>
      <c r="O1874" t="str">
        <f>VLOOKUP($A1874,'Hospitalisation Details'!$A$2:$I$2344,8,)</f>
        <v>tier - 1</v>
      </c>
      <c r="P1874" t="str">
        <f>VLOOKUP($A1874,'Hospitalisation Details'!$A$2:$I$2344,9,)</f>
        <v>R1012</v>
      </c>
      <c r="Q1874">
        <f>VLOOKUP(A1874,'Data Transformation'!A1874:R4208,18,)</f>
        <v>32</v>
      </c>
    </row>
    <row r="1875" spans="1:17" ht="15.6" x14ac:dyDescent="0.3">
      <c r="A1875" s="1" t="s">
        <v>494</v>
      </c>
      <c r="B1875" s="1" t="str">
        <f>VLOOKUP($A1875,'Data Transformation'!$A$2:$D$2336,4,)</f>
        <v xml:space="preserve">  Turner J</v>
      </c>
      <c r="C1875">
        <f>VLOOKUP($A1875,'Medical Examinations'!$A$2:$B$2336,2,)</f>
        <v>25.934999999999999</v>
      </c>
      <c r="D1875">
        <f>VLOOKUP($A1875,'Medical Examinations'!$A$2:$C$2336,3,)</f>
        <v>4.29</v>
      </c>
      <c r="E1875" t="str">
        <f>VLOOKUP($A1875,'Medical Examinations'!$A$2:$D$2336,4,)</f>
        <v>No</v>
      </c>
      <c r="F1875" t="str">
        <f>VLOOKUP($A1875,'Medical Examinations'!$A$2:$E$2336,5,)</f>
        <v>No</v>
      </c>
      <c r="G1875" t="str">
        <f>VLOOKUP($A1875,'Medical Examinations'!$A$2:$F$2336,6,)</f>
        <v>No</v>
      </c>
      <c r="H1875">
        <f>VLOOKUP($A1875,'Data Transformation'!$A$2:$G$2336,7,)</f>
        <v>0</v>
      </c>
      <c r="I1875" t="str">
        <f>VLOOKUP($A1875,'Medical Examinations'!$A$2:$H$2336,8,)</f>
        <v>No</v>
      </c>
      <c r="J1875" t="str">
        <f>VLOOKUP($A1875,'Data Transformation'!$A$2:$K$2336,11,)</f>
        <v>obesity</v>
      </c>
      <c r="K1875" t="str">
        <f>VLOOKUP($A1875,'Data Transformation'!$A$2:$M$2336,13,)</f>
        <v>Diabetes</v>
      </c>
      <c r="L1875" t="str">
        <f>VLOOKUP(A1875,'Data Transformation'!A1875:Q4209,17,)</f>
        <v>12-Jun-1999</v>
      </c>
      <c r="M1875">
        <f>VLOOKUP($A1875,'Hospitalisation Details'!$A$2:$I$2344,6,)</f>
        <v>4239.8900000000003</v>
      </c>
      <c r="N1875" t="str">
        <f>VLOOKUP($A1875,'Hospitalisation Details'!$A$2:$I$2344,7,)</f>
        <v>tier - 2</v>
      </c>
      <c r="O1875" t="str">
        <f>VLOOKUP($A1875,'Hospitalisation Details'!$A$2:$I$2344,8,)</f>
        <v>tier - 2</v>
      </c>
      <c r="P1875" t="str">
        <f>VLOOKUP($A1875,'Hospitalisation Details'!$A$2:$I$2344,9,)</f>
        <v>R1012</v>
      </c>
      <c r="Q1875">
        <f>VLOOKUP(A1875,'Data Transformation'!A1875:R4209,18,)</f>
        <v>24</v>
      </c>
    </row>
    <row r="1876" spans="1:17" ht="15.6" x14ac:dyDescent="0.3">
      <c r="A1876" s="1" t="s">
        <v>493</v>
      </c>
      <c r="B1876" s="1" t="str">
        <f>VLOOKUP($A1876,'Data Transformation'!$A$2:$D$2336,4,)</f>
        <v xml:space="preserve">  Roger</v>
      </c>
      <c r="C1876">
        <f>VLOOKUP($A1876,'Medical Examinations'!$A$2:$B$2336,2,)</f>
        <v>27.645</v>
      </c>
      <c r="D1876">
        <f>VLOOKUP($A1876,'Medical Examinations'!$A$2:$C$2336,3,)</f>
        <v>5.25</v>
      </c>
      <c r="E1876" t="str">
        <f>VLOOKUP($A1876,'Medical Examinations'!$A$2:$D$2336,4,)</f>
        <v>No</v>
      </c>
      <c r="F1876" t="str">
        <f>VLOOKUP($A1876,'Medical Examinations'!$A$2:$E$2336,5,)</f>
        <v>No</v>
      </c>
      <c r="G1876" t="str">
        <f>VLOOKUP($A1876,'Medical Examinations'!$A$2:$F$2336,6,)</f>
        <v>No</v>
      </c>
      <c r="H1876">
        <f>VLOOKUP($A1876,'Data Transformation'!$A$2:$G$2336,7,)</f>
        <v>1</v>
      </c>
      <c r="I1876" t="str">
        <f>VLOOKUP($A1876,'Medical Examinations'!$A$2:$H$2336,8,)</f>
        <v>No</v>
      </c>
      <c r="J1876" t="str">
        <f>VLOOKUP($A1876,'Data Transformation'!$A$2:$K$2336,11,)</f>
        <v>overweight</v>
      </c>
      <c r="K1876" t="str">
        <f>VLOOKUP($A1876,'Data Transformation'!$A$2:$M$2336,13,)</f>
        <v>Diabetes</v>
      </c>
      <c r="L1876" t="str">
        <f>VLOOKUP(A1876,'Data Transformation'!A1876:Q4210,17,)</f>
        <v>25-Dec-1983</v>
      </c>
      <c r="M1876">
        <f>VLOOKUP($A1876,'Hospitalisation Details'!$A$2:$I$2344,6,)</f>
        <v>4237.13</v>
      </c>
      <c r="N1876" t="str">
        <f>VLOOKUP($A1876,'Hospitalisation Details'!$A$2:$I$2344,7,)</f>
        <v>tier - 3</v>
      </c>
      <c r="O1876" t="str">
        <f>VLOOKUP($A1876,'Hospitalisation Details'!$A$2:$I$2344,8,)</f>
        <v>tier - 1</v>
      </c>
      <c r="P1876" t="str">
        <f>VLOOKUP($A1876,'Hospitalisation Details'!$A$2:$I$2344,9,)</f>
        <v>R1016</v>
      </c>
      <c r="Q1876">
        <f>VLOOKUP(A1876,'Data Transformation'!A1876:R4210,18,)</f>
        <v>39</v>
      </c>
    </row>
    <row r="1877" spans="1:17" ht="15.6" x14ac:dyDescent="0.3">
      <c r="A1877" s="1" t="s">
        <v>492</v>
      </c>
      <c r="B1877" s="1" t="str">
        <f>VLOOKUP($A1877,'Data Transformation'!$A$2:$D$2336,4,)</f>
        <v xml:space="preserve">  Pamela</v>
      </c>
      <c r="C1877">
        <f>VLOOKUP($A1877,'Medical Examinations'!$A$2:$B$2336,2,)</f>
        <v>30.1</v>
      </c>
      <c r="D1877">
        <f>VLOOKUP($A1877,'Medical Examinations'!$A$2:$C$2336,3,)</f>
        <v>4.04</v>
      </c>
      <c r="E1877" t="str">
        <f>VLOOKUP($A1877,'Medical Examinations'!$A$2:$D$2336,4,)</f>
        <v>No</v>
      </c>
      <c r="F1877" t="str">
        <f>VLOOKUP($A1877,'Medical Examinations'!$A$2:$E$2336,5,)</f>
        <v>No</v>
      </c>
      <c r="G1877" t="str">
        <f>VLOOKUP($A1877,'Medical Examinations'!$A$2:$F$2336,6,)</f>
        <v>No</v>
      </c>
      <c r="H1877">
        <f>VLOOKUP($A1877,'Data Transformation'!$A$2:$G$2336,7,)</f>
        <v>1</v>
      </c>
      <c r="I1877" t="str">
        <f>VLOOKUP($A1877,'Medical Examinations'!$A$2:$H$2336,8,)</f>
        <v>No</v>
      </c>
      <c r="J1877" t="str">
        <f>VLOOKUP($A1877,'Data Transformation'!$A$2:$K$2336,11,)</f>
        <v>normal weight</v>
      </c>
      <c r="K1877" t="str">
        <f>VLOOKUP($A1877,'Data Transformation'!$A$2:$M$2336,13,)</f>
        <v>Diabetes</v>
      </c>
      <c r="L1877" t="str">
        <f>VLOOKUP(A1877,'Data Transformation'!A1877:Q4211,17,)</f>
        <v>16-Nov-1962</v>
      </c>
      <c r="M1877">
        <f>VLOOKUP($A1877,'Hospitalisation Details'!$A$2:$I$2344,6,)</f>
        <v>4234.93</v>
      </c>
      <c r="N1877" t="str">
        <f>VLOOKUP($A1877,'Hospitalisation Details'!$A$2:$I$2344,7,)</f>
        <v>tier - 2</v>
      </c>
      <c r="O1877" t="str">
        <f>VLOOKUP($A1877,'Hospitalisation Details'!$A$2:$I$2344,8,)</f>
        <v>tier - 1</v>
      </c>
      <c r="P1877" t="str">
        <f>VLOOKUP($A1877,'Hospitalisation Details'!$A$2:$I$2344,9,)</f>
        <v>R1011</v>
      </c>
      <c r="Q1877">
        <f>VLOOKUP(A1877,'Data Transformation'!A1877:R4211,18,)</f>
        <v>60</v>
      </c>
    </row>
    <row r="1878" spans="1:17" ht="15.6" x14ac:dyDescent="0.3">
      <c r="A1878" s="1" t="s">
        <v>491</v>
      </c>
      <c r="B1878" s="1" t="str">
        <f>VLOOKUP($A1878,'Data Transformation'!$A$2:$D$2336,4,)</f>
        <v xml:space="preserve">  Allison M</v>
      </c>
      <c r="C1878">
        <f>VLOOKUP($A1878,'Medical Examinations'!$A$2:$B$2336,2,)</f>
        <v>26.79</v>
      </c>
      <c r="D1878">
        <f>VLOOKUP($A1878,'Medical Examinations'!$A$2:$C$2336,3,)</f>
        <v>5</v>
      </c>
      <c r="E1878" t="str">
        <f>VLOOKUP($A1878,'Medical Examinations'!$A$2:$D$2336,4,)</f>
        <v>yes</v>
      </c>
      <c r="F1878" t="str">
        <f>VLOOKUP($A1878,'Medical Examinations'!$A$2:$E$2336,5,)</f>
        <v>No</v>
      </c>
      <c r="G1878" t="str">
        <f>VLOOKUP($A1878,'Medical Examinations'!$A$2:$F$2336,6,)</f>
        <v>Yes</v>
      </c>
      <c r="H1878">
        <f>VLOOKUP($A1878,'Data Transformation'!$A$2:$G$2336,7,)</f>
        <v>1</v>
      </c>
      <c r="I1878" t="str">
        <f>VLOOKUP($A1878,'Medical Examinations'!$A$2:$H$2336,8,)</f>
        <v>No</v>
      </c>
      <c r="J1878" t="str">
        <f>VLOOKUP($A1878,'Data Transformation'!$A$2:$K$2336,11,)</f>
        <v>obesity</v>
      </c>
      <c r="K1878" t="str">
        <f>VLOOKUP($A1878,'Data Transformation'!$A$2:$M$2336,13,)</f>
        <v>Diabetes</v>
      </c>
      <c r="L1878" t="str">
        <f>VLOOKUP(A1878,'Data Transformation'!A1878:Q4212,17,)</f>
        <v>18-Jul-1976</v>
      </c>
      <c r="M1878">
        <f>VLOOKUP($A1878,'Hospitalisation Details'!$A$2:$I$2344,6,)</f>
        <v>4189.1099999999997</v>
      </c>
      <c r="N1878" t="str">
        <f>VLOOKUP($A1878,'Hospitalisation Details'!$A$2:$I$2344,7,)</f>
        <v>tier - 2</v>
      </c>
      <c r="O1878" t="str">
        <f>VLOOKUP($A1878,'Hospitalisation Details'!$A$2:$I$2344,8,)</f>
        <v>tier - 2</v>
      </c>
      <c r="P1878" t="str">
        <f>VLOOKUP($A1878,'Hospitalisation Details'!$A$2:$I$2344,9,)</f>
        <v>R1012</v>
      </c>
      <c r="Q1878">
        <f>VLOOKUP(A1878,'Data Transformation'!A1878:R4212,18,)</f>
        <v>47</v>
      </c>
    </row>
    <row r="1879" spans="1:17" ht="15.6" x14ac:dyDescent="0.3">
      <c r="A1879" s="1" t="s">
        <v>490</v>
      </c>
      <c r="B1879" s="1" t="str">
        <f>VLOOKUP($A1879,'Data Transformation'!$A$2:$D$2336,4,)</f>
        <v xml:space="preserve">  Katherine H</v>
      </c>
      <c r="C1879">
        <f>VLOOKUP($A1879,'Medical Examinations'!$A$2:$B$2336,2,)</f>
        <v>27.1</v>
      </c>
      <c r="D1879">
        <f>VLOOKUP($A1879,'Medical Examinations'!$A$2:$C$2336,3,)</f>
        <v>4.01</v>
      </c>
      <c r="E1879" t="str">
        <f>VLOOKUP($A1879,'Medical Examinations'!$A$2:$D$2336,4,)</f>
        <v>yes</v>
      </c>
      <c r="F1879" t="str">
        <f>VLOOKUP($A1879,'Medical Examinations'!$A$2:$E$2336,5,)</f>
        <v>No</v>
      </c>
      <c r="G1879" t="str">
        <f>VLOOKUP($A1879,'Medical Examinations'!$A$2:$F$2336,6,)</f>
        <v>No</v>
      </c>
      <c r="H1879">
        <f>VLOOKUP($A1879,'Data Transformation'!$A$2:$G$2336,7,)</f>
        <v>1</v>
      </c>
      <c r="I1879" t="str">
        <f>VLOOKUP($A1879,'Medical Examinations'!$A$2:$H$2336,8,)</f>
        <v>No</v>
      </c>
      <c r="J1879" t="str">
        <f>VLOOKUP($A1879,'Data Transformation'!$A$2:$K$2336,11,)</f>
        <v>obesity</v>
      </c>
      <c r="K1879" t="str">
        <f>VLOOKUP($A1879,'Data Transformation'!$A$2:$M$2336,13,)</f>
        <v>Diabetes</v>
      </c>
      <c r="L1879" t="str">
        <f>VLOOKUP(A1879,'Data Transformation'!A1879:Q4213,17,)</f>
        <v>20-Sep-1979</v>
      </c>
      <c r="M1879">
        <f>VLOOKUP($A1879,'Hospitalisation Details'!$A$2:$I$2344,6,)</f>
        <v>4188.7299999999996</v>
      </c>
      <c r="N1879" t="str">
        <f>VLOOKUP($A1879,'Hospitalisation Details'!$A$2:$I$2344,7,)</f>
        <v>tier - 2</v>
      </c>
      <c r="O1879" t="str">
        <f>VLOOKUP($A1879,'Hospitalisation Details'!$A$2:$I$2344,8,)</f>
        <v>tier - 2</v>
      </c>
      <c r="P1879" t="str">
        <f>VLOOKUP($A1879,'Hospitalisation Details'!$A$2:$I$2344,9,)</f>
        <v>R1025</v>
      </c>
      <c r="Q1879">
        <f>VLOOKUP(A1879,'Data Transformation'!A1879:R4213,18,)</f>
        <v>43</v>
      </c>
    </row>
    <row r="1880" spans="1:17" ht="15.6" x14ac:dyDescent="0.3">
      <c r="A1880" s="1" t="s">
        <v>489</v>
      </c>
      <c r="B1880" s="1" t="str">
        <f>VLOOKUP($A1880,'Data Transformation'!$A$2:$D$2336,4,)</f>
        <v xml:space="preserve">  Robin</v>
      </c>
      <c r="C1880">
        <f>VLOOKUP($A1880,'Medical Examinations'!$A$2:$B$2336,2,)</f>
        <v>24.31</v>
      </c>
      <c r="D1880">
        <f>VLOOKUP($A1880,'Medical Examinations'!$A$2:$C$2336,3,)</f>
        <v>5.4</v>
      </c>
      <c r="E1880" t="str">
        <f>VLOOKUP($A1880,'Medical Examinations'!$A$2:$D$2336,4,)</f>
        <v>No</v>
      </c>
      <c r="F1880" t="str">
        <f>VLOOKUP($A1880,'Medical Examinations'!$A$2:$E$2336,5,)</f>
        <v>No</v>
      </c>
      <c r="G1880" t="str">
        <f>VLOOKUP($A1880,'Medical Examinations'!$A$2:$F$2336,6,)</f>
        <v>No</v>
      </c>
      <c r="H1880">
        <f>VLOOKUP($A1880,'Data Transformation'!$A$2:$G$2336,7,)</f>
        <v>0</v>
      </c>
      <c r="I1880" t="str">
        <f>VLOOKUP($A1880,'Medical Examinations'!$A$2:$H$2336,8,)</f>
        <v>No</v>
      </c>
      <c r="J1880" t="str">
        <f>VLOOKUP($A1880,'Data Transformation'!$A$2:$K$2336,11,)</f>
        <v>obesity</v>
      </c>
      <c r="K1880" t="str">
        <f>VLOOKUP($A1880,'Data Transformation'!$A$2:$M$2336,13,)</f>
        <v>Diabetes</v>
      </c>
      <c r="L1880" t="str">
        <f>VLOOKUP(A1880,'Data Transformation'!A1880:Q4214,17,)</f>
        <v>28-Sep-1979</v>
      </c>
      <c r="M1880">
        <f>VLOOKUP($A1880,'Hospitalisation Details'!$A$2:$I$2344,6,)</f>
        <v>4185.1000000000004</v>
      </c>
      <c r="N1880" t="str">
        <f>VLOOKUP($A1880,'Hospitalisation Details'!$A$2:$I$2344,7,)</f>
        <v>tier - 2</v>
      </c>
      <c r="O1880" t="str">
        <f>VLOOKUP($A1880,'Hospitalisation Details'!$A$2:$I$2344,8,)</f>
        <v>tier - 3</v>
      </c>
      <c r="P1880" t="str">
        <f>VLOOKUP($A1880,'Hospitalisation Details'!$A$2:$I$2344,9,)</f>
        <v>R1013</v>
      </c>
      <c r="Q1880">
        <f>VLOOKUP(A1880,'Data Transformation'!A1880:R4214,18,)</f>
        <v>43</v>
      </c>
    </row>
    <row r="1881" spans="1:17" ht="15.6" x14ac:dyDescent="0.3">
      <c r="A1881" s="1" t="s">
        <v>488</v>
      </c>
      <c r="B1881" s="1" t="str">
        <f>VLOOKUP($A1881,'Data Transformation'!$A$2:$D$2336,4,)</f>
        <v xml:space="preserve">  Terri</v>
      </c>
      <c r="C1881">
        <f>VLOOKUP($A1881,'Medical Examinations'!$A$2:$B$2336,2,)</f>
        <v>15.53</v>
      </c>
      <c r="D1881">
        <f>VLOOKUP($A1881,'Medical Examinations'!$A$2:$C$2336,3,)</f>
        <v>5.81</v>
      </c>
      <c r="E1881" t="str">
        <f>VLOOKUP($A1881,'Medical Examinations'!$A$2:$D$2336,4,)</f>
        <v>No</v>
      </c>
      <c r="F1881" t="str">
        <f>VLOOKUP($A1881,'Medical Examinations'!$A$2:$E$2336,5,)</f>
        <v>No</v>
      </c>
      <c r="G1881" t="str">
        <f>VLOOKUP($A1881,'Medical Examinations'!$A$2:$F$2336,6,)</f>
        <v>No</v>
      </c>
      <c r="H1881">
        <f>VLOOKUP($A1881,'Data Transformation'!$A$2:$G$2336,7,)</f>
        <v>1</v>
      </c>
      <c r="I1881" t="str">
        <f>VLOOKUP($A1881,'Medical Examinations'!$A$2:$H$2336,8,)</f>
        <v>No</v>
      </c>
      <c r="J1881" t="str">
        <f>VLOOKUP($A1881,'Data Transformation'!$A$2:$K$2336,11,)</f>
        <v>overweight</v>
      </c>
      <c r="K1881" t="str">
        <f>VLOOKUP($A1881,'Data Transformation'!$A$2:$M$2336,13,)</f>
        <v>Normal</v>
      </c>
      <c r="L1881" t="str">
        <f>VLOOKUP(A1881,'Data Transformation'!A1881:Q4215,17,)</f>
        <v>27-Aug-1963</v>
      </c>
      <c r="M1881">
        <f>VLOOKUP($A1881,'Hospitalisation Details'!$A$2:$I$2344,6,)</f>
        <v>4163.21</v>
      </c>
      <c r="N1881" t="str">
        <f>VLOOKUP($A1881,'Hospitalisation Details'!$A$2:$I$2344,7,)</f>
        <v>tier - 2</v>
      </c>
      <c r="O1881" t="str">
        <f>VLOOKUP($A1881,'Hospitalisation Details'!$A$2:$I$2344,8,)</f>
        <v>tier - 2</v>
      </c>
      <c r="P1881" t="str">
        <f>VLOOKUP($A1881,'Hospitalisation Details'!$A$2:$I$2344,9,)</f>
        <v>R1012</v>
      </c>
      <c r="Q1881">
        <f>VLOOKUP(A1881,'Data Transformation'!A1881:R4215,18,)</f>
        <v>59</v>
      </c>
    </row>
    <row r="1882" spans="1:17" ht="15.6" x14ac:dyDescent="0.3">
      <c r="A1882" s="1" t="s">
        <v>487</v>
      </c>
      <c r="B1882" s="1" t="str">
        <f>VLOOKUP($A1882,'Data Transformation'!$A$2:$D$2336,4,)</f>
        <v xml:space="preserve">  Eddie</v>
      </c>
      <c r="C1882">
        <f>VLOOKUP($A1882,'Medical Examinations'!$A$2:$B$2336,2,)</f>
        <v>30.7</v>
      </c>
      <c r="D1882">
        <f>VLOOKUP($A1882,'Medical Examinations'!$A$2:$C$2336,3,)</f>
        <v>5.82</v>
      </c>
      <c r="E1882" t="str">
        <f>VLOOKUP($A1882,'Medical Examinations'!$A$2:$D$2336,4,)</f>
        <v>No</v>
      </c>
      <c r="F1882" t="str">
        <f>VLOOKUP($A1882,'Medical Examinations'!$A$2:$E$2336,5,)</f>
        <v>No</v>
      </c>
      <c r="G1882" t="str">
        <f>VLOOKUP($A1882,'Medical Examinations'!$A$2:$F$2336,6,)</f>
        <v>No</v>
      </c>
      <c r="H1882">
        <f>VLOOKUP($A1882,'Data Transformation'!$A$2:$G$2336,7,)</f>
        <v>1</v>
      </c>
      <c r="I1882" t="str">
        <f>VLOOKUP($A1882,'Medical Examinations'!$A$2:$H$2336,8,)</f>
        <v>No</v>
      </c>
      <c r="J1882" t="str">
        <f>VLOOKUP($A1882,'Data Transformation'!$A$2:$K$2336,11,)</f>
        <v>overweight</v>
      </c>
      <c r="K1882" t="str">
        <f>VLOOKUP($A1882,'Data Transformation'!$A$2:$M$2336,13,)</f>
        <v>Normal</v>
      </c>
      <c r="L1882" t="str">
        <f>VLOOKUP(A1882,'Data Transformation'!A1882:Q4216,17,)</f>
        <v>17-Aug-1979</v>
      </c>
      <c r="M1882">
        <f>VLOOKUP($A1882,'Hospitalisation Details'!$A$2:$I$2344,6,)</f>
        <v>4154.97</v>
      </c>
      <c r="N1882" t="str">
        <f>VLOOKUP($A1882,'Hospitalisation Details'!$A$2:$I$2344,7,)</f>
        <v>tier - 2</v>
      </c>
      <c r="O1882" t="str">
        <f>VLOOKUP($A1882,'Hospitalisation Details'!$A$2:$I$2344,8,)</f>
        <v>tier - 1</v>
      </c>
      <c r="P1882" t="str">
        <f>VLOOKUP($A1882,'Hospitalisation Details'!$A$2:$I$2344,9,)</f>
        <v>R1012</v>
      </c>
      <c r="Q1882">
        <f>VLOOKUP(A1882,'Data Transformation'!A1882:R4216,18,)</f>
        <v>43</v>
      </c>
    </row>
    <row r="1883" spans="1:17" ht="15.6" x14ac:dyDescent="0.3">
      <c r="A1883" s="1" t="s">
        <v>486</v>
      </c>
      <c r="B1883" s="1" t="str">
        <f>VLOOKUP($A1883,'Data Transformation'!$A$2:$D$2336,4,)</f>
        <v xml:space="preserve">  Pamela</v>
      </c>
      <c r="C1883">
        <f>VLOOKUP($A1883,'Medical Examinations'!$A$2:$B$2336,2,)</f>
        <v>33.33</v>
      </c>
      <c r="D1883">
        <f>VLOOKUP($A1883,'Medical Examinations'!$A$2:$C$2336,3,)</f>
        <v>4.82</v>
      </c>
      <c r="E1883" t="str">
        <f>VLOOKUP($A1883,'Medical Examinations'!$A$2:$D$2336,4,)</f>
        <v>No</v>
      </c>
      <c r="F1883" t="str">
        <f>VLOOKUP($A1883,'Medical Examinations'!$A$2:$E$2336,5,)</f>
        <v>No</v>
      </c>
      <c r="G1883" t="str">
        <f>VLOOKUP($A1883,'Medical Examinations'!$A$2:$F$2336,6,)</f>
        <v>No</v>
      </c>
      <c r="H1883">
        <f>VLOOKUP($A1883,'Data Transformation'!$A$2:$G$2336,7,)</f>
        <v>1</v>
      </c>
      <c r="I1883" t="str">
        <f>VLOOKUP($A1883,'Medical Examinations'!$A$2:$H$2336,8,)</f>
        <v>No</v>
      </c>
      <c r="J1883" t="str">
        <f>VLOOKUP($A1883,'Data Transformation'!$A$2:$K$2336,11,)</f>
        <v>overweight</v>
      </c>
      <c r="K1883" t="str">
        <f>VLOOKUP($A1883,'Data Transformation'!$A$2:$M$2336,13,)</f>
        <v>Normal</v>
      </c>
      <c r="L1883" t="str">
        <f>VLOOKUP(A1883,'Data Transformation'!A1883:Q4217,17,)</f>
        <v>28-Sep-2003</v>
      </c>
      <c r="M1883">
        <f>VLOOKUP($A1883,'Hospitalisation Details'!$A$2:$I$2344,6,)</f>
        <v>4151.03</v>
      </c>
      <c r="N1883" t="str">
        <f>VLOOKUP($A1883,'Hospitalisation Details'!$A$2:$I$2344,7,)</f>
        <v>tier - 2</v>
      </c>
      <c r="O1883" t="str">
        <f>VLOOKUP($A1883,'Hospitalisation Details'!$A$2:$I$2344,8,)</f>
        <v>tier - 2</v>
      </c>
      <c r="P1883" t="str">
        <f>VLOOKUP($A1883,'Hospitalisation Details'!$A$2:$I$2344,9,)</f>
        <v>R1013</v>
      </c>
      <c r="Q1883">
        <f>VLOOKUP(A1883,'Data Transformation'!A1883:R4217,18,)</f>
        <v>19</v>
      </c>
    </row>
    <row r="1884" spans="1:17" ht="15.6" x14ac:dyDescent="0.3">
      <c r="A1884" s="1" t="s">
        <v>485</v>
      </c>
      <c r="B1884" s="1" t="str">
        <f>VLOOKUP($A1884,'Data Transformation'!$A$2:$D$2336,4,)</f>
        <v xml:space="preserve">  Joyce</v>
      </c>
      <c r="C1884">
        <f>VLOOKUP($A1884,'Medical Examinations'!$A$2:$B$2336,2,)</f>
        <v>32.4</v>
      </c>
      <c r="D1884">
        <f>VLOOKUP($A1884,'Medical Examinations'!$A$2:$C$2336,3,)</f>
        <v>5.08</v>
      </c>
      <c r="E1884" t="str">
        <f>VLOOKUP($A1884,'Medical Examinations'!$A$2:$D$2336,4,)</f>
        <v>No</v>
      </c>
      <c r="F1884" t="str">
        <f>VLOOKUP($A1884,'Medical Examinations'!$A$2:$E$2336,5,)</f>
        <v>No</v>
      </c>
      <c r="G1884" t="str">
        <f>VLOOKUP($A1884,'Medical Examinations'!$A$2:$F$2336,6,)</f>
        <v>No</v>
      </c>
      <c r="H1884">
        <f>VLOOKUP($A1884,'Data Transformation'!$A$2:$G$2336,7,)</f>
        <v>1</v>
      </c>
      <c r="I1884" t="str">
        <f>VLOOKUP($A1884,'Medical Examinations'!$A$2:$H$2336,8,)</f>
        <v>No</v>
      </c>
      <c r="J1884" t="str">
        <f>VLOOKUP($A1884,'Data Transformation'!$A$2:$K$2336,11,)</f>
        <v>obesity</v>
      </c>
      <c r="K1884" t="str">
        <f>VLOOKUP($A1884,'Data Transformation'!$A$2:$M$2336,13,)</f>
        <v>Normal</v>
      </c>
      <c r="L1884" t="str">
        <f>VLOOKUP(A1884,'Data Transformation'!A1884:Q4218,17,)</f>
        <v>19-Dec-1975</v>
      </c>
      <c r="M1884">
        <f>VLOOKUP($A1884,'Hospitalisation Details'!$A$2:$I$2344,6,)</f>
        <v>4149.74</v>
      </c>
      <c r="N1884" t="str">
        <f>VLOOKUP($A1884,'Hospitalisation Details'!$A$2:$I$2344,7,)</f>
        <v>tier - 2</v>
      </c>
      <c r="O1884" t="str">
        <f>VLOOKUP($A1884,'Hospitalisation Details'!$A$2:$I$2344,8,)</f>
        <v>tier - 1</v>
      </c>
      <c r="P1884" t="str">
        <f>VLOOKUP($A1884,'Hospitalisation Details'!$A$2:$I$2344,9,)</f>
        <v>R1011</v>
      </c>
      <c r="Q1884">
        <f>VLOOKUP(A1884,'Data Transformation'!A1884:R4218,18,)</f>
        <v>47</v>
      </c>
    </row>
    <row r="1885" spans="1:17" ht="15.6" x14ac:dyDescent="0.3">
      <c r="A1885" s="1" t="s">
        <v>484</v>
      </c>
      <c r="B1885" s="1" t="str">
        <f>VLOOKUP($A1885,'Data Transformation'!$A$2:$D$2336,4,)</f>
        <v xml:space="preserve">  Alison W</v>
      </c>
      <c r="C1885">
        <f>VLOOKUP($A1885,'Medical Examinations'!$A$2:$B$2336,2,)</f>
        <v>27.93</v>
      </c>
      <c r="D1885">
        <f>VLOOKUP($A1885,'Medical Examinations'!$A$2:$C$2336,3,)</f>
        <v>5.59</v>
      </c>
      <c r="E1885" t="str">
        <f>VLOOKUP($A1885,'Medical Examinations'!$A$2:$D$2336,4,)</f>
        <v>No</v>
      </c>
      <c r="F1885" t="str">
        <f>VLOOKUP($A1885,'Medical Examinations'!$A$2:$E$2336,5,)</f>
        <v>No</v>
      </c>
      <c r="G1885" t="str">
        <f>VLOOKUP($A1885,'Medical Examinations'!$A$2:$F$2336,6,)</f>
        <v>No</v>
      </c>
      <c r="H1885">
        <f>VLOOKUP($A1885,'Data Transformation'!$A$2:$G$2336,7,)</f>
        <v>1</v>
      </c>
      <c r="I1885" t="str">
        <f>VLOOKUP($A1885,'Medical Examinations'!$A$2:$H$2336,8,)</f>
        <v>No</v>
      </c>
      <c r="J1885" t="str">
        <f>VLOOKUP($A1885,'Data Transformation'!$A$2:$K$2336,11,)</f>
        <v>obesity</v>
      </c>
      <c r="K1885" t="str">
        <f>VLOOKUP($A1885,'Data Transformation'!$A$2:$M$2336,13,)</f>
        <v>Diabetes</v>
      </c>
      <c r="L1885" t="str">
        <f>VLOOKUP(A1885,'Data Transformation'!A1885:Q4219,17,)</f>
        <v>14-Oct-1989</v>
      </c>
      <c r="M1885">
        <f>VLOOKUP($A1885,'Hospitalisation Details'!$A$2:$I$2344,6,)</f>
        <v>4137.5200000000004</v>
      </c>
      <c r="N1885" t="str">
        <f>VLOOKUP($A1885,'Hospitalisation Details'!$A$2:$I$2344,7,)</f>
        <v>tier - 2</v>
      </c>
      <c r="O1885" t="str">
        <f>VLOOKUP($A1885,'Hospitalisation Details'!$A$2:$I$2344,8,)</f>
        <v>tier - 3</v>
      </c>
      <c r="P1885" t="str">
        <f>VLOOKUP($A1885,'Hospitalisation Details'!$A$2:$I$2344,9,)</f>
        <v>R1024</v>
      </c>
      <c r="Q1885">
        <f>VLOOKUP(A1885,'Data Transformation'!A1885:R4219,18,)</f>
        <v>33</v>
      </c>
    </row>
    <row r="1886" spans="1:17" ht="15.6" x14ac:dyDescent="0.3">
      <c r="A1886" s="1" t="s">
        <v>483</v>
      </c>
      <c r="B1886" s="1" t="str">
        <f>VLOOKUP($A1886,'Data Transformation'!$A$2:$D$2336,4,)</f>
        <v xml:space="preserve">  Tammara C</v>
      </c>
      <c r="C1886">
        <f>VLOOKUP($A1886,'Medical Examinations'!$A$2:$B$2336,2,)</f>
        <v>21.754999999999999</v>
      </c>
      <c r="D1886">
        <f>VLOOKUP($A1886,'Medical Examinations'!$A$2:$C$2336,3,)</f>
        <v>5.12</v>
      </c>
      <c r="E1886" t="str">
        <f>VLOOKUP($A1886,'Medical Examinations'!$A$2:$D$2336,4,)</f>
        <v>No</v>
      </c>
      <c r="F1886" t="str">
        <f>VLOOKUP($A1886,'Medical Examinations'!$A$2:$E$2336,5,)</f>
        <v>No</v>
      </c>
      <c r="G1886" t="str">
        <f>VLOOKUP($A1886,'Medical Examinations'!$A$2:$F$2336,6,)</f>
        <v>No</v>
      </c>
      <c r="H1886">
        <f>VLOOKUP($A1886,'Data Transformation'!$A$2:$G$2336,7,)</f>
        <v>0</v>
      </c>
      <c r="I1886" t="str">
        <f>VLOOKUP($A1886,'Medical Examinations'!$A$2:$H$2336,8,)</f>
        <v>No</v>
      </c>
      <c r="J1886" t="str">
        <f>VLOOKUP($A1886,'Data Transformation'!$A$2:$K$2336,11,)</f>
        <v>obesity</v>
      </c>
      <c r="K1886" t="str">
        <f>VLOOKUP($A1886,'Data Transformation'!$A$2:$M$2336,13,)</f>
        <v>Normal</v>
      </c>
      <c r="L1886" t="str">
        <f>VLOOKUP(A1886,'Data Transformation'!A1886:Q4220,17,)</f>
        <v>28-Aug-2001</v>
      </c>
      <c r="M1886">
        <f>VLOOKUP($A1886,'Hospitalisation Details'!$A$2:$I$2344,6,)</f>
        <v>4134.08</v>
      </c>
      <c r="N1886" t="str">
        <f>VLOOKUP($A1886,'Hospitalisation Details'!$A$2:$I$2344,7,)</f>
        <v>tier - 2</v>
      </c>
      <c r="O1886" t="str">
        <f>VLOOKUP($A1886,'Hospitalisation Details'!$A$2:$I$2344,8,)</f>
        <v>tier - 1</v>
      </c>
      <c r="P1886" t="str">
        <f>VLOOKUP($A1886,'Hospitalisation Details'!$A$2:$I$2344,9,)</f>
        <v>R1012</v>
      </c>
      <c r="Q1886">
        <f>VLOOKUP(A1886,'Data Transformation'!A1886:R4220,18,)</f>
        <v>21</v>
      </c>
    </row>
    <row r="1887" spans="1:17" ht="15.6" x14ac:dyDescent="0.3">
      <c r="A1887" s="1" t="s">
        <v>482</v>
      </c>
      <c r="B1887" s="1" t="str">
        <f>VLOOKUP($A1887,'Data Transformation'!$A$2:$D$2336,4,)</f>
        <v xml:space="preserve">  Dorota</v>
      </c>
      <c r="C1887">
        <f>VLOOKUP($A1887,'Medical Examinations'!$A$2:$B$2336,2,)</f>
        <v>25.934999999999999</v>
      </c>
      <c r="D1887">
        <f>VLOOKUP($A1887,'Medical Examinations'!$A$2:$C$2336,3,)</f>
        <v>4.95</v>
      </c>
      <c r="E1887" t="str">
        <f>VLOOKUP($A1887,'Medical Examinations'!$A$2:$D$2336,4,)</f>
        <v>No</v>
      </c>
      <c r="F1887" t="str">
        <f>VLOOKUP($A1887,'Medical Examinations'!$A$2:$E$2336,5,)</f>
        <v>No</v>
      </c>
      <c r="G1887" t="str">
        <f>VLOOKUP($A1887,'Medical Examinations'!$A$2:$F$2336,6,)</f>
        <v>No</v>
      </c>
      <c r="H1887">
        <f>VLOOKUP($A1887,'Data Transformation'!$A$2:$G$2336,7,)</f>
        <v>0</v>
      </c>
      <c r="I1887" t="str">
        <f>VLOOKUP($A1887,'Medical Examinations'!$A$2:$H$2336,8,)</f>
        <v>No</v>
      </c>
      <c r="J1887" t="str">
        <f>VLOOKUP($A1887,'Data Transformation'!$A$2:$K$2336,11,)</f>
        <v>overweight</v>
      </c>
      <c r="K1887" t="str">
        <f>VLOOKUP($A1887,'Data Transformation'!$A$2:$M$2336,13,)</f>
        <v>Diabetes</v>
      </c>
      <c r="L1887" t="str">
        <f>VLOOKUP(A1887,'Data Transformation'!A1887:Q4221,17,)</f>
        <v>12-Sep-1980</v>
      </c>
      <c r="M1887">
        <f>VLOOKUP($A1887,'Hospitalisation Details'!$A$2:$I$2344,6,)</f>
        <v>4133.6400000000003</v>
      </c>
      <c r="N1887" t="str">
        <f>VLOOKUP($A1887,'Hospitalisation Details'!$A$2:$I$2344,7,)</f>
        <v>tier - 2</v>
      </c>
      <c r="O1887" t="str">
        <f>VLOOKUP($A1887,'Hospitalisation Details'!$A$2:$I$2344,8,)</f>
        <v>tier - 3</v>
      </c>
      <c r="P1887" t="str">
        <f>VLOOKUP($A1887,'Hospitalisation Details'!$A$2:$I$2344,9,)</f>
        <v>R1012</v>
      </c>
      <c r="Q1887">
        <f>VLOOKUP(A1887,'Data Transformation'!A1887:R4221,18,)</f>
        <v>42</v>
      </c>
    </row>
    <row r="1888" spans="1:17" ht="15.6" x14ac:dyDescent="0.3">
      <c r="A1888" s="1" t="s">
        <v>481</v>
      </c>
      <c r="B1888" s="1" t="str">
        <f>VLOOKUP($A1888,'Data Transformation'!$A$2:$D$2336,4,)</f>
        <v xml:space="preserve">  Jose Norberto Sr</v>
      </c>
      <c r="C1888">
        <f>VLOOKUP($A1888,'Medical Examinations'!$A$2:$B$2336,2,)</f>
        <v>31.5</v>
      </c>
      <c r="D1888">
        <f>VLOOKUP($A1888,'Medical Examinations'!$A$2:$C$2336,3,)</f>
        <v>6.16</v>
      </c>
      <c r="E1888" t="str">
        <f>VLOOKUP($A1888,'Medical Examinations'!$A$2:$D$2336,4,)</f>
        <v>No</v>
      </c>
      <c r="F1888" t="str">
        <f>VLOOKUP($A1888,'Medical Examinations'!$A$2:$E$2336,5,)</f>
        <v>No</v>
      </c>
      <c r="G1888" t="str">
        <f>VLOOKUP($A1888,'Medical Examinations'!$A$2:$F$2336,6,)</f>
        <v>No</v>
      </c>
      <c r="H1888">
        <f>VLOOKUP($A1888,'Data Transformation'!$A$2:$G$2336,7,)</f>
        <v>0</v>
      </c>
      <c r="I1888" t="str">
        <f>VLOOKUP($A1888,'Medical Examinations'!$A$2:$H$2336,8,)</f>
        <v>No</v>
      </c>
      <c r="J1888" t="str">
        <f>VLOOKUP($A1888,'Data Transformation'!$A$2:$K$2336,11,)</f>
        <v>obesity</v>
      </c>
      <c r="K1888" t="str">
        <f>VLOOKUP($A1888,'Data Transformation'!$A$2:$M$2336,13,)</f>
        <v>Prediabetes</v>
      </c>
      <c r="L1888" t="str">
        <f>VLOOKUP(A1888,'Data Transformation'!A1888:Q4222,17,)</f>
        <v>24-Aug-1965</v>
      </c>
      <c r="M1888">
        <f>VLOOKUP($A1888,'Hospitalisation Details'!$A$2:$I$2344,6,)</f>
        <v>4076.5</v>
      </c>
      <c r="N1888" t="str">
        <f>VLOOKUP($A1888,'Hospitalisation Details'!$A$2:$I$2344,7,)</f>
        <v>tier - 2</v>
      </c>
      <c r="O1888" t="str">
        <f>VLOOKUP($A1888,'Hospitalisation Details'!$A$2:$I$2344,8,)</f>
        <v>tier - 3</v>
      </c>
      <c r="P1888" t="str">
        <f>VLOOKUP($A1888,'Hospitalisation Details'!$A$2:$I$2344,9,)</f>
        <v>R1011</v>
      </c>
      <c r="Q1888">
        <f>VLOOKUP(A1888,'Data Transformation'!A1888:R4222,18,)</f>
        <v>57</v>
      </c>
    </row>
    <row r="1889" spans="1:17" ht="15.6" x14ac:dyDescent="0.3">
      <c r="A1889" s="1" t="s">
        <v>480</v>
      </c>
      <c r="B1889" s="1" t="str">
        <f>VLOOKUP($A1889,'Data Transformation'!$A$2:$D$2336,4,)</f>
        <v xml:space="preserve">  Peter</v>
      </c>
      <c r="C1889">
        <f>VLOOKUP($A1889,'Medical Examinations'!$A$2:$B$2336,2,)</f>
        <v>30.03</v>
      </c>
      <c r="D1889">
        <f>VLOOKUP($A1889,'Medical Examinations'!$A$2:$C$2336,3,)</f>
        <v>6.41</v>
      </c>
      <c r="E1889" t="str">
        <f>VLOOKUP($A1889,'Medical Examinations'!$A$2:$D$2336,4,)</f>
        <v>No</v>
      </c>
      <c r="F1889" t="str">
        <f>VLOOKUP($A1889,'Medical Examinations'!$A$2:$E$2336,5,)</f>
        <v>No</v>
      </c>
      <c r="G1889" t="str">
        <f>VLOOKUP($A1889,'Medical Examinations'!$A$2:$F$2336,6,)</f>
        <v>No</v>
      </c>
      <c r="H1889">
        <f>VLOOKUP($A1889,'Data Transformation'!$A$2:$G$2336,7,)</f>
        <v>0</v>
      </c>
      <c r="I1889" t="str">
        <f>VLOOKUP($A1889,'Medical Examinations'!$A$2:$H$2336,8,)</f>
        <v>No</v>
      </c>
      <c r="J1889" t="str">
        <f>VLOOKUP($A1889,'Data Transformation'!$A$2:$K$2336,11,)</f>
        <v>obesity</v>
      </c>
      <c r="K1889" t="str">
        <f>VLOOKUP($A1889,'Data Transformation'!$A$2:$M$2336,13,)</f>
        <v>Normal</v>
      </c>
      <c r="L1889" t="str">
        <f>VLOOKUP(A1889,'Data Transformation'!A1889:Q4223,17,)</f>
        <v>16-Jun-1971</v>
      </c>
      <c r="M1889">
        <f>VLOOKUP($A1889,'Hospitalisation Details'!$A$2:$I$2344,6,)</f>
        <v>4074.45</v>
      </c>
      <c r="N1889" t="str">
        <f>VLOOKUP($A1889,'Hospitalisation Details'!$A$2:$I$2344,7,)</f>
        <v>tier - 3</v>
      </c>
      <c r="O1889" t="str">
        <f>VLOOKUP($A1889,'Hospitalisation Details'!$A$2:$I$2344,8,)</f>
        <v>tier - 2</v>
      </c>
      <c r="P1889" t="str">
        <f>VLOOKUP($A1889,'Hospitalisation Details'!$A$2:$I$2344,9,)</f>
        <v>R1013</v>
      </c>
      <c r="Q1889">
        <f>VLOOKUP(A1889,'Data Transformation'!A1889:R4223,18,)</f>
        <v>52</v>
      </c>
    </row>
    <row r="1890" spans="1:17" ht="15.6" x14ac:dyDescent="0.3">
      <c r="A1890" s="1" t="s">
        <v>479</v>
      </c>
      <c r="B1890" s="1" t="str">
        <f>VLOOKUP($A1890,'Data Transformation'!$A$2:$D$2336,4,)</f>
        <v xml:space="preserve">  Bryant</v>
      </c>
      <c r="C1890">
        <f>VLOOKUP($A1890,'Medical Examinations'!$A$2:$B$2336,2,)</f>
        <v>33.479999999999997</v>
      </c>
      <c r="D1890">
        <f>VLOOKUP($A1890,'Medical Examinations'!$A$2:$C$2336,3,)</f>
        <v>8.94</v>
      </c>
      <c r="E1890" t="str">
        <f>VLOOKUP($A1890,'Medical Examinations'!$A$2:$D$2336,4,)</f>
        <v>No</v>
      </c>
      <c r="F1890" t="str">
        <f>VLOOKUP($A1890,'Medical Examinations'!$A$2:$E$2336,5,)</f>
        <v>No</v>
      </c>
      <c r="G1890" t="str">
        <f>VLOOKUP($A1890,'Medical Examinations'!$A$2:$F$2336,6,)</f>
        <v>No</v>
      </c>
      <c r="H1890">
        <f>VLOOKUP($A1890,'Data Transformation'!$A$2:$G$2336,7,)</f>
        <v>0</v>
      </c>
      <c r="I1890" t="str">
        <f>VLOOKUP($A1890,'Medical Examinations'!$A$2:$H$2336,8,)</f>
        <v>No</v>
      </c>
      <c r="J1890" t="str">
        <f>VLOOKUP($A1890,'Data Transformation'!$A$2:$K$2336,11,)</f>
        <v>normal weight</v>
      </c>
      <c r="K1890" t="str">
        <f>VLOOKUP($A1890,'Data Transformation'!$A$2:$M$2336,13,)</f>
        <v>Normal</v>
      </c>
      <c r="L1890" t="str">
        <f>VLOOKUP(A1890,'Data Transformation'!A1890:Q4224,17,)</f>
        <v>27-Dec-1982</v>
      </c>
      <c r="M1890">
        <f>VLOOKUP($A1890,'Hospitalisation Details'!$A$2:$I$2344,6,)</f>
        <v>4070.51</v>
      </c>
      <c r="N1890" t="str">
        <f>VLOOKUP($A1890,'Hospitalisation Details'!$A$2:$I$2344,7,)</f>
        <v>tier - 2</v>
      </c>
      <c r="O1890" t="str">
        <f>VLOOKUP($A1890,'Hospitalisation Details'!$A$2:$I$2344,8,)</f>
        <v>tier - 1</v>
      </c>
      <c r="P1890" t="str">
        <f>VLOOKUP($A1890,'Hospitalisation Details'!$A$2:$I$2344,9,)</f>
        <v>R1012</v>
      </c>
      <c r="Q1890">
        <f>VLOOKUP(A1890,'Data Transformation'!A1890:R4224,18,)</f>
        <v>40</v>
      </c>
    </row>
    <row r="1891" spans="1:17" ht="15.6" x14ac:dyDescent="0.3">
      <c r="A1891" s="1" t="s">
        <v>478</v>
      </c>
      <c r="B1891" s="1" t="str">
        <f>VLOOKUP($A1891,'Data Transformation'!$A$2:$D$2336,4,)</f>
        <v xml:space="preserve">  Christina</v>
      </c>
      <c r="C1891">
        <f>VLOOKUP($A1891,'Medical Examinations'!$A$2:$B$2336,2,)</f>
        <v>16.510000000000002</v>
      </c>
      <c r="D1891">
        <f>VLOOKUP($A1891,'Medical Examinations'!$A$2:$C$2336,3,)</f>
        <v>4.42</v>
      </c>
      <c r="E1891" t="str">
        <f>VLOOKUP($A1891,'Medical Examinations'!$A$2:$D$2336,4,)</f>
        <v>yes</v>
      </c>
      <c r="F1891" t="str">
        <f>VLOOKUP($A1891,'Medical Examinations'!$A$2:$E$2336,5,)</f>
        <v>No</v>
      </c>
      <c r="G1891" t="str">
        <f>VLOOKUP($A1891,'Medical Examinations'!$A$2:$F$2336,6,)</f>
        <v>Yes</v>
      </c>
      <c r="H1891">
        <f>VLOOKUP($A1891,'Data Transformation'!$A$2:$G$2336,7,)</f>
        <v>1</v>
      </c>
      <c r="I1891" t="str">
        <f>VLOOKUP($A1891,'Medical Examinations'!$A$2:$H$2336,8,)</f>
        <v>No</v>
      </c>
      <c r="J1891" t="str">
        <f>VLOOKUP($A1891,'Data Transformation'!$A$2:$K$2336,11,)</f>
        <v>obesity</v>
      </c>
      <c r="K1891" t="str">
        <f>VLOOKUP($A1891,'Data Transformation'!$A$2:$M$2336,13,)</f>
        <v>Normal</v>
      </c>
      <c r="L1891" t="str">
        <f>VLOOKUP(A1891,'Data Transformation'!A1891:Q4225,17,)</f>
        <v>26-Aug-1999</v>
      </c>
      <c r="M1891">
        <f>VLOOKUP($A1891,'Hospitalisation Details'!$A$2:$I$2344,6,)</f>
        <v>4070.42</v>
      </c>
      <c r="N1891" t="str">
        <f>VLOOKUP($A1891,'Hospitalisation Details'!$A$2:$I$2344,7,)</f>
        <v>tier - 2</v>
      </c>
      <c r="O1891" t="str">
        <f>VLOOKUP($A1891,'Hospitalisation Details'!$A$2:$I$2344,8,)</f>
        <v>tier - 1</v>
      </c>
      <c r="P1891" t="str">
        <f>VLOOKUP($A1891,'Hospitalisation Details'!$A$2:$I$2344,9,)</f>
        <v>R1013</v>
      </c>
      <c r="Q1891">
        <f>VLOOKUP(A1891,'Data Transformation'!A1891:R4225,18,)</f>
        <v>23</v>
      </c>
    </row>
    <row r="1892" spans="1:17" ht="15.6" x14ac:dyDescent="0.3">
      <c r="A1892" s="1" t="s">
        <v>477</v>
      </c>
      <c r="B1892" s="1" t="str">
        <f>VLOOKUP($A1892,'Data Transformation'!$A$2:$D$2336,4,)</f>
        <v xml:space="preserve">  John</v>
      </c>
      <c r="C1892">
        <f>VLOOKUP($A1892,'Medical Examinations'!$A$2:$B$2336,2,)</f>
        <v>33.155000000000001</v>
      </c>
      <c r="D1892">
        <f>VLOOKUP($A1892,'Medical Examinations'!$A$2:$C$2336,3,)</f>
        <v>5.3</v>
      </c>
      <c r="E1892" t="str">
        <f>VLOOKUP($A1892,'Medical Examinations'!$A$2:$D$2336,4,)</f>
        <v>yes</v>
      </c>
      <c r="F1892" t="str">
        <f>VLOOKUP($A1892,'Medical Examinations'!$A$2:$E$2336,5,)</f>
        <v>No</v>
      </c>
      <c r="G1892" t="str">
        <f>VLOOKUP($A1892,'Medical Examinations'!$A$2:$F$2336,6,)</f>
        <v>No</v>
      </c>
      <c r="H1892">
        <f>VLOOKUP($A1892,'Data Transformation'!$A$2:$G$2336,7,)</f>
        <v>1</v>
      </c>
      <c r="I1892" t="str">
        <f>VLOOKUP($A1892,'Medical Examinations'!$A$2:$H$2336,8,)</f>
        <v>No</v>
      </c>
      <c r="J1892" t="str">
        <f>VLOOKUP($A1892,'Data Transformation'!$A$2:$K$2336,11,)</f>
        <v>obesity</v>
      </c>
      <c r="K1892" t="str">
        <f>VLOOKUP($A1892,'Data Transformation'!$A$2:$M$2336,13,)</f>
        <v>Normal</v>
      </c>
      <c r="L1892" t="str">
        <f>VLOOKUP(A1892,'Data Transformation'!A1892:Q4226,17,)</f>
        <v>18-Aug-1966</v>
      </c>
      <c r="M1892">
        <f>VLOOKUP($A1892,'Hospitalisation Details'!$A$2:$I$2344,6,)</f>
        <v>4058.71</v>
      </c>
      <c r="N1892" t="str">
        <f>VLOOKUP($A1892,'Hospitalisation Details'!$A$2:$I$2344,7,)</f>
        <v>tier - 3</v>
      </c>
      <c r="O1892" t="str">
        <f>VLOOKUP($A1892,'Hospitalisation Details'!$A$2:$I$2344,8,)</f>
        <v>tier - 3</v>
      </c>
      <c r="P1892" t="str">
        <f>VLOOKUP($A1892,'Hospitalisation Details'!$A$2:$I$2344,9,)</f>
        <v>R1012</v>
      </c>
      <c r="Q1892">
        <f>VLOOKUP(A1892,'Data Transformation'!A1892:R4226,18,)</f>
        <v>56</v>
      </c>
    </row>
    <row r="1893" spans="1:17" ht="15.6" x14ac:dyDescent="0.3">
      <c r="A1893" s="1" t="s">
        <v>476</v>
      </c>
      <c r="B1893" s="1" t="str">
        <f>VLOOKUP($A1893,'Data Transformation'!$A$2:$D$2336,4,)</f>
        <v xml:space="preserve">  Eduardo</v>
      </c>
      <c r="C1893">
        <f>VLOOKUP($A1893,'Medical Examinations'!$A$2:$B$2336,2,)</f>
        <v>37.29</v>
      </c>
      <c r="D1893">
        <f>VLOOKUP($A1893,'Medical Examinations'!$A$2:$C$2336,3,)</f>
        <v>4.6399999999999997</v>
      </c>
      <c r="E1893" t="str">
        <f>VLOOKUP($A1893,'Medical Examinations'!$A$2:$D$2336,4,)</f>
        <v>No</v>
      </c>
      <c r="F1893" t="str">
        <f>VLOOKUP($A1893,'Medical Examinations'!$A$2:$E$2336,5,)</f>
        <v>No</v>
      </c>
      <c r="G1893" t="str">
        <f>VLOOKUP($A1893,'Medical Examinations'!$A$2:$F$2336,6,)</f>
        <v>Yes</v>
      </c>
      <c r="H1893">
        <f>VLOOKUP($A1893,'Data Transformation'!$A$2:$G$2336,7,)</f>
        <v>1</v>
      </c>
      <c r="I1893" t="str">
        <f>VLOOKUP($A1893,'Medical Examinations'!$A$2:$H$2336,8,)</f>
        <v>No</v>
      </c>
      <c r="J1893" t="str">
        <f>VLOOKUP($A1893,'Data Transformation'!$A$2:$K$2336,11,)</f>
        <v>overweight</v>
      </c>
      <c r="K1893" t="str">
        <f>VLOOKUP($A1893,'Data Transformation'!$A$2:$M$2336,13,)</f>
        <v>Normal</v>
      </c>
      <c r="L1893" t="str">
        <f>VLOOKUP(A1893,'Data Transformation'!A1893:Q4227,17,)</f>
        <v>21-Dec-1983</v>
      </c>
      <c r="M1893">
        <f>VLOOKUP($A1893,'Hospitalisation Details'!$A$2:$I$2344,6,)</f>
        <v>4058.12</v>
      </c>
      <c r="N1893" t="str">
        <f>VLOOKUP($A1893,'Hospitalisation Details'!$A$2:$I$2344,7,)</f>
        <v>tier - 2</v>
      </c>
      <c r="O1893" t="str">
        <f>VLOOKUP($A1893,'Hospitalisation Details'!$A$2:$I$2344,8,)</f>
        <v>tier - 1</v>
      </c>
      <c r="P1893" t="str">
        <f>VLOOKUP($A1893,'Hospitalisation Details'!$A$2:$I$2344,9,)</f>
        <v>R1013</v>
      </c>
      <c r="Q1893">
        <f>VLOOKUP(A1893,'Data Transformation'!A1893:R4227,18,)</f>
        <v>39</v>
      </c>
    </row>
    <row r="1894" spans="1:17" ht="15.6" x14ac:dyDescent="0.3">
      <c r="A1894" s="1" t="s">
        <v>475</v>
      </c>
      <c r="B1894" s="1" t="str">
        <f>VLOOKUP($A1894,'Data Transformation'!$A$2:$D$2336,4,)</f>
        <v xml:space="preserve">  Laura M</v>
      </c>
      <c r="C1894">
        <f>VLOOKUP($A1894,'Medical Examinations'!$A$2:$B$2336,2,)</f>
        <v>20.23</v>
      </c>
      <c r="D1894">
        <f>VLOOKUP($A1894,'Medical Examinations'!$A$2:$C$2336,3,)</f>
        <v>6.16</v>
      </c>
      <c r="E1894" t="str">
        <f>VLOOKUP($A1894,'Medical Examinations'!$A$2:$D$2336,4,)</f>
        <v>yes</v>
      </c>
      <c r="F1894" t="str">
        <f>VLOOKUP($A1894,'Medical Examinations'!$A$2:$E$2336,5,)</f>
        <v>No</v>
      </c>
      <c r="G1894" t="str">
        <f>VLOOKUP($A1894,'Medical Examinations'!$A$2:$F$2336,6,)</f>
        <v>No</v>
      </c>
      <c r="H1894">
        <f>VLOOKUP($A1894,'Data Transformation'!$A$2:$G$2336,7,)</f>
        <v>1</v>
      </c>
      <c r="I1894" t="str">
        <f>VLOOKUP($A1894,'Medical Examinations'!$A$2:$H$2336,8,)</f>
        <v>No</v>
      </c>
      <c r="J1894" t="str">
        <f>VLOOKUP($A1894,'Data Transformation'!$A$2:$K$2336,11,)</f>
        <v>overweight</v>
      </c>
      <c r="K1894" t="str">
        <f>VLOOKUP($A1894,'Data Transformation'!$A$2:$M$2336,13,)</f>
        <v>Normal</v>
      </c>
      <c r="L1894" t="str">
        <f>VLOOKUP(A1894,'Data Transformation'!A1894:Q4228,17,)</f>
        <v>14-Nov-1979</v>
      </c>
      <c r="M1894">
        <f>VLOOKUP($A1894,'Hospitalisation Details'!$A$2:$I$2344,6,)</f>
        <v>4047.94</v>
      </c>
      <c r="N1894" t="str">
        <f>VLOOKUP($A1894,'Hospitalisation Details'!$A$2:$I$2344,7,)</f>
        <v>tier - 2</v>
      </c>
      <c r="O1894" t="str">
        <f>VLOOKUP($A1894,'Hospitalisation Details'!$A$2:$I$2344,8,)</f>
        <v>tier - 1</v>
      </c>
      <c r="P1894" t="str">
        <f>VLOOKUP($A1894,'Hospitalisation Details'!$A$2:$I$2344,9,)</f>
        <v>R1013</v>
      </c>
      <c r="Q1894">
        <f>VLOOKUP(A1894,'Data Transformation'!A1894:R4228,18,)</f>
        <v>43</v>
      </c>
    </row>
    <row r="1895" spans="1:17" ht="15.6" x14ac:dyDescent="0.3">
      <c r="A1895" s="1" t="s">
        <v>474</v>
      </c>
      <c r="B1895" s="1" t="str">
        <f>VLOOKUP($A1895,'Data Transformation'!$A$2:$D$2336,4,)</f>
        <v xml:space="preserve">  Charlie</v>
      </c>
      <c r="C1895">
        <f>VLOOKUP($A1895,'Medical Examinations'!$A$2:$B$2336,2,)</f>
        <v>28.975000000000001</v>
      </c>
      <c r="D1895">
        <f>VLOOKUP($A1895,'Medical Examinations'!$A$2:$C$2336,3,)</f>
        <v>4.12</v>
      </c>
      <c r="E1895" t="str">
        <f>VLOOKUP($A1895,'Medical Examinations'!$A$2:$D$2336,4,)</f>
        <v>No</v>
      </c>
      <c r="F1895" t="str">
        <f>VLOOKUP($A1895,'Medical Examinations'!$A$2:$E$2336,5,)</f>
        <v>No</v>
      </c>
      <c r="G1895" t="str">
        <f>VLOOKUP($A1895,'Medical Examinations'!$A$2:$F$2336,6,)</f>
        <v>Yes</v>
      </c>
      <c r="H1895">
        <f>VLOOKUP($A1895,'Data Transformation'!$A$2:$G$2336,7,)</f>
        <v>1</v>
      </c>
      <c r="I1895" t="str">
        <f>VLOOKUP($A1895,'Medical Examinations'!$A$2:$H$2336,8,)</f>
        <v>No</v>
      </c>
      <c r="J1895" t="str">
        <f>VLOOKUP($A1895,'Data Transformation'!$A$2:$K$2336,11,)</f>
        <v>normal weight</v>
      </c>
      <c r="K1895" t="str">
        <f>VLOOKUP($A1895,'Data Transformation'!$A$2:$M$2336,13,)</f>
        <v>Normal</v>
      </c>
      <c r="L1895" t="str">
        <f>VLOOKUP(A1895,'Data Transformation'!A1895:Q4229,17,)</f>
        <v>25-Jul-2003</v>
      </c>
      <c r="M1895">
        <f>VLOOKUP($A1895,'Hospitalisation Details'!$A$2:$I$2344,6,)</f>
        <v>4040.56</v>
      </c>
      <c r="N1895" t="str">
        <f>VLOOKUP($A1895,'Hospitalisation Details'!$A$2:$I$2344,7,)</f>
        <v>tier - 3</v>
      </c>
      <c r="O1895" t="str">
        <f>VLOOKUP($A1895,'Hospitalisation Details'!$A$2:$I$2344,8,)</f>
        <v>tier - 3</v>
      </c>
      <c r="P1895" t="str">
        <f>VLOOKUP($A1895,'Hospitalisation Details'!$A$2:$I$2344,9,)</f>
        <v>R1015</v>
      </c>
      <c r="Q1895">
        <f>VLOOKUP(A1895,'Data Transformation'!A1895:R4229,18,)</f>
        <v>20</v>
      </c>
    </row>
    <row r="1896" spans="1:17" ht="15.6" x14ac:dyDescent="0.3">
      <c r="A1896" s="1" t="s">
        <v>473</v>
      </c>
      <c r="B1896" s="1" t="str">
        <f>VLOOKUP($A1896,'Data Transformation'!$A$2:$D$2336,4,)</f>
        <v xml:space="preserve">  Melissa D</v>
      </c>
      <c r="C1896">
        <f>VLOOKUP($A1896,'Medical Examinations'!$A$2:$B$2336,2,)</f>
        <v>16.420000000000002</v>
      </c>
      <c r="D1896">
        <f>VLOOKUP($A1896,'Medical Examinations'!$A$2:$C$2336,3,)</f>
        <v>5.77</v>
      </c>
      <c r="E1896" t="str">
        <f>VLOOKUP($A1896,'Medical Examinations'!$A$2:$D$2336,4,)</f>
        <v>yes</v>
      </c>
      <c r="F1896" t="str">
        <f>VLOOKUP($A1896,'Medical Examinations'!$A$2:$E$2336,5,)</f>
        <v>No</v>
      </c>
      <c r="G1896" t="str">
        <f>VLOOKUP($A1896,'Medical Examinations'!$A$2:$F$2336,6,)</f>
        <v>Yes</v>
      </c>
      <c r="H1896">
        <f>VLOOKUP($A1896,'Data Transformation'!$A$2:$G$2336,7,)</f>
        <v>1</v>
      </c>
      <c r="I1896" t="str">
        <f>VLOOKUP($A1896,'Medical Examinations'!$A$2:$H$2336,8,)</f>
        <v>No</v>
      </c>
      <c r="J1896" t="str">
        <f>VLOOKUP($A1896,'Data Transformation'!$A$2:$K$2336,11,)</f>
        <v>overweight</v>
      </c>
      <c r="K1896" t="str">
        <f>VLOOKUP($A1896,'Data Transformation'!$A$2:$M$2336,13,)</f>
        <v>Diabetes</v>
      </c>
      <c r="L1896" t="str">
        <f>VLOOKUP(A1896,'Data Transformation'!A1896:Q4230,17,)</f>
        <v>9-Nov-1970</v>
      </c>
      <c r="M1896">
        <f>VLOOKUP($A1896,'Hospitalisation Details'!$A$2:$I$2344,6,)</f>
        <v>4039.9</v>
      </c>
      <c r="N1896" t="str">
        <f>VLOOKUP($A1896,'Hospitalisation Details'!$A$2:$I$2344,7,)</f>
        <v>tier - 2</v>
      </c>
      <c r="O1896" t="str">
        <f>VLOOKUP($A1896,'Hospitalisation Details'!$A$2:$I$2344,8,)</f>
        <v>tier - 1</v>
      </c>
      <c r="P1896" t="str">
        <f>VLOOKUP($A1896,'Hospitalisation Details'!$A$2:$I$2344,9,)</f>
        <v>R1013</v>
      </c>
      <c r="Q1896">
        <f>VLOOKUP(A1896,'Data Transformation'!A1896:R4230,18,)</f>
        <v>52</v>
      </c>
    </row>
    <row r="1897" spans="1:17" ht="15.6" x14ac:dyDescent="0.3">
      <c r="A1897" s="1" t="s">
        <v>472</v>
      </c>
      <c r="B1897" s="1" t="str">
        <f>VLOOKUP($A1897,'Data Transformation'!$A$2:$D$2336,4,)</f>
        <v xml:space="preserve">  Dan C</v>
      </c>
      <c r="C1897">
        <f>VLOOKUP($A1897,'Medical Examinations'!$A$2:$B$2336,2,)</f>
        <v>17.559999999999999</v>
      </c>
      <c r="D1897">
        <f>VLOOKUP($A1897,'Medical Examinations'!$A$2:$C$2336,3,)</f>
        <v>6.2</v>
      </c>
      <c r="E1897" t="str">
        <f>VLOOKUP($A1897,'Medical Examinations'!$A$2:$D$2336,4,)</f>
        <v>No</v>
      </c>
      <c r="F1897" t="str">
        <f>VLOOKUP($A1897,'Medical Examinations'!$A$2:$E$2336,5,)</f>
        <v>No</v>
      </c>
      <c r="G1897" t="str">
        <f>VLOOKUP($A1897,'Medical Examinations'!$A$2:$F$2336,6,)</f>
        <v>No</v>
      </c>
      <c r="H1897">
        <f>VLOOKUP($A1897,'Data Transformation'!$A$2:$G$2336,7,)</f>
        <v>1</v>
      </c>
      <c r="I1897" t="str">
        <f>VLOOKUP($A1897,'Medical Examinations'!$A$2:$H$2336,8,)</f>
        <v>No</v>
      </c>
      <c r="J1897" t="str">
        <f>VLOOKUP($A1897,'Data Transformation'!$A$2:$K$2336,11,)</f>
        <v>overweight</v>
      </c>
      <c r="K1897" t="str">
        <f>VLOOKUP($A1897,'Data Transformation'!$A$2:$M$2336,13,)</f>
        <v>Normal</v>
      </c>
      <c r="L1897" t="str">
        <f>VLOOKUP(A1897,'Data Transformation'!A1897:Q4231,17,)</f>
        <v>9-Sep-1975</v>
      </c>
      <c r="M1897">
        <f>VLOOKUP($A1897,'Hospitalisation Details'!$A$2:$I$2344,6,)</f>
        <v>4038.41</v>
      </c>
      <c r="N1897" t="str">
        <f>VLOOKUP($A1897,'Hospitalisation Details'!$A$2:$I$2344,7,)</f>
        <v>tier - 2</v>
      </c>
      <c r="O1897" t="str">
        <f>VLOOKUP($A1897,'Hospitalisation Details'!$A$2:$I$2344,8,)</f>
        <v>tier - 1</v>
      </c>
      <c r="P1897" t="str">
        <f>VLOOKUP($A1897,'Hospitalisation Details'!$A$2:$I$2344,9,)</f>
        <v>R1013</v>
      </c>
      <c r="Q1897">
        <f>VLOOKUP(A1897,'Data Transformation'!A1897:R4231,18,)</f>
        <v>47</v>
      </c>
    </row>
    <row r="1898" spans="1:17" ht="15.6" x14ac:dyDescent="0.3">
      <c r="A1898" s="1" t="s">
        <v>471</v>
      </c>
      <c r="B1898" s="1" t="str">
        <f>VLOOKUP($A1898,'Data Transformation'!$A$2:$D$2336,4,)</f>
        <v xml:space="preserve">  Matthew</v>
      </c>
      <c r="C1898">
        <f>VLOOKUP($A1898,'Medical Examinations'!$A$2:$B$2336,2,)</f>
        <v>24.13</v>
      </c>
      <c r="D1898">
        <f>VLOOKUP($A1898,'Medical Examinations'!$A$2:$C$2336,3,)</f>
        <v>4.3899999999999997</v>
      </c>
      <c r="E1898" t="str">
        <f>VLOOKUP($A1898,'Medical Examinations'!$A$2:$D$2336,4,)</f>
        <v>No</v>
      </c>
      <c r="F1898" t="str">
        <f>VLOOKUP($A1898,'Medical Examinations'!$A$2:$E$2336,5,)</f>
        <v>No</v>
      </c>
      <c r="G1898" t="str">
        <f>VLOOKUP($A1898,'Medical Examinations'!$A$2:$F$2336,6,)</f>
        <v>No</v>
      </c>
      <c r="H1898">
        <f>VLOOKUP($A1898,'Data Transformation'!$A$2:$G$2336,7,)</f>
        <v>1</v>
      </c>
      <c r="I1898" t="str">
        <f>VLOOKUP($A1898,'Medical Examinations'!$A$2:$H$2336,8,)</f>
        <v>No</v>
      </c>
      <c r="J1898" t="str">
        <f>VLOOKUP($A1898,'Data Transformation'!$A$2:$K$2336,11,)</f>
        <v>overweight</v>
      </c>
      <c r="K1898" t="str">
        <f>VLOOKUP($A1898,'Data Transformation'!$A$2:$M$2336,13,)</f>
        <v>Normal</v>
      </c>
      <c r="L1898" t="str">
        <f>VLOOKUP(A1898,'Data Transformation'!A1898:Q4232,17,)</f>
        <v>14-Dec-2003</v>
      </c>
      <c r="M1898">
        <f>VLOOKUP($A1898,'Hospitalisation Details'!$A$2:$I$2344,6,)</f>
        <v>4032.24</v>
      </c>
      <c r="N1898" t="str">
        <f>VLOOKUP($A1898,'Hospitalisation Details'!$A$2:$I$2344,7,)</f>
        <v>tier - 3</v>
      </c>
      <c r="O1898" t="str">
        <f>VLOOKUP($A1898,'Hospitalisation Details'!$A$2:$I$2344,8,)</f>
        <v>tier - 3</v>
      </c>
      <c r="P1898" t="str">
        <f>VLOOKUP($A1898,'Hospitalisation Details'!$A$2:$I$2344,9,)</f>
        <v>R1012</v>
      </c>
      <c r="Q1898">
        <f>VLOOKUP(A1898,'Data Transformation'!A1898:R4232,18,)</f>
        <v>19</v>
      </c>
    </row>
    <row r="1899" spans="1:17" ht="15.6" x14ac:dyDescent="0.3">
      <c r="A1899" s="1" t="s">
        <v>470</v>
      </c>
      <c r="B1899" s="1" t="str">
        <f>VLOOKUP($A1899,'Data Transformation'!$A$2:$D$2336,4,)</f>
        <v xml:space="preserve">  Wesley C</v>
      </c>
      <c r="C1899">
        <f>VLOOKUP($A1899,'Medical Examinations'!$A$2:$B$2336,2,)</f>
        <v>19.95</v>
      </c>
      <c r="D1899">
        <f>VLOOKUP($A1899,'Medical Examinations'!$A$2:$C$2336,3,)</f>
        <v>5.13</v>
      </c>
      <c r="E1899" t="str">
        <f>VLOOKUP($A1899,'Medical Examinations'!$A$2:$D$2336,4,)</f>
        <v>No</v>
      </c>
      <c r="F1899" t="str">
        <f>VLOOKUP($A1899,'Medical Examinations'!$A$2:$E$2336,5,)</f>
        <v>yes</v>
      </c>
      <c r="G1899" t="str">
        <f>VLOOKUP($A1899,'Medical Examinations'!$A$2:$F$2336,6,)</f>
        <v>No</v>
      </c>
      <c r="H1899">
        <f>VLOOKUP($A1899,'Data Transformation'!$A$2:$G$2336,7,)</f>
        <v>2</v>
      </c>
      <c r="I1899" t="str">
        <f>VLOOKUP($A1899,'Medical Examinations'!$A$2:$H$2336,8,)</f>
        <v>No</v>
      </c>
      <c r="J1899" t="str">
        <f>VLOOKUP($A1899,'Data Transformation'!$A$2:$K$2336,11,)</f>
        <v>obesity</v>
      </c>
      <c r="K1899" t="str">
        <f>VLOOKUP($A1899,'Data Transformation'!$A$2:$M$2336,13,)</f>
        <v>Diabetes</v>
      </c>
      <c r="L1899" t="str">
        <f>VLOOKUP(A1899,'Data Transformation'!A1899:Q4233,17,)</f>
        <v>7-Aug-1997</v>
      </c>
      <c r="M1899">
        <f>VLOOKUP($A1899,'Hospitalisation Details'!$A$2:$I$2344,6,)</f>
        <v>4005.42</v>
      </c>
      <c r="N1899" t="str">
        <f>VLOOKUP($A1899,'Hospitalisation Details'!$A$2:$I$2344,7,)</f>
        <v>tier - 2</v>
      </c>
      <c r="O1899" t="str">
        <f>VLOOKUP($A1899,'Hospitalisation Details'!$A$2:$I$2344,8,)</f>
        <v>tier - 1</v>
      </c>
      <c r="P1899" t="str">
        <f>VLOOKUP($A1899,'Hospitalisation Details'!$A$2:$I$2344,9,)</f>
        <v>R1015</v>
      </c>
      <c r="Q1899">
        <f>VLOOKUP(A1899,'Data Transformation'!A1899:R4233,18,)</f>
        <v>25</v>
      </c>
    </row>
    <row r="1900" spans="1:17" ht="15.6" x14ac:dyDescent="0.3">
      <c r="A1900" s="1" t="s">
        <v>469</v>
      </c>
      <c r="B1900" s="1" t="str">
        <f>VLOOKUP($A1900,'Data Transformation'!$A$2:$D$2336,4,)</f>
        <v xml:space="preserve">  Christopher</v>
      </c>
      <c r="C1900">
        <f>VLOOKUP($A1900,'Medical Examinations'!$A$2:$B$2336,2,)</f>
        <v>21.24</v>
      </c>
      <c r="D1900">
        <f>VLOOKUP($A1900,'Medical Examinations'!$A$2:$C$2336,3,)</f>
        <v>4.49</v>
      </c>
      <c r="E1900" t="str">
        <f>VLOOKUP($A1900,'Medical Examinations'!$A$2:$D$2336,4,)</f>
        <v>No</v>
      </c>
      <c r="F1900" t="str">
        <f>VLOOKUP($A1900,'Medical Examinations'!$A$2:$E$2336,5,)</f>
        <v>No</v>
      </c>
      <c r="G1900" t="str">
        <f>VLOOKUP($A1900,'Medical Examinations'!$A$2:$F$2336,6,)</f>
        <v>No</v>
      </c>
      <c r="H1900">
        <f>VLOOKUP($A1900,'Data Transformation'!$A$2:$G$2336,7,)</f>
        <v>0</v>
      </c>
      <c r="I1900" t="str">
        <f>VLOOKUP($A1900,'Medical Examinations'!$A$2:$H$2336,8,)</f>
        <v>No</v>
      </c>
      <c r="J1900" t="str">
        <f>VLOOKUP($A1900,'Data Transformation'!$A$2:$K$2336,11,)</f>
        <v>normal weight</v>
      </c>
      <c r="K1900" t="str">
        <f>VLOOKUP($A1900,'Data Transformation'!$A$2:$M$2336,13,)</f>
        <v>Diabetes</v>
      </c>
      <c r="L1900" t="str">
        <f>VLOOKUP(A1900,'Data Transformation'!A1900:Q4234,17,)</f>
        <v>14-Nov-1969</v>
      </c>
      <c r="M1900">
        <f>VLOOKUP($A1900,'Hospitalisation Details'!$A$2:$I$2344,6,)</f>
        <v>4002.36</v>
      </c>
      <c r="N1900" t="str">
        <f>VLOOKUP($A1900,'Hospitalisation Details'!$A$2:$I$2344,7,)</f>
        <v>tier - 2</v>
      </c>
      <c r="O1900" t="str">
        <f>VLOOKUP($A1900,'Hospitalisation Details'!$A$2:$I$2344,8,)</f>
        <v>tier - 1</v>
      </c>
      <c r="P1900" t="str">
        <f>VLOOKUP($A1900,'Hospitalisation Details'!$A$2:$I$2344,9,)</f>
        <v>R1013</v>
      </c>
      <c r="Q1900">
        <f>VLOOKUP(A1900,'Data Transformation'!A1900:R4234,18,)</f>
        <v>53</v>
      </c>
    </row>
    <row r="1901" spans="1:17" ht="15.6" x14ac:dyDescent="0.3">
      <c r="A1901" s="1" t="s">
        <v>468</v>
      </c>
      <c r="B1901" s="1" t="str">
        <f>VLOOKUP($A1901,'Data Transformation'!$A$2:$D$2336,4,)</f>
        <v xml:space="preserve">  Jessica</v>
      </c>
      <c r="C1901">
        <f>VLOOKUP($A1901,'Medical Examinations'!$A$2:$B$2336,2,)</f>
        <v>44.22</v>
      </c>
      <c r="D1901">
        <f>VLOOKUP($A1901,'Medical Examinations'!$A$2:$C$2336,3,)</f>
        <v>6.35</v>
      </c>
      <c r="E1901" t="str">
        <f>VLOOKUP($A1901,'Medical Examinations'!$A$2:$D$2336,4,)</f>
        <v>No</v>
      </c>
      <c r="F1901" t="str">
        <f>VLOOKUP($A1901,'Medical Examinations'!$A$2:$E$2336,5,)</f>
        <v>No</v>
      </c>
      <c r="G1901" t="str">
        <f>VLOOKUP($A1901,'Medical Examinations'!$A$2:$F$2336,6,)</f>
        <v>No</v>
      </c>
      <c r="H1901">
        <f>VLOOKUP($A1901,'Data Transformation'!$A$2:$G$2336,7,)</f>
        <v>0</v>
      </c>
      <c r="I1901" t="str">
        <f>VLOOKUP($A1901,'Medical Examinations'!$A$2:$H$2336,8,)</f>
        <v>No</v>
      </c>
      <c r="J1901" t="str">
        <f>VLOOKUP($A1901,'Data Transformation'!$A$2:$K$2336,11,)</f>
        <v>obesity</v>
      </c>
      <c r="K1901" t="str">
        <f>VLOOKUP($A1901,'Data Transformation'!$A$2:$M$2336,13,)</f>
        <v>Prediabetes</v>
      </c>
      <c r="L1901" t="str">
        <f>VLOOKUP(A1901,'Data Transformation'!A1901:Q4235,17,)</f>
        <v>3-Oct-1994</v>
      </c>
      <c r="M1901">
        <f>VLOOKUP($A1901,'Hospitalisation Details'!$A$2:$I$2344,6,)</f>
        <v>3994.18</v>
      </c>
      <c r="N1901" t="str">
        <f>VLOOKUP($A1901,'Hospitalisation Details'!$A$2:$I$2344,7,)</f>
        <v>tier - 2</v>
      </c>
      <c r="O1901" t="str">
        <f>VLOOKUP($A1901,'Hospitalisation Details'!$A$2:$I$2344,8,)</f>
        <v>tier - 2</v>
      </c>
      <c r="P1901" t="str">
        <f>VLOOKUP($A1901,'Hospitalisation Details'!$A$2:$I$2344,9,)</f>
        <v>R1013</v>
      </c>
      <c r="Q1901">
        <f>VLOOKUP(A1901,'Data Transformation'!A1901:R4235,18,)</f>
        <v>28</v>
      </c>
    </row>
    <row r="1902" spans="1:17" ht="15.6" x14ac:dyDescent="0.3">
      <c r="A1902" s="1" t="s">
        <v>467</v>
      </c>
      <c r="B1902" s="1" t="str">
        <f>VLOOKUP($A1902,'Data Transformation'!$A$2:$D$2336,4,)</f>
        <v xml:space="preserve">  Christin</v>
      </c>
      <c r="C1902">
        <f>VLOOKUP($A1902,'Medical Examinations'!$A$2:$B$2336,2,)</f>
        <v>41.1</v>
      </c>
      <c r="D1902">
        <f>VLOOKUP($A1902,'Medical Examinations'!$A$2:$C$2336,3,)</f>
        <v>5.79</v>
      </c>
      <c r="E1902" t="str">
        <f>VLOOKUP($A1902,'Medical Examinations'!$A$2:$D$2336,4,)</f>
        <v>No</v>
      </c>
      <c r="F1902" t="str">
        <f>VLOOKUP($A1902,'Medical Examinations'!$A$2:$E$2336,5,)</f>
        <v>No</v>
      </c>
      <c r="G1902" t="str">
        <f>VLOOKUP($A1902,'Medical Examinations'!$A$2:$F$2336,6,)</f>
        <v>No</v>
      </c>
      <c r="H1902">
        <f>VLOOKUP($A1902,'Data Transformation'!$A$2:$G$2336,7,)</f>
        <v>0</v>
      </c>
      <c r="I1902" t="str">
        <f>VLOOKUP($A1902,'Medical Examinations'!$A$2:$H$2336,8,)</f>
        <v>No</v>
      </c>
      <c r="J1902" t="str">
        <f>VLOOKUP($A1902,'Data Transformation'!$A$2:$K$2336,11,)</f>
        <v>overweight</v>
      </c>
      <c r="K1902" t="str">
        <f>VLOOKUP($A1902,'Data Transformation'!$A$2:$M$2336,13,)</f>
        <v>Diabetes</v>
      </c>
      <c r="L1902" t="str">
        <f>VLOOKUP(A1902,'Data Transformation'!A1902:Q4236,17,)</f>
        <v>22-Oct-1973</v>
      </c>
      <c r="M1902">
        <f>VLOOKUP($A1902,'Hospitalisation Details'!$A$2:$I$2344,6,)</f>
        <v>3989.84</v>
      </c>
      <c r="N1902" t="str">
        <f>VLOOKUP($A1902,'Hospitalisation Details'!$A$2:$I$2344,7,)</f>
        <v>tier - 2</v>
      </c>
      <c r="O1902" t="str">
        <f>VLOOKUP($A1902,'Hospitalisation Details'!$A$2:$I$2344,8,)</f>
        <v>tier - 2</v>
      </c>
      <c r="P1902" t="str">
        <f>VLOOKUP($A1902,'Hospitalisation Details'!$A$2:$I$2344,9,)</f>
        <v>R1011</v>
      </c>
      <c r="Q1902">
        <f>VLOOKUP(A1902,'Data Transformation'!A1902:R4236,18,)</f>
        <v>49</v>
      </c>
    </row>
    <row r="1903" spans="1:17" ht="15.6" x14ac:dyDescent="0.3">
      <c r="A1903" s="1" t="s">
        <v>466</v>
      </c>
      <c r="B1903" s="1" t="str">
        <f>VLOOKUP($A1903,'Data Transformation'!$A$2:$D$2336,4,)</f>
        <v xml:space="preserve">  Sara</v>
      </c>
      <c r="C1903">
        <f>VLOOKUP($A1903,'Medical Examinations'!$A$2:$B$2336,2,)</f>
        <v>34.200000000000003</v>
      </c>
      <c r="D1903">
        <f>VLOOKUP($A1903,'Medical Examinations'!$A$2:$C$2336,3,)</f>
        <v>4.78</v>
      </c>
      <c r="E1903" t="str">
        <f>VLOOKUP($A1903,'Medical Examinations'!$A$2:$D$2336,4,)</f>
        <v>yes</v>
      </c>
      <c r="F1903" t="str">
        <f>VLOOKUP($A1903,'Medical Examinations'!$A$2:$E$2336,5,)</f>
        <v>No</v>
      </c>
      <c r="G1903" t="str">
        <f>VLOOKUP($A1903,'Medical Examinations'!$A$2:$F$2336,6,)</f>
        <v>No</v>
      </c>
      <c r="H1903">
        <f>VLOOKUP($A1903,'Data Transformation'!$A$2:$G$2336,7,)</f>
        <v>0</v>
      </c>
      <c r="I1903" t="str">
        <f>VLOOKUP($A1903,'Medical Examinations'!$A$2:$H$2336,8,)</f>
        <v>No</v>
      </c>
      <c r="J1903" t="str">
        <f>VLOOKUP($A1903,'Data Transformation'!$A$2:$K$2336,11,)</f>
        <v>obesity</v>
      </c>
      <c r="K1903" t="str">
        <f>VLOOKUP($A1903,'Data Transformation'!$A$2:$M$2336,13,)</f>
        <v>Diabetes</v>
      </c>
      <c r="L1903" t="str">
        <f>VLOOKUP(A1903,'Data Transformation'!A1903:Q4237,17,)</f>
        <v>13-Nov-1975</v>
      </c>
      <c r="M1903">
        <f>VLOOKUP($A1903,'Hospitalisation Details'!$A$2:$I$2344,6,)</f>
        <v>3987.93</v>
      </c>
      <c r="N1903" t="str">
        <f>VLOOKUP($A1903,'Hospitalisation Details'!$A$2:$I$2344,7,)</f>
        <v>tier - 2</v>
      </c>
      <c r="O1903" t="str">
        <f>VLOOKUP($A1903,'Hospitalisation Details'!$A$2:$I$2344,8,)</f>
        <v>tier - 2</v>
      </c>
      <c r="P1903" t="str">
        <f>VLOOKUP($A1903,'Hospitalisation Details'!$A$2:$I$2344,9,)</f>
        <v>R1011</v>
      </c>
      <c r="Q1903">
        <f>VLOOKUP(A1903,'Data Transformation'!A1903:R4237,18,)</f>
        <v>47</v>
      </c>
    </row>
    <row r="1904" spans="1:17" ht="15.6" x14ac:dyDescent="0.3">
      <c r="A1904" s="1" t="s">
        <v>465</v>
      </c>
      <c r="B1904" s="1" t="str">
        <f>VLOOKUP($A1904,'Data Transformation'!$A$2:$D$2336,4,)</f>
        <v xml:space="preserve">  Elizabeth</v>
      </c>
      <c r="C1904">
        <f>VLOOKUP($A1904,'Medical Examinations'!$A$2:$B$2336,2,)</f>
        <v>29.92</v>
      </c>
      <c r="D1904">
        <f>VLOOKUP($A1904,'Medical Examinations'!$A$2:$C$2336,3,)</f>
        <v>6.02</v>
      </c>
      <c r="E1904" t="str">
        <f>VLOOKUP($A1904,'Medical Examinations'!$A$2:$D$2336,4,)</f>
        <v>yes</v>
      </c>
      <c r="F1904" t="str">
        <f>VLOOKUP($A1904,'Medical Examinations'!$A$2:$E$2336,5,)</f>
        <v>No</v>
      </c>
      <c r="G1904" t="str">
        <f>VLOOKUP($A1904,'Medical Examinations'!$A$2:$F$2336,6,)</f>
        <v>No</v>
      </c>
      <c r="H1904">
        <f>VLOOKUP($A1904,'Data Transformation'!$A$2:$G$2336,7,)</f>
        <v>0</v>
      </c>
      <c r="I1904" t="str">
        <f>VLOOKUP($A1904,'Medical Examinations'!$A$2:$H$2336,8,)</f>
        <v>No</v>
      </c>
      <c r="J1904" t="str">
        <f>VLOOKUP($A1904,'Data Transformation'!$A$2:$K$2336,11,)</f>
        <v>obesity</v>
      </c>
      <c r="K1904" t="str">
        <f>VLOOKUP($A1904,'Data Transformation'!$A$2:$M$2336,13,)</f>
        <v>Diabetes</v>
      </c>
      <c r="L1904" t="str">
        <f>VLOOKUP(A1904,'Data Transformation'!A1904:Q4238,17,)</f>
        <v>26-Aug-1983</v>
      </c>
      <c r="M1904">
        <f>VLOOKUP($A1904,'Hospitalisation Details'!$A$2:$I$2344,6,)</f>
        <v>3981.98</v>
      </c>
      <c r="N1904" t="str">
        <f>VLOOKUP($A1904,'Hospitalisation Details'!$A$2:$I$2344,7,)</f>
        <v>tier - 2</v>
      </c>
      <c r="O1904" t="str">
        <f>VLOOKUP($A1904,'Hospitalisation Details'!$A$2:$I$2344,8,)</f>
        <v>tier - 2</v>
      </c>
      <c r="P1904" t="str">
        <f>VLOOKUP($A1904,'Hospitalisation Details'!$A$2:$I$2344,9,)</f>
        <v>R1013</v>
      </c>
      <c r="Q1904">
        <f>VLOOKUP(A1904,'Data Transformation'!A1904:R4238,18,)</f>
        <v>39</v>
      </c>
    </row>
    <row r="1905" spans="1:17" ht="15.6" x14ac:dyDescent="0.3">
      <c r="A1905" s="1" t="s">
        <v>464</v>
      </c>
      <c r="B1905" s="1" t="str">
        <f>VLOOKUP($A1905,'Data Transformation'!$A$2:$D$2336,4,)</f>
        <v xml:space="preserve">  Margaret P</v>
      </c>
      <c r="C1905">
        <f>VLOOKUP($A1905,'Medical Examinations'!$A$2:$B$2336,2,)</f>
        <v>28.93</v>
      </c>
      <c r="D1905">
        <f>VLOOKUP($A1905,'Medical Examinations'!$A$2:$C$2336,3,)</f>
        <v>4.4400000000000004</v>
      </c>
      <c r="E1905" t="str">
        <f>VLOOKUP($A1905,'Medical Examinations'!$A$2:$D$2336,4,)</f>
        <v>No</v>
      </c>
      <c r="F1905" t="str">
        <f>VLOOKUP($A1905,'Medical Examinations'!$A$2:$E$2336,5,)</f>
        <v>No</v>
      </c>
      <c r="G1905" t="str">
        <f>VLOOKUP($A1905,'Medical Examinations'!$A$2:$F$2336,6,)</f>
        <v>No</v>
      </c>
      <c r="H1905">
        <f>VLOOKUP($A1905,'Data Transformation'!$A$2:$G$2336,7,)</f>
        <v>0</v>
      </c>
      <c r="I1905" t="str">
        <f>VLOOKUP($A1905,'Medical Examinations'!$A$2:$H$2336,8,)</f>
        <v>No</v>
      </c>
      <c r="J1905" t="str">
        <f>VLOOKUP($A1905,'Data Transformation'!$A$2:$K$2336,11,)</f>
        <v>overweight</v>
      </c>
      <c r="K1905" t="str">
        <f>VLOOKUP($A1905,'Data Transformation'!$A$2:$M$2336,13,)</f>
        <v>Diabetes</v>
      </c>
      <c r="L1905" t="str">
        <f>VLOOKUP(A1905,'Data Transformation'!A1905:Q4239,17,)</f>
        <v>2-Jun-1974</v>
      </c>
      <c r="M1905">
        <f>VLOOKUP($A1905,'Hospitalisation Details'!$A$2:$I$2344,6,)</f>
        <v>3972.92</v>
      </c>
      <c r="N1905" t="str">
        <f>VLOOKUP($A1905,'Hospitalisation Details'!$A$2:$I$2344,7,)</f>
        <v>tier - 2</v>
      </c>
      <c r="O1905" t="str">
        <f>VLOOKUP($A1905,'Hospitalisation Details'!$A$2:$I$2344,8,)</f>
        <v>tier - 3</v>
      </c>
      <c r="P1905" t="str">
        <f>VLOOKUP($A1905,'Hospitalisation Details'!$A$2:$I$2344,9,)</f>
        <v>R1013</v>
      </c>
      <c r="Q1905">
        <f>VLOOKUP(A1905,'Data Transformation'!A1905:R4239,18,)</f>
        <v>49</v>
      </c>
    </row>
    <row r="1906" spans="1:17" ht="15.6" x14ac:dyDescent="0.3">
      <c r="A1906" s="1" t="s">
        <v>463</v>
      </c>
      <c r="B1906" s="1" t="str">
        <f>VLOOKUP($A1906,'Data Transformation'!$A$2:$D$2336,4,)</f>
        <v xml:space="preserve">  Tiffany K</v>
      </c>
      <c r="C1906">
        <f>VLOOKUP($A1906,'Medical Examinations'!$A$2:$B$2336,2,)</f>
        <v>31.254999999999999</v>
      </c>
      <c r="D1906">
        <f>VLOOKUP($A1906,'Medical Examinations'!$A$2:$C$2336,3,)</f>
        <v>5.84</v>
      </c>
      <c r="E1906" t="str">
        <f>VLOOKUP($A1906,'Medical Examinations'!$A$2:$D$2336,4,)</f>
        <v>yes</v>
      </c>
      <c r="F1906" t="str">
        <f>VLOOKUP($A1906,'Medical Examinations'!$A$2:$E$2336,5,)</f>
        <v>No</v>
      </c>
      <c r="G1906" t="str">
        <f>VLOOKUP($A1906,'Medical Examinations'!$A$2:$F$2336,6,)</f>
        <v>No</v>
      </c>
      <c r="H1906">
        <f>VLOOKUP($A1906,'Data Transformation'!$A$2:$G$2336,7,)</f>
        <v>1</v>
      </c>
      <c r="I1906" t="str">
        <f>VLOOKUP($A1906,'Medical Examinations'!$A$2:$H$2336,8,)</f>
        <v>No</v>
      </c>
      <c r="J1906" t="str">
        <f>VLOOKUP($A1906,'Data Transformation'!$A$2:$K$2336,11,)</f>
        <v>normal weight</v>
      </c>
      <c r="K1906" t="str">
        <f>VLOOKUP($A1906,'Data Transformation'!$A$2:$M$2336,13,)</f>
        <v>Diabetes</v>
      </c>
      <c r="L1906" t="str">
        <f>VLOOKUP(A1906,'Data Transformation'!A1906:Q4240,17,)</f>
        <v>27-Jun-1973</v>
      </c>
      <c r="M1906">
        <f>VLOOKUP($A1906,'Hospitalisation Details'!$A$2:$I$2344,6,)</f>
        <v>3956.07</v>
      </c>
      <c r="N1906" t="str">
        <f>VLOOKUP($A1906,'Hospitalisation Details'!$A$2:$I$2344,7,)</f>
        <v>tier - 2</v>
      </c>
      <c r="O1906" t="str">
        <f>VLOOKUP($A1906,'Hospitalisation Details'!$A$2:$I$2344,8,)</f>
        <v>tier - 2</v>
      </c>
      <c r="P1906" t="str">
        <f>VLOOKUP($A1906,'Hospitalisation Details'!$A$2:$I$2344,9,)</f>
        <v>R1012</v>
      </c>
      <c r="Q1906">
        <f>VLOOKUP(A1906,'Data Transformation'!A1906:R4240,18,)</f>
        <v>50</v>
      </c>
    </row>
    <row r="1907" spans="1:17" ht="15.6" x14ac:dyDescent="0.3">
      <c r="A1907" s="1" t="s">
        <v>462</v>
      </c>
      <c r="B1907" s="1" t="str">
        <f>VLOOKUP($A1907,'Data Transformation'!$A$2:$D$2336,4,)</f>
        <v xml:space="preserve">  David M</v>
      </c>
      <c r="C1907">
        <f>VLOOKUP($A1907,'Medical Examinations'!$A$2:$B$2336,2,)</f>
        <v>29.83</v>
      </c>
      <c r="D1907">
        <f>VLOOKUP($A1907,'Medical Examinations'!$A$2:$C$2336,3,)</f>
        <v>5.39</v>
      </c>
      <c r="E1907" t="str">
        <f>VLOOKUP($A1907,'Medical Examinations'!$A$2:$D$2336,4,)</f>
        <v>No</v>
      </c>
      <c r="F1907" t="str">
        <f>VLOOKUP($A1907,'Medical Examinations'!$A$2:$E$2336,5,)</f>
        <v>No</v>
      </c>
      <c r="G1907" t="str">
        <f>VLOOKUP($A1907,'Medical Examinations'!$A$2:$F$2336,6,)</f>
        <v>No</v>
      </c>
      <c r="H1907">
        <f>VLOOKUP($A1907,'Data Transformation'!$A$2:$G$2336,7,)</f>
        <v>0</v>
      </c>
      <c r="I1907" t="str">
        <f>VLOOKUP($A1907,'Medical Examinations'!$A$2:$H$2336,8,)</f>
        <v>No</v>
      </c>
      <c r="J1907" t="str">
        <f>VLOOKUP($A1907,'Data Transformation'!$A$2:$K$2336,11,)</f>
        <v>obesity</v>
      </c>
      <c r="K1907" t="str">
        <f>VLOOKUP($A1907,'Data Transformation'!$A$2:$M$2336,13,)</f>
        <v>Normal</v>
      </c>
      <c r="L1907" t="str">
        <f>VLOOKUP(A1907,'Data Transformation'!A1907:Q4241,17,)</f>
        <v>8-Aug-1970</v>
      </c>
      <c r="M1907">
        <f>VLOOKUP($A1907,'Hospitalisation Details'!$A$2:$I$2344,6,)</f>
        <v>3955.98</v>
      </c>
      <c r="N1907" t="str">
        <f>VLOOKUP($A1907,'Hospitalisation Details'!$A$2:$I$2344,7,)</f>
        <v>tier - 2</v>
      </c>
      <c r="O1907" t="str">
        <f>VLOOKUP($A1907,'Hospitalisation Details'!$A$2:$I$2344,8,)</f>
        <v>tier - 3</v>
      </c>
      <c r="P1907" t="str">
        <f>VLOOKUP($A1907,'Hospitalisation Details'!$A$2:$I$2344,9,)</f>
        <v>R1021</v>
      </c>
      <c r="Q1907">
        <f>VLOOKUP(A1907,'Data Transformation'!A1907:R4241,18,)</f>
        <v>52</v>
      </c>
    </row>
    <row r="1908" spans="1:17" ht="15.6" x14ac:dyDescent="0.3">
      <c r="A1908" s="1" t="s">
        <v>461</v>
      </c>
      <c r="B1908" s="1" t="str">
        <f>VLOOKUP($A1908,'Data Transformation'!$A$2:$D$2336,4,)</f>
        <v xml:space="preserve">  Christine E</v>
      </c>
      <c r="C1908">
        <f>VLOOKUP($A1908,'Medical Examinations'!$A$2:$B$2336,2,)</f>
        <v>29.59</v>
      </c>
      <c r="D1908">
        <f>VLOOKUP($A1908,'Medical Examinations'!$A$2:$C$2336,3,)</f>
        <v>6.16</v>
      </c>
      <c r="E1908" t="str">
        <f>VLOOKUP($A1908,'Medical Examinations'!$A$2:$D$2336,4,)</f>
        <v>No</v>
      </c>
      <c r="F1908" t="str">
        <f>VLOOKUP($A1908,'Medical Examinations'!$A$2:$E$2336,5,)</f>
        <v>No</v>
      </c>
      <c r="G1908" t="str">
        <f>VLOOKUP($A1908,'Medical Examinations'!$A$2:$F$2336,6,)</f>
        <v>Yes</v>
      </c>
      <c r="H1908">
        <f>VLOOKUP($A1908,'Data Transformation'!$A$2:$G$2336,7,)</f>
        <v>1</v>
      </c>
      <c r="I1908" t="str">
        <f>VLOOKUP($A1908,'Medical Examinations'!$A$2:$H$2336,8,)</f>
        <v>No</v>
      </c>
      <c r="J1908" t="str">
        <f>VLOOKUP($A1908,'Data Transformation'!$A$2:$K$2336,11,)</f>
        <v>obesity</v>
      </c>
      <c r="K1908" t="str">
        <f>VLOOKUP($A1908,'Data Transformation'!$A$2:$M$2336,13,)</f>
        <v>Diabetes</v>
      </c>
      <c r="L1908" t="str">
        <f>VLOOKUP(A1908,'Data Transformation'!A1908:Q4242,17,)</f>
        <v>10-Jul-1971</v>
      </c>
      <c r="M1908">
        <f>VLOOKUP($A1908,'Hospitalisation Details'!$A$2:$I$2344,6,)</f>
        <v>3947.41</v>
      </c>
      <c r="N1908" t="str">
        <f>VLOOKUP($A1908,'Hospitalisation Details'!$A$2:$I$2344,7,)</f>
        <v>tier - 2</v>
      </c>
      <c r="O1908" t="str">
        <f>VLOOKUP($A1908,'Hospitalisation Details'!$A$2:$I$2344,8,)</f>
        <v>tier - 2</v>
      </c>
      <c r="P1908" t="str">
        <f>VLOOKUP($A1908,'Hospitalisation Details'!$A$2:$I$2344,9,)</f>
        <v>R1013</v>
      </c>
      <c r="Q1908">
        <f>VLOOKUP(A1908,'Data Transformation'!A1908:R4242,18,)</f>
        <v>52</v>
      </c>
    </row>
    <row r="1909" spans="1:17" ht="15.6" x14ac:dyDescent="0.3">
      <c r="A1909" s="1" t="s">
        <v>460</v>
      </c>
      <c r="B1909" s="1" t="str">
        <f>VLOOKUP($A1909,'Data Transformation'!$A$2:$D$2336,4,)</f>
        <v xml:space="preserve">  Donna</v>
      </c>
      <c r="C1909">
        <f>VLOOKUP($A1909,'Medical Examinations'!$A$2:$B$2336,2,)</f>
        <v>31.16</v>
      </c>
      <c r="D1909">
        <f>VLOOKUP($A1909,'Medical Examinations'!$A$2:$C$2336,3,)</f>
        <v>4.49</v>
      </c>
      <c r="E1909" t="str">
        <f>VLOOKUP($A1909,'Medical Examinations'!$A$2:$D$2336,4,)</f>
        <v>No</v>
      </c>
      <c r="F1909" t="str">
        <f>VLOOKUP($A1909,'Medical Examinations'!$A$2:$E$2336,5,)</f>
        <v>No</v>
      </c>
      <c r="G1909" t="str">
        <f>VLOOKUP($A1909,'Medical Examinations'!$A$2:$F$2336,6,)</f>
        <v>Yes</v>
      </c>
      <c r="H1909">
        <f>VLOOKUP($A1909,'Data Transformation'!$A$2:$G$2336,7,)</f>
        <v>1</v>
      </c>
      <c r="I1909" t="str">
        <f>VLOOKUP($A1909,'Medical Examinations'!$A$2:$H$2336,8,)</f>
        <v>No</v>
      </c>
      <c r="J1909" t="str">
        <f>VLOOKUP($A1909,'Data Transformation'!$A$2:$K$2336,11,)</f>
        <v>obesity</v>
      </c>
      <c r="K1909" t="str">
        <f>VLOOKUP($A1909,'Data Transformation'!$A$2:$M$2336,13,)</f>
        <v>Prediabetes</v>
      </c>
      <c r="L1909" t="str">
        <f>VLOOKUP(A1909,'Data Transformation'!A1909:Q4243,17,)</f>
        <v>30-Dec-2003</v>
      </c>
      <c r="M1909">
        <f>VLOOKUP($A1909,'Hospitalisation Details'!$A$2:$I$2344,6,)</f>
        <v>3943.6</v>
      </c>
      <c r="N1909" t="str">
        <f>VLOOKUP($A1909,'Hospitalisation Details'!$A$2:$I$2344,7,)</f>
        <v>tier - 2</v>
      </c>
      <c r="O1909" t="str">
        <f>VLOOKUP($A1909,'Hospitalisation Details'!$A$2:$I$2344,8,)</f>
        <v>tier - 3</v>
      </c>
      <c r="P1909" t="str">
        <f>VLOOKUP($A1909,'Hospitalisation Details'!$A$2:$I$2344,9,)</f>
        <v>R1024</v>
      </c>
      <c r="Q1909">
        <f>VLOOKUP(A1909,'Data Transformation'!A1909:R4243,18,)</f>
        <v>19</v>
      </c>
    </row>
    <row r="1910" spans="1:17" ht="15.6" x14ac:dyDescent="0.3">
      <c r="A1910" s="1" t="s">
        <v>459</v>
      </c>
      <c r="B1910" s="1" t="str">
        <f>VLOOKUP($A1910,'Data Transformation'!$A$2:$D$2336,4,)</f>
        <v xml:space="preserve">  Rod</v>
      </c>
      <c r="C1910">
        <f>VLOOKUP($A1910,'Medical Examinations'!$A$2:$B$2336,2,)</f>
        <v>34.21</v>
      </c>
      <c r="D1910">
        <f>VLOOKUP($A1910,'Medical Examinations'!$A$2:$C$2336,3,)</f>
        <v>4.4800000000000004</v>
      </c>
      <c r="E1910" t="str">
        <f>VLOOKUP($A1910,'Medical Examinations'!$A$2:$D$2336,4,)</f>
        <v>yes</v>
      </c>
      <c r="F1910" t="str">
        <f>VLOOKUP($A1910,'Medical Examinations'!$A$2:$E$2336,5,)</f>
        <v>No</v>
      </c>
      <c r="G1910" t="str">
        <f>VLOOKUP($A1910,'Medical Examinations'!$A$2:$F$2336,6,)</f>
        <v>No</v>
      </c>
      <c r="H1910">
        <f>VLOOKUP($A1910,'Data Transformation'!$A$2:$G$2336,7,)</f>
        <v>1</v>
      </c>
      <c r="I1910" t="str">
        <f>VLOOKUP($A1910,'Medical Examinations'!$A$2:$H$2336,8,)</f>
        <v>No</v>
      </c>
      <c r="J1910" t="str">
        <f>VLOOKUP($A1910,'Data Transformation'!$A$2:$K$2336,11,)</f>
        <v>obesity</v>
      </c>
      <c r="K1910" t="str">
        <f>VLOOKUP($A1910,'Data Transformation'!$A$2:$M$2336,13,)</f>
        <v>Diabetes</v>
      </c>
      <c r="L1910" t="str">
        <f>VLOOKUP(A1910,'Data Transformation'!A1910:Q4244,17,)</f>
        <v>13-Jun-1973</v>
      </c>
      <c r="M1910">
        <f>VLOOKUP($A1910,'Hospitalisation Details'!$A$2:$I$2344,6,)</f>
        <v>3935.18</v>
      </c>
      <c r="N1910" t="str">
        <f>VLOOKUP($A1910,'Hospitalisation Details'!$A$2:$I$2344,7,)</f>
        <v>tier - 3</v>
      </c>
      <c r="O1910" t="str">
        <f>VLOOKUP($A1910,'Hospitalisation Details'!$A$2:$I$2344,8,)</f>
        <v>tier - 1</v>
      </c>
      <c r="P1910" t="str">
        <f>VLOOKUP($A1910,'Hospitalisation Details'!$A$2:$I$2344,9,)</f>
        <v>R1013</v>
      </c>
      <c r="Q1910">
        <f>VLOOKUP(A1910,'Data Transformation'!A1910:R4244,18,)</f>
        <v>50</v>
      </c>
    </row>
    <row r="1911" spans="1:17" ht="15.6" x14ac:dyDescent="0.3">
      <c r="A1911" s="1" t="s">
        <v>458</v>
      </c>
      <c r="B1911" s="1" t="str">
        <f>VLOOKUP($A1911,'Data Transformation'!$A$2:$D$2336,4,)</f>
        <v xml:space="preserve">  Joe</v>
      </c>
      <c r="C1911">
        <f>VLOOKUP($A1911,'Medical Examinations'!$A$2:$B$2336,2,)</f>
        <v>34.86</v>
      </c>
      <c r="D1911">
        <f>VLOOKUP($A1911,'Medical Examinations'!$A$2:$C$2336,3,)</f>
        <v>10.97</v>
      </c>
      <c r="E1911" t="str">
        <f>VLOOKUP($A1911,'Medical Examinations'!$A$2:$D$2336,4,)</f>
        <v>No</v>
      </c>
      <c r="F1911" t="str">
        <f>VLOOKUP($A1911,'Medical Examinations'!$A$2:$E$2336,5,)</f>
        <v>No</v>
      </c>
      <c r="G1911" t="str">
        <f>VLOOKUP($A1911,'Medical Examinations'!$A$2:$F$2336,6,)</f>
        <v>No</v>
      </c>
      <c r="H1911">
        <f>VLOOKUP($A1911,'Data Transformation'!$A$2:$G$2336,7,)</f>
        <v>0</v>
      </c>
      <c r="I1911" t="str">
        <f>VLOOKUP($A1911,'Medical Examinations'!$A$2:$H$2336,8,)</f>
        <v>No</v>
      </c>
      <c r="J1911" t="str">
        <f>VLOOKUP($A1911,'Data Transformation'!$A$2:$K$2336,11,)</f>
        <v>overweight</v>
      </c>
      <c r="K1911" t="str">
        <f>VLOOKUP($A1911,'Data Transformation'!$A$2:$M$2336,13,)</f>
        <v>Normal</v>
      </c>
      <c r="L1911" t="str">
        <f>VLOOKUP(A1911,'Data Transformation'!A1911:Q4245,17,)</f>
        <v>10-Sep-1974</v>
      </c>
      <c r="M1911">
        <f>VLOOKUP($A1911,'Hospitalisation Details'!$A$2:$I$2344,6,)</f>
        <v>3931.51</v>
      </c>
      <c r="N1911" t="str">
        <f>VLOOKUP($A1911,'Hospitalisation Details'!$A$2:$I$2344,7,)</f>
        <v>tier - 2</v>
      </c>
      <c r="O1911" t="str">
        <f>VLOOKUP($A1911,'Hospitalisation Details'!$A$2:$I$2344,8,)</f>
        <v>tier - 3</v>
      </c>
      <c r="P1911" t="str">
        <f>VLOOKUP($A1911,'Hospitalisation Details'!$A$2:$I$2344,9,)</f>
        <v>R1011</v>
      </c>
      <c r="Q1911">
        <f>VLOOKUP(A1911,'Data Transformation'!A1911:R4245,18,)</f>
        <v>48</v>
      </c>
    </row>
    <row r="1912" spans="1:17" ht="15.6" x14ac:dyDescent="0.3">
      <c r="A1912" s="1" t="s">
        <v>457</v>
      </c>
      <c r="B1912" s="1" t="str">
        <f>VLOOKUP($A1912,'Data Transformation'!$A$2:$D$2336,4,)</f>
        <v xml:space="preserve">  Kayleigh</v>
      </c>
      <c r="C1912">
        <f>VLOOKUP($A1912,'Medical Examinations'!$A$2:$B$2336,2,)</f>
        <v>34.58</v>
      </c>
      <c r="D1912">
        <f>VLOOKUP($A1912,'Medical Examinations'!$A$2:$C$2336,3,)</f>
        <v>5.14</v>
      </c>
      <c r="E1912" t="str">
        <f>VLOOKUP($A1912,'Medical Examinations'!$A$2:$D$2336,4,)</f>
        <v>No</v>
      </c>
      <c r="F1912" t="str">
        <f>VLOOKUP($A1912,'Medical Examinations'!$A$2:$E$2336,5,)</f>
        <v>yes</v>
      </c>
      <c r="G1912" t="str">
        <f>VLOOKUP($A1912,'Medical Examinations'!$A$2:$F$2336,6,)</f>
        <v>No</v>
      </c>
      <c r="H1912">
        <f>VLOOKUP($A1912,'Data Transformation'!$A$2:$G$2336,7,)</f>
        <v>2</v>
      </c>
      <c r="I1912" t="str">
        <f>VLOOKUP($A1912,'Medical Examinations'!$A$2:$H$2336,8,)</f>
        <v>No</v>
      </c>
      <c r="J1912" t="str">
        <f>VLOOKUP($A1912,'Data Transformation'!$A$2:$K$2336,11,)</f>
        <v>obesity</v>
      </c>
      <c r="K1912" t="str">
        <f>VLOOKUP($A1912,'Data Transformation'!$A$2:$M$2336,13,)</f>
        <v>Normal</v>
      </c>
      <c r="L1912" t="str">
        <f>VLOOKUP(A1912,'Data Transformation'!A1912:Q4246,17,)</f>
        <v>16-Dec-1964</v>
      </c>
      <c r="M1912">
        <f>VLOOKUP($A1912,'Hospitalisation Details'!$A$2:$I$2344,6,)</f>
        <v>3925.76</v>
      </c>
      <c r="N1912" t="str">
        <f>VLOOKUP($A1912,'Hospitalisation Details'!$A$2:$I$2344,7,)</f>
        <v>tier - 2</v>
      </c>
      <c r="O1912" t="str">
        <f>VLOOKUP($A1912,'Hospitalisation Details'!$A$2:$I$2344,8,)</f>
        <v>tier - 2</v>
      </c>
      <c r="P1912" t="str">
        <f>VLOOKUP($A1912,'Hospitalisation Details'!$A$2:$I$2344,9,)</f>
        <v>R1024</v>
      </c>
      <c r="Q1912">
        <f>VLOOKUP(A1912,'Data Transformation'!A1912:R4246,18,)</f>
        <v>58</v>
      </c>
    </row>
    <row r="1913" spans="1:17" ht="15.6" x14ac:dyDescent="0.3">
      <c r="A1913" s="1" t="s">
        <v>456</v>
      </c>
      <c r="B1913" s="1" t="str">
        <f>VLOOKUP($A1913,'Data Transformation'!$A$2:$D$2336,4,)</f>
        <v xml:space="preserve">  Lorcan A</v>
      </c>
      <c r="C1913">
        <f>VLOOKUP($A1913,'Medical Examinations'!$A$2:$B$2336,2,)</f>
        <v>17.940000000000001</v>
      </c>
      <c r="D1913">
        <f>VLOOKUP($A1913,'Medical Examinations'!$A$2:$C$2336,3,)</f>
        <v>5.17</v>
      </c>
      <c r="E1913" t="str">
        <f>VLOOKUP($A1913,'Medical Examinations'!$A$2:$D$2336,4,)</f>
        <v>yes</v>
      </c>
      <c r="F1913" t="str">
        <f>VLOOKUP($A1913,'Medical Examinations'!$A$2:$E$2336,5,)</f>
        <v>No</v>
      </c>
      <c r="G1913" t="str">
        <f>VLOOKUP($A1913,'Medical Examinations'!$A$2:$F$2336,6,)</f>
        <v>No</v>
      </c>
      <c r="H1913">
        <f>VLOOKUP($A1913,'Data Transformation'!$A$2:$G$2336,7,)</f>
        <v>0</v>
      </c>
      <c r="I1913" t="str">
        <f>VLOOKUP($A1913,'Medical Examinations'!$A$2:$H$2336,8,)</f>
        <v>No</v>
      </c>
      <c r="J1913" t="str">
        <f>VLOOKUP($A1913,'Data Transformation'!$A$2:$K$2336,11,)</f>
        <v>obesity</v>
      </c>
      <c r="K1913" t="str">
        <f>VLOOKUP($A1913,'Data Transformation'!$A$2:$M$2336,13,)</f>
        <v>Prediabetes</v>
      </c>
      <c r="L1913" t="str">
        <f>VLOOKUP(A1913,'Data Transformation'!A1913:Q4247,17,)</f>
        <v>3-Aug-2004</v>
      </c>
      <c r="M1913">
        <f>VLOOKUP($A1913,'Hospitalisation Details'!$A$2:$I$2344,6,)</f>
        <v>3910.44</v>
      </c>
      <c r="N1913" t="str">
        <f>VLOOKUP($A1913,'Hospitalisation Details'!$A$2:$I$2344,7,)</f>
        <v>tier - 2</v>
      </c>
      <c r="O1913" t="str">
        <f>VLOOKUP($A1913,'Hospitalisation Details'!$A$2:$I$2344,8,)</f>
        <v>tier - 2</v>
      </c>
      <c r="P1913" t="str">
        <f>VLOOKUP($A1913,'Hospitalisation Details'!$A$2:$I$2344,9,)</f>
        <v>R1013</v>
      </c>
      <c r="Q1913">
        <f>VLOOKUP(A1913,'Data Transformation'!A1913:R4247,18,)</f>
        <v>19</v>
      </c>
    </row>
    <row r="1914" spans="1:17" ht="15.6" x14ac:dyDescent="0.3">
      <c r="A1914" s="1" t="s">
        <v>455</v>
      </c>
      <c r="B1914" s="1" t="str">
        <f>VLOOKUP($A1914,'Data Transformation'!$A$2:$D$2336,4,)</f>
        <v xml:space="preserve">  Billy</v>
      </c>
      <c r="C1914">
        <f>VLOOKUP($A1914,'Medical Examinations'!$A$2:$B$2336,2,)</f>
        <v>26.8</v>
      </c>
      <c r="D1914">
        <f>VLOOKUP($A1914,'Medical Examinations'!$A$2:$C$2336,3,)</f>
        <v>6.18</v>
      </c>
      <c r="E1914" t="str">
        <f>VLOOKUP($A1914,'Medical Examinations'!$A$2:$D$2336,4,)</f>
        <v>yes</v>
      </c>
      <c r="F1914" t="str">
        <f>VLOOKUP($A1914,'Medical Examinations'!$A$2:$E$2336,5,)</f>
        <v>No</v>
      </c>
      <c r="G1914" t="str">
        <f>VLOOKUP($A1914,'Medical Examinations'!$A$2:$F$2336,6,)</f>
        <v>Yes</v>
      </c>
      <c r="H1914">
        <f>VLOOKUP($A1914,'Data Transformation'!$A$2:$G$2336,7,)</f>
        <v>1</v>
      </c>
      <c r="I1914" t="str">
        <f>VLOOKUP($A1914,'Medical Examinations'!$A$2:$H$2336,8,)</f>
        <v>No</v>
      </c>
      <c r="J1914" t="str">
        <f>VLOOKUP($A1914,'Data Transformation'!$A$2:$K$2336,11,)</f>
        <v>normal weight</v>
      </c>
      <c r="K1914" t="str">
        <f>VLOOKUP($A1914,'Data Transformation'!$A$2:$M$2336,13,)</f>
        <v>Prediabetes</v>
      </c>
      <c r="L1914" t="str">
        <f>VLOOKUP(A1914,'Data Transformation'!A1914:Q4248,17,)</f>
        <v>7-Oct-1999</v>
      </c>
      <c r="M1914">
        <f>VLOOKUP($A1914,'Hospitalisation Details'!$A$2:$I$2344,6,)</f>
        <v>3906.13</v>
      </c>
      <c r="N1914" t="str">
        <f>VLOOKUP($A1914,'Hospitalisation Details'!$A$2:$I$2344,7,)</f>
        <v>tier - 3</v>
      </c>
      <c r="O1914" t="str">
        <f>VLOOKUP($A1914,'Hospitalisation Details'!$A$2:$I$2344,8,)</f>
        <v>tier - 3</v>
      </c>
      <c r="P1914" t="str">
        <f>VLOOKUP($A1914,'Hospitalisation Details'!$A$2:$I$2344,9,)</f>
        <v>R1011</v>
      </c>
      <c r="Q1914">
        <f>VLOOKUP(A1914,'Data Transformation'!A1914:R4248,18,)</f>
        <v>23</v>
      </c>
    </row>
    <row r="1915" spans="1:17" ht="15.6" x14ac:dyDescent="0.3">
      <c r="A1915" s="1" t="s">
        <v>454</v>
      </c>
      <c r="B1915" s="1" t="str">
        <f>VLOOKUP($A1915,'Data Transformation'!$A$2:$D$2336,4,)</f>
        <v xml:space="preserve">  Paul M</v>
      </c>
      <c r="C1915">
        <f>VLOOKUP($A1915,'Medical Examinations'!$A$2:$B$2336,2,)</f>
        <v>17.690000000000001</v>
      </c>
      <c r="D1915">
        <f>VLOOKUP($A1915,'Medical Examinations'!$A$2:$C$2336,3,)</f>
        <v>9.07</v>
      </c>
      <c r="E1915" t="str">
        <f>VLOOKUP($A1915,'Medical Examinations'!$A$2:$D$2336,4,)</f>
        <v>yes</v>
      </c>
      <c r="F1915" t="str">
        <f>VLOOKUP($A1915,'Medical Examinations'!$A$2:$E$2336,5,)</f>
        <v>No</v>
      </c>
      <c r="G1915" t="str">
        <f>VLOOKUP($A1915,'Medical Examinations'!$A$2:$F$2336,6,)</f>
        <v>No</v>
      </c>
      <c r="H1915">
        <f>VLOOKUP($A1915,'Data Transformation'!$A$2:$G$2336,7,)</f>
        <v>0</v>
      </c>
      <c r="I1915" t="str">
        <f>VLOOKUP($A1915,'Medical Examinations'!$A$2:$H$2336,8,)</f>
        <v>No</v>
      </c>
      <c r="J1915" t="str">
        <f>VLOOKUP($A1915,'Data Transformation'!$A$2:$K$2336,11,)</f>
        <v>obesity</v>
      </c>
      <c r="K1915" t="str">
        <f>VLOOKUP($A1915,'Data Transformation'!$A$2:$M$2336,13,)</f>
        <v>Prediabetes</v>
      </c>
      <c r="L1915" t="str">
        <f>VLOOKUP(A1915,'Data Transformation'!A1915:Q4249,17,)</f>
        <v>30-Nov-1970</v>
      </c>
      <c r="M1915">
        <f>VLOOKUP($A1915,'Hospitalisation Details'!$A$2:$I$2344,6,)</f>
        <v>3902.07</v>
      </c>
      <c r="N1915" t="str">
        <f>VLOOKUP($A1915,'Hospitalisation Details'!$A$2:$I$2344,7,)</f>
        <v>tier - 2</v>
      </c>
      <c r="O1915" t="str">
        <f>VLOOKUP($A1915,'Hospitalisation Details'!$A$2:$I$2344,8,)</f>
        <v>tier - 2</v>
      </c>
      <c r="P1915" t="str">
        <f>VLOOKUP($A1915,'Hospitalisation Details'!$A$2:$I$2344,9,)</f>
        <v>R1013</v>
      </c>
      <c r="Q1915">
        <f>VLOOKUP(A1915,'Data Transformation'!A1915:R4249,18,)</f>
        <v>52</v>
      </c>
    </row>
    <row r="1916" spans="1:17" ht="15.6" x14ac:dyDescent="0.3">
      <c r="A1916" s="1" t="s">
        <v>453</v>
      </c>
      <c r="B1916" s="1" t="str">
        <f>VLOOKUP($A1916,'Data Transformation'!$A$2:$D$2336,4,)</f>
        <v xml:space="preserve">  Brenda M</v>
      </c>
      <c r="C1916">
        <f>VLOOKUP($A1916,'Medical Examinations'!$A$2:$B$2336,2,)</f>
        <v>25.77</v>
      </c>
      <c r="D1916">
        <f>VLOOKUP($A1916,'Medical Examinations'!$A$2:$C$2336,3,)</f>
        <v>4.43</v>
      </c>
      <c r="E1916" t="str">
        <f>VLOOKUP($A1916,'Medical Examinations'!$A$2:$D$2336,4,)</f>
        <v>No</v>
      </c>
      <c r="F1916" t="str">
        <f>VLOOKUP($A1916,'Medical Examinations'!$A$2:$E$2336,5,)</f>
        <v>No</v>
      </c>
      <c r="G1916" t="str">
        <f>VLOOKUP($A1916,'Medical Examinations'!$A$2:$F$2336,6,)</f>
        <v>Yes</v>
      </c>
      <c r="H1916">
        <f>VLOOKUP($A1916,'Data Transformation'!$A$2:$G$2336,7,)</f>
        <v>1</v>
      </c>
      <c r="I1916" t="str">
        <f>VLOOKUP($A1916,'Medical Examinations'!$A$2:$H$2336,8,)</f>
        <v>No</v>
      </c>
      <c r="J1916" t="str">
        <f>VLOOKUP($A1916,'Data Transformation'!$A$2:$K$2336,11,)</f>
        <v>underweight</v>
      </c>
      <c r="K1916" t="str">
        <f>VLOOKUP($A1916,'Data Transformation'!$A$2:$M$2336,13,)</f>
        <v>Diabetes</v>
      </c>
      <c r="L1916" t="str">
        <f>VLOOKUP(A1916,'Data Transformation'!A1916:Q4250,17,)</f>
        <v>6-Jul-1968</v>
      </c>
      <c r="M1916">
        <f>VLOOKUP($A1916,'Hospitalisation Details'!$A$2:$I$2344,6,)</f>
        <v>3898.35</v>
      </c>
      <c r="N1916" t="str">
        <f>VLOOKUP($A1916,'Hospitalisation Details'!$A$2:$I$2344,7,)</f>
        <v>tier - 2</v>
      </c>
      <c r="O1916" t="str">
        <f>VLOOKUP($A1916,'Hospitalisation Details'!$A$2:$I$2344,8,)</f>
        <v>tier - 2</v>
      </c>
      <c r="P1916" t="str">
        <f>VLOOKUP($A1916,'Hospitalisation Details'!$A$2:$I$2344,9,)</f>
        <v>R1012</v>
      </c>
      <c r="Q1916">
        <f>VLOOKUP(A1916,'Data Transformation'!A1916:R4250,18,)</f>
        <v>55</v>
      </c>
    </row>
    <row r="1917" spans="1:17" ht="15.6" x14ac:dyDescent="0.3">
      <c r="A1917" s="1" t="s">
        <v>452</v>
      </c>
      <c r="B1917" s="1" t="str">
        <f>VLOOKUP($A1917,'Data Transformation'!$A$2:$D$2336,4,)</f>
        <v xml:space="preserve">  Jeff H</v>
      </c>
      <c r="C1917">
        <f>VLOOKUP($A1917,'Medical Examinations'!$A$2:$B$2336,2,)</f>
        <v>34.46</v>
      </c>
      <c r="D1917">
        <f>VLOOKUP($A1917,'Medical Examinations'!$A$2:$C$2336,3,)</f>
        <v>4.17</v>
      </c>
      <c r="E1917" t="str">
        <f>VLOOKUP($A1917,'Medical Examinations'!$A$2:$D$2336,4,)</f>
        <v>No</v>
      </c>
      <c r="F1917" t="str">
        <f>VLOOKUP($A1917,'Medical Examinations'!$A$2:$E$2336,5,)</f>
        <v>yes</v>
      </c>
      <c r="G1917" t="str">
        <f>VLOOKUP($A1917,'Medical Examinations'!$A$2:$F$2336,6,)</f>
        <v>No</v>
      </c>
      <c r="H1917">
        <f>VLOOKUP($A1917,'Data Transformation'!$A$2:$G$2336,7,)</f>
        <v>1</v>
      </c>
      <c r="I1917" t="str">
        <f>VLOOKUP($A1917,'Medical Examinations'!$A$2:$H$2336,8,)</f>
        <v>No</v>
      </c>
      <c r="J1917" t="str">
        <f>VLOOKUP($A1917,'Data Transformation'!$A$2:$K$2336,11,)</f>
        <v>normal weight</v>
      </c>
      <c r="K1917" t="str">
        <f>VLOOKUP($A1917,'Data Transformation'!$A$2:$M$2336,13,)</f>
        <v>Normal</v>
      </c>
      <c r="L1917" t="str">
        <f>VLOOKUP(A1917,'Data Transformation'!A1917:Q4251,17,)</f>
        <v>21-Oct-1961</v>
      </c>
      <c r="M1917">
        <f>VLOOKUP($A1917,'Hospitalisation Details'!$A$2:$I$2344,6,)</f>
        <v>3889.2</v>
      </c>
      <c r="N1917" t="str">
        <f>VLOOKUP($A1917,'Hospitalisation Details'!$A$2:$I$2344,7,)</f>
        <v>tier - 2</v>
      </c>
      <c r="O1917" t="str">
        <f>VLOOKUP($A1917,'Hospitalisation Details'!$A$2:$I$2344,8,)</f>
        <v>tier - 2</v>
      </c>
      <c r="P1917" t="str">
        <f>VLOOKUP($A1917,'Hospitalisation Details'!$A$2:$I$2344,9,)</f>
        <v>R1012</v>
      </c>
      <c r="Q1917">
        <f>VLOOKUP(A1917,'Data Transformation'!A1917:R4251,18,)</f>
        <v>61</v>
      </c>
    </row>
    <row r="1918" spans="1:17" ht="15.6" x14ac:dyDescent="0.3">
      <c r="A1918" s="1" t="s">
        <v>451</v>
      </c>
      <c r="B1918" s="1" t="str">
        <f>VLOOKUP($A1918,'Data Transformation'!$A$2:$D$2336,4,)</f>
        <v xml:space="preserve">  Michael</v>
      </c>
      <c r="C1918">
        <f>VLOOKUP($A1918,'Medical Examinations'!$A$2:$B$2336,2,)</f>
        <v>30.875</v>
      </c>
      <c r="D1918">
        <f>VLOOKUP($A1918,'Medical Examinations'!$A$2:$C$2336,3,)</f>
        <v>4.95</v>
      </c>
      <c r="E1918" t="str">
        <f>VLOOKUP($A1918,'Medical Examinations'!$A$2:$D$2336,4,)</f>
        <v>yes</v>
      </c>
      <c r="F1918" t="str">
        <f>VLOOKUP($A1918,'Medical Examinations'!$A$2:$E$2336,5,)</f>
        <v>No</v>
      </c>
      <c r="G1918" t="str">
        <f>VLOOKUP($A1918,'Medical Examinations'!$A$2:$F$2336,6,)</f>
        <v>No</v>
      </c>
      <c r="H1918">
        <f>VLOOKUP($A1918,'Data Transformation'!$A$2:$G$2336,7,)</f>
        <v>0</v>
      </c>
      <c r="I1918" t="str">
        <f>VLOOKUP($A1918,'Medical Examinations'!$A$2:$H$2336,8,)</f>
        <v>No</v>
      </c>
      <c r="J1918" t="str">
        <f>VLOOKUP($A1918,'Data Transformation'!$A$2:$K$2336,11,)</f>
        <v>obesity</v>
      </c>
      <c r="K1918" t="str">
        <f>VLOOKUP($A1918,'Data Transformation'!$A$2:$M$2336,13,)</f>
        <v>Normal</v>
      </c>
      <c r="L1918" t="str">
        <f>VLOOKUP(A1918,'Data Transformation'!A1918:Q4252,17,)</f>
        <v>14-Sep-1972</v>
      </c>
      <c r="M1918">
        <f>VLOOKUP($A1918,'Hospitalisation Details'!$A$2:$I$2344,6,)</f>
        <v>3877.3</v>
      </c>
      <c r="N1918" t="str">
        <f>VLOOKUP($A1918,'Hospitalisation Details'!$A$2:$I$2344,7,)</f>
        <v>tier - 1</v>
      </c>
      <c r="O1918" t="str">
        <f>VLOOKUP($A1918,'Hospitalisation Details'!$A$2:$I$2344,8,)</f>
        <v>tier - 3</v>
      </c>
      <c r="P1918" t="str">
        <f>VLOOKUP($A1918,'Hospitalisation Details'!$A$2:$I$2344,9,)</f>
        <v>R1012</v>
      </c>
      <c r="Q1918">
        <f>VLOOKUP(A1918,'Data Transformation'!A1918:R4252,18,)</f>
        <v>50</v>
      </c>
    </row>
    <row r="1919" spans="1:17" ht="15.6" x14ac:dyDescent="0.3">
      <c r="A1919" s="1" t="s">
        <v>450</v>
      </c>
      <c r="B1919" s="1" t="str">
        <f>VLOOKUP($A1919,'Data Transformation'!$A$2:$D$2336,4,)</f>
        <v xml:space="preserve">  Jan</v>
      </c>
      <c r="C1919">
        <f>VLOOKUP($A1919,'Medical Examinations'!$A$2:$B$2336,2,)</f>
        <v>39.49</v>
      </c>
      <c r="D1919">
        <f>VLOOKUP($A1919,'Medical Examinations'!$A$2:$C$2336,3,)</f>
        <v>5.13</v>
      </c>
      <c r="E1919" t="str">
        <f>VLOOKUP($A1919,'Medical Examinations'!$A$2:$D$2336,4,)</f>
        <v>No</v>
      </c>
      <c r="F1919" t="str">
        <f>VLOOKUP($A1919,'Medical Examinations'!$A$2:$E$2336,5,)</f>
        <v>No</v>
      </c>
      <c r="G1919" t="str">
        <f>VLOOKUP($A1919,'Medical Examinations'!$A$2:$F$2336,6,)</f>
        <v>No</v>
      </c>
      <c r="H1919">
        <f>VLOOKUP($A1919,'Data Transformation'!$A$2:$G$2336,7,)</f>
        <v>0</v>
      </c>
      <c r="I1919" t="str">
        <f>VLOOKUP($A1919,'Medical Examinations'!$A$2:$H$2336,8,)</f>
        <v>No</v>
      </c>
      <c r="J1919" t="str">
        <f>VLOOKUP($A1919,'Data Transformation'!$A$2:$K$2336,11,)</f>
        <v>obesity</v>
      </c>
      <c r="K1919" t="str">
        <f>VLOOKUP($A1919,'Data Transformation'!$A$2:$M$2336,13,)</f>
        <v>Normal</v>
      </c>
      <c r="L1919" t="str">
        <f>VLOOKUP(A1919,'Data Transformation'!A1919:Q4253,17,)</f>
        <v>13-Jun-1975</v>
      </c>
      <c r="M1919">
        <f>VLOOKUP($A1919,'Hospitalisation Details'!$A$2:$I$2344,6,)</f>
        <v>3875.73</v>
      </c>
      <c r="N1919" t="str">
        <f>VLOOKUP($A1919,'Hospitalisation Details'!$A$2:$I$2344,7,)</f>
        <v>tier - 2</v>
      </c>
      <c r="O1919" t="str">
        <f>VLOOKUP($A1919,'Hospitalisation Details'!$A$2:$I$2344,8,)</f>
        <v>tier - 3</v>
      </c>
      <c r="P1919" t="str">
        <f>VLOOKUP($A1919,'Hospitalisation Details'!$A$2:$I$2344,9,)</f>
        <v>R1013</v>
      </c>
      <c r="Q1919">
        <f>VLOOKUP(A1919,'Data Transformation'!A1919:R4253,18,)</f>
        <v>48</v>
      </c>
    </row>
    <row r="1920" spans="1:17" ht="15.6" x14ac:dyDescent="0.3">
      <c r="A1920" s="1" t="s">
        <v>449</v>
      </c>
      <c r="B1920" s="1" t="str">
        <f>VLOOKUP($A1920,'Data Transformation'!$A$2:$D$2336,4,)</f>
        <v xml:space="preserve">  Bernard</v>
      </c>
      <c r="C1920">
        <f>VLOOKUP($A1920,'Medical Examinations'!$A$2:$B$2336,2,)</f>
        <v>28.88</v>
      </c>
      <c r="D1920">
        <f>VLOOKUP($A1920,'Medical Examinations'!$A$2:$C$2336,3,)</f>
        <v>4.0999999999999996</v>
      </c>
      <c r="E1920" t="str">
        <f>VLOOKUP($A1920,'Medical Examinations'!$A$2:$D$2336,4,)</f>
        <v>No</v>
      </c>
      <c r="F1920" t="str">
        <f>VLOOKUP($A1920,'Medical Examinations'!$A$2:$E$2336,5,)</f>
        <v>No</v>
      </c>
      <c r="G1920" t="str">
        <f>VLOOKUP($A1920,'Medical Examinations'!$A$2:$F$2336,6,)</f>
        <v>No</v>
      </c>
      <c r="H1920">
        <f>VLOOKUP($A1920,'Data Transformation'!$A$2:$G$2336,7,)</f>
        <v>0</v>
      </c>
      <c r="I1920" t="str">
        <f>VLOOKUP($A1920,'Medical Examinations'!$A$2:$H$2336,8,)</f>
        <v>No</v>
      </c>
      <c r="J1920" t="str">
        <f>VLOOKUP($A1920,'Data Transformation'!$A$2:$K$2336,11,)</f>
        <v>obesity</v>
      </c>
      <c r="K1920" t="str">
        <f>VLOOKUP($A1920,'Data Transformation'!$A$2:$M$2336,13,)</f>
        <v>Normal</v>
      </c>
      <c r="L1920" t="str">
        <f>VLOOKUP(A1920,'Data Transformation'!A1920:Q4254,17,)</f>
        <v>12-Oct-1976</v>
      </c>
      <c r="M1920">
        <f>VLOOKUP($A1920,'Hospitalisation Details'!$A$2:$I$2344,6,)</f>
        <v>3866.86</v>
      </c>
      <c r="N1920" t="str">
        <f>VLOOKUP($A1920,'Hospitalisation Details'!$A$2:$I$2344,7,)</f>
        <v>tier - 1</v>
      </c>
      <c r="O1920" t="str">
        <f>VLOOKUP($A1920,'Hospitalisation Details'!$A$2:$I$2344,8,)</f>
        <v>tier - 1</v>
      </c>
      <c r="P1920" t="str">
        <f>VLOOKUP($A1920,'Hospitalisation Details'!$A$2:$I$2344,9,)</f>
        <v>R1012</v>
      </c>
      <c r="Q1920">
        <f>VLOOKUP(A1920,'Data Transformation'!A1920:R4254,18,)</f>
        <v>46</v>
      </c>
    </row>
    <row r="1921" spans="1:17" ht="15.6" x14ac:dyDescent="0.3">
      <c r="A1921" s="1" t="s">
        <v>448</v>
      </c>
      <c r="B1921" s="1" t="str">
        <f>VLOOKUP($A1921,'Data Transformation'!$A$2:$D$2336,4,)</f>
        <v xml:space="preserve">  Craig</v>
      </c>
      <c r="C1921">
        <f>VLOOKUP($A1921,'Medical Examinations'!$A$2:$B$2336,2,)</f>
        <v>20.234999999999999</v>
      </c>
      <c r="D1921">
        <f>VLOOKUP($A1921,'Medical Examinations'!$A$2:$C$2336,3,)</f>
        <v>5.01</v>
      </c>
      <c r="E1921" t="str">
        <f>VLOOKUP($A1921,'Medical Examinations'!$A$2:$D$2336,4,)</f>
        <v>yes</v>
      </c>
      <c r="F1921" t="str">
        <f>VLOOKUP($A1921,'Medical Examinations'!$A$2:$E$2336,5,)</f>
        <v>No</v>
      </c>
      <c r="G1921" t="str">
        <f>VLOOKUP($A1921,'Medical Examinations'!$A$2:$F$2336,6,)</f>
        <v>No</v>
      </c>
      <c r="H1921">
        <f>VLOOKUP($A1921,'Data Transformation'!$A$2:$G$2336,7,)</f>
        <v>0</v>
      </c>
      <c r="I1921" t="str">
        <f>VLOOKUP($A1921,'Medical Examinations'!$A$2:$H$2336,8,)</f>
        <v>No</v>
      </c>
      <c r="J1921" t="str">
        <f>VLOOKUP($A1921,'Data Transformation'!$A$2:$K$2336,11,)</f>
        <v>overweight</v>
      </c>
      <c r="K1921" t="str">
        <f>VLOOKUP($A1921,'Data Transformation'!$A$2:$M$2336,13,)</f>
        <v>Normal</v>
      </c>
      <c r="L1921" t="str">
        <f>VLOOKUP(A1921,'Data Transformation'!A1921:Q4255,17,)</f>
        <v>12-Jun-1970</v>
      </c>
      <c r="M1921">
        <f>VLOOKUP($A1921,'Hospitalisation Details'!$A$2:$I$2344,6,)</f>
        <v>3861.21</v>
      </c>
      <c r="N1921" t="str">
        <f>VLOOKUP($A1921,'Hospitalisation Details'!$A$2:$I$2344,7,)</f>
        <v>tier - 2</v>
      </c>
      <c r="O1921" t="str">
        <f>VLOOKUP($A1921,'Hospitalisation Details'!$A$2:$I$2344,8,)</f>
        <v>tier - 2</v>
      </c>
      <c r="P1921" t="str">
        <f>VLOOKUP($A1921,'Hospitalisation Details'!$A$2:$I$2344,9,)</f>
        <v>R1016</v>
      </c>
      <c r="Q1921">
        <f>VLOOKUP(A1921,'Data Transformation'!A1921:R4255,18,)</f>
        <v>53</v>
      </c>
    </row>
    <row r="1922" spans="1:17" ht="15.6" x14ac:dyDescent="0.3">
      <c r="A1922" s="1" t="s">
        <v>447</v>
      </c>
      <c r="B1922" s="1" t="str">
        <f>VLOOKUP($A1922,'Data Transformation'!$A$2:$D$2336,4,)</f>
        <v xml:space="preserve">  Bryn</v>
      </c>
      <c r="C1922">
        <f>VLOOKUP($A1922,'Medical Examinations'!$A$2:$B$2336,2,)</f>
        <v>30.67</v>
      </c>
      <c r="D1922">
        <f>VLOOKUP($A1922,'Medical Examinations'!$A$2:$C$2336,3,)</f>
        <v>5.09</v>
      </c>
      <c r="E1922" t="str">
        <f>VLOOKUP($A1922,'Medical Examinations'!$A$2:$D$2336,4,)</f>
        <v>yes</v>
      </c>
      <c r="F1922" t="str">
        <f>VLOOKUP($A1922,'Medical Examinations'!$A$2:$E$2336,5,)</f>
        <v>No</v>
      </c>
      <c r="G1922" t="str">
        <f>VLOOKUP($A1922,'Medical Examinations'!$A$2:$F$2336,6,)</f>
        <v>No</v>
      </c>
      <c r="H1922">
        <f>VLOOKUP($A1922,'Data Transformation'!$A$2:$G$2336,7,)</f>
        <v>0</v>
      </c>
      <c r="I1922" t="str">
        <f>VLOOKUP($A1922,'Medical Examinations'!$A$2:$H$2336,8,)</f>
        <v>No</v>
      </c>
      <c r="J1922" t="str">
        <f>VLOOKUP($A1922,'Data Transformation'!$A$2:$K$2336,11,)</f>
        <v>overweight</v>
      </c>
      <c r="K1922" t="str">
        <f>VLOOKUP($A1922,'Data Transformation'!$A$2:$M$2336,13,)</f>
        <v>Normal</v>
      </c>
      <c r="L1922" t="str">
        <f>VLOOKUP(A1922,'Data Transformation'!A1922:Q4256,17,)</f>
        <v>28-Aug-1996</v>
      </c>
      <c r="M1922">
        <f>VLOOKUP($A1922,'Hospitalisation Details'!$A$2:$I$2344,6,)</f>
        <v>3858.51</v>
      </c>
      <c r="N1922" t="str">
        <f>VLOOKUP($A1922,'Hospitalisation Details'!$A$2:$I$2344,7,)</f>
        <v>tier - 2</v>
      </c>
      <c r="O1922" t="str">
        <f>VLOOKUP($A1922,'Hospitalisation Details'!$A$2:$I$2344,8,)</f>
        <v>tier - 3</v>
      </c>
      <c r="P1922" t="str">
        <f>VLOOKUP($A1922,'Hospitalisation Details'!$A$2:$I$2344,9,)</f>
        <v>R1025</v>
      </c>
      <c r="Q1922">
        <f>VLOOKUP(A1922,'Data Transformation'!A1922:R4256,18,)</f>
        <v>26</v>
      </c>
    </row>
    <row r="1923" spans="1:17" ht="15.6" x14ac:dyDescent="0.3">
      <c r="A1923" s="1" t="s">
        <v>446</v>
      </c>
      <c r="B1923" s="1" t="str">
        <f>VLOOKUP($A1923,'Data Transformation'!$A$2:$D$2336,4,)</f>
        <v xml:space="preserve">  Michael</v>
      </c>
      <c r="C1923">
        <f>VLOOKUP($A1923,'Medical Examinations'!$A$2:$B$2336,2,)</f>
        <v>30.875</v>
      </c>
      <c r="D1923">
        <f>VLOOKUP($A1923,'Medical Examinations'!$A$2:$C$2336,3,)</f>
        <v>6.49</v>
      </c>
      <c r="E1923" t="str">
        <f>VLOOKUP($A1923,'Medical Examinations'!$A$2:$D$2336,4,)</f>
        <v>No</v>
      </c>
      <c r="F1923" t="str">
        <f>VLOOKUP($A1923,'Medical Examinations'!$A$2:$E$2336,5,)</f>
        <v>No</v>
      </c>
      <c r="G1923" t="str">
        <f>VLOOKUP($A1923,'Medical Examinations'!$A$2:$F$2336,6,)</f>
        <v>No</v>
      </c>
      <c r="H1923">
        <f>VLOOKUP($A1923,'Data Transformation'!$A$2:$G$2336,7,)</f>
        <v>0</v>
      </c>
      <c r="I1923" t="str">
        <f>VLOOKUP($A1923,'Medical Examinations'!$A$2:$H$2336,8,)</f>
        <v>No</v>
      </c>
      <c r="J1923" t="str">
        <f>VLOOKUP($A1923,'Data Transformation'!$A$2:$K$2336,11,)</f>
        <v>normal weight</v>
      </c>
      <c r="K1923" t="str">
        <f>VLOOKUP($A1923,'Data Transformation'!$A$2:$M$2336,13,)</f>
        <v>Prediabetes</v>
      </c>
      <c r="L1923" t="str">
        <f>VLOOKUP(A1923,'Data Transformation'!A1923:Q4257,17,)</f>
        <v>11-Oct-1992</v>
      </c>
      <c r="M1923">
        <f>VLOOKUP($A1923,'Hospitalisation Details'!$A$2:$I$2344,6,)</f>
        <v>3857.76</v>
      </c>
      <c r="N1923" t="str">
        <f>VLOOKUP($A1923,'Hospitalisation Details'!$A$2:$I$2344,7,)</f>
        <v>tier - 3</v>
      </c>
      <c r="O1923" t="str">
        <f>VLOOKUP($A1923,'Hospitalisation Details'!$A$2:$I$2344,8,)</f>
        <v>tier - 1</v>
      </c>
      <c r="P1923" t="str">
        <f>VLOOKUP($A1923,'Hospitalisation Details'!$A$2:$I$2344,9,)</f>
        <v>R1016</v>
      </c>
      <c r="Q1923">
        <f>VLOOKUP(A1923,'Data Transformation'!A1923:R4257,18,)</f>
        <v>30</v>
      </c>
    </row>
    <row r="1924" spans="1:17" ht="15.6" x14ac:dyDescent="0.3">
      <c r="A1924" s="1" t="s">
        <v>445</v>
      </c>
      <c r="B1924" s="1" t="str">
        <f>VLOOKUP($A1924,'Data Transformation'!$A$2:$D$2336,4,)</f>
        <v xml:space="preserve">  Benjamin</v>
      </c>
      <c r="C1924">
        <f>VLOOKUP($A1924,'Medical Examinations'!$A$2:$B$2336,2,)</f>
        <v>23.8</v>
      </c>
      <c r="D1924">
        <f>VLOOKUP($A1924,'Medical Examinations'!$A$2:$C$2336,3,)</f>
        <v>4.08</v>
      </c>
      <c r="E1924" t="str">
        <f>VLOOKUP($A1924,'Medical Examinations'!$A$2:$D$2336,4,)</f>
        <v>No</v>
      </c>
      <c r="F1924" t="str">
        <f>VLOOKUP($A1924,'Medical Examinations'!$A$2:$E$2336,5,)</f>
        <v>No</v>
      </c>
      <c r="G1924" t="str">
        <f>VLOOKUP($A1924,'Medical Examinations'!$A$2:$F$2336,6,)</f>
        <v>No</v>
      </c>
      <c r="H1924">
        <f>VLOOKUP($A1924,'Data Transformation'!$A$2:$G$2336,7,)</f>
        <v>0</v>
      </c>
      <c r="I1924" t="str">
        <f>VLOOKUP($A1924,'Medical Examinations'!$A$2:$H$2336,8,)</f>
        <v>No</v>
      </c>
      <c r="J1924" t="str">
        <f>VLOOKUP($A1924,'Data Transformation'!$A$2:$K$2336,11,)</f>
        <v>obesity</v>
      </c>
      <c r="K1924" t="str">
        <f>VLOOKUP($A1924,'Data Transformation'!$A$2:$M$2336,13,)</f>
        <v>Normal</v>
      </c>
      <c r="L1924" t="str">
        <f>VLOOKUP(A1924,'Data Transformation'!A1924:Q4258,17,)</f>
        <v>9-Sep-1994</v>
      </c>
      <c r="M1924">
        <f>VLOOKUP($A1924,'Hospitalisation Details'!$A$2:$I$2344,6,)</f>
        <v>3847.67</v>
      </c>
      <c r="N1924" t="str">
        <f>VLOOKUP($A1924,'Hospitalisation Details'!$A$2:$I$2344,7,)</f>
        <v>tier - 3</v>
      </c>
      <c r="O1924" t="str">
        <f>VLOOKUP($A1924,'Hospitalisation Details'!$A$2:$I$2344,8,)</f>
        <v>tier - 2</v>
      </c>
      <c r="P1924" t="str">
        <f>VLOOKUP($A1924,'Hospitalisation Details'!$A$2:$I$2344,9,)</f>
        <v>R1011</v>
      </c>
      <c r="Q1924">
        <f>VLOOKUP(A1924,'Data Transformation'!A1924:R4258,18,)</f>
        <v>28</v>
      </c>
    </row>
    <row r="1925" spans="1:17" ht="15.6" x14ac:dyDescent="0.3">
      <c r="A1925" s="1" t="s">
        <v>444</v>
      </c>
      <c r="B1925" s="1" t="str">
        <f>VLOOKUP($A1925,'Data Transformation'!$A$2:$D$2336,4,)</f>
        <v xml:space="preserve">  Jay</v>
      </c>
      <c r="C1925">
        <f>VLOOKUP($A1925,'Medical Examinations'!$A$2:$B$2336,2,)</f>
        <v>15.37</v>
      </c>
      <c r="D1925">
        <f>VLOOKUP($A1925,'Medical Examinations'!$A$2:$C$2336,3,)</f>
        <v>8.6300000000000008</v>
      </c>
      <c r="E1925" t="str">
        <f>VLOOKUP($A1925,'Medical Examinations'!$A$2:$D$2336,4,)</f>
        <v>yes</v>
      </c>
      <c r="F1925" t="str">
        <f>VLOOKUP($A1925,'Medical Examinations'!$A$2:$E$2336,5,)</f>
        <v>No</v>
      </c>
      <c r="G1925" t="str">
        <f>VLOOKUP($A1925,'Medical Examinations'!$A$2:$F$2336,6,)</f>
        <v>No</v>
      </c>
      <c r="H1925">
        <f>VLOOKUP($A1925,'Data Transformation'!$A$2:$G$2336,7,)</f>
        <v>0</v>
      </c>
      <c r="I1925" t="str">
        <f>VLOOKUP($A1925,'Medical Examinations'!$A$2:$H$2336,8,)</f>
        <v>No</v>
      </c>
      <c r="J1925" t="str">
        <f>VLOOKUP($A1925,'Data Transformation'!$A$2:$K$2336,11,)</f>
        <v>obesity</v>
      </c>
      <c r="K1925" t="str">
        <f>VLOOKUP($A1925,'Data Transformation'!$A$2:$M$2336,13,)</f>
        <v>Prediabetes</v>
      </c>
      <c r="L1925" t="str">
        <f>VLOOKUP(A1925,'Data Transformation'!A1925:Q4259,17,)</f>
        <v>10-Jun-1995</v>
      </c>
      <c r="M1925">
        <f>VLOOKUP($A1925,'Hospitalisation Details'!$A$2:$I$2344,6,)</f>
        <v>3797.2</v>
      </c>
      <c r="N1925" t="str">
        <f>VLOOKUP($A1925,'Hospitalisation Details'!$A$2:$I$2344,7,)</f>
        <v>tier - 2</v>
      </c>
      <c r="O1925" t="str">
        <f>VLOOKUP($A1925,'Hospitalisation Details'!$A$2:$I$2344,8,)</f>
        <v>tier - 3</v>
      </c>
      <c r="P1925" t="str">
        <f>VLOOKUP($A1925,'Hospitalisation Details'!$A$2:$I$2344,9,)</f>
        <v>R1012</v>
      </c>
      <c r="Q1925">
        <f>VLOOKUP(A1925,'Data Transformation'!A1925:R4259,18,)</f>
        <v>28</v>
      </c>
    </row>
    <row r="1926" spans="1:17" ht="15.6" x14ac:dyDescent="0.3">
      <c r="A1926" s="1" t="s">
        <v>443</v>
      </c>
      <c r="B1926" s="1" t="str">
        <f>VLOOKUP($A1926,'Data Transformation'!$A$2:$D$2336,4,)</f>
        <v xml:space="preserve">  William</v>
      </c>
      <c r="C1926">
        <f>VLOOKUP($A1926,'Medical Examinations'!$A$2:$B$2336,2,)</f>
        <v>30.4</v>
      </c>
      <c r="D1926">
        <f>VLOOKUP($A1926,'Medical Examinations'!$A$2:$C$2336,3,)</f>
        <v>5.28</v>
      </c>
      <c r="E1926" t="str">
        <f>VLOOKUP($A1926,'Medical Examinations'!$A$2:$D$2336,4,)</f>
        <v>No</v>
      </c>
      <c r="F1926" t="str">
        <f>VLOOKUP($A1926,'Medical Examinations'!$A$2:$E$2336,5,)</f>
        <v>No</v>
      </c>
      <c r="G1926" t="str">
        <f>VLOOKUP($A1926,'Medical Examinations'!$A$2:$F$2336,6,)</f>
        <v>No</v>
      </c>
      <c r="H1926">
        <f>VLOOKUP($A1926,'Data Transformation'!$A$2:$G$2336,7,)</f>
        <v>0</v>
      </c>
      <c r="I1926" t="str">
        <f>VLOOKUP($A1926,'Medical Examinations'!$A$2:$H$2336,8,)</f>
        <v>No</v>
      </c>
      <c r="J1926" t="str">
        <f>VLOOKUP($A1926,'Data Transformation'!$A$2:$K$2336,11,)</f>
        <v>obesity</v>
      </c>
      <c r="K1926" t="str">
        <f>VLOOKUP($A1926,'Data Transformation'!$A$2:$M$2336,13,)</f>
        <v>Diabetes</v>
      </c>
      <c r="L1926" t="str">
        <f>VLOOKUP(A1926,'Data Transformation'!A1926:Q4260,17,)</f>
        <v>26-Nov-1970</v>
      </c>
      <c r="M1926">
        <f>VLOOKUP($A1926,'Hospitalisation Details'!$A$2:$I$2344,6,)</f>
        <v>3796.36</v>
      </c>
      <c r="N1926" t="str">
        <f>VLOOKUP($A1926,'Hospitalisation Details'!$A$2:$I$2344,7,)</f>
        <v>tier - 2</v>
      </c>
      <c r="O1926" t="str">
        <f>VLOOKUP($A1926,'Hospitalisation Details'!$A$2:$I$2344,8,)</f>
        <v>tier - 3</v>
      </c>
      <c r="P1926" t="str">
        <f>VLOOKUP($A1926,'Hospitalisation Details'!$A$2:$I$2344,9,)</f>
        <v>R1012</v>
      </c>
      <c r="Q1926">
        <f>VLOOKUP(A1926,'Data Transformation'!A1926:R4260,18,)</f>
        <v>52</v>
      </c>
    </row>
    <row r="1927" spans="1:17" ht="15.6" x14ac:dyDescent="0.3">
      <c r="A1927" s="1" t="s">
        <v>442</v>
      </c>
      <c r="B1927" s="1" t="str">
        <f>VLOOKUP($A1927,'Data Transformation'!$A$2:$D$2336,4,)</f>
        <v xml:space="preserve">  Shelley</v>
      </c>
      <c r="C1927">
        <f>VLOOKUP($A1927,'Medical Examinations'!$A$2:$B$2336,2,)</f>
        <v>19.48</v>
      </c>
      <c r="D1927">
        <f>VLOOKUP($A1927,'Medical Examinations'!$A$2:$C$2336,3,)</f>
        <v>5.63</v>
      </c>
      <c r="E1927" t="str">
        <f>VLOOKUP($A1927,'Medical Examinations'!$A$2:$D$2336,4,)</f>
        <v>yes</v>
      </c>
      <c r="F1927" t="str">
        <f>VLOOKUP($A1927,'Medical Examinations'!$A$2:$E$2336,5,)</f>
        <v>No</v>
      </c>
      <c r="G1927" t="str">
        <f>VLOOKUP($A1927,'Medical Examinations'!$A$2:$F$2336,6,)</f>
        <v>No</v>
      </c>
      <c r="H1927">
        <f>VLOOKUP($A1927,'Data Transformation'!$A$2:$G$2336,7,)</f>
        <v>1</v>
      </c>
      <c r="I1927" t="str">
        <f>VLOOKUP($A1927,'Medical Examinations'!$A$2:$H$2336,8,)</f>
        <v>No</v>
      </c>
      <c r="J1927" t="str">
        <f>VLOOKUP($A1927,'Data Transformation'!$A$2:$K$2336,11,)</f>
        <v>obesity</v>
      </c>
      <c r="K1927" t="str">
        <f>VLOOKUP($A1927,'Data Transformation'!$A$2:$M$2336,13,)</f>
        <v>Diabetes</v>
      </c>
      <c r="L1927" t="str">
        <f>VLOOKUP(A1927,'Data Transformation'!A1927:Q4261,17,)</f>
        <v>23-Jul-1969</v>
      </c>
      <c r="M1927">
        <f>VLOOKUP($A1927,'Hospitalisation Details'!$A$2:$I$2344,6,)</f>
        <v>3793.55</v>
      </c>
      <c r="N1927" t="str">
        <f>VLOOKUP($A1927,'Hospitalisation Details'!$A$2:$I$2344,7,)</f>
        <v>tier - 2</v>
      </c>
      <c r="O1927" t="str">
        <f>VLOOKUP($A1927,'Hospitalisation Details'!$A$2:$I$2344,8,)</f>
        <v>tier - 3</v>
      </c>
      <c r="P1927" t="str">
        <f>VLOOKUP($A1927,'Hospitalisation Details'!$A$2:$I$2344,9,)</f>
        <v>R1013</v>
      </c>
      <c r="Q1927">
        <f>VLOOKUP(A1927,'Data Transformation'!A1927:R4261,18,)</f>
        <v>54</v>
      </c>
    </row>
    <row r="1928" spans="1:17" ht="15.6" x14ac:dyDescent="0.3">
      <c r="A1928" s="1" t="s">
        <v>441</v>
      </c>
      <c r="B1928" s="1" t="str">
        <f>VLOOKUP($A1928,'Data Transformation'!$A$2:$D$2336,4,)</f>
        <v xml:space="preserve">  Jekaterina</v>
      </c>
      <c r="C1928">
        <f>VLOOKUP($A1928,'Medical Examinations'!$A$2:$B$2336,2,)</f>
        <v>16.96</v>
      </c>
      <c r="D1928">
        <f>VLOOKUP($A1928,'Medical Examinations'!$A$2:$C$2336,3,)</f>
        <v>11.47</v>
      </c>
      <c r="E1928" t="str">
        <f>VLOOKUP($A1928,'Medical Examinations'!$A$2:$D$2336,4,)</f>
        <v>yes</v>
      </c>
      <c r="F1928" t="str">
        <f>VLOOKUP($A1928,'Medical Examinations'!$A$2:$E$2336,5,)</f>
        <v>No</v>
      </c>
      <c r="G1928" t="str">
        <f>VLOOKUP($A1928,'Medical Examinations'!$A$2:$F$2336,6,)</f>
        <v>No</v>
      </c>
      <c r="H1928">
        <f>VLOOKUP($A1928,'Data Transformation'!$A$2:$G$2336,7,)</f>
        <v>0</v>
      </c>
      <c r="I1928" t="str">
        <f>VLOOKUP($A1928,'Medical Examinations'!$A$2:$H$2336,8,)</f>
        <v>No</v>
      </c>
      <c r="J1928" t="str">
        <f>VLOOKUP($A1928,'Data Transformation'!$A$2:$K$2336,11,)</f>
        <v>obesity</v>
      </c>
      <c r="K1928" t="str">
        <f>VLOOKUP($A1928,'Data Transformation'!$A$2:$M$2336,13,)</f>
        <v>Diabetes</v>
      </c>
      <c r="L1928" t="str">
        <f>VLOOKUP(A1928,'Data Transformation'!A1928:Q4262,17,)</f>
        <v>14-Jun-1987</v>
      </c>
      <c r="M1928">
        <f>VLOOKUP($A1928,'Hospitalisation Details'!$A$2:$I$2344,6,)</f>
        <v>3785.77</v>
      </c>
      <c r="N1928" t="str">
        <f>VLOOKUP($A1928,'Hospitalisation Details'!$A$2:$I$2344,7,)</f>
        <v>tier - 2</v>
      </c>
      <c r="O1928" t="str">
        <f>VLOOKUP($A1928,'Hospitalisation Details'!$A$2:$I$2344,8,)</f>
        <v>tier - 1</v>
      </c>
      <c r="P1928" t="str">
        <f>VLOOKUP($A1928,'Hospitalisation Details'!$A$2:$I$2344,9,)</f>
        <v>R1013</v>
      </c>
      <c r="Q1928">
        <f>VLOOKUP(A1928,'Data Transformation'!A1928:R4262,18,)</f>
        <v>36</v>
      </c>
    </row>
    <row r="1929" spans="1:17" ht="15.6" x14ac:dyDescent="0.3">
      <c r="A1929" s="1" t="s">
        <v>440</v>
      </c>
      <c r="B1929" s="1" t="str">
        <f>VLOOKUP($A1929,'Data Transformation'!$A$2:$D$2336,4,)</f>
        <v xml:space="preserve">  Daniel</v>
      </c>
      <c r="C1929">
        <f>VLOOKUP($A1929,'Medical Examinations'!$A$2:$B$2336,2,)</f>
        <v>19.05</v>
      </c>
      <c r="D1929">
        <f>VLOOKUP($A1929,'Medical Examinations'!$A$2:$C$2336,3,)</f>
        <v>4.92</v>
      </c>
      <c r="E1929" t="str">
        <f>VLOOKUP($A1929,'Medical Examinations'!$A$2:$D$2336,4,)</f>
        <v>No</v>
      </c>
      <c r="F1929" t="str">
        <f>VLOOKUP($A1929,'Medical Examinations'!$A$2:$E$2336,5,)</f>
        <v>No</v>
      </c>
      <c r="G1929" t="str">
        <f>VLOOKUP($A1929,'Medical Examinations'!$A$2:$F$2336,6,)</f>
        <v>No</v>
      </c>
      <c r="H1929">
        <f>VLOOKUP($A1929,'Data Transformation'!$A$2:$G$2336,7,)</f>
        <v>1</v>
      </c>
      <c r="I1929" t="str">
        <f>VLOOKUP($A1929,'Medical Examinations'!$A$2:$H$2336,8,)</f>
        <v>No</v>
      </c>
      <c r="J1929" t="str">
        <f>VLOOKUP($A1929,'Data Transformation'!$A$2:$K$2336,11,)</f>
        <v>overweight</v>
      </c>
      <c r="K1929" t="str">
        <f>VLOOKUP($A1929,'Data Transformation'!$A$2:$M$2336,13,)</f>
        <v>Diabetes</v>
      </c>
      <c r="L1929" t="str">
        <f>VLOOKUP(A1929,'Data Transformation'!A1929:Q4263,17,)</f>
        <v>14-Nov-1975</v>
      </c>
      <c r="M1929">
        <f>VLOOKUP($A1929,'Hospitalisation Details'!$A$2:$I$2344,6,)</f>
        <v>3773.23</v>
      </c>
      <c r="N1929" t="str">
        <f>VLOOKUP($A1929,'Hospitalisation Details'!$A$2:$I$2344,7,)</f>
        <v>tier - 2</v>
      </c>
      <c r="O1929" t="str">
        <f>VLOOKUP($A1929,'Hospitalisation Details'!$A$2:$I$2344,8,)</f>
        <v>tier - 3</v>
      </c>
      <c r="P1929" t="str">
        <f>VLOOKUP($A1929,'Hospitalisation Details'!$A$2:$I$2344,9,)</f>
        <v>R1013</v>
      </c>
      <c r="Q1929">
        <f>VLOOKUP(A1929,'Data Transformation'!A1929:R4263,18,)</f>
        <v>47</v>
      </c>
    </row>
    <row r="1930" spans="1:17" ht="15.6" x14ac:dyDescent="0.3">
      <c r="A1930" s="1" t="s">
        <v>439</v>
      </c>
      <c r="B1930" s="1" t="str">
        <f>VLOOKUP($A1930,'Data Transformation'!$A$2:$D$2336,4,)</f>
        <v xml:space="preserve">  Pauline</v>
      </c>
      <c r="C1930">
        <f>VLOOKUP($A1930,'Medical Examinations'!$A$2:$B$2336,2,)</f>
        <v>37.619999999999997</v>
      </c>
      <c r="D1930">
        <f>VLOOKUP($A1930,'Medical Examinations'!$A$2:$C$2336,3,)</f>
        <v>4.18</v>
      </c>
      <c r="E1930" t="str">
        <f>VLOOKUP($A1930,'Medical Examinations'!$A$2:$D$2336,4,)</f>
        <v>No</v>
      </c>
      <c r="F1930" t="str">
        <f>VLOOKUP($A1930,'Medical Examinations'!$A$2:$E$2336,5,)</f>
        <v>No</v>
      </c>
      <c r="G1930" t="str">
        <f>VLOOKUP($A1930,'Medical Examinations'!$A$2:$F$2336,6,)</f>
        <v>No</v>
      </c>
      <c r="H1930">
        <f>VLOOKUP($A1930,'Data Transformation'!$A$2:$G$2336,7,)</f>
        <v>0</v>
      </c>
      <c r="I1930" t="str">
        <f>VLOOKUP($A1930,'Medical Examinations'!$A$2:$H$2336,8,)</f>
        <v>No</v>
      </c>
      <c r="J1930" t="str">
        <f>VLOOKUP($A1930,'Data Transformation'!$A$2:$K$2336,11,)</f>
        <v>normal weight</v>
      </c>
      <c r="K1930" t="str">
        <f>VLOOKUP($A1930,'Data Transformation'!$A$2:$M$2336,13,)</f>
        <v>Prediabetes</v>
      </c>
      <c r="L1930" t="str">
        <f>VLOOKUP(A1930,'Data Transformation'!A1930:Q4264,17,)</f>
        <v>4-Dec-1995</v>
      </c>
      <c r="M1930">
        <f>VLOOKUP($A1930,'Hospitalisation Details'!$A$2:$I$2344,6,)</f>
        <v>3766.88</v>
      </c>
      <c r="N1930" t="str">
        <f>VLOOKUP($A1930,'Hospitalisation Details'!$A$2:$I$2344,7,)</f>
        <v>tier - 2</v>
      </c>
      <c r="O1930" t="str">
        <f>VLOOKUP($A1930,'Hospitalisation Details'!$A$2:$I$2344,8,)</f>
        <v>tier - 1</v>
      </c>
      <c r="P1930" t="str">
        <f>VLOOKUP($A1930,'Hospitalisation Details'!$A$2:$I$2344,9,)</f>
        <v>R1013</v>
      </c>
      <c r="Q1930">
        <f>VLOOKUP(A1930,'Data Transformation'!A1930:R4264,18,)</f>
        <v>27</v>
      </c>
    </row>
    <row r="1931" spans="1:17" ht="15.6" x14ac:dyDescent="0.3">
      <c r="A1931" s="1" t="s">
        <v>438</v>
      </c>
      <c r="B1931" s="1" t="str">
        <f>VLOOKUP($A1931,'Data Transformation'!$A$2:$D$2336,4,)</f>
        <v xml:space="preserve">  Colleen</v>
      </c>
      <c r="C1931">
        <f>VLOOKUP($A1931,'Medical Examinations'!$A$2:$B$2336,2,)</f>
        <v>29.1</v>
      </c>
      <c r="D1931">
        <f>VLOOKUP($A1931,'Medical Examinations'!$A$2:$C$2336,3,)</f>
        <v>4.67</v>
      </c>
      <c r="E1931" t="str">
        <f>VLOOKUP($A1931,'Medical Examinations'!$A$2:$D$2336,4,)</f>
        <v>No</v>
      </c>
      <c r="F1931" t="str">
        <f>VLOOKUP($A1931,'Medical Examinations'!$A$2:$E$2336,5,)</f>
        <v>No</v>
      </c>
      <c r="G1931" t="str">
        <f>VLOOKUP($A1931,'Medical Examinations'!$A$2:$F$2336,6,)</f>
        <v>No</v>
      </c>
      <c r="H1931">
        <f>VLOOKUP($A1931,'Data Transformation'!$A$2:$G$2336,7,)</f>
        <v>0</v>
      </c>
      <c r="I1931" t="str">
        <f>VLOOKUP($A1931,'Medical Examinations'!$A$2:$H$2336,8,)</f>
        <v>No</v>
      </c>
      <c r="J1931" t="str">
        <f>VLOOKUP($A1931,'Data Transformation'!$A$2:$K$2336,11,)</f>
        <v>normal weight</v>
      </c>
      <c r="K1931" t="str">
        <f>VLOOKUP($A1931,'Data Transformation'!$A$2:$M$2336,13,)</f>
        <v>Normal</v>
      </c>
      <c r="L1931" t="str">
        <f>VLOOKUP(A1931,'Data Transformation'!A1931:Q4265,17,)</f>
        <v>14-Jun-1998</v>
      </c>
      <c r="M1931">
        <f>VLOOKUP($A1931,'Hospitalisation Details'!$A$2:$I$2344,6,)</f>
        <v>3761.29</v>
      </c>
      <c r="N1931" t="str">
        <f>VLOOKUP($A1931,'Hospitalisation Details'!$A$2:$I$2344,7,)</f>
        <v>tier - 2</v>
      </c>
      <c r="O1931" t="str">
        <f>VLOOKUP($A1931,'Hospitalisation Details'!$A$2:$I$2344,8,)</f>
        <v>tier - 3</v>
      </c>
      <c r="P1931" t="str">
        <f>VLOOKUP($A1931,'Hospitalisation Details'!$A$2:$I$2344,9,)</f>
        <v>R1011</v>
      </c>
      <c r="Q1931">
        <f>VLOOKUP(A1931,'Data Transformation'!A1931:R4265,18,)</f>
        <v>25</v>
      </c>
    </row>
    <row r="1932" spans="1:17" ht="15.6" x14ac:dyDescent="0.3">
      <c r="A1932" s="1" t="s">
        <v>437</v>
      </c>
      <c r="B1932" s="1" t="str">
        <f>VLOOKUP($A1932,'Data Transformation'!$A$2:$D$2336,4,)</f>
        <v xml:space="preserve">  Aleah K</v>
      </c>
      <c r="C1932">
        <f>VLOOKUP($A1932,'Medical Examinations'!$A$2:$B$2336,2,)</f>
        <v>26.62</v>
      </c>
      <c r="D1932">
        <f>VLOOKUP($A1932,'Medical Examinations'!$A$2:$C$2336,3,)</f>
        <v>6.24</v>
      </c>
      <c r="E1932" t="str">
        <f>VLOOKUP($A1932,'Medical Examinations'!$A$2:$D$2336,4,)</f>
        <v>No</v>
      </c>
      <c r="F1932" t="str">
        <f>VLOOKUP($A1932,'Medical Examinations'!$A$2:$E$2336,5,)</f>
        <v>No</v>
      </c>
      <c r="G1932" t="str">
        <f>VLOOKUP($A1932,'Medical Examinations'!$A$2:$F$2336,6,)</f>
        <v>No</v>
      </c>
      <c r="H1932">
        <f>VLOOKUP($A1932,'Data Transformation'!$A$2:$G$2336,7,)</f>
        <v>0</v>
      </c>
      <c r="I1932" t="str">
        <f>VLOOKUP($A1932,'Medical Examinations'!$A$2:$H$2336,8,)</f>
        <v>No</v>
      </c>
      <c r="J1932" t="str">
        <f>VLOOKUP($A1932,'Data Transformation'!$A$2:$K$2336,11,)</f>
        <v>obesity</v>
      </c>
      <c r="K1932" t="str">
        <f>VLOOKUP($A1932,'Data Transformation'!$A$2:$M$2336,13,)</f>
        <v>Diabetes</v>
      </c>
      <c r="L1932" t="str">
        <f>VLOOKUP(A1932,'Data Transformation'!A1932:Q4266,17,)</f>
        <v>24-Nov-1998</v>
      </c>
      <c r="M1932">
        <f>VLOOKUP($A1932,'Hospitalisation Details'!$A$2:$I$2344,6,)</f>
        <v>3757.84</v>
      </c>
      <c r="N1932" t="str">
        <f>VLOOKUP($A1932,'Hospitalisation Details'!$A$2:$I$2344,7,)</f>
        <v>tier - 2</v>
      </c>
      <c r="O1932" t="str">
        <f>VLOOKUP($A1932,'Hospitalisation Details'!$A$2:$I$2344,8,)</f>
        <v>tier - 1</v>
      </c>
      <c r="P1932" t="str">
        <f>VLOOKUP($A1932,'Hospitalisation Details'!$A$2:$I$2344,9,)</f>
        <v>R1013</v>
      </c>
      <c r="Q1932">
        <f>VLOOKUP(A1932,'Data Transformation'!A1932:R4266,18,)</f>
        <v>24</v>
      </c>
    </row>
    <row r="1933" spans="1:17" ht="15.6" x14ac:dyDescent="0.3">
      <c r="A1933" s="1" t="s">
        <v>436</v>
      </c>
      <c r="B1933" s="1" t="str">
        <f>VLOOKUP($A1933,'Data Transformation'!$A$2:$D$2336,4,)</f>
        <v xml:space="preserve">  Mare</v>
      </c>
      <c r="C1933">
        <f>VLOOKUP($A1933,'Medical Examinations'!$A$2:$B$2336,2,)</f>
        <v>25.74</v>
      </c>
      <c r="D1933">
        <f>VLOOKUP($A1933,'Medical Examinations'!$A$2:$C$2336,3,)</f>
        <v>5.99</v>
      </c>
      <c r="E1933" t="str">
        <f>VLOOKUP($A1933,'Medical Examinations'!$A$2:$D$2336,4,)</f>
        <v>No</v>
      </c>
      <c r="F1933" t="str">
        <f>VLOOKUP($A1933,'Medical Examinations'!$A$2:$E$2336,5,)</f>
        <v>No</v>
      </c>
      <c r="G1933" t="str">
        <f>VLOOKUP($A1933,'Medical Examinations'!$A$2:$F$2336,6,)</f>
        <v>No</v>
      </c>
      <c r="H1933">
        <f>VLOOKUP($A1933,'Data Transformation'!$A$2:$G$2336,7,)</f>
        <v>0</v>
      </c>
      <c r="I1933" t="str">
        <f>VLOOKUP($A1933,'Medical Examinations'!$A$2:$H$2336,8,)</f>
        <v>No</v>
      </c>
      <c r="J1933" t="str">
        <f>VLOOKUP($A1933,'Data Transformation'!$A$2:$K$2336,11,)</f>
        <v>obesity</v>
      </c>
      <c r="K1933" t="str">
        <f>VLOOKUP($A1933,'Data Transformation'!$A$2:$M$2336,13,)</f>
        <v>Diabetes</v>
      </c>
      <c r="L1933" t="str">
        <f>VLOOKUP(A1933,'Data Transformation'!A1933:Q4267,17,)</f>
        <v>14-Dec-1975</v>
      </c>
      <c r="M1933">
        <f>VLOOKUP($A1933,'Hospitalisation Details'!$A$2:$I$2344,6,)</f>
        <v>3756.62</v>
      </c>
      <c r="N1933" t="str">
        <f>VLOOKUP($A1933,'Hospitalisation Details'!$A$2:$I$2344,7,)</f>
        <v>tier - 2</v>
      </c>
      <c r="O1933" t="str">
        <f>VLOOKUP($A1933,'Hospitalisation Details'!$A$2:$I$2344,8,)</f>
        <v>tier - 2</v>
      </c>
      <c r="P1933" t="str">
        <f>VLOOKUP($A1933,'Hospitalisation Details'!$A$2:$I$2344,9,)</f>
        <v>R1013</v>
      </c>
      <c r="Q1933">
        <f>VLOOKUP(A1933,'Data Transformation'!A1933:R4267,18,)</f>
        <v>47</v>
      </c>
    </row>
    <row r="1934" spans="1:17" ht="15.6" x14ac:dyDescent="0.3">
      <c r="A1934" s="1" t="s">
        <v>435</v>
      </c>
      <c r="B1934" s="1" t="str">
        <f>VLOOKUP($A1934,'Data Transformation'!$A$2:$D$2336,4,)</f>
        <v xml:space="preserve">  Kevin</v>
      </c>
      <c r="C1934">
        <f>VLOOKUP($A1934,'Medical Examinations'!$A$2:$B$2336,2,)</f>
        <v>18.22</v>
      </c>
      <c r="D1934">
        <f>VLOOKUP($A1934,'Medical Examinations'!$A$2:$C$2336,3,)</f>
        <v>10.27</v>
      </c>
      <c r="E1934" t="str">
        <f>VLOOKUP($A1934,'Medical Examinations'!$A$2:$D$2336,4,)</f>
        <v>yes</v>
      </c>
      <c r="F1934" t="str">
        <f>VLOOKUP($A1934,'Medical Examinations'!$A$2:$E$2336,5,)</f>
        <v>No</v>
      </c>
      <c r="G1934" t="str">
        <f>VLOOKUP($A1934,'Medical Examinations'!$A$2:$F$2336,6,)</f>
        <v>No</v>
      </c>
      <c r="H1934">
        <f>VLOOKUP($A1934,'Data Transformation'!$A$2:$G$2336,7,)</f>
        <v>1</v>
      </c>
      <c r="I1934" t="str">
        <f>VLOOKUP($A1934,'Medical Examinations'!$A$2:$H$2336,8,)</f>
        <v>No</v>
      </c>
      <c r="J1934" t="str">
        <f>VLOOKUP($A1934,'Data Transformation'!$A$2:$K$2336,11,)</f>
        <v>obesity</v>
      </c>
      <c r="K1934" t="str">
        <f>VLOOKUP($A1934,'Data Transformation'!$A$2:$M$2336,13,)</f>
        <v>Diabetes</v>
      </c>
      <c r="L1934" t="str">
        <f>VLOOKUP(A1934,'Data Transformation'!A1934:Q4268,17,)</f>
        <v>26-Sep-1972</v>
      </c>
      <c r="M1934">
        <f>VLOOKUP($A1934,'Hospitalisation Details'!$A$2:$I$2344,6,)</f>
        <v>3748.56</v>
      </c>
      <c r="N1934" t="str">
        <f>VLOOKUP($A1934,'Hospitalisation Details'!$A$2:$I$2344,7,)</f>
        <v>tier - 2</v>
      </c>
      <c r="O1934" t="str">
        <f>VLOOKUP($A1934,'Hospitalisation Details'!$A$2:$I$2344,8,)</f>
        <v>tier - 2</v>
      </c>
      <c r="P1934" t="str">
        <f>VLOOKUP($A1934,'Hospitalisation Details'!$A$2:$I$2344,9,)</f>
        <v>R1013</v>
      </c>
      <c r="Q1934">
        <f>VLOOKUP(A1934,'Data Transformation'!A1934:R4268,18,)</f>
        <v>50</v>
      </c>
    </row>
    <row r="1935" spans="1:17" ht="15.6" x14ac:dyDescent="0.3">
      <c r="A1935" s="1" t="s">
        <v>434</v>
      </c>
      <c r="B1935" s="1" t="str">
        <f>VLOOKUP($A1935,'Data Transformation'!$A$2:$D$2336,4,)</f>
        <v xml:space="preserve">  Jessica</v>
      </c>
      <c r="C1935">
        <f>VLOOKUP($A1935,'Medical Examinations'!$A$2:$B$2336,2,)</f>
        <v>26.03</v>
      </c>
      <c r="D1935">
        <f>VLOOKUP($A1935,'Medical Examinations'!$A$2:$C$2336,3,)</f>
        <v>5.97</v>
      </c>
      <c r="E1935" t="str">
        <f>VLOOKUP($A1935,'Medical Examinations'!$A$2:$D$2336,4,)</f>
        <v>No</v>
      </c>
      <c r="F1935" t="str">
        <f>VLOOKUP($A1935,'Medical Examinations'!$A$2:$E$2336,5,)</f>
        <v>No</v>
      </c>
      <c r="G1935" t="str">
        <f>VLOOKUP($A1935,'Medical Examinations'!$A$2:$F$2336,6,)</f>
        <v>Yes</v>
      </c>
      <c r="H1935">
        <f>VLOOKUP($A1935,'Data Transformation'!$A$2:$G$2336,7,)</f>
        <v>1</v>
      </c>
      <c r="I1935" t="str">
        <f>VLOOKUP($A1935,'Medical Examinations'!$A$2:$H$2336,8,)</f>
        <v>No</v>
      </c>
      <c r="J1935" t="str">
        <f>VLOOKUP($A1935,'Data Transformation'!$A$2:$K$2336,11,)</f>
        <v>overweight</v>
      </c>
      <c r="K1935" t="str">
        <f>VLOOKUP($A1935,'Data Transformation'!$A$2:$M$2336,13,)</f>
        <v>Diabetes</v>
      </c>
      <c r="L1935" t="str">
        <f>VLOOKUP(A1935,'Data Transformation'!A1935:Q4269,17,)</f>
        <v>22-Aug-1968</v>
      </c>
      <c r="M1935">
        <f>VLOOKUP($A1935,'Hospitalisation Details'!$A$2:$I$2344,6,)</f>
        <v>3736.46</v>
      </c>
      <c r="N1935" t="str">
        <f>VLOOKUP($A1935,'Hospitalisation Details'!$A$2:$I$2344,7,)</f>
        <v>tier - 2</v>
      </c>
      <c r="O1935" t="str">
        <f>VLOOKUP($A1935,'Hospitalisation Details'!$A$2:$I$2344,8,)</f>
        <v>tier - 2</v>
      </c>
      <c r="P1935" t="str">
        <f>VLOOKUP($A1935,'Hospitalisation Details'!$A$2:$I$2344,9,)</f>
        <v>R1012</v>
      </c>
      <c r="Q1935">
        <f>VLOOKUP(A1935,'Data Transformation'!A1935:R4269,18,)</f>
        <v>54</v>
      </c>
    </row>
    <row r="1936" spans="1:17" ht="15.6" x14ac:dyDescent="0.3">
      <c r="A1936" s="1" t="s">
        <v>433</v>
      </c>
      <c r="B1936" s="1" t="str">
        <f>VLOOKUP($A1936,'Data Transformation'!$A$2:$D$2336,4,)</f>
        <v xml:space="preserve">  Amanda R</v>
      </c>
      <c r="C1936">
        <f>VLOOKUP($A1936,'Medical Examinations'!$A$2:$B$2336,2,)</f>
        <v>17.29</v>
      </c>
      <c r="D1936">
        <f>VLOOKUP($A1936,'Medical Examinations'!$A$2:$C$2336,3,)</f>
        <v>4.9800000000000004</v>
      </c>
      <c r="E1936" t="str">
        <f>VLOOKUP($A1936,'Medical Examinations'!$A$2:$D$2336,4,)</f>
        <v>No</v>
      </c>
      <c r="F1936" t="str">
        <f>VLOOKUP($A1936,'Medical Examinations'!$A$2:$E$2336,5,)</f>
        <v>No</v>
      </c>
      <c r="G1936" t="str">
        <f>VLOOKUP($A1936,'Medical Examinations'!$A$2:$F$2336,6,)</f>
        <v>No</v>
      </c>
      <c r="H1936">
        <f>VLOOKUP($A1936,'Data Transformation'!$A$2:$G$2336,7,)</f>
        <v>0</v>
      </c>
      <c r="I1936" t="str">
        <f>VLOOKUP($A1936,'Medical Examinations'!$A$2:$H$2336,8,)</f>
        <v>No</v>
      </c>
      <c r="J1936" t="str">
        <f>VLOOKUP($A1936,'Data Transformation'!$A$2:$K$2336,11,)</f>
        <v>normal weight</v>
      </c>
      <c r="K1936" t="str">
        <f>VLOOKUP($A1936,'Data Transformation'!$A$2:$M$2336,13,)</f>
        <v>Prediabetes</v>
      </c>
      <c r="L1936" t="str">
        <f>VLOOKUP(A1936,'Data Transformation'!A1936:Q4270,17,)</f>
        <v>11-Dec-1968</v>
      </c>
      <c r="M1936">
        <f>VLOOKUP($A1936,'Hospitalisation Details'!$A$2:$I$2344,6,)</f>
        <v>3732.63</v>
      </c>
      <c r="N1936" t="str">
        <f>VLOOKUP($A1936,'Hospitalisation Details'!$A$2:$I$2344,7,)</f>
        <v>tier - 2</v>
      </c>
      <c r="O1936" t="str">
        <f>VLOOKUP($A1936,'Hospitalisation Details'!$A$2:$I$2344,8,)</f>
        <v>tier - 3</v>
      </c>
      <c r="P1936" t="str">
        <f>VLOOKUP($A1936,'Hospitalisation Details'!$A$2:$I$2344,9,)</f>
        <v>R1024</v>
      </c>
      <c r="Q1936">
        <f>VLOOKUP(A1936,'Data Transformation'!A1936:R4270,18,)</f>
        <v>54</v>
      </c>
    </row>
    <row r="1937" spans="1:17" ht="15.6" x14ac:dyDescent="0.3">
      <c r="A1937" s="1" t="s">
        <v>432</v>
      </c>
      <c r="B1937" s="1" t="str">
        <f>VLOOKUP($A1937,'Data Transformation'!$A$2:$D$2336,4,)</f>
        <v xml:space="preserve">  Murray W</v>
      </c>
      <c r="C1937">
        <f>VLOOKUP($A1937,'Medical Examinations'!$A$2:$B$2336,2,)</f>
        <v>18.170000000000002</v>
      </c>
      <c r="D1937">
        <f>VLOOKUP($A1937,'Medical Examinations'!$A$2:$C$2336,3,)</f>
        <v>6.91</v>
      </c>
      <c r="E1937" t="str">
        <f>VLOOKUP($A1937,'Medical Examinations'!$A$2:$D$2336,4,)</f>
        <v>yes</v>
      </c>
      <c r="F1937" t="str">
        <f>VLOOKUP($A1937,'Medical Examinations'!$A$2:$E$2336,5,)</f>
        <v>No</v>
      </c>
      <c r="G1937" t="str">
        <f>VLOOKUP($A1937,'Medical Examinations'!$A$2:$F$2336,6,)</f>
        <v>No</v>
      </c>
      <c r="H1937">
        <f>VLOOKUP($A1937,'Data Transformation'!$A$2:$G$2336,7,)</f>
        <v>1</v>
      </c>
      <c r="I1937" t="str">
        <f>VLOOKUP($A1937,'Medical Examinations'!$A$2:$H$2336,8,)</f>
        <v>No</v>
      </c>
      <c r="J1937" t="str">
        <f>VLOOKUP($A1937,'Data Transformation'!$A$2:$K$2336,11,)</f>
        <v>obesity</v>
      </c>
      <c r="K1937" t="str">
        <f>VLOOKUP($A1937,'Data Transformation'!$A$2:$M$2336,13,)</f>
        <v>Diabetes</v>
      </c>
      <c r="L1937" t="str">
        <f>VLOOKUP(A1937,'Data Transformation'!A1937:Q4271,17,)</f>
        <v>2-Aug-2001</v>
      </c>
      <c r="M1937">
        <f>VLOOKUP($A1937,'Hospitalisation Details'!$A$2:$I$2344,6,)</f>
        <v>3731.6</v>
      </c>
      <c r="N1937" t="str">
        <f>VLOOKUP($A1937,'Hospitalisation Details'!$A$2:$I$2344,7,)</f>
        <v>tier - 2</v>
      </c>
      <c r="O1937" t="str">
        <f>VLOOKUP($A1937,'Hospitalisation Details'!$A$2:$I$2344,8,)</f>
        <v>tier - 2</v>
      </c>
      <c r="P1937" t="str">
        <f>VLOOKUP($A1937,'Hospitalisation Details'!$A$2:$I$2344,9,)</f>
        <v>R1013</v>
      </c>
      <c r="Q1937">
        <f>VLOOKUP(A1937,'Data Transformation'!A1937:R4271,18,)</f>
        <v>22</v>
      </c>
    </row>
    <row r="1938" spans="1:17" ht="15.6" x14ac:dyDescent="0.3">
      <c r="A1938" s="1" t="s">
        <v>431</v>
      </c>
      <c r="B1938" s="1" t="str">
        <f>VLOOKUP($A1938,'Data Transformation'!$A$2:$D$2336,4,)</f>
        <v xml:space="preserve">  Meghan P</v>
      </c>
      <c r="C1938">
        <f>VLOOKUP($A1938,'Medical Examinations'!$A$2:$B$2336,2,)</f>
        <v>32.54</v>
      </c>
      <c r="D1938">
        <f>VLOOKUP($A1938,'Medical Examinations'!$A$2:$C$2336,3,)</f>
        <v>6.38</v>
      </c>
      <c r="E1938" t="str">
        <f>VLOOKUP($A1938,'Medical Examinations'!$A$2:$D$2336,4,)</f>
        <v>No</v>
      </c>
      <c r="F1938" t="str">
        <f>VLOOKUP($A1938,'Medical Examinations'!$A$2:$E$2336,5,)</f>
        <v>yes</v>
      </c>
      <c r="G1938" t="str">
        <f>VLOOKUP($A1938,'Medical Examinations'!$A$2:$F$2336,6,)</f>
        <v>No</v>
      </c>
      <c r="H1938">
        <f>VLOOKUP($A1938,'Data Transformation'!$A$2:$G$2336,7,)</f>
        <v>1</v>
      </c>
      <c r="I1938" t="str">
        <f>VLOOKUP($A1938,'Medical Examinations'!$A$2:$H$2336,8,)</f>
        <v>No</v>
      </c>
      <c r="J1938" t="str">
        <f>VLOOKUP($A1938,'Data Transformation'!$A$2:$K$2336,11,)</f>
        <v>normal weight</v>
      </c>
      <c r="K1938" t="str">
        <f>VLOOKUP($A1938,'Data Transformation'!$A$2:$M$2336,13,)</f>
        <v>Normal</v>
      </c>
      <c r="L1938" t="str">
        <f>VLOOKUP(A1938,'Data Transformation'!A1938:Q4272,17,)</f>
        <v>17-Jul-1972</v>
      </c>
      <c r="M1938">
        <f>VLOOKUP($A1938,'Hospitalisation Details'!$A$2:$I$2344,6,)</f>
        <v>3722.23</v>
      </c>
      <c r="N1938" t="str">
        <f>VLOOKUP($A1938,'Hospitalisation Details'!$A$2:$I$2344,7,)</f>
        <v>tier - 2</v>
      </c>
      <c r="O1938" t="str">
        <f>VLOOKUP($A1938,'Hospitalisation Details'!$A$2:$I$2344,8,)</f>
        <v>tier - 2</v>
      </c>
      <c r="P1938" t="str">
        <f>VLOOKUP($A1938,'Hospitalisation Details'!$A$2:$I$2344,9,)</f>
        <v>R1025</v>
      </c>
      <c r="Q1938">
        <f>VLOOKUP(A1938,'Data Transformation'!A1938:R4272,18,)</f>
        <v>51</v>
      </c>
    </row>
    <row r="1939" spans="1:17" ht="15.6" x14ac:dyDescent="0.3">
      <c r="A1939" s="1" t="s">
        <v>430</v>
      </c>
      <c r="B1939" s="1" t="str">
        <f>VLOOKUP($A1939,'Data Transformation'!$A$2:$D$2336,4,)</f>
        <v xml:space="preserve">  David</v>
      </c>
      <c r="C1939">
        <f>VLOOKUP($A1939,'Medical Examinations'!$A$2:$B$2336,2,)</f>
        <v>30.25</v>
      </c>
      <c r="D1939">
        <f>VLOOKUP($A1939,'Medical Examinations'!$A$2:$C$2336,3,)</f>
        <v>4.7699999999999996</v>
      </c>
      <c r="E1939" t="str">
        <f>VLOOKUP($A1939,'Medical Examinations'!$A$2:$D$2336,4,)</f>
        <v>No</v>
      </c>
      <c r="F1939" t="str">
        <f>VLOOKUP($A1939,'Medical Examinations'!$A$2:$E$2336,5,)</f>
        <v>No</v>
      </c>
      <c r="G1939" t="str">
        <f>VLOOKUP($A1939,'Medical Examinations'!$A$2:$F$2336,6,)</f>
        <v>No</v>
      </c>
      <c r="H1939">
        <f>VLOOKUP($A1939,'Data Transformation'!$A$2:$G$2336,7,)</f>
        <v>0</v>
      </c>
      <c r="I1939" t="str">
        <f>VLOOKUP($A1939,'Medical Examinations'!$A$2:$H$2336,8,)</f>
        <v>No</v>
      </c>
      <c r="J1939" t="str">
        <f>VLOOKUP($A1939,'Data Transformation'!$A$2:$K$2336,11,)</f>
        <v>overweight</v>
      </c>
      <c r="K1939" t="str">
        <f>VLOOKUP($A1939,'Data Transformation'!$A$2:$M$2336,13,)</f>
        <v>Diabetes</v>
      </c>
      <c r="L1939" t="str">
        <f>VLOOKUP(A1939,'Data Transformation'!A1939:Q4273,17,)</f>
        <v>21-Aug-1963</v>
      </c>
      <c r="M1939">
        <f>VLOOKUP($A1939,'Hospitalisation Details'!$A$2:$I$2344,6,)</f>
        <v>3704.35</v>
      </c>
      <c r="N1939" t="str">
        <f>VLOOKUP($A1939,'Hospitalisation Details'!$A$2:$I$2344,7,)</f>
        <v>tier - 2</v>
      </c>
      <c r="O1939" t="str">
        <f>VLOOKUP($A1939,'Hospitalisation Details'!$A$2:$I$2344,8,)</f>
        <v>tier - 2</v>
      </c>
      <c r="P1939" t="str">
        <f>VLOOKUP($A1939,'Hospitalisation Details'!$A$2:$I$2344,9,)</f>
        <v>R1013</v>
      </c>
      <c r="Q1939">
        <f>VLOOKUP(A1939,'Data Transformation'!A1939:R4273,18,)</f>
        <v>59</v>
      </c>
    </row>
    <row r="1940" spans="1:17" ht="15.6" x14ac:dyDescent="0.3">
      <c r="A1940" s="1" t="s">
        <v>429</v>
      </c>
      <c r="B1940" s="1" t="str">
        <f>VLOOKUP($A1940,'Data Transformation'!$A$2:$D$2336,4,)</f>
        <v xml:space="preserve">  Seth</v>
      </c>
      <c r="C1940">
        <f>VLOOKUP($A1940,'Medical Examinations'!$A$2:$B$2336,2,)</f>
        <v>19.59</v>
      </c>
      <c r="D1940">
        <f>VLOOKUP($A1940,'Medical Examinations'!$A$2:$C$2336,3,)</f>
        <v>6.04</v>
      </c>
      <c r="E1940" t="str">
        <f>VLOOKUP($A1940,'Medical Examinations'!$A$2:$D$2336,4,)</f>
        <v>yes</v>
      </c>
      <c r="F1940" t="str">
        <f>VLOOKUP($A1940,'Medical Examinations'!$A$2:$E$2336,5,)</f>
        <v>No</v>
      </c>
      <c r="G1940" t="str">
        <f>VLOOKUP($A1940,'Medical Examinations'!$A$2:$F$2336,6,)</f>
        <v>No</v>
      </c>
      <c r="H1940">
        <f>VLOOKUP($A1940,'Data Transformation'!$A$2:$G$2336,7,)</f>
        <v>1</v>
      </c>
      <c r="I1940" t="str">
        <f>VLOOKUP($A1940,'Medical Examinations'!$A$2:$H$2336,8,)</f>
        <v>No</v>
      </c>
      <c r="J1940" t="str">
        <f>VLOOKUP($A1940,'Data Transformation'!$A$2:$K$2336,11,)</f>
        <v>obesity</v>
      </c>
      <c r="K1940" t="str">
        <f>VLOOKUP($A1940,'Data Transformation'!$A$2:$M$2336,13,)</f>
        <v>Normal</v>
      </c>
      <c r="L1940" t="str">
        <f>VLOOKUP(A1940,'Data Transformation'!A1940:Q4274,17,)</f>
        <v>3-Dec-1970</v>
      </c>
      <c r="M1940">
        <f>VLOOKUP($A1940,'Hospitalisation Details'!$A$2:$I$2344,6,)</f>
        <v>3699.54</v>
      </c>
      <c r="N1940" t="str">
        <f>VLOOKUP($A1940,'Hospitalisation Details'!$A$2:$I$2344,7,)</f>
        <v>tier - 2</v>
      </c>
      <c r="O1940" t="str">
        <f>VLOOKUP($A1940,'Hospitalisation Details'!$A$2:$I$2344,8,)</f>
        <v>tier - 3</v>
      </c>
      <c r="P1940" t="str">
        <f>VLOOKUP($A1940,'Hospitalisation Details'!$A$2:$I$2344,9,)</f>
        <v>R1013</v>
      </c>
      <c r="Q1940">
        <f>VLOOKUP(A1940,'Data Transformation'!A1940:R4274,18,)</f>
        <v>52</v>
      </c>
    </row>
    <row r="1941" spans="1:17" ht="15.6" x14ac:dyDescent="0.3">
      <c r="A1941" s="1" t="s">
        <v>428</v>
      </c>
      <c r="B1941" s="1" t="str">
        <f>VLOOKUP($A1941,'Data Transformation'!$A$2:$D$2336,4,)</f>
        <v xml:space="preserve">  Michael P</v>
      </c>
      <c r="C1941">
        <f>VLOOKUP($A1941,'Medical Examinations'!$A$2:$B$2336,2,)</f>
        <v>45.9</v>
      </c>
      <c r="D1941">
        <f>VLOOKUP($A1941,'Medical Examinations'!$A$2:$C$2336,3,)</f>
        <v>4.3</v>
      </c>
      <c r="E1941" t="str">
        <f>VLOOKUP($A1941,'Medical Examinations'!$A$2:$D$2336,4,)</f>
        <v>yes</v>
      </c>
      <c r="F1941" t="str">
        <f>VLOOKUP($A1941,'Medical Examinations'!$A$2:$E$2336,5,)</f>
        <v>No</v>
      </c>
      <c r="G1941" t="str">
        <f>VLOOKUP($A1941,'Medical Examinations'!$A$2:$F$2336,6,)</f>
        <v>No</v>
      </c>
      <c r="H1941">
        <f>VLOOKUP($A1941,'Data Transformation'!$A$2:$G$2336,7,)</f>
        <v>1</v>
      </c>
      <c r="I1941" t="str">
        <f>VLOOKUP($A1941,'Medical Examinations'!$A$2:$H$2336,8,)</f>
        <v>No</v>
      </c>
      <c r="J1941" t="str">
        <f>VLOOKUP($A1941,'Data Transformation'!$A$2:$K$2336,11,)</f>
        <v>normal weight</v>
      </c>
      <c r="K1941" t="str">
        <f>VLOOKUP($A1941,'Data Transformation'!$A$2:$M$2336,13,)</f>
        <v>Prediabetes</v>
      </c>
      <c r="L1941" t="str">
        <f>VLOOKUP(A1941,'Data Transformation'!A1941:Q4275,17,)</f>
        <v>5-Jun-2001</v>
      </c>
      <c r="M1941">
        <f>VLOOKUP($A1941,'Hospitalisation Details'!$A$2:$I$2344,6,)</f>
        <v>3693.43</v>
      </c>
      <c r="N1941" t="str">
        <f>VLOOKUP($A1941,'Hospitalisation Details'!$A$2:$I$2344,7,)</f>
        <v>tier - 2</v>
      </c>
      <c r="O1941" t="str">
        <f>VLOOKUP($A1941,'Hospitalisation Details'!$A$2:$I$2344,8,)</f>
        <v>tier - 3</v>
      </c>
      <c r="P1941" t="str">
        <f>VLOOKUP($A1941,'Hospitalisation Details'!$A$2:$I$2344,9,)</f>
        <v>R1011</v>
      </c>
      <c r="Q1941">
        <f>VLOOKUP(A1941,'Data Transformation'!A1941:R4275,18,)</f>
        <v>22</v>
      </c>
    </row>
    <row r="1942" spans="1:17" ht="15.6" x14ac:dyDescent="0.3">
      <c r="A1942" s="1" t="s">
        <v>427</v>
      </c>
      <c r="B1942" s="1" t="str">
        <f>VLOOKUP($A1942,'Data Transformation'!$A$2:$D$2336,4,)</f>
        <v xml:space="preserve">  Russell M</v>
      </c>
      <c r="C1942">
        <f>VLOOKUP($A1942,'Medical Examinations'!$A$2:$B$2336,2,)</f>
        <v>17.059999999999999</v>
      </c>
      <c r="D1942">
        <f>VLOOKUP($A1942,'Medical Examinations'!$A$2:$C$2336,3,)</f>
        <v>8.75</v>
      </c>
      <c r="E1942" t="str">
        <f>VLOOKUP($A1942,'Medical Examinations'!$A$2:$D$2336,4,)</f>
        <v>yes</v>
      </c>
      <c r="F1942" t="str">
        <f>VLOOKUP($A1942,'Medical Examinations'!$A$2:$E$2336,5,)</f>
        <v>No</v>
      </c>
      <c r="G1942" t="str">
        <f>VLOOKUP($A1942,'Medical Examinations'!$A$2:$F$2336,6,)</f>
        <v>No</v>
      </c>
      <c r="H1942">
        <f>VLOOKUP($A1942,'Data Transformation'!$A$2:$G$2336,7,)</f>
        <v>0</v>
      </c>
      <c r="I1942" t="str">
        <f>VLOOKUP($A1942,'Medical Examinations'!$A$2:$H$2336,8,)</f>
        <v>No</v>
      </c>
      <c r="J1942" t="str">
        <f>VLOOKUP($A1942,'Data Transformation'!$A$2:$K$2336,11,)</f>
        <v>overweight</v>
      </c>
      <c r="K1942" t="str">
        <f>VLOOKUP($A1942,'Data Transformation'!$A$2:$M$2336,13,)</f>
        <v>Normal</v>
      </c>
      <c r="L1942" t="str">
        <f>VLOOKUP(A1942,'Data Transformation'!A1942:Q4276,17,)</f>
        <v>26-Dec-2000</v>
      </c>
      <c r="M1942">
        <f>VLOOKUP($A1942,'Hospitalisation Details'!$A$2:$I$2344,6,)</f>
        <v>3688.38</v>
      </c>
      <c r="N1942" t="str">
        <f>VLOOKUP($A1942,'Hospitalisation Details'!$A$2:$I$2344,7,)</f>
        <v>tier - 2</v>
      </c>
      <c r="O1942" t="str">
        <f>VLOOKUP($A1942,'Hospitalisation Details'!$A$2:$I$2344,8,)</f>
        <v>tier - 2</v>
      </c>
      <c r="P1942" t="str">
        <f>VLOOKUP($A1942,'Hospitalisation Details'!$A$2:$I$2344,9,)</f>
        <v>R1013</v>
      </c>
      <c r="Q1942">
        <f>VLOOKUP(A1942,'Data Transformation'!A1942:R4276,18,)</f>
        <v>22</v>
      </c>
    </row>
    <row r="1943" spans="1:17" ht="15.6" x14ac:dyDescent="0.3">
      <c r="A1943" s="1" t="s">
        <v>426</v>
      </c>
      <c r="B1943" s="1" t="str">
        <f>VLOOKUP($A1943,'Data Transformation'!$A$2:$D$2336,4,)</f>
        <v xml:space="preserve">  Martin</v>
      </c>
      <c r="C1943">
        <f>VLOOKUP($A1943,'Medical Examinations'!$A$2:$B$2336,2,)</f>
        <v>32.07</v>
      </c>
      <c r="D1943">
        <f>VLOOKUP($A1943,'Medical Examinations'!$A$2:$C$2336,3,)</f>
        <v>5.25</v>
      </c>
      <c r="E1943" t="str">
        <f>VLOOKUP($A1943,'Medical Examinations'!$A$2:$D$2336,4,)</f>
        <v>No</v>
      </c>
      <c r="F1943" t="str">
        <f>VLOOKUP($A1943,'Medical Examinations'!$A$2:$E$2336,5,)</f>
        <v>No</v>
      </c>
      <c r="G1943" t="str">
        <f>VLOOKUP($A1943,'Medical Examinations'!$A$2:$F$2336,6,)</f>
        <v>Yes</v>
      </c>
      <c r="H1943">
        <f>VLOOKUP($A1943,'Data Transformation'!$A$2:$G$2336,7,)</f>
        <v>1</v>
      </c>
      <c r="I1943" t="str">
        <f>VLOOKUP($A1943,'Medical Examinations'!$A$2:$H$2336,8,)</f>
        <v>No</v>
      </c>
      <c r="J1943" t="str">
        <f>VLOOKUP($A1943,'Data Transformation'!$A$2:$K$2336,11,)</f>
        <v>obesity</v>
      </c>
      <c r="K1943" t="str">
        <f>VLOOKUP($A1943,'Data Transformation'!$A$2:$M$2336,13,)</f>
        <v>Normal</v>
      </c>
      <c r="L1943" t="str">
        <f>VLOOKUP(A1943,'Data Transformation'!A1943:Q4277,17,)</f>
        <v>9-Jul-1966</v>
      </c>
      <c r="M1943">
        <f>VLOOKUP($A1943,'Hospitalisation Details'!$A$2:$I$2344,6,)</f>
        <v>3688.35</v>
      </c>
      <c r="N1943" t="str">
        <f>VLOOKUP($A1943,'Hospitalisation Details'!$A$2:$I$2344,7,)</f>
        <v>tier - 2</v>
      </c>
      <c r="O1943" t="str">
        <f>VLOOKUP($A1943,'Hospitalisation Details'!$A$2:$I$2344,8,)</f>
        <v>tier - 2</v>
      </c>
      <c r="P1943" t="str">
        <f>VLOOKUP($A1943,'Hospitalisation Details'!$A$2:$I$2344,9,)</f>
        <v>R1021</v>
      </c>
      <c r="Q1943">
        <f>VLOOKUP(A1943,'Data Transformation'!A1943:R4277,18,)</f>
        <v>57</v>
      </c>
    </row>
    <row r="1944" spans="1:17" ht="15.6" x14ac:dyDescent="0.3">
      <c r="A1944" s="1" t="s">
        <v>425</v>
      </c>
      <c r="B1944" s="1" t="str">
        <f>VLOOKUP($A1944,'Data Transformation'!$A$2:$D$2336,4,)</f>
        <v xml:space="preserve">  Michael</v>
      </c>
      <c r="C1944">
        <f>VLOOKUP($A1944,'Medical Examinations'!$A$2:$B$2336,2,)</f>
        <v>16.5</v>
      </c>
      <c r="D1944">
        <f>VLOOKUP($A1944,'Medical Examinations'!$A$2:$C$2336,3,)</f>
        <v>5.03</v>
      </c>
      <c r="E1944" t="str">
        <f>VLOOKUP($A1944,'Medical Examinations'!$A$2:$D$2336,4,)</f>
        <v>No</v>
      </c>
      <c r="F1944" t="str">
        <f>VLOOKUP($A1944,'Medical Examinations'!$A$2:$E$2336,5,)</f>
        <v>No</v>
      </c>
      <c r="G1944" t="str">
        <f>VLOOKUP($A1944,'Medical Examinations'!$A$2:$F$2336,6,)</f>
        <v>No</v>
      </c>
      <c r="H1944">
        <f>VLOOKUP($A1944,'Data Transformation'!$A$2:$G$2336,7,)</f>
        <v>1</v>
      </c>
      <c r="I1944" t="str">
        <f>VLOOKUP($A1944,'Medical Examinations'!$A$2:$H$2336,8,)</f>
        <v>No</v>
      </c>
      <c r="J1944" t="str">
        <f>VLOOKUP($A1944,'Data Transformation'!$A$2:$K$2336,11,)</f>
        <v>obesity</v>
      </c>
      <c r="K1944" t="str">
        <f>VLOOKUP($A1944,'Data Transformation'!$A$2:$M$2336,13,)</f>
        <v>Normal</v>
      </c>
      <c r="L1944" t="str">
        <f>VLOOKUP(A1944,'Data Transformation'!A1944:Q4278,17,)</f>
        <v>11-Oct-2002</v>
      </c>
      <c r="M1944">
        <f>VLOOKUP($A1944,'Hospitalisation Details'!$A$2:$I$2344,6,)</f>
        <v>3678.86</v>
      </c>
      <c r="N1944" t="str">
        <f>VLOOKUP($A1944,'Hospitalisation Details'!$A$2:$I$2344,7,)</f>
        <v>tier - 2</v>
      </c>
      <c r="O1944" t="str">
        <f>VLOOKUP($A1944,'Hospitalisation Details'!$A$2:$I$2344,8,)</f>
        <v>tier - 3</v>
      </c>
      <c r="P1944" t="str">
        <f>VLOOKUP($A1944,'Hospitalisation Details'!$A$2:$I$2344,9,)</f>
        <v>R1013</v>
      </c>
      <c r="Q1944">
        <f>VLOOKUP(A1944,'Data Transformation'!A1944:R4278,18,)</f>
        <v>20</v>
      </c>
    </row>
    <row r="1945" spans="1:17" ht="15.6" x14ac:dyDescent="0.3">
      <c r="A1945" s="1" t="s">
        <v>424</v>
      </c>
      <c r="B1945" s="1" t="str">
        <f>VLOOKUP($A1945,'Data Transformation'!$A$2:$D$2336,4,)</f>
        <v xml:space="preserve">  Miles</v>
      </c>
      <c r="C1945">
        <f>VLOOKUP($A1945,'Medical Examinations'!$A$2:$B$2336,2,)</f>
        <v>31.4</v>
      </c>
      <c r="D1945">
        <f>VLOOKUP($A1945,'Medical Examinations'!$A$2:$C$2336,3,)</f>
        <v>5.88</v>
      </c>
      <c r="E1945" t="str">
        <f>VLOOKUP($A1945,'Medical Examinations'!$A$2:$D$2336,4,)</f>
        <v>No</v>
      </c>
      <c r="F1945" t="str">
        <f>VLOOKUP($A1945,'Medical Examinations'!$A$2:$E$2336,5,)</f>
        <v>No</v>
      </c>
      <c r="G1945" t="str">
        <f>VLOOKUP($A1945,'Medical Examinations'!$A$2:$F$2336,6,)</f>
        <v>No</v>
      </c>
      <c r="H1945">
        <f>VLOOKUP($A1945,'Data Transformation'!$A$2:$G$2336,7,)</f>
        <v>1</v>
      </c>
      <c r="I1945" t="str">
        <f>VLOOKUP($A1945,'Medical Examinations'!$A$2:$H$2336,8,)</f>
        <v>No</v>
      </c>
      <c r="J1945" t="str">
        <f>VLOOKUP($A1945,'Data Transformation'!$A$2:$K$2336,11,)</f>
        <v>obesity</v>
      </c>
      <c r="K1945" t="str">
        <f>VLOOKUP($A1945,'Data Transformation'!$A$2:$M$2336,13,)</f>
        <v>Normal</v>
      </c>
      <c r="L1945" t="str">
        <f>VLOOKUP(A1945,'Data Transformation'!A1945:Q4279,17,)</f>
        <v>7-Jul-1973</v>
      </c>
      <c r="M1945">
        <f>VLOOKUP($A1945,'Hospitalisation Details'!$A$2:$I$2344,6,)</f>
        <v>3659.35</v>
      </c>
      <c r="N1945" t="str">
        <f>VLOOKUP($A1945,'Hospitalisation Details'!$A$2:$I$2344,7,)</f>
        <v>tier - 3</v>
      </c>
      <c r="O1945" t="str">
        <f>VLOOKUP($A1945,'Hospitalisation Details'!$A$2:$I$2344,8,)</f>
        <v>tier - 1</v>
      </c>
      <c r="P1945" t="str">
        <f>VLOOKUP($A1945,'Hospitalisation Details'!$A$2:$I$2344,9,)</f>
        <v>R1011</v>
      </c>
      <c r="Q1945">
        <f>VLOOKUP(A1945,'Data Transformation'!A1945:R4279,18,)</f>
        <v>50</v>
      </c>
    </row>
    <row r="1946" spans="1:17" ht="15.6" x14ac:dyDescent="0.3">
      <c r="A1946" s="1" t="s">
        <v>423</v>
      </c>
      <c r="B1946" s="1" t="str">
        <f>VLOOKUP($A1946,'Data Transformation'!$A$2:$D$2336,4,)</f>
        <v xml:space="preserve">  Amanda</v>
      </c>
      <c r="C1946">
        <f>VLOOKUP($A1946,'Medical Examinations'!$A$2:$B$2336,2,)</f>
        <v>20.36</v>
      </c>
      <c r="D1946">
        <f>VLOOKUP($A1946,'Medical Examinations'!$A$2:$C$2336,3,)</f>
        <v>4.49</v>
      </c>
      <c r="E1946" t="str">
        <f>VLOOKUP($A1946,'Medical Examinations'!$A$2:$D$2336,4,)</f>
        <v>No</v>
      </c>
      <c r="F1946" t="str">
        <f>VLOOKUP($A1946,'Medical Examinations'!$A$2:$E$2336,5,)</f>
        <v>No</v>
      </c>
      <c r="G1946" t="str">
        <f>VLOOKUP($A1946,'Medical Examinations'!$A$2:$F$2336,6,)</f>
        <v>No</v>
      </c>
      <c r="H1946">
        <f>VLOOKUP($A1946,'Data Transformation'!$A$2:$G$2336,7,)</f>
        <v>0</v>
      </c>
      <c r="I1946" t="str">
        <f>VLOOKUP($A1946,'Medical Examinations'!$A$2:$H$2336,8,)</f>
        <v>No</v>
      </c>
      <c r="J1946" t="str">
        <f>VLOOKUP($A1946,'Data Transformation'!$A$2:$K$2336,11,)</f>
        <v>overweight</v>
      </c>
      <c r="K1946" t="str">
        <f>VLOOKUP($A1946,'Data Transformation'!$A$2:$M$2336,13,)</f>
        <v>Diabetes</v>
      </c>
      <c r="L1946" t="str">
        <f>VLOOKUP(A1946,'Data Transformation'!A1946:Q4280,17,)</f>
        <v>4-Jun-1975</v>
      </c>
      <c r="M1946">
        <f>VLOOKUP($A1946,'Hospitalisation Details'!$A$2:$I$2344,6,)</f>
        <v>3653.29</v>
      </c>
      <c r="N1946" t="str">
        <f>VLOOKUP($A1946,'Hospitalisation Details'!$A$2:$I$2344,7,)</f>
        <v>tier - 2</v>
      </c>
      <c r="O1946" t="str">
        <f>VLOOKUP($A1946,'Hospitalisation Details'!$A$2:$I$2344,8,)</f>
        <v>tier - 3</v>
      </c>
      <c r="P1946" t="str">
        <f>VLOOKUP($A1946,'Hospitalisation Details'!$A$2:$I$2344,9,)</f>
        <v>R1011</v>
      </c>
      <c r="Q1946">
        <f>VLOOKUP(A1946,'Data Transformation'!A1946:R4280,18,)</f>
        <v>48</v>
      </c>
    </row>
    <row r="1947" spans="1:17" ht="15.6" x14ac:dyDescent="0.3">
      <c r="A1947" s="1" t="s">
        <v>422</v>
      </c>
      <c r="B1947" s="1" t="str">
        <f>VLOOKUP($A1947,'Data Transformation'!$A$2:$D$2336,4,)</f>
        <v xml:space="preserve">  Roger</v>
      </c>
      <c r="C1947">
        <f>VLOOKUP($A1947,'Medical Examinations'!$A$2:$B$2336,2,)</f>
        <v>25.46</v>
      </c>
      <c r="D1947">
        <f>VLOOKUP($A1947,'Medical Examinations'!$A$2:$C$2336,3,)</f>
        <v>4.1399999999999997</v>
      </c>
      <c r="E1947" t="str">
        <f>VLOOKUP($A1947,'Medical Examinations'!$A$2:$D$2336,4,)</f>
        <v>No</v>
      </c>
      <c r="F1947" t="str">
        <f>VLOOKUP($A1947,'Medical Examinations'!$A$2:$E$2336,5,)</f>
        <v>No</v>
      </c>
      <c r="G1947" t="str">
        <f>VLOOKUP($A1947,'Medical Examinations'!$A$2:$F$2336,6,)</f>
        <v>No</v>
      </c>
      <c r="H1947">
        <f>VLOOKUP($A1947,'Data Transformation'!$A$2:$G$2336,7,)</f>
        <v>1</v>
      </c>
      <c r="I1947" t="str">
        <f>VLOOKUP($A1947,'Medical Examinations'!$A$2:$H$2336,8,)</f>
        <v>No</v>
      </c>
      <c r="J1947" t="str">
        <f>VLOOKUP($A1947,'Data Transformation'!$A$2:$K$2336,11,)</f>
        <v>overweight</v>
      </c>
      <c r="K1947" t="str">
        <f>VLOOKUP($A1947,'Data Transformation'!$A$2:$M$2336,13,)</f>
        <v>Prediabetes</v>
      </c>
      <c r="L1947" t="str">
        <f>VLOOKUP(A1947,'Data Transformation'!A1947:Q4281,17,)</f>
        <v>5-Dec-2004</v>
      </c>
      <c r="M1947">
        <f>VLOOKUP($A1947,'Hospitalisation Details'!$A$2:$I$2344,6,)</f>
        <v>3645.09</v>
      </c>
      <c r="N1947" t="str">
        <f>VLOOKUP($A1947,'Hospitalisation Details'!$A$2:$I$2344,7,)</f>
        <v>tier - 1</v>
      </c>
      <c r="O1947" t="str">
        <f>VLOOKUP($A1947,'Hospitalisation Details'!$A$2:$I$2344,8,)</f>
        <v>tier - 2</v>
      </c>
      <c r="P1947" t="str">
        <f>VLOOKUP($A1947,'Hospitalisation Details'!$A$2:$I$2344,9,)</f>
        <v>R1014</v>
      </c>
      <c r="Q1947">
        <f>VLOOKUP(A1947,'Data Transformation'!A1947:R4281,18,)</f>
        <v>18</v>
      </c>
    </row>
    <row r="1948" spans="1:17" ht="15.6" x14ac:dyDescent="0.3">
      <c r="A1948" s="1" t="s">
        <v>421</v>
      </c>
      <c r="B1948" s="1" t="str">
        <f>VLOOKUP($A1948,'Data Transformation'!$A$2:$D$2336,4,)</f>
        <v xml:space="preserve">  Brock J</v>
      </c>
      <c r="C1948">
        <f>VLOOKUP($A1948,'Medical Examinations'!$A$2:$B$2336,2,)</f>
        <v>17.09</v>
      </c>
      <c r="D1948">
        <f>VLOOKUP($A1948,'Medical Examinations'!$A$2:$C$2336,3,)</f>
        <v>5.8</v>
      </c>
      <c r="E1948" t="str">
        <f>VLOOKUP($A1948,'Medical Examinations'!$A$2:$D$2336,4,)</f>
        <v>yes</v>
      </c>
      <c r="F1948" t="str">
        <f>VLOOKUP($A1948,'Medical Examinations'!$A$2:$E$2336,5,)</f>
        <v>No</v>
      </c>
      <c r="G1948" t="str">
        <f>VLOOKUP($A1948,'Medical Examinations'!$A$2:$F$2336,6,)</f>
        <v>No</v>
      </c>
      <c r="H1948">
        <f>VLOOKUP($A1948,'Data Transformation'!$A$2:$G$2336,7,)</f>
        <v>0</v>
      </c>
      <c r="I1948" t="str">
        <f>VLOOKUP($A1948,'Medical Examinations'!$A$2:$H$2336,8,)</f>
        <v>No</v>
      </c>
      <c r="J1948" t="str">
        <f>VLOOKUP($A1948,'Data Transformation'!$A$2:$K$2336,11,)</f>
        <v>obesity</v>
      </c>
      <c r="K1948" t="str">
        <f>VLOOKUP($A1948,'Data Transformation'!$A$2:$M$2336,13,)</f>
        <v>Prediabetes</v>
      </c>
      <c r="L1948" t="str">
        <f>VLOOKUP(A1948,'Data Transformation'!A1948:Q4282,17,)</f>
        <v>21-Sep-1974</v>
      </c>
      <c r="M1948">
        <f>VLOOKUP($A1948,'Hospitalisation Details'!$A$2:$I$2344,6,)</f>
        <v>3622.13</v>
      </c>
      <c r="N1948" t="str">
        <f>VLOOKUP($A1948,'Hospitalisation Details'!$A$2:$I$2344,7,)</f>
        <v>tier - 2</v>
      </c>
      <c r="O1948" t="str">
        <f>VLOOKUP($A1948,'Hospitalisation Details'!$A$2:$I$2344,8,)</f>
        <v>tier - 1</v>
      </c>
      <c r="P1948" t="str">
        <f>VLOOKUP($A1948,'Hospitalisation Details'!$A$2:$I$2344,9,)</f>
        <v>R1013</v>
      </c>
      <c r="Q1948">
        <f>VLOOKUP(A1948,'Data Transformation'!A1948:R4282,18,)</f>
        <v>48</v>
      </c>
    </row>
    <row r="1949" spans="1:17" ht="15.6" x14ac:dyDescent="0.3">
      <c r="A1949" s="1" t="s">
        <v>420</v>
      </c>
      <c r="B1949" s="1" t="str">
        <f>VLOOKUP($A1949,'Data Transformation'!$A$2:$D$2336,4,)</f>
        <v xml:space="preserve">  Stephen F</v>
      </c>
      <c r="C1949">
        <f>VLOOKUP($A1949,'Medical Examinations'!$A$2:$B$2336,2,)</f>
        <v>20.83</v>
      </c>
      <c r="D1949">
        <f>VLOOKUP($A1949,'Medical Examinations'!$A$2:$C$2336,3,)</f>
        <v>5.12</v>
      </c>
      <c r="E1949" t="str">
        <f>VLOOKUP($A1949,'Medical Examinations'!$A$2:$D$2336,4,)</f>
        <v>No</v>
      </c>
      <c r="F1949" t="str">
        <f>VLOOKUP($A1949,'Medical Examinations'!$A$2:$E$2336,5,)</f>
        <v>No</v>
      </c>
      <c r="G1949" t="str">
        <f>VLOOKUP($A1949,'Medical Examinations'!$A$2:$F$2336,6,)</f>
        <v>No</v>
      </c>
      <c r="H1949">
        <f>VLOOKUP($A1949,'Data Transformation'!$A$2:$G$2336,7,)</f>
        <v>0</v>
      </c>
      <c r="I1949" t="str">
        <f>VLOOKUP($A1949,'Medical Examinations'!$A$2:$H$2336,8,)</f>
        <v>No</v>
      </c>
      <c r="J1949" t="str">
        <f>VLOOKUP($A1949,'Data Transformation'!$A$2:$K$2336,11,)</f>
        <v>obesity</v>
      </c>
      <c r="K1949" t="str">
        <f>VLOOKUP($A1949,'Data Transformation'!$A$2:$M$2336,13,)</f>
        <v>Prediabetes</v>
      </c>
      <c r="L1949" t="str">
        <f>VLOOKUP(A1949,'Data Transformation'!A1949:Q4283,17,)</f>
        <v>27-Aug-1970</v>
      </c>
      <c r="M1949">
        <f>VLOOKUP($A1949,'Hospitalisation Details'!$A$2:$I$2344,6,)</f>
        <v>3606.43</v>
      </c>
      <c r="N1949" t="str">
        <f>VLOOKUP($A1949,'Hospitalisation Details'!$A$2:$I$2344,7,)</f>
        <v>tier - 2</v>
      </c>
      <c r="O1949" t="str">
        <f>VLOOKUP($A1949,'Hospitalisation Details'!$A$2:$I$2344,8,)</f>
        <v>tier - 1</v>
      </c>
      <c r="P1949" t="str">
        <f>VLOOKUP($A1949,'Hospitalisation Details'!$A$2:$I$2344,9,)</f>
        <v>R1013</v>
      </c>
      <c r="Q1949">
        <f>VLOOKUP(A1949,'Data Transformation'!A1949:R4283,18,)</f>
        <v>52</v>
      </c>
    </row>
    <row r="1950" spans="1:17" ht="15.6" x14ac:dyDescent="0.3">
      <c r="A1950" s="1" t="s">
        <v>419</v>
      </c>
      <c r="B1950" s="1" t="str">
        <f>VLOOKUP($A1950,'Data Transformation'!$A$2:$D$2336,4,)</f>
        <v xml:space="preserve">  Missy</v>
      </c>
      <c r="C1950">
        <f>VLOOKUP($A1950,'Medical Examinations'!$A$2:$B$2336,2,)</f>
        <v>18.920000000000002</v>
      </c>
      <c r="D1950">
        <f>VLOOKUP($A1950,'Medical Examinations'!$A$2:$C$2336,3,)</f>
        <v>5.98</v>
      </c>
      <c r="E1950" t="str">
        <f>VLOOKUP($A1950,'Medical Examinations'!$A$2:$D$2336,4,)</f>
        <v>yes</v>
      </c>
      <c r="F1950" t="str">
        <f>VLOOKUP($A1950,'Medical Examinations'!$A$2:$E$2336,5,)</f>
        <v>No</v>
      </c>
      <c r="G1950" t="str">
        <f>VLOOKUP($A1950,'Medical Examinations'!$A$2:$F$2336,6,)</f>
        <v>No</v>
      </c>
      <c r="H1950">
        <f>VLOOKUP($A1950,'Data Transformation'!$A$2:$G$2336,7,)</f>
        <v>1</v>
      </c>
      <c r="I1950" t="str">
        <f>VLOOKUP($A1950,'Medical Examinations'!$A$2:$H$2336,8,)</f>
        <v>No</v>
      </c>
      <c r="J1950" t="str">
        <f>VLOOKUP($A1950,'Data Transformation'!$A$2:$K$2336,11,)</f>
        <v>obesity</v>
      </c>
      <c r="K1950" t="str">
        <f>VLOOKUP($A1950,'Data Transformation'!$A$2:$M$2336,13,)</f>
        <v>Normal</v>
      </c>
      <c r="L1950" t="str">
        <f>VLOOKUP(A1950,'Data Transformation'!A1950:Q4284,17,)</f>
        <v>5-Sep-2004</v>
      </c>
      <c r="M1950">
        <f>VLOOKUP($A1950,'Hospitalisation Details'!$A$2:$I$2344,6,)</f>
        <v>3603.6</v>
      </c>
      <c r="N1950" t="str">
        <f>VLOOKUP($A1950,'Hospitalisation Details'!$A$2:$I$2344,7,)</f>
        <v>tier - 2</v>
      </c>
      <c r="O1950" t="str">
        <f>VLOOKUP($A1950,'Hospitalisation Details'!$A$2:$I$2344,8,)</f>
        <v>tier - 1</v>
      </c>
      <c r="P1950" t="str">
        <f>VLOOKUP($A1950,'Hospitalisation Details'!$A$2:$I$2344,9,)</f>
        <v>R1013</v>
      </c>
      <c r="Q1950">
        <f>VLOOKUP(A1950,'Data Transformation'!A1950:R4284,18,)</f>
        <v>18</v>
      </c>
    </row>
    <row r="1951" spans="1:17" ht="15.6" x14ac:dyDescent="0.3">
      <c r="A1951" s="1" t="s">
        <v>418</v>
      </c>
      <c r="B1951" s="1" t="str">
        <f>VLOOKUP($A1951,'Data Transformation'!$A$2:$D$2336,4,)</f>
        <v xml:space="preserve">  William</v>
      </c>
      <c r="C1951">
        <f>VLOOKUP($A1951,'Medical Examinations'!$A$2:$B$2336,2,)</f>
        <v>37.1</v>
      </c>
      <c r="D1951">
        <f>VLOOKUP($A1951,'Medical Examinations'!$A$2:$C$2336,3,)</f>
        <v>5.46</v>
      </c>
      <c r="E1951" t="str">
        <f>VLOOKUP($A1951,'Medical Examinations'!$A$2:$D$2336,4,)</f>
        <v>No</v>
      </c>
      <c r="F1951" t="str">
        <f>VLOOKUP($A1951,'Medical Examinations'!$A$2:$E$2336,5,)</f>
        <v>No</v>
      </c>
      <c r="G1951" t="str">
        <f>VLOOKUP($A1951,'Medical Examinations'!$A$2:$F$2336,6,)</f>
        <v>No</v>
      </c>
      <c r="H1951">
        <f>VLOOKUP($A1951,'Data Transformation'!$A$2:$G$2336,7,)</f>
        <v>0</v>
      </c>
      <c r="I1951" t="str">
        <f>VLOOKUP($A1951,'Medical Examinations'!$A$2:$H$2336,8,)</f>
        <v>No</v>
      </c>
      <c r="J1951" t="str">
        <f>VLOOKUP($A1951,'Data Transformation'!$A$2:$K$2336,11,)</f>
        <v>normal weight</v>
      </c>
      <c r="K1951" t="str">
        <f>VLOOKUP($A1951,'Data Transformation'!$A$2:$M$2336,13,)</f>
        <v>Diabetes</v>
      </c>
      <c r="L1951" t="str">
        <f>VLOOKUP(A1951,'Data Transformation'!A1951:Q4285,17,)</f>
        <v>22-Jul-1988</v>
      </c>
      <c r="M1951">
        <f>VLOOKUP($A1951,'Hospitalisation Details'!$A$2:$I$2344,6,)</f>
        <v>3597.6</v>
      </c>
      <c r="N1951" t="str">
        <f>VLOOKUP($A1951,'Hospitalisation Details'!$A$2:$I$2344,7,)</f>
        <v>tier - 2</v>
      </c>
      <c r="O1951" t="str">
        <f>VLOOKUP($A1951,'Hospitalisation Details'!$A$2:$I$2344,8,)</f>
        <v>tier - 2</v>
      </c>
      <c r="P1951" t="str">
        <f>VLOOKUP($A1951,'Hospitalisation Details'!$A$2:$I$2344,9,)</f>
        <v>R1011</v>
      </c>
      <c r="Q1951">
        <f>VLOOKUP(A1951,'Data Transformation'!A1951:R4285,18,)</f>
        <v>35</v>
      </c>
    </row>
    <row r="1952" spans="1:17" ht="15.6" x14ac:dyDescent="0.3">
      <c r="A1952" s="1" t="s">
        <v>417</v>
      </c>
      <c r="B1952" s="1" t="str">
        <f>VLOOKUP($A1952,'Data Transformation'!$A$2:$D$2336,4,)</f>
        <v xml:space="preserve">  Lauren M</v>
      </c>
      <c r="C1952">
        <f>VLOOKUP($A1952,'Medical Examinations'!$A$2:$B$2336,2,)</f>
        <v>22.515000000000001</v>
      </c>
      <c r="D1952">
        <f>VLOOKUP($A1952,'Medical Examinations'!$A$2:$C$2336,3,)</f>
        <v>4.91</v>
      </c>
      <c r="E1952" t="str">
        <f>VLOOKUP($A1952,'Medical Examinations'!$A$2:$D$2336,4,)</f>
        <v>yes</v>
      </c>
      <c r="F1952" t="str">
        <f>VLOOKUP($A1952,'Medical Examinations'!$A$2:$E$2336,5,)</f>
        <v>No</v>
      </c>
      <c r="G1952" t="str">
        <f>VLOOKUP($A1952,'Medical Examinations'!$A$2:$F$2336,6,)</f>
        <v>Yes</v>
      </c>
      <c r="H1952">
        <f>VLOOKUP($A1952,'Data Transformation'!$A$2:$G$2336,7,)</f>
        <v>1</v>
      </c>
      <c r="I1952" t="str">
        <f>VLOOKUP($A1952,'Medical Examinations'!$A$2:$H$2336,8,)</f>
        <v>No</v>
      </c>
      <c r="J1952" t="str">
        <f>VLOOKUP($A1952,'Data Transformation'!$A$2:$K$2336,11,)</f>
        <v>overweight</v>
      </c>
      <c r="K1952" t="str">
        <f>VLOOKUP($A1952,'Data Transformation'!$A$2:$M$2336,13,)</f>
        <v>Prediabetes</v>
      </c>
      <c r="L1952" t="str">
        <f>VLOOKUP(A1952,'Data Transformation'!A1952:Q4286,17,)</f>
        <v>22-Aug-1991</v>
      </c>
      <c r="M1952">
        <f>VLOOKUP($A1952,'Hospitalisation Details'!$A$2:$I$2344,6,)</f>
        <v>3594.17</v>
      </c>
      <c r="N1952" t="str">
        <f>VLOOKUP($A1952,'Hospitalisation Details'!$A$2:$I$2344,7,)</f>
        <v>tier - 2</v>
      </c>
      <c r="O1952" t="str">
        <f>VLOOKUP($A1952,'Hospitalisation Details'!$A$2:$I$2344,8,)</f>
        <v>tier - 2</v>
      </c>
      <c r="P1952" t="str">
        <f>VLOOKUP($A1952,'Hospitalisation Details'!$A$2:$I$2344,9,)</f>
        <v>R1012</v>
      </c>
      <c r="Q1952">
        <f>VLOOKUP(A1952,'Data Transformation'!A1952:R4286,18,)</f>
        <v>31</v>
      </c>
    </row>
    <row r="1953" spans="1:17" ht="15.6" x14ac:dyDescent="0.3">
      <c r="A1953" s="1" t="s">
        <v>416</v>
      </c>
      <c r="B1953" s="1" t="str">
        <f>VLOOKUP($A1953,'Data Transformation'!$A$2:$D$2336,4,)</f>
        <v xml:space="preserve">  Apolo U</v>
      </c>
      <c r="C1953">
        <f>VLOOKUP($A1953,'Medical Examinations'!$A$2:$B$2336,2,)</f>
        <v>32.700000000000003</v>
      </c>
      <c r="D1953">
        <f>VLOOKUP($A1953,'Medical Examinations'!$A$2:$C$2336,3,)</f>
        <v>4.66</v>
      </c>
      <c r="E1953" t="str">
        <f>VLOOKUP($A1953,'Medical Examinations'!$A$2:$D$2336,4,)</f>
        <v>No</v>
      </c>
      <c r="F1953" t="str">
        <f>VLOOKUP($A1953,'Medical Examinations'!$A$2:$E$2336,5,)</f>
        <v>No</v>
      </c>
      <c r="G1953" t="str">
        <f>VLOOKUP($A1953,'Medical Examinations'!$A$2:$F$2336,6,)</f>
        <v>No</v>
      </c>
      <c r="H1953">
        <f>VLOOKUP($A1953,'Data Transformation'!$A$2:$G$2336,7,)</f>
        <v>0</v>
      </c>
      <c r="I1953" t="str">
        <f>VLOOKUP($A1953,'Medical Examinations'!$A$2:$H$2336,8,)</f>
        <v>No</v>
      </c>
      <c r="J1953" t="str">
        <f>VLOOKUP($A1953,'Data Transformation'!$A$2:$K$2336,11,)</f>
        <v>overweight</v>
      </c>
      <c r="K1953" t="str">
        <f>VLOOKUP($A1953,'Data Transformation'!$A$2:$M$2336,13,)</f>
        <v>Normal</v>
      </c>
      <c r="L1953" t="str">
        <f>VLOOKUP(A1953,'Data Transformation'!A1953:Q4287,17,)</f>
        <v>25-Dec-1958</v>
      </c>
      <c r="M1953">
        <f>VLOOKUP($A1953,'Hospitalisation Details'!$A$2:$I$2344,6,)</f>
        <v>3591.48</v>
      </c>
      <c r="N1953" t="str">
        <f>VLOOKUP($A1953,'Hospitalisation Details'!$A$2:$I$2344,7,)</f>
        <v>tier - 2</v>
      </c>
      <c r="O1953" t="str">
        <f>VLOOKUP($A1953,'Hospitalisation Details'!$A$2:$I$2344,8,)</f>
        <v>tier - 3</v>
      </c>
      <c r="P1953" t="str">
        <f>VLOOKUP($A1953,'Hospitalisation Details'!$A$2:$I$2344,9,)</f>
        <v>R1011</v>
      </c>
      <c r="Q1953">
        <f>VLOOKUP(A1953,'Data Transformation'!A1953:R4287,18,)</f>
        <v>64</v>
      </c>
    </row>
    <row r="1954" spans="1:17" ht="15.6" x14ac:dyDescent="0.3">
      <c r="A1954" s="1" t="s">
        <v>415</v>
      </c>
      <c r="B1954" s="1" t="str">
        <f>VLOOKUP($A1954,'Data Transformation'!$A$2:$D$2336,4,)</f>
        <v xml:space="preserve">  Alfons</v>
      </c>
      <c r="C1954">
        <f>VLOOKUP($A1954,'Medical Examinations'!$A$2:$B$2336,2,)</f>
        <v>17.75</v>
      </c>
      <c r="D1954">
        <f>VLOOKUP($A1954,'Medical Examinations'!$A$2:$C$2336,3,)</f>
        <v>6.8</v>
      </c>
      <c r="E1954" t="str">
        <f>VLOOKUP($A1954,'Medical Examinations'!$A$2:$D$2336,4,)</f>
        <v>yes</v>
      </c>
      <c r="F1954" t="str">
        <f>VLOOKUP($A1954,'Medical Examinations'!$A$2:$E$2336,5,)</f>
        <v>No</v>
      </c>
      <c r="G1954" t="str">
        <f>VLOOKUP($A1954,'Medical Examinations'!$A$2:$F$2336,6,)</f>
        <v>No</v>
      </c>
      <c r="H1954">
        <f>VLOOKUP($A1954,'Data Transformation'!$A$2:$G$2336,7,)</f>
        <v>1</v>
      </c>
      <c r="I1954" t="str">
        <f>VLOOKUP($A1954,'Medical Examinations'!$A$2:$H$2336,8,)</f>
        <v>No</v>
      </c>
      <c r="J1954" t="str">
        <f>VLOOKUP($A1954,'Data Transformation'!$A$2:$K$2336,11,)</f>
        <v>overweight</v>
      </c>
      <c r="K1954" t="str">
        <f>VLOOKUP($A1954,'Data Transformation'!$A$2:$M$2336,13,)</f>
        <v>Diabetes</v>
      </c>
      <c r="L1954" t="str">
        <f>VLOOKUP(A1954,'Data Transformation'!A1954:Q4288,17,)</f>
        <v>17-Jun-2002</v>
      </c>
      <c r="M1954">
        <f>VLOOKUP($A1954,'Hospitalisation Details'!$A$2:$I$2344,6,)</f>
        <v>3589.14</v>
      </c>
      <c r="N1954" t="str">
        <f>VLOOKUP($A1954,'Hospitalisation Details'!$A$2:$I$2344,7,)</f>
        <v>tier - 2</v>
      </c>
      <c r="O1954" t="str">
        <f>VLOOKUP($A1954,'Hospitalisation Details'!$A$2:$I$2344,8,)</f>
        <v>tier - 2</v>
      </c>
      <c r="P1954" t="str">
        <f>VLOOKUP($A1954,'Hospitalisation Details'!$A$2:$I$2344,9,)</f>
        <v>R1013</v>
      </c>
      <c r="Q1954">
        <f>VLOOKUP(A1954,'Data Transformation'!A1954:R4288,18,)</f>
        <v>21</v>
      </c>
    </row>
    <row r="1955" spans="1:17" ht="15.6" x14ac:dyDescent="0.3">
      <c r="A1955" s="1" t="s">
        <v>414</v>
      </c>
      <c r="B1955" s="1" t="str">
        <f>VLOOKUP($A1955,'Data Transformation'!$A$2:$D$2336,4,)</f>
        <v xml:space="preserve">  Amber</v>
      </c>
      <c r="C1955">
        <f>VLOOKUP($A1955,'Medical Examinations'!$A$2:$B$2336,2,)</f>
        <v>33.630000000000003</v>
      </c>
      <c r="D1955">
        <f>VLOOKUP($A1955,'Medical Examinations'!$A$2:$C$2336,3,)</f>
        <v>4.47</v>
      </c>
      <c r="E1955" t="str">
        <f>VLOOKUP($A1955,'Medical Examinations'!$A$2:$D$2336,4,)</f>
        <v>yes</v>
      </c>
      <c r="F1955" t="str">
        <f>VLOOKUP($A1955,'Medical Examinations'!$A$2:$E$2336,5,)</f>
        <v>No</v>
      </c>
      <c r="G1955" t="str">
        <f>VLOOKUP($A1955,'Medical Examinations'!$A$2:$F$2336,6,)</f>
        <v>No</v>
      </c>
      <c r="H1955">
        <f>VLOOKUP($A1955,'Data Transformation'!$A$2:$G$2336,7,)</f>
        <v>0</v>
      </c>
      <c r="I1955" t="str">
        <f>VLOOKUP($A1955,'Medical Examinations'!$A$2:$H$2336,8,)</f>
        <v>No</v>
      </c>
      <c r="J1955" t="str">
        <f>VLOOKUP($A1955,'Data Transformation'!$A$2:$K$2336,11,)</f>
        <v>overweight</v>
      </c>
      <c r="K1955" t="str">
        <f>VLOOKUP($A1955,'Data Transformation'!$A$2:$M$2336,13,)</f>
        <v>Diabetes</v>
      </c>
      <c r="L1955" t="str">
        <f>VLOOKUP(A1955,'Data Transformation'!A1955:Q4289,17,)</f>
        <v>9-Nov-2000</v>
      </c>
      <c r="M1955">
        <f>VLOOKUP($A1955,'Hospitalisation Details'!$A$2:$I$2344,6,)</f>
        <v>3579.83</v>
      </c>
      <c r="N1955" t="str">
        <f>VLOOKUP($A1955,'Hospitalisation Details'!$A$2:$I$2344,7,)</f>
        <v>tier - 2</v>
      </c>
      <c r="O1955" t="str">
        <f>VLOOKUP($A1955,'Hospitalisation Details'!$A$2:$I$2344,8,)</f>
        <v>tier - 2</v>
      </c>
      <c r="P1955" t="str">
        <f>VLOOKUP($A1955,'Hospitalisation Details'!$A$2:$I$2344,9,)</f>
        <v>R1012</v>
      </c>
      <c r="Q1955">
        <f>VLOOKUP(A1955,'Data Transformation'!A1955:R4289,18,)</f>
        <v>22</v>
      </c>
    </row>
    <row r="1956" spans="1:17" ht="15.6" x14ac:dyDescent="0.3">
      <c r="A1956" s="1" t="s">
        <v>413</v>
      </c>
      <c r="B1956" s="1" t="str">
        <f>VLOOKUP($A1956,'Data Transformation'!$A$2:$D$2336,4,)</f>
        <v xml:space="preserve">  Leah C</v>
      </c>
      <c r="C1956">
        <f>VLOOKUP($A1956,'Medical Examinations'!$A$2:$B$2336,2,)</f>
        <v>34.799999999999997</v>
      </c>
      <c r="D1956">
        <f>VLOOKUP($A1956,'Medical Examinations'!$A$2:$C$2336,3,)</f>
        <v>4.08</v>
      </c>
      <c r="E1956" t="str">
        <f>VLOOKUP($A1956,'Medical Examinations'!$A$2:$D$2336,4,)</f>
        <v>yes</v>
      </c>
      <c r="F1956" t="str">
        <f>VLOOKUP($A1956,'Medical Examinations'!$A$2:$E$2336,5,)</f>
        <v>No</v>
      </c>
      <c r="G1956" t="str">
        <f>VLOOKUP($A1956,'Medical Examinations'!$A$2:$F$2336,6,)</f>
        <v>No</v>
      </c>
      <c r="H1956">
        <f>VLOOKUP($A1956,'Data Transformation'!$A$2:$G$2336,7,)</f>
        <v>1</v>
      </c>
      <c r="I1956" t="str">
        <f>VLOOKUP($A1956,'Medical Examinations'!$A$2:$H$2336,8,)</f>
        <v>No</v>
      </c>
      <c r="J1956" t="str">
        <f>VLOOKUP($A1956,'Data Transformation'!$A$2:$K$2336,11,)</f>
        <v>obesity</v>
      </c>
      <c r="K1956" t="str">
        <f>VLOOKUP($A1956,'Data Transformation'!$A$2:$M$2336,13,)</f>
        <v>Diabetes</v>
      </c>
      <c r="L1956" t="str">
        <f>VLOOKUP(A1956,'Data Transformation'!A1956:Q4290,17,)</f>
        <v>9-Jul-1960</v>
      </c>
      <c r="M1956">
        <f>VLOOKUP($A1956,'Hospitalisation Details'!$A$2:$I$2344,6,)</f>
        <v>3578</v>
      </c>
      <c r="N1956" t="str">
        <f>VLOOKUP($A1956,'Hospitalisation Details'!$A$2:$I$2344,7,)</f>
        <v>tier - 2</v>
      </c>
      <c r="O1956" t="str">
        <f>VLOOKUP($A1956,'Hospitalisation Details'!$A$2:$I$2344,8,)</f>
        <v>tier - 3</v>
      </c>
      <c r="P1956" t="str">
        <f>VLOOKUP($A1956,'Hospitalisation Details'!$A$2:$I$2344,9,)</f>
        <v>R1011</v>
      </c>
      <c r="Q1956">
        <f>VLOOKUP(A1956,'Data Transformation'!A1956:R4290,18,)</f>
        <v>63</v>
      </c>
    </row>
    <row r="1957" spans="1:17" ht="15.6" x14ac:dyDescent="0.3">
      <c r="A1957" s="1" t="s">
        <v>412</v>
      </c>
      <c r="B1957" s="1" t="str">
        <f>VLOOKUP($A1957,'Data Transformation'!$A$2:$D$2336,4,)</f>
        <v xml:space="preserve">  Lilia</v>
      </c>
      <c r="C1957">
        <f>VLOOKUP($A1957,'Medical Examinations'!$A$2:$B$2336,2,)</f>
        <v>16.809999999999999</v>
      </c>
      <c r="D1957">
        <f>VLOOKUP($A1957,'Medical Examinations'!$A$2:$C$2336,3,)</f>
        <v>5.51</v>
      </c>
      <c r="E1957" t="str">
        <f>VLOOKUP($A1957,'Medical Examinations'!$A$2:$D$2336,4,)</f>
        <v>yes</v>
      </c>
      <c r="F1957" t="str">
        <f>VLOOKUP($A1957,'Medical Examinations'!$A$2:$E$2336,5,)</f>
        <v>No</v>
      </c>
      <c r="G1957" t="str">
        <f>VLOOKUP($A1957,'Medical Examinations'!$A$2:$F$2336,6,)</f>
        <v>No</v>
      </c>
      <c r="H1957">
        <f>VLOOKUP($A1957,'Data Transformation'!$A$2:$G$2336,7,)</f>
        <v>1</v>
      </c>
      <c r="I1957" t="str">
        <f>VLOOKUP($A1957,'Medical Examinations'!$A$2:$H$2336,8,)</f>
        <v>No</v>
      </c>
      <c r="J1957" t="str">
        <f>VLOOKUP($A1957,'Data Transformation'!$A$2:$K$2336,11,)</f>
        <v>normal weight</v>
      </c>
      <c r="K1957" t="str">
        <f>VLOOKUP($A1957,'Data Transformation'!$A$2:$M$2336,13,)</f>
        <v>Prediabetes</v>
      </c>
      <c r="L1957" t="str">
        <f>VLOOKUP(A1957,'Data Transformation'!A1957:Q4291,17,)</f>
        <v>30-Jun-1958</v>
      </c>
      <c r="M1957">
        <f>VLOOKUP($A1957,'Hospitalisation Details'!$A$2:$I$2344,6,)</f>
        <v>3569.96</v>
      </c>
      <c r="N1957" t="str">
        <f>VLOOKUP($A1957,'Hospitalisation Details'!$A$2:$I$2344,7,)</f>
        <v>tier - 2</v>
      </c>
      <c r="O1957" t="str">
        <f>VLOOKUP($A1957,'Hospitalisation Details'!$A$2:$I$2344,8,)</f>
        <v>tier - 1</v>
      </c>
      <c r="P1957" t="str">
        <f>VLOOKUP($A1957,'Hospitalisation Details'!$A$2:$I$2344,9,)</f>
        <v>R1012</v>
      </c>
      <c r="Q1957">
        <f>VLOOKUP(A1957,'Data Transformation'!A1957:R4291,18,)</f>
        <v>65</v>
      </c>
    </row>
    <row r="1958" spans="1:17" ht="15.6" x14ac:dyDescent="0.3">
      <c r="A1958" s="1" t="s">
        <v>411</v>
      </c>
      <c r="B1958" s="1" t="str">
        <f>VLOOKUP($A1958,'Data Transformation'!$A$2:$D$2336,4,)</f>
        <v xml:space="preserve">  Danny</v>
      </c>
      <c r="C1958">
        <f>VLOOKUP($A1958,'Medical Examinations'!$A$2:$B$2336,2,)</f>
        <v>16.690000000000001</v>
      </c>
      <c r="D1958">
        <f>VLOOKUP($A1958,'Medical Examinations'!$A$2:$C$2336,3,)</f>
        <v>8.4</v>
      </c>
      <c r="E1958" t="str">
        <f>VLOOKUP($A1958,'Medical Examinations'!$A$2:$D$2336,4,)</f>
        <v>yes</v>
      </c>
      <c r="F1958" t="str">
        <f>VLOOKUP($A1958,'Medical Examinations'!$A$2:$E$2336,5,)</f>
        <v>No</v>
      </c>
      <c r="G1958" t="str">
        <f>VLOOKUP($A1958,'Medical Examinations'!$A$2:$F$2336,6,)</f>
        <v>No</v>
      </c>
      <c r="H1958">
        <f>VLOOKUP($A1958,'Data Transformation'!$A$2:$G$2336,7,)</f>
        <v>0</v>
      </c>
      <c r="I1958" t="str">
        <f>VLOOKUP($A1958,'Medical Examinations'!$A$2:$H$2336,8,)</f>
        <v>No</v>
      </c>
      <c r="J1958" t="str">
        <f>VLOOKUP($A1958,'Data Transformation'!$A$2:$K$2336,11,)</f>
        <v>normal weight</v>
      </c>
      <c r="K1958" t="str">
        <f>VLOOKUP($A1958,'Data Transformation'!$A$2:$M$2336,13,)</f>
        <v>Diabetes</v>
      </c>
      <c r="L1958" t="str">
        <f>VLOOKUP(A1958,'Data Transformation'!A1958:Q4292,17,)</f>
        <v>2-Jul-1994</v>
      </c>
      <c r="M1958">
        <f>VLOOKUP($A1958,'Hospitalisation Details'!$A$2:$I$2344,6,)</f>
        <v>3562.87</v>
      </c>
      <c r="N1958" t="str">
        <f>VLOOKUP($A1958,'Hospitalisation Details'!$A$2:$I$2344,7,)</f>
        <v>tier - 2</v>
      </c>
      <c r="O1958" t="str">
        <f>VLOOKUP($A1958,'Hospitalisation Details'!$A$2:$I$2344,8,)</f>
        <v>tier - 1</v>
      </c>
      <c r="P1958" t="str">
        <f>VLOOKUP($A1958,'Hospitalisation Details'!$A$2:$I$2344,9,)</f>
        <v>R1013</v>
      </c>
      <c r="Q1958">
        <f>VLOOKUP(A1958,'Data Transformation'!A1958:R4292,18,)</f>
        <v>29</v>
      </c>
    </row>
    <row r="1959" spans="1:17" ht="15.6" x14ac:dyDescent="0.3">
      <c r="A1959" s="1" t="s">
        <v>410</v>
      </c>
      <c r="B1959" s="1" t="str">
        <f>VLOOKUP($A1959,'Data Transformation'!$A$2:$D$2336,4,)</f>
        <v xml:space="preserve">  Lauren</v>
      </c>
      <c r="C1959">
        <f>VLOOKUP($A1959,'Medical Examinations'!$A$2:$B$2336,2,)</f>
        <v>23.21</v>
      </c>
      <c r="D1959">
        <f>VLOOKUP($A1959,'Medical Examinations'!$A$2:$C$2336,3,)</f>
        <v>5.14</v>
      </c>
      <c r="E1959" t="str">
        <f>VLOOKUP($A1959,'Medical Examinations'!$A$2:$D$2336,4,)</f>
        <v>yes</v>
      </c>
      <c r="F1959" t="str">
        <f>VLOOKUP($A1959,'Medical Examinations'!$A$2:$E$2336,5,)</f>
        <v>No</v>
      </c>
      <c r="G1959" t="str">
        <f>VLOOKUP($A1959,'Medical Examinations'!$A$2:$F$2336,6,)</f>
        <v>No</v>
      </c>
      <c r="H1959">
        <f>VLOOKUP($A1959,'Data Transformation'!$A$2:$G$2336,7,)</f>
        <v>1</v>
      </c>
      <c r="I1959" t="str">
        <f>VLOOKUP($A1959,'Medical Examinations'!$A$2:$H$2336,8,)</f>
        <v>No</v>
      </c>
      <c r="J1959" t="str">
        <f>VLOOKUP($A1959,'Data Transformation'!$A$2:$K$2336,11,)</f>
        <v>obesity</v>
      </c>
      <c r="K1959" t="str">
        <f>VLOOKUP($A1959,'Data Transformation'!$A$2:$M$2336,13,)</f>
        <v>Diabetes</v>
      </c>
      <c r="L1959" t="str">
        <f>VLOOKUP(A1959,'Data Transformation'!A1959:Q4293,17,)</f>
        <v>13-Dec-1990</v>
      </c>
      <c r="M1959">
        <f>VLOOKUP($A1959,'Hospitalisation Details'!$A$2:$I$2344,6,)</f>
        <v>3561.89</v>
      </c>
      <c r="N1959" t="str">
        <f>VLOOKUP($A1959,'Hospitalisation Details'!$A$2:$I$2344,7,)</f>
        <v>tier - 2</v>
      </c>
      <c r="O1959" t="str">
        <f>VLOOKUP($A1959,'Hospitalisation Details'!$A$2:$I$2344,8,)</f>
        <v>tier - 1</v>
      </c>
      <c r="P1959" t="str">
        <f>VLOOKUP($A1959,'Hospitalisation Details'!$A$2:$I$2344,9,)</f>
        <v>R1013</v>
      </c>
      <c r="Q1959">
        <f>VLOOKUP(A1959,'Data Transformation'!A1959:R4293,18,)</f>
        <v>32</v>
      </c>
    </row>
    <row r="1960" spans="1:17" ht="15.6" x14ac:dyDescent="0.3">
      <c r="A1960" s="1" t="s">
        <v>409</v>
      </c>
      <c r="B1960" s="1" t="str">
        <f>VLOOKUP($A1960,'Data Transformation'!$A$2:$D$2336,4,)</f>
        <v xml:space="preserve">  Courtney</v>
      </c>
      <c r="C1960">
        <f>VLOOKUP($A1960,'Medical Examinations'!$A$2:$B$2336,2,)</f>
        <v>25.175000000000001</v>
      </c>
      <c r="D1960">
        <f>VLOOKUP($A1960,'Medical Examinations'!$A$2:$C$2336,3,)</f>
        <v>5.21</v>
      </c>
      <c r="E1960" t="str">
        <f>VLOOKUP($A1960,'Medical Examinations'!$A$2:$D$2336,4,)</f>
        <v>yes</v>
      </c>
      <c r="F1960" t="str">
        <f>VLOOKUP($A1960,'Medical Examinations'!$A$2:$E$2336,5,)</f>
        <v>No</v>
      </c>
      <c r="G1960" t="str">
        <f>VLOOKUP($A1960,'Medical Examinations'!$A$2:$F$2336,6,)</f>
        <v>No</v>
      </c>
      <c r="H1960">
        <f>VLOOKUP($A1960,'Data Transformation'!$A$2:$G$2336,7,)</f>
        <v>1</v>
      </c>
      <c r="I1960" t="str">
        <f>VLOOKUP($A1960,'Medical Examinations'!$A$2:$H$2336,8,)</f>
        <v>No</v>
      </c>
      <c r="J1960" t="str">
        <f>VLOOKUP($A1960,'Data Transformation'!$A$2:$K$2336,11,)</f>
        <v>obesity</v>
      </c>
      <c r="K1960" t="str">
        <f>VLOOKUP($A1960,'Data Transformation'!$A$2:$M$2336,13,)</f>
        <v>Diabetes</v>
      </c>
      <c r="L1960" t="str">
        <f>VLOOKUP(A1960,'Data Transformation'!A1960:Q4294,17,)</f>
        <v>2-Oct-1970</v>
      </c>
      <c r="M1960">
        <f>VLOOKUP($A1960,'Hospitalisation Details'!$A$2:$I$2344,6,)</f>
        <v>3558.62</v>
      </c>
      <c r="N1960" t="str">
        <f>VLOOKUP($A1960,'Hospitalisation Details'!$A$2:$I$2344,7,)</f>
        <v>tier - 2</v>
      </c>
      <c r="O1960" t="str">
        <f>VLOOKUP($A1960,'Hospitalisation Details'!$A$2:$I$2344,8,)</f>
        <v>tier - 3</v>
      </c>
      <c r="P1960" t="str">
        <f>VLOOKUP($A1960,'Hospitalisation Details'!$A$2:$I$2344,9,)</f>
        <v>R1024</v>
      </c>
      <c r="Q1960">
        <f>VLOOKUP(A1960,'Data Transformation'!A1960:R4294,18,)</f>
        <v>52</v>
      </c>
    </row>
    <row r="1961" spans="1:17" ht="15.6" x14ac:dyDescent="0.3">
      <c r="A1961" s="1" t="s">
        <v>408</v>
      </c>
      <c r="B1961" s="1" t="str">
        <f>VLOOKUP($A1961,'Data Transformation'!$A$2:$D$2336,4,)</f>
        <v xml:space="preserve">  Elizabeth</v>
      </c>
      <c r="C1961">
        <f>VLOOKUP($A1961,'Medical Examinations'!$A$2:$B$2336,2,)</f>
        <v>34.770000000000003</v>
      </c>
      <c r="D1961">
        <f>VLOOKUP($A1961,'Medical Examinations'!$A$2:$C$2336,3,)</f>
        <v>6.23</v>
      </c>
      <c r="E1961" t="str">
        <f>VLOOKUP($A1961,'Medical Examinations'!$A$2:$D$2336,4,)</f>
        <v>No</v>
      </c>
      <c r="F1961" t="str">
        <f>VLOOKUP($A1961,'Medical Examinations'!$A$2:$E$2336,5,)</f>
        <v>No</v>
      </c>
      <c r="G1961" t="str">
        <f>VLOOKUP($A1961,'Medical Examinations'!$A$2:$F$2336,6,)</f>
        <v>No</v>
      </c>
      <c r="H1961">
        <f>VLOOKUP($A1961,'Data Transformation'!$A$2:$G$2336,7,)</f>
        <v>0</v>
      </c>
      <c r="I1961" t="str">
        <f>VLOOKUP($A1961,'Medical Examinations'!$A$2:$H$2336,8,)</f>
        <v>No</v>
      </c>
      <c r="J1961" t="str">
        <f>VLOOKUP($A1961,'Data Transformation'!$A$2:$K$2336,11,)</f>
        <v>normal weight</v>
      </c>
      <c r="K1961" t="str">
        <f>VLOOKUP($A1961,'Data Transformation'!$A$2:$M$2336,13,)</f>
        <v>Normal</v>
      </c>
      <c r="L1961" t="str">
        <f>VLOOKUP(A1961,'Data Transformation'!A1961:Q4295,17,)</f>
        <v>21-Dec-1965</v>
      </c>
      <c r="M1961">
        <f>VLOOKUP($A1961,'Hospitalisation Details'!$A$2:$I$2344,6,)</f>
        <v>3556.92</v>
      </c>
      <c r="N1961" t="str">
        <f>VLOOKUP($A1961,'Hospitalisation Details'!$A$2:$I$2344,7,)</f>
        <v>tier - 2</v>
      </c>
      <c r="O1961" t="str">
        <f>VLOOKUP($A1961,'Hospitalisation Details'!$A$2:$I$2344,8,)</f>
        <v>tier - 3</v>
      </c>
      <c r="P1961" t="str">
        <f>VLOOKUP($A1961,'Hospitalisation Details'!$A$2:$I$2344,9,)</f>
        <v>R1012</v>
      </c>
      <c r="Q1961">
        <f>VLOOKUP(A1961,'Data Transformation'!A1961:R4295,18,)</f>
        <v>57</v>
      </c>
    </row>
    <row r="1962" spans="1:17" ht="15.6" x14ac:dyDescent="0.3">
      <c r="A1962" s="1" t="s">
        <v>407</v>
      </c>
      <c r="B1962" s="1" t="str">
        <f>VLOOKUP($A1962,'Data Transformation'!$A$2:$D$2336,4,)</f>
        <v xml:space="preserve">  Satomi</v>
      </c>
      <c r="C1962">
        <f>VLOOKUP($A1962,'Medical Examinations'!$A$2:$B$2336,2,)</f>
        <v>27.7</v>
      </c>
      <c r="D1962">
        <f>VLOOKUP($A1962,'Medical Examinations'!$A$2:$C$2336,3,)</f>
        <v>5.6</v>
      </c>
      <c r="E1962" t="str">
        <f>VLOOKUP($A1962,'Medical Examinations'!$A$2:$D$2336,4,)</f>
        <v>No</v>
      </c>
      <c r="F1962" t="str">
        <f>VLOOKUP($A1962,'Medical Examinations'!$A$2:$E$2336,5,)</f>
        <v>No</v>
      </c>
      <c r="G1962" t="str">
        <f>VLOOKUP($A1962,'Medical Examinations'!$A$2:$F$2336,6,)</f>
        <v>No</v>
      </c>
      <c r="H1962">
        <f>VLOOKUP($A1962,'Data Transformation'!$A$2:$G$2336,7,)</f>
        <v>1</v>
      </c>
      <c r="I1962" t="str">
        <f>VLOOKUP($A1962,'Medical Examinations'!$A$2:$H$2336,8,)</f>
        <v>No</v>
      </c>
      <c r="J1962" t="str">
        <f>VLOOKUP($A1962,'Data Transformation'!$A$2:$K$2336,11,)</f>
        <v>obesity</v>
      </c>
      <c r="K1962" t="str">
        <f>VLOOKUP($A1962,'Data Transformation'!$A$2:$M$2336,13,)</f>
        <v>Prediabetes</v>
      </c>
      <c r="L1962" t="str">
        <f>VLOOKUP(A1962,'Data Transformation'!A1962:Q4296,17,)</f>
        <v>2-Dec-1999</v>
      </c>
      <c r="M1962">
        <f>VLOOKUP($A1962,'Hospitalisation Details'!$A$2:$I$2344,6,)</f>
        <v>3554.2</v>
      </c>
      <c r="N1962" t="str">
        <f>VLOOKUP($A1962,'Hospitalisation Details'!$A$2:$I$2344,7,)</f>
        <v>tier - 2</v>
      </c>
      <c r="O1962" t="str">
        <f>VLOOKUP($A1962,'Hospitalisation Details'!$A$2:$I$2344,8,)</f>
        <v>tier - 3</v>
      </c>
      <c r="P1962" t="str">
        <f>VLOOKUP($A1962,'Hospitalisation Details'!$A$2:$I$2344,9,)</f>
        <v>R1011</v>
      </c>
      <c r="Q1962">
        <f>VLOOKUP(A1962,'Data Transformation'!A1962:R4296,18,)</f>
        <v>23</v>
      </c>
    </row>
    <row r="1963" spans="1:17" ht="15.6" x14ac:dyDescent="0.3">
      <c r="A1963" s="1" t="s">
        <v>406</v>
      </c>
      <c r="B1963" s="1" t="str">
        <f>VLOOKUP($A1963,'Data Transformation'!$A$2:$D$2336,4,)</f>
        <v xml:space="preserve">  Matthew D</v>
      </c>
      <c r="C1963">
        <f>VLOOKUP($A1963,'Medical Examinations'!$A$2:$B$2336,2,)</f>
        <v>19.12</v>
      </c>
      <c r="D1963">
        <f>VLOOKUP($A1963,'Medical Examinations'!$A$2:$C$2336,3,)</f>
        <v>4.72</v>
      </c>
      <c r="E1963" t="str">
        <f>VLOOKUP($A1963,'Medical Examinations'!$A$2:$D$2336,4,)</f>
        <v>yes</v>
      </c>
      <c r="F1963" t="str">
        <f>VLOOKUP($A1963,'Medical Examinations'!$A$2:$E$2336,5,)</f>
        <v>No</v>
      </c>
      <c r="G1963" t="str">
        <f>VLOOKUP($A1963,'Medical Examinations'!$A$2:$F$2336,6,)</f>
        <v>No</v>
      </c>
      <c r="H1963">
        <f>VLOOKUP($A1963,'Data Transformation'!$A$2:$G$2336,7,)</f>
        <v>1</v>
      </c>
      <c r="I1963" t="str">
        <f>VLOOKUP($A1963,'Medical Examinations'!$A$2:$H$2336,8,)</f>
        <v>No</v>
      </c>
      <c r="J1963" t="str">
        <f>VLOOKUP($A1963,'Data Transformation'!$A$2:$K$2336,11,)</f>
        <v>overweight</v>
      </c>
      <c r="K1963" t="str">
        <f>VLOOKUP($A1963,'Data Transformation'!$A$2:$M$2336,13,)</f>
        <v>Diabetes</v>
      </c>
      <c r="L1963" t="str">
        <f>VLOOKUP(A1963,'Data Transformation'!A1963:Q4297,17,)</f>
        <v>6-Jun-1968</v>
      </c>
      <c r="M1963">
        <f>VLOOKUP($A1963,'Hospitalisation Details'!$A$2:$I$2344,6,)</f>
        <v>3540.12</v>
      </c>
      <c r="N1963" t="str">
        <f>VLOOKUP($A1963,'Hospitalisation Details'!$A$2:$I$2344,7,)</f>
        <v>tier - 2</v>
      </c>
      <c r="O1963" t="str">
        <f>VLOOKUP($A1963,'Hospitalisation Details'!$A$2:$I$2344,8,)</f>
        <v>tier - 1</v>
      </c>
      <c r="P1963" t="str">
        <f>VLOOKUP($A1963,'Hospitalisation Details'!$A$2:$I$2344,9,)</f>
        <v>R1013</v>
      </c>
      <c r="Q1963">
        <f>VLOOKUP(A1963,'Data Transformation'!A1963:R4297,18,)</f>
        <v>55</v>
      </c>
    </row>
    <row r="1964" spans="1:17" ht="15.6" x14ac:dyDescent="0.3">
      <c r="A1964" s="1" t="s">
        <v>405</v>
      </c>
      <c r="B1964" s="1" t="str">
        <f>VLOOKUP($A1964,'Data Transformation'!$A$2:$D$2336,4,)</f>
        <v xml:space="preserve">  Peter T II</v>
      </c>
      <c r="C1964">
        <f>VLOOKUP($A1964,'Medical Examinations'!$A$2:$B$2336,2,)</f>
        <v>32.67</v>
      </c>
      <c r="D1964">
        <f>VLOOKUP($A1964,'Medical Examinations'!$A$2:$C$2336,3,)</f>
        <v>4.67</v>
      </c>
      <c r="E1964" t="str">
        <f>VLOOKUP($A1964,'Medical Examinations'!$A$2:$D$2336,4,)</f>
        <v>No</v>
      </c>
      <c r="F1964" t="str">
        <f>VLOOKUP($A1964,'Medical Examinations'!$A$2:$E$2336,5,)</f>
        <v>No</v>
      </c>
      <c r="G1964" t="str">
        <f>VLOOKUP($A1964,'Medical Examinations'!$A$2:$F$2336,6,)</f>
        <v>Yes</v>
      </c>
      <c r="H1964">
        <f>VLOOKUP($A1964,'Data Transformation'!$A$2:$G$2336,7,)</f>
        <v>1</v>
      </c>
      <c r="I1964" t="str">
        <f>VLOOKUP($A1964,'Medical Examinations'!$A$2:$H$2336,8,)</f>
        <v>No</v>
      </c>
      <c r="J1964" t="str">
        <f>VLOOKUP($A1964,'Data Transformation'!$A$2:$K$2336,11,)</f>
        <v>normal weight</v>
      </c>
      <c r="K1964" t="str">
        <f>VLOOKUP($A1964,'Data Transformation'!$A$2:$M$2336,13,)</f>
        <v>Diabetes</v>
      </c>
      <c r="L1964" t="str">
        <f>VLOOKUP(A1964,'Data Transformation'!A1964:Q4298,17,)</f>
        <v>16-Oct-1969</v>
      </c>
      <c r="M1964">
        <f>VLOOKUP($A1964,'Hospitalisation Details'!$A$2:$I$2344,6,)</f>
        <v>3538.9</v>
      </c>
      <c r="N1964" t="str">
        <f>VLOOKUP($A1964,'Hospitalisation Details'!$A$2:$I$2344,7,)</f>
        <v>tier - 2</v>
      </c>
      <c r="O1964" t="str">
        <f>VLOOKUP($A1964,'Hospitalisation Details'!$A$2:$I$2344,8,)</f>
        <v>tier - 2</v>
      </c>
      <c r="P1964" t="str">
        <f>VLOOKUP($A1964,'Hospitalisation Details'!$A$2:$I$2344,9,)</f>
        <v>R1012</v>
      </c>
      <c r="Q1964">
        <f>VLOOKUP(A1964,'Data Transformation'!A1964:R4298,18,)</f>
        <v>53</v>
      </c>
    </row>
    <row r="1965" spans="1:17" ht="15.6" x14ac:dyDescent="0.3">
      <c r="A1965" s="1" t="s">
        <v>404</v>
      </c>
      <c r="B1965" s="1" t="str">
        <f>VLOOKUP($A1965,'Data Transformation'!$A$2:$D$2336,4,)</f>
        <v xml:space="preserve">  Manuel</v>
      </c>
      <c r="C1965">
        <f>VLOOKUP($A1965,'Medical Examinations'!$A$2:$B$2336,2,)</f>
        <v>28.5</v>
      </c>
      <c r="D1965">
        <f>VLOOKUP($A1965,'Medical Examinations'!$A$2:$C$2336,3,)</f>
        <v>6.11</v>
      </c>
      <c r="E1965" t="str">
        <f>VLOOKUP($A1965,'Medical Examinations'!$A$2:$D$2336,4,)</f>
        <v>No</v>
      </c>
      <c r="F1965" t="str">
        <f>VLOOKUP($A1965,'Medical Examinations'!$A$2:$E$2336,5,)</f>
        <v>No</v>
      </c>
      <c r="G1965" t="str">
        <f>VLOOKUP($A1965,'Medical Examinations'!$A$2:$F$2336,6,)</f>
        <v>No</v>
      </c>
      <c r="H1965">
        <f>VLOOKUP($A1965,'Data Transformation'!$A$2:$G$2336,7,)</f>
        <v>1</v>
      </c>
      <c r="I1965" t="str">
        <f>VLOOKUP($A1965,'Medical Examinations'!$A$2:$H$2336,8,)</f>
        <v>No</v>
      </c>
      <c r="J1965" t="str">
        <f>VLOOKUP($A1965,'Data Transformation'!$A$2:$K$2336,11,)</f>
        <v>obesity</v>
      </c>
      <c r="K1965" t="str">
        <f>VLOOKUP($A1965,'Data Transformation'!$A$2:$M$2336,13,)</f>
        <v>Normal</v>
      </c>
      <c r="L1965" t="str">
        <f>VLOOKUP(A1965,'Data Transformation'!A1965:Q4299,17,)</f>
        <v>15-Sep-1988</v>
      </c>
      <c r="M1965">
        <f>VLOOKUP($A1965,'Hospitalisation Details'!$A$2:$I$2344,6,)</f>
        <v>3537.7</v>
      </c>
      <c r="N1965" t="str">
        <f>VLOOKUP($A1965,'Hospitalisation Details'!$A$2:$I$2344,7,)</f>
        <v>tier - 3</v>
      </c>
      <c r="O1965" t="str">
        <f>VLOOKUP($A1965,'Hospitalisation Details'!$A$2:$I$2344,8,)</f>
        <v>tier - 3</v>
      </c>
      <c r="P1965" t="str">
        <f>VLOOKUP($A1965,'Hospitalisation Details'!$A$2:$I$2344,9,)</f>
        <v>R1012</v>
      </c>
      <c r="Q1965">
        <f>VLOOKUP(A1965,'Data Transformation'!A1965:R4299,18,)</f>
        <v>34</v>
      </c>
    </row>
    <row r="1966" spans="1:17" ht="15.6" x14ac:dyDescent="0.3">
      <c r="A1966" s="1" t="s">
        <v>403</v>
      </c>
      <c r="B1966" s="1" t="str">
        <f>VLOOKUP($A1966,'Data Transformation'!$A$2:$D$2336,4,)</f>
        <v xml:space="preserve">  Kindsey P</v>
      </c>
      <c r="C1966">
        <f>VLOOKUP($A1966,'Medical Examinations'!$A$2:$B$2336,2,)</f>
        <v>39.270000000000003</v>
      </c>
      <c r="D1966">
        <f>VLOOKUP($A1966,'Medical Examinations'!$A$2:$C$2336,3,)</f>
        <v>6.25</v>
      </c>
      <c r="E1966" t="str">
        <f>VLOOKUP($A1966,'Medical Examinations'!$A$2:$D$2336,4,)</f>
        <v>No</v>
      </c>
      <c r="F1966" t="str">
        <f>VLOOKUP($A1966,'Medical Examinations'!$A$2:$E$2336,5,)</f>
        <v>No</v>
      </c>
      <c r="G1966" t="str">
        <f>VLOOKUP($A1966,'Medical Examinations'!$A$2:$F$2336,6,)</f>
        <v>No</v>
      </c>
      <c r="H1966">
        <f>VLOOKUP($A1966,'Data Transformation'!$A$2:$G$2336,7,)</f>
        <v>0</v>
      </c>
      <c r="I1966" t="str">
        <f>VLOOKUP($A1966,'Medical Examinations'!$A$2:$H$2336,8,)</f>
        <v>No</v>
      </c>
      <c r="J1966" t="str">
        <f>VLOOKUP($A1966,'Data Transformation'!$A$2:$K$2336,11,)</f>
        <v>obesity</v>
      </c>
      <c r="K1966" t="str">
        <f>VLOOKUP($A1966,'Data Transformation'!$A$2:$M$2336,13,)</f>
        <v>Prediabetes</v>
      </c>
      <c r="L1966" t="str">
        <f>VLOOKUP(A1966,'Data Transformation'!A1966:Q4300,17,)</f>
        <v>5-Dec-1985</v>
      </c>
      <c r="M1966">
        <f>VLOOKUP($A1966,'Hospitalisation Details'!$A$2:$I$2344,6,)</f>
        <v>3500.61</v>
      </c>
      <c r="N1966" t="str">
        <f>VLOOKUP($A1966,'Hospitalisation Details'!$A$2:$I$2344,7,)</f>
        <v>tier - 2</v>
      </c>
      <c r="O1966" t="str">
        <f>VLOOKUP($A1966,'Hospitalisation Details'!$A$2:$I$2344,8,)</f>
        <v>tier - 2</v>
      </c>
      <c r="P1966" t="str">
        <f>VLOOKUP($A1966,'Hospitalisation Details'!$A$2:$I$2344,9,)</f>
        <v>R1013</v>
      </c>
      <c r="Q1966">
        <f>VLOOKUP(A1966,'Data Transformation'!A1966:R4300,18,)</f>
        <v>37</v>
      </c>
    </row>
    <row r="1967" spans="1:17" ht="15.6" x14ac:dyDescent="0.3">
      <c r="A1967" s="1" t="s">
        <v>402</v>
      </c>
      <c r="B1967" s="1" t="str">
        <f>VLOOKUP($A1967,'Data Transformation'!$A$2:$D$2336,4,)</f>
        <v xml:space="preserve">  Thomas G</v>
      </c>
      <c r="C1967">
        <f>VLOOKUP($A1967,'Medical Examinations'!$A$2:$B$2336,2,)</f>
        <v>32.49</v>
      </c>
      <c r="D1967">
        <f>VLOOKUP($A1967,'Medical Examinations'!$A$2:$C$2336,3,)</f>
        <v>4</v>
      </c>
      <c r="E1967" t="str">
        <f>VLOOKUP($A1967,'Medical Examinations'!$A$2:$D$2336,4,)</f>
        <v>yes</v>
      </c>
      <c r="F1967" t="str">
        <f>VLOOKUP($A1967,'Medical Examinations'!$A$2:$E$2336,5,)</f>
        <v>No</v>
      </c>
      <c r="G1967" t="str">
        <f>VLOOKUP($A1967,'Medical Examinations'!$A$2:$F$2336,6,)</f>
        <v>No</v>
      </c>
      <c r="H1967">
        <f>VLOOKUP($A1967,'Data Transformation'!$A$2:$G$2336,7,)</f>
        <v>0</v>
      </c>
      <c r="I1967" t="str">
        <f>VLOOKUP($A1967,'Medical Examinations'!$A$2:$H$2336,8,)</f>
        <v>No</v>
      </c>
      <c r="J1967" t="str">
        <f>VLOOKUP($A1967,'Data Transformation'!$A$2:$K$2336,11,)</f>
        <v>obesity</v>
      </c>
      <c r="K1967" t="str">
        <f>VLOOKUP($A1967,'Data Transformation'!$A$2:$M$2336,13,)</f>
        <v>Prediabetes</v>
      </c>
      <c r="L1967" t="str">
        <f>VLOOKUP(A1967,'Data Transformation'!A1967:Q4301,17,)</f>
        <v>3-Oct-1981</v>
      </c>
      <c r="M1967">
        <f>VLOOKUP($A1967,'Hospitalisation Details'!$A$2:$I$2344,6,)</f>
        <v>3490.55</v>
      </c>
      <c r="N1967" t="str">
        <f>VLOOKUP($A1967,'Hospitalisation Details'!$A$2:$I$2344,7,)</f>
        <v>tier - 1</v>
      </c>
      <c r="O1967" t="str">
        <f>VLOOKUP($A1967,'Hospitalisation Details'!$A$2:$I$2344,8,)</f>
        <v>tier - 2</v>
      </c>
      <c r="P1967" t="str">
        <f>VLOOKUP($A1967,'Hospitalisation Details'!$A$2:$I$2344,9,)</f>
        <v>R1015</v>
      </c>
      <c r="Q1967">
        <f>VLOOKUP(A1967,'Data Transformation'!A1967:R4301,18,)</f>
        <v>41</v>
      </c>
    </row>
    <row r="1968" spans="1:17" ht="15.6" x14ac:dyDescent="0.3">
      <c r="A1968" s="1" t="s">
        <v>401</v>
      </c>
      <c r="B1968" s="1" t="str">
        <f>VLOOKUP($A1968,'Data Transformation'!$A$2:$D$2336,4,)</f>
        <v xml:space="preserve">  Kyle S</v>
      </c>
      <c r="C1968">
        <f>VLOOKUP($A1968,'Medical Examinations'!$A$2:$B$2336,2,)</f>
        <v>23.7</v>
      </c>
      <c r="D1968">
        <f>VLOOKUP($A1968,'Medical Examinations'!$A$2:$C$2336,3,)</f>
        <v>5.55</v>
      </c>
      <c r="E1968" t="str">
        <f>VLOOKUP($A1968,'Medical Examinations'!$A$2:$D$2336,4,)</f>
        <v>yes</v>
      </c>
      <c r="F1968" t="str">
        <f>VLOOKUP($A1968,'Medical Examinations'!$A$2:$E$2336,5,)</f>
        <v>No</v>
      </c>
      <c r="G1968" t="str">
        <f>VLOOKUP($A1968,'Medical Examinations'!$A$2:$F$2336,6,)</f>
        <v>No</v>
      </c>
      <c r="H1968">
        <f>VLOOKUP($A1968,'Data Transformation'!$A$2:$G$2336,7,)</f>
        <v>0</v>
      </c>
      <c r="I1968" t="str">
        <f>VLOOKUP($A1968,'Medical Examinations'!$A$2:$H$2336,8,)</f>
        <v>No</v>
      </c>
      <c r="J1968" t="str">
        <f>VLOOKUP($A1968,'Data Transformation'!$A$2:$K$2336,11,)</f>
        <v>obesity</v>
      </c>
      <c r="K1968" t="str">
        <f>VLOOKUP($A1968,'Data Transformation'!$A$2:$M$2336,13,)</f>
        <v>Prediabetes</v>
      </c>
      <c r="L1968" t="str">
        <f>VLOOKUP(A1968,'Data Transformation'!A1968:Q4302,17,)</f>
        <v>19-Oct-1965</v>
      </c>
      <c r="M1968">
        <f>VLOOKUP($A1968,'Hospitalisation Details'!$A$2:$I$2344,6,)</f>
        <v>3484.33</v>
      </c>
      <c r="N1968" t="str">
        <f>VLOOKUP($A1968,'Hospitalisation Details'!$A$2:$I$2344,7,)</f>
        <v>tier - 3</v>
      </c>
      <c r="O1968" t="str">
        <f>VLOOKUP($A1968,'Hospitalisation Details'!$A$2:$I$2344,8,)</f>
        <v>tier - 3</v>
      </c>
      <c r="P1968" t="str">
        <f>VLOOKUP($A1968,'Hospitalisation Details'!$A$2:$I$2344,9,)</f>
        <v>R1011</v>
      </c>
      <c r="Q1968">
        <f>VLOOKUP(A1968,'Data Transformation'!A1968:R4302,18,)</f>
        <v>57</v>
      </c>
    </row>
    <row r="1969" spans="1:17" ht="15.6" x14ac:dyDescent="0.3">
      <c r="A1969" s="1" t="s">
        <v>400</v>
      </c>
      <c r="B1969" s="1" t="str">
        <f>VLOOKUP($A1969,'Data Transformation'!$A$2:$D$2336,4,)</f>
        <v xml:space="preserve">  Alexander J</v>
      </c>
      <c r="C1969">
        <f>VLOOKUP($A1969,'Medical Examinations'!$A$2:$B$2336,2,)</f>
        <v>30.4</v>
      </c>
      <c r="D1969">
        <f>VLOOKUP($A1969,'Medical Examinations'!$A$2:$C$2336,3,)</f>
        <v>5.95</v>
      </c>
      <c r="E1969" t="str">
        <f>VLOOKUP($A1969,'Medical Examinations'!$A$2:$D$2336,4,)</f>
        <v>No</v>
      </c>
      <c r="F1969" t="str">
        <f>VLOOKUP($A1969,'Medical Examinations'!$A$2:$E$2336,5,)</f>
        <v>yes</v>
      </c>
      <c r="G1969" t="str">
        <f>VLOOKUP($A1969,'Medical Examinations'!$A$2:$F$2336,6,)</f>
        <v>No</v>
      </c>
      <c r="H1969">
        <f>VLOOKUP($A1969,'Data Transformation'!$A$2:$G$2336,7,)</f>
        <v>1</v>
      </c>
      <c r="I1969" t="str">
        <f>VLOOKUP($A1969,'Medical Examinations'!$A$2:$H$2336,8,)</f>
        <v>No</v>
      </c>
      <c r="J1969" t="str">
        <f>VLOOKUP($A1969,'Data Transformation'!$A$2:$K$2336,11,)</f>
        <v>overweight</v>
      </c>
      <c r="K1969" t="str">
        <f>VLOOKUP($A1969,'Data Transformation'!$A$2:$M$2336,13,)</f>
        <v>Prediabetes</v>
      </c>
      <c r="L1969" t="str">
        <f>VLOOKUP(A1969,'Data Transformation'!A1969:Q4303,17,)</f>
        <v>22-Jul-1984</v>
      </c>
      <c r="M1969">
        <f>VLOOKUP($A1969,'Hospitalisation Details'!$A$2:$I$2344,6,)</f>
        <v>3481.87</v>
      </c>
      <c r="N1969" t="str">
        <f>VLOOKUP($A1969,'Hospitalisation Details'!$A$2:$I$2344,7,)</f>
        <v>tier - 2</v>
      </c>
      <c r="O1969" t="str">
        <f>VLOOKUP($A1969,'Hospitalisation Details'!$A$2:$I$2344,8,)</f>
        <v>tier - 3</v>
      </c>
      <c r="P1969" t="str">
        <f>VLOOKUP($A1969,'Hospitalisation Details'!$A$2:$I$2344,9,)</f>
        <v>R1016</v>
      </c>
      <c r="Q1969">
        <f>VLOOKUP(A1969,'Data Transformation'!A1969:R4303,18,)</f>
        <v>39</v>
      </c>
    </row>
    <row r="1970" spans="1:17" ht="15.6" x14ac:dyDescent="0.3">
      <c r="A1970" s="1" t="s">
        <v>399</v>
      </c>
      <c r="B1970" s="1" t="str">
        <f>VLOOKUP($A1970,'Data Transformation'!$A$2:$D$2336,4,)</f>
        <v xml:space="preserve">  Dustin L</v>
      </c>
      <c r="C1970">
        <f>VLOOKUP($A1970,'Medical Examinations'!$A$2:$B$2336,2,)</f>
        <v>38.94</v>
      </c>
      <c r="D1970">
        <f>VLOOKUP($A1970,'Medical Examinations'!$A$2:$C$2336,3,)</f>
        <v>4.3600000000000003</v>
      </c>
      <c r="E1970" t="str">
        <f>VLOOKUP($A1970,'Medical Examinations'!$A$2:$D$2336,4,)</f>
        <v>No</v>
      </c>
      <c r="F1970" t="str">
        <f>VLOOKUP($A1970,'Medical Examinations'!$A$2:$E$2336,5,)</f>
        <v>No</v>
      </c>
      <c r="G1970" t="str">
        <f>VLOOKUP($A1970,'Medical Examinations'!$A$2:$F$2336,6,)</f>
        <v>Yes</v>
      </c>
      <c r="H1970">
        <f>VLOOKUP($A1970,'Data Transformation'!$A$2:$G$2336,7,)</f>
        <v>1</v>
      </c>
      <c r="I1970" t="str">
        <f>VLOOKUP($A1970,'Medical Examinations'!$A$2:$H$2336,8,)</f>
        <v>No</v>
      </c>
      <c r="J1970" t="str">
        <f>VLOOKUP($A1970,'Data Transformation'!$A$2:$K$2336,11,)</f>
        <v>obesity</v>
      </c>
      <c r="K1970" t="str">
        <f>VLOOKUP($A1970,'Data Transformation'!$A$2:$M$2336,13,)</f>
        <v>Normal</v>
      </c>
      <c r="L1970" t="str">
        <f>VLOOKUP(A1970,'Data Transformation'!A1970:Q4304,17,)</f>
        <v>6-Nov-1985</v>
      </c>
      <c r="M1970">
        <f>VLOOKUP($A1970,'Hospitalisation Details'!$A$2:$I$2344,6,)</f>
        <v>3471.41</v>
      </c>
      <c r="N1970" t="str">
        <f>VLOOKUP($A1970,'Hospitalisation Details'!$A$2:$I$2344,7,)</f>
        <v>tier - 2</v>
      </c>
      <c r="O1970" t="str">
        <f>VLOOKUP($A1970,'Hospitalisation Details'!$A$2:$I$2344,8,)</f>
        <v>tier - 2</v>
      </c>
      <c r="P1970" t="str">
        <f>VLOOKUP($A1970,'Hospitalisation Details'!$A$2:$I$2344,9,)</f>
        <v>R1013</v>
      </c>
      <c r="Q1970">
        <f>VLOOKUP(A1970,'Data Transformation'!A1970:R4304,18,)</f>
        <v>37</v>
      </c>
    </row>
    <row r="1971" spans="1:17" ht="15.6" x14ac:dyDescent="0.3">
      <c r="A1971" s="1" t="s">
        <v>398</v>
      </c>
      <c r="B1971" s="1" t="str">
        <f>VLOOKUP($A1971,'Data Transformation'!$A$2:$D$2336,4,)</f>
        <v xml:space="preserve">  Chloe</v>
      </c>
      <c r="C1971">
        <f>VLOOKUP($A1971,'Medical Examinations'!$A$2:$B$2336,2,)</f>
        <v>31.02</v>
      </c>
      <c r="D1971">
        <f>VLOOKUP($A1971,'Medical Examinations'!$A$2:$C$2336,3,)</f>
        <v>4.84</v>
      </c>
      <c r="E1971" t="str">
        <f>VLOOKUP($A1971,'Medical Examinations'!$A$2:$D$2336,4,)</f>
        <v>No</v>
      </c>
      <c r="F1971" t="str">
        <f>VLOOKUP($A1971,'Medical Examinations'!$A$2:$E$2336,5,)</f>
        <v>No</v>
      </c>
      <c r="G1971" t="str">
        <f>VLOOKUP($A1971,'Medical Examinations'!$A$2:$F$2336,6,)</f>
        <v>Yes</v>
      </c>
      <c r="H1971">
        <f>VLOOKUP($A1971,'Data Transformation'!$A$2:$G$2336,7,)</f>
        <v>1</v>
      </c>
      <c r="I1971" t="str">
        <f>VLOOKUP($A1971,'Medical Examinations'!$A$2:$H$2336,8,)</f>
        <v>No</v>
      </c>
      <c r="J1971" t="str">
        <f>VLOOKUP($A1971,'Data Transformation'!$A$2:$K$2336,11,)</f>
        <v>normal weight</v>
      </c>
      <c r="K1971" t="str">
        <f>VLOOKUP($A1971,'Data Transformation'!$A$2:$M$2336,13,)</f>
        <v>Normal</v>
      </c>
      <c r="L1971" t="str">
        <f>VLOOKUP(A1971,'Data Transformation'!A1971:Q4305,17,)</f>
        <v>11-Jun-1992</v>
      </c>
      <c r="M1971">
        <f>VLOOKUP($A1971,'Hospitalisation Details'!$A$2:$I$2344,6,)</f>
        <v>3463.51</v>
      </c>
      <c r="N1971" t="str">
        <f>VLOOKUP($A1971,'Hospitalisation Details'!$A$2:$I$2344,7,)</f>
        <v>tier - 2</v>
      </c>
      <c r="O1971" t="str">
        <f>VLOOKUP($A1971,'Hospitalisation Details'!$A$2:$I$2344,8,)</f>
        <v>tier - 1</v>
      </c>
      <c r="P1971" t="str">
        <f>VLOOKUP($A1971,'Hospitalisation Details'!$A$2:$I$2344,9,)</f>
        <v>R1025</v>
      </c>
      <c r="Q1971">
        <f>VLOOKUP(A1971,'Data Transformation'!A1971:R4305,18,)</f>
        <v>31</v>
      </c>
    </row>
    <row r="1972" spans="1:17" ht="15.6" x14ac:dyDescent="0.3">
      <c r="A1972" s="1" t="s">
        <v>397</v>
      </c>
      <c r="B1972" s="1" t="str">
        <f>VLOOKUP($A1972,'Data Transformation'!$A$2:$D$2336,4,)</f>
        <v xml:space="preserve">  Cailtlin</v>
      </c>
      <c r="C1972">
        <f>VLOOKUP($A1972,'Medical Examinations'!$A$2:$B$2336,2,)</f>
        <v>17.5</v>
      </c>
      <c r="D1972">
        <f>VLOOKUP($A1972,'Medical Examinations'!$A$2:$C$2336,3,)</f>
        <v>4.5599999999999996</v>
      </c>
      <c r="E1972" t="str">
        <f>VLOOKUP($A1972,'Medical Examinations'!$A$2:$D$2336,4,)</f>
        <v>No</v>
      </c>
      <c r="F1972" t="str">
        <f>VLOOKUP($A1972,'Medical Examinations'!$A$2:$E$2336,5,)</f>
        <v>No</v>
      </c>
      <c r="G1972" t="str">
        <f>VLOOKUP($A1972,'Medical Examinations'!$A$2:$F$2336,6,)</f>
        <v>No</v>
      </c>
      <c r="H1972">
        <f>VLOOKUP($A1972,'Data Transformation'!$A$2:$G$2336,7,)</f>
        <v>1</v>
      </c>
      <c r="I1972" t="str">
        <f>VLOOKUP($A1972,'Medical Examinations'!$A$2:$H$2336,8,)</f>
        <v>No</v>
      </c>
      <c r="J1972" t="str">
        <f>VLOOKUP($A1972,'Data Transformation'!$A$2:$K$2336,11,)</f>
        <v>obesity</v>
      </c>
      <c r="K1972" t="str">
        <f>VLOOKUP($A1972,'Data Transformation'!$A$2:$M$2336,13,)</f>
        <v>Prediabetes</v>
      </c>
      <c r="L1972" t="str">
        <f>VLOOKUP(A1972,'Data Transformation'!A1972:Q4306,17,)</f>
        <v>9-Sep-1997</v>
      </c>
      <c r="M1972">
        <f>VLOOKUP($A1972,'Hospitalisation Details'!$A$2:$I$2344,6,)</f>
        <v>3453.77</v>
      </c>
      <c r="N1972" t="str">
        <f>VLOOKUP($A1972,'Hospitalisation Details'!$A$2:$I$2344,7,)</f>
        <v>tier - 2</v>
      </c>
      <c r="O1972" t="str">
        <f>VLOOKUP($A1972,'Hospitalisation Details'!$A$2:$I$2344,8,)</f>
        <v>tier - 1</v>
      </c>
      <c r="P1972" t="str">
        <f>VLOOKUP($A1972,'Hospitalisation Details'!$A$2:$I$2344,9,)</f>
        <v>R1011</v>
      </c>
      <c r="Q1972">
        <f>VLOOKUP(A1972,'Data Transformation'!A1972:R4306,18,)</f>
        <v>25</v>
      </c>
    </row>
    <row r="1973" spans="1:17" ht="15.6" x14ac:dyDescent="0.3">
      <c r="A1973" s="1" t="s">
        <v>396</v>
      </c>
      <c r="B1973" s="1" t="str">
        <f>VLOOKUP($A1973,'Data Transformation'!$A$2:$D$2336,4,)</f>
        <v xml:space="preserve">  Joshua</v>
      </c>
      <c r="C1973">
        <f>VLOOKUP($A1973,'Medical Examinations'!$A$2:$B$2336,2,)</f>
        <v>34.799999999999997</v>
      </c>
      <c r="D1973">
        <f>VLOOKUP($A1973,'Medical Examinations'!$A$2:$C$2336,3,)</f>
        <v>4.42</v>
      </c>
      <c r="E1973" t="str">
        <f>VLOOKUP($A1973,'Medical Examinations'!$A$2:$D$2336,4,)</f>
        <v>yes</v>
      </c>
      <c r="F1973" t="str">
        <f>VLOOKUP($A1973,'Medical Examinations'!$A$2:$E$2336,5,)</f>
        <v>yes</v>
      </c>
      <c r="G1973" t="str">
        <f>VLOOKUP($A1973,'Medical Examinations'!$A$2:$F$2336,6,)</f>
        <v>No</v>
      </c>
      <c r="H1973">
        <f>VLOOKUP($A1973,'Data Transformation'!$A$2:$G$2336,7,)</f>
        <v>2</v>
      </c>
      <c r="I1973" t="str">
        <f>VLOOKUP($A1973,'Medical Examinations'!$A$2:$H$2336,8,)</f>
        <v>No</v>
      </c>
      <c r="J1973" t="str">
        <f>VLOOKUP($A1973,'Data Transformation'!$A$2:$K$2336,11,)</f>
        <v>normal weight</v>
      </c>
      <c r="K1973" t="str">
        <f>VLOOKUP($A1973,'Data Transformation'!$A$2:$M$2336,13,)</f>
        <v>Normal</v>
      </c>
      <c r="L1973" t="str">
        <f>VLOOKUP(A1973,'Data Transformation'!A1973:Q4307,17,)</f>
        <v>7-Oct-1997</v>
      </c>
      <c r="M1973">
        <f>VLOOKUP($A1973,'Hospitalisation Details'!$A$2:$I$2344,6,)</f>
        <v>3443.06</v>
      </c>
      <c r="N1973" t="str">
        <f>VLOOKUP($A1973,'Hospitalisation Details'!$A$2:$I$2344,7,)</f>
        <v>tier - 2</v>
      </c>
      <c r="O1973" t="str">
        <f>VLOOKUP($A1973,'Hospitalisation Details'!$A$2:$I$2344,8,)</f>
        <v>tier - 1</v>
      </c>
      <c r="P1973" t="str">
        <f>VLOOKUP($A1973,'Hospitalisation Details'!$A$2:$I$2344,9,)</f>
        <v>R1011</v>
      </c>
      <c r="Q1973">
        <f>VLOOKUP(A1973,'Data Transformation'!A1973:R4307,18,)</f>
        <v>25</v>
      </c>
    </row>
    <row r="1974" spans="1:17" ht="15.6" x14ac:dyDescent="0.3">
      <c r="A1974" s="1" t="s">
        <v>395</v>
      </c>
      <c r="B1974" s="1" t="str">
        <f>VLOOKUP($A1974,'Data Transformation'!$A$2:$D$2336,4,)</f>
        <v xml:space="preserve">  Chuy</v>
      </c>
      <c r="C1974">
        <f>VLOOKUP($A1974,'Medical Examinations'!$A$2:$B$2336,2,)</f>
        <v>17.3</v>
      </c>
      <c r="D1974">
        <f>VLOOKUP($A1974,'Medical Examinations'!$A$2:$C$2336,3,)</f>
        <v>7.66</v>
      </c>
      <c r="E1974" t="str">
        <f>VLOOKUP($A1974,'Medical Examinations'!$A$2:$D$2336,4,)</f>
        <v>yes</v>
      </c>
      <c r="F1974" t="str">
        <f>VLOOKUP($A1974,'Medical Examinations'!$A$2:$E$2336,5,)</f>
        <v>No</v>
      </c>
      <c r="G1974" t="str">
        <f>VLOOKUP($A1974,'Medical Examinations'!$A$2:$F$2336,6,)</f>
        <v>No</v>
      </c>
      <c r="H1974">
        <f>VLOOKUP($A1974,'Data Transformation'!$A$2:$G$2336,7,)</f>
        <v>1</v>
      </c>
      <c r="I1974" t="str">
        <f>VLOOKUP($A1974,'Medical Examinations'!$A$2:$H$2336,8,)</f>
        <v>No</v>
      </c>
      <c r="J1974" t="str">
        <f>VLOOKUP($A1974,'Data Transformation'!$A$2:$K$2336,11,)</f>
        <v>normal weight</v>
      </c>
      <c r="K1974" t="str">
        <f>VLOOKUP($A1974,'Data Transformation'!$A$2:$M$2336,13,)</f>
        <v>Diabetes</v>
      </c>
      <c r="L1974" t="str">
        <f>VLOOKUP(A1974,'Data Transformation'!A1974:Q4308,17,)</f>
        <v>3-Jul-1992</v>
      </c>
      <c r="M1974">
        <f>VLOOKUP($A1974,'Hospitalisation Details'!$A$2:$I$2344,6,)</f>
        <v>3436.5</v>
      </c>
      <c r="N1974" t="str">
        <f>VLOOKUP($A1974,'Hospitalisation Details'!$A$2:$I$2344,7,)</f>
        <v>tier - 2</v>
      </c>
      <c r="O1974" t="str">
        <f>VLOOKUP($A1974,'Hospitalisation Details'!$A$2:$I$2344,8,)</f>
        <v>tier - 1</v>
      </c>
      <c r="P1974" t="str">
        <f>VLOOKUP($A1974,'Hospitalisation Details'!$A$2:$I$2344,9,)</f>
        <v>R1013</v>
      </c>
      <c r="Q1974">
        <f>VLOOKUP(A1974,'Data Transformation'!A1974:R4308,18,)</f>
        <v>31</v>
      </c>
    </row>
    <row r="1975" spans="1:17" ht="15.6" x14ac:dyDescent="0.3">
      <c r="A1975" s="1" t="s">
        <v>394</v>
      </c>
      <c r="B1975" s="1" t="str">
        <f>VLOOKUP($A1975,'Data Transformation'!$A$2:$D$2336,4,)</f>
        <v xml:space="preserve">  Laurie B</v>
      </c>
      <c r="C1975">
        <f>VLOOKUP($A1975,'Medical Examinations'!$A$2:$B$2336,2,)</f>
        <v>32.25</v>
      </c>
      <c r="D1975">
        <f>VLOOKUP($A1975,'Medical Examinations'!$A$2:$C$2336,3,)</f>
        <v>5.2</v>
      </c>
      <c r="E1975" t="str">
        <f>VLOOKUP($A1975,'Medical Examinations'!$A$2:$D$2336,4,)</f>
        <v>yes</v>
      </c>
      <c r="F1975" t="str">
        <f>VLOOKUP($A1975,'Medical Examinations'!$A$2:$E$2336,5,)</f>
        <v>No</v>
      </c>
      <c r="G1975" t="str">
        <f>VLOOKUP($A1975,'Medical Examinations'!$A$2:$F$2336,6,)</f>
        <v>No</v>
      </c>
      <c r="H1975">
        <f>VLOOKUP($A1975,'Data Transformation'!$A$2:$G$2336,7,)</f>
        <v>0</v>
      </c>
      <c r="I1975" t="str">
        <f>VLOOKUP($A1975,'Medical Examinations'!$A$2:$H$2336,8,)</f>
        <v>No</v>
      </c>
      <c r="J1975" t="str">
        <f>VLOOKUP($A1975,'Data Transformation'!$A$2:$K$2336,11,)</f>
        <v>obesity</v>
      </c>
      <c r="K1975" t="str">
        <f>VLOOKUP($A1975,'Data Transformation'!$A$2:$M$2336,13,)</f>
        <v>Prediabetes</v>
      </c>
      <c r="L1975" t="str">
        <f>VLOOKUP(A1975,'Data Transformation'!A1975:Q4309,17,)</f>
        <v>6-Dec-2002</v>
      </c>
      <c r="M1975">
        <f>VLOOKUP($A1975,'Hospitalisation Details'!$A$2:$I$2344,6,)</f>
        <v>3434.38</v>
      </c>
      <c r="N1975" t="str">
        <f>VLOOKUP($A1975,'Hospitalisation Details'!$A$2:$I$2344,7,)</f>
        <v>tier - 2</v>
      </c>
      <c r="O1975" t="str">
        <f>VLOOKUP($A1975,'Hospitalisation Details'!$A$2:$I$2344,8,)</f>
        <v>tier - 2</v>
      </c>
      <c r="P1975" t="str">
        <f>VLOOKUP($A1975,'Hospitalisation Details'!$A$2:$I$2344,9,)</f>
        <v>R1011</v>
      </c>
      <c r="Q1975">
        <f>VLOOKUP(A1975,'Data Transformation'!A1975:R4309,18,)</f>
        <v>20</v>
      </c>
    </row>
    <row r="1976" spans="1:17" ht="15.6" x14ac:dyDescent="0.3">
      <c r="A1976" s="1" t="s">
        <v>393</v>
      </c>
      <c r="B1976" s="1" t="str">
        <f>VLOOKUP($A1976,'Data Transformation'!$A$2:$D$2336,4,)</f>
        <v xml:space="preserve">  Rachel B</v>
      </c>
      <c r="C1976">
        <f>VLOOKUP($A1976,'Medical Examinations'!$A$2:$B$2336,2,)</f>
        <v>42.4</v>
      </c>
      <c r="D1976">
        <f>VLOOKUP($A1976,'Medical Examinations'!$A$2:$C$2336,3,)</f>
        <v>5.53</v>
      </c>
      <c r="E1976" t="str">
        <f>VLOOKUP($A1976,'Medical Examinations'!$A$2:$D$2336,4,)</f>
        <v>yes</v>
      </c>
      <c r="F1976" t="str">
        <f>VLOOKUP($A1976,'Medical Examinations'!$A$2:$E$2336,5,)</f>
        <v>No</v>
      </c>
      <c r="G1976" t="str">
        <f>VLOOKUP($A1976,'Medical Examinations'!$A$2:$F$2336,6,)</f>
        <v>No</v>
      </c>
      <c r="H1976">
        <f>VLOOKUP($A1976,'Data Transformation'!$A$2:$G$2336,7,)</f>
        <v>0</v>
      </c>
      <c r="I1976" t="str">
        <f>VLOOKUP($A1976,'Medical Examinations'!$A$2:$H$2336,8,)</f>
        <v>No</v>
      </c>
      <c r="J1976" t="str">
        <f>VLOOKUP($A1976,'Data Transformation'!$A$2:$K$2336,11,)</f>
        <v>normal weight</v>
      </c>
      <c r="K1976" t="str">
        <f>VLOOKUP($A1976,'Data Transformation'!$A$2:$M$2336,13,)</f>
        <v>Normal</v>
      </c>
      <c r="L1976" t="str">
        <f>VLOOKUP(A1976,'Data Transformation'!A1976:Q4310,17,)</f>
        <v>6-Jul-1960</v>
      </c>
      <c r="M1976">
        <f>VLOOKUP($A1976,'Hospitalisation Details'!$A$2:$I$2344,6,)</f>
        <v>3410.32</v>
      </c>
      <c r="N1976" t="str">
        <f>VLOOKUP($A1976,'Hospitalisation Details'!$A$2:$I$2344,7,)</f>
        <v>tier - 2</v>
      </c>
      <c r="O1976" t="str">
        <f>VLOOKUP($A1976,'Hospitalisation Details'!$A$2:$I$2344,8,)</f>
        <v>tier - 2</v>
      </c>
      <c r="P1976" t="str">
        <f>VLOOKUP($A1976,'Hospitalisation Details'!$A$2:$I$2344,9,)</f>
        <v>R1011</v>
      </c>
      <c r="Q1976">
        <f>VLOOKUP(A1976,'Data Transformation'!A1976:R4310,18,)</f>
        <v>63</v>
      </c>
    </row>
    <row r="1977" spans="1:17" ht="15.6" x14ac:dyDescent="0.3">
      <c r="A1977" s="1" t="s">
        <v>392</v>
      </c>
      <c r="B1977" s="1" t="str">
        <f>VLOOKUP($A1977,'Data Transformation'!$A$2:$D$2336,4,)</f>
        <v xml:space="preserve">  Liza</v>
      </c>
      <c r="C1977">
        <f>VLOOKUP($A1977,'Medical Examinations'!$A$2:$B$2336,2,)</f>
        <v>38.664999999999999</v>
      </c>
      <c r="D1977">
        <f>VLOOKUP($A1977,'Medical Examinations'!$A$2:$C$2336,3,)</f>
        <v>4.8600000000000003</v>
      </c>
      <c r="E1977" t="str">
        <f>VLOOKUP($A1977,'Medical Examinations'!$A$2:$D$2336,4,)</f>
        <v>No</v>
      </c>
      <c r="F1977" t="str">
        <f>VLOOKUP($A1977,'Medical Examinations'!$A$2:$E$2336,5,)</f>
        <v>yes</v>
      </c>
      <c r="G1977" t="str">
        <f>VLOOKUP($A1977,'Medical Examinations'!$A$2:$F$2336,6,)</f>
        <v>No</v>
      </c>
      <c r="H1977">
        <f>VLOOKUP($A1977,'Data Transformation'!$A$2:$G$2336,7,)</f>
        <v>1</v>
      </c>
      <c r="I1977" t="str">
        <f>VLOOKUP($A1977,'Medical Examinations'!$A$2:$H$2336,8,)</f>
        <v>No</v>
      </c>
      <c r="J1977" t="str">
        <f>VLOOKUP($A1977,'Data Transformation'!$A$2:$K$2336,11,)</f>
        <v>obesity</v>
      </c>
      <c r="K1977" t="str">
        <f>VLOOKUP($A1977,'Data Transformation'!$A$2:$M$2336,13,)</f>
        <v>Diabetes</v>
      </c>
      <c r="L1977" t="str">
        <f>VLOOKUP(A1977,'Data Transformation'!A1977:Q4311,17,)</f>
        <v>4-Dec-1985</v>
      </c>
      <c r="M1977">
        <f>VLOOKUP($A1977,'Hospitalisation Details'!$A$2:$I$2344,6,)</f>
        <v>3393.36</v>
      </c>
      <c r="N1977" t="str">
        <f>VLOOKUP($A1977,'Hospitalisation Details'!$A$2:$I$2344,7,)</f>
        <v>tier - 2</v>
      </c>
      <c r="O1977" t="str">
        <f>VLOOKUP($A1977,'Hospitalisation Details'!$A$2:$I$2344,8,)</f>
        <v>tier - 2</v>
      </c>
      <c r="P1977" t="str">
        <f>VLOOKUP($A1977,'Hospitalisation Details'!$A$2:$I$2344,9,)</f>
        <v>R1023</v>
      </c>
      <c r="Q1977">
        <f>VLOOKUP(A1977,'Data Transformation'!A1977:R4311,18,)</f>
        <v>37</v>
      </c>
    </row>
    <row r="1978" spans="1:17" ht="15.6" x14ac:dyDescent="0.3">
      <c r="A1978" s="1" t="s">
        <v>391</v>
      </c>
      <c r="B1978" s="1" t="str">
        <f>VLOOKUP($A1978,'Data Transformation'!$A$2:$D$2336,4,)</f>
        <v xml:space="preserve">  Lindsey</v>
      </c>
      <c r="C1978">
        <f>VLOOKUP($A1978,'Medical Examinations'!$A$2:$B$2336,2,)</f>
        <v>29.92</v>
      </c>
      <c r="D1978">
        <f>VLOOKUP($A1978,'Medical Examinations'!$A$2:$C$2336,3,)</f>
        <v>5.49</v>
      </c>
      <c r="E1978" t="str">
        <f>VLOOKUP($A1978,'Medical Examinations'!$A$2:$D$2336,4,)</f>
        <v>yes</v>
      </c>
      <c r="F1978" t="str">
        <f>VLOOKUP($A1978,'Medical Examinations'!$A$2:$E$2336,5,)</f>
        <v>No</v>
      </c>
      <c r="G1978" t="str">
        <f>VLOOKUP($A1978,'Medical Examinations'!$A$2:$F$2336,6,)</f>
        <v>No</v>
      </c>
      <c r="H1978">
        <f>VLOOKUP($A1978,'Data Transformation'!$A$2:$G$2336,7,)</f>
        <v>0</v>
      </c>
      <c r="I1978" t="str">
        <f>VLOOKUP($A1978,'Medical Examinations'!$A$2:$H$2336,8,)</f>
        <v>No</v>
      </c>
      <c r="J1978" t="str">
        <f>VLOOKUP($A1978,'Data Transformation'!$A$2:$K$2336,11,)</f>
        <v>obesity</v>
      </c>
      <c r="K1978" t="str">
        <f>VLOOKUP($A1978,'Data Transformation'!$A$2:$M$2336,13,)</f>
        <v>Normal</v>
      </c>
      <c r="L1978" t="str">
        <f>VLOOKUP(A1978,'Data Transformation'!A1978:Q4312,17,)</f>
        <v>21-Nov-1989</v>
      </c>
      <c r="M1978">
        <f>VLOOKUP($A1978,'Hospitalisation Details'!$A$2:$I$2344,6,)</f>
        <v>3392.98</v>
      </c>
      <c r="N1978" t="str">
        <f>VLOOKUP($A1978,'Hospitalisation Details'!$A$2:$I$2344,7,)</f>
        <v>tier - 2</v>
      </c>
      <c r="O1978" t="str">
        <f>VLOOKUP($A1978,'Hospitalisation Details'!$A$2:$I$2344,8,)</f>
        <v>tier - 3</v>
      </c>
      <c r="P1978" t="str">
        <f>VLOOKUP($A1978,'Hospitalisation Details'!$A$2:$I$2344,9,)</f>
        <v>R1013</v>
      </c>
      <c r="Q1978">
        <f>VLOOKUP(A1978,'Data Transformation'!A1978:R4312,18,)</f>
        <v>33</v>
      </c>
    </row>
    <row r="1979" spans="1:17" ht="15.6" x14ac:dyDescent="0.3">
      <c r="A1979" s="1" t="s">
        <v>390</v>
      </c>
      <c r="B1979" s="1" t="str">
        <f>VLOOKUP($A1979,'Data Transformation'!$A$2:$D$2336,4,)</f>
        <v xml:space="preserve">  Lindsay E</v>
      </c>
      <c r="C1979">
        <f>VLOOKUP($A1979,'Medical Examinations'!$A$2:$B$2336,2,)</f>
        <v>29.48</v>
      </c>
      <c r="D1979">
        <f>VLOOKUP($A1979,'Medical Examinations'!$A$2:$C$2336,3,)</f>
        <v>4.09</v>
      </c>
      <c r="E1979" t="str">
        <f>VLOOKUP($A1979,'Medical Examinations'!$A$2:$D$2336,4,)</f>
        <v>yes</v>
      </c>
      <c r="F1979" t="str">
        <f>VLOOKUP($A1979,'Medical Examinations'!$A$2:$E$2336,5,)</f>
        <v>No</v>
      </c>
      <c r="G1979" t="str">
        <f>VLOOKUP($A1979,'Medical Examinations'!$A$2:$F$2336,6,)</f>
        <v>No</v>
      </c>
      <c r="H1979">
        <f>VLOOKUP($A1979,'Data Transformation'!$A$2:$G$2336,7,)</f>
        <v>0</v>
      </c>
      <c r="I1979" t="str">
        <f>VLOOKUP($A1979,'Medical Examinations'!$A$2:$H$2336,8,)</f>
        <v>No</v>
      </c>
      <c r="J1979" t="str">
        <f>VLOOKUP($A1979,'Data Transformation'!$A$2:$K$2336,11,)</f>
        <v>obesity</v>
      </c>
      <c r="K1979" t="str">
        <f>VLOOKUP($A1979,'Data Transformation'!$A$2:$M$2336,13,)</f>
        <v>Diabetes</v>
      </c>
      <c r="L1979" t="str">
        <f>VLOOKUP(A1979,'Data Transformation'!A1979:Q4313,17,)</f>
        <v>4-Jun-1991</v>
      </c>
      <c r="M1979">
        <f>VLOOKUP($A1979,'Hospitalisation Details'!$A$2:$I$2344,6,)</f>
        <v>3392.37</v>
      </c>
      <c r="N1979" t="str">
        <f>VLOOKUP($A1979,'Hospitalisation Details'!$A$2:$I$2344,7,)</f>
        <v>tier - 2</v>
      </c>
      <c r="O1979" t="str">
        <f>VLOOKUP($A1979,'Hospitalisation Details'!$A$2:$I$2344,8,)</f>
        <v>tier - 3</v>
      </c>
      <c r="P1979" t="str">
        <f>VLOOKUP($A1979,'Hospitalisation Details'!$A$2:$I$2344,9,)</f>
        <v>R1013</v>
      </c>
      <c r="Q1979">
        <f>VLOOKUP(A1979,'Data Transformation'!A1979:R4313,18,)</f>
        <v>32</v>
      </c>
    </row>
    <row r="1980" spans="1:17" ht="15.6" x14ac:dyDescent="0.3">
      <c r="A1980" s="1" t="s">
        <v>389</v>
      </c>
      <c r="B1980" s="1" t="str">
        <f>VLOOKUP($A1980,'Data Transformation'!$A$2:$D$2336,4,)</f>
        <v xml:space="preserve">  Kathleen M</v>
      </c>
      <c r="C1980">
        <f>VLOOKUP($A1980,'Medical Examinations'!$A$2:$B$2336,2,)</f>
        <v>28.785</v>
      </c>
      <c r="D1980">
        <f>VLOOKUP($A1980,'Medical Examinations'!$A$2:$C$2336,3,)</f>
        <v>4.3099999999999996</v>
      </c>
      <c r="E1980" t="str">
        <f>VLOOKUP($A1980,'Medical Examinations'!$A$2:$D$2336,4,)</f>
        <v>yes</v>
      </c>
      <c r="F1980" t="str">
        <f>VLOOKUP($A1980,'Medical Examinations'!$A$2:$E$2336,5,)</f>
        <v>No</v>
      </c>
      <c r="G1980" t="str">
        <f>VLOOKUP($A1980,'Medical Examinations'!$A$2:$F$2336,6,)</f>
        <v>No</v>
      </c>
      <c r="H1980">
        <f>VLOOKUP($A1980,'Data Transformation'!$A$2:$G$2336,7,)</f>
        <v>0</v>
      </c>
      <c r="I1980" t="str">
        <f>VLOOKUP($A1980,'Medical Examinations'!$A$2:$H$2336,8,)</f>
        <v>No</v>
      </c>
      <c r="J1980" t="str">
        <f>VLOOKUP($A1980,'Data Transformation'!$A$2:$K$2336,11,)</f>
        <v>obesity</v>
      </c>
      <c r="K1980" t="str">
        <f>VLOOKUP($A1980,'Data Transformation'!$A$2:$M$2336,13,)</f>
        <v>Diabetes</v>
      </c>
      <c r="L1980" t="str">
        <f>VLOOKUP(A1980,'Data Transformation'!A1980:Q4314,17,)</f>
        <v>28-Jul-1961</v>
      </c>
      <c r="M1980">
        <f>VLOOKUP($A1980,'Hospitalisation Details'!$A$2:$I$2344,6,)</f>
        <v>3385.4</v>
      </c>
      <c r="N1980" t="str">
        <f>VLOOKUP($A1980,'Hospitalisation Details'!$A$2:$I$2344,7,)</f>
        <v>tier - 2</v>
      </c>
      <c r="O1980" t="str">
        <f>VLOOKUP($A1980,'Hospitalisation Details'!$A$2:$I$2344,8,)</f>
        <v>tier - 2</v>
      </c>
      <c r="P1980" t="str">
        <f>VLOOKUP($A1980,'Hospitalisation Details'!$A$2:$I$2344,9,)</f>
        <v>R1024</v>
      </c>
      <c r="Q1980">
        <f>VLOOKUP(A1980,'Data Transformation'!A1980:R4314,18,)</f>
        <v>62</v>
      </c>
    </row>
    <row r="1981" spans="1:17" ht="15.6" x14ac:dyDescent="0.3">
      <c r="A1981" s="1" t="s">
        <v>388</v>
      </c>
      <c r="B1981" s="1" t="str">
        <f>VLOOKUP($A1981,'Data Transformation'!$A$2:$D$2336,4,)</f>
        <v xml:space="preserve">  Aya</v>
      </c>
      <c r="C1981">
        <f>VLOOKUP($A1981,'Medical Examinations'!$A$2:$B$2336,2,)</f>
        <v>19.8</v>
      </c>
      <c r="D1981">
        <f>VLOOKUP($A1981,'Medical Examinations'!$A$2:$C$2336,3,)</f>
        <v>4</v>
      </c>
      <c r="E1981" t="str">
        <f>VLOOKUP($A1981,'Medical Examinations'!$A$2:$D$2336,4,)</f>
        <v>yes</v>
      </c>
      <c r="F1981" t="str">
        <f>VLOOKUP($A1981,'Medical Examinations'!$A$2:$E$2336,5,)</f>
        <v>No</v>
      </c>
      <c r="G1981" t="str">
        <f>VLOOKUP($A1981,'Medical Examinations'!$A$2:$F$2336,6,)</f>
        <v>No</v>
      </c>
      <c r="H1981">
        <f>VLOOKUP($A1981,'Data Transformation'!$A$2:$G$2336,7,)</f>
        <v>0</v>
      </c>
      <c r="I1981" t="str">
        <f>VLOOKUP($A1981,'Medical Examinations'!$A$2:$H$2336,8,)</f>
        <v>No</v>
      </c>
      <c r="J1981" t="str">
        <f>VLOOKUP($A1981,'Data Transformation'!$A$2:$K$2336,11,)</f>
        <v>overweight</v>
      </c>
      <c r="K1981" t="str">
        <f>VLOOKUP($A1981,'Data Transformation'!$A$2:$M$2336,13,)</f>
        <v>Diabetes</v>
      </c>
      <c r="L1981" t="str">
        <f>VLOOKUP(A1981,'Data Transformation'!A1981:Q4315,17,)</f>
        <v>21-Dec-1999</v>
      </c>
      <c r="M1981">
        <f>VLOOKUP($A1981,'Hospitalisation Details'!$A$2:$I$2344,6,)</f>
        <v>3378.91</v>
      </c>
      <c r="N1981" t="str">
        <f>VLOOKUP($A1981,'Hospitalisation Details'!$A$2:$I$2344,7,)</f>
        <v>tier - 2</v>
      </c>
      <c r="O1981" t="str">
        <f>VLOOKUP($A1981,'Hospitalisation Details'!$A$2:$I$2344,8,)</f>
        <v>tier - 1</v>
      </c>
      <c r="P1981" t="str">
        <f>VLOOKUP($A1981,'Hospitalisation Details'!$A$2:$I$2344,9,)</f>
        <v>R1011</v>
      </c>
      <c r="Q1981">
        <f>VLOOKUP(A1981,'Data Transformation'!A1981:R4315,18,)</f>
        <v>23</v>
      </c>
    </row>
    <row r="1982" spans="1:17" ht="15.6" x14ac:dyDescent="0.3">
      <c r="A1982" s="1" t="s">
        <v>387</v>
      </c>
      <c r="B1982" s="1" t="str">
        <f>VLOOKUP($A1982,'Data Transformation'!$A$2:$D$2336,4,)</f>
        <v xml:space="preserve">  Carolyn R</v>
      </c>
      <c r="C1982">
        <f>VLOOKUP($A1982,'Medical Examinations'!$A$2:$B$2336,2,)</f>
        <v>35.53</v>
      </c>
      <c r="D1982">
        <f>VLOOKUP($A1982,'Medical Examinations'!$A$2:$C$2336,3,)</f>
        <v>4.68</v>
      </c>
      <c r="E1982" t="str">
        <f>VLOOKUP($A1982,'Medical Examinations'!$A$2:$D$2336,4,)</f>
        <v>No</v>
      </c>
      <c r="F1982" t="str">
        <f>VLOOKUP($A1982,'Medical Examinations'!$A$2:$E$2336,5,)</f>
        <v>No</v>
      </c>
      <c r="G1982" t="str">
        <f>VLOOKUP($A1982,'Medical Examinations'!$A$2:$F$2336,6,)</f>
        <v>Yes</v>
      </c>
      <c r="H1982">
        <f>VLOOKUP($A1982,'Data Transformation'!$A$2:$G$2336,7,)</f>
        <v>1</v>
      </c>
      <c r="I1982" t="str">
        <f>VLOOKUP($A1982,'Medical Examinations'!$A$2:$H$2336,8,)</f>
        <v>No</v>
      </c>
      <c r="J1982" t="str">
        <f>VLOOKUP($A1982,'Data Transformation'!$A$2:$K$2336,11,)</f>
        <v>normal weight</v>
      </c>
      <c r="K1982" t="str">
        <f>VLOOKUP($A1982,'Data Transformation'!$A$2:$M$2336,13,)</f>
        <v>Diabetes</v>
      </c>
      <c r="L1982" t="str">
        <f>VLOOKUP(A1982,'Data Transformation'!A1982:Q4316,17,)</f>
        <v>29-Nov-1985</v>
      </c>
      <c r="M1982">
        <f>VLOOKUP($A1982,'Hospitalisation Details'!$A$2:$I$2344,6,)</f>
        <v>3366.67</v>
      </c>
      <c r="N1982" t="str">
        <f>VLOOKUP($A1982,'Hospitalisation Details'!$A$2:$I$2344,7,)</f>
        <v>tier - 2</v>
      </c>
      <c r="O1982" t="str">
        <f>VLOOKUP($A1982,'Hospitalisation Details'!$A$2:$I$2344,8,)</f>
        <v>tier - 2</v>
      </c>
      <c r="P1982" t="str">
        <f>VLOOKUP($A1982,'Hospitalisation Details'!$A$2:$I$2344,9,)</f>
        <v>R1013</v>
      </c>
      <c r="Q1982">
        <f>VLOOKUP(A1982,'Data Transformation'!A1982:R4316,18,)</f>
        <v>37</v>
      </c>
    </row>
    <row r="1983" spans="1:17" ht="15.6" x14ac:dyDescent="0.3">
      <c r="A1983" s="1" t="s">
        <v>386</v>
      </c>
      <c r="B1983" s="1" t="str">
        <f>VLOOKUP($A1983,'Data Transformation'!$A$2:$D$2336,4,)</f>
        <v xml:space="preserve">  Bethany</v>
      </c>
      <c r="C1983">
        <f>VLOOKUP($A1983,'Medical Examinations'!$A$2:$B$2336,2,)</f>
        <v>21.47</v>
      </c>
      <c r="D1983">
        <f>VLOOKUP($A1983,'Medical Examinations'!$A$2:$C$2336,3,)</f>
        <v>4.0199999999999996</v>
      </c>
      <c r="E1983" t="str">
        <f>VLOOKUP($A1983,'Medical Examinations'!$A$2:$D$2336,4,)</f>
        <v>yes</v>
      </c>
      <c r="F1983" t="str">
        <f>VLOOKUP($A1983,'Medical Examinations'!$A$2:$E$2336,5,)</f>
        <v>No</v>
      </c>
      <c r="G1983" t="str">
        <f>VLOOKUP($A1983,'Medical Examinations'!$A$2:$F$2336,6,)</f>
        <v>No</v>
      </c>
      <c r="H1983">
        <f>VLOOKUP($A1983,'Data Transformation'!$A$2:$G$2336,7,)</f>
        <v>1</v>
      </c>
      <c r="I1983" t="str">
        <f>VLOOKUP($A1983,'Medical Examinations'!$A$2:$H$2336,8,)</f>
        <v>No</v>
      </c>
      <c r="J1983" t="str">
        <f>VLOOKUP($A1983,'Data Transformation'!$A$2:$K$2336,11,)</f>
        <v>obesity</v>
      </c>
      <c r="K1983" t="str">
        <f>VLOOKUP($A1983,'Data Transformation'!$A$2:$M$2336,13,)</f>
        <v>Diabetes</v>
      </c>
      <c r="L1983" t="str">
        <f>VLOOKUP(A1983,'Data Transformation'!A1983:Q4317,17,)</f>
        <v>22-Nov-1960</v>
      </c>
      <c r="M1983">
        <f>VLOOKUP($A1983,'Hospitalisation Details'!$A$2:$I$2344,6,)</f>
        <v>3353.47</v>
      </c>
      <c r="N1983" t="str">
        <f>VLOOKUP($A1983,'Hospitalisation Details'!$A$2:$I$2344,7,)</f>
        <v>tier - 2</v>
      </c>
      <c r="O1983" t="str">
        <f>VLOOKUP($A1983,'Hospitalisation Details'!$A$2:$I$2344,8,)</f>
        <v>tier - 3</v>
      </c>
      <c r="P1983" t="str">
        <f>VLOOKUP($A1983,'Hospitalisation Details'!$A$2:$I$2344,9,)</f>
        <v>R1012</v>
      </c>
      <c r="Q1983">
        <f>VLOOKUP(A1983,'Data Transformation'!A1983:R4317,18,)</f>
        <v>62</v>
      </c>
    </row>
    <row r="1984" spans="1:17" ht="15.6" x14ac:dyDescent="0.3">
      <c r="A1984" s="1" t="s">
        <v>385</v>
      </c>
      <c r="B1984" s="1" t="str">
        <f>VLOOKUP($A1984,'Data Transformation'!$A$2:$D$2336,4,)</f>
        <v xml:space="preserve">  Holly A</v>
      </c>
      <c r="C1984">
        <f>VLOOKUP($A1984,'Medical Examinations'!$A$2:$B$2336,2,)</f>
        <v>25.9</v>
      </c>
      <c r="D1984">
        <f>VLOOKUP($A1984,'Medical Examinations'!$A$2:$C$2336,3,)</f>
        <v>5.12</v>
      </c>
      <c r="E1984" t="str">
        <f>VLOOKUP($A1984,'Medical Examinations'!$A$2:$D$2336,4,)</f>
        <v>No</v>
      </c>
      <c r="F1984" t="str">
        <f>VLOOKUP($A1984,'Medical Examinations'!$A$2:$E$2336,5,)</f>
        <v>No</v>
      </c>
      <c r="G1984" t="str">
        <f>VLOOKUP($A1984,'Medical Examinations'!$A$2:$F$2336,6,)</f>
        <v>Yes</v>
      </c>
      <c r="H1984">
        <f>VLOOKUP($A1984,'Data Transformation'!$A$2:$G$2336,7,)</f>
        <v>1</v>
      </c>
      <c r="I1984" t="str">
        <f>VLOOKUP($A1984,'Medical Examinations'!$A$2:$H$2336,8,)</f>
        <v>No</v>
      </c>
      <c r="J1984" t="str">
        <f>VLOOKUP($A1984,'Data Transformation'!$A$2:$K$2336,11,)</f>
        <v>normal weight</v>
      </c>
      <c r="K1984" t="str">
        <f>VLOOKUP($A1984,'Data Transformation'!$A$2:$M$2336,13,)</f>
        <v>Diabetes</v>
      </c>
      <c r="L1984" t="str">
        <f>VLOOKUP(A1984,'Data Transformation'!A1984:Q4318,17,)</f>
        <v>6-Sep-1999</v>
      </c>
      <c r="M1984">
        <f>VLOOKUP($A1984,'Hospitalisation Details'!$A$2:$I$2344,6,)</f>
        <v>3353.28</v>
      </c>
      <c r="N1984" t="str">
        <f>VLOOKUP($A1984,'Hospitalisation Details'!$A$2:$I$2344,7,)</f>
        <v>tier - 2</v>
      </c>
      <c r="O1984" t="str">
        <f>VLOOKUP($A1984,'Hospitalisation Details'!$A$2:$I$2344,8,)</f>
        <v>tier - 1</v>
      </c>
      <c r="P1984" t="str">
        <f>VLOOKUP($A1984,'Hospitalisation Details'!$A$2:$I$2344,9,)</f>
        <v>R1011</v>
      </c>
      <c r="Q1984">
        <f>VLOOKUP(A1984,'Data Transformation'!A1984:R4318,18,)</f>
        <v>23</v>
      </c>
    </row>
    <row r="1985" spans="1:17" ht="15.6" x14ac:dyDescent="0.3">
      <c r="A1985" s="1" t="s">
        <v>384</v>
      </c>
      <c r="B1985" s="1" t="str">
        <f>VLOOKUP($A1985,'Data Transformation'!$A$2:$D$2336,4,)</f>
        <v xml:space="preserve">  Ping</v>
      </c>
      <c r="C1985">
        <f>VLOOKUP($A1985,'Medical Examinations'!$A$2:$B$2336,2,)</f>
        <v>20.81</v>
      </c>
      <c r="D1985">
        <f>VLOOKUP($A1985,'Medical Examinations'!$A$2:$C$2336,3,)</f>
        <v>5.52</v>
      </c>
      <c r="E1985" t="str">
        <f>VLOOKUP($A1985,'Medical Examinations'!$A$2:$D$2336,4,)</f>
        <v>No</v>
      </c>
      <c r="F1985" t="str">
        <f>VLOOKUP($A1985,'Medical Examinations'!$A$2:$E$2336,5,)</f>
        <v>No</v>
      </c>
      <c r="G1985" t="str">
        <f>VLOOKUP($A1985,'Medical Examinations'!$A$2:$F$2336,6,)</f>
        <v>No</v>
      </c>
      <c r="H1985">
        <f>VLOOKUP($A1985,'Data Transformation'!$A$2:$G$2336,7,)</f>
        <v>0</v>
      </c>
      <c r="I1985" t="str">
        <f>VLOOKUP($A1985,'Medical Examinations'!$A$2:$H$2336,8,)</f>
        <v>No</v>
      </c>
      <c r="J1985" t="str">
        <f>VLOOKUP($A1985,'Data Transformation'!$A$2:$K$2336,11,)</f>
        <v>normal weight</v>
      </c>
      <c r="K1985" t="str">
        <f>VLOOKUP($A1985,'Data Transformation'!$A$2:$M$2336,13,)</f>
        <v>Normal</v>
      </c>
      <c r="L1985" t="str">
        <f>VLOOKUP(A1985,'Data Transformation'!A1985:Q4319,17,)</f>
        <v>25-Nov-1963</v>
      </c>
      <c r="M1985">
        <f>VLOOKUP($A1985,'Hospitalisation Details'!$A$2:$I$2344,6,)</f>
        <v>3342.79</v>
      </c>
      <c r="N1985" t="str">
        <f>VLOOKUP($A1985,'Hospitalisation Details'!$A$2:$I$2344,7,)</f>
        <v>tier - 2</v>
      </c>
      <c r="O1985" t="str">
        <f>VLOOKUP($A1985,'Hospitalisation Details'!$A$2:$I$2344,8,)</f>
        <v>tier - 1</v>
      </c>
      <c r="P1985" t="str">
        <f>VLOOKUP($A1985,'Hospitalisation Details'!$A$2:$I$2344,9,)</f>
        <v>R1013</v>
      </c>
      <c r="Q1985">
        <f>VLOOKUP(A1985,'Data Transformation'!A1985:R4319,18,)</f>
        <v>59</v>
      </c>
    </row>
    <row r="1986" spans="1:17" ht="15.6" x14ac:dyDescent="0.3">
      <c r="A1986" s="1" t="s">
        <v>383</v>
      </c>
      <c r="B1986" s="1" t="str">
        <f>VLOOKUP($A1986,'Data Transformation'!$A$2:$D$2336,4,)</f>
        <v xml:space="preserve">  Tim</v>
      </c>
      <c r="C1986">
        <f>VLOOKUP($A1986,'Medical Examinations'!$A$2:$B$2336,2,)</f>
        <v>25.84</v>
      </c>
      <c r="D1986">
        <f>VLOOKUP($A1986,'Medical Examinations'!$A$2:$C$2336,3,)</f>
        <v>5.81</v>
      </c>
      <c r="E1986" t="str">
        <f>VLOOKUP($A1986,'Medical Examinations'!$A$2:$D$2336,4,)</f>
        <v>yes</v>
      </c>
      <c r="F1986" t="str">
        <f>VLOOKUP($A1986,'Medical Examinations'!$A$2:$E$2336,5,)</f>
        <v>No</v>
      </c>
      <c r="G1986" t="str">
        <f>VLOOKUP($A1986,'Medical Examinations'!$A$2:$F$2336,6,)</f>
        <v>Yes</v>
      </c>
      <c r="H1986">
        <f>VLOOKUP($A1986,'Data Transformation'!$A$2:$G$2336,7,)</f>
        <v>1</v>
      </c>
      <c r="I1986" t="str">
        <f>VLOOKUP($A1986,'Medical Examinations'!$A$2:$H$2336,8,)</f>
        <v>No</v>
      </c>
      <c r="J1986" t="str">
        <f>VLOOKUP($A1986,'Data Transformation'!$A$2:$K$2336,11,)</f>
        <v>normal weight</v>
      </c>
      <c r="K1986" t="str">
        <f>VLOOKUP($A1986,'Data Transformation'!$A$2:$M$2336,13,)</f>
        <v>Diabetes</v>
      </c>
      <c r="L1986" t="str">
        <f>VLOOKUP(A1986,'Data Transformation'!A1986:Q4320,17,)</f>
        <v>24-Dec-1990</v>
      </c>
      <c r="M1986">
        <f>VLOOKUP($A1986,'Hospitalisation Details'!$A$2:$I$2344,6,)</f>
        <v>3309.79</v>
      </c>
      <c r="N1986" t="str">
        <f>VLOOKUP($A1986,'Hospitalisation Details'!$A$2:$I$2344,7,)</f>
        <v>tier - 3</v>
      </c>
      <c r="O1986" t="str">
        <f>VLOOKUP($A1986,'Hospitalisation Details'!$A$2:$I$2344,8,)</f>
        <v>tier - 3</v>
      </c>
      <c r="P1986" t="str">
        <f>VLOOKUP($A1986,'Hospitalisation Details'!$A$2:$I$2344,9,)</f>
        <v>R1017</v>
      </c>
      <c r="Q1986">
        <f>VLOOKUP(A1986,'Data Transformation'!A1986:R4320,18,)</f>
        <v>32</v>
      </c>
    </row>
    <row r="1987" spans="1:17" ht="15.6" x14ac:dyDescent="0.3">
      <c r="A1987" s="1" t="s">
        <v>382</v>
      </c>
      <c r="B1987" s="1" t="str">
        <f>VLOOKUP($A1987,'Data Transformation'!$A$2:$D$2336,4,)</f>
        <v xml:space="preserve">  John</v>
      </c>
      <c r="C1987">
        <f>VLOOKUP($A1987,'Medical Examinations'!$A$2:$B$2336,2,)</f>
        <v>30.95</v>
      </c>
      <c r="D1987">
        <f>VLOOKUP($A1987,'Medical Examinations'!$A$2:$C$2336,3,)</f>
        <v>5.16</v>
      </c>
      <c r="E1987" t="str">
        <f>VLOOKUP($A1987,'Medical Examinations'!$A$2:$D$2336,4,)</f>
        <v>No</v>
      </c>
      <c r="F1987" t="str">
        <f>VLOOKUP($A1987,'Medical Examinations'!$A$2:$E$2336,5,)</f>
        <v>No</v>
      </c>
      <c r="G1987" t="str">
        <f>VLOOKUP($A1987,'Medical Examinations'!$A$2:$F$2336,6,)</f>
        <v>Yes</v>
      </c>
      <c r="H1987">
        <f>VLOOKUP($A1987,'Data Transformation'!$A$2:$G$2336,7,)</f>
        <v>1</v>
      </c>
      <c r="I1987" t="str">
        <f>VLOOKUP($A1987,'Medical Examinations'!$A$2:$H$2336,8,)</f>
        <v>No</v>
      </c>
      <c r="J1987" t="str">
        <f>VLOOKUP($A1987,'Data Transformation'!$A$2:$K$2336,11,)</f>
        <v>normal weight</v>
      </c>
      <c r="K1987" t="str">
        <f>VLOOKUP($A1987,'Data Transformation'!$A$2:$M$2336,13,)</f>
        <v>Diabetes</v>
      </c>
      <c r="L1987" t="str">
        <f>VLOOKUP(A1987,'Data Transformation'!A1987:Q4321,17,)</f>
        <v>2-Dec-1977</v>
      </c>
      <c r="M1987">
        <f>VLOOKUP($A1987,'Hospitalisation Details'!$A$2:$I$2344,6,)</f>
        <v>3308.46</v>
      </c>
      <c r="N1987" t="str">
        <f>VLOOKUP($A1987,'Hospitalisation Details'!$A$2:$I$2344,7,)</f>
        <v>tier - 2</v>
      </c>
      <c r="O1987" t="str">
        <f>VLOOKUP($A1987,'Hospitalisation Details'!$A$2:$I$2344,8,)</f>
        <v>tier - 1</v>
      </c>
      <c r="P1987" t="str">
        <f>VLOOKUP($A1987,'Hospitalisation Details'!$A$2:$I$2344,9,)</f>
        <v>R1021</v>
      </c>
      <c r="Q1987">
        <f>VLOOKUP(A1987,'Data Transformation'!A1987:R4321,18,)</f>
        <v>45</v>
      </c>
    </row>
    <row r="1988" spans="1:17" ht="15.6" x14ac:dyDescent="0.3">
      <c r="A1988" s="1" t="s">
        <v>381</v>
      </c>
      <c r="B1988" s="1" t="str">
        <f>VLOOKUP($A1988,'Data Transformation'!$A$2:$D$2336,4,)</f>
        <v xml:space="preserve">  Cynthia</v>
      </c>
      <c r="C1988">
        <f>VLOOKUP($A1988,'Medical Examinations'!$A$2:$B$2336,2,)</f>
        <v>30.54</v>
      </c>
      <c r="D1988">
        <f>VLOOKUP($A1988,'Medical Examinations'!$A$2:$C$2336,3,)</f>
        <v>5</v>
      </c>
      <c r="E1988" t="str">
        <f>VLOOKUP($A1988,'Medical Examinations'!$A$2:$D$2336,4,)</f>
        <v>No</v>
      </c>
      <c r="F1988" t="str">
        <f>VLOOKUP($A1988,'Medical Examinations'!$A$2:$E$2336,5,)</f>
        <v>No</v>
      </c>
      <c r="G1988" t="str">
        <f>VLOOKUP($A1988,'Medical Examinations'!$A$2:$F$2336,6,)</f>
        <v>Yes</v>
      </c>
      <c r="H1988">
        <f>VLOOKUP($A1988,'Data Transformation'!$A$2:$G$2336,7,)</f>
        <v>1</v>
      </c>
      <c r="I1988" t="str">
        <f>VLOOKUP($A1988,'Medical Examinations'!$A$2:$H$2336,8,)</f>
        <v>No</v>
      </c>
      <c r="J1988" t="str">
        <f>VLOOKUP($A1988,'Data Transformation'!$A$2:$K$2336,11,)</f>
        <v>underweight</v>
      </c>
      <c r="K1988" t="str">
        <f>VLOOKUP($A1988,'Data Transformation'!$A$2:$M$2336,13,)</f>
        <v>Diabetes</v>
      </c>
      <c r="L1988" t="str">
        <f>VLOOKUP(A1988,'Data Transformation'!A1988:Q4322,17,)</f>
        <v>16-Sep-1974</v>
      </c>
      <c r="M1988">
        <f>VLOOKUP($A1988,'Hospitalisation Details'!$A$2:$I$2344,6,)</f>
        <v>3300.7</v>
      </c>
      <c r="N1988" t="str">
        <f>VLOOKUP($A1988,'Hospitalisation Details'!$A$2:$I$2344,7,)</f>
        <v>tier - 2</v>
      </c>
      <c r="O1988" t="str">
        <f>VLOOKUP($A1988,'Hospitalisation Details'!$A$2:$I$2344,8,)</f>
        <v>tier - 2</v>
      </c>
      <c r="P1988" t="str">
        <f>VLOOKUP($A1988,'Hospitalisation Details'!$A$2:$I$2344,9,)</f>
        <v>R1025</v>
      </c>
      <c r="Q1988">
        <f>VLOOKUP(A1988,'Data Transformation'!A1988:R4322,18,)</f>
        <v>48</v>
      </c>
    </row>
    <row r="1989" spans="1:17" ht="15.6" x14ac:dyDescent="0.3">
      <c r="A1989" s="1" t="s">
        <v>380</v>
      </c>
      <c r="B1989" s="1" t="str">
        <f>VLOOKUP($A1989,'Data Transformation'!$A$2:$D$2336,4,)</f>
        <v xml:space="preserve">  Emmett</v>
      </c>
      <c r="C1989">
        <f>VLOOKUP($A1989,'Medical Examinations'!$A$2:$B$2336,2,)</f>
        <v>33.914999999999999</v>
      </c>
      <c r="D1989">
        <f>VLOOKUP($A1989,'Medical Examinations'!$A$2:$C$2336,3,)</f>
        <v>5.84</v>
      </c>
      <c r="E1989" t="str">
        <f>VLOOKUP($A1989,'Medical Examinations'!$A$2:$D$2336,4,)</f>
        <v>yes</v>
      </c>
      <c r="F1989" t="str">
        <f>VLOOKUP($A1989,'Medical Examinations'!$A$2:$E$2336,5,)</f>
        <v>No</v>
      </c>
      <c r="G1989" t="str">
        <f>VLOOKUP($A1989,'Medical Examinations'!$A$2:$F$2336,6,)</f>
        <v>No</v>
      </c>
      <c r="H1989">
        <f>VLOOKUP($A1989,'Data Transformation'!$A$2:$G$2336,7,)</f>
        <v>0</v>
      </c>
      <c r="I1989" t="str">
        <f>VLOOKUP($A1989,'Medical Examinations'!$A$2:$H$2336,8,)</f>
        <v>No</v>
      </c>
      <c r="J1989" t="str">
        <f>VLOOKUP($A1989,'Data Transformation'!$A$2:$K$2336,11,)</f>
        <v>obesity</v>
      </c>
      <c r="K1989" t="str">
        <f>VLOOKUP($A1989,'Data Transformation'!$A$2:$M$2336,13,)</f>
        <v>Normal</v>
      </c>
      <c r="L1989" t="str">
        <f>VLOOKUP(A1989,'Data Transformation'!A1989:Q4323,17,)</f>
        <v>11-Dec-1982</v>
      </c>
      <c r="M1989">
        <f>VLOOKUP($A1989,'Hospitalisation Details'!$A$2:$I$2344,6,)</f>
        <v>3292.53</v>
      </c>
      <c r="N1989" t="str">
        <f>VLOOKUP($A1989,'Hospitalisation Details'!$A$2:$I$2344,7,)</f>
        <v>tier - 2</v>
      </c>
      <c r="O1989" t="str">
        <f>VLOOKUP($A1989,'Hospitalisation Details'!$A$2:$I$2344,8,)</f>
        <v>tier - 2</v>
      </c>
      <c r="P1989" t="str">
        <f>VLOOKUP($A1989,'Hospitalisation Details'!$A$2:$I$2344,9,)</f>
        <v>R1012</v>
      </c>
      <c r="Q1989">
        <f>VLOOKUP(A1989,'Data Transformation'!A1989:R4323,18,)</f>
        <v>40</v>
      </c>
    </row>
    <row r="1990" spans="1:17" ht="15.6" x14ac:dyDescent="0.3">
      <c r="A1990" s="1" t="s">
        <v>379</v>
      </c>
      <c r="B1990" s="1" t="str">
        <f>VLOOKUP($A1990,'Data Transformation'!$A$2:$D$2336,4,)</f>
        <v xml:space="preserve">  Kate</v>
      </c>
      <c r="C1990">
        <f>VLOOKUP($A1990,'Medical Examinations'!$A$2:$B$2336,2,)</f>
        <v>33.31</v>
      </c>
      <c r="D1990">
        <f>VLOOKUP($A1990,'Medical Examinations'!$A$2:$C$2336,3,)</f>
        <v>4.1900000000000004</v>
      </c>
      <c r="E1990" t="str">
        <f>VLOOKUP($A1990,'Medical Examinations'!$A$2:$D$2336,4,)</f>
        <v>No</v>
      </c>
      <c r="F1990" t="str">
        <f>VLOOKUP($A1990,'Medical Examinations'!$A$2:$E$2336,5,)</f>
        <v>No</v>
      </c>
      <c r="G1990" t="str">
        <f>VLOOKUP($A1990,'Medical Examinations'!$A$2:$F$2336,6,)</f>
        <v>Yes</v>
      </c>
      <c r="H1990">
        <f>VLOOKUP($A1990,'Data Transformation'!$A$2:$G$2336,7,)</f>
        <v>1</v>
      </c>
      <c r="I1990" t="str">
        <f>VLOOKUP($A1990,'Medical Examinations'!$A$2:$H$2336,8,)</f>
        <v>No</v>
      </c>
      <c r="J1990" t="str">
        <f>VLOOKUP($A1990,'Data Transformation'!$A$2:$K$2336,11,)</f>
        <v>obesity</v>
      </c>
      <c r="K1990" t="str">
        <f>VLOOKUP($A1990,'Data Transformation'!$A$2:$M$2336,13,)</f>
        <v>Normal</v>
      </c>
      <c r="L1990" t="str">
        <f>VLOOKUP(A1990,'Data Transformation'!A1990:Q4324,17,)</f>
        <v>27-Sep-1985</v>
      </c>
      <c r="M1990">
        <f>VLOOKUP($A1990,'Hospitalisation Details'!$A$2:$I$2344,6,)</f>
        <v>3280.22</v>
      </c>
      <c r="N1990" t="str">
        <f>VLOOKUP($A1990,'Hospitalisation Details'!$A$2:$I$2344,7,)</f>
        <v>tier - 2</v>
      </c>
      <c r="O1990" t="str">
        <f>VLOOKUP($A1990,'Hospitalisation Details'!$A$2:$I$2344,8,)</f>
        <v>tier - 3</v>
      </c>
      <c r="P1990" t="str">
        <f>VLOOKUP($A1990,'Hospitalisation Details'!$A$2:$I$2344,9,)</f>
        <v>R1011</v>
      </c>
      <c r="Q1990">
        <f>VLOOKUP(A1990,'Data Transformation'!A1990:R4324,18,)</f>
        <v>37</v>
      </c>
    </row>
    <row r="1991" spans="1:17" ht="15.6" x14ac:dyDescent="0.3">
      <c r="A1991" s="1" t="s">
        <v>378</v>
      </c>
      <c r="B1991" s="1" t="str">
        <f>VLOOKUP($A1991,'Data Transformation'!$A$2:$D$2336,4,)</f>
        <v xml:space="preserve">  Christopher L</v>
      </c>
      <c r="C1991">
        <f>VLOOKUP($A1991,'Medical Examinations'!$A$2:$B$2336,2,)</f>
        <v>25.745000000000001</v>
      </c>
      <c r="D1991">
        <f>VLOOKUP($A1991,'Medical Examinations'!$A$2:$C$2336,3,)</f>
        <v>4.62</v>
      </c>
      <c r="E1991" t="str">
        <f>VLOOKUP($A1991,'Medical Examinations'!$A$2:$D$2336,4,)</f>
        <v>yes</v>
      </c>
      <c r="F1991" t="str">
        <f>VLOOKUP($A1991,'Medical Examinations'!$A$2:$E$2336,5,)</f>
        <v>No</v>
      </c>
      <c r="G1991" t="str">
        <f>VLOOKUP($A1991,'Medical Examinations'!$A$2:$F$2336,6,)</f>
        <v>No</v>
      </c>
      <c r="H1991">
        <f>VLOOKUP($A1991,'Data Transformation'!$A$2:$G$2336,7,)</f>
        <v>0</v>
      </c>
      <c r="I1991" t="str">
        <f>VLOOKUP($A1991,'Medical Examinations'!$A$2:$H$2336,8,)</f>
        <v>No</v>
      </c>
      <c r="J1991" t="str">
        <f>VLOOKUP($A1991,'Data Transformation'!$A$2:$K$2336,11,)</f>
        <v>obesity</v>
      </c>
      <c r="K1991" t="str">
        <f>VLOOKUP($A1991,'Data Transformation'!$A$2:$M$2336,13,)</f>
        <v>Prediabetes</v>
      </c>
      <c r="L1991" t="str">
        <f>VLOOKUP(A1991,'Data Transformation'!A1991:Q4325,17,)</f>
        <v>5-Dec-1990</v>
      </c>
      <c r="M1991">
        <f>VLOOKUP($A1991,'Hospitalisation Details'!$A$2:$I$2344,6,)</f>
        <v>3279.87</v>
      </c>
      <c r="N1991" t="str">
        <f>VLOOKUP($A1991,'Hospitalisation Details'!$A$2:$I$2344,7,)</f>
        <v>tier - 2</v>
      </c>
      <c r="O1991" t="str">
        <f>VLOOKUP($A1991,'Hospitalisation Details'!$A$2:$I$2344,8,)</f>
        <v>tier - 1</v>
      </c>
      <c r="P1991" t="str">
        <f>VLOOKUP($A1991,'Hospitalisation Details'!$A$2:$I$2344,9,)</f>
        <v>R1017</v>
      </c>
      <c r="Q1991">
        <f>VLOOKUP(A1991,'Data Transformation'!A1991:R4325,18,)</f>
        <v>32</v>
      </c>
    </row>
    <row r="1992" spans="1:17" ht="15.6" x14ac:dyDescent="0.3">
      <c r="A1992" s="1" t="s">
        <v>377</v>
      </c>
      <c r="B1992" s="1" t="str">
        <f>VLOOKUP($A1992,'Data Transformation'!$A$2:$D$2336,4,)</f>
        <v xml:space="preserve">  Christopher P</v>
      </c>
      <c r="C1992">
        <f>VLOOKUP($A1992,'Medical Examinations'!$A$2:$B$2336,2,)</f>
        <v>37.1</v>
      </c>
      <c r="D1992">
        <f>VLOOKUP($A1992,'Medical Examinations'!$A$2:$C$2336,3,)</f>
        <v>6.24</v>
      </c>
      <c r="E1992" t="str">
        <f>VLOOKUP($A1992,'Medical Examinations'!$A$2:$D$2336,4,)</f>
        <v>No</v>
      </c>
      <c r="F1992" t="str">
        <f>VLOOKUP($A1992,'Medical Examinations'!$A$2:$E$2336,5,)</f>
        <v>No</v>
      </c>
      <c r="G1992" t="str">
        <f>VLOOKUP($A1992,'Medical Examinations'!$A$2:$F$2336,6,)</f>
        <v>No</v>
      </c>
      <c r="H1992">
        <f>VLOOKUP($A1992,'Data Transformation'!$A$2:$G$2336,7,)</f>
        <v>0</v>
      </c>
      <c r="I1992" t="str">
        <f>VLOOKUP($A1992,'Medical Examinations'!$A$2:$H$2336,8,)</f>
        <v>No</v>
      </c>
      <c r="J1992" t="str">
        <f>VLOOKUP($A1992,'Data Transformation'!$A$2:$K$2336,11,)</f>
        <v>obesity</v>
      </c>
      <c r="K1992" t="str">
        <f>VLOOKUP($A1992,'Data Transformation'!$A$2:$M$2336,13,)</f>
        <v>Normal</v>
      </c>
      <c r="L1992" t="str">
        <f>VLOOKUP(A1992,'Data Transformation'!A1992:Q4326,17,)</f>
        <v>3-Aug-1961</v>
      </c>
      <c r="M1992">
        <f>VLOOKUP($A1992,'Hospitalisation Details'!$A$2:$I$2344,6,)</f>
        <v>3277.16</v>
      </c>
      <c r="N1992" t="str">
        <f>VLOOKUP($A1992,'Hospitalisation Details'!$A$2:$I$2344,7,)</f>
        <v>tier - 2</v>
      </c>
      <c r="O1992" t="str">
        <f>VLOOKUP($A1992,'Hospitalisation Details'!$A$2:$I$2344,8,)</f>
        <v>tier - 3</v>
      </c>
      <c r="P1992" t="str">
        <f>VLOOKUP($A1992,'Hospitalisation Details'!$A$2:$I$2344,9,)</f>
        <v>R1011</v>
      </c>
      <c r="Q1992">
        <f>VLOOKUP(A1992,'Data Transformation'!A1992:R4326,18,)</f>
        <v>62</v>
      </c>
    </row>
    <row r="1993" spans="1:17" ht="15.6" x14ac:dyDescent="0.3">
      <c r="A1993" s="1" t="s">
        <v>376</v>
      </c>
      <c r="B1993" s="1" t="str">
        <f>VLOOKUP($A1993,'Data Transformation'!$A$2:$D$2336,4,)</f>
        <v xml:space="preserve">  Christopher W</v>
      </c>
      <c r="C1993">
        <f>VLOOKUP($A1993,'Medical Examinations'!$A$2:$B$2336,2,)</f>
        <v>35.435000000000002</v>
      </c>
      <c r="D1993">
        <f>VLOOKUP($A1993,'Medical Examinations'!$A$2:$C$2336,3,)</f>
        <v>5.81</v>
      </c>
      <c r="E1993" t="str">
        <f>VLOOKUP($A1993,'Medical Examinations'!$A$2:$D$2336,4,)</f>
        <v>No</v>
      </c>
      <c r="F1993" t="str">
        <f>VLOOKUP($A1993,'Medical Examinations'!$A$2:$E$2336,5,)</f>
        <v>No</v>
      </c>
      <c r="G1993" t="str">
        <f>VLOOKUP($A1993,'Medical Examinations'!$A$2:$F$2336,6,)</f>
        <v>No</v>
      </c>
      <c r="H1993">
        <f>VLOOKUP($A1993,'Data Transformation'!$A$2:$G$2336,7,)</f>
        <v>0</v>
      </c>
      <c r="I1993" t="str">
        <f>VLOOKUP($A1993,'Medical Examinations'!$A$2:$H$2336,8,)</f>
        <v>No</v>
      </c>
      <c r="J1993" t="str">
        <f>VLOOKUP($A1993,'Data Transformation'!$A$2:$K$2336,11,)</f>
        <v>obesity</v>
      </c>
      <c r="K1993" t="str">
        <f>VLOOKUP($A1993,'Data Transformation'!$A$2:$M$2336,13,)</f>
        <v>Prediabetes</v>
      </c>
      <c r="L1993" t="str">
        <f>VLOOKUP(A1993,'Data Transformation'!A1993:Q4327,17,)</f>
        <v>25-Jul-1962</v>
      </c>
      <c r="M1993">
        <f>VLOOKUP($A1993,'Hospitalisation Details'!$A$2:$I$2344,6,)</f>
        <v>3268.85</v>
      </c>
      <c r="N1993" t="str">
        <f>VLOOKUP($A1993,'Hospitalisation Details'!$A$2:$I$2344,7,)</f>
        <v>tier - 3</v>
      </c>
      <c r="O1993" t="str">
        <f>VLOOKUP($A1993,'Hospitalisation Details'!$A$2:$I$2344,8,)</f>
        <v>tier - 1</v>
      </c>
      <c r="P1993" t="str">
        <f>VLOOKUP($A1993,'Hospitalisation Details'!$A$2:$I$2344,9,)</f>
        <v>R1016</v>
      </c>
      <c r="Q1993">
        <f>VLOOKUP(A1993,'Data Transformation'!A1993:R4327,18,)</f>
        <v>61</v>
      </c>
    </row>
    <row r="1994" spans="1:17" ht="15.6" x14ac:dyDescent="0.3">
      <c r="A1994" s="1" t="s">
        <v>375</v>
      </c>
      <c r="B1994" s="1" t="str">
        <f>VLOOKUP($A1994,'Data Transformation'!$A$2:$D$2336,4,)</f>
        <v xml:space="preserve">  Norman H</v>
      </c>
      <c r="C1994">
        <f>VLOOKUP($A1994,'Medical Examinations'!$A$2:$B$2336,2,)</f>
        <v>20.399999999999999</v>
      </c>
      <c r="D1994">
        <f>VLOOKUP($A1994,'Medical Examinations'!$A$2:$C$2336,3,)</f>
        <v>4.83</v>
      </c>
      <c r="E1994" t="str">
        <f>VLOOKUP($A1994,'Medical Examinations'!$A$2:$D$2336,4,)</f>
        <v>No</v>
      </c>
      <c r="F1994" t="str">
        <f>VLOOKUP($A1994,'Medical Examinations'!$A$2:$E$2336,5,)</f>
        <v>No</v>
      </c>
      <c r="G1994" t="str">
        <f>VLOOKUP($A1994,'Medical Examinations'!$A$2:$F$2336,6,)</f>
        <v>No</v>
      </c>
      <c r="H1994">
        <f>VLOOKUP($A1994,'Data Transformation'!$A$2:$G$2336,7,)</f>
        <v>0</v>
      </c>
      <c r="I1994" t="str">
        <f>VLOOKUP($A1994,'Medical Examinations'!$A$2:$H$2336,8,)</f>
        <v>No</v>
      </c>
      <c r="J1994" t="str">
        <f>VLOOKUP($A1994,'Data Transformation'!$A$2:$K$2336,11,)</f>
        <v>normal weight</v>
      </c>
      <c r="K1994" t="str">
        <f>VLOOKUP($A1994,'Data Transformation'!$A$2:$M$2336,13,)</f>
        <v>Normal</v>
      </c>
      <c r="L1994" t="str">
        <f>VLOOKUP(A1994,'Data Transformation'!A1994:Q4328,17,)</f>
        <v>5-Dec-1959</v>
      </c>
      <c r="M1994">
        <f>VLOOKUP($A1994,'Hospitalisation Details'!$A$2:$I$2344,6,)</f>
        <v>3260.2</v>
      </c>
      <c r="N1994" t="str">
        <f>VLOOKUP($A1994,'Hospitalisation Details'!$A$2:$I$2344,7,)</f>
        <v>tier - 3</v>
      </c>
      <c r="O1994" t="str">
        <f>VLOOKUP($A1994,'Hospitalisation Details'!$A$2:$I$2344,8,)</f>
        <v>tier - 2</v>
      </c>
      <c r="P1994" t="str">
        <f>VLOOKUP($A1994,'Hospitalisation Details'!$A$2:$I$2344,9,)</f>
        <v>R1011</v>
      </c>
      <c r="Q1994">
        <f>VLOOKUP(A1994,'Data Transformation'!A1994:R4328,18,)</f>
        <v>63</v>
      </c>
    </row>
    <row r="1995" spans="1:17" ht="15.6" x14ac:dyDescent="0.3">
      <c r="A1995" s="1" t="s">
        <v>374</v>
      </c>
      <c r="B1995" s="1" t="str">
        <f>VLOOKUP($A1995,'Data Transformation'!$A$2:$D$2336,4,)</f>
        <v xml:space="preserve">  Susan</v>
      </c>
      <c r="C1995">
        <f>VLOOKUP($A1995,'Medical Examinations'!$A$2:$B$2336,2,)</f>
        <v>42.13</v>
      </c>
      <c r="D1995">
        <f>VLOOKUP($A1995,'Medical Examinations'!$A$2:$C$2336,3,)</f>
        <v>5.72</v>
      </c>
      <c r="E1995" t="str">
        <f>VLOOKUP($A1995,'Medical Examinations'!$A$2:$D$2336,4,)</f>
        <v>yes</v>
      </c>
      <c r="F1995" t="str">
        <f>VLOOKUP($A1995,'Medical Examinations'!$A$2:$E$2336,5,)</f>
        <v>No</v>
      </c>
      <c r="G1995" t="str">
        <f>VLOOKUP($A1995,'Medical Examinations'!$A$2:$F$2336,6,)</f>
        <v>Yes</v>
      </c>
      <c r="H1995">
        <f>VLOOKUP($A1995,'Data Transformation'!$A$2:$G$2336,7,)</f>
        <v>1</v>
      </c>
      <c r="I1995" t="str">
        <f>VLOOKUP($A1995,'Medical Examinations'!$A$2:$H$2336,8,)</f>
        <v>No</v>
      </c>
      <c r="J1995" t="str">
        <f>VLOOKUP($A1995,'Data Transformation'!$A$2:$K$2336,11,)</f>
        <v>obesity</v>
      </c>
      <c r="K1995" t="str">
        <f>VLOOKUP($A1995,'Data Transformation'!$A$2:$M$2336,13,)</f>
        <v>Normal</v>
      </c>
      <c r="L1995" t="str">
        <f>VLOOKUP(A1995,'Data Transformation'!A1995:Q4329,17,)</f>
        <v>1-Sep-2003</v>
      </c>
      <c r="M1995">
        <f>VLOOKUP($A1995,'Hospitalisation Details'!$A$2:$I$2344,6,)</f>
        <v>3238.44</v>
      </c>
      <c r="N1995" t="str">
        <f>VLOOKUP($A1995,'Hospitalisation Details'!$A$2:$I$2344,7,)</f>
        <v>tier - 2</v>
      </c>
      <c r="O1995" t="str">
        <f>VLOOKUP($A1995,'Hospitalisation Details'!$A$2:$I$2344,8,)</f>
        <v>tier - 3</v>
      </c>
      <c r="P1995" t="str">
        <f>VLOOKUP($A1995,'Hospitalisation Details'!$A$2:$I$2344,9,)</f>
        <v>R1013</v>
      </c>
      <c r="Q1995">
        <f>VLOOKUP(A1995,'Data Transformation'!A1995:R4329,18,)</f>
        <v>19</v>
      </c>
    </row>
    <row r="1996" spans="1:17" ht="15.6" x14ac:dyDescent="0.3">
      <c r="A1996" s="1" t="s">
        <v>373</v>
      </c>
      <c r="B1996" s="1" t="str">
        <f>VLOOKUP($A1996,'Data Transformation'!$A$2:$D$2336,4,)</f>
        <v xml:space="preserve">  Tatyana K</v>
      </c>
      <c r="C1996">
        <f>VLOOKUP($A1996,'Medical Examinations'!$A$2:$B$2336,2,)</f>
        <v>33.99</v>
      </c>
      <c r="D1996">
        <f>VLOOKUP($A1996,'Medical Examinations'!$A$2:$C$2336,3,)</f>
        <v>4.83</v>
      </c>
      <c r="E1996" t="str">
        <f>VLOOKUP($A1996,'Medical Examinations'!$A$2:$D$2336,4,)</f>
        <v>yes</v>
      </c>
      <c r="F1996" t="str">
        <f>VLOOKUP($A1996,'Medical Examinations'!$A$2:$E$2336,5,)</f>
        <v>No</v>
      </c>
      <c r="G1996" t="str">
        <f>VLOOKUP($A1996,'Medical Examinations'!$A$2:$F$2336,6,)</f>
        <v>Yes</v>
      </c>
      <c r="H1996">
        <f>VLOOKUP($A1996,'Data Transformation'!$A$2:$G$2336,7,)</f>
        <v>1</v>
      </c>
      <c r="I1996" t="str">
        <f>VLOOKUP($A1996,'Medical Examinations'!$A$2:$H$2336,8,)</f>
        <v>No</v>
      </c>
      <c r="J1996" t="str">
        <f>VLOOKUP($A1996,'Data Transformation'!$A$2:$K$2336,11,)</f>
        <v>overweight</v>
      </c>
      <c r="K1996" t="str">
        <f>VLOOKUP($A1996,'Data Transformation'!$A$2:$M$2336,13,)</f>
        <v>Normal</v>
      </c>
      <c r="L1996" t="str">
        <f>VLOOKUP(A1996,'Data Transformation'!A1996:Q4330,17,)</f>
        <v>7-Jul-1992</v>
      </c>
      <c r="M1996">
        <f>VLOOKUP($A1996,'Hospitalisation Details'!$A$2:$I$2344,6,)</f>
        <v>3227.12</v>
      </c>
      <c r="N1996" t="str">
        <f>VLOOKUP($A1996,'Hospitalisation Details'!$A$2:$I$2344,7,)</f>
        <v>tier - 2</v>
      </c>
      <c r="O1996" t="str">
        <f>VLOOKUP($A1996,'Hospitalisation Details'!$A$2:$I$2344,8,)</f>
        <v>tier - 3</v>
      </c>
      <c r="P1996" t="str">
        <f>VLOOKUP($A1996,'Hospitalisation Details'!$A$2:$I$2344,9,)</f>
        <v>R1013</v>
      </c>
      <c r="Q1996">
        <f>VLOOKUP(A1996,'Data Transformation'!A1996:R4330,18,)</f>
        <v>31</v>
      </c>
    </row>
    <row r="1997" spans="1:17" ht="15.6" x14ac:dyDescent="0.3">
      <c r="A1997" s="1" t="s">
        <v>372</v>
      </c>
      <c r="B1997" s="1" t="str">
        <f>VLOOKUP($A1997,'Data Transformation'!$A$2:$D$2336,4,)</f>
        <v xml:space="preserve">  Chrissy</v>
      </c>
      <c r="C1997">
        <f>VLOOKUP($A1997,'Medical Examinations'!$A$2:$B$2336,2,)</f>
        <v>28.594999999999999</v>
      </c>
      <c r="D1997">
        <f>VLOOKUP($A1997,'Medical Examinations'!$A$2:$C$2336,3,)</f>
        <v>4.1399999999999997</v>
      </c>
      <c r="E1997" t="str">
        <f>VLOOKUP($A1997,'Medical Examinations'!$A$2:$D$2336,4,)</f>
        <v>yes</v>
      </c>
      <c r="F1997" t="str">
        <f>VLOOKUP($A1997,'Medical Examinations'!$A$2:$E$2336,5,)</f>
        <v>No</v>
      </c>
      <c r="G1997" t="str">
        <f>VLOOKUP($A1997,'Medical Examinations'!$A$2:$F$2336,6,)</f>
        <v>Yes</v>
      </c>
      <c r="H1997">
        <f>VLOOKUP($A1997,'Data Transformation'!$A$2:$G$2336,7,)</f>
        <v>1</v>
      </c>
      <c r="I1997" t="str">
        <f>VLOOKUP($A1997,'Medical Examinations'!$A$2:$H$2336,8,)</f>
        <v>No</v>
      </c>
      <c r="J1997" t="str">
        <f>VLOOKUP($A1997,'Data Transformation'!$A$2:$K$2336,11,)</f>
        <v>overweight</v>
      </c>
      <c r="K1997" t="str">
        <f>VLOOKUP($A1997,'Data Transformation'!$A$2:$M$2336,13,)</f>
        <v>Prediabetes</v>
      </c>
      <c r="L1997" t="str">
        <f>VLOOKUP(A1997,'Data Transformation'!A1997:Q4331,17,)</f>
        <v>14-Jul-1980</v>
      </c>
      <c r="M1997">
        <f>VLOOKUP($A1997,'Hospitalisation Details'!$A$2:$I$2344,6,)</f>
        <v>3213.62</v>
      </c>
      <c r="N1997" t="str">
        <f>VLOOKUP($A1997,'Hospitalisation Details'!$A$2:$I$2344,7,)</f>
        <v>tier - 2</v>
      </c>
      <c r="O1997" t="str">
        <f>VLOOKUP($A1997,'Hospitalisation Details'!$A$2:$I$2344,8,)</f>
        <v>tier - 2</v>
      </c>
      <c r="P1997" t="str">
        <f>VLOOKUP($A1997,'Hospitalisation Details'!$A$2:$I$2344,9,)</f>
        <v>R1024</v>
      </c>
      <c r="Q1997">
        <f>VLOOKUP(A1997,'Data Transformation'!A1997:R4331,18,)</f>
        <v>43</v>
      </c>
    </row>
    <row r="1998" spans="1:17" ht="15.6" x14ac:dyDescent="0.3">
      <c r="A1998" s="1" t="s">
        <v>371</v>
      </c>
      <c r="B1998" s="1" t="str">
        <f>VLOOKUP($A1998,'Data Transformation'!$A$2:$D$2336,4,)</f>
        <v xml:space="preserve">  Carrie</v>
      </c>
      <c r="C1998">
        <f>VLOOKUP($A1998,'Medical Examinations'!$A$2:$B$2336,2,)</f>
        <v>20.8</v>
      </c>
      <c r="D1998">
        <f>VLOOKUP($A1998,'Medical Examinations'!$A$2:$C$2336,3,)</f>
        <v>4.07</v>
      </c>
      <c r="E1998" t="str">
        <f>VLOOKUP($A1998,'Medical Examinations'!$A$2:$D$2336,4,)</f>
        <v>yes</v>
      </c>
      <c r="F1998" t="str">
        <f>VLOOKUP($A1998,'Medical Examinations'!$A$2:$E$2336,5,)</f>
        <v>No</v>
      </c>
      <c r="G1998" t="str">
        <f>VLOOKUP($A1998,'Medical Examinations'!$A$2:$F$2336,6,)</f>
        <v>Yes</v>
      </c>
      <c r="H1998">
        <f>VLOOKUP($A1998,'Data Transformation'!$A$2:$G$2336,7,)</f>
        <v>1</v>
      </c>
      <c r="I1998" t="str">
        <f>VLOOKUP($A1998,'Medical Examinations'!$A$2:$H$2336,8,)</f>
        <v>No</v>
      </c>
      <c r="J1998" t="str">
        <f>VLOOKUP($A1998,'Data Transformation'!$A$2:$K$2336,11,)</f>
        <v>obesity</v>
      </c>
      <c r="K1998" t="str">
        <f>VLOOKUP($A1998,'Data Transformation'!$A$2:$M$2336,13,)</f>
        <v>Normal</v>
      </c>
      <c r="L1998" t="str">
        <f>VLOOKUP(A1998,'Data Transformation'!A1998:Q4332,17,)</f>
        <v>29-Nov-1978</v>
      </c>
      <c r="M1998">
        <f>VLOOKUP($A1998,'Hospitalisation Details'!$A$2:$I$2344,6,)</f>
        <v>3208.79</v>
      </c>
      <c r="N1998" t="str">
        <f>VLOOKUP($A1998,'Hospitalisation Details'!$A$2:$I$2344,7,)</f>
        <v>tier - 2</v>
      </c>
      <c r="O1998" t="str">
        <f>VLOOKUP($A1998,'Hospitalisation Details'!$A$2:$I$2344,8,)</f>
        <v>tier - 3</v>
      </c>
      <c r="P1998" t="str">
        <f>VLOOKUP($A1998,'Hospitalisation Details'!$A$2:$I$2344,9,)</f>
        <v>R1011</v>
      </c>
      <c r="Q1998">
        <f>VLOOKUP(A1998,'Data Transformation'!A1998:R4332,18,)</f>
        <v>44</v>
      </c>
    </row>
    <row r="1999" spans="1:17" ht="15.6" x14ac:dyDescent="0.3">
      <c r="A1999" s="1" t="s">
        <v>370</v>
      </c>
      <c r="B1999" s="1" t="str">
        <f>VLOOKUP($A1999,'Data Transformation'!$A$2:$D$2336,4,)</f>
        <v xml:space="preserve">  Halle</v>
      </c>
      <c r="C1999">
        <f>VLOOKUP($A1999,'Medical Examinations'!$A$2:$B$2336,2,)</f>
        <v>23.465</v>
      </c>
      <c r="D1999">
        <f>VLOOKUP($A1999,'Medical Examinations'!$A$2:$C$2336,3,)</f>
        <v>6.26</v>
      </c>
      <c r="E1999" t="str">
        <f>VLOOKUP($A1999,'Medical Examinations'!$A$2:$D$2336,4,)</f>
        <v>yes</v>
      </c>
      <c r="F1999" t="str">
        <f>VLOOKUP($A1999,'Medical Examinations'!$A$2:$E$2336,5,)</f>
        <v>No</v>
      </c>
      <c r="G1999" t="str">
        <f>VLOOKUP($A1999,'Medical Examinations'!$A$2:$F$2336,6,)</f>
        <v>Yes</v>
      </c>
      <c r="H1999">
        <f>VLOOKUP($A1999,'Data Transformation'!$A$2:$G$2336,7,)</f>
        <v>1</v>
      </c>
      <c r="I1999" t="str">
        <f>VLOOKUP($A1999,'Medical Examinations'!$A$2:$H$2336,8,)</f>
        <v>No</v>
      </c>
      <c r="J1999" t="str">
        <f>VLOOKUP($A1999,'Data Transformation'!$A$2:$K$2336,11,)</f>
        <v>overweight</v>
      </c>
      <c r="K1999" t="str">
        <f>VLOOKUP($A1999,'Data Transformation'!$A$2:$M$2336,13,)</f>
        <v>Normal</v>
      </c>
      <c r="L1999" t="str">
        <f>VLOOKUP(A1999,'Data Transformation'!A1999:Q4333,17,)</f>
        <v>24-Dec-1961</v>
      </c>
      <c r="M1999">
        <f>VLOOKUP($A1999,'Hospitalisation Details'!$A$2:$I$2344,6,)</f>
        <v>3206.49</v>
      </c>
      <c r="N1999" t="str">
        <f>VLOOKUP($A1999,'Hospitalisation Details'!$A$2:$I$2344,7,)</f>
        <v>tier - 2</v>
      </c>
      <c r="O1999" t="str">
        <f>VLOOKUP($A1999,'Hospitalisation Details'!$A$2:$I$2344,8,)</f>
        <v>tier - 3</v>
      </c>
      <c r="P1999" t="str">
        <f>VLOOKUP($A1999,'Hospitalisation Details'!$A$2:$I$2344,9,)</f>
        <v>R1024</v>
      </c>
      <c r="Q1999">
        <f>VLOOKUP(A1999,'Data Transformation'!A1999:R4333,18,)</f>
        <v>61</v>
      </c>
    </row>
    <row r="2000" spans="1:17" ht="15.6" x14ac:dyDescent="0.3">
      <c r="A2000" s="1" t="s">
        <v>369</v>
      </c>
      <c r="B2000" s="1" t="str">
        <f>VLOOKUP($A2000,'Data Transformation'!$A$2:$D$2336,4,)</f>
        <v xml:space="preserve">  Carolyn</v>
      </c>
      <c r="C2000">
        <f>VLOOKUP($A2000,'Medical Examinations'!$A$2:$B$2336,2,)</f>
        <v>40.185000000000002</v>
      </c>
      <c r="D2000">
        <f>VLOOKUP($A2000,'Medical Examinations'!$A$2:$C$2336,3,)</f>
        <v>5.88</v>
      </c>
      <c r="E2000" t="str">
        <f>VLOOKUP($A2000,'Medical Examinations'!$A$2:$D$2336,4,)</f>
        <v>yes</v>
      </c>
      <c r="F2000" t="str">
        <f>VLOOKUP($A2000,'Medical Examinations'!$A$2:$E$2336,5,)</f>
        <v>No</v>
      </c>
      <c r="G2000" t="str">
        <f>VLOOKUP($A2000,'Medical Examinations'!$A$2:$F$2336,6,)</f>
        <v>No</v>
      </c>
      <c r="H2000">
        <f>VLOOKUP($A2000,'Data Transformation'!$A$2:$G$2336,7,)</f>
        <v>0</v>
      </c>
      <c r="I2000" t="str">
        <f>VLOOKUP($A2000,'Medical Examinations'!$A$2:$H$2336,8,)</f>
        <v>No</v>
      </c>
      <c r="J2000" t="str">
        <f>VLOOKUP($A2000,'Data Transformation'!$A$2:$K$2336,11,)</f>
        <v>underweight</v>
      </c>
      <c r="K2000" t="str">
        <f>VLOOKUP($A2000,'Data Transformation'!$A$2:$M$2336,13,)</f>
        <v>Diabetes</v>
      </c>
      <c r="L2000" t="str">
        <f>VLOOKUP(A2000,'Data Transformation'!A2000:Q4334,17,)</f>
        <v>8-Nov-1976</v>
      </c>
      <c r="M2000">
        <f>VLOOKUP($A2000,'Hospitalisation Details'!$A$2:$I$2344,6,)</f>
        <v>3201.25</v>
      </c>
      <c r="N2000" t="str">
        <f>VLOOKUP($A2000,'Hospitalisation Details'!$A$2:$I$2344,7,)</f>
        <v>tier - 2</v>
      </c>
      <c r="O2000" t="str">
        <f>VLOOKUP($A2000,'Hospitalisation Details'!$A$2:$I$2344,8,)</f>
        <v>tier - 3</v>
      </c>
      <c r="P2000" t="str">
        <f>VLOOKUP($A2000,'Hospitalisation Details'!$A$2:$I$2344,9,)</f>
        <v>R1012</v>
      </c>
      <c r="Q2000">
        <f>VLOOKUP(A2000,'Data Transformation'!A2000:R4334,18,)</f>
        <v>46</v>
      </c>
    </row>
    <row r="2001" spans="1:17" ht="15.6" x14ac:dyDescent="0.3">
      <c r="A2001" s="1" t="s">
        <v>368</v>
      </c>
      <c r="B2001" s="1" t="str">
        <f>VLOOKUP($A2001,'Data Transformation'!$A$2:$D$2336,4,)</f>
        <v xml:space="preserve">  Tara D</v>
      </c>
      <c r="C2001">
        <f>VLOOKUP($A2001,'Medical Examinations'!$A$2:$B$2336,2,)</f>
        <v>21.89</v>
      </c>
      <c r="D2001">
        <f>VLOOKUP($A2001,'Medical Examinations'!$A$2:$C$2336,3,)</f>
        <v>5.72</v>
      </c>
      <c r="E2001" t="str">
        <f>VLOOKUP($A2001,'Medical Examinations'!$A$2:$D$2336,4,)</f>
        <v>yes</v>
      </c>
      <c r="F2001" t="str">
        <f>VLOOKUP($A2001,'Medical Examinations'!$A$2:$E$2336,5,)</f>
        <v>No</v>
      </c>
      <c r="G2001" t="str">
        <f>VLOOKUP($A2001,'Medical Examinations'!$A$2:$F$2336,6,)</f>
        <v>No</v>
      </c>
      <c r="H2001">
        <f>VLOOKUP($A2001,'Data Transformation'!$A$2:$G$2336,7,)</f>
        <v>0</v>
      </c>
      <c r="I2001" t="str">
        <f>VLOOKUP($A2001,'Medical Examinations'!$A$2:$H$2336,8,)</f>
        <v>No</v>
      </c>
      <c r="J2001" t="str">
        <f>VLOOKUP($A2001,'Data Transformation'!$A$2:$K$2336,11,)</f>
        <v>normal weight</v>
      </c>
      <c r="K2001" t="str">
        <f>VLOOKUP($A2001,'Data Transformation'!$A$2:$M$2336,13,)</f>
        <v>Diabetes</v>
      </c>
      <c r="L2001" t="str">
        <f>VLOOKUP(A2001,'Data Transformation'!A2001:Q4335,17,)</f>
        <v>9-Jul-1969</v>
      </c>
      <c r="M2001">
        <f>VLOOKUP($A2001,'Hospitalisation Details'!$A$2:$I$2344,6,)</f>
        <v>3180.51</v>
      </c>
      <c r="N2001" t="str">
        <f>VLOOKUP($A2001,'Hospitalisation Details'!$A$2:$I$2344,7,)</f>
        <v>tier - 2</v>
      </c>
      <c r="O2001" t="str">
        <f>VLOOKUP($A2001,'Hospitalisation Details'!$A$2:$I$2344,8,)</f>
        <v>tier - 2</v>
      </c>
      <c r="P2001" t="str">
        <f>VLOOKUP($A2001,'Hospitalisation Details'!$A$2:$I$2344,9,)</f>
        <v>R1013</v>
      </c>
      <c r="Q2001">
        <f>VLOOKUP(A2001,'Data Transformation'!A2001:R4335,18,)</f>
        <v>54</v>
      </c>
    </row>
    <row r="2002" spans="1:17" ht="15.6" x14ac:dyDescent="0.3">
      <c r="A2002" s="1" t="s">
        <v>367</v>
      </c>
      <c r="B2002" s="1" t="str">
        <f>VLOOKUP($A2002,'Data Transformation'!$A$2:$D$2336,4,)</f>
        <v xml:space="preserve">  Rasim M</v>
      </c>
      <c r="C2002">
        <f>VLOOKUP($A2002,'Medical Examinations'!$A$2:$B$2336,2,)</f>
        <v>29.34</v>
      </c>
      <c r="D2002">
        <f>VLOOKUP($A2002,'Medical Examinations'!$A$2:$C$2336,3,)</f>
        <v>6.09</v>
      </c>
      <c r="E2002" t="str">
        <f>VLOOKUP($A2002,'Medical Examinations'!$A$2:$D$2336,4,)</f>
        <v>yes</v>
      </c>
      <c r="F2002" t="str">
        <f>VLOOKUP($A2002,'Medical Examinations'!$A$2:$E$2336,5,)</f>
        <v>yes</v>
      </c>
      <c r="G2002" t="str">
        <f>VLOOKUP($A2002,'Medical Examinations'!$A$2:$F$2336,6,)</f>
        <v>No</v>
      </c>
      <c r="H2002">
        <f>VLOOKUP($A2002,'Data Transformation'!$A$2:$G$2336,7,)</f>
        <v>2</v>
      </c>
      <c r="I2002" t="str">
        <f>VLOOKUP($A2002,'Medical Examinations'!$A$2:$H$2336,8,)</f>
        <v>No</v>
      </c>
      <c r="J2002" t="str">
        <f>VLOOKUP($A2002,'Data Transformation'!$A$2:$K$2336,11,)</f>
        <v>obesity</v>
      </c>
      <c r="K2002" t="str">
        <f>VLOOKUP($A2002,'Data Transformation'!$A$2:$M$2336,13,)</f>
        <v>Diabetes</v>
      </c>
      <c r="L2002" t="str">
        <f>VLOOKUP(A2002,'Data Transformation'!A2002:Q4336,17,)</f>
        <v>21-Jul-1978</v>
      </c>
      <c r="M2002">
        <f>VLOOKUP($A2002,'Hospitalisation Details'!$A$2:$I$2344,6,)</f>
        <v>3179.96</v>
      </c>
      <c r="N2002" t="str">
        <f>VLOOKUP($A2002,'Hospitalisation Details'!$A$2:$I$2344,7,)</f>
        <v>tier - 2</v>
      </c>
      <c r="O2002" t="str">
        <f>VLOOKUP($A2002,'Hospitalisation Details'!$A$2:$I$2344,8,)</f>
        <v>tier - 2</v>
      </c>
      <c r="P2002" t="str">
        <f>VLOOKUP($A2002,'Hospitalisation Details'!$A$2:$I$2344,9,)</f>
        <v>R1012</v>
      </c>
      <c r="Q2002">
        <f>VLOOKUP(A2002,'Data Transformation'!A2002:R4336,18,)</f>
        <v>45</v>
      </c>
    </row>
    <row r="2003" spans="1:17" ht="15.6" x14ac:dyDescent="0.3">
      <c r="A2003" s="1" t="s">
        <v>366</v>
      </c>
      <c r="B2003" s="1" t="str">
        <f>VLOOKUP($A2003,'Data Transformation'!$A$2:$D$2336,4,)</f>
        <v xml:space="preserve">  Dina</v>
      </c>
      <c r="C2003">
        <f>VLOOKUP($A2003,'Medical Examinations'!$A$2:$B$2336,2,)</f>
        <v>22.61</v>
      </c>
      <c r="D2003">
        <f>VLOOKUP($A2003,'Medical Examinations'!$A$2:$C$2336,3,)</f>
        <v>4.25</v>
      </c>
      <c r="E2003" t="str">
        <f>VLOOKUP($A2003,'Medical Examinations'!$A$2:$D$2336,4,)</f>
        <v>yes</v>
      </c>
      <c r="F2003" t="str">
        <f>VLOOKUP($A2003,'Medical Examinations'!$A$2:$E$2336,5,)</f>
        <v>No</v>
      </c>
      <c r="G2003" t="str">
        <f>VLOOKUP($A2003,'Medical Examinations'!$A$2:$F$2336,6,)</f>
        <v>No</v>
      </c>
      <c r="H2003">
        <f>VLOOKUP($A2003,'Data Transformation'!$A$2:$G$2336,7,)</f>
        <v>0</v>
      </c>
      <c r="I2003" t="str">
        <f>VLOOKUP($A2003,'Medical Examinations'!$A$2:$H$2336,8,)</f>
        <v>No</v>
      </c>
      <c r="J2003" t="str">
        <f>VLOOKUP($A2003,'Data Transformation'!$A$2:$K$2336,11,)</f>
        <v>obesity</v>
      </c>
      <c r="K2003" t="str">
        <f>VLOOKUP($A2003,'Data Transformation'!$A$2:$M$2336,13,)</f>
        <v>Normal</v>
      </c>
      <c r="L2003" t="str">
        <f>VLOOKUP(A2003,'Data Transformation'!A2003:Q4337,17,)</f>
        <v>5-Jun-1958</v>
      </c>
      <c r="M2003">
        <f>VLOOKUP($A2003,'Hospitalisation Details'!$A$2:$I$2344,6,)</f>
        <v>3176.82</v>
      </c>
      <c r="N2003" t="str">
        <f>VLOOKUP($A2003,'Hospitalisation Details'!$A$2:$I$2344,7,)</f>
        <v>tier - 2</v>
      </c>
      <c r="O2003" t="str">
        <f>VLOOKUP($A2003,'Hospitalisation Details'!$A$2:$I$2344,8,)</f>
        <v>tier - 1</v>
      </c>
      <c r="P2003" t="str">
        <f>VLOOKUP($A2003,'Hospitalisation Details'!$A$2:$I$2344,9,)</f>
        <v>R1012</v>
      </c>
      <c r="Q2003">
        <f>VLOOKUP(A2003,'Data Transformation'!A2003:R4337,18,)</f>
        <v>65</v>
      </c>
    </row>
    <row r="2004" spans="1:17" ht="15.6" x14ac:dyDescent="0.3">
      <c r="A2004" s="1" t="s">
        <v>365</v>
      </c>
      <c r="B2004" s="1" t="str">
        <f>VLOOKUP($A2004,'Data Transformation'!$A$2:$D$2336,4,)</f>
        <v xml:space="preserve">  Lisa</v>
      </c>
      <c r="C2004">
        <f>VLOOKUP($A2004,'Medical Examinations'!$A$2:$B$2336,2,)</f>
        <v>22.23</v>
      </c>
      <c r="D2004">
        <f>VLOOKUP($A2004,'Medical Examinations'!$A$2:$C$2336,3,)</f>
        <v>6.09</v>
      </c>
      <c r="E2004" t="str">
        <f>VLOOKUP($A2004,'Medical Examinations'!$A$2:$D$2336,4,)</f>
        <v>yes</v>
      </c>
      <c r="F2004" t="str">
        <f>VLOOKUP($A2004,'Medical Examinations'!$A$2:$E$2336,5,)</f>
        <v>No</v>
      </c>
      <c r="G2004" t="str">
        <f>VLOOKUP($A2004,'Medical Examinations'!$A$2:$F$2336,6,)</f>
        <v>No</v>
      </c>
      <c r="H2004">
        <f>VLOOKUP($A2004,'Data Transformation'!$A$2:$G$2336,7,)</f>
        <v>0</v>
      </c>
      <c r="I2004" t="str">
        <f>VLOOKUP($A2004,'Medical Examinations'!$A$2:$H$2336,8,)</f>
        <v>No</v>
      </c>
      <c r="J2004" t="str">
        <f>VLOOKUP($A2004,'Data Transformation'!$A$2:$K$2336,11,)</f>
        <v>obesity</v>
      </c>
      <c r="K2004" t="str">
        <f>VLOOKUP($A2004,'Data Transformation'!$A$2:$M$2336,13,)</f>
        <v>Diabetes</v>
      </c>
      <c r="L2004" t="str">
        <f>VLOOKUP(A2004,'Data Transformation'!A2004:Q4338,17,)</f>
        <v>7-Nov-1985</v>
      </c>
      <c r="M2004">
        <f>VLOOKUP($A2004,'Hospitalisation Details'!$A$2:$I$2344,6,)</f>
        <v>3176.29</v>
      </c>
      <c r="N2004" t="str">
        <f>VLOOKUP($A2004,'Hospitalisation Details'!$A$2:$I$2344,7,)</f>
        <v>tier - 2</v>
      </c>
      <c r="O2004" t="str">
        <f>VLOOKUP($A2004,'Hospitalisation Details'!$A$2:$I$2344,8,)</f>
        <v>tier - 2</v>
      </c>
      <c r="P2004" t="str">
        <f>VLOOKUP($A2004,'Hospitalisation Details'!$A$2:$I$2344,9,)</f>
        <v>R1012</v>
      </c>
      <c r="Q2004">
        <f>VLOOKUP(A2004,'Data Transformation'!A2004:R4338,18,)</f>
        <v>37</v>
      </c>
    </row>
    <row r="2005" spans="1:17" ht="15.6" x14ac:dyDescent="0.3">
      <c r="A2005" s="1" t="s">
        <v>364</v>
      </c>
      <c r="B2005" s="1" t="str">
        <f>VLOOKUP($A2005,'Data Transformation'!$A$2:$D$2336,4,)</f>
        <v xml:space="preserve">  Caitrin</v>
      </c>
      <c r="C2005">
        <f>VLOOKUP($A2005,'Medical Examinations'!$A$2:$B$2336,2,)</f>
        <v>33.4</v>
      </c>
      <c r="D2005">
        <f>VLOOKUP($A2005,'Medical Examinations'!$A$2:$C$2336,3,)</f>
        <v>5.51</v>
      </c>
      <c r="E2005" t="str">
        <f>VLOOKUP($A2005,'Medical Examinations'!$A$2:$D$2336,4,)</f>
        <v>No</v>
      </c>
      <c r="F2005" t="str">
        <f>VLOOKUP($A2005,'Medical Examinations'!$A$2:$E$2336,5,)</f>
        <v>No</v>
      </c>
      <c r="G2005" t="str">
        <f>VLOOKUP($A2005,'Medical Examinations'!$A$2:$F$2336,6,)</f>
        <v>No</v>
      </c>
      <c r="H2005">
        <f>VLOOKUP($A2005,'Data Transformation'!$A$2:$G$2336,7,)</f>
        <v>0</v>
      </c>
      <c r="I2005" t="str">
        <f>VLOOKUP($A2005,'Medical Examinations'!$A$2:$H$2336,8,)</f>
        <v>No</v>
      </c>
      <c r="J2005" t="str">
        <f>VLOOKUP($A2005,'Data Transformation'!$A$2:$K$2336,11,)</f>
        <v>obesity</v>
      </c>
      <c r="K2005" t="str">
        <f>VLOOKUP($A2005,'Data Transformation'!$A$2:$M$2336,13,)</f>
        <v>Diabetes</v>
      </c>
      <c r="L2005" t="str">
        <f>VLOOKUP(A2005,'Data Transformation'!A2005:Q4339,17,)</f>
        <v>16-Jul-1987</v>
      </c>
      <c r="M2005">
        <f>VLOOKUP($A2005,'Hospitalisation Details'!$A$2:$I$2344,6,)</f>
        <v>3172.02</v>
      </c>
      <c r="N2005" t="str">
        <f>VLOOKUP($A2005,'Hospitalisation Details'!$A$2:$I$2344,7,)</f>
        <v>tier - 2</v>
      </c>
      <c r="O2005" t="str">
        <f>VLOOKUP($A2005,'Hospitalisation Details'!$A$2:$I$2344,8,)</f>
        <v>tier - 1</v>
      </c>
      <c r="P2005" t="str">
        <f>VLOOKUP($A2005,'Hospitalisation Details'!$A$2:$I$2344,9,)</f>
        <v>R1011</v>
      </c>
      <c r="Q2005">
        <f>VLOOKUP(A2005,'Data Transformation'!A2005:R4339,18,)</f>
        <v>36</v>
      </c>
    </row>
    <row r="2006" spans="1:17" ht="15.6" x14ac:dyDescent="0.3">
      <c r="A2006" s="1" t="s">
        <v>363</v>
      </c>
      <c r="B2006" s="1" t="str">
        <f>VLOOKUP($A2006,'Data Transformation'!$A$2:$D$2336,4,)</f>
        <v xml:space="preserve">  Adriana S</v>
      </c>
      <c r="C2006">
        <f>VLOOKUP($A2006,'Medical Examinations'!$A$2:$B$2336,2,)</f>
        <v>33.11</v>
      </c>
      <c r="D2006">
        <f>VLOOKUP($A2006,'Medical Examinations'!$A$2:$C$2336,3,)</f>
        <v>5.63</v>
      </c>
      <c r="E2006" t="str">
        <f>VLOOKUP($A2006,'Medical Examinations'!$A$2:$D$2336,4,)</f>
        <v>No</v>
      </c>
      <c r="F2006" t="str">
        <f>VLOOKUP($A2006,'Medical Examinations'!$A$2:$E$2336,5,)</f>
        <v>No</v>
      </c>
      <c r="G2006" t="str">
        <f>VLOOKUP($A2006,'Medical Examinations'!$A$2:$F$2336,6,)</f>
        <v>No</v>
      </c>
      <c r="H2006">
        <f>VLOOKUP($A2006,'Data Transformation'!$A$2:$G$2336,7,)</f>
        <v>0</v>
      </c>
      <c r="I2006" t="str">
        <f>VLOOKUP($A2006,'Medical Examinations'!$A$2:$H$2336,8,)</f>
        <v>No</v>
      </c>
      <c r="J2006" t="str">
        <f>VLOOKUP($A2006,'Data Transformation'!$A$2:$K$2336,11,)</f>
        <v>normal weight</v>
      </c>
      <c r="K2006" t="str">
        <f>VLOOKUP($A2006,'Data Transformation'!$A$2:$M$2336,13,)</f>
        <v>Diabetes</v>
      </c>
      <c r="L2006" t="str">
        <f>VLOOKUP(A2006,'Data Transformation'!A2006:Q4340,17,)</f>
        <v>20-Oct-1959</v>
      </c>
      <c r="M2006">
        <f>VLOOKUP($A2006,'Hospitalisation Details'!$A$2:$I$2344,6,)</f>
        <v>3171.61</v>
      </c>
      <c r="N2006" t="str">
        <f>VLOOKUP($A2006,'Hospitalisation Details'!$A$2:$I$2344,7,)</f>
        <v>tier - 2</v>
      </c>
      <c r="O2006" t="str">
        <f>VLOOKUP($A2006,'Hospitalisation Details'!$A$2:$I$2344,8,)</f>
        <v>tier - 3</v>
      </c>
      <c r="P2006" t="str">
        <f>VLOOKUP($A2006,'Hospitalisation Details'!$A$2:$I$2344,9,)</f>
        <v>R1013</v>
      </c>
      <c r="Q2006">
        <f>VLOOKUP(A2006,'Data Transformation'!A2006:R4340,18,)</f>
        <v>63</v>
      </c>
    </row>
    <row r="2007" spans="1:17" ht="15.6" x14ac:dyDescent="0.3">
      <c r="A2007" s="1" t="s">
        <v>362</v>
      </c>
      <c r="B2007" s="1" t="str">
        <f>VLOOKUP($A2007,'Data Transformation'!$A$2:$D$2336,4,)</f>
        <v xml:space="preserve">  Megan</v>
      </c>
      <c r="C2007">
        <f>VLOOKUP($A2007,'Medical Examinations'!$A$2:$B$2336,2,)</f>
        <v>16.815000000000001</v>
      </c>
      <c r="D2007">
        <f>VLOOKUP($A2007,'Medical Examinations'!$A$2:$C$2336,3,)</f>
        <v>5.29</v>
      </c>
      <c r="E2007" t="str">
        <f>VLOOKUP($A2007,'Medical Examinations'!$A$2:$D$2336,4,)</f>
        <v>yes</v>
      </c>
      <c r="F2007" t="str">
        <f>VLOOKUP($A2007,'Medical Examinations'!$A$2:$E$2336,5,)</f>
        <v>No</v>
      </c>
      <c r="G2007" t="str">
        <f>VLOOKUP($A2007,'Medical Examinations'!$A$2:$F$2336,6,)</f>
        <v>No</v>
      </c>
      <c r="H2007">
        <f>VLOOKUP($A2007,'Data Transformation'!$A$2:$G$2336,7,)</f>
        <v>0</v>
      </c>
      <c r="I2007" t="str">
        <f>VLOOKUP($A2007,'Medical Examinations'!$A$2:$H$2336,8,)</f>
        <v>No</v>
      </c>
      <c r="J2007" t="str">
        <f>VLOOKUP($A2007,'Data Transformation'!$A$2:$K$2336,11,)</f>
        <v>overweight</v>
      </c>
      <c r="K2007" t="str">
        <f>VLOOKUP($A2007,'Data Transformation'!$A$2:$M$2336,13,)</f>
        <v>Normal</v>
      </c>
      <c r="L2007" t="str">
        <f>VLOOKUP(A2007,'Data Transformation'!A2007:Q4341,17,)</f>
        <v>3-Nov-1975</v>
      </c>
      <c r="M2007">
        <f>VLOOKUP($A2007,'Hospitalisation Details'!$A$2:$I$2344,6,)</f>
        <v>3167.46</v>
      </c>
      <c r="N2007" t="str">
        <f>VLOOKUP($A2007,'Hospitalisation Details'!$A$2:$I$2344,7,)</f>
        <v>tier - 2</v>
      </c>
      <c r="O2007" t="str">
        <f>VLOOKUP($A2007,'Hospitalisation Details'!$A$2:$I$2344,8,)</f>
        <v>tier - 3</v>
      </c>
      <c r="P2007" t="str">
        <f>VLOOKUP($A2007,'Hospitalisation Details'!$A$2:$I$2344,9,)</f>
        <v>R1024</v>
      </c>
      <c r="Q2007">
        <f>VLOOKUP(A2007,'Data Transformation'!A2007:R4341,18,)</f>
        <v>47</v>
      </c>
    </row>
    <row r="2008" spans="1:17" ht="15.6" x14ac:dyDescent="0.3">
      <c r="A2008" s="1" t="s">
        <v>361</v>
      </c>
      <c r="B2008" s="1" t="str">
        <f>VLOOKUP($A2008,'Data Transformation'!$A$2:$D$2336,4,)</f>
        <v xml:space="preserve">  Kristen M</v>
      </c>
      <c r="C2008">
        <f>VLOOKUP($A2008,'Medical Examinations'!$A$2:$B$2336,2,)</f>
        <v>25.61</v>
      </c>
      <c r="D2008">
        <f>VLOOKUP($A2008,'Medical Examinations'!$A$2:$C$2336,3,)</f>
        <v>4</v>
      </c>
      <c r="E2008" t="str">
        <f>VLOOKUP($A2008,'Medical Examinations'!$A$2:$D$2336,4,)</f>
        <v>No</v>
      </c>
      <c r="F2008" t="str">
        <f>VLOOKUP($A2008,'Medical Examinations'!$A$2:$E$2336,5,)</f>
        <v>No</v>
      </c>
      <c r="G2008" t="str">
        <f>VLOOKUP($A2008,'Medical Examinations'!$A$2:$F$2336,6,)</f>
        <v>Yes</v>
      </c>
      <c r="H2008">
        <f>VLOOKUP($A2008,'Data Transformation'!$A$2:$G$2336,7,)</f>
        <v>1</v>
      </c>
      <c r="I2008" t="str">
        <f>VLOOKUP($A2008,'Medical Examinations'!$A$2:$H$2336,8,)</f>
        <v>No</v>
      </c>
      <c r="J2008" t="str">
        <f>VLOOKUP($A2008,'Data Transformation'!$A$2:$K$2336,11,)</f>
        <v>overweight</v>
      </c>
      <c r="K2008" t="str">
        <f>VLOOKUP($A2008,'Data Transformation'!$A$2:$M$2336,13,)</f>
        <v>Prediabetes</v>
      </c>
      <c r="L2008" t="str">
        <f>VLOOKUP(A2008,'Data Transformation'!A2008:Q4342,17,)</f>
        <v>27-Jul-1993</v>
      </c>
      <c r="M2008">
        <f>VLOOKUP($A2008,'Hospitalisation Details'!$A$2:$I$2344,6,)</f>
        <v>3162.02</v>
      </c>
      <c r="N2008" t="str">
        <f>VLOOKUP($A2008,'Hospitalisation Details'!$A$2:$I$2344,7,)</f>
        <v>tier - 2</v>
      </c>
      <c r="O2008" t="str">
        <f>VLOOKUP($A2008,'Hospitalisation Details'!$A$2:$I$2344,8,)</f>
        <v>tier - 3</v>
      </c>
      <c r="P2008" t="str">
        <f>VLOOKUP($A2008,'Hospitalisation Details'!$A$2:$I$2344,9,)</f>
        <v>R1013</v>
      </c>
      <c r="Q2008">
        <f>VLOOKUP(A2008,'Data Transformation'!A2008:R4342,18,)</f>
        <v>30</v>
      </c>
    </row>
    <row r="2009" spans="1:17" ht="15.6" x14ac:dyDescent="0.3">
      <c r="A2009" s="1" t="s">
        <v>360</v>
      </c>
      <c r="B2009" s="1" t="str">
        <f>VLOOKUP($A2009,'Data Transformation'!$A$2:$D$2336,4,)</f>
        <v xml:space="preserve">  Alix</v>
      </c>
      <c r="C2009">
        <f>VLOOKUP($A2009,'Medical Examinations'!$A$2:$B$2336,2,)</f>
        <v>25.8</v>
      </c>
      <c r="D2009">
        <f>VLOOKUP($A2009,'Medical Examinations'!$A$2:$C$2336,3,)</f>
        <v>5.49</v>
      </c>
      <c r="E2009" t="str">
        <f>VLOOKUP($A2009,'Medical Examinations'!$A$2:$D$2336,4,)</f>
        <v>No</v>
      </c>
      <c r="F2009" t="str">
        <f>VLOOKUP($A2009,'Medical Examinations'!$A$2:$E$2336,5,)</f>
        <v>No</v>
      </c>
      <c r="G2009" t="str">
        <f>VLOOKUP($A2009,'Medical Examinations'!$A$2:$F$2336,6,)</f>
        <v>No</v>
      </c>
      <c r="H2009">
        <f>VLOOKUP($A2009,'Data Transformation'!$A$2:$G$2336,7,)</f>
        <v>0</v>
      </c>
      <c r="I2009" t="str">
        <f>VLOOKUP($A2009,'Medical Examinations'!$A$2:$H$2336,8,)</f>
        <v>No</v>
      </c>
      <c r="J2009" t="str">
        <f>VLOOKUP($A2009,'Data Transformation'!$A$2:$K$2336,11,)</f>
        <v>obesity</v>
      </c>
      <c r="K2009" t="str">
        <f>VLOOKUP($A2009,'Data Transformation'!$A$2:$M$2336,13,)</f>
        <v>Normal</v>
      </c>
      <c r="L2009" t="str">
        <f>VLOOKUP(A2009,'Data Transformation'!A2009:Q4343,17,)</f>
        <v>23-Aug-1973</v>
      </c>
      <c r="M2009">
        <f>VLOOKUP($A2009,'Hospitalisation Details'!$A$2:$I$2344,6,)</f>
        <v>3161.45</v>
      </c>
      <c r="N2009" t="str">
        <f>VLOOKUP($A2009,'Hospitalisation Details'!$A$2:$I$2344,7,)</f>
        <v>tier - 2</v>
      </c>
      <c r="O2009" t="str">
        <f>VLOOKUP($A2009,'Hospitalisation Details'!$A$2:$I$2344,8,)</f>
        <v>tier - 1</v>
      </c>
      <c r="P2009" t="str">
        <f>VLOOKUP($A2009,'Hospitalisation Details'!$A$2:$I$2344,9,)</f>
        <v>R1011</v>
      </c>
      <c r="Q2009">
        <f>VLOOKUP(A2009,'Data Transformation'!A2009:R4343,18,)</f>
        <v>49</v>
      </c>
    </row>
    <row r="2010" spans="1:17" ht="15.6" x14ac:dyDescent="0.3">
      <c r="A2010" s="1" t="s">
        <v>359</v>
      </c>
      <c r="B2010" s="1" t="str">
        <f>VLOOKUP($A2010,'Data Transformation'!$A$2:$D$2336,4,)</f>
        <v xml:space="preserve">  Kakushin</v>
      </c>
      <c r="C2010">
        <f>VLOOKUP($A2010,'Medical Examinations'!$A$2:$B$2336,2,)</f>
        <v>27.39</v>
      </c>
      <c r="D2010">
        <f>VLOOKUP($A2010,'Medical Examinations'!$A$2:$C$2336,3,)</f>
        <v>5.34</v>
      </c>
      <c r="E2010" t="str">
        <f>VLOOKUP($A2010,'Medical Examinations'!$A$2:$D$2336,4,)</f>
        <v>No</v>
      </c>
      <c r="F2010" t="str">
        <f>VLOOKUP($A2010,'Medical Examinations'!$A$2:$E$2336,5,)</f>
        <v>No</v>
      </c>
      <c r="G2010" t="str">
        <f>VLOOKUP($A2010,'Medical Examinations'!$A$2:$F$2336,6,)</f>
        <v>No</v>
      </c>
      <c r="H2010">
        <f>VLOOKUP($A2010,'Data Transformation'!$A$2:$G$2336,7,)</f>
        <v>0</v>
      </c>
      <c r="I2010" t="str">
        <f>VLOOKUP($A2010,'Medical Examinations'!$A$2:$H$2336,8,)</f>
        <v>No</v>
      </c>
      <c r="J2010" t="str">
        <f>VLOOKUP($A2010,'Data Transformation'!$A$2:$K$2336,11,)</f>
        <v>normal weight</v>
      </c>
      <c r="K2010" t="str">
        <f>VLOOKUP($A2010,'Data Transformation'!$A$2:$M$2336,13,)</f>
        <v>Prediabetes</v>
      </c>
      <c r="L2010" t="str">
        <f>VLOOKUP(A2010,'Data Transformation'!A2010:Q4344,17,)</f>
        <v>20-Jun-1998</v>
      </c>
      <c r="M2010">
        <f>VLOOKUP($A2010,'Hospitalisation Details'!$A$2:$I$2344,6,)</f>
        <v>3128.35</v>
      </c>
      <c r="N2010" t="str">
        <f>VLOOKUP($A2010,'Hospitalisation Details'!$A$2:$I$2344,7,)</f>
        <v>tier - 2</v>
      </c>
      <c r="O2010" t="str">
        <f>VLOOKUP($A2010,'Hospitalisation Details'!$A$2:$I$2344,8,)</f>
        <v>tier - 3</v>
      </c>
      <c r="P2010" t="str">
        <f>VLOOKUP($A2010,'Hospitalisation Details'!$A$2:$I$2344,9,)</f>
        <v>R1021</v>
      </c>
      <c r="Q2010">
        <f>VLOOKUP(A2010,'Data Transformation'!A2010:R4344,18,)</f>
        <v>25</v>
      </c>
    </row>
    <row r="2011" spans="1:17" ht="15.6" x14ac:dyDescent="0.3">
      <c r="A2011" s="1" t="s">
        <v>358</v>
      </c>
      <c r="B2011" s="1" t="str">
        <f>VLOOKUP($A2011,'Data Transformation'!$A$2:$D$2336,4,)</f>
        <v xml:space="preserve">  Michael J</v>
      </c>
      <c r="C2011">
        <f>VLOOKUP($A2011,'Medical Examinations'!$A$2:$B$2336,2,)</f>
        <v>17.03</v>
      </c>
      <c r="D2011">
        <f>VLOOKUP($A2011,'Medical Examinations'!$A$2:$C$2336,3,)</f>
        <v>4.12</v>
      </c>
      <c r="E2011" t="str">
        <f>VLOOKUP($A2011,'Medical Examinations'!$A$2:$D$2336,4,)</f>
        <v>No</v>
      </c>
      <c r="F2011" t="str">
        <f>VLOOKUP($A2011,'Medical Examinations'!$A$2:$E$2336,5,)</f>
        <v>No</v>
      </c>
      <c r="G2011" t="str">
        <f>VLOOKUP($A2011,'Medical Examinations'!$A$2:$F$2336,6,)</f>
        <v>No</v>
      </c>
      <c r="H2011">
        <f>VLOOKUP($A2011,'Data Transformation'!$A$2:$G$2336,7,)</f>
        <v>1</v>
      </c>
      <c r="I2011" t="str">
        <f>VLOOKUP($A2011,'Medical Examinations'!$A$2:$H$2336,8,)</f>
        <v>No</v>
      </c>
      <c r="J2011" t="str">
        <f>VLOOKUP($A2011,'Data Transformation'!$A$2:$K$2336,11,)</f>
        <v>normal weight</v>
      </c>
      <c r="K2011" t="str">
        <f>VLOOKUP($A2011,'Data Transformation'!$A$2:$M$2336,13,)</f>
        <v>Normal</v>
      </c>
      <c r="L2011" t="str">
        <f>VLOOKUP(A2011,'Data Transformation'!A2011:Q4345,17,)</f>
        <v>13-Aug-1981</v>
      </c>
      <c r="M2011">
        <f>VLOOKUP($A2011,'Hospitalisation Details'!$A$2:$I$2344,6,)</f>
        <v>3088.06</v>
      </c>
      <c r="N2011" t="str">
        <f>VLOOKUP($A2011,'Hospitalisation Details'!$A$2:$I$2344,7,)</f>
        <v>tier - 2</v>
      </c>
      <c r="O2011" t="str">
        <f>VLOOKUP($A2011,'Hospitalisation Details'!$A$2:$I$2344,8,)</f>
        <v>tier - 2</v>
      </c>
      <c r="P2011" t="str">
        <f>VLOOKUP($A2011,'Hospitalisation Details'!$A$2:$I$2344,9,)</f>
        <v>R1013</v>
      </c>
      <c r="Q2011">
        <f>VLOOKUP(A2011,'Data Transformation'!A2011:R4345,18,)</f>
        <v>41</v>
      </c>
    </row>
    <row r="2012" spans="1:17" ht="15.6" x14ac:dyDescent="0.3">
      <c r="A2012" s="1" t="s">
        <v>357</v>
      </c>
      <c r="B2012" s="1" t="str">
        <f>VLOOKUP($A2012,'Data Transformation'!$A$2:$D$2336,4,)</f>
        <v xml:space="preserve">  Bradley</v>
      </c>
      <c r="C2012">
        <f>VLOOKUP($A2012,'Medical Examinations'!$A$2:$B$2336,2,)</f>
        <v>23.75</v>
      </c>
      <c r="D2012">
        <f>VLOOKUP($A2012,'Medical Examinations'!$A$2:$C$2336,3,)</f>
        <v>5.49</v>
      </c>
      <c r="E2012" t="str">
        <f>VLOOKUP($A2012,'Medical Examinations'!$A$2:$D$2336,4,)</f>
        <v>yes</v>
      </c>
      <c r="F2012" t="str">
        <f>VLOOKUP($A2012,'Medical Examinations'!$A$2:$E$2336,5,)</f>
        <v>No</v>
      </c>
      <c r="G2012" t="str">
        <f>VLOOKUP($A2012,'Medical Examinations'!$A$2:$F$2336,6,)</f>
        <v>No</v>
      </c>
      <c r="H2012">
        <f>VLOOKUP($A2012,'Data Transformation'!$A$2:$G$2336,7,)</f>
        <v>0</v>
      </c>
      <c r="I2012" t="str">
        <f>VLOOKUP($A2012,'Medical Examinations'!$A$2:$H$2336,8,)</f>
        <v>No</v>
      </c>
      <c r="J2012" t="str">
        <f>VLOOKUP($A2012,'Data Transformation'!$A$2:$K$2336,11,)</f>
        <v>overweight</v>
      </c>
      <c r="K2012" t="str">
        <f>VLOOKUP($A2012,'Data Transformation'!$A$2:$M$2336,13,)</f>
        <v>Diabetes</v>
      </c>
      <c r="L2012" t="str">
        <f>VLOOKUP(A2012,'Data Transformation'!A2012:Q4346,17,)</f>
        <v>29-Oct-1982</v>
      </c>
      <c r="M2012">
        <f>VLOOKUP($A2012,'Hospitalisation Details'!$A$2:$I$2344,6,)</f>
        <v>3077.1</v>
      </c>
      <c r="N2012" t="str">
        <f>VLOOKUP($A2012,'Hospitalisation Details'!$A$2:$I$2344,7,)</f>
        <v>tier - 2</v>
      </c>
      <c r="O2012" t="str">
        <f>VLOOKUP($A2012,'Hospitalisation Details'!$A$2:$I$2344,8,)</f>
        <v>tier - 1</v>
      </c>
      <c r="P2012" t="str">
        <f>VLOOKUP($A2012,'Hospitalisation Details'!$A$2:$I$2344,9,)</f>
        <v>R1012</v>
      </c>
      <c r="Q2012">
        <f>VLOOKUP(A2012,'Data Transformation'!A2012:R4346,18,)</f>
        <v>40</v>
      </c>
    </row>
    <row r="2013" spans="1:17" ht="15.6" x14ac:dyDescent="0.3">
      <c r="A2013" s="1" t="s">
        <v>355</v>
      </c>
      <c r="B2013" s="1" t="str">
        <f>VLOOKUP($A2013,'Data Transformation'!$A$2:$D$2336,4,)</f>
        <v xml:space="preserve">  Matt</v>
      </c>
      <c r="C2013">
        <f>VLOOKUP($A2013,'Medical Examinations'!$A$2:$B$2336,2,)</f>
        <v>26.03</v>
      </c>
      <c r="D2013">
        <f>VLOOKUP($A2013,'Medical Examinations'!$A$2:$C$2336,3,)</f>
        <v>5.1100000000000003</v>
      </c>
      <c r="E2013" t="str">
        <f>VLOOKUP($A2013,'Medical Examinations'!$A$2:$D$2336,4,)</f>
        <v>yes</v>
      </c>
      <c r="F2013" t="str">
        <f>VLOOKUP($A2013,'Medical Examinations'!$A$2:$E$2336,5,)</f>
        <v>No</v>
      </c>
      <c r="G2013" t="str">
        <f>VLOOKUP($A2013,'Medical Examinations'!$A$2:$F$2336,6,)</f>
        <v>No</v>
      </c>
      <c r="H2013">
        <f>VLOOKUP($A2013,'Data Transformation'!$A$2:$G$2336,7,)</f>
        <v>1</v>
      </c>
      <c r="I2013" t="str">
        <f>VLOOKUP($A2013,'Medical Examinations'!$A$2:$H$2336,8,)</f>
        <v>No</v>
      </c>
      <c r="J2013" t="str">
        <f>VLOOKUP($A2013,'Data Transformation'!$A$2:$K$2336,11,)</f>
        <v>normal weight</v>
      </c>
      <c r="K2013" t="str">
        <f>VLOOKUP($A2013,'Data Transformation'!$A$2:$M$2336,13,)</f>
        <v>Diabetes</v>
      </c>
      <c r="L2013" t="str">
        <f>VLOOKUP(A2013,'Data Transformation'!A2013:Q4347,17,)</f>
        <v>30-Dec-1989</v>
      </c>
      <c r="M2013">
        <f>VLOOKUP($A2013,'Hospitalisation Details'!$A$2:$I$2344,6,)</f>
        <v>3070.81</v>
      </c>
      <c r="N2013" t="str">
        <f>VLOOKUP($A2013,'Hospitalisation Details'!$A$2:$I$2344,7,)</f>
        <v>tier - 3</v>
      </c>
      <c r="O2013" t="str">
        <f>VLOOKUP($A2013,'Hospitalisation Details'!$A$2:$I$2344,8,)</f>
        <v>tier - 1</v>
      </c>
      <c r="P2013" t="str">
        <f>VLOOKUP($A2013,'Hospitalisation Details'!$A$2:$I$2344,9,)</f>
        <v>R1017</v>
      </c>
      <c r="Q2013">
        <f>VLOOKUP(A2013,'Data Transformation'!A2013:R4347,18,)</f>
        <v>33</v>
      </c>
    </row>
    <row r="2014" spans="1:17" ht="15.6" x14ac:dyDescent="0.3">
      <c r="A2014" s="1" t="s">
        <v>354</v>
      </c>
      <c r="B2014" s="1" t="str">
        <f>VLOOKUP($A2014,'Data Transformation'!$A$2:$D$2336,4,)</f>
        <v xml:space="preserve">  Amanda C</v>
      </c>
      <c r="C2014">
        <f>VLOOKUP($A2014,'Medical Examinations'!$A$2:$B$2336,2,)</f>
        <v>16.079999999999998</v>
      </c>
      <c r="D2014">
        <f>VLOOKUP($A2014,'Medical Examinations'!$A$2:$C$2336,3,)</f>
        <v>5.94</v>
      </c>
      <c r="E2014" t="str">
        <f>VLOOKUP($A2014,'Medical Examinations'!$A$2:$D$2336,4,)</f>
        <v>No</v>
      </c>
      <c r="F2014" t="str">
        <f>VLOOKUP($A2014,'Medical Examinations'!$A$2:$E$2336,5,)</f>
        <v>No</v>
      </c>
      <c r="G2014" t="str">
        <f>VLOOKUP($A2014,'Medical Examinations'!$A$2:$F$2336,6,)</f>
        <v>No</v>
      </c>
      <c r="H2014">
        <f>VLOOKUP($A2014,'Data Transformation'!$A$2:$G$2336,7,)</f>
        <v>0</v>
      </c>
      <c r="I2014" t="str">
        <f>VLOOKUP($A2014,'Medical Examinations'!$A$2:$H$2336,8,)</f>
        <v>No</v>
      </c>
      <c r="J2014" t="str">
        <f>VLOOKUP($A2014,'Data Transformation'!$A$2:$K$2336,11,)</f>
        <v>obesity</v>
      </c>
      <c r="K2014" t="str">
        <f>VLOOKUP($A2014,'Data Transformation'!$A$2:$M$2336,13,)</f>
        <v>Diabetes</v>
      </c>
      <c r="L2014" t="str">
        <f>VLOOKUP(A2014,'Data Transformation'!A2014:Q4348,17,)</f>
        <v>19-Aug-1975</v>
      </c>
      <c r="M2014">
        <f>VLOOKUP($A2014,'Hospitalisation Details'!$A$2:$I$2344,6,)</f>
        <v>3065.49</v>
      </c>
      <c r="N2014" t="str">
        <f>VLOOKUP($A2014,'Hospitalisation Details'!$A$2:$I$2344,7,)</f>
        <v>tier - 2</v>
      </c>
      <c r="O2014" t="str">
        <f>VLOOKUP($A2014,'Hospitalisation Details'!$A$2:$I$2344,8,)</f>
        <v>tier - 1</v>
      </c>
      <c r="P2014" t="str">
        <f>VLOOKUP($A2014,'Hospitalisation Details'!$A$2:$I$2344,9,)</f>
        <v>R1012</v>
      </c>
      <c r="Q2014">
        <f>VLOOKUP(A2014,'Data Transformation'!A2014:R4348,18,)</f>
        <v>47</v>
      </c>
    </row>
    <row r="2015" spans="1:17" ht="15.6" x14ac:dyDescent="0.3">
      <c r="A2015" s="1" t="s">
        <v>353</v>
      </c>
      <c r="B2015" s="1" t="str">
        <f>VLOOKUP($A2015,'Data Transformation'!$A$2:$D$2336,4,)</f>
        <v xml:space="preserve">  Valur</v>
      </c>
      <c r="C2015">
        <f>VLOOKUP($A2015,'Medical Examinations'!$A$2:$B$2336,2,)</f>
        <v>30.875</v>
      </c>
      <c r="D2015">
        <f>VLOOKUP($A2015,'Medical Examinations'!$A$2:$C$2336,3,)</f>
        <v>5.54</v>
      </c>
      <c r="E2015" t="str">
        <f>VLOOKUP($A2015,'Medical Examinations'!$A$2:$D$2336,4,)</f>
        <v>No</v>
      </c>
      <c r="F2015" t="str">
        <f>VLOOKUP($A2015,'Medical Examinations'!$A$2:$E$2336,5,)</f>
        <v>No</v>
      </c>
      <c r="G2015" t="str">
        <f>VLOOKUP($A2015,'Medical Examinations'!$A$2:$F$2336,6,)</f>
        <v>No</v>
      </c>
      <c r="H2015">
        <f>VLOOKUP($A2015,'Data Transformation'!$A$2:$G$2336,7,)</f>
        <v>0</v>
      </c>
      <c r="I2015" t="str">
        <f>VLOOKUP($A2015,'Medical Examinations'!$A$2:$H$2336,8,)</f>
        <v>No</v>
      </c>
      <c r="J2015" t="str">
        <f>VLOOKUP($A2015,'Data Transformation'!$A$2:$K$2336,11,)</f>
        <v>underweight</v>
      </c>
      <c r="K2015" t="str">
        <f>VLOOKUP($A2015,'Data Transformation'!$A$2:$M$2336,13,)</f>
        <v>Prediabetes</v>
      </c>
      <c r="L2015" t="str">
        <f>VLOOKUP(A2015,'Data Transformation'!A2015:Q4349,17,)</f>
        <v>30-Dec-1988</v>
      </c>
      <c r="M2015">
        <f>VLOOKUP($A2015,'Hospitalisation Details'!$A$2:$I$2344,6,)</f>
        <v>3062.51</v>
      </c>
      <c r="N2015" t="str">
        <f>VLOOKUP($A2015,'Hospitalisation Details'!$A$2:$I$2344,7,)</f>
        <v>tier - 3</v>
      </c>
      <c r="O2015" t="str">
        <f>VLOOKUP($A2015,'Hospitalisation Details'!$A$2:$I$2344,8,)</f>
        <v>tier - 1</v>
      </c>
      <c r="P2015" t="str">
        <f>VLOOKUP($A2015,'Hospitalisation Details'!$A$2:$I$2344,9,)</f>
        <v>R1012</v>
      </c>
      <c r="Q2015">
        <f>VLOOKUP(A2015,'Data Transformation'!A2015:R4349,18,)</f>
        <v>34</v>
      </c>
    </row>
    <row r="2016" spans="1:17" ht="15.6" x14ac:dyDescent="0.3">
      <c r="A2016" s="1" t="s">
        <v>352</v>
      </c>
      <c r="B2016" s="1" t="str">
        <f>VLOOKUP($A2016,'Data Transformation'!$A$2:$D$2336,4,)</f>
        <v xml:space="preserve">  Erica J</v>
      </c>
      <c r="C2016">
        <f>VLOOKUP($A2016,'Medical Examinations'!$A$2:$B$2336,2,)</f>
        <v>31.79</v>
      </c>
      <c r="D2016">
        <f>VLOOKUP($A2016,'Medical Examinations'!$A$2:$C$2336,3,)</f>
        <v>7.09</v>
      </c>
      <c r="E2016" t="str">
        <f>VLOOKUP($A2016,'Medical Examinations'!$A$2:$D$2336,4,)</f>
        <v>No</v>
      </c>
      <c r="F2016" t="str">
        <f>VLOOKUP($A2016,'Medical Examinations'!$A$2:$E$2336,5,)</f>
        <v>No</v>
      </c>
      <c r="G2016" t="str">
        <f>VLOOKUP($A2016,'Medical Examinations'!$A$2:$F$2336,6,)</f>
        <v>No</v>
      </c>
      <c r="H2016">
        <f>VLOOKUP($A2016,'Data Transformation'!$A$2:$G$2336,7,)</f>
        <v>0</v>
      </c>
      <c r="I2016" t="str">
        <f>VLOOKUP($A2016,'Medical Examinations'!$A$2:$H$2336,8,)</f>
        <v>No</v>
      </c>
      <c r="J2016" t="str">
        <f>VLOOKUP($A2016,'Data Transformation'!$A$2:$K$2336,11,)</f>
        <v>obesity</v>
      </c>
      <c r="K2016" t="str">
        <f>VLOOKUP($A2016,'Data Transformation'!$A$2:$M$2336,13,)</f>
        <v>Normal</v>
      </c>
      <c r="L2016" t="str">
        <f>VLOOKUP(A2016,'Data Transformation'!A2016:Q4350,17,)</f>
        <v>12-Jun-1976</v>
      </c>
      <c r="M2016">
        <f>VLOOKUP($A2016,'Hospitalisation Details'!$A$2:$I$2344,6,)</f>
        <v>3056.39</v>
      </c>
      <c r="N2016" t="str">
        <f>VLOOKUP($A2016,'Hospitalisation Details'!$A$2:$I$2344,7,)</f>
        <v>tier - 2</v>
      </c>
      <c r="O2016" t="str">
        <f>VLOOKUP($A2016,'Hospitalisation Details'!$A$2:$I$2344,8,)</f>
        <v>tier - 3</v>
      </c>
      <c r="P2016" t="str">
        <f>VLOOKUP($A2016,'Hospitalisation Details'!$A$2:$I$2344,9,)</f>
        <v>R1013</v>
      </c>
      <c r="Q2016">
        <f>VLOOKUP(A2016,'Data Transformation'!A2016:R4350,18,)</f>
        <v>47</v>
      </c>
    </row>
    <row r="2017" spans="1:17" ht="15.6" x14ac:dyDescent="0.3">
      <c r="A2017" s="1" t="s">
        <v>351</v>
      </c>
      <c r="B2017" s="1" t="str">
        <f>VLOOKUP($A2017,'Data Transformation'!$A$2:$D$2336,4,)</f>
        <v xml:space="preserve">  Stephen F</v>
      </c>
      <c r="C2017">
        <f>VLOOKUP($A2017,'Medical Examinations'!$A$2:$B$2336,2,)</f>
        <v>28.48</v>
      </c>
      <c r="D2017">
        <f>VLOOKUP($A2017,'Medical Examinations'!$A$2:$C$2336,3,)</f>
        <v>6.22</v>
      </c>
      <c r="E2017" t="str">
        <f>VLOOKUP($A2017,'Medical Examinations'!$A$2:$D$2336,4,)</f>
        <v>yes</v>
      </c>
      <c r="F2017" t="str">
        <f>VLOOKUP($A2017,'Medical Examinations'!$A$2:$E$2336,5,)</f>
        <v>No</v>
      </c>
      <c r="G2017" t="str">
        <f>VLOOKUP($A2017,'Medical Examinations'!$A$2:$F$2336,6,)</f>
        <v>Yes</v>
      </c>
      <c r="H2017">
        <f>VLOOKUP($A2017,'Data Transformation'!$A$2:$G$2336,7,)</f>
        <v>1</v>
      </c>
      <c r="I2017" t="str">
        <f>VLOOKUP($A2017,'Medical Examinations'!$A$2:$H$2336,8,)</f>
        <v>No</v>
      </c>
      <c r="J2017" t="str">
        <f>VLOOKUP($A2017,'Data Transformation'!$A$2:$K$2336,11,)</f>
        <v>obesity</v>
      </c>
      <c r="K2017" t="str">
        <f>VLOOKUP($A2017,'Data Transformation'!$A$2:$M$2336,13,)</f>
        <v>Prediabetes</v>
      </c>
      <c r="L2017" t="str">
        <f>VLOOKUP(A2017,'Data Transformation'!A2017:Q4351,17,)</f>
        <v>5-Oct-1991</v>
      </c>
      <c r="M2017">
        <f>VLOOKUP($A2017,'Hospitalisation Details'!$A$2:$I$2344,6,)</f>
        <v>3051.73</v>
      </c>
      <c r="N2017" t="str">
        <f>VLOOKUP($A2017,'Hospitalisation Details'!$A$2:$I$2344,7,)</f>
        <v>tier - 2</v>
      </c>
      <c r="O2017" t="str">
        <f>VLOOKUP($A2017,'Hospitalisation Details'!$A$2:$I$2344,8,)</f>
        <v>tier - 2</v>
      </c>
      <c r="P2017" t="str">
        <f>VLOOKUP($A2017,'Hospitalisation Details'!$A$2:$I$2344,9,)</f>
        <v>R1011</v>
      </c>
      <c r="Q2017">
        <f>VLOOKUP(A2017,'Data Transformation'!A2017:R4351,18,)</f>
        <v>31</v>
      </c>
    </row>
    <row r="2018" spans="1:17" ht="15.6" x14ac:dyDescent="0.3">
      <c r="A2018" s="1" t="s">
        <v>350</v>
      </c>
      <c r="B2018" s="1" t="str">
        <f>VLOOKUP($A2018,'Data Transformation'!$A$2:$D$2336,4,)</f>
        <v xml:space="preserve">  Lissa</v>
      </c>
      <c r="C2018">
        <f>VLOOKUP($A2018,'Medical Examinations'!$A$2:$B$2336,2,)</f>
        <v>26.6</v>
      </c>
      <c r="D2018">
        <f>VLOOKUP($A2018,'Medical Examinations'!$A$2:$C$2336,3,)</f>
        <v>4.33</v>
      </c>
      <c r="E2018" t="str">
        <f>VLOOKUP($A2018,'Medical Examinations'!$A$2:$D$2336,4,)</f>
        <v>No</v>
      </c>
      <c r="F2018" t="str">
        <f>VLOOKUP($A2018,'Medical Examinations'!$A$2:$E$2336,5,)</f>
        <v>No</v>
      </c>
      <c r="G2018" t="str">
        <f>VLOOKUP($A2018,'Medical Examinations'!$A$2:$F$2336,6,)</f>
        <v>No</v>
      </c>
      <c r="H2018">
        <f>VLOOKUP($A2018,'Data Transformation'!$A$2:$G$2336,7,)</f>
        <v>1</v>
      </c>
      <c r="I2018" t="str">
        <f>VLOOKUP($A2018,'Medical Examinations'!$A$2:$H$2336,8,)</f>
        <v>No</v>
      </c>
      <c r="J2018" t="str">
        <f>VLOOKUP($A2018,'Data Transformation'!$A$2:$K$2336,11,)</f>
        <v>obesity</v>
      </c>
      <c r="K2018" t="str">
        <f>VLOOKUP($A2018,'Data Transformation'!$A$2:$M$2336,13,)</f>
        <v>Normal</v>
      </c>
      <c r="L2018" t="str">
        <f>VLOOKUP(A2018,'Data Transformation'!A2018:Q4352,17,)</f>
        <v>4-Aug-1981</v>
      </c>
      <c r="M2018">
        <f>VLOOKUP($A2018,'Hospitalisation Details'!$A$2:$I$2344,6,)</f>
        <v>3046.06</v>
      </c>
      <c r="N2018" t="str">
        <f>VLOOKUP($A2018,'Hospitalisation Details'!$A$2:$I$2344,7,)</f>
        <v>tier - 2</v>
      </c>
      <c r="O2018" t="str">
        <f>VLOOKUP($A2018,'Hospitalisation Details'!$A$2:$I$2344,8,)</f>
        <v>tier - 1</v>
      </c>
      <c r="P2018" t="str">
        <f>VLOOKUP($A2018,'Hospitalisation Details'!$A$2:$I$2344,9,)</f>
        <v>R1023</v>
      </c>
      <c r="Q2018">
        <f>VLOOKUP(A2018,'Data Transformation'!A2018:R4352,18,)</f>
        <v>42</v>
      </c>
    </row>
    <row r="2019" spans="1:17" ht="15.6" x14ac:dyDescent="0.3">
      <c r="A2019" s="1" t="s">
        <v>349</v>
      </c>
      <c r="B2019" s="1" t="str">
        <f>VLOOKUP($A2019,'Data Transformation'!$A$2:$D$2336,4,)</f>
        <v xml:space="preserve">  Megan</v>
      </c>
      <c r="C2019">
        <f>VLOOKUP($A2019,'Medical Examinations'!$A$2:$B$2336,2,)</f>
        <v>25.27</v>
      </c>
      <c r="D2019">
        <f>VLOOKUP($A2019,'Medical Examinations'!$A$2:$C$2336,3,)</f>
        <v>5.83</v>
      </c>
      <c r="E2019" t="str">
        <f>VLOOKUP($A2019,'Medical Examinations'!$A$2:$D$2336,4,)</f>
        <v>No</v>
      </c>
      <c r="F2019" t="str">
        <f>VLOOKUP($A2019,'Medical Examinations'!$A$2:$E$2336,5,)</f>
        <v>No</v>
      </c>
      <c r="G2019" t="str">
        <f>VLOOKUP($A2019,'Medical Examinations'!$A$2:$F$2336,6,)</f>
        <v>No</v>
      </c>
      <c r="H2019">
        <f>VLOOKUP($A2019,'Data Transformation'!$A$2:$G$2336,7,)</f>
        <v>1</v>
      </c>
      <c r="I2019" t="str">
        <f>VLOOKUP($A2019,'Medical Examinations'!$A$2:$H$2336,8,)</f>
        <v>No</v>
      </c>
      <c r="J2019" t="str">
        <f>VLOOKUP($A2019,'Data Transformation'!$A$2:$K$2336,11,)</f>
        <v>obesity</v>
      </c>
      <c r="K2019" t="str">
        <f>VLOOKUP($A2019,'Data Transformation'!$A$2:$M$2336,13,)</f>
        <v>Diabetes</v>
      </c>
      <c r="L2019" t="str">
        <f>VLOOKUP(A2019,'Data Transformation'!A2019:Q4353,17,)</f>
        <v>16-Jun-1967</v>
      </c>
      <c r="M2019">
        <f>VLOOKUP($A2019,'Hospitalisation Details'!$A$2:$I$2344,6,)</f>
        <v>3044.21</v>
      </c>
      <c r="N2019" t="str">
        <f>VLOOKUP($A2019,'Hospitalisation Details'!$A$2:$I$2344,7,)</f>
        <v>tier - 2</v>
      </c>
      <c r="O2019" t="str">
        <f>VLOOKUP($A2019,'Hospitalisation Details'!$A$2:$I$2344,8,)</f>
        <v>tier - 3</v>
      </c>
      <c r="P2019" t="str">
        <f>VLOOKUP($A2019,'Hospitalisation Details'!$A$2:$I$2344,9,)</f>
        <v>R1024</v>
      </c>
      <c r="Q2019">
        <f>VLOOKUP(A2019,'Data Transformation'!A2019:R4353,18,)</f>
        <v>56</v>
      </c>
    </row>
    <row r="2020" spans="1:17" ht="15.6" x14ac:dyDescent="0.3">
      <c r="A2020" s="1" t="s">
        <v>348</v>
      </c>
      <c r="B2020" s="1" t="str">
        <f>VLOOKUP($A2020,'Data Transformation'!$A$2:$D$2336,4,)</f>
        <v xml:space="preserve">  Alyson</v>
      </c>
      <c r="C2020">
        <f>VLOOKUP($A2020,'Medical Examinations'!$A$2:$B$2336,2,)</f>
        <v>34.484999999999999</v>
      </c>
      <c r="D2020">
        <f>VLOOKUP($A2020,'Medical Examinations'!$A$2:$C$2336,3,)</f>
        <v>4.7</v>
      </c>
      <c r="E2020" t="str">
        <f>VLOOKUP($A2020,'Medical Examinations'!$A$2:$D$2336,4,)</f>
        <v>yes</v>
      </c>
      <c r="F2020" t="str">
        <f>VLOOKUP($A2020,'Medical Examinations'!$A$2:$E$2336,5,)</f>
        <v>No</v>
      </c>
      <c r="G2020" t="str">
        <f>VLOOKUP($A2020,'Medical Examinations'!$A$2:$F$2336,6,)</f>
        <v>Yes</v>
      </c>
      <c r="H2020">
        <f>VLOOKUP($A2020,'Data Transformation'!$A$2:$G$2336,7,)</f>
        <v>1</v>
      </c>
      <c r="I2020" t="str">
        <f>VLOOKUP($A2020,'Medical Examinations'!$A$2:$H$2336,8,)</f>
        <v>No</v>
      </c>
      <c r="J2020" t="str">
        <f>VLOOKUP($A2020,'Data Transformation'!$A$2:$K$2336,11,)</f>
        <v>overweight</v>
      </c>
      <c r="K2020" t="str">
        <f>VLOOKUP($A2020,'Data Transformation'!$A$2:$M$2336,13,)</f>
        <v>Prediabetes</v>
      </c>
      <c r="L2020" t="str">
        <f>VLOOKUP(A2020,'Data Transformation'!A2020:Q4354,17,)</f>
        <v>2-Sep-1979</v>
      </c>
      <c r="M2020">
        <f>VLOOKUP($A2020,'Hospitalisation Details'!$A$2:$I$2344,6,)</f>
        <v>3021.81</v>
      </c>
      <c r="N2020" t="str">
        <f>VLOOKUP($A2020,'Hospitalisation Details'!$A$2:$I$2344,7,)</f>
        <v>tier - 2</v>
      </c>
      <c r="O2020" t="str">
        <f>VLOOKUP($A2020,'Hospitalisation Details'!$A$2:$I$2344,8,)</f>
        <v>tier - 3</v>
      </c>
      <c r="P2020" t="str">
        <f>VLOOKUP($A2020,'Hospitalisation Details'!$A$2:$I$2344,9,)</f>
        <v>R1012</v>
      </c>
      <c r="Q2020">
        <f>VLOOKUP(A2020,'Data Transformation'!A2020:R4354,18,)</f>
        <v>43</v>
      </c>
    </row>
    <row r="2021" spans="1:17" ht="15.6" x14ac:dyDescent="0.3">
      <c r="A2021" s="1" t="s">
        <v>347</v>
      </c>
      <c r="B2021" s="1" t="str">
        <f>VLOOKUP($A2021,'Data Transformation'!$A$2:$D$2336,4,)</f>
        <v xml:space="preserve">  Chance B</v>
      </c>
      <c r="C2021">
        <f>VLOOKUP($A2021,'Medical Examinations'!$A$2:$B$2336,2,)</f>
        <v>15.57</v>
      </c>
      <c r="D2021">
        <f>VLOOKUP($A2021,'Medical Examinations'!$A$2:$C$2336,3,)</f>
        <v>4.07</v>
      </c>
      <c r="E2021" t="str">
        <f>VLOOKUP($A2021,'Medical Examinations'!$A$2:$D$2336,4,)</f>
        <v>yes</v>
      </c>
      <c r="F2021" t="str">
        <f>VLOOKUP($A2021,'Medical Examinations'!$A$2:$E$2336,5,)</f>
        <v>No</v>
      </c>
      <c r="G2021" t="str">
        <f>VLOOKUP($A2021,'Medical Examinations'!$A$2:$F$2336,6,)</f>
        <v>No</v>
      </c>
      <c r="H2021">
        <f>VLOOKUP($A2021,'Data Transformation'!$A$2:$G$2336,7,)</f>
        <v>1</v>
      </c>
      <c r="I2021" t="str">
        <f>VLOOKUP($A2021,'Medical Examinations'!$A$2:$H$2336,8,)</f>
        <v>No</v>
      </c>
      <c r="J2021" t="str">
        <f>VLOOKUP($A2021,'Data Transformation'!$A$2:$K$2336,11,)</f>
        <v>overweight</v>
      </c>
      <c r="K2021" t="str">
        <f>VLOOKUP($A2021,'Data Transformation'!$A$2:$M$2336,13,)</f>
        <v>Diabetes</v>
      </c>
      <c r="L2021" t="str">
        <f>VLOOKUP(A2021,'Data Transformation'!A2021:Q4355,17,)</f>
        <v>25-Dec-1971</v>
      </c>
      <c r="M2021">
        <f>VLOOKUP($A2021,'Hospitalisation Details'!$A$2:$I$2344,6,)</f>
        <v>3018.04</v>
      </c>
      <c r="N2021" t="str">
        <f>VLOOKUP($A2021,'Hospitalisation Details'!$A$2:$I$2344,7,)</f>
        <v>tier - 2</v>
      </c>
      <c r="O2021" t="str">
        <f>VLOOKUP($A2021,'Hospitalisation Details'!$A$2:$I$2344,8,)</f>
        <v>tier - 2</v>
      </c>
      <c r="P2021" t="str">
        <f>VLOOKUP($A2021,'Hospitalisation Details'!$A$2:$I$2344,9,)</f>
        <v>R1012</v>
      </c>
      <c r="Q2021">
        <f>VLOOKUP(A2021,'Data Transformation'!A2021:R4355,18,)</f>
        <v>51</v>
      </c>
    </row>
    <row r="2022" spans="1:17" ht="15.6" x14ac:dyDescent="0.3">
      <c r="A2022" s="1" t="s">
        <v>346</v>
      </c>
      <c r="B2022" s="1" t="str">
        <f>VLOOKUP($A2022,'Data Transformation'!$A$2:$D$2336,4,)</f>
        <v xml:space="preserve">  Sean P</v>
      </c>
      <c r="C2022">
        <f>VLOOKUP($A2022,'Medical Examinations'!$A$2:$B$2336,2,)</f>
        <v>30.36</v>
      </c>
      <c r="D2022">
        <f>VLOOKUP($A2022,'Medical Examinations'!$A$2:$C$2336,3,)</f>
        <v>9.39</v>
      </c>
      <c r="E2022" t="str">
        <f>VLOOKUP($A2022,'Medical Examinations'!$A$2:$D$2336,4,)</f>
        <v>No</v>
      </c>
      <c r="F2022" t="str">
        <f>VLOOKUP($A2022,'Medical Examinations'!$A$2:$E$2336,5,)</f>
        <v>No</v>
      </c>
      <c r="G2022" t="str">
        <f>VLOOKUP($A2022,'Medical Examinations'!$A$2:$F$2336,6,)</f>
        <v>No</v>
      </c>
      <c r="H2022">
        <f>VLOOKUP($A2022,'Data Transformation'!$A$2:$G$2336,7,)</f>
        <v>0</v>
      </c>
      <c r="I2022" t="str">
        <f>VLOOKUP($A2022,'Medical Examinations'!$A$2:$H$2336,8,)</f>
        <v>No</v>
      </c>
      <c r="J2022" t="str">
        <f>VLOOKUP($A2022,'Data Transformation'!$A$2:$K$2336,11,)</f>
        <v>obesity</v>
      </c>
      <c r="K2022" t="str">
        <f>VLOOKUP($A2022,'Data Transformation'!$A$2:$M$2336,13,)</f>
        <v>Prediabetes</v>
      </c>
      <c r="L2022" t="str">
        <f>VLOOKUP(A2022,'Data Transformation'!A2022:Q4356,17,)</f>
        <v>11-Aug-1958</v>
      </c>
      <c r="M2022">
        <f>VLOOKUP($A2022,'Hospitalisation Details'!$A$2:$I$2344,6,)</f>
        <v>3012.22</v>
      </c>
      <c r="N2022" t="str">
        <f>VLOOKUP($A2022,'Hospitalisation Details'!$A$2:$I$2344,7,)</f>
        <v>tier - 2</v>
      </c>
      <c r="O2022" t="str">
        <f>VLOOKUP($A2022,'Hospitalisation Details'!$A$2:$I$2344,8,)</f>
        <v>tier - 3</v>
      </c>
      <c r="P2022" t="str">
        <f>VLOOKUP($A2022,'Hospitalisation Details'!$A$2:$I$2344,9,)</f>
        <v>R1012</v>
      </c>
      <c r="Q2022">
        <f>VLOOKUP(A2022,'Data Transformation'!A2022:R4356,18,)</f>
        <v>64</v>
      </c>
    </row>
    <row r="2023" spans="1:17" ht="15.6" x14ac:dyDescent="0.3">
      <c r="A2023" s="1" t="s">
        <v>345</v>
      </c>
      <c r="B2023" s="1" t="str">
        <f>VLOOKUP($A2023,'Data Transformation'!$A$2:$D$2336,4,)</f>
        <v xml:space="preserve">  Therese</v>
      </c>
      <c r="C2023">
        <f>VLOOKUP($A2023,'Medical Examinations'!$A$2:$B$2336,2,)</f>
        <v>19.37</v>
      </c>
      <c r="D2023">
        <f>VLOOKUP($A2023,'Medical Examinations'!$A$2:$C$2336,3,)</f>
        <v>4.18</v>
      </c>
      <c r="E2023" t="str">
        <f>VLOOKUP($A2023,'Medical Examinations'!$A$2:$D$2336,4,)</f>
        <v>No</v>
      </c>
      <c r="F2023" t="str">
        <f>VLOOKUP($A2023,'Medical Examinations'!$A$2:$E$2336,5,)</f>
        <v>No</v>
      </c>
      <c r="G2023" t="str">
        <f>VLOOKUP($A2023,'Medical Examinations'!$A$2:$F$2336,6,)</f>
        <v>No</v>
      </c>
      <c r="H2023">
        <f>VLOOKUP($A2023,'Data Transformation'!$A$2:$G$2336,7,)</f>
        <v>0</v>
      </c>
      <c r="I2023" t="str">
        <f>VLOOKUP($A2023,'Medical Examinations'!$A$2:$H$2336,8,)</f>
        <v>No</v>
      </c>
      <c r="J2023" t="str">
        <f>VLOOKUP($A2023,'Data Transformation'!$A$2:$K$2336,11,)</f>
        <v>obesity</v>
      </c>
      <c r="K2023" t="str">
        <f>VLOOKUP($A2023,'Data Transformation'!$A$2:$M$2336,13,)</f>
        <v>Normal</v>
      </c>
      <c r="L2023" t="str">
        <f>VLOOKUP(A2023,'Data Transformation'!A2023:Q4357,17,)</f>
        <v>13-Sep-1963</v>
      </c>
      <c r="M2023">
        <f>VLOOKUP($A2023,'Hospitalisation Details'!$A$2:$I$2344,6,)</f>
        <v>2985.67</v>
      </c>
      <c r="N2023" t="str">
        <f>VLOOKUP($A2023,'Hospitalisation Details'!$A$2:$I$2344,7,)</f>
        <v>tier - 2</v>
      </c>
      <c r="O2023" t="str">
        <f>VLOOKUP($A2023,'Hospitalisation Details'!$A$2:$I$2344,8,)</f>
        <v>tier - 2</v>
      </c>
      <c r="P2023" t="str">
        <f>VLOOKUP($A2023,'Hospitalisation Details'!$A$2:$I$2344,9,)</f>
        <v>R1013</v>
      </c>
      <c r="Q2023">
        <f>VLOOKUP(A2023,'Data Transformation'!A2023:R4357,18,)</f>
        <v>59</v>
      </c>
    </row>
    <row r="2024" spans="1:17" ht="15.6" x14ac:dyDescent="0.3">
      <c r="A2024" s="1" t="s">
        <v>344</v>
      </c>
      <c r="B2024" s="1" t="str">
        <f>VLOOKUP($A2024,'Data Transformation'!$A$2:$D$2336,4,)</f>
        <v xml:space="preserve">  Beau</v>
      </c>
      <c r="C2024">
        <f>VLOOKUP($A2024,'Medical Examinations'!$A$2:$B$2336,2,)</f>
        <v>16.71</v>
      </c>
      <c r="D2024">
        <f>VLOOKUP($A2024,'Medical Examinations'!$A$2:$C$2336,3,)</f>
        <v>4.18</v>
      </c>
      <c r="E2024" t="str">
        <f>VLOOKUP($A2024,'Medical Examinations'!$A$2:$D$2336,4,)</f>
        <v>No</v>
      </c>
      <c r="F2024" t="str">
        <f>VLOOKUP($A2024,'Medical Examinations'!$A$2:$E$2336,5,)</f>
        <v>No</v>
      </c>
      <c r="G2024" t="str">
        <f>VLOOKUP($A2024,'Medical Examinations'!$A$2:$F$2336,6,)</f>
        <v>No</v>
      </c>
      <c r="H2024">
        <f>VLOOKUP($A2024,'Data Transformation'!$A$2:$G$2336,7,)</f>
        <v>1</v>
      </c>
      <c r="I2024" t="str">
        <f>VLOOKUP($A2024,'Medical Examinations'!$A$2:$H$2336,8,)</f>
        <v>No</v>
      </c>
      <c r="J2024" t="str">
        <f>VLOOKUP($A2024,'Data Transformation'!$A$2:$K$2336,11,)</f>
        <v>normal weight</v>
      </c>
      <c r="K2024" t="str">
        <f>VLOOKUP($A2024,'Data Transformation'!$A$2:$M$2336,13,)</f>
        <v>Prediabetes</v>
      </c>
      <c r="L2024" t="str">
        <f>VLOOKUP(A2024,'Data Transformation'!A2024:Q4358,17,)</f>
        <v>15-Sep-1962</v>
      </c>
      <c r="M2024">
        <f>VLOOKUP($A2024,'Hospitalisation Details'!$A$2:$I$2344,6,)</f>
        <v>2979.52</v>
      </c>
      <c r="N2024" t="str">
        <f>VLOOKUP($A2024,'Hospitalisation Details'!$A$2:$I$2344,7,)</f>
        <v>tier - 2</v>
      </c>
      <c r="O2024" t="str">
        <f>VLOOKUP($A2024,'Hospitalisation Details'!$A$2:$I$2344,8,)</f>
        <v>tier - 3</v>
      </c>
      <c r="P2024" t="str">
        <f>VLOOKUP($A2024,'Hospitalisation Details'!$A$2:$I$2344,9,)</f>
        <v>R1013</v>
      </c>
      <c r="Q2024">
        <f>VLOOKUP(A2024,'Data Transformation'!A2024:R4358,18,)</f>
        <v>60</v>
      </c>
    </row>
    <row r="2025" spans="1:17" ht="15.6" x14ac:dyDescent="0.3">
      <c r="A2025" s="1" t="s">
        <v>343</v>
      </c>
      <c r="B2025" s="1" t="str">
        <f>VLOOKUP($A2025,'Data Transformation'!$A$2:$D$2336,4,)</f>
        <v xml:space="preserve">  Kelsey M</v>
      </c>
      <c r="C2025">
        <f>VLOOKUP($A2025,'Medical Examinations'!$A$2:$B$2336,2,)</f>
        <v>24.1</v>
      </c>
      <c r="D2025">
        <f>VLOOKUP($A2025,'Medical Examinations'!$A$2:$C$2336,3,)</f>
        <v>4.4000000000000004</v>
      </c>
      <c r="E2025" t="str">
        <f>VLOOKUP($A2025,'Medical Examinations'!$A$2:$D$2336,4,)</f>
        <v>yes</v>
      </c>
      <c r="F2025" t="str">
        <f>VLOOKUP($A2025,'Medical Examinations'!$A$2:$E$2336,5,)</f>
        <v>No</v>
      </c>
      <c r="G2025" t="str">
        <f>VLOOKUP($A2025,'Medical Examinations'!$A$2:$F$2336,6,)</f>
        <v>No</v>
      </c>
      <c r="H2025">
        <f>VLOOKUP($A2025,'Data Transformation'!$A$2:$G$2336,7,)</f>
        <v>1</v>
      </c>
      <c r="I2025" t="str">
        <f>VLOOKUP($A2025,'Medical Examinations'!$A$2:$H$2336,8,)</f>
        <v>No</v>
      </c>
      <c r="J2025" t="str">
        <f>VLOOKUP($A2025,'Data Transformation'!$A$2:$K$2336,11,)</f>
        <v>obesity</v>
      </c>
      <c r="K2025" t="str">
        <f>VLOOKUP($A2025,'Data Transformation'!$A$2:$M$2336,13,)</f>
        <v>Prediabetes</v>
      </c>
      <c r="L2025" t="str">
        <f>VLOOKUP(A2025,'Data Transformation'!A2025:Q4359,17,)</f>
        <v>24-Jul-1972</v>
      </c>
      <c r="M2025">
        <f>VLOOKUP($A2025,'Hospitalisation Details'!$A$2:$I$2344,6,)</f>
        <v>2974.13</v>
      </c>
      <c r="N2025" t="str">
        <f>VLOOKUP($A2025,'Hospitalisation Details'!$A$2:$I$2344,7,)</f>
        <v>tier - 2</v>
      </c>
      <c r="O2025" t="str">
        <f>VLOOKUP($A2025,'Hospitalisation Details'!$A$2:$I$2344,8,)</f>
        <v>tier - 1</v>
      </c>
      <c r="P2025" t="str">
        <f>VLOOKUP($A2025,'Hospitalisation Details'!$A$2:$I$2344,9,)</f>
        <v>R1011</v>
      </c>
      <c r="Q2025">
        <f>VLOOKUP(A2025,'Data Transformation'!A2025:R4359,18,)</f>
        <v>51</v>
      </c>
    </row>
    <row r="2026" spans="1:17" ht="15.6" x14ac:dyDescent="0.3">
      <c r="A2026" s="1" t="s">
        <v>342</v>
      </c>
      <c r="B2026" s="1" t="str">
        <f>VLOOKUP($A2026,'Data Transformation'!$A$2:$D$2336,4,)</f>
        <v xml:space="preserve">  Gretchen</v>
      </c>
      <c r="C2026">
        <f>VLOOKUP($A2026,'Medical Examinations'!$A$2:$B$2336,2,)</f>
        <v>29.77</v>
      </c>
      <c r="D2026">
        <f>VLOOKUP($A2026,'Medical Examinations'!$A$2:$C$2336,3,)</f>
        <v>9.9</v>
      </c>
      <c r="E2026" t="str">
        <f>VLOOKUP($A2026,'Medical Examinations'!$A$2:$D$2336,4,)</f>
        <v>No</v>
      </c>
      <c r="F2026" t="str">
        <f>VLOOKUP($A2026,'Medical Examinations'!$A$2:$E$2336,5,)</f>
        <v>No</v>
      </c>
      <c r="G2026" t="str">
        <f>VLOOKUP($A2026,'Medical Examinations'!$A$2:$F$2336,6,)</f>
        <v>No</v>
      </c>
      <c r="H2026">
        <f>VLOOKUP($A2026,'Data Transformation'!$A$2:$G$2336,7,)</f>
        <v>0</v>
      </c>
      <c r="I2026" t="str">
        <f>VLOOKUP($A2026,'Medical Examinations'!$A$2:$H$2336,8,)</f>
        <v>No</v>
      </c>
      <c r="J2026" t="str">
        <f>VLOOKUP($A2026,'Data Transformation'!$A$2:$K$2336,11,)</f>
        <v>obesity</v>
      </c>
      <c r="K2026" t="str">
        <f>VLOOKUP($A2026,'Data Transformation'!$A$2:$M$2336,13,)</f>
        <v>Normal</v>
      </c>
      <c r="L2026" t="str">
        <f>VLOOKUP(A2026,'Data Transformation'!A2026:Q4360,17,)</f>
        <v>1-Jun-2004</v>
      </c>
      <c r="M2026">
        <f>VLOOKUP($A2026,'Hospitalisation Details'!$A$2:$I$2344,6,)</f>
        <v>2943.41</v>
      </c>
      <c r="N2026" t="str">
        <f>VLOOKUP($A2026,'Hospitalisation Details'!$A$2:$I$2344,7,)</f>
        <v>tier - 2</v>
      </c>
      <c r="O2026" t="str">
        <f>VLOOKUP($A2026,'Hospitalisation Details'!$A$2:$I$2344,8,)</f>
        <v>tier - 3</v>
      </c>
      <c r="P2026" t="str">
        <f>VLOOKUP($A2026,'Hospitalisation Details'!$A$2:$I$2344,9,)</f>
        <v>R1012</v>
      </c>
      <c r="Q2026">
        <f>VLOOKUP(A2026,'Data Transformation'!A2026:R4360,18,)</f>
        <v>19</v>
      </c>
    </row>
    <row r="2027" spans="1:17" ht="15.6" x14ac:dyDescent="0.3">
      <c r="A2027" s="1" t="s">
        <v>341</v>
      </c>
      <c r="B2027" s="1" t="str">
        <f>VLOOKUP($A2027,'Data Transformation'!$A$2:$D$2336,4,)</f>
        <v xml:space="preserve">  Nicholas E</v>
      </c>
      <c r="C2027">
        <f>VLOOKUP($A2027,'Medical Examinations'!$A$2:$B$2336,2,)</f>
        <v>46.53</v>
      </c>
      <c r="D2027">
        <f>VLOOKUP($A2027,'Medical Examinations'!$A$2:$C$2336,3,)</f>
        <v>4.84</v>
      </c>
      <c r="E2027" t="str">
        <f>VLOOKUP($A2027,'Medical Examinations'!$A$2:$D$2336,4,)</f>
        <v>yes</v>
      </c>
      <c r="F2027" t="str">
        <f>VLOOKUP($A2027,'Medical Examinations'!$A$2:$E$2336,5,)</f>
        <v>No</v>
      </c>
      <c r="G2027" t="str">
        <f>VLOOKUP($A2027,'Medical Examinations'!$A$2:$F$2336,6,)</f>
        <v>No</v>
      </c>
      <c r="H2027">
        <f>VLOOKUP($A2027,'Data Transformation'!$A$2:$G$2336,7,)</f>
        <v>0</v>
      </c>
      <c r="I2027" t="str">
        <f>VLOOKUP($A2027,'Medical Examinations'!$A$2:$H$2336,8,)</f>
        <v>No</v>
      </c>
      <c r="J2027" t="str">
        <f>VLOOKUP($A2027,'Data Transformation'!$A$2:$K$2336,11,)</f>
        <v>obesity</v>
      </c>
      <c r="K2027" t="str">
        <f>VLOOKUP($A2027,'Data Transformation'!$A$2:$M$2336,13,)</f>
        <v>Prediabetes</v>
      </c>
      <c r="L2027" t="str">
        <f>VLOOKUP(A2027,'Data Transformation'!A2027:Q4361,17,)</f>
        <v>30-Jul-1969</v>
      </c>
      <c r="M2027">
        <f>VLOOKUP($A2027,'Hospitalisation Details'!$A$2:$I$2344,6,)</f>
        <v>2927.06</v>
      </c>
      <c r="N2027" t="str">
        <f>VLOOKUP($A2027,'Hospitalisation Details'!$A$2:$I$2344,7,)</f>
        <v>tier - 2</v>
      </c>
      <c r="O2027" t="str">
        <f>VLOOKUP($A2027,'Hospitalisation Details'!$A$2:$I$2344,8,)</f>
        <v>tier - 2</v>
      </c>
      <c r="P2027" t="str">
        <f>VLOOKUP($A2027,'Hospitalisation Details'!$A$2:$I$2344,9,)</f>
        <v>R1013</v>
      </c>
      <c r="Q2027">
        <f>VLOOKUP(A2027,'Data Transformation'!A2027:R4361,18,)</f>
        <v>54</v>
      </c>
    </row>
    <row r="2028" spans="1:17" ht="15.6" x14ac:dyDescent="0.3">
      <c r="A2028" s="1" t="s">
        <v>340</v>
      </c>
      <c r="B2028" s="1" t="str">
        <f>VLOOKUP($A2028,'Data Transformation'!$A$2:$D$2336,4,)</f>
        <v xml:space="preserve">  Deborah</v>
      </c>
      <c r="C2028">
        <f>VLOOKUP($A2028,'Medical Examinations'!$A$2:$B$2336,2,)</f>
        <v>23.4</v>
      </c>
      <c r="D2028">
        <f>VLOOKUP($A2028,'Medical Examinations'!$A$2:$C$2336,3,)</f>
        <v>5.53</v>
      </c>
      <c r="E2028" t="str">
        <f>VLOOKUP($A2028,'Medical Examinations'!$A$2:$D$2336,4,)</f>
        <v>No</v>
      </c>
      <c r="F2028" t="str">
        <f>VLOOKUP($A2028,'Medical Examinations'!$A$2:$E$2336,5,)</f>
        <v>No</v>
      </c>
      <c r="G2028" t="str">
        <f>VLOOKUP($A2028,'Medical Examinations'!$A$2:$F$2336,6,)</f>
        <v>Yes</v>
      </c>
      <c r="H2028">
        <f>VLOOKUP($A2028,'Data Transformation'!$A$2:$G$2336,7,)</f>
        <v>1</v>
      </c>
      <c r="I2028" t="str">
        <f>VLOOKUP($A2028,'Medical Examinations'!$A$2:$H$2336,8,)</f>
        <v>No</v>
      </c>
      <c r="J2028" t="str">
        <f>VLOOKUP($A2028,'Data Transformation'!$A$2:$K$2336,11,)</f>
        <v>normal weight</v>
      </c>
      <c r="K2028" t="str">
        <f>VLOOKUP($A2028,'Data Transformation'!$A$2:$M$2336,13,)</f>
        <v>Diabetes</v>
      </c>
      <c r="L2028" t="str">
        <f>VLOOKUP(A2028,'Data Transformation'!A2028:Q4362,17,)</f>
        <v>3-Sep-1976</v>
      </c>
      <c r="M2028">
        <f>VLOOKUP($A2028,'Hospitalisation Details'!$A$2:$I$2344,6,)</f>
        <v>2913.57</v>
      </c>
      <c r="N2028" t="str">
        <f>VLOOKUP($A2028,'Hospitalisation Details'!$A$2:$I$2344,7,)</f>
        <v>tier - 2</v>
      </c>
      <c r="O2028" t="str">
        <f>VLOOKUP($A2028,'Hospitalisation Details'!$A$2:$I$2344,8,)</f>
        <v>tier - 2</v>
      </c>
      <c r="P2028" t="str">
        <f>VLOOKUP($A2028,'Hospitalisation Details'!$A$2:$I$2344,9,)</f>
        <v>R1011</v>
      </c>
      <c r="Q2028">
        <f>VLOOKUP(A2028,'Data Transformation'!A2028:R4362,18,)</f>
        <v>46</v>
      </c>
    </row>
    <row r="2029" spans="1:17" ht="15.6" x14ac:dyDescent="0.3">
      <c r="A2029" s="1" t="s">
        <v>339</v>
      </c>
      <c r="B2029" s="1" t="str">
        <f>VLOOKUP($A2029,'Data Transformation'!$A$2:$D$2336,4,)</f>
        <v xml:space="preserve">  Chuck W</v>
      </c>
      <c r="C2029">
        <f>VLOOKUP($A2029,'Medical Examinations'!$A$2:$B$2336,2,)</f>
        <v>30</v>
      </c>
      <c r="D2029">
        <f>VLOOKUP($A2029,'Medical Examinations'!$A$2:$C$2336,3,)</f>
        <v>4.33</v>
      </c>
      <c r="E2029" t="str">
        <f>VLOOKUP($A2029,'Medical Examinations'!$A$2:$D$2336,4,)</f>
        <v>yes</v>
      </c>
      <c r="F2029" t="str">
        <f>VLOOKUP($A2029,'Medical Examinations'!$A$2:$E$2336,5,)</f>
        <v>No</v>
      </c>
      <c r="G2029" t="str">
        <f>VLOOKUP($A2029,'Medical Examinations'!$A$2:$F$2336,6,)</f>
        <v>No</v>
      </c>
      <c r="H2029">
        <f>VLOOKUP($A2029,'Data Transformation'!$A$2:$G$2336,7,)</f>
        <v>0</v>
      </c>
      <c r="I2029" t="str">
        <f>VLOOKUP($A2029,'Medical Examinations'!$A$2:$H$2336,8,)</f>
        <v>No</v>
      </c>
      <c r="J2029" t="str">
        <f>VLOOKUP($A2029,'Data Transformation'!$A$2:$K$2336,11,)</f>
        <v>overweight</v>
      </c>
      <c r="K2029" t="str">
        <f>VLOOKUP($A2029,'Data Transformation'!$A$2:$M$2336,13,)</f>
        <v>Normal</v>
      </c>
      <c r="L2029" t="str">
        <f>VLOOKUP(A2029,'Data Transformation'!A2029:Q4363,17,)</f>
        <v>28-Oct-1998</v>
      </c>
      <c r="M2029">
        <f>VLOOKUP($A2029,'Hospitalisation Details'!$A$2:$I$2344,6,)</f>
        <v>2904.09</v>
      </c>
      <c r="N2029" t="str">
        <f>VLOOKUP($A2029,'Hospitalisation Details'!$A$2:$I$2344,7,)</f>
        <v>tier - 2</v>
      </c>
      <c r="O2029" t="str">
        <f>VLOOKUP($A2029,'Hospitalisation Details'!$A$2:$I$2344,8,)</f>
        <v>tier - 2</v>
      </c>
      <c r="P2029" t="str">
        <f>VLOOKUP($A2029,'Hospitalisation Details'!$A$2:$I$2344,9,)</f>
        <v>R1011</v>
      </c>
      <c r="Q2029">
        <f>VLOOKUP(A2029,'Data Transformation'!A2029:R4363,18,)</f>
        <v>24</v>
      </c>
    </row>
    <row r="2030" spans="1:17" ht="15.6" x14ac:dyDescent="0.3">
      <c r="A2030" s="1" t="s">
        <v>338</v>
      </c>
      <c r="B2030" s="1" t="str">
        <f>VLOOKUP($A2030,'Data Transformation'!$A$2:$D$2336,4,)</f>
        <v xml:space="preserve">  Daniel</v>
      </c>
      <c r="C2030">
        <f>VLOOKUP($A2030,'Medical Examinations'!$A$2:$B$2336,2,)</f>
        <v>29.15</v>
      </c>
      <c r="D2030">
        <f>VLOOKUP($A2030,'Medical Examinations'!$A$2:$C$2336,3,)</f>
        <v>4.91</v>
      </c>
      <c r="E2030" t="str">
        <f>VLOOKUP($A2030,'Medical Examinations'!$A$2:$D$2336,4,)</f>
        <v>yes</v>
      </c>
      <c r="F2030" t="str">
        <f>VLOOKUP($A2030,'Medical Examinations'!$A$2:$E$2336,5,)</f>
        <v>No</v>
      </c>
      <c r="G2030" t="str">
        <f>VLOOKUP($A2030,'Medical Examinations'!$A$2:$F$2336,6,)</f>
        <v>No</v>
      </c>
      <c r="H2030">
        <f>VLOOKUP($A2030,'Data Transformation'!$A$2:$G$2336,7,)</f>
        <v>0</v>
      </c>
      <c r="I2030" t="str">
        <f>VLOOKUP($A2030,'Medical Examinations'!$A$2:$H$2336,8,)</f>
        <v>No</v>
      </c>
      <c r="J2030" t="str">
        <f>VLOOKUP($A2030,'Data Transformation'!$A$2:$K$2336,11,)</f>
        <v>normal weight</v>
      </c>
      <c r="K2030" t="str">
        <f>VLOOKUP($A2030,'Data Transformation'!$A$2:$M$2336,13,)</f>
        <v>Prediabetes</v>
      </c>
      <c r="L2030" t="str">
        <f>VLOOKUP(A2030,'Data Transformation'!A2030:Q4364,17,)</f>
        <v>3-Sep-1983</v>
      </c>
      <c r="M2030">
        <f>VLOOKUP($A2030,'Hospitalisation Details'!$A$2:$I$2344,6,)</f>
        <v>2902.91</v>
      </c>
      <c r="N2030" t="str">
        <f>VLOOKUP($A2030,'Hospitalisation Details'!$A$2:$I$2344,7,)</f>
        <v>tier - 2</v>
      </c>
      <c r="O2030" t="str">
        <f>VLOOKUP($A2030,'Hospitalisation Details'!$A$2:$I$2344,8,)</f>
        <v>tier - 2</v>
      </c>
      <c r="P2030" t="str">
        <f>VLOOKUP($A2030,'Hospitalisation Details'!$A$2:$I$2344,9,)</f>
        <v>R1013</v>
      </c>
      <c r="Q2030">
        <f>VLOOKUP(A2030,'Data Transformation'!A2030:R4364,18,)</f>
        <v>39</v>
      </c>
    </row>
    <row r="2031" spans="1:17" ht="15.6" x14ac:dyDescent="0.3">
      <c r="A2031" s="1" t="s">
        <v>337</v>
      </c>
      <c r="B2031" s="1" t="str">
        <f>VLOOKUP($A2031,'Data Transformation'!$A$2:$D$2336,4,)</f>
        <v xml:space="preserve">  Amany</v>
      </c>
      <c r="C2031">
        <f>VLOOKUP($A2031,'Medical Examinations'!$A$2:$B$2336,2,)</f>
        <v>34.865000000000002</v>
      </c>
      <c r="D2031">
        <f>VLOOKUP($A2031,'Medical Examinations'!$A$2:$C$2336,3,)</f>
        <v>4.8</v>
      </c>
      <c r="E2031" t="str">
        <f>VLOOKUP($A2031,'Medical Examinations'!$A$2:$D$2336,4,)</f>
        <v>No</v>
      </c>
      <c r="F2031" t="str">
        <f>VLOOKUP($A2031,'Medical Examinations'!$A$2:$E$2336,5,)</f>
        <v>No</v>
      </c>
      <c r="G2031" t="str">
        <f>VLOOKUP($A2031,'Medical Examinations'!$A$2:$F$2336,6,)</f>
        <v>No</v>
      </c>
      <c r="H2031">
        <f>VLOOKUP($A2031,'Data Transformation'!$A$2:$G$2336,7,)</f>
        <v>0</v>
      </c>
      <c r="I2031" t="str">
        <f>VLOOKUP($A2031,'Medical Examinations'!$A$2:$H$2336,8,)</f>
        <v>No</v>
      </c>
      <c r="J2031" t="str">
        <f>VLOOKUP($A2031,'Data Transformation'!$A$2:$K$2336,11,)</f>
        <v>overweight</v>
      </c>
      <c r="K2031" t="str">
        <f>VLOOKUP($A2031,'Data Transformation'!$A$2:$M$2336,13,)</f>
        <v>Prediabetes</v>
      </c>
      <c r="L2031" t="str">
        <f>VLOOKUP(A2031,'Data Transformation'!A2031:Q4365,17,)</f>
        <v>10-Aug-1986</v>
      </c>
      <c r="M2031">
        <f>VLOOKUP($A2031,'Hospitalisation Details'!$A$2:$I$2344,6,)</f>
        <v>2899.49</v>
      </c>
      <c r="N2031" t="str">
        <f>VLOOKUP($A2031,'Hospitalisation Details'!$A$2:$I$2344,7,)</f>
        <v>tier - 2</v>
      </c>
      <c r="O2031" t="str">
        <f>VLOOKUP($A2031,'Hospitalisation Details'!$A$2:$I$2344,8,)</f>
        <v>tier - 2</v>
      </c>
      <c r="P2031" t="str">
        <f>VLOOKUP($A2031,'Hospitalisation Details'!$A$2:$I$2344,9,)</f>
        <v>R1024</v>
      </c>
      <c r="Q2031">
        <f>VLOOKUP(A2031,'Data Transformation'!A2031:R4365,18,)</f>
        <v>36</v>
      </c>
    </row>
    <row r="2032" spans="1:17" ht="15.6" x14ac:dyDescent="0.3">
      <c r="A2032" s="1" t="s">
        <v>336</v>
      </c>
      <c r="B2032" s="1" t="str">
        <f>VLOOKUP($A2032,'Data Transformation'!$A$2:$D$2336,4,)</f>
        <v xml:space="preserve">  Kipling</v>
      </c>
      <c r="C2032">
        <f>VLOOKUP($A2032,'Medical Examinations'!$A$2:$B$2336,2,)</f>
        <v>28.12</v>
      </c>
      <c r="D2032">
        <f>VLOOKUP($A2032,'Medical Examinations'!$A$2:$C$2336,3,)</f>
        <v>5.55</v>
      </c>
      <c r="E2032" t="str">
        <f>VLOOKUP($A2032,'Medical Examinations'!$A$2:$D$2336,4,)</f>
        <v>yes</v>
      </c>
      <c r="F2032" t="str">
        <f>VLOOKUP($A2032,'Medical Examinations'!$A$2:$E$2336,5,)</f>
        <v>yes</v>
      </c>
      <c r="G2032" t="str">
        <f>VLOOKUP($A2032,'Medical Examinations'!$A$2:$F$2336,6,)</f>
        <v>No</v>
      </c>
      <c r="H2032">
        <f>VLOOKUP($A2032,'Data Transformation'!$A$2:$G$2336,7,)</f>
        <v>2</v>
      </c>
      <c r="I2032" t="str">
        <f>VLOOKUP($A2032,'Medical Examinations'!$A$2:$H$2336,8,)</f>
        <v>No</v>
      </c>
      <c r="J2032" t="str">
        <f>VLOOKUP($A2032,'Data Transformation'!$A$2:$K$2336,11,)</f>
        <v>obesity</v>
      </c>
      <c r="K2032" t="str">
        <f>VLOOKUP($A2032,'Data Transformation'!$A$2:$M$2336,13,)</f>
        <v>Prediabetes</v>
      </c>
      <c r="L2032" t="str">
        <f>VLOOKUP(A2032,'Data Transformation'!A2032:Q4366,17,)</f>
        <v>11-Nov-1970</v>
      </c>
      <c r="M2032">
        <f>VLOOKUP($A2032,'Hospitalisation Details'!$A$2:$I$2344,6,)</f>
        <v>2897.46</v>
      </c>
      <c r="N2032" t="str">
        <f>VLOOKUP($A2032,'Hospitalisation Details'!$A$2:$I$2344,7,)</f>
        <v>tier - 2</v>
      </c>
      <c r="O2032" t="str">
        <f>VLOOKUP($A2032,'Hospitalisation Details'!$A$2:$I$2344,8,)</f>
        <v>tier - 1</v>
      </c>
      <c r="P2032" t="str">
        <f>VLOOKUP($A2032,'Hospitalisation Details'!$A$2:$I$2344,9,)</f>
        <v>R1012</v>
      </c>
      <c r="Q2032">
        <f>VLOOKUP(A2032,'Data Transformation'!A2032:R4366,18,)</f>
        <v>52</v>
      </c>
    </row>
    <row r="2033" spans="1:17" ht="15.6" x14ac:dyDescent="0.3">
      <c r="A2033" s="1" t="s">
        <v>335</v>
      </c>
      <c r="B2033" s="1" t="str">
        <f>VLOOKUP($A2033,'Data Transformation'!$A$2:$D$2336,4,)</f>
        <v xml:space="preserve">  Duncan</v>
      </c>
      <c r="C2033">
        <f>VLOOKUP($A2033,'Medical Examinations'!$A$2:$B$2336,2,)</f>
        <v>29.45</v>
      </c>
      <c r="D2033">
        <f>VLOOKUP($A2033,'Medical Examinations'!$A$2:$C$2336,3,)</f>
        <v>5.24</v>
      </c>
      <c r="E2033" t="str">
        <f>VLOOKUP($A2033,'Medical Examinations'!$A$2:$D$2336,4,)</f>
        <v>yes</v>
      </c>
      <c r="F2033" t="str">
        <f>VLOOKUP($A2033,'Medical Examinations'!$A$2:$E$2336,5,)</f>
        <v>No</v>
      </c>
      <c r="G2033" t="str">
        <f>VLOOKUP($A2033,'Medical Examinations'!$A$2:$F$2336,6,)</f>
        <v>No</v>
      </c>
      <c r="H2033">
        <f>VLOOKUP($A2033,'Data Transformation'!$A$2:$G$2336,7,)</f>
        <v>0</v>
      </c>
      <c r="I2033" t="str">
        <f>VLOOKUP($A2033,'Medical Examinations'!$A$2:$H$2336,8,)</f>
        <v>No</v>
      </c>
      <c r="J2033" t="str">
        <f>VLOOKUP($A2033,'Data Transformation'!$A$2:$K$2336,11,)</f>
        <v>overweight</v>
      </c>
      <c r="K2033" t="str">
        <f>VLOOKUP($A2033,'Data Transformation'!$A$2:$M$2336,13,)</f>
        <v>Normal</v>
      </c>
      <c r="L2033" t="str">
        <f>VLOOKUP(A2033,'Data Transformation'!A2033:Q4367,17,)</f>
        <v>21-Sep-1999</v>
      </c>
      <c r="M2033">
        <f>VLOOKUP($A2033,'Hospitalisation Details'!$A$2:$I$2344,6,)</f>
        <v>2897.32</v>
      </c>
      <c r="N2033" t="str">
        <f>VLOOKUP($A2033,'Hospitalisation Details'!$A$2:$I$2344,7,)</f>
        <v>tier - 3</v>
      </c>
      <c r="O2033" t="str">
        <f>VLOOKUP($A2033,'Hospitalisation Details'!$A$2:$I$2344,8,)</f>
        <v>tier - 3</v>
      </c>
      <c r="P2033" t="str">
        <f>VLOOKUP($A2033,'Hospitalisation Details'!$A$2:$I$2344,9,)</f>
        <v>R1016</v>
      </c>
      <c r="Q2033">
        <f>VLOOKUP(A2033,'Data Transformation'!A2033:R4367,18,)</f>
        <v>23</v>
      </c>
    </row>
    <row r="2034" spans="1:17" ht="15.6" x14ac:dyDescent="0.3">
      <c r="A2034" s="1" t="s">
        <v>334</v>
      </c>
      <c r="B2034" s="1" t="str">
        <f>VLOOKUP($A2034,'Data Transformation'!$A$2:$D$2336,4,)</f>
        <v xml:space="preserve">  Louis C</v>
      </c>
      <c r="C2034">
        <f>VLOOKUP($A2034,'Medical Examinations'!$A$2:$B$2336,2,)</f>
        <v>27.94</v>
      </c>
      <c r="D2034">
        <f>VLOOKUP($A2034,'Medical Examinations'!$A$2:$C$2336,3,)</f>
        <v>6.08</v>
      </c>
      <c r="E2034" t="str">
        <f>VLOOKUP($A2034,'Medical Examinations'!$A$2:$D$2336,4,)</f>
        <v>No</v>
      </c>
      <c r="F2034" t="str">
        <f>VLOOKUP($A2034,'Medical Examinations'!$A$2:$E$2336,5,)</f>
        <v>No</v>
      </c>
      <c r="G2034" t="str">
        <f>VLOOKUP($A2034,'Medical Examinations'!$A$2:$F$2336,6,)</f>
        <v>Yes</v>
      </c>
      <c r="H2034">
        <f>VLOOKUP($A2034,'Data Transformation'!$A$2:$G$2336,7,)</f>
        <v>1</v>
      </c>
      <c r="I2034" t="str">
        <f>VLOOKUP($A2034,'Medical Examinations'!$A$2:$H$2336,8,)</f>
        <v>No</v>
      </c>
      <c r="J2034" t="str">
        <f>VLOOKUP($A2034,'Data Transformation'!$A$2:$K$2336,11,)</f>
        <v>obesity</v>
      </c>
      <c r="K2034" t="str">
        <f>VLOOKUP($A2034,'Data Transformation'!$A$2:$M$2336,13,)</f>
        <v>Normal</v>
      </c>
      <c r="L2034" t="str">
        <f>VLOOKUP(A2034,'Data Transformation'!A2034:Q4368,17,)</f>
        <v>21-Dec-1983</v>
      </c>
      <c r="M2034">
        <f>VLOOKUP($A2034,'Hospitalisation Details'!$A$2:$I$2344,6,)</f>
        <v>2867.12</v>
      </c>
      <c r="N2034" t="str">
        <f>VLOOKUP($A2034,'Hospitalisation Details'!$A$2:$I$2344,7,)</f>
        <v>tier - 1</v>
      </c>
      <c r="O2034" t="str">
        <f>VLOOKUP($A2034,'Hospitalisation Details'!$A$2:$I$2344,8,)</f>
        <v>tier - 3</v>
      </c>
      <c r="P2034" t="str">
        <f>VLOOKUP($A2034,'Hospitalisation Details'!$A$2:$I$2344,9,)</f>
        <v>R1013</v>
      </c>
      <c r="Q2034">
        <f>VLOOKUP(A2034,'Data Transformation'!A2034:R4368,18,)</f>
        <v>39</v>
      </c>
    </row>
    <row r="2035" spans="1:17" ht="15.6" x14ac:dyDescent="0.3">
      <c r="A2035" s="1" t="s">
        <v>333</v>
      </c>
      <c r="B2035" s="1" t="str">
        <f>VLOOKUP($A2035,'Data Transformation'!$A$2:$D$2336,4,)</f>
        <v xml:space="preserve">  Daniel J</v>
      </c>
      <c r="C2035">
        <f>VLOOKUP($A2035,'Medical Examinations'!$A$2:$B$2336,2,)</f>
        <v>27.2</v>
      </c>
      <c r="D2035">
        <f>VLOOKUP($A2035,'Medical Examinations'!$A$2:$C$2336,3,)</f>
        <v>5.83</v>
      </c>
      <c r="E2035" t="str">
        <f>VLOOKUP($A2035,'Medical Examinations'!$A$2:$D$2336,4,)</f>
        <v>No</v>
      </c>
      <c r="F2035" t="str">
        <f>VLOOKUP($A2035,'Medical Examinations'!$A$2:$E$2336,5,)</f>
        <v>No</v>
      </c>
      <c r="G2035" t="str">
        <f>VLOOKUP($A2035,'Medical Examinations'!$A$2:$F$2336,6,)</f>
        <v>Yes</v>
      </c>
      <c r="H2035">
        <f>VLOOKUP($A2035,'Data Transformation'!$A$2:$G$2336,7,)</f>
        <v>1</v>
      </c>
      <c r="I2035" t="str">
        <f>VLOOKUP($A2035,'Medical Examinations'!$A$2:$H$2336,8,)</f>
        <v>No</v>
      </c>
      <c r="J2035" t="str">
        <f>VLOOKUP($A2035,'Data Transformation'!$A$2:$K$2336,11,)</f>
        <v>normal weight</v>
      </c>
      <c r="K2035" t="str">
        <f>VLOOKUP($A2035,'Data Transformation'!$A$2:$M$2336,13,)</f>
        <v>Diabetes</v>
      </c>
      <c r="L2035" t="str">
        <f>VLOOKUP(A2035,'Data Transformation'!A2035:Q4369,17,)</f>
        <v>5-Sep-1988</v>
      </c>
      <c r="M2035">
        <f>VLOOKUP($A2035,'Hospitalisation Details'!$A$2:$I$2344,6,)</f>
        <v>2866.09</v>
      </c>
      <c r="N2035" t="str">
        <f>VLOOKUP($A2035,'Hospitalisation Details'!$A$2:$I$2344,7,)</f>
        <v>tier - 3</v>
      </c>
      <c r="O2035" t="str">
        <f>VLOOKUP($A2035,'Hospitalisation Details'!$A$2:$I$2344,8,)</f>
        <v>tier - 3</v>
      </c>
      <c r="P2035" t="str">
        <f>VLOOKUP($A2035,'Hospitalisation Details'!$A$2:$I$2344,9,)</f>
        <v>R1011</v>
      </c>
      <c r="Q2035">
        <f>VLOOKUP(A2035,'Data Transformation'!A2035:R4369,18,)</f>
        <v>34</v>
      </c>
    </row>
    <row r="2036" spans="1:17" ht="15.6" x14ac:dyDescent="0.3">
      <c r="A2036" s="1" t="s">
        <v>332</v>
      </c>
      <c r="B2036" s="1" t="str">
        <f>VLOOKUP($A2036,'Data Transformation'!$A$2:$D$2336,4,)</f>
        <v xml:space="preserve">  Ildiko M</v>
      </c>
      <c r="C2036">
        <f>VLOOKUP($A2036,'Medical Examinations'!$A$2:$B$2336,2,)</f>
        <v>33.344999999999999</v>
      </c>
      <c r="D2036">
        <f>VLOOKUP($A2036,'Medical Examinations'!$A$2:$C$2336,3,)</f>
        <v>4.29</v>
      </c>
      <c r="E2036" t="str">
        <f>VLOOKUP($A2036,'Medical Examinations'!$A$2:$D$2336,4,)</f>
        <v>No</v>
      </c>
      <c r="F2036" t="str">
        <f>VLOOKUP($A2036,'Medical Examinations'!$A$2:$E$2336,5,)</f>
        <v>No</v>
      </c>
      <c r="G2036" t="str">
        <f>VLOOKUP($A2036,'Medical Examinations'!$A$2:$F$2336,6,)</f>
        <v>No</v>
      </c>
      <c r="H2036">
        <f>VLOOKUP($A2036,'Data Transformation'!$A$2:$G$2336,7,)</f>
        <v>1</v>
      </c>
      <c r="I2036" t="str">
        <f>VLOOKUP($A2036,'Medical Examinations'!$A$2:$H$2336,8,)</f>
        <v>No</v>
      </c>
      <c r="J2036" t="str">
        <f>VLOOKUP($A2036,'Data Transformation'!$A$2:$K$2336,11,)</f>
        <v>obesity</v>
      </c>
      <c r="K2036" t="str">
        <f>VLOOKUP($A2036,'Data Transformation'!$A$2:$M$2336,13,)</f>
        <v>Prediabetes</v>
      </c>
      <c r="L2036" t="str">
        <f>VLOOKUP(A2036,'Data Transformation'!A2036:Q4370,17,)</f>
        <v>9-Sep-1961</v>
      </c>
      <c r="M2036">
        <f>VLOOKUP($A2036,'Hospitalisation Details'!$A$2:$I$2344,6,)</f>
        <v>2855.44</v>
      </c>
      <c r="N2036" t="str">
        <f>VLOOKUP($A2036,'Hospitalisation Details'!$A$2:$I$2344,7,)</f>
        <v>tier - 2</v>
      </c>
      <c r="O2036" t="str">
        <f>VLOOKUP($A2036,'Hospitalisation Details'!$A$2:$I$2344,8,)</f>
        <v>tier - 3</v>
      </c>
      <c r="P2036" t="str">
        <f>VLOOKUP($A2036,'Hospitalisation Details'!$A$2:$I$2344,9,)</f>
        <v>R1012</v>
      </c>
      <c r="Q2036">
        <f>VLOOKUP(A2036,'Data Transformation'!A2036:R4370,18,)</f>
        <v>61</v>
      </c>
    </row>
    <row r="2037" spans="1:17" ht="15.6" x14ac:dyDescent="0.3">
      <c r="A2037" s="1" t="s">
        <v>331</v>
      </c>
      <c r="B2037" s="1" t="str">
        <f>VLOOKUP($A2037,'Data Transformation'!$A$2:$D$2336,4,)</f>
        <v xml:space="preserve">  Melinda E</v>
      </c>
      <c r="C2037">
        <f>VLOOKUP($A2037,'Medical Examinations'!$A$2:$B$2336,2,)</f>
        <v>29.925000000000001</v>
      </c>
      <c r="D2037">
        <f>VLOOKUP($A2037,'Medical Examinations'!$A$2:$C$2336,3,)</f>
        <v>5.3</v>
      </c>
      <c r="E2037" t="str">
        <f>VLOOKUP($A2037,'Medical Examinations'!$A$2:$D$2336,4,)</f>
        <v>No</v>
      </c>
      <c r="F2037" t="str">
        <f>VLOOKUP($A2037,'Medical Examinations'!$A$2:$E$2336,5,)</f>
        <v>No</v>
      </c>
      <c r="G2037" t="str">
        <f>VLOOKUP($A2037,'Medical Examinations'!$A$2:$F$2336,6,)</f>
        <v>No</v>
      </c>
      <c r="H2037">
        <f>VLOOKUP($A2037,'Data Transformation'!$A$2:$G$2336,7,)</f>
        <v>1</v>
      </c>
      <c r="I2037" t="str">
        <f>VLOOKUP($A2037,'Medical Examinations'!$A$2:$H$2336,8,)</f>
        <v>No</v>
      </c>
      <c r="J2037" t="str">
        <f>VLOOKUP($A2037,'Data Transformation'!$A$2:$K$2336,11,)</f>
        <v>obesity</v>
      </c>
      <c r="K2037" t="str">
        <f>VLOOKUP($A2037,'Data Transformation'!$A$2:$M$2336,13,)</f>
        <v>Prediabetes</v>
      </c>
      <c r="L2037" t="str">
        <f>VLOOKUP(A2037,'Data Transformation'!A2037:Q4371,17,)</f>
        <v>9-Nov-2004</v>
      </c>
      <c r="M2037">
        <f>VLOOKUP($A2037,'Hospitalisation Details'!$A$2:$I$2344,6,)</f>
        <v>2850.68</v>
      </c>
      <c r="N2037" t="str">
        <f>VLOOKUP($A2037,'Hospitalisation Details'!$A$2:$I$2344,7,)</f>
        <v>tier - 2</v>
      </c>
      <c r="O2037" t="str">
        <f>VLOOKUP($A2037,'Hospitalisation Details'!$A$2:$I$2344,8,)</f>
        <v>tier - 3</v>
      </c>
      <c r="P2037" t="str">
        <f>VLOOKUP($A2037,'Hospitalisation Details'!$A$2:$I$2344,9,)</f>
        <v>R1012</v>
      </c>
      <c r="Q2037">
        <f>VLOOKUP(A2037,'Data Transformation'!A2037:R4371,18,)</f>
        <v>18</v>
      </c>
    </row>
    <row r="2038" spans="1:17" ht="15.6" x14ac:dyDescent="0.3">
      <c r="A2038" s="1" t="s">
        <v>330</v>
      </c>
      <c r="B2038" s="1" t="str">
        <f>VLOOKUP($A2038,'Data Transformation'!$A$2:$D$2336,4,)</f>
        <v xml:space="preserve">  Ashley M</v>
      </c>
      <c r="C2038">
        <f>VLOOKUP($A2038,'Medical Examinations'!$A$2:$B$2336,2,)</f>
        <v>24.225000000000001</v>
      </c>
      <c r="D2038">
        <f>VLOOKUP($A2038,'Medical Examinations'!$A$2:$C$2336,3,)</f>
        <v>4.42</v>
      </c>
      <c r="E2038" t="str">
        <f>VLOOKUP($A2038,'Medical Examinations'!$A$2:$D$2336,4,)</f>
        <v>No</v>
      </c>
      <c r="F2038" t="str">
        <f>VLOOKUP($A2038,'Medical Examinations'!$A$2:$E$2336,5,)</f>
        <v>No</v>
      </c>
      <c r="G2038" t="str">
        <f>VLOOKUP($A2038,'Medical Examinations'!$A$2:$F$2336,6,)</f>
        <v>No</v>
      </c>
      <c r="H2038">
        <f>VLOOKUP($A2038,'Data Transformation'!$A$2:$G$2336,7,)</f>
        <v>1</v>
      </c>
      <c r="I2038" t="str">
        <f>VLOOKUP($A2038,'Medical Examinations'!$A$2:$H$2336,8,)</f>
        <v>No</v>
      </c>
      <c r="J2038" t="str">
        <f>VLOOKUP($A2038,'Data Transformation'!$A$2:$K$2336,11,)</f>
        <v>obesity</v>
      </c>
      <c r="K2038" t="str">
        <f>VLOOKUP($A2038,'Data Transformation'!$A$2:$M$2336,13,)</f>
        <v>Diabetes</v>
      </c>
      <c r="L2038" t="str">
        <f>VLOOKUP(A2038,'Data Transformation'!A2038:Q4372,17,)</f>
        <v>22-Jul-2000</v>
      </c>
      <c r="M2038">
        <f>VLOOKUP($A2038,'Hospitalisation Details'!$A$2:$I$2344,6,)</f>
        <v>2842.76</v>
      </c>
      <c r="N2038" t="str">
        <f>VLOOKUP($A2038,'Hospitalisation Details'!$A$2:$I$2344,7,)</f>
        <v>tier - 2</v>
      </c>
      <c r="O2038" t="str">
        <f>VLOOKUP($A2038,'Hospitalisation Details'!$A$2:$I$2344,8,)</f>
        <v>tier - 3</v>
      </c>
      <c r="P2038" t="str">
        <f>VLOOKUP($A2038,'Hospitalisation Details'!$A$2:$I$2344,9,)</f>
        <v>R1012</v>
      </c>
      <c r="Q2038">
        <f>VLOOKUP(A2038,'Data Transformation'!A2038:R4372,18,)</f>
        <v>23</v>
      </c>
    </row>
    <row r="2039" spans="1:17" ht="15.6" x14ac:dyDescent="0.3">
      <c r="A2039" s="1" t="s">
        <v>329</v>
      </c>
      <c r="B2039" s="1" t="str">
        <f>VLOOKUP($A2039,'Data Transformation'!$A$2:$D$2336,4,)</f>
        <v xml:space="preserve">  Stephanie</v>
      </c>
      <c r="C2039">
        <f>VLOOKUP($A2039,'Medical Examinations'!$A$2:$B$2336,2,)</f>
        <v>29.68</v>
      </c>
      <c r="D2039">
        <f>VLOOKUP($A2039,'Medical Examinations'!$A$2:$C$2336,3,)</f>
        <v>5.68</v>
      </c>
      <c r="E2039" t="str">
        <f>VLOOKUP($A2039,'Medical Examinations'!$A$2:$D$2336,4,)</f>
        <v>No</v>
      </c>
      <c r="F2039" t="str">
        <f>VLOOKUP($A2039,'Medical Examinations'!$A$2:$E$2336,5,)</f>
        <v>yes</v>
      </c>
      <c r="G2039" t="str">
        <f>VLOOKUP($A2039,'Medical Examinations'!$A$2:$F$2336,6,)</f>
        <v>No</v>
      </c>
      <c r="H2039">
        <f>VLOOKUP($A2039,'Data Transformation'!$A$2:$G$2336,7,)</f>
        <v>1</v>
      </c>
      <c r="I2039" t="str">
        <f>VLOOKUP($A2039,'Medical Examinations'!$A$2:$H$2336,8,)</f>
        <v>No</v>
      </c>
      <c r="J2039" t="str">
        <f>VLOOKUP($A2039,'Data Transformation'!$A$2:$K$2336,11,)</f>
        <v>obesity</v>
      </c>
      <c r="K2039" t="str">
        <f>VLOOKUP($A2039,'Data Transformation'!$A$2:$M$2336,13,)</f>
        <v>Diabetes</v>
      </c>
      <c r="L2039" t="str">
        <f>VLOOKUP(A2039,'Data Transformation'!A2039:Q4373,17,)</f>
        <v>9-Jul-1968</v>
      </c>
      <c r="M2039">
        <f>VLOOKUP($A2039,'Hospitalisation Details'!$A$2:$I$2344,6,)</f>
        <v>2819.51</v>
      </c>
      <c r="N2039" t="str">
        <f>VLOOKUP($A2039,'Hospitalisation Details'!$A$2:$I$2344,7,)</f>
        <v>tier - 2</v>
      </c>
      <c r="O2039" t="str">
        <f>VLOOKUP($A2039,'Hospitalisation Details'!$A$2:$I$2344,8,)</f>
        <v>tier - 3</v>
      </c>
      <c r="P2039" t="str">
        <f>VLOOKUP($A2039,'Hospitalisation Details'!$A$2:$I$2344,9,)</f>
        <v>R1011</v>
      </c>
      <c r="Q2039">
        <f>VLOOKUP(A2039,'Data Transformation'!A2039:R4373,18,)</f>
        <v>55</v>
      </c>
    </row>
    <row r="2040" spans="1:17" ht="15.6" x14ac:dyDescent="0.3">
      <c r="A2040" s="1" t="s">
        <v>328</v>
      </c>
      <c r="B2040" s="1" t="str">
        <f>VLOOKUP($A2040,'Data Transformation'!$A$2:$D$2336,4,)</f>
        <v xml:space="preserve">  Sean P</v>
      </c>
      <c r="C2040">
        <f>VLOOKUP($A2040,'Medical Examinations'!$A$2:$B$2336,2,)</f>
        <v>20.614999999999998</v>
      </c>
      <c r="D2040">
        <f>VLOOKUP($A2040,'Medical Examinations'!$A$2:$C$2336,3,)</f>
        <v>6.05</v>
      </c>
      <c r="E2040" t="str">
        <f>VLOOKUP($A2040,'Medical Examinations'!$A$2:$D$2336,4,)</f>
        <v>No</v>
      </c>
      <c r="F2040" t="str">
        <f>VLOOKUP($A2040,'Medical Examinations'!$A$2:$E$2336,5,)</f>
        <v>No</v>
      </c>
      <c r="G2040" t="str">
        <f>VLOOKUP($A2040,'Medical Examinations'!$A$2:$F$2336,6,)</f>
        <v>Yes</v>
      </c>
      <c r="H2040">
        <f>VLOOKUP($A2040,'Data Transformation'!$A$2:$G$2336,7,)</f>
        <v>1</v>
      </c>
      <c r="I2040" t="str">
        <f>VLOOKUP($A2040,'Medical Examinations'!$A$2:$H$2336,8,)</f>
        <v>No</v>
      </c>
      <c r="J2040" t="str">
        <f>VLOOKUP($A2040,'Data Transformation'!$A$2:$K$2336,11,)</f>
        <v>normal weight</v>
      </c>
      <c r="K2040" t="str">
        <f>VLOOKUP($A2040,'Data Transformation'!$A$2:$M$2336,13,)</f>
        <v>Prediabetes</v>
      </c>
      <c r="L2040" t="str">
        <f>VLOOKUP(A2040,'Data Transformation'!A2040:Q4374,17,)</f>
        <v>27-Sep-1995</v>
      </c>
      <c r="M2040">
        <f>VLOOKUP($A2040,'Hospitalisation Details'!$A$2:$I$2344,6,)</f>
        <v>2803.7</v>
      </c>
      <c r="N2040" t="str">
        <f>VLOOKUP($A2040,'Hospitalisation Details'!$A$2:$I$2344,7,)</f>
        <v>tier - 2</v>
      </c>
      <c r="O2040" t="str">
        <f>VLOOKUP($A2040,'Hospitalisation Details'!$A$2:$I$2344,8,)</f>
        <v>tier - 1</v>
      </c>
      <c r="P2040" t="str">
        <f>VLOOKUP($A2040,'Hospitalisation Details'!$A$2:$I$2344,9,)</f>
        <v>R1012</v>
      </c>
      <c r="Q2040">
        <f>VLOOKUP(A2040,'Data Transformation'!A2040:R4374,18,)</f>
        <v>27</v>
      </c>
    </row>
    <row r="2041" spans="1:17" ht="15.6" x14ac:dyDescent="0.3">
      <c r="A2041" s="1" t="s">
        <v>327</v>
      </c>
      <c r="B2041" s="1" t="str">
        <f>VLOOKUP($A2041,'Data Transformation'!$A$2:$D$2336,4,)</f>
        <v xml:space="preserve">  Emily G</v>
      </c>
      <c r="C2041">
        <f>VLOOKUP($A2041,'Medical Examinations'!$A$2:$B$2336,2,)</f>
        <v>32.119999999999997</v>
      </c>
      <c r="D2041">
        <f>VLOOKUP($A2041,'Medical Examinations'!$A$2:$C$2336,3,)</f>
        <v>5.33</v>
      </c>
      <c r="E2041" t="str">
        <f>VLOOKUP($A2041,'Medical Examinations'!$A$2:$D$2336,4,)</f>
        <v>No</v>
      </c>
      <c r="F2041" t="str">
        <f>VLOOKUP($A2041,'Medical Examinations'!$A$2:$E$2336,5,)</f>
        <v>yes</v>
      </c>
      <c r="G2041" t="str">
        <f>VLOOKUP($A2041,'Medical Examinations'!$A$2:$F$2336,6,)</f>
        <v>No</v>
      </c>
      <c r="H2041">
        <f>VLOOKUP($A2041,'Data Transformation'!$A$2:$G$2336,7,)</f>
        <v>1</v>
      </c>
      <c r="I2041" t="str">
        <f>VLOOKUP($A2041,'Medical Examinations'!$A$2:$H$2336,8,)</f>
        <v>No</v>
      </c>
      <c r="J2041" t="str">
        <f>VLOOKUP($A2041,'Data Transformation'!$A$2:$K$2336,11,)</f>
        <v>overweight</v>
      </c>
      <c r="K2041" t="str">
        <f>VLOOKUP($A2041,'Data Transformation'!$A$2:$M$2336,13,)</f>
        <v>Diabetes</v>
      </c>
      <c r="L2041" t="str">
        <f>VLOOKUP(A2041,'Data Transformation'!A2041:Q4375,17,)</f>
        <v>8-Oct-1974</v>
      </c>
      <c r="M2041">
        <f>VLOOKUP($A2041,'Hospitalisation Details'!$A$2:$I$2344,6,)</f>
        <v>2801.26</v>
      </c>
      <c r="N2041" t="str">
        <f>VLOOKUP($A2041,'Hospitalisation Details'!$A$2:$I$2344,7,)</f>
        <v>tier - 2</v>
      </c>
      <c r="O2041" t="str">
        <f>VLOOKUP($A2041,'Hospitalisation Details'!$A$2:$I$2344,8,)</f>
        <v>tier - 3</v>
      </c>
      <c r="P2041" t="str">
        <f>VLOOKUP($A2041,'Hospitalisation Details'!$A$2:$I$2344,9,)</f>
        <v>R1013</v>
      </c>
      <c r="Q2041">
        <f>VLOOKUP(A2041,'Data Transformation'!A2041:R4375,18,)</f>
        <v>48</v>
      </c>
    </row>
    <row r="2042" spans="1:17" ht="15.6" x14ac:dyDescent="0.3">
      <c r="A2042" s="1" t="s">
        <v>326</v>
      </c>
      <c r="B2042" s="1" t="str">
        <f>VLOOKUP($A2042,'Data Transformation'!$A$2:$D$2336,4,)</f>
        <v xml:space="preserve">  Malcolm</v>
      </c>
      <c r="C2042">
        <f>VLOOKUP($A2042,'Medical Examinations'!$A$2:$B$2336,2,)</f>
        <v>27.36</v>
      </c>
      <c r="D2042">
        <f>VLOOKUP($A2042,'Medical Examinations'!$A$2:$C$2336,3,)</f>
        <v>6.22</v>
      </c>
      <c r="E2042" t="str">
        <f>VLOOKUP($A2042,'Medical Examinations'!$A$2:$D$2336,4,)</f>
        <v>No</v>
      </c>
      <c r="F2042" t="str">
        <f>VLOOKUP($A2042,'Medical Examinations'!$A$2:$E$2336,5,)</f>
        <v>No</v>
      </c>
      <c r="G2042" t="str">
        <f>VLOOKUP($A2042,'Medical Examinations'!$A$2:$F$2336,6,)</f>
        <v>No</v>
      </c>
      <c r="H2042">
        <f>VLOOKUP($A2042,'Data Transformation'!$A$2:$G$2336,7,)</f>
        <v>0</v>
      </c>
      <c r="I2042" t="str">
        <f>VLOOKUP($A2042,'Medical Examinations'!$A$2:$H$2336,8,)</f>
        <v>No</v>
      </c>
      <c r="J2042" t="str">
        <f>VLOOKUP($A2042,'Data Transformation'!$A$2:$K$2336,11,)</f>
        <v>underweight</v>
      </c>
      <c r="K2042" t="str">
        <f>VLOOKUP($A2042,'Data Transformation'!$A$2:$M$2336,13,)</f>
        <v>Normal</v>
      </c>
      <c r="L2042" t="str">
        <f>VLOOKUP(A2042,'Data Transformation'!A2042:Q4376,17,)</f>
        <v>29-Oct-1975</v>
      </c>
      <c r="M2042">
        <f>VLOOKUP($A2042,'Hospitalisation Details'!$A$2:$I$2344,6,)</f>
        <v>2789.06</v>
      </c>
      <c r="N2042" t="str">
        <f>VLOOKUP($A2042,'Hospitalisation Details'!$A$2:$I$2344,7,)</f>
        <v>tier - 2</v>
      </c>
      <c r="O2042" t="str">
        <f>VLOOKUP($A2042,'Hospitalisation Details'!$A$2:$I$2344,8,)</f>
        <v>tier - 3</v>
      </c>
      <c r="P2042" t="str">
        <f>VLOOKUP($A2042,'Hospitalisation Details'!$A$2:$I$2344,9,)</f>
        <v>R1012</v>
      </c>
      <c r="Q2042">
        <f>VLOOKUP(A2042,'Data Transformation'!A2042:R4376,18,)</f>
        <v>47</v>
      </c>
    </row>
    <row r="2043" spans="1:17" ht="15.6" x14ac:dyDescent="0.3">
      <c r="A2043" s="1" t="s">
        <v>325</v>
      </c>
      <c r="B2043" s="1" t="str">
        <f>VLOOKUP($A2043,'Data Transformation'!$A$2:$D$2336,4,)</f>
        <v xml:space="preserve">  Danilo</v>
      </c>
      <c r="C2043">
        <f>VLOOKUP($A2043,'Medical Examinations'!$A$2:$B$2336,2,)</f>
        <v>17.385000000000002</v>
      </c>
      <c r="D2043">
        <f>VLOOKUP($A2043,'Medical Examinations'!$A$2:$C$2336,3,)</f>
        <v>5.84</v>
      </c>
      <c r="E2043" t="str">
        <f>VLOOKUP($A2043,'Medical Examinations'!$A$2:$D$2336,4,)</f>
        <v>No</v>
      </c>
      <c r="F2043" t="str">
        <f>VLOOKUP($A2043,'Medical Examinations'!$A$2:$E$2336,5,)</f>
        <v>No</v>
      </c>
      <c r="G2043" t="str">
        <f>VLOOKUP($A2043,'Medical Examinations'!$A$2:$F$2336,6,)</f>
        <v>No</v>
      </c>
      <c r="H2043">
        <f>VLOOKUP($A2043,'Data Transformation'!$A$2:$G$2336,7,)</f>
        <v>0</v>
      </c>
      <c r="I2043" t="str">
        <f>VLOOKUP($A2043,'Medical Examinations'!$A$2:$H$2336,8,)</f>
        <v>No</v>
      </c>
      <c r="J2043" t="str">
        <f>VLOOKUP($A2043,'Data Transformation'!$A$2:$K$2336,11,)</f>
        <v>overweight</v>
      </c>
      <c r="K2043" t="str">
        <f>VLOOKUP($A2043,'Data Transformation'!$A$2:$M$2336,13,)</f>
        <v>Prediabetes</v>
      </c>
      <c r="L2043" t="str">
        <f>VLOOKUP(A2043,'Data Transformation'!A2043:Q4377,17,)</f>
        <v>13-Dec-1960</v>
      </c>
      <c r="M2043">
        <f>VLOOKUP($A2043,'Hospitalisation Details'!$A$2:$I$2344,6,)</f>
        <v>2775.19</v>
      </c>
      <c r="N2043" t="str">
        <f>VLOOKUP($A2043,'Hospitalisation Details'!$A$2:$I$2344,7,)</f>
        <v>tier - 2</v>
      </c>
      <c r="O2043" t="str">
        <f>VLOOKUP($A2043,'Hospitalisation Details'!$A$2:$I$2344,8,)</f>
        <v>tier - 1</v>
      </c>
      <c r="P2043" t="str">
        <f>VLOOKUP($A2043,'Hospitalisation Details'!$A$2:$I$2344,9,)</f>
        <v>R1012</v>
      </c>
      <c r="Q2043">
        <f>VLOOKUP(A2043,'Data Transformation'!A2043:R4377,18,)</f>
        <v>62</v>
      </c>
    </row>
    <row r="2044" spans="1:17" ht="15.6" x14ac:dyDescent="0.3">
      <c r="A2044" s="1" t="s">
        <v>324</v>
      </c>
      <c r="B2044" s="1" t="str">
        <f>VLOOKUP($A2044,'Data Transformation'!$A$2:$D$2336,4,)</f>
        <v xml:space="preserve">  Mikko</v>
      </c>
      <c r="C2044">
        <f>VLOOKUP($A2044,'Medical Examinations'!$A$2:$B$2336,2,)</f>
        <v>30.13</v>
      </c>
      <c r="D2044">
        <f>VLOOKUP($A2044,'Medical Examinations'!$A$2:$C$2336,3,)</f>
        <v>5.71</v>
      </c>
      <c r="E2044" t="str">
        <f>VLOOKUP($A2044,'Medical Examinations'!$A$2:$D$2336,4,)</f>
        <v>No</v>
      </c>
      <c r="F2044" t="str">
        <f>VLOOKUP($A2044,'Medical Examinations'!$A$2:$E$2336,5,)</f>
        <v>yes</v>
      </c>
      <c r="G2044" t="str">
        <f>VLOOKUP($A2044,'Medical Examinations'!$A$2:$F$2336,6,)</f>
        <v>No</v>
      </c>
      <c r="H2044">
        <f>VLOOKUP($A2044,'Data Transformation'!$A$2:$G$2336,7,)</f>
        <v>1</v>
      </c>
      <c r="I2044" t="str">
        <f>VLOOKUP($A2044,'Medical Examinations'!$A$2:$H$2336,8,)</f>
        <v>No</v>
      </c>
      <c r="J2044" t="str">
        <f>VLOOKUP($A2044,'Data Transformation'!$A$2:$K$2336,11,)</f>
        <v>normal weight</v>
      </c>
      <c r="K2044" t="str">
        <f>VLOOKUP($A2044,'Data Transformation'!$A$2:$M$2336,13,)</f>
        <v>Normal</v>
      </c>
      <c r="L2044" t="str">
        <f>VLOOKUP(A2044,'Data Transformation'!A2044:Q4378,17,)</f>
        <v>14-Oct-1977</v>
      </c>
      <c r="M2044">
        <f>VLOOKUP($A2044,'Hospitalisation Details'!$A$2:$I$2344,6,)</f>
        <v>2773.46</v>
      </c>
      <c r="N2044" t="str">
        <f>VLOOKUP($A2044,'Hospitalisation Details'!$A$2:$I$2344,7,)</f>
        <v>tier - 2</v>
      </c>
      <c r="O2044" t="str">
        <f>VLOOKUP($A2044,'Hospitalisation Details'!$A$2:$I$2344,8,)</f>
        <v>tier - 1</v>
      </c>
      <c r="P2044" t="str">
        <f>VLOOKUP($A2044,'Hospitalisation Details'!$A$2:$I$2344,9,)</f>
        <v>R1021</v>
      </c>
      <c r="Q2044">
        <f>VLOOKUP(A2044,'Data Transformation'!A2044:R4378,18,)</f>
        <v>45</v>
      </c>
    </row>
    <row r="2045" spans="1:17" ht="15.6" x14ac:dyDescent="0.3">
      <c r="A2045" s="1" t="s">
        <v>323</v>
      </c>
      <c r="B2045" s="1" t="str">
        <f>VLOOKUP($A2045,'Data Transformation'!$A$2:$D$2336,4,)</f>
        <v xml:space="preserve">  Paula C</v>
      </c>
      <c r="C2045">
        <f>VLOOKUP($A2045,'Medical Examinations'!$A$2:$B$2336,2,)</f>
        <v>25.44</v>
      </c>
      <c r="D2045">
        <f>VLOOKUP($A2045,'Medical Examinations'!$A$2:$C$2336,3,)</f>
        <v>6.04</v>
      </c>
      <c r="E2045" t="str">
        <f>VLOOKUP($A2045,'Medical Examinations'!$A$2:$D$2336,4,)</f>
        <v>yes</v>
      </c>
      <c r="F2045" t="str">
        <f>VLOOKUP($A2045,'Medical Examinations'!$A$2:$E$2336,5,)</f>
        <v>No</v>
      </c>
      <c r="G2045" t="str">
        <f>VLOOKUP($A2045,'Medical Examinations'!$A$2:$F$2336,6,)</f>
        <v>Yes</v>
      </c>
      <c r="H2045">
        <f>VLOOKUP($A2045,'Data Transformation'!$A$2:$G$2336,7,)</f>
        <v>1</v>
      </c>
      <c r="I2045" t="str">
        <f>VLOOKUP($A2045,'Medical Examinations'!$A$2:$H$2336,8,)</f>
        <v>No</v>
      </c>
      <c r="J2045" t="str">
        <f>VLOOKUP($A2045,'Data Transformation'!$A$2:$K$2336,11,)</f>
        <v>obesity</v>
      </c>
      <c r="K2045" t="str">
        <f>VLOOKUP($A2045,'Data Transformation'!$A$2:$M$2336,13,)</f>
        <v>Diabetes</v>
      </c>
      <c r="L2045" t="str">
        <f>VLOOKUP(A2045,'Data Transformation'!A2045:Q4379,17,)</f>
        <v>10-Sep-1984</v>
      </c>
      <c r="M2045">
        <f>VLOOKUP($A2045,'Hospitalisation Details'!$A$2:$I$2344,6,)</f>
        <v>2758.99</v>
      </c>
      <c r="N2045" t="str">
        <f>VLOOKUP($A2045,'Hospitalisation Details'!$A$2:$I$2344,7,)</f>
        <v>tier - 2</v>
      </c>
      <c r="O2045" t="str">
        <f>VLOOKUP($A2045,'Hospitalisation Details'!$A$2:$I$2344,8,)</f>
        <v>tier - 1</v>
      </c>
      <c r="P2045" t="str">
        <f>VLOOKUP($A2045,'Hospitalisation Details'!$A$2:$I$2344,9,)</f>
        <v>R1012</v>
      </c>
      <c r="Q2045">
        <f>VLOOKUP(A2045,'Data Transformation'!A2045:R4379,18,)</f>
        <v>38</v>
      </c>
    </row>
    <row r="2046" spans="1:17" ht="15.6" x14ac:dyDescent="0.3">
      <c r="A2046" s="1" t="s">
        <v>322</v>
      </c>
      <c r="B2046" s="1" t="str">
        <f>VLOOKUP($A2046,'Data Transformation'!$A$2:$D$2336,4,)</f>
        <v xml:space="preserve">  Kirsten N</v>
      </c>
      <c r="C2046">
        <f>VLOOKUP($A2046,'Medical Examinations'!$A$2:$B$2336,2,)</f>
        <v>39.805</v>
      </c>
      <c r="D2046">
        <f>VLOOKUP($A2046,'Medical Examinations'!$A$2:$C$2336,3,)</f>
        <v>4.38</v>
      </c>
      <c r="E2046" t="str">
        <f>VLOOKUP($A2046,'Medical Examinations'!$A$2:$D$2336,4,)</f>
        <v>No</v>
      </c>
      <c r="F2046" t="str">
        <f>VLOOKUP($A2046,'Medical Examinations'!$A$2:$E$2336,5,)</f>
        <v>yes</v>
      </c>
      <c r="G2046" t="str">
        <f>VLOOKUP($A2046,'Medical Examinations'!$A$2:$F$2336,6,)</f>
        <v>No</v>
      </c>
      <c r="H2046">
        <f>VLOOKUP($A2046,'Data Transformation'!$A$2:$G$2336,7,)</f>
        <v>1</v>
      </c>
      <c r="I2046" t="str">
        <f>VLOOKUP($A2046,'Medical Examinations'!$A$2:$H$2336,8,)</f>
        <v>No</v>
      </c>
      <c r="J2046" t="str">
        <f>VLOOKUP($A2046,'Data Transformation'!$A$2:$K$2336,11,)</f>
        <v>obesity</v>
      </c>
      <c r="K2046" t="str">
        <f>VLOOKUP($A2046,'Data Transformation'!$A$2:$M$2336,13,)</f>
        <v>Diabetes</v>
      </c>
      <c r="L2046" t="str">
        <f>VLOOKUP(A2046,'Data Transformation'!A2046:Q4380,17,)</f>
        <v>25-Sep-1975</v>
      </c>
      <c r="M2046">
        <f>VLOOKUP($A2046,'Hospitalisation Details'!$A$2:$I$2344,6,)</f>
        <v>2755.02</v>
      </c>
      <c r="N2046" t="str">
        <f>VLOOKUP($A2046,'Hospitalisation Details'!$A$2:$I$2344,7,)</f>
        <v>tier - 2</v>
      </c>
      <c r="O2046" t="str">
        <f>VLOOKUP($A2046,'Hospitalisation Details'!$A$2:$I$2344,8,)</f>
        <v>tier - 1</v>
      </c>
      <c r="P2046" t="str">
        <f>VLOOKUP($A2046,'Hospitalisation Details'!$A$2:$I$2344,9,)</f>
        <v>R1024</v>
      </c>
      <c r="Q2046">
        <f>VLOOKUP(A2046,'Data Transformation'!A2046:R4380,18,)</f>
        <v>47</v>
      </c>
    </row>
    <row r="2047" spans="1:17" ht="15.6" x14ac:dyDescent="0.3">
      <c r="A2047" s="1" t="s">
        <v>321</v>
      </c>
      <c r="B2047" s="1" t="str">
        <f>VLOOKUP($A2047,'Data Transformation'!$A$2:$D$2336,4,)</f>
        <v xml:space="preserve">  Christy</v>
      </c>
      <c r="C2047">
        <f>VLOOKUP($A2047,'Medical Examinations'!$A$2:$B$2336,2,)</f>
        <v>30.4</v>
      </c>
      <c r="D2047">
        <f>VLOOKUP($A2047,'Medical Examinations'!$A$2:$C$2336,3,)</f>
        <v>5.56</v>
      </c>
      <c r="E2047" t="str">
        <f>VLOOKUP($A2047,'Medical Examinations'!$A$2:$D$2336,4,)</f>
        <v>yes</v>
      </c>
      <c r="F2047" t="str">
        <f>VLOOKUP($A2047,'Medical Examinations'!$A$2:$E$2336,5,)</f>
        <v>yes</v>
      </c>
      <c r="G2047" t="str">
        <f>VLOOKUP($A2047,'Medical Examinations'!$A$2:$F$2336,6,)</f>
        <v>No</v>
      </c>
      <c r="H2047">
        <f>VLOOKUP($A2047,'Data Transformation'!$A$2:$G$2336,7,)</f>
        <v>1</v>
      </c>
      <c r="I2047" t="str">
        <f>VLOOKUP($A2047,'Medical Examinations'!$A$2:$H$2336,8,)</f>
        <v>No</v>
      </c>
      <c r="J2047" t="str">
        <f>VLOOKUP($A2047,'Data Transformation'!$A$2:$K$2336,11,)</f>
        <v>obesity</v>
      </c>
      <c r="K2047" t="str">
        <f>VLOOKUP($A2047,'Data Transformation'!$A$2:$M$2336,13,)</f>
        <v>Diabetes</v>
      </c>
      <c r="L2047" t="str">
        <f>VLOOKUP(A2047,'Data Transformation'!A2047:Q4381,17,)</f>
        <v>21-Sep-1972</v>
      </c>
      <c r="M2047">
        <f>VLOOKUP($A2047,'Hospitalisation Details'!$A$2:$I$2344,6,)</f>
        <v>2741.95</v>
      </c>
      <c r="N2047" t="str">
        <f>VLOOKUP($A2047,'Hospitalisation Details'!$A$2:$I$2344,7,)</f>
        <v>tier - 2</v>
      </c>
      <c r="O2047" t="str">
        <f>VLOOKUP($A2047,'Hospitalisation Details'!$A$2:$I$2344,8,)</f>
        <v>tier - 3</v>
      </c>
      <c r="P2047" t="str">
        <f>VLOOKUP($A2047,'Hospitalisation Details'!$A$2:$I$2344,9,)</f>
        <v>R1024</v>
      </c>
      <c r="Q2047">
        <f>VLOOKUP(A2047,'Data Transformation'!A2047:R4381,18,)</f>
        <v>50</v>
      </c>
    </row>
    <row r="2048" spans="1:17" ht="15.6" x14ac:dyDescent="0.3">
      <c r="A2048" s="1" t="s">
        <v>320</v>
      </c>
      <c r="B2048" s="1" t="str">
        <f>VLOOKUP($A2048,'Data Transformation'!$A$2:$D$2336,4,)</f>
        <v xml:space="preserve">  Jennifer</v>
      </c>
      <c r="C2048">
        <f>VLOOKUP($A2048,'Medical Examinations'!$A$2:$B$2336,2,)</f>
        <v>23.18</v>
      </c>
      <c r="D2048">
        <f>VLOOKUP($A2048,'Medical Examinations'!$A$2:$C$2336,3,)</f>
        <v>4.24</v>
      </c>
      <c r="E2048" t="str">
        <f>VLOOKUP($A2048,'Medical Examinations'!$A$2:$D$2336,4,)</f>
        <v>No</v>
      </c>
      <c r="F2048" t="str">
        <f>VLOOKUP($A2048,'Medical Examinations'!$A$2:$E$2336,5,)</f>
        <v>yes</v>
      </c>
      <c r="G2048" t="str">
        <f>VLOOKUP($A2048,'Medical Examinations'!$A$2:$F$2336,6,)</f>
        <v>No</v>
      </c>
      <c r="H2048">
        <f>VLOOKUP($A2048,'Data Transformation'!$A$2:$G$2336,7,)</f>
        <v>1</v>
      </c>
      <c r="I2048" t="str">
        <f>VLOOKUP($A2048,'Medical Examinations'!$A$2:$H$2336,8,)</f>
        <v>No</v>
      </c>
      <c r="J2048" t="str">
        <f>VLOOKUP($A2048,'Data Transformation'!$A$2:$K$2336,11,)</f>
        <v>overweight</v>
      </c>
      <c r="K2048" t="str">
        <f>VLOOKUP($A2048,'Data Transformation'!$A$2:$M$2336,13,)</f>
        <v>Diabetes</v>
      </c>
      <c r="L2048" t="str">
        <f>VLOOKUP(A2048,'Data Transformation'!A2048:Q4382,17,)</f>
        <v>13-Sep-1993</v>
      </c>
      <c r="M2048">
        <f>VLOOKUP($A2048,'Hospitalisation Details'!$A$2:$I$2344,6,)</f>
        <v>2731.91</v>
      </c>
      <c r="N2048" t="str">
        <f>VLOOKUP($A2048,'Hospitalisation Details'!$A$2:$I$2344,7,)</f>
        <v>tier - 2</v>
      </c>
      <c r="O2048" t="str">
        <f>VLOOKUP($A2048,'Hospitalisation Details'!$A$2:$I$2344,8,)</f>
        <v>tier - 3</v>
      </c>
      <c r="P2048" t="str">
        <f>VLOOKUP($A2048,'Hospitalisation Details'!$A$2:$I$2344,9,)</f>
        <v>R1024</v>
      </c>
      <c r="Q2048">
        <f>VLOOKUP(A2048,'Data Transformation'!A2048:R4382,18,)</f>
        <v>29</v>
      </c>
    </row>
    <row r="2049" spans="1:17" ht="15.6" x14ac:dyDescent="0.3">
      <c r="A2049" s="1" t="s">
        <v>319</v>
      </c>
      <c r="B2049" s="1" t="str">
        <f>VLOOKUP($A2049,'Data Transformation'!$A$2:$D$2336,4,)</f>
        <v xml:space="preserve">  Jingjing</v>
      </c>
      <c r="C2049">
        <f>VLOOKUP($A2049,'Medical Examinations'!$A$2:$B$2336,2,)</f>
        <v>39.615000000000002</v>
      </c>
      <c r="D2049">
        <f>VLOOKUP($A2049,'Medical Examinations'!$A$2:$C$2336,3,)</f>
        <v>6.32</v>
      </c>
      <c r="E2049" t="str">
        <f>VLOOKUP($A2049,'Medical Examinations'!$A$2:$D$2336,4,)</f>
        <v>No</v>
      </c>
      <c r="F2049" t="str">
        <f>VLOOKUP($A2049,'Medical Examinations'!$A$2:$E$2336,5,)</f>
        <v>No</v>
      </c>
      <c r="G2049" t="str">
        <f>VLOOKUP($A2049,'Medical Examinations'!$A$2:$F$2336,6,)</f>
        <v>Yes</v>
      </c>
      <c r="H2049">
        <f>VLOOKUP($A2049,'Data Transformation'!$A$2:$G$2336,7,)</f>
        <v>1</v>
      </c>
      <c r="I2049" t="str">
        <f>VLOOKUP($A2049,'Medical Examinations'!$A$2:$H$2336,8,)</f>
        <v>No</v>
      </c>
      <c r="J2049" t="str">
        <f>VLOOKUP($A2049,'Data Transformation'!$A$2:$K$2336,11,)</f>
        <v>normal weight</v>
      </c>
      <c r="K2049" t="str">
        <f>VLOOKUP($A2049,'Data Transformation'!$A$2:$M$2336,13,)</f>
        <v>Diabetes</v>
      </c>
      <c r="L2049" t="str">
        <f>VLOOKUP(A2049,'Data Transformation'!A2049:Q4383,17,)</f>
        <v>10-Nov-1978</v>
      </c>
      <c r="M2049">
        <f>VLOOKUP($A2049,'Hospitalisation Details'!$A$2:$I$2344,6,)</f>
        <v>2730.11</v>
      </c>
      <c r="N2049" t="str">
        <f>VLOOKUP($A2049,'Hospitalisation Details'!$A$2:$I$2344,7,)</f>
        <v>tier - 2</v>
      </c>
      <c r="O2049" t="str">
        <f>VLOOKUP($A2049,'Hospitalisation Details'!$A$2:$I$2344,8,)</f>
        <v>tier - 3</v>
      </c>
      <c r="P2049" t="str">
        <f>VLOOKUP($A2049,'Hospitalisation Details'!$A$2:$I$2344,9,)</f>
        <v>R1012</v>
      </c>
      <c r="Q2049">
        <f>VLOOKUP(A2049,'Data Transformation'!A2049:R4383,18,)</f>
        <v>44</v>
      </c>
    </row>
    <row r="2050" spans="1:17" ht="15.6" x14ac:dyDescent="0.3">
      <c r="A2050" s="1" t="s">
        <v>318</v>
      </c>
      <c r="B2050" s="1" t="str">
        <f>VLOOKUP($A2050,'Data Transformation'!$A$2:$D$2336,4,)</f>
        <v xml:space="preserve">  Morgan</v>
      </c>
      <c r="C2050">
        <f>VLOOKUP($A2050,'Medical Examinations'!$A$2:$B$2336,2,)</f>
        <v>30.59</v>
      </c>
      <c r="D2050">
        <f>VLOOKUP($A2050,'Medical Examinations'!$A$2:$C$2336,3,)</f>
        <v>6.3</v>
      </c>
      <c r="E2050" t="str">
        <f>VLOOKUP($A2050,'Medical Examinations'!$A$2:$D$2336,4,)</f>
        <v>yes</v>
      </c>
      <c r="F2050" t="str">
        <f>VLOOKUP($A2050,'Medical Examinations'!$A$2:$E$2336,5,)</f>
        <v>No</v>
      </c>
      <c r="G2050" t="str">
        <f>VLOOKUP($A2050,'Medical Examinations'!$A$2:$F$2336,6,)</f>
        <v>Yes</v>
      </c>
      <c r="H2050">
        <f>VLOOKUP($A2050,'Data Transformation'!$A$2:$G$2336,7,)</f>
        <v>1</v>
      </c>
      <c r="I2050" t="str">
        <f>VLOOKUP($A2050,'Medical Examinations'!$A$2:$H$2336,8,)</f>
        <v>No</v>
      </c>
      <c r="J2050" t="str">
        <f>VLOOKUP($A2050,'Data Transformation'!$A$2:$K$2336,11,)</f>
        <v>obesity</v>
      </c>
      <c r="K2050" t="str">
        <f>VLOOKUP($A2050,'Data Transformation'!$A$2:$M$2336,13,)</f>
        <v>Normal</v>
      </c>
      <c r="L2050" t="str">
        <f>VLOOKUP(A2050,'Data Transformation'!A2050:Q4384,17,)</f>
        <v>11-Sep-1969</v>
      </c>
      <c r="M2050">
        <f>VLOOKUP($A2050,'Hospitalisation Details'!$A$2:$I$2344,6,)</f>
        <v>2727.4</v>
      </c>
      <c r="N2050" t="str">
        <f>VLOOKUP($A2050,'Hospitalisation Details'!$A$2:$I$2344,7,)</f>
        <v>tier - 3</v>
      </c>
      <c r="O2050" t="str">
        <f>VLOOKUP($A2050,'Hospitalisation Details'!$A$2:$I$2344,8,)</f>
        <v>tier - 3</v>
      </c>
      <c r="P2050" t="str">
        <f>VLOOKUP($A2050,'Hospitalisation Details'!$A$2:$I$2344,9,)</f>
        <v>R1016</v>
      </c>
      <c r="Q2050">
        <f>VLOOKUP(A2050,'Data Transformation'!A2050:R4384,18,)</f>
        <v>53</v>
      </c>
    </row>
    <row r="2051" spans="1:17" ht="15.6" x14ac:dyDescent="0.3">
      <c r="A2051" s="1" t="s">
        <v>317</v>
      </c>
      <c r="B2051" s="1" t="str">
        <f>VLOOKUP($A2051,'Data Transformation'!$A$2:$D$2336,4,)</f>
        <v xml:space="preserve">  Patrick J</v>
      </c>
      <c r="C2051">
        <f>VLOOKUP($A2051,'Medical Examinations'!$A$2:$B$2336,2,)</f>
        <v>16.72</v>
      </c>
      <c r="D2051">
        <f>VLOOKUP($A2051,'Medical Examinations'!$A$2:$C$2336,3,)</f>
        <v>4.38</v>
      </c>
      <c r="E2051" t="str">
        <f>VLOOKUP($A2051,'Medical Examinations'!$A$2:$D$2336,4,)</f>
        <v>yes</v>
      </c>
      <c r="F2051" t="str">
        <f>VLOOKUP($A2051,'Medical Examinations'!$A$2:$E$2336,5,)</f>
        <v>No</v>
      </c>
      <c r="G2051" t="str">
        <f>VLOOKUP($A2051,'Medical Examinations'!$A$2:$F$2336,6,)</f>
        <v>No</v>
      </c>
      <c r="H2051">
        <f>VLOOKUP($A2051,'Data Transformation'!$A$2:$G$2336,7,)</f>
        <v>1</v>
      </c>
      <c r="I2051" t="str">
        <f>VLOOKUP($A2051,'Medical Examinations'!$A$2:$H$2336,8,)</f>
        <v>No</v>
      </c>
      <c r="J2051" t="str">
        <f>VLOOKUP($A2051,'Data Transformation'!$A$2:$K$2336,11,)</f>
        <v>overweight</v>
      </c>
      <c r="K2051" t="str">
        <f>VLOOKUP($A2051,'Data Transformation'!$A$2:$M$2336,13,)</f>
        <v>Normal</v>
      </c>
      <c r="L2051" t="str">
        <f>VLOOKUP(A2051,'Data Transformation'!A2051:Q4385,17,)</f>
        <v>8-Sep-1994</v>
      </c>
      <c r="M2051">
        <f>VLOOKUP($A2051,'Hospitalisation Details'!$A$2:$I$2344,6,)</f>
        <v>2726.06</v>
      </c>
      <c r="N2051" t="str">
        <f>VLOOKUP($A2051,'Hospitalisation Details'!$A$2:$I$2344,7,)</f>
        <v>tier - 2</v>
      </c>
      <c r="O2051" t="str">
        <f>VLOOKUP($A2051,'Hospitalisation Details'!$A$2:$I$2344,8,)</f>
        <v>tier - 2</v>
      </c>
      <c r="P2051" t="str">
        <f>VLOOKUP($A2051,'Hospitalisation Details'!$A$2:$I$2344,9,)</f>
        <v>R1013</v>
      </c>
      <c r="Q2051">
        <f>VLOOKUP(A2051,'Data Transformation'!A2051:R4385,18,)</f>
        <v>28</v>
      </c>
    </row>
    <row r="2052" spans="1:17" ht="15.6" x14ac:dyDescent="0.3">
      <c r="A2052" s="1" t="s">
        <v>316</v>
      </c>
      <c r="B2052" s="1" t="str">
        <f>VLOOKUP($A2052,'Data Transformation'!$A$2:$D$2336,4,)</f>
        <v xml:space="preserve">  Frankline</v>
      </c>
      <c r="C2052">
        <f>VLOOKUP($A2052,'Medical Examinations'!$A$2:$B$2336,2,)</f>
        <v>26.22</v>
      </c>
      <c r="D2052">
        <f>VLOOKUP($A2052,'Medical Examinations'!$A$2:$C$2336,3,)</f>
        <v>4.6500000000000004</v>
      </c>
      <c r="E2052" t="str">
        <f>VLOOKUP($A2052,'Medical Examinations'!$A$2:$D$2336,4,)</f>
        <v>yes</v>
      </c>
      <c r="F2052" t="str">
        <f>VLOOKUP($A2052,'Medical Examinations'!$A$2:$E$2336,5,)</f>
        <v>No</v>
      </c>
      <c r="G2052" t="str">
        <f>VLOOKUP($A2052,'Medical Examinations'!$A$2:$F$2336,6,)</f>
        <v>Yes</v>
      </c>
      <c r="H2052">
        <f>VLOOKUP($A2052,'Data Transformation'!$A$2:$G$2336,7,)</f>
        <v>1</v>
      </c>
      <c r="I2052" t="str">
        <f>VLOOKUP($A2052,'Medical Examinations'!$A$2:$H$2336,8,)</f>
        <v>No</v>
      </c>
      <c r="J2052" t="str">
        <f>VLOOKUP($A2052,'Data Transformation'!$A$2:$K$2336,11,)</f>
        <v>normal weight</v>
      </c>
      <c r="K2052" t="str">
        <f>VLOOKUP($A2052,'Data Transformation'!$A$2:$M$2336,13,)</f>
        <v>Diabetes</v>
      </c>
      <c r="L2052" t="str">
        <f>VLOOKUP(A2052,'Data Transformation'!A2052:Q4386,17,)</f>
        <v>17-Dec-1975</v>
      </c>
      <c r="M2052">
        <f>VLOOKUP($A2052,'Hospitalisation Details'!$A$2:$I$2344,6,)</f>
        <v>2721.32</v>
      </c>
      <c r="N2052" t="str">
        <f>VLOOKUP($A2052,'Hospitalisation Details'!$A$2:$I$2344,7,)</f>
        <v>tier - 1</v>
      </c>
      <c r="O2052" t="str">
        <f>VLOOKUP($A2052,'Hospitalisation Details'!$A$2:$I$2344,8,)</f>
        <v>tier - 3</v>
      </c>
      <c r="P2052" t="str">
        <f>VLOOKUP($A2052,'Hospitalisation Details'!$A$2:$I$2344,9,)</f>
        <v>R1014</v>
      </c>
      <c r="Q2052">
        <f>VLOOKUP(A2052,'Data Transformation'!A2052:R4386,18,)</f>
        <v>47</v>
      </c>
    </row>
    <row r="2053" spans="1:17" ht="15.6" x14ac:dyDescent="0.3">
      <c r="A2053" s="1" t="s">
        <v>315</v>
      </c>
      <c r="B2053" s="1" t="str">
        <f>VLOOKUP($A2053,'Data Transformation'!$A$2:$D$2336,4,)</f>
        <v xml:space="preserve">  Laura T</v>
      </c>
      <c r="C2053">
        <f>VLOOKUP($A2053,'Medical Examinations'!$A$2:$B$2336,2,)</f>
        <v>31.824999999999999</v>
      </c>
      <c r="D2053">
        <f>VLOOKUP($A2053,'Medical Examinations'!$A$2:$C$2336,3,)</f>
        <v>4.7</v>
      </c>
      <c r="E2053" t="str">
        <f>VLOOKUP($A2053,'Medical Examinations'!$A$2:$D$2336,4,)</f>
        <v>No</v>
      </c>
      <c r="F2053" t="str">
        <f>VLOOKUP($A2053,'Medical Examinations'!$A$2:$E$2336,5,)</f>
        <v>No</v>
      </c>
      <c r="G2053" t="str">
        <f>VLOOKUP($A2053,'Medical Examinations'!$A$2:$F$2336,6,)</f>
        <v>Yes</v>
      </c>
      <c r="H2053">
        <f>VLOOKUP($A2053,'Data Transformation'!$A$2:$G$2336,7,)</f>
        <v>1</v>
      </c>
      <c r="I2053" t="str">
        <f>VLOOKUP($A2053,'Medical Examinations'!$A$2:$H$2336,8,)</f>
        <v>No</v>
      </c>
      <c r="J2053" t="str">
        <f>VLOOKUP($A2053,'Data Transformation'!$A$2:$K$2336,11,)</f>
        <v>overweight</v>
      </c>
      <c r="K2053" t="str">
        <f>VLOOKUP($A2053,'Data Transformation'!$A$2:$M$2336,13,)</f>
        <v>Diabetes</v>
      </c>
      <c r="L2053" t="str">
        <f>VLOOKUP(A2053,'Data Transformation'!A2053:Q4387,17,)</f>
        <v>2-Dec-1986</v>
      </c>
      <c r="M2053">
        <f>VLOOKUP($A2053,'Hospitalisation Details'!$A$2:$I$2344,6,)</f>
        <v>2719.28</v>
      </c>
      <c r="N2053" t="str">
        <f>VLOOKUP($A2053,'Hospitalisation Details'!$A$2:$I$2344,7,)</f>
        <v>tier - 2</v>
      </c>
      <c r="O2053" t="str">
        <f>VLOOKUP($A2053,'Hospitalisation Details'!$A$2:$I$2344,8,)</f>
        <v>tier - 2</v>
      </c>
      <c r="P2053" t="str">
        <f>VLOOKUP($A2053,'Hospitalisation Details'!$A$2:$I$2344,9,)</f>
        <v>R1012</v>
      </c>
      <c r="Q2053">
        <f>VLOOKUP(A2053,'Data Transformation'!A2053:R4387,18,)</f>
        <v>36</v>
      </c>
    </row>
    <row r="2054" spans="1:17" ht="15.6" x14ac:dyDescent="0.3">
      <c r="A2054" s="1" t="s">
        <v>314</v>
      </c>
      <c r="B2054" s="1" t="str">
        <f>VLOOKUP($A2054,'Data Transformation'!$A$2:$D$2336,4,)</f>
        <v xml:space="preserve">  Natalia</v>
      </c>
      <c r="C2054">
        <f>VLOOKUP($A2054,'Medical Examinations'!$A$2:$B$2336,2,)</f>
        <v>25.745000000000001</v>
      </c>
      <c r="D2054">
        <f>VLOOKUP($A2054,'Medical Examinations'!$A$2:$C$2336,3,)</f>
        <v>4.34</v>
      </c>
      <c r="E2054" t="str">
        <f>VLOOKUP($A2054,'Medical Examinations'!$A$2:$D$2336,4,)</f>
        <v>No</v>
      </c>
      <c r="F2054" t="str">
        <f>VLOOKUP($A2054,'Medical Examinations'!$A$2:$E$2336,5,)</f>
        <v>No</v>
      </c>
      <c r="G2054" t="str">
        <f>VLOOKUP($A2054,'Medical Examinations'!$A$2:$F$2336,6,)</f>
        <v>Yes</v>
      </c>
      <c r="H2054">
        <f>VLOOKUP($A2054,'Data Transformation'!$A$2:$G$2336,7,)</f>
        <v>1</v>
      </c>
      <c r="I2054" t="str">
        <f>VLOOKUP($A2054,'Medical Examinations'!$A$2:$H$2336,8,)</f>
        <v>No</v>
      </c>
      <c r="J2054" t="str">
        <f>VLOOKUP($A2054,'Data Transformation'!$A$2:$K$2336,11,)</f>
        <v>normal weight</v>
      </c>
      <c r="K2054" t="str">
        <f>VLOOKUP($A2054,'Data Transformation'!$A$2:$M$2336,13,)</f>
        <v>Normal</v>
      </c>
      <c r="L2054" t="str">
        <f>VLOOKUP(A2054,'Data Transformation'!A2054:Q4388,17,)</f>
        <v>19-Oct-1972</v>
      </c>
      <c r="M2054">
        <f>VLOOKUP($A2054,'Hospitalisation Details'!$A$2:$I$2344,6,)</f>
        <v>2710.83</v>
      </c>
      <c r="N2054" t="str">
        <f>VLOOKUP($A2054,'Hospitalisation Details'!$A$2:$I$2344,7,)</f>
        <v>tier - 2</v>
      </c>
      <c r="O2054" t="str">
        <f>VLOOKUP($A2054,'Hospitalisation Details'!$A$2:$I$2344,8,)</f>
        <v>tier - 3</v>
      </c>
      <c r="P2054" t="str">
        <f>VLOOKUP($A2054,'Hospitalisation Details'!$A$2:$I$2344,9,)</f>
        <v>R1012</v>
      </c>
      <c r="Q2054">
        <f>VLOOKUP(A2054,'Data Transformation'!A2054:R4388,18,)</f>
        <v>50</v>
      </c>
    </row>
    <row r="2055" spans="1:17" ht="15.6" x14ac:dyDescent="0.3">
      <c r="A2055" s="1" t="s">
        <v>313</v>
      </c>
      <c r="B2055" s="1" t="str">
        <f>VLOOKUP($A2055,'Data Transformation'!$A$2:$D$2336,4,)</f>
        <v xml:space="preserve">  Jennifer L</v>
      </c>
      <c r="C2055">
        <f>VLOOKUP($A2055,'Medical Examinations'!$A$2:$B$2336,2,)</f>
        <v>24.605</v>
      </c>
      <c r="D2055">
        <f>VLOOKUP($A2055,'Medical Examinations'!$A$2:$C$2336,3,)</f>
        <v>5.62</v>
      </c>
      <c r="E2055" t="str">
        <f>VLOOKUP($A2055,'Medical Examinations'!$A$2:$D$2336,4,)</f>
        <v>No</v>
      </c>
      <c r="F2055" t="str">
        <f>VLOOKUP($A2055,'Medical Examinations'!$A$2:$E$2336,5,)</f>
        <v>No</v>
      </c>
      <c r="G2055" t="str">
        <f>VLOOKUP($A2055,'Medical Examinations'!$A$2:$F$2336,6,)</f>
        <v>Yes</v>
      </c>
      <c r="H2055">
        <f>VLOOKUP($A2055,'Data Transformation'!$A$2:$G$2336,7,)</f>
        <v>1</v>
      </c>
      <c r="I2055" t="str">
        <f>VLOOKUP($A2055,'Medical Examinations'!$A$2:$H$2336,8,)</f>
        <v>No</v>
      </c>
      <c r="J2055" t="str">
        <f>VLOOKUP($A2055,'Data Transformation'!$A$2:$K$2336,11,)</f>
        <v>obesity</v>
      </c>
      <c r="K2055" t="str">
        <f>VLOOKUP($A2055,'Data Transformation'!$A$2:$M$2336,13,)</f>
        <v>Normal</v>
      </c>
      <c r="L2055" t="str">
        <f>VLOOKUP(A2055,'Data Transformation'!A2055:Q4389,17,)</f>
        <v>9-Aug-1976</v>
      </c>
      <c r="M2055">
        <f>VLOOKUP($A2055,'Hospitalisation Details'!$A$2:$I$2344,6,)</f>
        <v>2709.24</v>
      </c>
      <c r="N2055" t="str">
        <f>VLOOKUP($A2055,'Hospitalisation Details'!$A$2:$I$2344,7,)</f>
        <v>tier - 2</v>
      </c>
      <c r="O2055" t="str">
        <f>VLOOKUP($A2055,'Hospitalisation Details'!$A$2:$I$2344,8,)</f>
        <v>tier - 2</v>
      </c>
      <c r="P2055" t="str">
        <f>VLOOKUP($A2055,'Hospitalisation Details'!$A$2:$I$2344,9,)</f>
        <v>R1012</v>
      </c>
      <c r="Q2055">
        <f>VLOOKUP(A2055,'Data Transformation'!A2055:R4389,18,)</f>
        <v>46</v>
      </c>
    </row>
    <row r="2056" spans="1:17" ht="15.6" x14ac:dyDescent="0.3">
      <c r="A2056" s="1" t="s">
        <v>312</v>
      </c>
      <c r="B2056" s="1" t="str">
        <f>VLOOKUP($A2056,'Data Transformation'!$A$2:$D$2336,4,)</f>
        <v xml:space="preserve">  Brooke</v>
      </c>
      <c r="C2056">
        <f>VLOOKUP($A2056,'Medical Examinations'!$A$2:$B$2336,2,)</f>
        <v>24.51</v>
      </c>
      <c r="D2056">
        <f>VLOOKUP($A2056,'Medical Examinations'!$A$2:$C$2336,3,)</f>
        <v>4.24</v>
      </c>
      <c r="E2056" t="str">
        <f>VLOOKUP($A2056,'Medical Examinations'!$A$2:$D$2336,4,)</f>
        <v>No</v>
      </c>
      <c r="F2056" t="str">
        <f>VLOOKUP($A2056,'Medical Examinations'!$A$2:$E$2336,5,)</f>
        <v>No</v>
      </c>
      <c r="G2056" t="str">
        <f>VLOOKUP($A2056,'Medical Examinations'!$A$2:$F$2336,6,)</f>
        <v>Yes</v>
      </c>
      <c r="H2056">
        <f>VLOOKUP($A2056,'Data Transformation'!$A$2:$G$2336,7,)</f>
        <v>1</v>
      </c>
      <c r="I2056" t="str">
        <f>VLOOKUP($A2056,'Medical Examinations'!$A$2:$H$2336,8,)</f>
        <v>No</v>
      </c>
      <c r="J2056" t="str">
        <f>VLOOKUP($A2056,'Data Transformation'!$A$2:$K$2336,11,)</f>
        <v>normal weight</v>
      </c>
      <c r="K2056" t="str">
        <f>VLOOKUP($A2056,'Data Transformation'!$A$2:$M$2336,13,)</f>
        <v>Normal</v>
      </c>
      <c r="L2056" t="str">
        <f>VLOOKUP(A2056,'Data Transformation'!A2056:Q4390,17,)</f>
        <v>27-Sep-1981</v>
      </c>
      <c r="M2056">
        <f>VLOOKUP($A2056,'Hospitalisation Details'!$A$2:$I$2344,6,)</f>
        <v>2709.11</v>
      </c>
      <c r="N2056" t="str">
        <f>VLOOKUP($A2056,'Hospitalisation Details'!$A$2:$I$2344,7,)</f>
        <v>tier - 2</v>
      </c>
      <c r="O2056" t="str">
        <f>VLOOKUP($A2056,'Hospitalisation Details'!$A$2:$I$2344,8,)</f>
        <v>tier - 2</v>
      </c>
      <c r="P2056" t="str">
        <f>VLOOKUP($A2056,'Hospitalisation Details'!$A$2:$I$2344,9,)</f>
        <v>R1012</v>
      </c>
      <c r="Q2056">
        <f>VLOOKUP(A2056,'Data Transformation'!A2056:R4390,18,)</f>
        <v>41</v>
      </c>
    </row>
    <row r="2057" spans="1:17" ht="15.6" x14ac:dyDescent="0.3">
      <c r="A2057" s="1" t="s">
        <v>311</v>
      </c>
      <c r="B2057" s="1" t="str">
        <f>VLOOKUP($A2057,'Data Transformation'!$A$2:$D$2336,4,)</f>
        <v xml:space="preserve">  Jeremy M</v>
      </c>
      <c r="C2057">
        <f>VLOOKUP($A2057,'Medical Examinations'!$A$2:$B$2336,2,)</f>
        <v>31.065000000000001</v>
      </c>
      <c r="D2057">
        <f>VLOOKUP($A2057,'Medical Examinations'!$A$2:$C$2336,3,)</f>
        <v>4.57</v>
      </c>
      <c r="E2057" t="str">
        <f>VLOOKUP($A2057,'Medical Examinations'!$A$2:$D$2336,4,)</f>
        <v>yes</v>
      </c>
      <c r="F2057" t="str">
        <f>VLOOKUP($A2057,'Medical Examinations'!$A$2:$E$2336,5,)</f>
        <v>No</v>
      </c>
      <c r="G2057" t="str">
        <f>VLOOKUP($A2057,'Medical Examinations'!$A$2:$F$2336,6,)</f>
        <v>No</v>
      </c>
      <c r="H2057">
        <f>VLOOKUP($A2057,'Data Transformation'!$A$2:$G$2336,7,)</f>
        <v>0</v>
      </c>
      <c r="I2057" t="str">
        <f>VLOOKUP($A2057,'Medical Examinations'!$A$2:$H$2336,8,)</f>
        <v>No</v>
      </c>
      <c r="J2057" t="str">
        <f>VLOOKUP($A2057,'Data Transformation'!$A$2:$K$2336,11,)</f>
        <v>normal weight</v>
      </c>
      <c r="K2057" t="str">
        <f>VLOOKUP($A2057,'Data Transformation'!$A$2:$M$2336,13,)</f>
        <v>Normal</v>
      </c>
      <c r="L2057" t="str">
        <f>VLOOKUP(A2057,'Data Transformation'!A2057:Q4391,17,)</f>
        <v>19-Sep-1976</v>
      </c>
      <c r="M2057">
        <f>VLOOKUP($A2057,'Hospitalisation Details'!$A$2:$I$2344,6,)</f>
        <v>2699.57</v>
      </c>
      <c r="N2057" t="str">
        <f>VLOOKUP($A2057,'Hospitalisation Details'!$A$2:$I$2344,7,)</f>
        <v>tier - 2</v>
      </c>
      <c r="O2057" t="str">
        <f>VLOOKUP($A2057,'Hospitalisation Details'!$A$2:$I$2344,8,)</f>
        <v>tier - 1</v>
      </c>
      <c r="P2057" t="str">
        <f>VLOOKUP($A2057,'Hospitalisation Details'!$A$2:$I$2344,9,)</f>
        <v>R1012</v>
      </c>
      <c r="Q2057">
        <f>VLOOKUP(A2057,'Data Transformation'!A2057:R4391,18,)</f>
        <v>46</v>
      </c>
    </row>
    <row r="2058" spans="1:17" ht="15.6" x14ac:dyDescent="0.3">
      <c r="A2058" s="1" t="s">
        <v>310</v>
      </c>
      <c r="B2058" s="1" t="str">
        <f>VLOOKUP($A2058,'Data Transformation'!$A$2:$D$2336,4,)</f>
        <v xml:space="preserve">  Megan L</v>
      </c>
      <c r="C2058">
        <f>VLOOKUP($A2058,'Medical Examinations'!$A$2:$B$2336,2,)</f>
        <v>28.12</v>
      </c>
      <c r="D2058">
        <f>VLOOKUP($A2058,'Medical Examinations'!$A$2:$C$2336,3,)</f>
        <v>5.05</v>
      </c>
      <c r="E2058" t="str">
        <f>VLOOKUP($A2058,'Medical Examinations'!$A$2:$D$2336,4,)</f>
        <v>No</v>
      </c>
      <c r="F2058" t="str">
        <f>VLOOKUP($A2058,'Medical Examinations'!$A$2:$E$2336,5,)</f>
        <v>No</v>
      </c>
      <c r="G2058" t="str">
        <f>VLOOKUP($A2058,'Medical Examinations'!$A$2:$F$2336,6,)</f>
        <v>No</v>
      </c>
      <c r="H2058">
        <f>VLOOKUP($A2058,'Data Transformation'!$A$2:$G$2336,7,)</f>
        <v>0</v>
      </c>
      <c r="I2058" t="str">
        <f>VLOOKUP($A2058,'Medical Examinations'!$A$2:$H$2336,8,)</f>
        <v>No</v>
      </c>
      <c r="J2058" t="str">
        <f>VLOOKUP($A2058,'Data Transformation'!$A$2:$K$2336,11,)</f>
        <v>normal weight</v>
      </c>
      <c r="K2058" t="str">
        <f>VLOOKUP($A2058,'Data Transformation'!$A$2:$M$2336,13,)</f>
        <v>Diabetes</v>
      </c>
      <c r="L2058" t="str">
        <f>VLOOKUP(A2058,'Data Transformation'!A2058:Q4392,17,)</f>
        <v>8-Oct-2003</v>
      </c>
      <c r="M2058">
        <f>VLOOKUP($A2058,'Hospitalisation Details'!$A$2:$I$2344,6,)</f>
        <v>2690.11</v>
      </c>
      <c r="N2058" t="str">
        <f>VLOOKUP($A2058,'Hospitalisation Details'!$A$2:$I$2344,7,)</f>
        <v>tier - 2</v>
      </c>
      <c r="O2058" t="str">
        <f>VLOOKUP($A2058,'Hospitalisation Details'!$A$2:$I$2344,8,)</f>
        <v>tier - 2</v>
      </c>
      <c r="P2058" t="str">
        <f>VLOOKUP($A2058,'Hospitalisation Details'!$A$2:$I$2344,9,)</f>
        <v>R1012</v>
      </c>
      <c r="Q2058">
        <f>VLOOKUP(A2058,'Data Transformation'!A2058:R4392,18,)</f>
        <v>19</v>
      </c>
    </row>
    <row r="2059" spans="1:17" ht="15.6" x14ac:dyDescent="0.3">
      <c r="A2059" s="1" t="s">
        <v>309</v>
      </c>
      <c r="B2059" s="1" t="str">
        <f>VLOOKUP($A2059,'Data Transformation'!$A$2:$D$2336,4,)</f>
        <v xml:space="preserve">  Bryan</v>
      </c>
      <c r="C2059">
        <f>VLOOKUP($A2059,'Medical Examinations'!$A$2:$B$2336,2,)</f>
        <v>38.06</v>
      </c>
      <c r="D2059">
        <f>VLOOKUP($A2059,'Medical Examinations'!$A$2:$C$2336,3,)</f>
        <v>6.16</v>
      </c>
      <c r="E2059" t="str">
        <f>VLOOKUP($A2059,'Medical Examinations'!$A$2:$D$2336,4,)</f>
        <v>No</v>
      </c>
      <c r="F2059" t="str">
        <f>VLOOKUP($A2059,'Medical Examinations'!$A$2:$E$2336,5,)</f>
        <v>No</v>
      </c>
      <c r="G2059" t="str">
        <f>VLOOKUP($A2059,'Medical Examinations'!$A$2:$F$2336,6,)</f>
        <v>No</v>
      </c>
      <c r="H2059">
        <f>VLOOKUP($A2059,'Data Transformation'!$A$2:$G$2336,7,)</f>
        <v>0</v>
      </c>
      <c r="I2059" t="str">
        <f>VLOOKUP($A2059,'Medical Examinations'!$A$2:$H$2336,8,)</f>
        <v>No</v>
      </c>
      <c r="J2059" t="str">
        <f>VLOOKUP($A2059,'Data Transformation'!$A$2:$K$2336,11,)</f>
        <v>underweight</v>
      </c>
      <c r="K2059" t="str">
        <f>VLOOKUP($A2059,'Data Transformation'!$A$2:$M$2336,13,)</f>
        <v>Normal</v>
      </c>
      <c r="L2059" t="str">
        <f>VLOOKUP(A2059,'Data Transformation'!A2059:Q4393,17,)</f>
        <v>13-Jul-1990</v>
      </c>
      <c r="M2059">
        <f>VLOOKUP($A2059,'Hospitalisation Details'!$A$2:$I$2344,6,)</f>
        <v>2689.5</v>
      </c>
      <c r="N2059" t="str">
        <f>VLOOKUP($A2059,'Hospitalisation Details'!$A$2:$I$2344,7,)</f>
        <v>tier - 3</v>
      </c>
      <c r="O2059" t="str">
        <f>VLOOKUP($A2059,'Hospitalisation Details'!$A$2:$I$2344,8,)</f>
        <v>tier - 2</v>
      </c>
      <c r="P2059" t="str">
        <f>VLOOKUP($A2059,'Hospitalisation Details'!$A$2:$I$2344,9,)</f>
        <v>R1013</v>
      </c>
      <c r="Q2059">
        <f>VLOOKUP(A2059,'Data Transformation'!A2059:R4393,18,)</f>
        <v>33</v>
      </c>
    </row>
    <row r="2060" spans="1:17" ht="15.6" x14ac:dyDescent="0.3">
      <c r="A2060" s="1" t="s">
        <v>308</v>
      </c>
      <c r="B2060" s="1" t="str">
        <f>VLOOKUP($A2060,'Data Transformation'!$A$2:$D$2336,4,)</f>
        <v xml:space="preserve">  Marny</v>
      </c>
      <c r="C2060">
        <f>VLOOKUP($A2060,'Medical Examinations'!$A$2:$B$2336,2,)</f>
        <v>24.96</v>
      </c>
      <c r="D2060">
        <f>VLOOKUP($A2060,'Medical Examinations'!$A$2:$C$2336,3,)</f>
        <v>4.57</v>
      </c>
      <c r="E2060" t="str">
        <f>VLOOKUP($A2060,'Medical Examinations'!$A$2:$D$2336,4,)</f>
        <v>No</v>
      </c>
      <c r="F2060" t="str">
        <f>VLOOKUP($A2060,'Medical Examinations'!$A$2:$E$2336,5,)</f>
        <v>No</v>
      </c>
      <c r="G2060" t="str">
        <f>VLOOKUP($A2060,'Medical Examinations'!$A$2:$F$2336,6,)</f>
        <v>No</v>
      </c>
      <c r="H2060">
        <f>VLOOKUP($A2060,'Data Transformation'!$A$2:$G$2336,7,)</f>
        <v>0</v>
      </c>
      <c r="I2060" t="str">
        <f>VLOOKUP($A2060,'Medical Examinations'!$A$2:$H$2336,8,)</f>
        <v>No</v>
      </c>
      <c r="J2060" t="str">
        <f>VLOOKUP($A2060,'Data Transformation'!$A$2:$K$2336,11,)</f>
        <v>obesity</v>
      </c>
      <c r="K2060" t="str">
        <f>VLOOKUP($A2060,'Data Transformation'!$A$2:$M$2336,13,)</f>
        <v>Diabetes</v>
      </c>
      <c r="L2060" t="str">
        <f>VLOOKUP(A2060,'Data Transformation'!A2060:Q4394,17,)</f>
        <v>1-Nov-1968</v>
      </c>
      <c r="M2060">
        <f>VLOOKUP($A2060,'Hospitalisation Details'!$A$2:$I$2344,6,)</f>
        <v>2684.69</v>
      </c>
      <c r="N2060" t="str">
        <f>VLOOKUP($A2060,'Hospitalisation Details'!$A$2:$I$2344,7,)</f>
        <v>tier - 2</v>
      </c>
      <c r="O2060" t="str">
        <f>VLOOKUP($A2060,'Hospitalisation Details'!$A$2:$I$2344,8,)</f>
        <v>tier - 2</v>
      </c>
      <c r="P2060" t="str">
        <f>VLOOKUP($A2060,'Hospitalisation Details'!$A$2:$I$2344,9,)</f>
        <v>R1013</v>
      </c>
      <c r="Q2060">
        <f>VLOOKUP(A2060,'Data Transformation'!A2060:R4394,18,)</f>
        <v>54</v>
      </c>
    </row>
    <row r="2061" spans="1:17" ht="15.6" x14ac:dyDescent="0.3">
      <c r="A2061" s="1" t="s">
        <v>307</v>
      </c>
      <c r="B2061" s="1" t="str">
        <f>VLOOKUP($A2061,'Data Transformation'!$A$2:$D$2336,4,)</f>
        <v xml:space="preserve">  Marc</v>
      </c>
      <c r="C2061">
        <f>VLOOKUP($A2061,'Medical Examinations'!$A$2:$B$2336,2,)</f>
        <v>17.670000000000002</v>
      </c>
      <c r="D2061">
        <f>VLOOKUP($A2061,'Medical Examinations'!$A$2:$C$2336,3,)</f>
        <v>5.53</v>
      </c>
      <c r="E2061" t="str">
        <f>VLOOKUP($A2061,'Medical Examinations'!$A$2:$D$2336,4,)</f>
        <v>yes</v>
      </c>
      <c r="F2061" t="str">
        <f>VLOOKUP($A2061,'Medical Examinations'!$A$2:$E$2336,5,)</f>
        <v>No</v>
      </c>
      <c r="G2061" t="str">
        <f>VLOOKUP($A2061,'Medical Examinations'!$A$2:$F$2336,6,)</f>
        <v>No</v>
      </c>
      <c r="H2061">
        <f>VLOOKUP($A2061,'Data Transformation'!$A$2:$G$2336,7,)</f>
        <v>0</v>
      </c>
      <c r="I2061" t="str">
        <f>VLOOKUP($A2061,'Medical Examinations'!$A$2:$H$2336,8,)</f>
        <v>No</v>
      </c>
      <c r="J2061" t="str">
        <f>VLOOKUP($A2061,'Data Transformation'!$A$2:$K$2336,11,)</f>
        <v>normal weight</v>
      </c>
      <c r="K2061" t="str">
        <f>VLOOKUP($A2061,'Data Transformation'!$A$2:$M$2336,13,)</f>
        <v>Normal</v>
      </c>
      <c r="L2061" t="str">
        <f>VLOOKUP(A2061,'Data Transformation'!A2061:Q4395,17,)</f>
        <v>30-Sep-1990</v>
      </c>
      <c r="M2061">
        <f>VLOOKUP($A2061,'Hospitalisation Details'!$A$2:$I$2344,6,)</f>
        <v>2680.95</v>
      </c>
      <c r="N2061" t="str">
        <f>VLOOKUP($A2061,'Hospitalisation Details'!$A$2:$I$2344,7,)</f>
        <v>tier - 3</v>
      </c>
      <c r="O2061" t="str">
        <f>VLOOKUP($A2061,'Hospitalisation Details'!$A$2:$I$2344,8,)</f>
        <v>tier - 2</v>
      </c>
      <c r="P2061" t="str">
        <f>VLOOKUP($A2061,'Hospitalisation Details'!$A$2:$I$2344,9,)</f>
        <v>R1012</v>
      </c>
      <c r="Q2061">
        <f>VLOOKUP(A2061,'Data Transformation'!A2061:R4395,18,)</f>
        <v>32</v>
      </c>
    </row>
    <row r="2062" spans="1:17" ht="15.6" x14ac:dyDescent="0.3">
      <c r="A2062" s="1" t="s">
        <v>306</v>
      </c>
      <c r="B2062" s="1" t="str">
        <f>VLOOKUP($A2062,'Data Transformation'!$A$2:$D$2336,4,)</f>
        <v xml:space="preserve">  Benjamin L</v>
      </c>
      <c r="C2062">
        <f>VLOOKUP($A2062,'Medical Examinations'!$A$2:$B$2336,2,)</f>
        <v>31.35</v>
      </c>
      <c r="D2062">
        <f>VLOOKUP($A2062,'Medical Examinations'!$A$2:$C$2336,3,)</f>
        <v>5.84</v>
      </c>
      <c r="E2062" t="str">
        <f>VLOOKUP($A2062,'Medical Examinations'!$A$2:$D$2336,4,)</f>
        <v>No</v>
      </c>
      <c r="F2062" t="str">
        <f>VLOOKUP($A2062,'Medical Examinations'!$A$2:$E$2336,5,)</f>
        <v>yes</v>
      </c>
      <c r="G2062" t="str">
        <f>VLOOKUP($A2062,'Medical Examinations'!$A$2:$F$2336,6,)</f>
        <v>No</v>
      </c>
      <c r="H2062">
        <f>VLOOKUP($A2062,'Data Transformation'!$A$2:$G$2336,7,)</f>
        <v>1</v>
      </c>
      <c r="I2062" t="str">
        <f>VLOOKUP($A2062,'Medical Examinations'!$A$2:$H$2336,8,)</f>
        <v>No</v>
      </c>
      <c r="J2062" t="str">
        <f>VLOOKUP($A2062,'Data Transformation'!$A$2:$K$2336,11,)</f>
        <v>normal weight</v>
      </c>
      <c r="K2062" t="str">
        <f>VLOOKUP($A2062,'Data Transformation'!$A$2:$M$2336,13,)</f>
        <v>Diabetes</v>
      </c>
      <c r="L2062" t="str">
        <f>VLOOKUP(A2062,'Data Transformation'!A2062:Q4396,17,)</f>
        <v>9-Jul-1990</v>
      </c>
      <c r="M2062">
        <f>VLOOKUP($A2062,'Hospitalisation Details'!$A$2:$I$2344,6,)</f>
        <v>2643.27</v>
      </c>
      <c r="N2062" t="str">
        <f>VLOOKUP($A2062,'Hospitalisation Details'!$A$2:$I$2344,7,)</f>
        <v>tier - 2</v>
      </c>
      <c r="O2062" t="str">
        <f>VLOOKUP($A2062,'Hospitalisation Details'!$A$2:$I$2344,8,)</f>
        <v>tier - 1</v>
      </c>
      <c r="P2062" t="str">
        <f>VLOOKUP($A2062,'Hospitalisation Details'!$A$2:$I$2344,9,)</f>
        <v>R1012</v>
      </c>
      <c r="Q2062">
        <f>VLOOKUP(A2062,'Data Transformation'!A2062:R4396,18,)</f>
        <v>33</v>
      </c>
    </row>
    <row r="2063" spans="1:17" ht="15.6" x14ac:dyDescent="0.3">
      <c r="A2063" s="1" t="s">
        <v>305</v>
      </c>
      <c r="B2063" s="1" t="str">
        <f>VLOOKUP($A2063,'Data Transformation'!$A$2:$D$2336,4,)</f>
        <v xml:space="preserve">  Rob G</v>
      </c>
      <c r="C2063">
        <f>VLOOKUP($A2063,'Medical Examinations'!$A$2:$B$2336,2,)</f>
        <v>28.31</v>
      </c>
      <c r="D2063">
        <f>VLOOKUP($A2063,'Medical Examinations'!$A$2:$C$2336,3,)</f>
        <v>6.41</v>
      </c>
      <c r="E2063" t="str">
        <f>VLOOKUP($A2063,'Medical Examinations'!$A$2:$D$2336,4,)</f>
        <v>No</v>
      </c>
      <c r="F2063" t="str">
        <f>VLOOKUP($A2063,'Medical Examinations'!$A$2:$E$2336,5,)</f>
        <v>yes</v>
      </c>
      <c r="G2063" t="str">
        <f>VLOOKUP($A2063,'Medical Examinations'!$A$2:$F$2336,6,)</f>
        <v>No</v>
      </c>
      <c r="H2063">
        <f>VLOOKUP($A2063,'Data Transformation'!$A$2:$G$2336,7,)</f>
        <v>1</v>
      </c>
      <c r="I2063" t="str">
        <f>VLOOKUP($A2063,'Medical Examinations'!$A$2:$H$2336,8,)</f>
        <v>No</v>
      </c>
      <c r="J2063" t="str">
        <f>VLOOKUP($A2063,'Data Transformation'!$A$2:$K$2336,11,)</f>
        <v>normal weight</v>
      </c>
      <c r="K2063" t="str">
        <f>VLOOKUP($A2063,'Data Transformation'!$A$2:$M$2336,13,)</f>
        <v>Diabetes</v>
      </c>
      <c r="L2063" t="str">
        <f>VLOOKUP(A2063,'Data Transformation'!A2063:Q4397,17,)</f>
        <v>6-Dec-1974</v>
      </c>
      <c r="M2063">
        <f>VLOOKUP($A2063,'Hospitalisation Details'!$A$2:$I$2344,6,)</f>
        <v>2639.04</v>
      </c>
      <c r="N2063" t="str">
        <f>VLOOKUP($A2063,'Hospitalisation Details'!$A$2:$I$2344,7,)</f>
        <v>tier - 2</v>
      </c>
      <c r="O2063" t="str">
        <f>VLOOKUP($A2063,'Hospitalisation Details'!$A$2:$I$2344,8,)</f>
        <v>tier - 2</v>
      </c>
      <c r="P2063" t="str">
        <f>VLOOKUP($A2063,'Hospitalisation Details'!$A$2:$I$2344,9,)</f>
        <v>R1012</v>
      </c>
      <c r="Q2063">
        <f>VLOOKUP(A2063,'Data Transformation'!A2063:R4397,18,)</f>
        <v>48</v>
      </c>
    </row>
    <row r="2064" spans="1:17" ht="15.6" x14ac:dyDescent="0.3">
      <c r="A2064" s="1" t="s">
        <v>304</v>
      </c>
      <c r="B2064" s="1" t="str">
        <f>VLOOKUP($A2064,'Data Transformation'!$A$2:$D$2336,4,)</f>
        <v xml:space="preserve">  Stefanie A</v>
      </c>
      <c r="C2064">
        <f>VLOOKUP($A2064,'Medical Examinations'!$A$2:$B$2336,2,)</f>
        <v>30.3</v>
      </c>
      <c r="D2064">
        <f>VLOOKUP($A2064,'Medical Examinations'!$A$2:$C$2336,3,)</f>
        <v>4.7300000000000004</v>
      </c>
      <c r="E2064" t="str">
        <f>VLOOKUP($A2064,'Medical Examinations'!$A$2:$D$2336,4,)</f>
        <v>yes</v>
      </c>
      <c r="F2064" t="str">
        <f>VLOOKUP($A2064,'Medical Examinations'!$A$2:$E$2336,5,)</f>
        <v>No</v>
      </c>
      <c r="G2064" t="str">
        <f>VLOOKUP($A2064,'Medical Examinations'!$A$2:$F$2336,6,)</f>
        <v>Yes</v>
      </c>
      <c r="H2064">
        <f>VLOOKUP($A2064,'Data Transformation'!$A$2:$G$2336,7,)</f>
        <v>1</v>
      </c>
      <c r="I2064" t="str">
        <f>VLOOKUP($A2064,'Medical Examinations'!$A$2:$H$2336,8,)</f>
        <v>No</v>
      </c>
      <c r="J2064" t="str">
        <f>VLOOKUP($A2064,'Data Transformation'!$A$2:$K$2336,11,)</f>
        <v>obesity</v>
      </c>
      <c r="K2064" t="str">
        <f>VLOOKUP($A2064,'Data Transformation'!$A$2:$M$2336,13,)</f>
        <v>Normal</v>
      </c>
      <c r="L2064" t="str">
        <f>VLOOKUP(A2064,'Data Transformation'!A2064:Q4398,17,)</f>
        <v>7-Nov-1972</v>
      </c>
      <c r="M2064">
        <f>VLOOKUP($A2064,'Hospitalisation Details'!$A$2:$I$2344,6,)</f>
        <v>2632.99</v>
      </c>
      <c r="N2064" t="str">
        <f>VLOOKUP($A2064,'Hospitalisation Details'!$A$2:$I$2344,7,)</f>
        <v>tier - 2</v>
      </c>
      <c r="O2064" t="str">
        <f>VLOOKUP($A2064,'Hospitalisation Details'!$A$2:$I$2344,8,)</f>
        <v>tier - 1</v>
      </c>
      <c r="P2064" t="str">
        <f>VLOOKUP($A2064,'Hospitalisation Details'!$A$2:$I$2344,9,)</f>
        <v>R1011</v>
      </c>
      <c r="Q2064">
        <f>VLOOKUP(A2064,'Data Transformation'!A2064:R4398,18,)</f>
        <v>50</v>
      </c>
    </row>
    <row r="2065" spans="1:17" ht="15.6" x14ac:dyDescent="0.3">
      <c r="A2065" s="1" t="s">
        <v>303</v>
      </c>
      <c r="B2065" s="1" t="str">
        <f>VLOOKUP($A2065,'Data Transformation'!$A$2:$D$2336,4,)</f>
        <v xml:space="preserve">  Stephanie</v>
      </c>
      <c r="C2065">
        <f>VLOOKUP($A2065,'Medical Examinations'!$A$2:$B$2336,2,)</f>
        <v>26.4</v>
      </c>
      <c r="D2065">
        <f>VLOOKUP($A2065,'Medical Examinations'!$A$2:$C$2336,3,)</f>
        <v>6.22</v>
      </c>
      <c r="E2065" t="str">
        <f>VLOOKUP($A2065,'Medical Examinations'!$A$2:$D$2336,4,)</f>
        <v>yes</v>
      </c>
      <c r="F2065" t="str">
        <f>VLOOKUP($A2065,'Medical Examinations'!$A$2:$E$2336,5,)</f>
        <v>No</v>
      </c>
      <c r="G2065" t="str">
        <f>VLOOKUP($A2065,'Medical Examinations'!$A$2:$F$2336,6,)</f>
        <v>No</v>
      </c>
      <c r="H2065">
        <f>VLOOKUP($A2065,'Data Transformation'!$A$2:$G$2336,7,)</f>
        <v>0</v>
      </c>
      <c r="I2065" t="str">
        <f>VLOOKUP($A2065,'Medical Examinations'!$A$2:$H$2336,8,)</f>
        <v>No</v>
      </c>
      <c r="J2065" t="str">
        <f>VLOOKUP($A2065,'Data Transformation'!$A$2:$K$2336,11,)</f>
        <v>obesity</v>
      </c>
      <c r="K2065" t="str">
        <f>VLOOKUP($A2065,'Data Transformation'!$A$2:$M$2336,13,)</f>
        <v>Diabetes</v>
      </c>
      <c r="L2065" t="str">
        <f>VLOOKUP(A2065,'Data Transformation'!A2065:Q4399,17,)</f>
        <v>12-Dec-1980</v>
      </c>
      <c r="M2065">
        <f>VLOOKUP($A2065,'Hospitalisation Details'!$A$2:$I$2344,6,)</f>
        <v>2597.7800000000002</v>
      </c>
      <c r="N2065" t="str">
        <f>VLOOKUP($A2065,'Hospitalisation Details'!$A$2:$I$2344,7,)</f>
        <v>tier - 2</v>
      </c>
      <c r="O2065" t="str">
        <f>VLOOKUP($A2065,'Hospitalisation Details'!$A$2:$I$2344,8,)</f>
        <v>tier - 1</v>
      </c>
      <c r="P2065" t="str">
        <f>VLOOKUP($A2065,'Hospitalisation Details'!$A$2:$I$2344,9,)</f>
        <v>R1011</v>
      </c>
      <c r="Q2065">
        <f>VLOOKUP(A2065,'Data Transformation'!A2065:R4399,18,)</f>
        <v>42</v>
      </c>
    </row>
    <row r="2066" spans="1:17" ht="15.6" x14ac:dyDescent="0.3">
      <c r="A2066" s="1" t="s">
        <v>302</v>
      </c>
      <c r="B2066" s="1" t="str">
        <f>VLOOKUP($A2066,'Data Transformation'!$A$2:$D$2336,4,)</f>
        <v xml:space="preserve">  Caroline F</v>
      </c>
      <c r="C2066">
        <f>VLOOKUP($A2066,'Medical Examinations'!$A$2:$B$2336,2,)</f>
        <v>22.135000000000002</v>
      </c>
      <c r="D2066">
        <f>VLOOKUP($A2066,'Medical Examinations'!$A$2:$C$2336,3,)</f>
        <v>4.46</v>
      </c>
      <c r="E2066" t="str">
        <f>VLOOKUP($A2066,'Medical Examinations'!$A$2:$D$2336,4,)</f>
        <v>yes</v>
      </c>
      <c r="F2066" t="str">
        <f>VLOOKUP($A2066,'Medical Examinations'!$A$2:$E$2336,5,)</f>
        <v>No</v>
      </c>
      <c r="G2066" t="str">
        <f>VLOOKUP($A2066,'Medical Examinations'!$A$2:$F$2336,6,)</f>
        <v>No</v>
      </c>
      <c r="H2066">
        <f>VLOOKUP($A2066,'Data Transformation'!$A$2:$G$2336,7,)</f>
        <v>0</v>
      </c>
      <c r="I2066" t="str">
        <f>VLOOKUP($A2066,'Medical Examinations'!$A$2:$H$2336,8,)</f>
        <v>No</v>
      </c>
      <c r="J2066" t="str">
        <f>VLOOKUP($A2066,'Data Transformation'!$A$2:$K$2336,11,)</f>
        <v>obesity</v>
      </c>
      <c r="K2066" t="str">
        <f>VLOOKUP($A2066,'Data Transformation'!$A$2:$M$2336,13,)</f>
        <v>Diabetes</v>
      </c>
      <c r="L2066" t="str">
        <f>VLOOKUP(A2066,'Data Transformation'!A2066:Q4400,17,)</f>
        <v>4-Dec-1995</v>
      </c>
      <c r="M2066">
        <f>VLOOKUP($A2066,'Hospitalisation Details'!$A$2:$I$2344,6,)</f>
        <v>2585.85</v>
      </c>
      <c r="N2066" t="str">
        <f>VLOOKUP($A2066,'Hospitalisation Details'!$A$2:$I$2344,7,)</f>
        <v>tier - 2</v>
      </c>
      <c r="O2066" t="str">
        <f>VLOOKUP($A2066,'Hospitalisation Details'!$A$2:$I$2344,8,)</f>
        <v>tier - 2</v>
      </c>
      <c r="P2066" t="str">
        <f>VLOOKUP($A2066,'Hospitalisation Details'!$A$2:$I$2344,9,)</f>
        <v>R1024</v>
      </c>
      <c r="Q2066">
        <f>VLOOKUP(A2066,'Data Transformation'!A2066:R4400,18,)</f>
        <v>27</v>
      </c>
    </row>
    <row r="2067" spans="1:17" ht="15.6" x14ac:dyDescent="0.3">
      <c r="A2067" s="1" t="s">
        <v>301</v>
      </c>
      <c r="B2067" s="1" t="str">
        <f>VLOOKUP($A2067,'Data Transformation'!$A$2:$D$2336,4,)</f>
        <v xml:space="preserve">  Julia J</v>
      </c>
      <c r="C2067">
        <f>VLOOKUP($A2067,'Medical Examinations'!$A$2:$B$2336,2,)</f>
        <v>17.399999999999999</v>
      </c>
      <c r="D2067">
        <f>VLOOKUP($A2067,'Medical Examinations'!$A$2:$C$2336,3,)</f>
        <v>4.5</v>
      </c>
      <c r="E2067" t="str">
        <f>VLOOKUP($A2067,'Medical Examinations'!$A$2:$D$2336,4,)</f>
        <v>yes</v>
      </c>
      <c r="F2067" t="str">
        <f>VLOOKUP($A2067,'Medical Examinations'!$A$2:$E$2336,5,)</f>
        <v>No</v>
      </c>
      <c r="G2067" t="str">
        <f>VLOOKUP($A2067,'Medical Examinations'!$A$2:$F$2336,6,)</f>
        <v>No</v>
      </c>
      <c r="H2067">
        <f>VLOOKUP($A2067,'Data Transformation'!$A$2:$G$2336,7,)</f>
        <v>0</v>
      </c>
      <c r="I2067" t="str">
        <f>VLOOKUP($A2067,'Medical Examinations'!$A$2:$H$2336,8,)</f>
        <v>No</v>
      </c>
      <c r="J2067" t="str">
        <f>VLOOKUP($A2067,'Data Transformation'!$A$2:$K$2336,11,)</f>
        <v>overweight</v>
      </c>
      <c r="K2067" t="str">
        <f>VLOOKUP($A2067,'Data Transformation'!$A$2:$M$2336,13,)</f>
        <v>Diabetes</v>
      </c>
      <c r="L2067" t="str">
        <f>VLOOKUP(A2067,'Data Transformation'!A2067:Q4401,17,)</f>
        <v>17-Nov-1981</v>
      </c>
      <c r="M2067">
        <f>VLOOKUP($A2067,'Hospitalisation Details'!$A$2:$I$2344,6,)</f>
        <v>2585.27</v>
      </c>
      <c r="N2067" t="str">
        <f>VLOOKUP($A2067,'Hospitalisation Details'!$A$2:$I$2344,7,)</f>
        <v>tier - 2</v>
      </c>
      <c r="O2067" t="str">
        <f>VLOOKUP($A2067,'Hospitalisation Details'!$A$2:$I$2344,8,)</f>
        <v>tier - 3</v>
      </c>
      <c r="P2067" t="str">
        <f>VLOOKUP($A2067,'Hospitalisation Details'!$A$2:$I$2344,9,)</f>
        <v>R1011</v>
      </c>
      <c r="Q2067">
        <f>VLOOKUP(A2067,'Data Transformation'!A2067:R4401,18,)</f>
        <v>41</v>
      </c>
    </row>
    <row r="2068" spans="1:17" ht="15.6" x14ac:dyDescent="0.3">
      <c r="A2068" s="1" t="s">
        <v>299</v>
      </c>
      <c r="B2068" s="1" t="str">
        <f>VLOOKUP($A2068,'Data Transformation'!$A$2:$D$2336,4,)</f>
        <v xml:space="preserve">  Jack</v>
      </c>
      <c r="C2068">
        <f>VLOOKUP($A2068,'Medical Examinations'!$A$2:$B$2336,2,)</f>
        <v>28.06</v>
      </c>
      <c r="D2068">
        <f>VLOOKUP($A2068,'Medical Examinations'!$A$2:$C$2336,3,)</f>
        <v>8.93</v>
      </c>
      <c r="E2068" t="str">
        <f>VLOOKUP($A2068,'Medical Examinations'!$A$2:$D$2336,4,)</f>
        <v>No</v>
      </c>
      <c r="F2068" t="str">
        <f>VLOOKUP($A2068,'Medical Examinations'!$A$2:$E$2336,5,)</f>
        <v>No</v>
      </c>
      <c r="G2068" t="str">
        <f>VLOOKUP($A2068,'Medical Examinations'!$A$2:$F$2336,6,)</f>
        <v>No</v>
      </c>
      <c r="H2068">
        <f>VLOOKUP($A2068,'Data Transformation'!$A$2:$G$2336,7,)</f>
        <v>0</v>
      </c>
      <c r="I2068" t="str">
        <f>VLOOKUP($A2068,'Medical Examinations'!$A$2:$H$2336,8,)</f>
        <v>No</v>
      </c>
      <c r="J2068" t="str">
        <f>VLOOKUP($A2068,'Data Transformation'!$A$2:$K$2336,11,)</f>
        <v>normal weight</v>
      </c>
      <c r="K2068" t="str">
        <f>VLOOKUP($A2068,'Data Transformation'!$A$2:$M$2336,13,)</f>
        <v>Normal</v>
      </c>
      <c r="L2068" t="str">
        <f>VLOOKUP(A2068,'Data Transformation'!A2068:Q4402,17,)</f>
        <v>24-Aug-1971</v>
      </c>
      <c r="M2068">
        <f>VLOOKUP($A2068,'Hospitalisation Details'!$A$2:$I$2344,6,)</f>
        <v>2585.04</v>
      </c>
      <c r="N2068" t="str">
        <f>VLOOKUP($A2068,'Hospitalisation Details'!$A$2:$I$2344,7,)</f>
        <v>tier - 2</v>
      </c>
      <c r="O2068" t="str">
        <f>VLOOKUP($A2068,'Hospitalisation Details'!$A$2:$I$2344,8,)</f>
        <v>tier - 2</v>
      </c>
      <c r="P2068" t="str">
        <f>VLOOKUP($A2068,'Hospitalisation Details'!$A$2:$I$2344,9,)</f>
        <v>R1021</v>
      </c>
      <c r="Q2068">
        <f>VLOOKUP(A2068,'Data Transformation'!A2068:R4402,18,)</f>
        <v>51</v>
      </c>
    </row>
    <row r="2069" spans="1:17" ht="15.6" x14ac:dyDescent="0.3">
      <c r="A2069" s="1" t="s">
        <v>298</v>
      </c>
      <c r="B2069" s="1" t="str">
        <f>VLOOKUP($A2069,'Data Transformation'!$A$2:$D$2336,4,)</f>
        <v xml:space="preserve">  Bernat</v>
      </c>
      <c r="C2069">
        <f>VLOOKUP($A2069,'Medical Examinations'!$A$2:$B$2336,2,)</f>
        <v>31.13</v>
      </c>
      <c r="D2069">
        <f>VLOOKUP($A2069,'Medical Examinations'!$A$2:$C$2336,3,)</f>
        <v>11.02</v>
      </c>
      <c r="E2069" t="str">
        <f>VLOOKUP($A2069,'Medical Examinations'!$A$2:$D$2336,4,)</f>
        <v>No</v>
      </c>
      <c r="F2069" t="str">
        <f>VLOOKUP($A2069,'Medical Examinations'!$A$2:$E$2336,5,)</f>
        <v>No</v>
      </c>
      <c r="G2069" t="str">
        <f>VLOOKUP($A2069,'Medical Examinations'!$A$2:$F$2336,6,)</f>
        <v>No</v>
      </c>
      <c r="H2069">
        <f>VLOOKUP($A2069,'Data Transformation'!$A$2:$G$2336,7,)</f>
        <v>0</v>
      </c>
      <c r="I2069" t="str">
        <f>VLOOKUP($A2069,'Medical Examinations'!$A$2:$H$2336,8,)</f>
        <v>No</v>
      </c>
      <c r="J2069" t="str">
        <f>VLOOKUP($A2069,'Data Transformation'!$A$2:$K$2336,11,)</f>
        <v>underweight</v>
      </c>
      <c r="K2069" t="str">
        <f>VLOOKUP($A2069,'Data Transformation'!$A$2:$M$2336,13,)</f>
        <v>Normal</v>
      </c>
      <c r="L2069" t="str">
        <f>VLOOKUP(A2069,'Data Transformation'!A2069:Q4403,17,)</f>
        <v>8-Jul-1995</v>
      </c>
      <c r="M2069">
        <f>VLOOKUP($A2069,'Hospitalisation Details'!$A$2:$I$2344,6,)</f>
        <v>2566.4699999999998</v>
      </c>
      <c r="N2069" t="str">
        <f>VLOOKUP($A2069,'Hospitalisation Details'!$A$2:$I$2344,7,)</f>
        <v>tier - 2</v>
      </c>
      <c r="O2069" t="str">
        <f>VLOOKUP($A2069,'Hospitalisation Details'!$A$2:$I$2344,8,)</f>
        <v>tier - 3</v>
      </c>
      <c r="P2069" t="str">
        <f>VLOOKUP($A2069,'Hospitalisation Details'!$A$2:$I$2344,9,)</f>
        <v>R1013</v>
      </c>
      <c r="Q2069">
        <f>VLOOKUP(A2069,'Data Transformation'!A2069:R4403,18,)</f>
        <v>28</v>
      </c>
    </row>
    <row r="2070" spans="1:17" ht="15.6" x14ac:dyDescent="0.3">
      <c r="A2070" s="1" t="s">
        <v>297</v>
      </c>
      <c r="B2070" s="1" t="str">
        <f>VLOOKUP($A2070,'Data Transformation'!$A$2:$D$2336,4,)</f>
        <v xml:space="preserve">  Hicham</v>
      </c>
      <c r="C2070">
        <f>VLOOKUP($A2070,'Medical Examinations'!$A$2:$B$2336,2,)</f>
        <v>18.46</v>
      </c>
      <c r="D2070">
        <f>VLOOKUP($A2070,'Medical Examinations'!$A$2:$C$2336,3,)</f>
        <v>5.25</v>
      </c>
      <c r="E2070" t="str">
        <f>VLOOKUP($A2070,'Medical Examinations'!$A$2:$D$2336,4,)</f>
        <v>No</v>
      </c>
      <c r="F2070" t="str">
        <f>VLOOKUP($A2070,'Medical Examinations'!$A$2:$E$2336,5,)</f>
        <v>No</v>
      </c>
      <c r="G2070" t="str">
        <f>VLOOKUP($A2070,'Medical Examinations'!$A$2:$F$2336,6,)</f>
        <v>No</v>
      </c>
      <c r="H2070">
        <f>VLOOKUP($A2070,'Data Transformation'!$A$2:$G$2336,7,)</f>
        <v>0</v>
      </c>
      <c r="I2070" t="str">
        <f>VLOOKUP($A2070,'Medical Examinations'!$A$2:$H$2336,8,)</f>
        <v>No</v>
      </c>
      <c r="J2070" t="str">
        <f>VLOOKUP($A2070,'Data Transformation'!$A$2:$K$2336,11,)</f>
        <v>normal weight</v>
      </c>
      <c r="K2070" t="str">
        <f>VLOOKUP($A2070,'Data Transformation'!$A$2:$M$2336,13,)</f>
        <v>Diabetes</v>
      </c>
      <c r="L2070" t="str">
        <f>VLOOKUP(A2070,'Data Transformation'!A2070:Q4404,17,)</f>
        <v>10-Jul-1967</v>
      </c>
      <c r="M2070">
        <f>VLOOKUP($A2070,'Hospitalisation Details'!$A$2:$I$2344,6,)</f>
        <v>2545.6799999999998</v>
      </c>
      <c r="N2070" t="str">
        <f>VLOOKUP($A2070,'Hospitalisation Details'!$A$2:$I$2344,7,)</f>
        <v>tier - 2</v>
      </c>
      <c r="O2070" t="str">
        <f>VLOOKUP($A2070,'Hospitalisation Details'!$A$2:$I$2344,8,)</f>
        <v>tier - 1</v>
      </c>
      <c r="P2070" t="str">
        <f>VLOOKUP($A2070,'Hospitalisation Details'!$A$2:$I$2344,9,)</f>
        <v>R1013</v>
      </c>
      <c r="Q2070">
        <f>VLOOKUP(A2070,'Data Transformation'!A2070:R4404,18,)</f>
        <v>56</v>
      </c>
    </row>
    <row r="2071" spans="1:17" ht="15.6" x14ac:dyDescent="0.3">
      <c r="A2071" s="1" t="s">
        <v>296</v>
      </c>
      <c r="B2071" s="1" t="str">
        <f>VLOOKUP($A2071,'Data Transformation'!$A$2:$D$2336,4,)</f>
        <v xml:space="preserve">  Sarah</v>
      </c>
      <c r="C2071">
        <f>VLOOKUP($A2071,'Medical Examinations'!$A$2:$B$2336,2,)</f>
        <v>17.3</v>
      </c>
      <c r="D2071">
        <f>VLOOKUP($A2071,'Medical Examinations'!$A$2:$C$2336,3,)</f>
        <v>4.75</v>
      </c>
      <c r="E2071" t="str">
        <f>VLOOKUP($A2071,'Medical Examinations'!$A$2:$D$2336,4,)</f>
        <v>No</v>
      </c>
      <c r="F2071" t="str">
        <f>VLOOKUP($A2071,'Medical Examinations'!$A$2:$E$2336,5,)</f>
        <v>No</v>
      </c>
      <c r="G2071" t="str">
        <f>VLOOKUP($A2071,'Medical Examinations'!$A$2:$F$2336,6,)</f>
        <v>No</v>
      </c>
      <c r="H2071">
        <f>VLOOKUP($A2071,'Data Transformation'!$A$2:$G$2336,7,)</f>
        <v>0</v>
      </c>
      <c r="I2071" t="str">
        <f>VLOOKUP($A2071,'Medical Examinations'!$A$2:$H$2336,8,)</f>
        <v>No</v>
      </c>
      <c r="J2071" t="str">
        <f>VLOOKUP($A2071,'Data Transformation'!$A$2:$K$2336,11,)</f>
        <v>overweight</v>
      </c>
      <c r="K2071" t="str">
        <f>VLOOKUP($A2071,'Data Transformation'!$A$2:$M$2336,13,)</f>
        <v>Diabetes</v>
      </c>
      <c r="L2071" t="str">
        <f>VLOOKUP(A2071,'Data Transformation'!A2071:Q4405,17,)</f>
        <v>28-Jul-1994</v>
      </c>
      <c r="M2071">
        <f>VLOOKUP($A2071,'Hospitalisation Details'!$A$2:$I$2344,6,)</f>
        <v>2540.39</v>
      </c>
      <c r="N2071" t="str">
        <f>VLOOKUP($A2071,'Hospitalisation Details'!$A$2:$I$2344,7,)</f>
        <v>tier - 2</v>
      </c>
      <c r="O2071" t="str">
        <f>VLOOKUP($A2071,'Hospitalisation Details'!$A$2:$I$2344,8,)</f>
        <v>tier - 2</v>
      </c>
      <c r="P2071" t="str">
        <f>VLOOKUP($A2071,'Hospitalisation Details'!$A$2:$I$2344,9,)</f>
        <v>R1013</v>
      </c>
      <c r="Q2071">
        <f>VLOOKUP(A2071,'Data Transformation'!A2071:R4405,18,)</f>
        <v>29</v>
      </c>
    </row>
    <row r="2072" spans="1:17" ht="15.6" x14ac:dyDescent="0.3">
      <c r="A2072" s="1" t="s">
        <v>295</v>
      </c>
      <c r="B2072" s="1" t="str">
        <f>VLOOKUP($A2072,'Data Transformation'!$A$2:$D$2336,4,)</f>
        <v xml:space="preserve">  Anthony S</v>
      </c>
      <c r="C2072">
        <f>VLOOKUP($A2072,'Medical Examinations'!$A$2:$B$2336,2,)</f>
        <v>35.625</v>
      </c>
      <c r="D2072">
        <f>VLOOKUP($A2072,'Medical Examinations'!$A$2:$C$2336,3,)</f>
        <v>4.68</v>
      </c>
      <c r="E2072" t="str">
        <f>VLOOKUP($A2072,'Medical Examinations'!$A$2:$D$2336,4,)</f>
        <v>yes</v>
      </c>
      <c r="F2072" t="str">
        <f>VLOOKUP($A2072,'Medical Examinations'!$A$2:$E$2336,5,)</f>
        <v>No</v>
      </c>
      <c r="G2072" t="str">
        <f>VLOOKUP($A2072,'Medical Examinations'!$A$2:$F$2336,6,)</f>
        <v>Yes</v>
      </c>
      <c r="H2072">
        <f>VLOOKUP($A2072,'Data Transformation'!$A$2:$G$2336,7,)</f>
        <v>1</v>
      </c>
      <c r="I2072" t="str">
        <f>VLOOKUP($A2072,'Medical Examinations'!$A$2:$H$2336,8,)</f>
        <v>No</v>
      </c>
      <c r="J2072" t="str">
        <f>VLOOKUP($A2072,'Data Transformation'!$A$2:$K$2336,11,)</f>
        <v>overweight</v>
      </c>
      <c r="K2072" t="str">
        <f>VLOOKUP($A2072,'Data Transformation'!$A$2:$M$2336,13,)</f>
        <v>Diabetes</v>
      </c>
      <c r="L2072" t="str">
        <f>VLOOKUP(A2072,'Data Transformation'!A2072:Q4406,17,)</f>
        <v>1-Jul-1962</v>
      </c>
      <c r="M2072">
        <f>VLOOKUP($A2072,'Hospitalisation Details'!$A$2:$I$2344,6,)</f>
        <v>2534.39</v>
      </c>
      <c r="N2072" t="str">
        <f>VLOOKUP($A2072,'Hospitalisation Details'!$A$2:$I$2344,7,)</f>
        <v>tier - 3</v>
      </c>
      <c r="O2072" t="str">
        <f>VLOOKUP($A2072,'Hospitalisation Details'!$A$2:$I$2344,8,)</f>
        <v>tier - 3</v>
      </c>
      <c r="P2072" t="str">
        <f>VLOOKUP($A2072,'Hospitalisation Details'!$A$2:$I$2344,9,)</f>
        <v>R1012</v>
      </c>
      <c r="Q2072">
        <f>VLOOKUP(A2072,'Data Transformation'!A2072:R4406,18,)</f>
        <v>61</v>
      </c>
    </row>
    <row r="2073" spans="1:17" ht="15.6" x14ac:dyDescent="0.3">
      <c r="A2073" s="1" t="s">
        <v>294</v>
      </c>
      <c r="B2073" s="1" t="str">
        <f>VLOOKUP($A2073,'Data Transformation'!$A$2:$D$2336,4,)</f>
        <v xml:space="preserve">  Elisabetta</v>
      </c>
      <c r="C2073">
        <f>VLOOKUP($A2073,'Medical Examinations'!$A$2:$B$2336,2,)</f>
        <v>20.234999999999999</v>
      </c>
      <c r="D2073">
        <f>VLOOKUP($A2073,'Medical Examinations'!$A$2:$C$2336,3,)</f>
        <v>6.17</v>
      </c>
      <c r="E2073" t="str">
        <f>VLOOKUP($A2073,'Medical Examinations'!$A$2:$D$2336,4,)</f>
        <v>yes</v>
      </c>
      <c r="F2073" t="str">
        <f>VLOOKUP($A2073,'Medical Examinations'!$A$2:$E$2336,5,)</f>
        <v>yes</v>
      </c>
      <c r="G2073" t="str">
        <f>VLOOKUP($A2073,'Medical Examinations'!$A$2:$F$2336,6,)</f>
        <v>No</v>
      </c>
      <c r="H2073">
        <f>VLOOKUP($A2073,'Data Transformation'!$A$2:$G$2336,7,)</f>
        <v>2</v>
      </c>
      <c r="I2073" t="str">
        <f>VLOOKUP($A2073,'Medical Examinations'!$A$2:$H$2336,8,)</f>
        <v>No</v>
      </c>
      <c r="J2073" t="str">
        <f>VLOOKUP($A2073,'Data Transformation'!$A$2:$K$2336,11,)</f>
        <v>normal weight</v>
      </c>
      <c r="K2073" t="str">
        <f>VLOOKUP($A2073,'Data Transformation'!$A$2:$M$2336,13,)</f>
        <v>Normal</v>
      </c>
      <c r="L2073" t="str">
        <f>VLOOKUP(A2073,'Data Transformation'!A2073:Q4407,17,)</f>
        <v>30-Oct-1969</v>
      </c>
      <c r="M2073">
        <f>VLOOKUP($A2073,'Hospitalisation Details'!$A$2:$I$2344,6,)</f>
        <v>2527.8200000000002</v>
      </c>
      <c r="N2073" t="str">
        <f>VLOOKUP($A2073,'Hospitalisation Details'!$A$2:$I$2344,7,)</f>
        <v>tier - 2</v>
      </c>
      <c r="O2073" t="str">
        <f>VLOOKUP($A2073,'Hospitalisation Details'!$A$2:$I$2344,8,)</f>
        <v>tier - 3</v>
      </c>
      <c r="P2073" t="str">
        <f>VLOOKUP($A2073,'Hospitalisation Details'!$A$2:$I$2344,9,)</f>
        <v>R1012</v>
      </c>
      <c r="Q2073">
        <f>VLOOKUP(A2073,'Data Transformation'!A2073:R4407,18,)</f>
        <v>53</v>
      </c>
    </row>
    <row r="2074" spans="1:17" ht="15.6" x14ac:dyDescent="0.3">
      <c r="A2074" s="1" t="s">
        <v>293</v>
      </c>
      <c r="B2074" s="1" t="str">
        <f>VLOOKUP($A2074,'Data Transformation'!$A$2:$D$2336,4,)</f>
        <v xml:space="preserve">  Trevor N</v>
      </c>
      <c r="C2074">
        <f>VLOOKUP($A2074,'Medical Examinations'!$A$2:$B$2336,2,)</f>
        <v>27.55</v>
      </c>
      <c r="D2074">
        <f>VLOOKUP($A2074,'Medical Examinations'!$A$2:$C$2336,3,)</f>
        <v>4.5599999999999996</v>
      </c>
      <c r="E2074" t="str">
        <f>VLOOKUP($A2074,'Medical Examinations'!$A$2:$D$2336,4,)</f>
        <v>yes</v>
      </c>
      <c r="F2074" t="str">
        <f>VLOOKUP($A2074,'Medical Examinations'!$A$2:$E$2336,5,)</f>
        <v>No</v>
      </c>
      <c r="G2074" t="str">
        <f>VLOOKUP($A2074,'Medical Examinations'!$A$2:$F$2336,6,)</f>
        <v>Yes</v>
      </c>
      <c r="H2074">
        <f>VLOOKUP($A2074,'Data Transformation'!$A$2:$G$2336,7,)</f>
        <v>1</v>
      </c>
      <c r="I2074" t="str">
        <f>VLOOKUP($A2074,'Medical Examinations'!$A$2:$H$2336,8,)</f>
        <v>No</v>
      </c>
      <c r="J2074" t="str">
        <f>VLOOKUP($A2074,'Data Transformation'!$A$2:$K$2336,11,)</f>
        <v>normal weight</v>
      </c>
      <c r="K2074" t="str">
        <f>VLOOKUP($A2074,'Data Transformation'!$A$2:$M$2336,13,)</f>
        <v>Normal</v>
      </c>
      <c r="L2074" t="str">
        <f>VLOOKUP(A2074,'Data Transformation'!A2074:Q4408,17,)</f>
        <v>15-Jul-1985</v>
      </c>
      <c r="M2074">
        <f>VLOOKUP($A2074,'Hospitalisation Details'!$A$2:$I$2344,6,)</f>
        <v>2523.17</v>
      </c>
      <c r="N2074" t="str">
        <f>VLOOKUP($A2074,'Hospitalisation Details'!$A$2:$I$2344,7,)</f>
        <v>tier - 3</v>
      </c>
      <c r="O2074" t="str">
        <f>VLOOKUP($A2074,'Hospitalisation Details'!$A$2:$I$2344,8,)</f>
        <v>tier - 1</v>
      </c>
      <c r="P2074" t="str">
        <f>VLOOKUP($A2074,'Hospitalisation Details'!$A$2:$I$2344,9,)</f>
        <v>R1012</v>
      </c>
      <c r="Q2074">
        <f>VLOOKUP(A2074,'Data Transformation'!A2074:R4408,18,)</f>
        <v>38</v>
      </c>
    </row>
    <row r="2075" spans="1:17" ht="15.6" x14ac:dyDescent="0.3">
      <c r="A2075" s="1" t="s">
        <v>292</v>
      </c>
      <c r="B2075" s="1" t="str">
        <f>VLOOKUP($A2075,'Data Transformation'!$A$2:$D$2336,4,)</f>
        <v xml:space="preserve">  Nancy</v>
      </c>
      <c r="C2075">
        <f>VLOOKUP($A2075,'Medical Examinations'!$A$2:$B$2336,2,)</f>
        <v>17.97</v>
      </c>
      <c r="D2075">
        <f>VLOOKUP($A2075,'Medical Examinations'!$A$2:$C$2336,3,)</f>
        <v>6.3</v>
      </c>
      <c r="E2075" t="str">
        <f>VLOOKUP($A2075,'Medical Examinations'!$A$2:$D$2336,4,)</f>
        <v>No</v>
      </c>
      <c r="F2075" t="str">
        <f>VLOOKUP($A2075,'Medical Examinations'!$A$2:$E$2336,5,)</f>
        <v>No</v>
      </c>
      <c r="G2075" t="str">
        <f>VLOOKUP($A2075,'Medical Examinations'!$A$2:$F$2336,6,)</f>
        <v>No</v>
      </c>
      <c r="H2075">
        <f>VLOOKUP($A2075,'Data Transformation'!$A$2:$G$2336,7,)</f>
        <v>0</v>
      </c>
      <c r="I2075" t="str">
        <f>VLOOKUP($A2075,'Medical Examinations'!$A$2:$H$2336,8,)</f>
        <v>No</v>
      </c>
      <c r="J2075" t="str">
        <f>VLOOKUP($A2075,'Data Transformation'!$A$2:$K$2336,11,)</f>
        <v>overweight</v>
      </c>
      <c r="K2075" t="str">
        <f>VLOOKUP($A2075,'Data Transformation'!$A$2:$M$2336,13,)</f>
        <v>Diabetes</v>
      </c>
      <c r="L2075" t="str">
        <f>VLOOKUP(A2075,'Data Transformation'!A2075:Q4409,17,)</f>
        <v>12-Oct-1990</v>
      </c>
      <c r="M2075">
        <f>VLOOKUP($A2075,'Hospitalisation Details'!$A$2:$I$2344,6,)</f>
        <v>2510.79</v>
      </c>
      <c r="N2075" t="str">
        <f>VLOOKUP($A2075,'Hospitalisation Details'!$A$2:$I$2344,7,)</f>
        <v>tier - 2</v>
      </c>
      <c r="O2075" t="str">
        <f>VLOOKUP($A2075,'Hospitalisation Details'!$A$2:$I$2344,8,)</f>
        <v>tier - 1</v>
      </c>
      <c r="P2075" t="str">
        <f>VLOOKUP($A2075,'Hospitalisation Details'!$A$2:$I$2344,9,)</f>
        <v>R1013</v>
      </c>
      <c r="Q2075">
        <f>VLOOKUP(A2075,'Data Transformation'!A2075:R4409,18,)</f>
        <v>32</v>
      </c>
    </row>
    <row r="2076" spans="1:17" ht="15.6" x14ac:dyDescent="0.3">
      <c r="A2076" s="1" t="s">
        <v>291</v>
      </c>
      <c r="B2076" s="1" t="str">
        <f>VLOOKUP($A2076,'Data Transformation'!$A$2:$D$2336,4,)</f>
        <v xml:space="preserve">  Allison R</v>
      </c>
      <c r="C2076">
        <f>VLOOKUP($A2076,'Medical Examinations'!$A$2:$B$2336,2,)</f>
        <v>29.98</v>
      </c>
      <c r="D2076">
        <f>VLOOKUP($A2076,'Medical Examinations'!$A$2:$C$2336,3,)</f>
        <v>6.03</v>
      </c>
      <c r="E2076" t="str">
        <f>VLOOKUP($A2076,'Medical Examinations'!$A$2:$D$2336,4,)</f>
        <v>No</v>
      </c>
      <c r="F2076" t="str">
        <f>VLOOKUP($A2076,'Medical Examinations'!$A$2:$E$2336,5,)</f>
        <v>yes</v>
      </c>
      <c r="G2076" t="str">
        <f>VLOOKUP($A2076,'Medical Examinations'!$A$2:$F$2336,6,)</f>
        <v>No</v>
      </c>
      <c r="H2076">
        <f>VLOOKUP($A2076,'Data Transformation'!$A$2:$G$2336,7,)</f>
        <v>1</v>
      </c>
      <c r="I2076" t="str">
        <f>VLOOKUP($A2076,'Medical Examinations'!$A$2:$H$2336,8,)</f>
        <v>No</v>
      </c>
      <c r="J2076" t="str">
        <f>VLOOKUP($A2076,'Data Transformation'!$A$2:$K$2336,11,)</f>
        <v>underweight</v>
      </c>
      <c r="K2076" t="str">
        <f>VLOOKUP($A2076,'Data Transformation'!$A$2:$M$2336,13,)</f>
        <v>Diabetes</v>
      </c>
      <c r="L2076" t="str">
        <f>VLOOKUP(A2076,'Data Transformation'!A2076:Q4410,17,)</f>
        <v>28-Nov-2003</v>
      </c>
      <c r="M2076">
        <f>VLOOKUP($A2076,'Hospitalisation Details'!$A$2:$I$2344,6,)</f>
        <v>2500.9299999999998</v>
      </c>
      <c r="N2076" t="str">
        <f>VLOOKUP($A2076,'Hospitalisation Details'!$A$2:$I$2344,7,)</f>
        <v>tier - 2</v>
      </c>
      <c r="O2076" t="str">
        <f>VLOOKUP($A2076,'Hospitalisation Details'!$A$2:$I$2344,8,)</f>
        <v>tier - 2</v>
      </c>
      <c r="P2076" t="str">
        <f>VLOOKUP($A2076,'Hospitalisation Details'!$A$2:$I$2344,9,)</f>
        <v>R1012</v>
      </c>
      <c r="Q2076">
        <f>VLOOKUP(A2076,'Data Transformation'!A2076:R4410,18,)</f>
        <v>19</v>
      </c>
    </row>
    <row r="2077" spans="1:17" ht="15.6" x14ac:dyDescent="0.3">
      <c r="A2077" s="1" t="s">
        <v>290</v>
      </c>
      <c r="B2077" s="1" t="str">
        <f>VLOOKUP($A2077,'Data Transformation'!$A$2:$D$2336,4,)</f>
        <v xml:space="preserve">  Robert J</v>
      </c>
      <c r="C2077">
        <f>VLOOKUP($A2077,'Medical Examinations'!$A$2:$B$2336,2,)</f>
        <v>33.659999999999997</v>
      </c>
      <c r="D2077">
        <f>VLOOKUP($A2077,'Medical Examinations'!$A$2:$C$2336,3,)</f>
        <v>4.2</v>
      </c>
      <c r="E2077" t="str">
        <f>VLOOKUP($A2077,'Medical Examinations'!$A$2:$D$2336,4,)</f>
        <v>yes</v>
      </c>
      <c r="F2077" t="str">
        <f>VLOOKUP($A2077,'Medical Examinations'!$A$2:$E$2336,5,)</f>
        <v>No</v>
      </c>
      <c r="G2077" t="str">
        <f>VLOOKUP($A2077,'Medical Examinations'!$A$2:$F$2336,6,)</f>
        <v>No</v>
      </c>
      <c r="H2077">
        <f>VLOOKUP($A2077,'Data Transformation'!$A$2:$G$2336,7,)</f>
        <v>1</v>
      </c>
      <c r="I2077" t="str">
        <f>VLOOKUP($A2077,'Medical Examinations'!$A$2:$H$2336,8,)</f>
        <v>No</v>
      </c>
      <c r="J2077" t="str">
        <f>VLOOKUP($A2077,'Data Transformation'!$A$2:$K$2336,11,)</f>
        <v>obesity</v>
      </c>
      <c r="K2077" t="str">
        <f>VLOOKUP($A2077,'Data Transformation'!$A$2:$M$2336,13,)</f>
        <v>Diabetes</v>
      </c>
      <c r="L2077" t="str">
        <f>VLOOKUP(A2077,'Data Transformation'!A2077:Q4411,17,)</f>
        <v>5-Sep-1972</v>
      </c>
      <c r="M2077">
        <f>VLOOKUP($A2077,'Hospitalisation Details'!$A$2:$I$2344,6,)</f>
        <v>2498.41</v>
      </c>
      <c r="N2077" t="str">
        <f>VLOOKUP($A2077,'Hospitalisation Details'!$A$2:$I$2344,7,)</f>
        <v>tier - 3</v>
      </c>
      <c r="O2077" t="str">
        <f>VLOOKUP($A2077,'Hospitalisation Details'!$A$2:$I$2344,8,)</f>
        <v>tier - 3</v>
      </c>
      <c r="P2077" t="str">
        <f>VLOOKUP($A2077,'Hospitalisation Details'!$A$2:$I$2344,9,)</f>
        <v>R1013</v>
      </c>
      <c r="Q2077">
        <f>VLOOKUP(A2077,'Data Transformation'!A2077:R4411,18,)</f>
        <v>50</v>
      </c>
    </row>
    <row r="2078" spans="1:17" ht="15.6" x14ac:dyDescent="0.3">
      <c r="A2078" s="1" t="s">
        <v>289</v>
      </c>
      <c r="B2078" s="1" t="str">
        <f>VLOOKUP($A2078,'Data Transformation'!$A$2:$D$2336,4,)</f>
        <v xml:space="preserve">  Nicholas</v>
      </c>
      <c r="C2078">
        <f>VLOOKUP($A2078,'Medical Examinations'!$A$2:$B$2336,2,)</f>
        <v>32.67</v>
      </c>
      <c r="D2078">
        <f>VLOOKUP($A2078,'Medical Examinations'!$A$2:$C$2336,3,)</f>
        <v>5.61</v>
      </c>
      <c r="E2078" t="str">
        <f>VLOOKUP($A2078,'Medical Examinations'!$A$2:$D$2336,4,)</f>
        <v>yes</v>
      </c>
      <c r="F2078" t="str">
        <f>VLOOKUP($A2078,'Medical Examinations'!$A$2:$E$2336,5,)</f>
        <v>No</v>
      </c>
      <c r="G2078" t="str">
        <f>VLOOKUP($A2078,'Medical Examinations'!$A$2:$F$2336,6,)</f>
        <v>No</v>
      </c>
      <c r="H2078">
        <f>VLOOKUP($A2078,'Data Transformation'!$A$2:$G$2336,7,)</f>
        <v>1</v>
      </c>
      <c r="I2078" t="str">
        <f>VLOOKUP($A2078,'Medical Examinations'!$A$2:$H$2336,8,)</f>
        <v>No</v>
      </c>
      <c r="J2078" t="str">
        <f>VLOOKUP($A2078,'Data Transformation'!$A$2:$K$2336,11,)</f>
        <v>overweight</v>
      </c>
      <c r="K2078" t="str">
        <f>VLOOKUP($A2078,'Data Transformation'!$A$2:$M$2336,13,)</f>
        <v>Diabetes</v>
      </c>
      <c r="L2078" t="str">
        <f>VLOOKUP(A2078,'Data Transformation'!A2078:Q4412,17,)</f>
        <v>7-Dec-1985</v>
      </c>
      <c r="M2078">
        <f>VLOOKUP($A2078,'Hospitalisation Details'!$A$2:$I$2344,6,)</f>
        <v>2497.04</v>
      </c>
      <c r="N2078" t="str">
        <f>VLOOKUP($A2078,'Hospitalisation Details'!$A$2:$I$2344,7,)</f>
        <v>tier - 3</v>
      </c>
      <c r="O2078" t="str">
        <f>VLOOKUP($A2078,'Hospitalisation Details'!$A$2:$I$2344,8,)</f>
        <v>tier - 3</v>
      </c>
      <c r="P2078" t="str">
        <f>VLOOKUP($A2078,'Hospitalisation Details'!$A$2:$I$2344,9,)</f>
        <v>R1013</v>
      </c>
      <c r="Q2078">
        <f>VLOOKUP(A2078,'Data Transformation'!A2078:R4412,18,)</f>
        <v>37</v>
      </c>
    </row>
    <row r="2079" spans="1:17" ht="15.6" x14ac:dyDescent="0.3">
      <c r="A2079" s="1" t="s">
        <v>288</v>
      </c>
      <c r="B2079" s="1" t="str">
        <f>VLOOKUP($A2079,'Data Transformation'!$A$2:$D$2336,4,)</f>
        <v xml:space="preserve">  Kevin L</v>
      </c>
      <c r="C2079">
        <f>VLOOKUP($A2079,'Medical Examinations'!$A$2:$B$2336,2,)</f>
        <v>30.5</v>
      </c>
      <c r="D2079">
        <f>VLOOKUP($A2079,'Medical Examinations'!$A$2:$C$2336,3,)</f>
        <v>5.88</v>
      </c>
      <c r="E2079" t="str">
        <f>VLOOKUP($A2079,'Medical Examinations'!$A$2:$D$2336,4,)</f>
        <v>yes</v>
      </c>
      <c r="F2079" t="str">
        <f>VLOOKUP($A2079,'Medical Examinations'!$A$2:$E$2336,5,)</f>
        <v>No</v>
      </c>
      <c r="G2079" t="str">
        <f>VLOOKUP($A2079,'Medical Examinations'!$A$2:$F$2336,6,)</f>
        <v>No</v>
      </c>
      <c r="H2079">
        <f>VLOOKUP($A2079,'Data Transformation'!$A$2:$G$2336,7,)</f>
        <v>1</v>
      </c>
      <c r="I2079" t="str">
        <f>VLOOKUP($A2079,'Medical Examinations'!$A$2:$H$2336,8,)</f>
        <v>No</v>
      </c>
      <c r="J2079" t="str">
        <f>VLOOKUP($A2079,'Data Transformation'!$A$2:$K$2336,11,)</f>
        <v>underweight</v>
      </c>
      <c r="K2079" t="str">
        <f>VLOOKUP($A2079,'Data Transformation'!$A$2:$M$2336,13,)</f>
        <v>Prediabetes</v>
      </c>
      <c r="L2079" t="str">
        <f>VLOOKUP(A2079,'Data Transformation'!A2079:Q4413,17,)</f>
        <v>18-Jun-1970</v>
      </c>
      <c r="M2079">
        <f>VLOOKUP($A2079,'Hospitalisation Details'!$A$2:$I$2344,6,)</f>
        <v>2494.02</v>
      </c>
      <c r="N2079" t="str">
        <f>VLOOKUP($A2079,'Hospitalisation Details'!$A$2:$I$2344,7,)</f>
        <v>tier - 3</v>
      </c>
      <c r="O2079" t="str">
        <f>VLOOKUP($A2079,'Hospitalisation Details'!$A$2:$I$2344,8,)</f>
        <v>tier - 1</v>
      </c>
      <c r="P2079" t="str">
        <f>VLOOKUP($A2079,'Hospitalisation Details'!$A$2:$I$2344,9,)</f>
        <v>R1011</v>
      </c>
      <c r="Q2079">
        <f>VLOOKUP(A2079,'Data Transformation'!A2079:R4413,18,)</f>
        <v>53</v>
      </c>
    </row>
    <row r="2080" spans="1:17" ht="15.6" x14ac:dyDescent="0.3">
      <c r="A2080" s="1" t="s">
        <v>287</v>
      </c>
      <c r="B2080" s="1" t="str">
        <f>VLOOKUP($A2080,'Data Transformation'!$A$2:$D$2336,4,)</f>
        <v xml:space="preserve">  Bryan</v>
      </c>
      <c r="C2080">
        <f>VLOOKUP($A2080,'Medical Examinations'!$A$2:$B$2336,2,)</f>
        <v>23.1</v>
      </c>
      <c r="D2080">
        <f>VLOOKUP($A2080,'Medical Examinations'!$A$2:$C$2336,3,)</f>
        <v>5.92</v>
      </c>
      <c r="E2080" t="str">
        <f>VLOOKUP($A2080,'Medical Examinations'!$A$2:$D$2336,4,)</f>
        <v>yes</v>
      </c>
      <c r="F2080" t="str">
        <f>VLOOKUP($A2080,'Medical Examinations'!$A$2:$E$2336,5,)</f>
        <v>No</v>
      </c>
      <c r="G2080" t="str">
        <f>VLOOKUP($A2080,'Medical Examinations'!$A$2:$F$2336,6,)</f>
        <v>No</v>
      </c>
      <c r="H2080">
        <f>VLOOKUP($A2080,'Data Transformation'!$A$2:$G$2336,7,)</f>
        <v>1</v>
      </c>
      <c r="I2080" t="str">
        <f>VLOOKUP($A2080,'Medical Examinations'!$A$2:$H$2336,8,)</f>
        <v>No</v>
      </c>
      <c r="J2080" t="str">
        <f>VLOOKUP($A2080,'Data Transformation'!$A$2:$K$2336,11,)</f>
        <v>normal weight</v>
      </c>
      <c r="K2080" t="str">
        <f>VLOOKUP($A2080,'Data Transformation'!$A$2:$M$2336,13,)</f>
        <v>Normal</v>
      </c>
      <c r="L2080" t="str">
        <f>VLOOKUP(A2080,'Data Transformation'!A2080:Q4414,17,)</f>
        <v>25-Aug-2002</v>
      </c>
      <c r="M2080">
        <f>VLOOKUP($A2080,'Hospitalisation Details'!$A$2:$I$2344,6,)</f>
        <v>2483.7399999999998</v>
      </c>
      <c r="N2080" t="str">
        <f>VLOOKUP($A2080,'Hospitalisation Details'!$A$2:$I$2344,7,)</f>
        <v>tier - 3</v>
      </c>
      <c r="O2080" t="str">
        <f>VLOOKUP($A2080,'Hospitalisation Details'!$A$2:$I$2344,8,)</f>
        <v>tier - 2</v>
      </c>
      <c r="P2080" t="str">
        <f>VLOOKUP($A2080,'Hospitalisation Details'!$A$2:$I$2344,9,)</f>
        <v>R1013</v>
      </c>
      <c r="Q2080">
        <f>VLOOKUP(A2080,'Data Transformation'!A2080:R4414,18,)</f>
        <v>20</v>
      </c>
    </row>
    <row r="2081" spans="1:17" ht="15.6" x14ac:dyDescent="0.3">
      <c r="A2081" s="1" t="s">
        <v>286</v>
      </c>
      <c r="B2081" s="1" t="str">
        <f>VLOOKUP($A2081,'Data Transformation'!$A$2:$D$2336,4,)</f>
        <v xml:space="preserve">  Janae N</v>
      </c>
      <c r="C2081">
        <f>VLOOKUP($A2081,'Medical Examinations'!$A$2:$B$2336,2,)</f>
        <v>39.49</v>
      </c>
      <c r="D2081">
        <f>VLOOKUP($A2081,'Medical Examinations'!$A$2:$C$2336,3,)</f>
        <v>4.8099999999999996</v>
      </c>
      <c r="E2081" t="str">
        <f>VLOOKUP($A2081,'Medical Examinations'!$A$2:$D$2336,4,)</f>
        <v>No</v>
      </c>
      <c r="F2081" t="str">
        <f>VLOOKUP($A2081,'Medical Examinations'!$A$2:$E$2336,5,)</f>
        <v>No</v>
      </c>
      <c r="G2081" t="str">
        <f>VLOOKUP($A2081,'Medical Examinations'!$A$2:$F$2336,6,)</f>
        <v>No</v>
      </c>
      <c r="H2081">
        <f>VLOOKUP($A2081,'Data Transformation'!$A$2:$G$2336,7,)</f>
        <v>1</v>
      </c>
      <c r="I2081" t="str">
        <f>VLOOKUP($A2081,'Medical Examinations'!$A$2:$H$2336,8,)</f>
        <v>No</v>
      </c>
      <c r="J2081" t="str">
        <f>VLOOKUP($A2081,'Data Transformation'!$A$2:$K$2336,11,)</f>
        <v>underweight</v>
      </c>
      <c r="K2081" t="str">
        <f>VLOOKUP($A2081,'Data Transformation'!$A$2:$M$2336,13,)</f>
        <v>Diabetes</v>
      </c>
      <c r="L2081" t="str">
        <f>VLOOKUP(A2081,'Data Transformation'!A2081:Q4415,17,)</f>
        <v>22-Jul-1984</v>
      </c>
      <c r="M2081">
        <f>VLOOKUP($A2081,'Hospitalisation Details'!$A$2:$I$2344,6,)</f>
        <v>2480.98</v>
      </c>
      <c r="N2081" t="str">
        <f>VLOOKUP($A2081,'Hospitalisation Details'!$A$2:$I$2344,7,)</f>
        <v>tier - 2</v>
      </c>
      <c r="O2081" t="str">
        <f>VLOOKUP($A2081,'Hospitalisation Details'!$A$2:$I$2344,8,)</f>
        <v>tier - 2</v>
      </c>
      <c r="P2081" t="str">
        <f>VLOOKUP($A2081,'Hospitalisation Details'!$A$2:$I$2344,9,)</f>
        <v>R1013</v>
      </c>
      <c r="Q2081">
        <f>VLOOKUP(A2081,'Data Transformation'!A2081:R4415,18,)</f>
        <v>39</v>
      </c>
    </row>
    <row r="2082" spans="1:17" ht="15.6" x14ac:dyDescent="0.3">
      <c r="A2082" s="1" t="s">
        <v>285</v>
      </c>
      <c r="B2082" s="1" t="str">
        <f>VLOOKUP($A2082,'Data Transformation'!$A$2:$D$2336,4,)</f>
        <v xml:space="preserve">  Audrey</v>
      </c>
      <c r="C2082">
        <f>VLOOKUP($A2082,'Medical Examinations'!$A$2:$B$2336,2,)</f>
        <v>33.99</v>
      </c>
      <c r="D2082">
        <f>VLOOKUP($A2082,'Medical Examinations'!$A$2:$C$2336,3,)</f>
        <v>4.55</v>
      </c>
      <c r="E2082" t="str">
        <f>VLOOKUP($A2082,'Medical Examinations'!$A$2:$D$2336,4,)</f>
        <v>No</v>
      </c>
      <c r="F2082" t="str">
        <f>VLOOKUP($A2082,'Medical Examinations'!$A$2:$E$2336,5,)</f>
        <v>No</v>
      </c>
      <c r="G2082" t="str">
        <f>VLOOKUP($A2082,'Medical Examinations'!$A$2:$F$2336,6,)</f>
        <v>No</v>
      </c>
      <c r="H2082">
        <f>VLOOKUP($A2082,'Data Transformation'!$A$2:$G$2336,7,)</f>
        <v>1</v>
      </c>
      <c r="I2082" t="str">
        <f>VLOOKUP($A2082,'Medical Examinations'!$A$2:$H$2336,8,)</f>
        <v>No</v>
      </c>
      <c r="J2082" t="str">
        <f>VLOOKUP($A2082,'Data Transformation'!$A$2:$K$2336,11,)</f>
        <v>overweight</v>
      </c>
      <c r="K2082" t="str">
        <f>VLOOKUP($A2082,'Data Transformation'!$A$2:$M$2336,13,)</f>
        <v>Diabetes</v>
      </c>
      <c r="L2082" t="str">
        <f>VLOOKUP(A2082,'Data Transformation'!A2082:Q4416,17,)</f>
        <v>9-Sep-2003</v>
      </c>
      <c r="M2082">
        <f>VLOOKUP($A2082,'Hospitalisation Details'!$A$2:$I$2344,6,)</f>
        <v>2473.33</v>
      </c>
      <c r="N2082" t="str">
        <f>VLOOKUP($A2082,'Hospitalisation Details'!$A$2:$I$2344,7,)</f>
        <v>tier - 2</v>
      </c>
      <c r="O2082" t="str">
        <f>VLOOKUP($A2082,'Hospitalisation Details'!$A$2:$I$2344,8,)</f>
        <v>tier - 3</v>
      </c>
      <c r="P2082" t="str">
        <f>VLOOKUP($A2082,'Hospitalisation Details'!$A$2:$I$2344,9,)</f>
        <v>R1013</v>
      </c>
      <c r="Q2082">
        <f>VLOOKUP(A2082,'Data Transformation'!A2082:R4416,18,)</f>
        <v>19</v>
      </c>
    </row>
    <row r="2083" spans="1:17" ht="15.6" x14ac:dyDescent="0.3">
      <c r="A2083" s="1" t="s">
        <v>284</v>
      </c>
      <c r="B2083" s="1" t="str">
        <f>VLOOKUP($A2083,'Data Transformation'!$A$2:$D$2336,4,)</f>
        <v xml:space="preserve">  Laura</v>
      </c>
      <c r="C2083">
        <f>VLOOKUP($A2083,'Medical Examinations'!$A$2:$B$2336,2,)</f>
        <v>27.72</v>
      </c>
      <c r="D2083">
        <f>VLOOKUP($A2083,'Medical Examinations'!$A$2:$C$2336,3,)</f>
        <v>6.43</v>
      </c>
      <c r="E2083" t="str">
        <f>VLOOKUP($A2083,'Medical Examinations'!$A$2:$D$2336,4,)</f>
        <v>No</v>
      </c>
      <c r="F2083" t="str">
        <f>VLOOKUP($A2083,'Medical Examinations'!$A$2:$E$2336,5,)</f>
        <v>No</v>
      </c>
      <c r="G2083" t="str">
        <f>VLOOKUP($A2083,'Medical Examinations'!$A$2:$F$2336,6,)</f>
        <v>No</v>
      </c>
      <c r="H2083">
        <f>VLOOKUP($A2083,'Data Transformation'!$A$2:$G$2336,7,)</f>
        <v>1</v>
      </c>
      <c r="I2083" t="str">
        <f>VLOOKUP($A2083,'Medical Examinations'!$A$2:$H$2336,8,)</f>
        <v>No</v>
      </c>
      <c r="J2083" t="str">
        <f>VLOOKUP($A2083,'Data Transformation'!$A$2:$K$2336,11,)</f>
        <v>obesity</v>
      </c>
      <c r="K2083" t="str">
        <f>VLOOKUP($A2083,'Data Transformation'!$A$2:$M$2336,13,)</f>
        <v>Normal</v>
      </c>
      <c r="L2083" t="str">
        <f>VLOOKUP(A2083,'Data Transformation'!A2083:Q4417,17,)</f>
        <v>28-Nov-1993</v>
      </c>
      <c r="M2083">
        <f>VLOOKUP($A2083,'Hospitalisation Details'!$A$2:$I$2344,6,)</f>
        <v>2464.62</v>
      </c>
      <c r="N2083" t="str">
        <f>VLOOKUP($A2083,'Hospitalisation Details'!$A$2:$I$2344,7,)</f>
        <v>tier - 2</v>
      </c>
      <c r="O2083" t="str">
        <f>VLOOKUP($A2083,'Hospitalisation Details'!$A$2:$I$2344,8,)</f>
        <v>tier - 3</v>
      </c>
      <c r="P2083" t="str">
        <f>VLOOKUP($A2083,'Hospitalisation Details'!$A$2:$I$2344,9,)</f>
        <v>R1013</v>
      </c>
      <c r="Q2083">
        <f>VLOOKUP(A2083,'Data Transformation'!A2083:R4417,18,)</f>
        <v>29</v>
      </c>
    </row>
    <row r="2084" spans="1:17" ht="15.6" x14ac:dyDescent="0.3">
      <c r="A2084" s="1" t="s">
        <v>283</v>
      </c>
      <c r="B2084" s="1" t="str">
        <f>VLOOKUP($A2084,'Data Transformation'!$A$2:$D$2336,4,)</f>
        <v xml:space="preserve">  Nicole F</v>
      </c>
      <c r="C2084">
        <f>VLOOKUP($A2084,'Medical Examinations'!$A$2:$B$2336,2,)</f>
        <v>30.59</v>
      </c>
      <c r="D2084">
        <f>VLOOKUP($A2084,'Medical Examinations'!$A$2:$C$2336,3,)</f>
        <v>11.62</v>
      </c>
      <c r="E2084" t="str">
        <f>VLOOKUP($A2084,'Medical Examinations'!$A$2:$D$2336,4,)</f>
        <v>No</v>
      </c>
      <c r="F2084" t="str">
        <f>VLOOKUP($A2084,'Medical Examinations'!$A$2:$E$2336,5,)</f>
        <v>No</v>
      </c>
      <c r="G2084" t="str">
        <f>VLOOKUP($A2084,'Medical Examinations'!$A$2:$F$2336,6,)</f>
        <v>No</v>
      </c>
      <c r="H2084">
        <f>VLOOKUP($A2084,'Data Transformation'!$A$2:$G$2336,7,)</f>
        <v>0</v>
      </c>
      <c r="I2084" t="str">
        <f>VLOOKUP($A2084,'Medical Examinations'!$A$2:$H$2336,8,)</f>
        <v>No</v>
      </c>
      <c r="J2084" t="str">
        <f>VLOOKUP($A2084,'Data Transformation'!$A$2:$K$2336,11,)</f>
        <v>normal weight</v>
      </c>
      <c r="K2084" t="str">
        <f>VLOOKUP($A2084,'Data Transformation'!$A$2:$M$2336,13,)</f>
        <v>Diabetes</v>
      </c>
      <c r="L2084" t="str">
        <f>VLOOKUP(A2084,'Data Transformation'!A2084:Q4418,17,)</f>
        <v>1-Nov-2004</v>
      </c>
      <c r="M2084">
        <f>VLOOKUP($A2084,'Hospitalisation Details'!$A$2:$I$2344,6,)</f>
        <v>2459.7199999999998</v>
      </c>
      <c r="N2084" t="str">
        <f>VLOOKUP($A2084,'Hospitalisation Details'!$A$2:$I$2344,7,)</f>
        <v>tier - 2</v>
      </c>
      <c r="O2084" t="str">
        <f>VLOOKUP($A2084,'Hospitalisation Details'!$A$2:$I$2344,8,)</f>
        <v>tier - 2</v>
      </c>
      <c r="P2084" t="str">
        <f>VLOOKUP($A2084,'Hospitalisation Details'!$A$2:$I$2344,9,)</f>
        <v>R1024</v>
      </c>
      <c r="Q2084">
        <f>VLOOKUP(A2084,'Data Transformation'!A2084:R4418,18,)</f>
        <v>18</v>
      </c>
    </row>
    <row r="2085" spans="1:17" ht="15.6" x14ac:dyDescent="0.3">
      <c r="A2085" s="1" t="s">
        <v>282</v>
      </c>
      <c r="B2085" s="1" t="str">
        <f>VLOOKUP($A2085,'Data Transformation'!$A$2:$D$2336,4,)</f>
        <v xml:space="preserve">  Krista L</v>
      </c>
      <c r="C2085">
        <f>VLOOKUP($A2085,'Medical Examinations'!$A$2:$B$2336,2,)</f>
        <v>22.6</v>
      </c>
      <c r="D2085">
        <f>VLOOKUP($A2085,'Medical Examinations'!$A$2:$C$2336,3,)</f>
        <v>6.04</v>
      </c>
      <c r="E2085" t="str">
        <f>VLOOKUP($A2085,'Medical Examinations'!$A$2:$D$2336,4,)</f>
        <v>No</v>
      </c>
      <c r="F2085" t="str">
        <f>VLOOKUP($A2085,'Medical Examinations'!$A$2:$E$2336,5,)</f>
        <v>No</v>
      </c>
      <c r="G2085" t="str">
        <f>VLOOKUP($A2085,'Medical Examinations'!$A$2:$F$2336,6,)</f>
        <v>No</v>
      </c>
      <c r="H2085">
        <f>VLOOKUP($A2085,'Data Transformation'!$A$2:$G$2336,7,)</f>
        <v>1</v>
      </c>
      <c r="I2085" t="str">
        <f>VLOOKUP($A2085,'Medical Examinations'!$A$2:$H$2336,8,)</f>
        <v>No</v>
      </c>
      <c r="J2085" t="str">
        <f>VLOOKUP($A2085,'Data Transformation'!$A$2:$K$2336,11,)</f>
        <v>normal weight</v>
      </c>
      <c r="K2085" t="str">
        <f>VLOOKUP($A2085,'Data Transformation'!$A$2:$M$2336,13,)</f>
        <v>Prediabetes</v>
      </c>
      <c r="L2085" t="str">
        <f>VLOOKUP(A2085,'Data Transformation'!A2085:Q4419,17,)</f>
        <v>12-Sep-2003</v>
      </c>
      <c r="M2085">
        <f>VLOOKUP($A2085,'Hospitalisation Details'!$A$2:$I$2344,6,)</f>
        <v>2457.5</v>
      </c>
      <c r="N2085" t="str">
        <f>VLOOKUP($A2085,'Hospitalisation Details'!$A$2:$I$2344,7,)</f>
        <v>tier - 2</v>
      </c>
      <c r="O2085" t="str">
        <f>VLOOKUP($A2085,'Hospitalisation Details'!$A$2:$I$2344,8,)</f>
        <v>tier - 1</v>
      </c>
      <c r="P2085" t="str">
        <f>VLOOKUP($A2085,'Hospitalisation Details'!$A$2:$I$2344,9,)</f>
        <v>R1011</v>
      </c>
      <c r="Q2085">
        <f>VLOOKUP(A2085,'Data Transformation'!A2085:R4419,18,)</f>
        <v>19</v>
      </c>
    </row>
    <row r="2086" spans="1:17" ht="15.6" x14ac:dyDescent="0.3">
      <c r="A2086" s="1" t="s">
        <v>281</v>
      </c>
      <c r="B2086" s="1" t="str">
        <f>VLOOKUP($A2086,'Data Transformation'!$A$2:$D$2336,4,)</f>
        <v xml:space="preserve">  Denise</v>
      </c>
      <c r="C2086">
        <f>VLOOKUP($A2086,'Medical Examinations'!$A$2:$B$2336,2,)</f>
        <v>28.785</v>
      </c>
      <c r="D2086">
        <f>VLOOKUP($A2086,'Medical Examinations'!$A$2:$C$2336,3,)</f>
        <v>8.82</v>
      </c>
      <c r="E2086" t="str">
        <f>VLOOKUP($A2086,'Medical Examinations'!$A$2:$D$2336,4,)</f>
        <v>No</v>
      </c>
      <c r="F2086" t="str">
        <f>VLOOKUP($A2086,'Medical Examinations'!$A$2:$E$2336,5,)</f>
        <v>No</v>
      </c>
      <c r="G2086" t="str">
        <f>VLOOKUP($A2086,'Medical Examinations'!$A$2:$F$2336,6,)</f>
        <v>No</v>
      </c>
      <c r="H2086">
        <f>VLOOKUP($A2086,'Data Transformation'!$A$2:$G$2336,7,)</f>
        <v>0</v>
      </c>
      <c r="I2086" t="str">
        <f>VLOOKUP($A2086,'Medical Examinations'!$A$2:$H$2336,8,)</f>
        <v>No</v>
      </c>
      <c r="J2086" t="str">
        <f>VLOOKUP($A2086,'Data Transformation'!$A$2:$K$2336,11,)</f>
        <v>underweight</v>
      </c>
      <c r="K2086" t="str">
        <f>VLOOKUP($A2086,'Data Transformation'!$A$2:$M$2336,13,)</f>
        <v>Diabetes</v>
      </c>
      <c r="L2086" t="str">
        <f>VLOOKUP(A2086,'Data Transformation'!A2086:Q4420,17,)</f>
        <v>11-Dec-1962</v>
      </c>
      <c r="M2086">
        <f>VLOOKUP($A2086,'Hospitalisation Details'!$A$2:$I$2344,6,)</f>
        <v>2457.21</v>
      </c>
      <c r="N2086" t="str">
        <f>VLOOKUP($A2086,'Hospitalisation Details'!$A$2:$I$2344,7,)</f>
        <v>tier - 2</v>
      </c>
      <c r="O2086" t="str">
        <f>VLOOKUP($A2086,'Hospitalisation Details'!$A$2:$I$2344,8,)</f>
        <v>tier - 1</v>
      </c>
      <c r="P2086" t="str">
        <f>VLOOKUP($A2086,'Hospitalisation Details'!$A$2:$I$2344,9,)</f>
        <v>R1024</v>
      </c>
      <c r="Q2086">
        <f>VLOOKUP(A2086,'Data Transformation'!A2086:R4420,18,)</f>
        <v>60</v>
      </c>
    </row>
    <row r="2087" spans="1:17" ht="15.6" x14ac:dyDescent="0.3">
      <c r="A2087" s="1" t="s">
        <v>280</v>
      </c>
      <c r="B2087" s="1" t="str">
        <f>VLOOKUP($A2087,'Data Transformation'!$A$2:$D$2336,4,)</f>
        <v xml:space="preserve">  Ariel</v>
      </c>
      <c r="C2087">
        <f>VLOOKUP($A2087,'Medical Examinations'!$A$2:$B$2336,2,)</f>
        <v>50.38</v>
      </c>
      <c r="D2087">
        <f>VLOOKUP($A2087,'Medical Examinations'!$A$2:$C$2336,3,)</f>
        <v>5.8</v>
      </c>
      <c r="E2087" t="str">
        <f>VLOOKUP($A2087,'Medical Examinations'!$A$2:$D$2336,4,)</f>
        <v>No</v>
      </c>
      <c r="F2087" t="str">
        <f>VLOOKUP($A2087,'Medical Examinations'!$A$2:$E$2336,5,)</f>
        <v>No</v>
      </c>
      <c r="G2087" t="str">
        <f>VLOOKUP($A2087,'Medical Examinations'!$A$2:$F$2336,6,)</f>
        <v>No</v>
      </c>
      <c r="H2087">
        <f>VLOOKUP($A2087,'Data Transformation'!$A$2:$G$2336,7,)</f>
        <v>0</v>
      </c>
      <c r="I2087" t="str">
        <f>VLOOKUP($A2087,'Medical Examinations'!$A$2:$H$2336,8,)</f>
        <v>No</v>
      </c>
      <c r="J2087" t="str">
        <f>VLOOKUP($A2087,'Data Transformation'!$A$2:$K$2336,11,)</f>
        <v>overweight</v>
      </c>
      <c r="K2087" t="str">
        <f>VLOOKUP($A2087,'Data Transformation'!$A$2:$M$2336,13,)</f>
        <v>Normal</v>
      </c>
      <c r="L2087" t="str">
        <f>VLOOKUP(A2087,'Data Transformation'!A2087:Q4421,17,)</f>
        <v>26-Oct-2000</v>
      </c>
      <c r="M2087">
        <f>VLOOKUP($A2087,'Hospitalisation Details'!$A$2:$I$2344,6,)</f>
        <v>2438.06</v>
      </c>
      <c r="N2087" t="str">
        <f>VLOOKUP($A2087,'Hospitalisation Details'!$A$2:$I$2344,7,)</f>
        <v>tier - 2</v>
      </c>
      <c r="O2087" t="str">
        <f>VLOOKUP($A2087,'Hospitalisation Details'!$A$2:$I$2344,8,)</f>
        <v>tier - 2</v>
      </c>
      <c r="P2087" t="str">
        <f>VLOOKUP($A2087,'Hospitalisation Details'!$A$2:$I$2344,9,)</f>
        <v>R1013</v>
      </c>
      <c r="Q2087">
        <f>VLOOKUP(A2087,'Data Transformation'!A2087:R4421,18,)</f>
        <v>22</v>
      </c>
    </row>
    <row r="2088" spans="1:17" ht="15.6" x14ac:dyDescent="0.3">
      <c r="A2088" s="1" t="s">
        <v>279</v>
      </c>
      <c r="B2088" s="1" t="str">
        <f>VLOOKUP($A2088,'Data Transformation'!$A$2:$D$2336,4,)</f>
        <v xml:space="preserve">  Jeremy</v>
      </c>
      <c r="C2088">
        <f>VLOOKUP($A2088,'Medical Examinations'!$A$2:$B$2336,2,)</f>
        <v>35.200000000000003</v>
      </c>
      <c r="D2088">
        <f>VLOOKUP($A2088,'Medical Examinations'!$A$2:$C$2336,3,)</f>
        <v>4.28</v>
      </c>
      <c r="E2088" t="str">
        <f>VLOOKUP($A2088,'Medical Examinations'!$A$2:$D$2336,4,)</f>
        <v>No</v>
      </c>
      <c r="F2088" t="str">
        <f>VLOOKUP($A2088,'Medical Examinations'!$A$2:$E$2336,5,)</f>
        <v>No</v>
      </c>
      <c r="G2088" t="str">
        <f>VLOOKUP($A2088,'Medical Examinations'!$A$2:$F$2336,6,)</f>
        <v>No</v>
      </c>
      <c r="H2088">
        <f>VLOOKUP($A2088,'Data Transformation'!$A$2:$G$2336,7,)</f>
        <v>0</v>
      </c>
      <c r="I2088" t="str">
        <f>VLOOKUP($A2088,'Medical Examinations'!$A$2:$H$2336,8,)</f>
        <v>No</v>
      </c>
      <c r="J2088" t="str">
        <f>VLOOKUP($A2088,'Data Transformation'!$A$2:$K$2336,11,)</f>
        <v>obesity</v>
      </c>
      <c r="K2088" t="str">
        <f>VLOOKUP($A2088,'Data Transformation'!$A$2:$M$2336,13,)</f>
        <v>Normal</v>
      </c>
      <c r="L2088" t="str">
        <f>VLOOKUP(A2088,'Data Transformation'!A2088:Q4422,17,)</f>
        <v>9-Aug-1997</v>
      </c>
      <c r="M2088">
        <f>VLOOKUP($A2088,'Hospitalisation Details'!$A$2:$I$2344,6,)</f>
        <v>2416.96</v>
      </c>
      <c r="N2088" t="str">
        <f>VLOOKUP($A2088,'Hospitalisation Details'!$A$2:$I$2344,7,)</f>
        <v>tier - 2</v>
      </c>
      <c r="O2088" t="str">
        <f>VLOOKUP($A2088,'Hospitalisation Details'!$A$2:$I$2344,8,)</f>
        <v>tier - 2</v>
      </c>
      <c r="P2088" t="str">
        <f>VLOOKUP($A2088,'Hospitalisation Details'!$A$2:$I$2344,9,)</f>
        <v>R1011</v>
      </c>
      <c r="Q2088">
        <f>VLOOKUP(A2088,'Data Transformation'!A2088:R4422,18,)</f>
        <v>25</v>
      </c>
    </row>
    <row r="2089" spans="1:17" ht="15.6" x14ac:dyDescent="0.3">
      <c r="A2089" s="1" t="s">
        <v>278</v>
      </c>
      <c r="B2089" s="1" t="str">
        <f>VLOOKUP($A2089,'Data Transformation'!$A$2:$D$2336,4,)</f>
        <v xml:space="preserve">  Rosalie</v>
      </c>
      <c r="C2089">
        <f>VLOOKUP($A2089,'Medical Examinations'!$A$2:$B$2336,2,)</f>
        <v>35.72</v>
      </c>
      <c r="D2089">
        <f>VLOOKUP($A2089,'Medical Examinations'!$A$2:$C$2336,3,)</f>
        <v>5.5</v>
      </c>
      <c r="E2089" t="str">
        <f>VLOOKUP($A2089,'Medical Examinations'!$A$2:$D$2336,4,)</f>
        <v>yes</v>
      </c>
      <c r="F2089" t="str">
        <f>VLOOKUP($A2089,'Medical Examinations'!$A$2:$E$2336,5,)</f>
        <v>No</v>
      </c>
      <c r="G2089" t="str">
        <f>VLOOKUP($A2089,'Medical Examinations'!$A$2:$F$2336,6,)</f>
        <v>No</v>
      </c>
      <c r="H2089">
        <f>VLOOKUP($A2089,'Data Transformation'!$A$2:$G$2336,7,)</f>
        <v>0</v>
      </c>
      <c r="I2089" t="str">
        <f>VLOOKUP($A2089,'Medical Examinations'!$A$2:$H$2336,8,)</f>
        <v>No</v>
      </c>
      <c r="J2089" t="str">
        <f>VLOOKUP($A2089,'Data Transformation'!$A$2:$K$2336,11,)</f>
        <v>normal weight</v>
      </c>
      <c r="K2089" t="str">
        <f>VLOOKUP($A2089,'Data Transformation'!$A$2:$M$2336,13,)</f>
        <v>Normal</v>
      </c>
      <c r="L2089" t="str">
        <f>VLOOKUP(A2089,'Data Transformation'!A2089:Q4423,17,)</f>
        <v>27-Dec-2000</v>
      </c>
      <c r="M2089">
        <f>VLOOKUP($A2089,'Hospitalisation Details'!$A$2:$I$2344,6,)</f>
        <v>2404.73</v>
      </c>
      <c r="N2089" t="str">
        <f>VLOOKUP($A2089,'Hospitalisation Details'!$A$2:$I$2344,7,)</f>
        <v>tier - 2</v>
      </c>
      <c r="O2089" t="str">
        <f>VLOOKUP($A2089,'Hospitalisation Details'!$A$2:$I$2344,8,)</f>
        <v>tier - 3</v>
      </c>
      <c r="P2089" t="str">
        <f>VLOOKUP($A2089,'Hospitalisation Details'!$A$2:$I$2344,9,)</f>
        <v>R1012</v>
      </c>
      <c r="Q2089">
        <f>VLOOKUP(A2089,'Data Transformation'!A2089:R4423,18,)</f>
        <v>22</v>
      </c>
    </row>
    <row r="2090" spans="1:17" ht="15.6" x14ac:dyDescent="0.3">
      <c r="A2090" s="1" t="s">
        <v>277</v>
      </c>
      <c r="B2090" s="1" t="str">
        <f>VLOOKUP($A2090,'Data Transformation'!$A$2:$D$2336,4,)</f>
        <v xml:space="preserve">  Jay</v>
      </c>
      <c r="C2090">
        <f>VLOOKUP($A2090,'Medical Examinations'!$A$2:$B$2336,2,)</f>
        <v>24.51</v>
      </c>
      <c r="D2090">
        <f>VLOOKUP($A2090,'Medical Examinations'!$A$2:$C$2336,3,)</f>
        <v>4.6900000000000004</v>
      </c>
      <c r="E2090" t="str">
        <f>VLOOKUP($A2090,'Medical Examinations'!$A$2:$D$2336,4,)</f>
        <v>No</v>
      </c>
      <c r="F2090" t="str">
        <f>VLOOKUP($A2090,'Medical Examinations'!$A$2:$E$2336,5,)</f>
        <v>No</v>
      </c>
      <c r="G2090" t="str">
        <f>VLOOKUP($A2090,'Medical Examinations'!$A$2:$F$2336,6,)</f>
        <v>No</v>
      </c>
      <c r="H2090">
        <f>VLOOKUP($A2090,'Data Transformation'!$A$2:$G$2336,7,)</f>
        <v>0</v>
      </c>
      <c r="I2090" t="str">
        <f>VLOOKUP($A2090,'Medical Examinations'!$A$2:$H$2336,8,)</f>
        <v>No</v>
      </c>
      <c r="J2090" t="str">
        <f>VLOOKUP($A2090,'Data Transformation'!$A$2:$K$2336,11,)</f>
        <v>underweight</v>
      </c>
      <c r="K2090" t="str">
        <f>VLOOKUP($A2090,'Data Transformation'!$A$2:$M$2336,13,)</f>
        <v>Diabetes</v>
      </c>
      <c r="L2090" t="str">
        <f>VLOOKUP(A2090,'Data Transformation'!A2090:Q4424,17,)</f>
        <v>25-Sep-1994</v>
      </c>
      <c r="M2090">
        <f>VLOOKUP($A2090,'Hospitalisation Details'!$A$2:$I$2344,6,)</f>
        <v>2396.1</v>
      </c>
      <c r="N2090" t="str">
        <f>VLOOKUP($A2090,'Hospitalisation Details'!$A$2:$I$2344,7,)</f>
        <v>tier - 2</v>
      </c>
      <c r="O2090" t="str">
        <f>VLOOKUP($A2090,'Hospitalisation Details'!$A$2:$I$2344,8,)</f>
        <v>tier - 1</v>
      </c>
      <c r="P2090" t="str">
        <f>VLOOKUP($A2090,'Hospitalisation Details'!$A$2:$I$2344,9,)</f>
        <v>R1019</v>
      </c>
      <c r="Q2090">
        <f>VLOOKUP(A2090,'Data Transformation'!A2090:R4424,18,)</f>
        <v>28</v>
      </c>
    </row>
    <row r="2091" spans="1:17" ht="15.6" x14ac:dyDescent="0.3">
      <c r="A2091" s="1" t="s">
        <v>275</v>
      </c>
      <c r="B2091" s="1" t="str">
        <f>VLOOKUP($A2091,'Data Transformation'!$A$2:$D$2336,4,)</f>
        <v xml:space="preserve">  Vitaliy</v>
      </c>
      <c r="C2091">
        <f>VLOOKUP($A2091,'Medical Examinations'!$A$2:$B$2336,2,)</f>
        <v>23.844999999999999</v>
      </c>
      <c r="D2091">
        <f>VLOOKUP($A2091,'Medical Examinations'!$A$2:$C$2336,3,)</f>
        <v>4.43</v>
      </c>
      <c r="E2091" t="str">
        <f>VLOOKUP($A2091,'Medical Examinations'!$A$2:$D$2336,4,)</f>
        <v>No</v>
      </c>
      <c r="F2091" t="str">
        <f>VLOOKUP($A2091,'Medical Examinations'!$A$2:$E$2336,5,)</f>
        <v>No</v>
      </c>
      <c r="G2091" t="str">
        <f>VLOOKUP($A2091,'Medical Examinations'!$A$2:$F$2336,6,)</f>
        <v>No</v>
      </c>
      <c r="H2091">
        <f>VLOOKUP($A2091,'Data Transformation'!$A$2:$G$2336,7,)</f>
        <v>0</v>
      </c>
      <c r="I2091" t="str">
        <f>VLOOKUP($A2091,'Medical Examinations'!$A$2:$H$2336,8,)</f>
        <v>No</v>
      </c>
      <c r="J2091" t="str">
        <f>VLOOKUP($A2091,'Data Transformation'!$A$2:$K$2336,11,)</f>
        <v>obesity</v>
      </c>
      <c r="K2091" t="str">
        <f>VLOOKUP($A2091,'Data Transformation'!$A$2:$M$2336,13,)</f>
        <v>Prediabetes</v>
      </c>
      <c r="L2091" t="str">
        <f>VLOOKUP(A2091,'Data Transformation'!A2091:Q4425,17,)</f>
        <v>26-Jul-1972</v>
      </c>
      <c r="M2091">
        <f>VLOOKUP($A2091,'Hospitalisation Details'!$A$2:$I$2344,6,)</f>
        <v>2395.17</v>
      </c>
      <c r="N2091" t="str">
        <f>VLOOKUP($A2091,'Hospitalisation Details'!$A$2:$I$2344,7,)</f>
        <v>tier - 2</v>
      </c>
      <c r="O2091" t="str">
        <f>VLOOKUP($A2091,'Hospitalisation Details'!$A$2:$I$2344,8,)</f>
        <v>tier - 1</v>
      </c>
      <c r="P2091" t="str">
        <f>VLOOKUP($A2091,'Hospitalisation Details'!$A$2:$I$2344,9,)</f>
        <v>R1014</v>
      </c>
      <c r="Q2091">
        <f>VLOOKUP(A2091,'Data Transformation'!A2091:R4425,18,)</f>
        <v>51</v>
      </c>
    </row>
    <row r="2092" spans="1:17" ht="15.6" x14ac:dyDescent="0.3">
      <c r="A2092" s="1" t="s">
        <v>274</v>
      </c>
      <c r="B2092" s="1" t="str">
        <f>VLOOKUP($A2092,'Data Transformation'!$A$2:$D$2336,4,)</f>
        <v xml:space="preserve">  Benjamin W</v>
      </c>
      <c r="C2092">
        <f>VLOOKUP($A2092,'Medical Examinations'!$A$2:$B$2336,2,)</f>
        <v>15.68</v>
      </c>
      <c r="D2092">
        <f>VLOOKUP($A2092,'Medical Examinations'!$A$2:$C$2336,3,)</f>
        <v>6.16</v>
      </c>
      <c r="E2092" t="str">
        <f>VLOOKUP($A2092,'Medical Examinations'!$A$2:$D$2336,4,)</f>
        <v>yes</v>
      </c>
      <c r="F2092" t="str">
        <f>VLOOKUP($A2092,'Medical Examinations'!$A$2:$E$2336,5,)</f>
        <v>No</v>
      </c>
      <c r="G2092" t="str">
        <f>VLOOKUP($A2092,'Medical Examinations'!$A$2:$F$2336,6,)</f>
        <v>No</v>
      </c>
      <c r="H2092">
        <f>VLOOKUP($A2092,'Data Transformation'!$A$2:$G$2336,7,)</f>
        <v>1</v>
      </c>
      <c r="I2092" t="str">
        <f>VLOOKUP($A2092,'Medical Examinations'!$A$2:$H$2336,8,)</f>
        <v>No</v>
      </c>
      <c r="J2092" t="str">
        <f>VLOOKUP($A2092,'Data Transformation'!$A$2:$K$2336,11,)</f>
        <v>obesity</v>
      </c>
      <c r="K2092" t="str">
        <f>VLOOKUP($A2092,'Data Transformation'!$A$2:$M$2336,13,)</f>
        <v>Normal</v>
      </c>
      <c r="L2092" t="str">
        <f>VLOOKUP(A2092,'Data Transformation'!A2092:Q4426,17,)</f>
        <v>26-Dec-2002</v>
      </c>
      <c r="M2092">
        <f>VLOOKUP($A2092,'Hospitalisation Details'!$A$2:$I$2344,6,)</f>
        <v>2373.3000000000002</v>
      </c>
      <c r="N2092" t="str">
        <f>VLOOKUP($A2092,'Hospitalisation Details'!$A$2:$I$2344,7,)</f>
        <v>tier - 2</v>
      </c>
      <c r="O2092" t="str">
        <f>VLOOKUP($A2092,'Hospitalisation Details'!$A$2:$I$2344,8,)</f>
        <v>tier - 2</v>
      </c>
      <c r="P2092" t="str">
        <f>VLOOKUP($A2092,'Hospitalisation Details'!$A$2:$I$2344,9,)</f>
        <v>R1013</v>
      </c>
      <c r="Q2092">
        <f>VLOOKUP(A2092,'Data Transformation'!A2092:R4426,18,)</f>
        <v>20</v>
      </c>
    </row>
    <row r="2093" spans="1:17" ht="15.6" x14ac:dyDescent="0.3">
      <c r="A2093" s="1" t="s">
        <v>273</v>
      </c>
      <c r="B2093" s="1" t="str">
        <f>VLOOKUP($A2093,'Data Transformation'!$A$2:$D$2336,4,)</f>
        <v xml:space="preserve">  Jesse</v>
      </c>
      <c r="C2093">
        <f>VLOOKUP($A2093,'Medical Examinations'!$A$2:$B$2336,2,)</f>
        <v>32.395000000000003</v>
      </c>
      <c r="D2093">
        <f>VLOOKUP($A2093,'Medical Examinations'!$A$2:$C$2336,3,)</f>
        <v>6.66</v>
      </c>
      <c r="E2093" t="str">
        <f>VLOOKUP($A2093,'Medical Examinations'!$A$2:$D$2336,4,)</f>
        <v>No</v>
      </c>
      <c r="F2093" t="str">
        <f>VLOOKUP($A2093,'Medical Examinations'!$A$2:$E$2336,5,)</f>
        <v>No</v>
      </c>
      <c r="G2093" t="str">
        <f>VLOOKUP($A2093,'Medical Examinations'!$A$2:$F$2336,6,)</f>
        <v>No</v>
      </c>
      <c r="H2093">
        <f>VLOOKUP($A2093,'Data Transformation'!$A$2:$G$2336,7,)</f>
        <v>0</v>
      </c>
      <c r="I2093" t="str">
        <f>VLOOKUP($A2093,'Medical Examinations'!$A$2:$H$2336,8,)</f>
        <v>No</v>
      </c>
      <c r="J2093" t="str">
        <f>VLOOKUP($A2093,'Data Transformation'!$A$2:$K$2336,11,)</f>
        <v>obesity</v>
      </c>
      <c r="K2093" t="str">
        <f>VLOOKUP($A2093,'Data Transformation'!$A$2:$M$2336,13,)</f>
        <v>Normal</v>
      </c>
      <c r="L2093" t="str">
        <f>VLOOKUP(A2093,'Data Transformation'!A2093:Q4427,17,)</f>
        <v>6-Nov-1999</v>
      </c>
      <c r="M2093">
        <f>VLOOKUP($A2093,'Hospitalisation Details'!$A$2:$I$2344,6,)</f>
        <v>2362.23</v>
      </c>
      <c r="N2093" t="str">
        <f>VLOOKUP($A2093,'Hospitalisation Details'!$A$2:$I$2344,7,)</f>
        <v>tier - 2</v>
      </c>
      <c r="O2093" t="str">
        <f>VLOOKUP($A2093,'Hospitalisation Details'!$A$2:$I$2344,8,)</f>
        <v>tier - 1</v>
      </c>
      <c r="P2093" t="str">
        <f>VLOOKUP($A2093,'Hospitalisation Details'!$A$2:$I$2344,9,)</f>
        <v>R1012</v>
      </c>
      <c r="Q2093">
        <f>VLOOKUP(A2093,'Data Transformation'!A2093:R4427,18,)</f>
        <v>23</v>
      </c>
    </row>
    <row r="2094" spans="1:17" ht="15.6" x14ac:dyDescent="0.3">
      <c r="A2094" s="1" t="s">
        <v>272</v>
      </c>
      <c r="B2094" s="1" t="str">
        <f>VLOOKUP($A2094,'Data Transformation'!$A$2:$D$2336,4,)</f>
        <v xml:space="preserve">  Mark</v>
      </c>
      <c r="C2094">
        <f>VLOOKUP($A2094,'Medical Examinations'!$A$2:$B$2336,2,)</f>
        <v>23.655000000000001</v>
      </c>
      <c r="D2094">
        <f>VLOOKUP($A2094,'Medical Examinations'!$A$2:$C$2336,3,)</f>
        <v>5.92</v>
      </c>
      <c r="E2094" t="str">
        <f>VLOOKUP($A2094,'Medical Examinations'!$A$2:$D$2336,4,)</f>
        <v>No</v>
      </c>
      <c r="F2094" t="str">
        <f>VLOOKUP($A2094,'Medical Examinations'!$A$2:$E$2336,5,)</f>
        <v>No</v>
      </c>
      <c r="G2094" t="str">
        <f>VLOOKUP($A2094,'Medical Examinations'!$A$2:$F$2336,6,)</f>
        <v>No</v>
      </c>
      <c r="H2094">
        <f>VLOOKUP($A2094,'Data Transformation'!$A$2:$G$2336,7,)</f>
        <v>1</v>
      </c>
      <c r="I2094" t="str">
        <f>VLOOKUP($A2094,'Medical Examinations'!$A$2:$H$2336,8,)</f>
        <v>No</v>
      </c>
      <c r="J2094" t="str">
        <f>VLOOKUP($A2094,'Data Transformation'!$A$2:$K$2336,11,)</f>
        <v>overweight</v>
      </c>
      <c r="K2094" t="str">
        <f>VLOOKUP($A2094,'Data Transformation'!$A$2:$M$2336,13,)</f>
        <v>Diabetes</v>
      </c>
      <c r="L2094" t="str">
        <f>VLOOKUP(A2094,'Data Transformation'!A2094:Q4428,17,)</f>
        <v>25-Aug-1971</v>
      </c>
      <c r="M2094">
        <f>VLOOKUP($A2094,'Hospitalisation Details'!$A$2:$I$2344,6,)</f>
        <v>2352.9699999999998</v>
      </c>
      <c r="N2094" t="str">
        <f>VLOOKUP($A2094,'Hospitalisation Details'!$A$2:$I$2344,7,)</f>
        <v>tier - 3</v>
      </c>
      <c r="O2094" t="str">
        <f>VLOOKUP($A2094,'Hospitalisation Details'!$A$2:$I$2344,8,)</f>
        <v>tier - 3</v>
      </c>
      <c r="P2094" t="str">
        <f>VLOOKUP($A2094,'Hospitalisation Details'!$A$2:$I$2344,9,)</f>
        <v>R1012</v>
      </c>
      <c r="Q2094">
        <f>VLOOKUP(A2094,'Data Transformation'!A2094:R4428,18,)</f>
        <v>51</v>
      </c>
    </row>
    <row r="2095" spans="1:17" ht="15.6" x14ac:dyDescent="0.3">
      <c r="A2095" s="1" t="s">
        <v>271</v>
      </c>
      <c r="B2095" s="1" t="str">
        <f>VLOOKUP($A2095,'Data Transformation'!$A$2:$D$2336,4,)</f>
        <v xml:space="preserve">  Lauren</v>
      </c>
      <c r="C2095">
        <f>VLOOKUP($A2095,'Medical Examinations'!$A$2:$B$2336,2,)</f>
        <v>28.4</v>
      </c>
      <c r="D2095">
        <f>VLOOKUP($A2095,'Medical Examinations'!$A$2:$C$2336,3,)</f>
        <v>5.97</v>
      </c>
      <c r="E2095" t="str">
        <f>VLOOKUP($A2095,'Medical Examinations'!$A$2:$D$2336,4,)</f>
        <v>No</v>
      </c>
      <c r="F2095" t="str">
        <f>VLOOKUP($A2095,'Medical Examinations'!$A$2:$E$2336,5,)</f>
        <v>No</v>
      </c>
      <c r="G2095" t="str">
        <f>VLOOKUP($A2095,'Medical Examinations'!$A$2:$F$2336,6,)</f>
        <v>Yes</v>
      </c>
      <c r="H2095">
        <f>VLOOKUP($A2095,'Data Transformation'!$A$2:$G$2336,7,)</f>
        <v>1</v>
      </c>
      <c r="I2095" t="str">
        <f>VLOOKUP($A2095,'Medical Examinations'!$A$2:$H$2336,8,)</f>
        <v>No</v>
      </c>
      <c r="J2095" t="str">
        <f>VLOOKUP($A2095,'Data Transformation'!$A$2:$K$2336,11,)</f>
        <v>obesity</v>
      </c>
      <c r="K2095" t="str">
        <f>VLOOKUP($A2095,'Data Transformation'!$A$2:$M$2336,13,)</f>
        <v>Prediabetes</v>
      </c>
      <c r="L2095" t="str">
        <f>VLOOKUP(A2095,'Data Transformation'!A2095:Q4429,17,)</f>
        <v>21-Jul-1975</v>
      </c>
      <c r="M2095">
        <f>VLOOKUP($A2095,'Hospitalisation Details'!$A$2:$I$2344,6,)</f>
        <v>2331.52</v>
      </c>
      <c r="N2095" t="str">
        <f>VLOOKUP($A2095,'Hospitalisation Details'!$A$2:$I$2344,7,)</f>
        <v>tier - 2</v>
      </c>
      <c r="O2095" t="str">
        <f>VLOOKUP($A2095,'Hospitalisation Details'!$A$2:$I$2344,8,)</f>
        <v>tier - 3</v>
      </c>
      <c r="P2095" t="str">
        <f>VLOOKUP($A2095,'Hospitalisation Details'!$A$2:$I$2344,9,)</f>
        <v>R1011</v>
      </c>
      <c r="Q2095">
        <f>VLOOKUP(A2095,'Data Transformation'!A2095:R4429,18,)</f>
        <v>48</v>
      </c>
    </row>
    <row r="2096" spans="1:17" ht="15.6" x14ac:dyDescent="0.3">
      <c r="A2096" s="1" t="s">
        <v>270</v>
      </c>
      <c r="B2096" s="1" t="str">
        <f>VLOOKUP($A2096,'Data Transformation'!$A$2:$D$2336,4,)</f>
        <v xml:space="preserve">  Massimiliano</v>
      </c>
      <c r="C2096">
        <f>VLOOKUP($A2096,'Medical Examinations'!$A$2:$B$2336,2,)</f>
        <v>35.42</v>
      </c>
      <c r="D2096">
        <f>VLOOKUP($A2096,'Medical Examinations'!$A$2:$C$2336,3,)</f>
        <v>4.6399999999999997</v>
      </c>
      <c r="E2096" t="str">
        <f>VLOOKUP($A2096,'Medical Examinations'!$A$2:$D$2336,4,)</f>
        <v>yes</v>
      </c>
      <c r="F2096" t="str">
        <f>VLOOKUP($A2096,'Medical Examinations'!$A$2:$E$2336,5,)</f>
        <v>No</v>
      </c>
      <c r="G2096" t="str">
        <f>VLOOKUP($A2096,'Medical Examinations'!$A$2:$F$2336,6,)</f>
        <v>No</v>
      </c>
      <c r="H2096">
        <f>VLOOKUP($A2096,'Data Transformation'!$A$2:$G$2336,7,)</f>
        <v>0</v>
      </c>
      <c r="I2096" t="str">
        <f>VLOOKUP($A2096,'Medical Examinations'!$A$2:$H$2336,8,)</f>
        <v>No</v>
      </c>
      <c r="J2096" t="str">
        <f>VLOOKUP($A2096,'Data Transformation'!$A$2:$K$2336,11,)</f>
        <v>overweight</v>
      </c>
      <c r="K2096" t="str">
        <f>VLOOKUP($A2096,'Data Transformation'!$A$2:$M$2336,13,)</f>
        <v>Normal</v>
      </c>
      <c r="L2096" t="str">
        <f>VLOOKUP(A2096,'Data Transformation'!A2096:Q4430,17,)</f>
        <v>5-Jul-1962</v>
      </c>
      <c r="M2096">
        <f>VLOOKUP($A2096,'Hospitalisation Details'!$A$2:$I$2344,6,)</f>
        <v>2322.62</v>
      </c>
      <c r="N2096" t="str">
        <f>VLOOKUP($A2096,'Hospitalisation Details'!$A$2:$I$2344,7,)</f>
        <v>tier - 2</v>
      </c>
      <c r="O2096" t="str">
        <f>VLOOKUP($A2096,'Hospitalisation Details'!$A$2:$I$2344,8,)</f>
        <v>tier - 1</v>
      </c>
      <c r="P2096" t="str">
        <f>VLOOKUP($A2096,'Hospitalisation Details'!$A$2:$I$2344,9,)</f>
        <v>R1013</v>
      </c>
      <c r="Q2096">
        <f>VLOOKUP(A2096,'Data Transformation'!A2096:R4430,18,)</f>
        <v>61</v>
      </c>
    </row>
    <row r="2097" spans="1:17" ht="15.6" x14ac:dyDescent="0.3">
      <c r="A2097" s="1" t="s">
        <v>269</v>
      </c>
      <c r="B2097" s="1" t="str">
        <f>VLOOKUP($A2097,'Data Transformation'!$A$2:$D$2336,4,)</f>
        <v xml:space="preserve">  Josh</v>
      </c>
      <c r="C2097">
        <f>VLOOKUP($A2097,'Medical Examinations'!$A$2:$B$2336,2,)</f>
        <v>26.18</v>
      </c>
      <c r="D2097">
        <f>VLOOKUP($A2097,'Medical Examinations'!$A$2:$C$2336,3,)</f>
        <v>6.12</v>
      </c>
      <c r="E2097" t="str">
        <f>VLOOKUP($A2097,'Medical Examinations'!$A$2:$D$2336,4,)</f>
        <v>No</v>
      </c>
      <c r="F2097" t="str">
        <f>VLOOKUP($A2097,'Medical Examinations'!$A$2:$E$2336,5,)</f>
        <v>yes</v>
      </c>
      <c r="G2097" t="str">
        <f>VLOOKUP($A2097,'Medical Examinations'!$A$2:$F$2336,6,)</f>
        <v>No</v>
      </c>
      <c r="H2097">
        <f>VLOOKUP($A2097,'Data Transformation'!$A$2:$G$2336,7,)</f>
        <v>1</v>
      </c>
      <c r="I2097" t="str">
        <f>VLOOKUP($A2097,'Medical Examinations'!$A$2:$H$2336,8,)</f>
        <v>No</v>
      </c>
      <c r="J2097" t="str">
        <f>VLOOKUP($A2097,'Data Transformation'!$A$2:$K$2336,11,)</f>
        <v>underweight</v>
      </c>
      <c r="K2097" t="str">
        <f>VLOOKUP($A2097,'Data Transformation'!$A$2:$M$2336,13,)</f>
        <v>Normal</v>
      </c>
      <c r="L2097" t="str">
        <f>VLOOKUP(A2097,'Data Transformation'!A2097:Q4431,17,)</f>
        <v>11-Jun-1998</v>
      </c>
      <c r="M2097">
        <f>VLOOKUP($A2097,'Hospitalisation Details'!$A$2:$I$2344,6,)</f>
        <v>2304</v>
      </c>
      <c r="N2097" t="str">
        <f>VLOOKUP($A2097,'Hospitalisation Details'!$A$2:$I$2344,7,)</f>
        <v>tier - 2</v>
      </c>
      <c r="O2097" t="str">
        <f>VLOOKUP($A2097,'Hospitalisation Details'!$A$2:$I$2344,8,)</f>
        <v>tier - 3</v>
      </c>
      <c r="P2097" t="str">
        <f>VLOOKUP($A2097,'Hospitalisation Details'!$A$2:$I$2344,9,)</f>
        <v>R1013</v>
      </c>
      <c r="Q2097">
        <f>VLOOKUP(A2097,'Data Transformation'!A2097:R4431,18,)</f>
        <v>25</v>
      </c>
    </row>
    <row r="2098" spans="1:17" ht="15.6" x14ac:dyDescent="0.3">
      <c r="A2098" s="1" t="s">
        <v>268</v>
      </c>
      <c r="B2098" s="1" t="str">
        <f>VLOOKUP($A2098,'Data Transformation'!$A$2:$D$2336,4,)</f>
        <v xml:space="preserve">  Kiyokatsu</v>
      </c>
      <c r="C2098">
        <f>VLOOKUP($A2098,'Medical Examinations'!$A$2:$B$2336,2,)</f>
        <v>20.8</v>
      </c>
      <c r="D2098">
        <f>VLOOKUP($A2098,'Medical Examinations'!$A$2:$C$2336,3,)</f>
        <v>4.87</v>
      </c>
      <c r="E2098" t="str">
        <f>VLOOKUP($A2098,'Medical Examinations'!$A$2:$D$2336,4,)</f>
        <v>yes</v>
      </c>
      <c r="F2098" t="str">
        <f>VLOOKUP($A2098,'Medical Examinations'!$A$2:$E$2336,5,)</f>
        <v>No</v>
      </c>
      <c r="G2098" t="str">
        <f>VLOOKUP($A2098,'Medical Examinations'!$A$2:$F$2336,6,)</f>
        <v>No</v>
      </c>
      <c r="H2098">
        <f>VLOOKUP($A2098,'Data Transformation'!$A$2:$G$2336,7,)</f>
        <v>0</v>
      </c>
      <c r="I2098" t="str">
        <f>VLOOKUP($A2098,'Medical Examinations'!$A$2:$H$2336,8,)</f>
        <v>No</v>
      </c>
      <c r="J2098" t="str">
        <f>VLOOKUP($A2098,'Data Transformation'!$A$2:$K$2336,11,)</f>
        <v>obesity</v>
      </c>
      <c r="K2098" t="str">
        <f>VLOOKUP($A2098,'Data Transformation'!$A$2:$M$2336,13,)</f>
        <v>Normal</v>
      </c>
      <c r="L2098" t="str">
        <f>VLOOKUP(A2098,'Data Transformation'!A2098:Q4432,17,)</f>
        <v>30-Oct-1995</v>
      </c>
      <c r="M2098">
        <f>VLOOKUP($A2098,'Hospitalisation Details'!$A$2:$I$2344,6,)</f>
        <v>2302.3000000000002</v>
      </c>
      <c r="N2098" t="str">
        <f>VLOOKUP($A2098,'Hospitalisation Details'!$A$2:$I$2344,7,)</f>
        <v>tier - 1</v>
      </c>
      <c r="O2098" t="str">
        <f>VLOOKUP($A2098,'Hospitalisation Details'!$A$2:$I$2344,8,)</f>
        <v>tier - 2</v>
      </c>
      <c r="P2098" t="str">
        <f>VLOOKUP($A2098,'Hospitalisation Details'!$A$2:$I$2344,9,)</f>
        <v>R1011</v>
      </c>
      <c r="Q2098">
        <f>VLOOKUP(A2098,'Data Transformation'!A2098:R4432,18,)</f>
        <v>27</v>
      </c>
    </row>
    <row r="2099" spans="1:17" ht="15.6" x14ac:dyDescent="0.3">
      <c r="A2099" s="1" t="s">
        <v>267</v>
      </c>
      <c r="B2099" s="1" t="str">
        <f>VLOOKUP($A2099,'Data Transformation'!$A$2:$D$2336,4,)</f>
        <v xml:space="preserve">  Amanda L</v>
      </c>
      <c r="C2099">
        <f>VLOOKUP($A2099,'Medical Examinations'!$A$2:$B$2336,2,)</f>
        <v>15.82</v>
      </c>
      <c r="D2099">
        <f>VLOOKUP($A2099,'Medical Examinations'!$A$2:$C$2336,3,)</f>
        <v>4.5999999999999996</v>
      </c>
      <c r="E2099" t="str">
        <f>VLOOKUP($A2099,'Medical Examinations'!$A$2:$D$2336,4,)</f>
        <v>No</v>
      </c>
      <c r="F2099" t="str">
        <f>VLOOKUP($A2099,'Medical Examinations'!$A$2:$E$2336,5,)</f>
        <v>No</v>
      </c>
      <c r="G2099" t="str">
        <f>VLOOKUP($A2099,'Medical Examinations'!$A$2:$F$2336,6,)</f>
        <v>No</v>
      </c>
      <c r="H2099">
        <f>VLOOKUP($A2099,'Data Transformation'!$A$2:$G$2336,7,)</f>
        <v>0</v>
      </c>
      <c r="I2099" t="str">
        <f>VLOOKUP($A2099,'Medical Examinations'!$A$2:$H$2336,8,)</f>
        <v>No</v>
      </c>
      <c r="J2099" t="str">
        <f>VLOOKUP($A2099,'Data Transformation'!$A$2:$K$2336,11,)</f>
        <v>obesity</v>
      </c>
      <c r="K2099" t="str">
        <f>VLOOKUP($A2099,'Data Transformation'!$A$2:$M$2336,13,)</f>
        <v>Diabetes</v>
      </c>
      <c r="L2099" t="str">
        <f>VLOOKUP(A2099,'Data Transformation'!A2099:Q4433,17,)</f>
        <v>11-Oct-1986</v>
      </c>
      <c r="M2099">
        <f>VLOOKUP($A2099,'Hospitalisation Details'!$A$2:$I$2344,6,)</f>
        <v>2295.2399999999998</v>
      </c>
      <c r="N2099" t="str">
        <f>VLOOKUP($A2099,'Hospitalisation Details'!$A$2:$I$2344,7,)</f>
        <v>tier - 2</v>
      </c>
      <c r="O2099" t="str">
        <f>VLOOKUP($A2099,'Hospitalisation Details'!$A$2:$I$2344,8,)</f>
        <v>tier - 1</v>
      </c>
      <c r="P2099" t="str">
        <f>VLOOKUP($A2099,'Hospitalisation Details'!$A$2:$I$2344,9,)</f>
        <v>R1013</v>
      </c>
      <c r="Q2099">
        <f>VLOOKUP(A2099,'Data Transformation'!A2099:R4433,18,)</f>
        <v>36</v>
      </c>
    </row>
    <row r="2100" spans="1:17" ht="15.6" x14ac:dyDescent="0.3">
      <c r="A2100" s="1" t="s">
        <v>266</v>
      </c>
      <c r="B2100" s="1" t="str">
        <f>VLOOKUP($A2100,'Data Transformation'!$A$2:$D$2336,4,)</f>
        <v xml:space="preserve">  Matthew</v>
      </c>
      <c r="C2100">
        <f>VLOOKUP($A2100,'Medical Examinations'!$A$2:$B$2336,2,)</f>
        <v>17.670000000000002</v>
      </c>
      <c r="D2100">
        <f>VLOOKUP($A2100,'Medical Examinations'!$A$2:$C$2336,3,)</f>
        <v>4.78</v>
      </c>
      <c r="E2100" t="str">
        <f>VLOOKUP($A2100,'Medical Examinations'!$A$2:$D$2336,4,)</f>
        <v>No</v>
      </c>
      <c r="F2100" t="str">
        <f>VLOOKUP($A2100,'Medical Examinations'!$A$2:$E$2336,5,)</f>
        <v>No</v>
      </c>
      <c r="G2100" t="str">
        <f>VLOOKUP($A2100,'Medical Examinations'!$A$2:$F$2336,6,)</f>
        <v>No</v>
      </c>
      <c r="H2100">
        <f>VLOOKUP($A2100,'Data Transformation'!$A$2:$G$2336,7,)</f>
        <v>0</v>
      </c>
      <c r="I2100" t="str">
        <f>VLOOKUP($A2100,'Medical Examinations'!$A$2:$H$2336,8,)</f>
        <v>No</v>
      </c>
      <c r="J2100" t="str">
        <f>VLOOKUP($A2100,'Data Transformation'!$A$2:$K$2336,11,)</f>
        <v>overweight</v>
      </c>
      <c r="K2100" t="str">
        <f>VLOOKUP($A2100,'Data Transformation'!$A$2:$M$2336,13,)</f>
        <v>Diabetes</v>
      </c>
      <c r="L2100" t="str">
        <f>VLOOKUP(A2100,'Data Transformation'!A2100:Q4434,17,)</f>
        <v>1-Nov-2004</v>
      </c>
      <c r="M2100">
        <f>VLOOKUP($A2100,'Hospitalisation Details'!$A$2:$I$2344,6,)</f>
        <v>2277.7199999999998</v>
      </c>
      <c r="N2100" t="str">
        <f>VLOOKUP($A2100,'Hospitalisation Details'!$A$2:$I$2344,7,)</f>
        <v>tier - 2</v>
      </c>
      <c r="O2100" t="str">
        <f>VLOOKUP($A2100,'Hospitalisation Details'!$A$2:$I$2344,8,)</f>
        <v>tier - 1</v>
      </c>
      <c r="P2100" t="str">
        <f>VLOOKUP($A2100,'Hospitalisation Details'!$A$2:$I$2344,9,)</f>
        <v>R1013</v>
      </c>
      <c r="Q2100">
        <f>VLOOKUP(A2100,'Data Transformation'!A2100:R4434,18,)</f>
        <v>18</v>
      </c>
    </row>
    <row r="2101" spans="1:17" ht="15.6" x14ac:dyDescent="0.3">
      <c r="A2101" s="1" t="s">
        <v>265</v>
      </c>
      <c r="B2101" s="1" t="str">
        <f>VLOOKUP($A2101,'Data Transformation'!$A$2:$D$2336,4,)</f>
        <v xml:space="preserve">  Julia M</v>
      </c>
      <c r="C2101">
        <f>VLOOKUP($A2101,'Medical Examinations'!$A$2:$B$2336,2,)</f>
        <v>31.92</v>
      </c>
      <c r="D2101">
        <f>VLOOKUP($A2101,'Medical Examinations'!$A$2:$C$2336,3,)</f>
        <v>11.05</v>
      </c>
      <c r="E2101" t="str">
        <f>VLOOKUP($A2101,'Medical Examinations'!$A$2:$D$2336,4,)</f>
        <v>No</v>
      </c>
      <c r="F2101" t="str">
        <f>VLOOKUP($A2101,'Medical Examinations'!$A$2:$E$2336,5,)</f>
        <v>No</v>
      </c>
      <c r="G2101" t="str">
        <f>VLOOKUP($A2101,'Medical Examinations'!$A$2:$F$2336,6,)</f>
        <v>No</v>
      </c>
      <c r="H2101">
        <f>VLOOKUP($A2101,'Data Transformation'!$A$2:$G$2336,7,)</f>
        <v>0</v>
      </c>
      <c r="I2101" t="str">
        <f>VLOOKUP($A2101,'Medical Examinations'!$A$2:$H$2336,8,)</f>
        <v>No</v>
      </c>
      <c r="J2101" t="str">
        <f>VLOOKUP($A2101,'Data Transformation'!$A$2:$K$2336,11,)</f>
        <v>normal weight</v>
      </c>
      <c r="K2101" t="str">
        <f>VLOOKUP($A2101,'Data Transformation'!$A$2:$M$2336,13,)</f>
        <v>Diabetes</v>
      </c>
      <c r="L2101" t="str">
        <f>VLOOKUP(A2101,'Data Transformation'!A2101:Q4435,17,)</f>
        <v>2-Oct-1983</v>
      </c>
      <c r="M2101">
        <f>VLOOKUP($A2101,'Hospitalisation Details'!$A$2:$I$2344,6,)</f>
        <v>2261.5700000000002</v>
      </c>
      <c r="N2101" t="str">
        <f>VLOOKUP($A2101,'Hospitalisation Details'!$A$2:$I$2344,7,)</f>
        <v>tier - 2</v>
      </c>
      <c r="O2101" t="str">
        <f>VLOOKUP($A2101,'Hospitalisation Details'!$A$2:$I$2344,8,)</f>
        <v>tier - 1</v>
      </c>
      <c r="P2101" t="str">
        <f>VLOOKUP($A2101,'Hospitalisation Details'!$A$2:$I$2344,9,)</f>
        <v>R1012</v>
      </c>
      <c r="Q2101">
        <f>VLOOKUP(A2101,'Data Transformation'!A2101:R4435,18,)</f>
        <v>39</v>
      </c>
    </row>
    <row r="2102" spans="1:17" ht="15.6" x14ac:dyDescent="0.3">
      <c r="A2102" s="1" t="s">
        <v>264</v>
      </c>
      <c r="B2102" s="1" t="str">
        <f>VLOOKUP($A2102,'Data Transformation'!$A$2:$D$2336,4,)</f>
        <v xml:space="preserve">  Rhea</v>
      </c>
      <c r="C2102">
        <f>VLOOKUP($A2102,'Medical Examinations'!$A$2:$B$2336,2,)</f>
        <v>28.975000000000001</v>
      </c>
      <c r="D2102">
        <f>VLOOKUP($A2102,'Medical Examinations'!$A$2:$C$2336,3,)</f>
        <v>7.62</v>
      </c>
      <c r="E2102" t="str">
        <f>VLOOKUP($A2102,'Medical Examinations'!$A$2:$D$2336,4,)</f>
        <v>No</v>
      </c>
      <c r="F2102" t="str">
        <f>VLOOKUP($A2102,'Medical Examinations'!$A$2:$E$2336,5,)</f>
        <v>No</v>
      </c>
      <c r="G2102" t="str">
        <f>VLOOKUP($A2102,'Medical Examinations'!$A$2:$F$2336,6,)</f>
        <v>No</v>
      </c>
      <c r="H2102">
        <f>VLOOKUP($A2102,'Data Transformation'!$A$2:$G$2336,7,)</f>
        <v>0</v>
      </c>
      <c r="I2102" t="str">
        <f>VLOOKUP($A2102,'Medical Examinations'!$A$2:$H$2336,8,)</f>
        <v>No</v>
      </c>
      <c r="J2102" t="str">
        <f>VLOOKUP($A2102,'Data Transformation'!$A$2:$K$2336,11,)</f>
        <v>obesity</v>
      </c>
      <c r="K2102" t="str">
        <f>VLOOKUP($A2102,'Data Transformation'!$A$2:$M$2336,13,)</f>
        <v>Normal</v>
      </c>
      <c r="L2102" t="str">
        <f>VLOOKUP(A2102,'Data Transformation'!A2102:Q4436,17,)</f>
        <v>1-Oct-1984</v>
      </c>
      <c r="M2102">
        <f>VLOOKUP($A2102,'Hospitalisation Details'!$A$2:$I$2344,6,)</f>
        <v>2257.48</v>
      </c>
      <c r="N2102" t="str">
        <f>VLOOKUP($A2102,'Hospitalisation Details'!$A$2:$I$2344,7,)</f>
        <v>tier - 2</v>
      </c>
      <c r="O2102" t="str">
        <f>VLOOKUP($A2102,'Hospitalisation Details'!$A$2:$I$2344,8,)</f>
        <v>tier - 1</v>
      </c>
      <c r="P2102" t="str">
        <f>VLOOKUP($A2102,'Hospitalisation Details'!$A$2:$I$2344,9,)</f>
        <v>R1012</v>
      </c>
      <c r="Q2102">
        <f>VLOOKUP(A2102,'Data Transformation'!A2102:R4436,18,)</f>
        <v>38</v>
      </c>
    </row>
    <row r="2103" spans="1:17" ht="15.6" x14ac:dyDescent="0.3">
      <c r="A2103" s="1" t="s">
        <v>263</v>
      </c>
      <c r="B2103" s="1" t="str">
        <f>VLOOKUP($A2103,'Data Transformation'!$A$2:$D$2336,4,)</f>
        <v xml:space="preserve">  Justin</v>
      </c>
      <c r="C2103">
        <f>VLOOKUP($A2103,'Medical Examinations'!$A$2:$B$2336,2,)</f>
        <v>31.73</v>
      </c>
      <c r="D2103">
        <f>VLOOKUP($A2103,'Medical Examinations'!$A$2:$C$2336,3,)</f>
        <v>4.78</v>
      </c>
      <c r="E2103" t="str">
        <f>VLOOKUP($A2103,'Medical Examinations'!$A$2:$D$2336,4,)</f>
        <v>yes</v>
      </c>
      <c r="F2103" t="str">
        <f>VLOOKUP($A2103,'Medical Examinations'!$A$2:$E$2336,5,)</f>
        <v>yes</v>
      </c>
      <c r="G2103" t="str">
        <f>VLOOKUP($A2103,'Medical Examinations'!$A$2:$F$2336,6,)</f>
        <v>No</v>
      </c>
      <c r="H2103">
        <f>VLOOKUP($A2103,'Data Transformation'!$A$2:$G$2336,7,)</f>
        <v>2</v>
      </c>
      <c r="I2103" t="str">
        <f>VLOOKUP($A2103,'Medical Examinations'!$A$2:$H$2336,8,)</f>
        <v>No</v>
      </c>
      <c r="J2103" t="str">
        <f>VLOOKUP($A2103,'Data Transformation'!$A$2:$K$2336,11,)</f>
        <v>underweight</v>
      </c>
      <c r="K2103" t="str">
        <f>VLOOKUP($A2103,'Data Transformation'!$A$2:$M$2336,13,)</f>
        <v>Diabetes</v>
      </c>
      <c r="L2103" t="str">
        <f>VLOOKUP(A2103,'Data Transformation'!A2103:Q4437,17,)</f>
        <v>5-Oct-2003</v>
      </c>
      <c r="M2103">
        <f>VLOOKUP($A2103,'Hospitalisation Details'!$A$2:$I$2344,6,)</f>
        <v>2254.8000000000002</v>
      </c>
      <c r="N2103" t="str">
        <f>VLOOKUP($A2103,'Hospitalisation Details'!$A$2:$I$2344,7,)</f>
        <v>tier - 2</v>
      </c>
      <c r="O2103" t="str">
        <f>VLOOKUP($A2103,'Hospitalisation Details'!$A$2:$I$2344,8,)</f>
        <v>tier - 3</v>
      </c>
      <c r="P2103" t="str">
        <f>VLOOKUP($A2103,'Hospitalisation Details'!$A$2:$I$2344,9,)</f>
        <v>R1016</v>
      </c>
      <c r="Q2103">
        <f>VLOOKUP(A2103,'Data Transformation'!A2103:R4437,18,)</f>
        <v>19</v>
      </c>
    </row>
    <row r="2104" spans="1:17" ht="15.6" x14ac:dyDescent="0.3">
      <c r="A2104" s="1" t="s">
        <v>262</v>
      </c>
      <c r="B2104" s="1" t="str">
        <f>VLOOKUP($A2104,'Data Transformation'!$A$2:$D$2336,4,)</f>
        <v xml:space="preserve">  Shamus M</v>
      </c>
      <c r="C2104">
        <f>VLOOKUP($A2104,'Medical Examinations'!$A$2:$B$2336,2,)</f>
        <v>28.88</v>
      </c>
      <c r="D2104">
        <f>VLOOKUP($A2104,'Medical Examinations'!$A$2:$C$2336,3,)</f>
        <v>6.09</v>
      </c>
      <c r="E2104" t="str">
        <f>VLOOKUP($A2104,'Medical Examinations'!$A$2:$D$2336,4,)</f>
        <v>yes</v>
      </c>
      <c r="F2104" t="str">
        <f>VLOOKUP($A2104,'Medical Examinations'!$A$2:$E$2336,5,)</f>
        <v>yes</v>
      </c>
      <c r="G2104" t="str">
        <f>VLOOKUP($A2104,'Medical Examinations'!$A$2:$F$2336,6,)</f>
        <v>No</v>
      </c>
      <c r="H2104">
        <f>VLOOKUP($A2104,'Data Transformation'!$A$2:$G$2336,7,)</f>
        <v>2</v>
      </c>
      <c r="I2104" t="str">
        <f>VLOOKUP($A2104,'Medical Examinations'!$A$2:$H$2336,8,)</f>
        <v>No</v>
      </c>
      <c r="J2104" t="str">
        <f>VLOOKUP($A2104,'Data Transformation'!$A$2:$K$2336,11,)</f>
        <v>obesity</v>
      </c>
      <c r="K2104" t="str">
        <f>VLOOKUP($A2104,'Data Transformation'!$A$2:$M$2336,13,)</f>
        <v>Normal</v>
      </c>
      <c r="L2104" t="str">
        <f>VLOOKUP(A2104,'Data Transformation'!A2104:Q4438,17,)</f>
        <v>24-Sep-1990</v>
      </c>
      <c r="M2104">
        <f>VLOOKUP($A2104,'Hospitalisation Details'!$A$2:$I$2344,6,)</f>
        <v>2250.84</v>
      </c>
      <c r="N2104" t="str">
        <f>VLOOKUP($A2104,'Hospitalisation Details'!$A$2:$I$2344,7,)</f>
        <v>tier - 2</v>
      </c>
      <c r="O2104" t="str">
        <f>VLOOKUP($A2104,'Hospitalisation Details'!$A$2:$I$2344,8,)</f>
        <v>tier - 2</v>
      </c>
      <c r="P2104" t="str">
        <f>VLOOKUP($A2104,'Hospitalisation Details'!$A$2:$I$2344,9,)</f>
        <v>R1018</v>
      </c>
      <c r="Q2104">
        <f>VLOOKUP(A2104,'Data Transformation'!A2104:R4438,18,)</f>
        <v>32</v>
      </c>
    </row>
    <row r="2105" spans="1:17" ht="15.6" x14ac:dyDescent="0.3">
      <c r="A2105" s="1" t="s">
        <v>261</v>
      </c>
      <c r="B2105" s="1" t="str">
        <f>VLOOKUP($A2105,'Data Transformation'!$A$2:$D$2336,4,)</f>
        <v xml:space="preserve">  Mike</v>
      </c>
      <c r="C2105">
        <f>VLOOKUP($A2105,'Medical Examinations'!$A$2:$B$2336,2,)</f>
        <v>25.555</v>
      </c>
      <c r="D2105">
        <f>VLOOKUP($A2105,'Medical Examinations'!$A$2:$C$2336,3,)</f>
        <v>5.1100000000000003</v>
      </c>
      <c r="E2105" t="str">
        <f>VLOOKUP($A2105,'Medical Examinations'!$A$2:$D$2336,4,)</f>
        <v>No</v>
      </c>
      <c r="F2105" t="str">
        <f>VLOOKUP($A2105,'Medical Examinations'!$A$2:$E$2336,5,)</f>
        <v>No</v>
      </c>
      <c r="G2105" t="str">
        <f>VLOOKUP($A2105,'Medical Examinations'!$A$2:$F$2336,6,)</f>
        <v>Yes</v>
      </c>
      <c r="H2105">
        <f>VLOOKUP($A2105,'Data Transformation'!$A$2:$G$2336,7,)</f>
        <v>1</v>
      </c>
      <c r="I2105" t="str">
        <f>VLOOKUP($A2105,'Medical Examinations'!$A$2:$H$2336,8,)</f>
        <v>No</v>
      </c>
      <c r="J2105" t="str">
        <f>VLOOKUP($A2105,'Data Transformation'!$A$2:$K$2336,11,)</f>
        <v>overweight</v>
      </c>
      <c r="K2105" t="str">
        <f>VLOOKUP($A2105,'Data Transformation'!$A$2:$M$2336,13,)</f>
        <v>Normal</v>
      </c>
      <c r="L2105" t="str">
        <f>VLOOKUP(A2105,'Data Transformation'!A2105:Q4439,17,)</f>
        <v>24-Jun-1998</v>
      </c>
      <c r="M2105">
        <f>VLOOKUP($A2105,'Hospitalisation Details'!$A$2:$I$2344,6,)</f>
        <v>2221.56</v>
      </c>
      <c r="N2105" t="str">
        <f>VLOOKUP($A2105,'Hospitalisation Details'!$A$2:$I$2344,7,)</f>
        <v>tier - 2</v>
      </c>
      <c r="O2105" t="str">
        <f>VLOOKUP($A2105,'Hospitalisation Details'!$A$2:$I$2344,8,)</f>
        <v>tier - 3</v>
      </c>
      <c r="P2105" t="str">
        <f>VLOOKUP($A2105,'Hospitalisation Details'!$A$2:$I$2344,9,)</f>
        <v>R1012</v>
      </c>
      <c r="Q2105">
        <f>VLOOKUP(A2105,'Data Transformation'!A2105:R4439,18,)</f>
        <v>25</v>
      </c>
    </row>
    <row r="2106" spans="1:17" ht="15.6" x14ac:dyDescent="0.3">
      <c r="A2106" s="1" t="s">
        <v>260</v>
      </c>
      <c r="B2106" s="1" t="str">
        <f>VLOOKUP($A2106,'Data Transformation'!$A$2:$D$2336,4,)</f>
        <v xml:space="preserve">  Mary Beth</v>
      </c>
      <c r="C2106">
        <f>VLOOKUP($A2106,'Medical Examinations'!$A$2:$B$2336,2,)</f>
        <v>37.29</v>
      </c>
      <c r="D2106">
        <f>VLOOKUP($A2106,'Medical Examinations'!$A$2:$C$2336,3,)</f>
        <v>4.46</v>
      </c>
      <c r="E2106" t="str">
        <f>VLOOKUP($A2106,'Medical Examinations'!$A$2:$D$2336,4,)</f>
        <v>No</v>
      </c>
      <c r="F2106" t="str">
        <f>VLOOKUP($A2106,'Medical Examinations'!$A$2:$E$2336,5,)</f>
        <v>yes</v>
      </c>
      <c r="G2106" t="str">
        <f>VLOOKUP($A2106,'Medical Examinations'!$A$2:$F$2336,6,)</f>
        <v>No</v>
      </c>
      <c r="H2106">
        <f>VLOOKUP($A2106,'Data Transformation'!$A$2:$G$2336,7,)</f>
        <v>1</v>
      </c>
      <c r="I2106" t="str">
        <f>VLOOKUP($A2106,'Medical Examinations'!$A$2:$H$2336,8,)</f>
        <v>No</v>
      </c>
      <c r="J2106" t="str">
        <f>VLOOKUP($A2106,'Data Transformation'!$A$2:$K$2336,11,)</f>
        <v>normal weight</v>
      </c>
      <c r="K2106" t="str">
        <f>VLOOKUP($A2106,'Data Transformation'!$A$2:$M$2336,13,)</f>
        <v>Normal</v>
      </c>
      <c r="L2106" t="str">
        <f>VLOOKUP(A2106,'Data Transformation'!A2106:Q4440,17,)</f>
        <v>25-Nov-1976</v>
      </c>
      <c r="M2106">
        <f>VLOOKUP($A2106,'Hospitalisation Details'!$A$2:$I$2344,6,)</f>
        <v>2219.4499999999998</v>
      </c>
      <c r="N2106" t="str">
        <f>VLOOKUP($A2106,'Hospitalisation Details'!$A$2:$I$2344,7,)</f>
        <v>tier - 2</v>
      </c>
      <c r="O2106" t="str">
        <f>VLOOKUP($A2106,'Hospitalisation Details'!$A$2:$I$2344,8,)</f>
        <v>tier - 1</v>
      </c>
      <c r="P2106" t="str">
        <f>VLOOKUP($A2106,'Hospitalisation Details'!$A$2:$I$2344,9,)</f>
        <v>R1013</v>
      </c>
      <c r="Q2106">
        <f>VLOOKUP(A2106,'Data Transformation'!A2106:R4440,18,)</f>
        <v>46</v>
      </c>
    </row>
    <row r="2107" spans="1:17" ht="15.6" x14ac:dyDescent="0.3">
      <c r="A2107" s="1" t="s">
        <v>259</v>
      </c>
      <c r="B2107" s="1" t="str">
        <f>VLOOKUP($A2107,'Data Transformation'!$A$2:$D$2336,4,)</f>
        <v xml:space="preserve">  Erin</v>
      </c>
      <c r="C2107">
        <f>VLOOKUP($A2107,'Medical Examinations'!$A$2:$B$2336,2,)</f>
        <v>40.28</v>
      </c>
      <c r="D2107">
        <f>VLOOKUP($A2107,'Medical Examinations'!$A$2:$C$2336,3,)</f>
        <v>6.11</v>
      </c>
      <c r="E2107" t="str">
        <f>VLOOKUP($A2107,'Medical Examinations'!$A$2:$D$2336,4,)</f>
        <v>No</v>
      </c>
      <c r="F2107" t="str">
        <f>VLOOKUP($A2107,'Medical Examinations'!$A$2:$E$2336,5,)</f>
        <v>yes</v>
      </c>
      <c r="G2107" t="str">
        <f>VLOOKUP($A2107,'Medical Examinations'!$A$2:$F$2336,6,)</f>
        <v>No</v>
      </c>
      <c r="H2107">
        <f>VLOOKUP($A2107,'Data Transformation'!$A$2:$G$2336,7,)</f>
        <v>1</v>
      </c>
      <c r="I2107" t="str">
        <f>VLOOKUP($A2107,'Medical Examinations'!$A$2:$H$2336,8,)</f>
        <v>No</v>
      </c>
      <c r="J2107" t="str">
        <f>VLOOKUP($A2107,'Data Transformation'!$A$2:$K$2336,11,)</f>
        <v>obesity</v>
      </c>
      <c r="K2107" t="str">
        <f>VLOOKUP($A2107,'Data Transformation'!$A$2:$M$2336,13,)</f>
        <v>Normal</v>
      </c>
      <c r="L2107" t="str">
        <f>VLOOKUP(A2107,'Data Transformation'!A2107:Q4441,17,)</f>
        <v>9-Oct-2004</v>
      </c>
      <c r="M2107">
        <f>VLOOKUP($A2107,'Hospitalisation Details'!$A$2:$I$2344,6,)</f>
        <v>2217.6</v>
      </c>
      <c r="N2107" t="str">
        <f>VLOOKUP($A2107,'Hospitalisation Details'!$A$2:$I$2344,7,)</f>
        <v>tier - 2</v>
      </c>
      <c r="O2107" t="str">
        <f>VLOOKUP($A2107,'Hospitalisation Details'!$A$2:$I$2344,8,)</f>
        <v>tier - 1</v>
      </c>
      <c r="P2107" t="str">
        <f>VLOOKUP($A2107,'Hospitalisation Details'!$A$2:$I$2344,9,)</f>
        <v>R1024</v>
      </c>
      <c r="Q2107">
        <f>VLOOKUP(A2107,'Data Transformation'!A2107:R4441,18,)</f>
        <v>18</v>
      </c>
    </row>
    <row r="2108" spans="1:17" ht="15.6" x14ac:dyDescent="0.3">
      <c r="A2108" s="1" t="s">
        <v>258</v>
      </c>
      <c r="B2108" s="1" t="str">
        <f>VLOOKUP($A2108,'Data Transformation'!$A$2:$D$2336,4,)</f>
        <v xml:space="preserve">  Hallie</v>
      </c>
      <c r="C2108">
        <f>VLOOKUP($A2108,'Medical Examinations'!$A$2:$B$2336,2,)</f>
        <v>40.185000000000002</v>
      </c>
      <c r="D2108">
        <f>VLOOKUP($A2108,'Medical Examinations'!$A$2:$C$2336,3,)</f>
        <v>4.66</v>
      </c>
      <c r="E2108" t="str">
        <f>VLOOKUP($A2108,'Medical Examinations'!$A$2:$D$2336,4,)</f>
        <v>No</v>
      </c>
      <c r="F2108" t="str">
        <f>VLOOKUP($A2108,'Medical Examinations'!$A$2:$E$2336,5,)</f>
        <v>yes</v>
      </c>
      <c r="G2108" t="str">
        <f>VLOOKUP($A2108,'Medical Examinations'!$A$2:$F$2336,6,)</f>
        <v>No</v>
      </c>
      <c r="H2108">
        <f>VLOOKUP($A2108,'Data Transformation'!$A$2:$G$2336,7,)</f>
        <v>1</v>
      </c>
      <c r="I2108" t="str">
        <f>VLOOKUP($A2108,'Medical Examinations'!$A$2:$H$2336,8,)</f>
        <v>No</v>
      </c>
      <c r="J2108" t="str">
        <f>VLOOKUP($A2108,'Data Transformation'!$A$2:$K$2336,11,)</f>
        <v>obesity</v>
      </c>
      <c r="K2108" t="str">
        <f>VLOOKUP($A2108,'Data Transformation'!$A$2:$M$2336,13,)</f>
        <v>Diabetes</v>
      </c>
      <c r="L2108" t="str">
        <f>VLOOKUP(A2108,'Data Transformation'!A2108:Q4442,17,)</f>
        <v>7-Jul-1994</v>
      </c>
      <c r="M2108">
        <f>VLOOKUP($A2108,'Hospitalisation Details'!$A$2:$I$2344,6,)</f>
        <v>2217.4699999999998</v>
      </c>
      <c r="N2108" t="str">
        <f>VLOOKUP($A2108,'Hospitalisation Details'!$A$2:$I$2344,7,)</f>
        <v>tier - 2</v>
      </c>
      <c r="O2108" t="str">
        <f>VLOOKUP($A2108,'Hospitalisation Details'!$A$2:$I$2344,8,)</f>
        <v>tier - 1</v>
      </c>
      <c r="P2108" t="str">
        <f>VLOOKUP($A2108,'Hospitalisation Details'!$A$2:$I$2344,9,)</f>
        <v>R1024</v>
      </c>
      <c r="Q2108">
        <f>VLOOKUP(A2108,'Data Transformation'!A2108:R4442,18,)</f>
        <v>29</v>
      </c>
    </row>
    <row r="2109" spans="1:17" ht="15.6" x14ac:dyDescent="0.3">
      <c r="A2109" s="1" t="s">
        <v>257</v>
      </c>
      <c r="B2109" s="1" t="str">
        <f>VLOOKUP($A2109,'Data Transformation'!$A$2:$D$2336,4,)</f>
        <v xml:space="preserve">  Paige P</v>
      </c>
      <c r="C2109">
        <f>VLOOKUP($A2109,'Medical Examinations'!$A$2:$B$2336,2,)</f>
        <v>23.57</v>
      </c>
      <c r="D2109">
        <f>VLOOKUP($A2109,'Medical Examinations'!$A$2:$C$2336,3,)</f>
        <v>6.14</v>
      </c>
      <c r="E2109" t="str">
        <f>VLOOKUP($A2109,'Medical Examinations'!$A$2:$D$2336,4,)</f>
        <v>No</v>
      </c>
      <c r="F2109" t="str">
        <f>VLOOKUP($A2109,'Medical Examinations'!$A$2:$E$2336,5,)</f>
        <v>No</v>
      </c>
      <c r="G2109" t="str">
        <f>VLOOKUP($A2109,'Medical Examinations'!$A$2:$F$2336,6,)</f>
        <v>No</v>
      </c>
      <c r="H2109">
        <f>VLOOKUP($A2109,'Data Transformation'!$A$2:$G$2336,7,)</f>
        <v>0</v>
      </c>
      <c r="I2109" t="str">
        <f>VLOOKUP($A2109,'Medical Examinations'!$A$2:$H$2336,8,)</f>
        <v>No</v>
      </c>
      <c r="J2109" t="str">
        <f>VLOOKUP($A2109,'Data Transformation'!$A$2:$K$2336,11,)</f>
        <v>obesity</v>
      </c>
      <c r="K2109" t="str">
        <f>VLOOKUP($A2109,'Data Transformation'!$A$2:$M$2336,13,)</f>
        <v>Diabetes</v>
      </c>
      <c r="L2109" t="str">
        <f>VLOOKUP(A2109,'Data Transformation'!A2109:Q4443,17,)</f>
        <v>3-Jul-2003</v>
      </c>
      <c r="M2109">
        <f>VLOOKUP($A2109,'Hospitalisation Details'!$A$2:$I$2344,6,)</f>
        <v>2213.21</v>
      </c>
      <c r="N2109" t="str">
        <f>VLOOKUP($A2109,'Hospitalisation Details'!$A$2:$I$2344,7,)</f>
        <v>tier - 2</v>
      </c>
      <c r="O2109" t="str">
        <f>VLOOKUP($A2109,'Hospitalisation Details'!$A$2:$I$2344,8,)</f>
        <v>tier - 2</v>
      </c>
      <c r="P2109" t="str">
        <f>VLOOKUP($A2109,'Hospitalisation Details'!$A$2:$I$2344,9,)</f>
        <v>R1013</v>
      </c>
      <c r="Q2109">
        <f>VLOOKUP(A2109,'Data Transformation'!A2109:R4443,18,)</f>
        <v>20</v>
      </c>
    </row>
    <row r="2110" spans="1:17" ht="15.6" x14ac:dyDescent="0.3">
      <c r="A2110" s="1" t="s">
        <v>256</v>
      </c>
      <c r="B2110" s="1" t="str">
        <f>VLOOKUP($A2110,'Data Transformation'!$A$2:$D$2336,4,)</f>
        <v xml:space="preserve">  Ji</v>
      </c>
      <c r="C2110">
        <f>VLOOKUP($A2110,'Medical Examinations'!$A$2:$B$2336,2,)</f>
        <v>35.625</v>
      </c>
      <c r="D2110">
        <f>VLOOKUP($A2110,'Medical Examinations'!$A$2:$C$2336,3,)</f>
        <v>6.21</v>
      </c>
      <c r="E2110" t="str">
        <f>VLOOKUP($A2110,'Medical Examinations'!$A$2:$D$2336,4,)</f>
        <v>No</v>
      </c>
      <c r="F2110" t="str">
        <f>VLOOKUP($A2110,'Medical Examinations'!$A$2:$E$2336,5,)</f>
        <v>yes</v>
      </c>
      <c r="G2110" t="str">
        <f>VLOOKUP($A2110,'Medical Examinations'!$A$2:$F$2336,6,)</f>
        <v>No</v>
      </c>
      <c r="H2110">
        <f>VLOOKUP($A2110,'Data Transformation'!$A$2:$G$2336,7,)</f>
        <v>1</v>
      </c>
      <c r="I2110" t="str">
        <f>VLOOKUP($A2110,'Medical Examinations'!$A$2:$H$2336,8,)</f>
        <v>No</v>
      </c>
      <c r="J2110" t="str">
        <f>VLOOKUP($A2110,'Data Transformation'!$A$2:$K$2336,11,)</f>
        <v>overweight</v>
      </c>
      <c r="K2110" t="str">
        <f>VLOOKUP($A2110,'Data Transformation'!$A$2:$M$2336,13,)</f>
        <v>Normal</v>
      </c>
      <c r="L2110" t="str">
        <f>VLOOKUP(A2110,'Data Transformation'!A2110:Q4444,17,)</f>
        <v>27-Dec-1995</v>
      </c>
      <c r="M2110">
        <f>VLOOKUP($A2110,'Hospitalisation Details'!$A$2:$I$2344,6,)</f>
        <v>2211.13</v>
      </c>
      <c r="N2110" t="str">
        <f>VLOOKUP($A2110,'Hospitalisation Details'!$A$2:$I$2344,7,)</f>
        <v>tier - 2</v>
      </c>
      <c r="O2110" t="str">
        <f>VLOOKUP($A2110,'Hospitalisation Details'!$A$2:$I$2344,8,)</f>
        <v>tier - 2</v>
      </c>
      <c r="P2110" t="str">
        <f>VLOOKUP($A2110,'Hospitalisation Details'!$A$2:$I$2344,9,)</f>
        <v>R1024</v>
      </c>
      <c r="Q2110">
        <f>VLOOKUP(A2110,'Data Transformation'!A2110:R4444,18,)</f>
        <v>27</v>
      </c>
    </row>
    <row r="2111" spans="1:17" ht="15.6" x14ac:dyDescent="0.3">
      <c r="A2111" s="1" t="s">
        <v>255</v>
      </c>
      <c r="B2111" s="1" t="str">
        <f>VLOOKUP($A2111,'Data Transformation'!$A$2:$D$2336,4,)</f>
        <v xml:space="preserve">  Carissa A</v>
      </c>
      <c r="C2111">
        <f>VLOOKUP($A2111,'Medical Examinations'!$A$2:$B$2336,2,)</f>
        <v>33.155000000000001</v>
      </c>
      <c r="D2111">
        <f>VLOOKUP($A2111,'Medical Examinations'!$A$2:$C$2336,3,)</f>
        <v>4.5999999999999996</v>
      </c>
      <c r="E2111" t="str">
        <f>VLOOKUP($A2111,'Medical Examinations'!$A$2:$D$2336,4,)</f>
        <v>No</v>
      </c>
      <c r="F2111" t="str">
        <f>VLOOKUP($A2111,'Medical Examinations'!$A$2:$E$2336,5,)</f>
        <v>yes</v>
      </c>
      <c r="G2111" t="str">
        <f>VLOOKUP($A2111,'Medical Examinations'!$A$2:$F$2336,6,)</f>
        <v>No</v>
      </c>
      <c r="H2111">
        <f>VLOOKUP($A2111,'Data Transformation'!$A$2:$G$2336,7,)</f>
        <v>1</v>
      </c>
      <c r="I2111" t="str">
        <f>VLOOKUP($A2111,'Medical Examinations'!$A$2:$H$2336,8,)</f>
        <v>No</v>
      </c>
      <c r="J2111" t="str">
        <f>VLOOKUP($A2111,'Data Transformation'!$A$2:$K$2336,11,)</f>
        <v>underweight</v>
      </c>
      <c r="K2111" t="str">
        <f>VLOOKUP($A2111,'Data Transformation'!$A$2:$M$2336,13,)</f>
        <v>Diabetes</v>
      </c>
      <c r="L2111" t="str">
        <f>VLOOKUP(A2111,'Data Transformation'!A2111:Q4445,17,)</f>
        <v>17-Sep-2003</v>
      </c>
      <c r="M2111">
        <f>VLOOKUP($A2111,'Hospitalisation Details'!$A$2:$I$2344,6,)</f>
        <v>2207.6999999999998</v>
      </c>
      <c r="N2111" t="str">
        <f>VLOOKUP($A2111,'Hospitalisation Details'!$A$2:$I$2344,7,)</f>
        <v>tier - 2</v>
      </c>
      <c r="O2111" t="str">
        <f>VLOOKUP($A2111,'Hospitalisation Details'!$A$2:$I$2344,8,)</f>
        <v>tier - 2</v>
      </c>
      <c r="P2111" t="str">
        <f>VLOOKUP($A2111,'Hospitalisation Details'!$A$2:$I$2344,9,)</f>
        <v>R1024</v>
      </c>
      <c r="Q2111">
        <f>VLOOKUP(A2111,'Data Transformation'!A2111:R4445,18,)</f>
        <v>19</v>
      </c>
    </row>
    <row r="2112" spans="1:17" ht="15.6" x14ac:dyDescent="0.3">
      <c r="A2112" s="1" t="s">
        <v>254</v>
      </c>
      <c r="B2112" s="1" t="str">
        <f>VLOOKUP($A2112,'Data Transformation'!$A$2:$D$2336,4,)</f>
        <v xml:space="preserve">  Mona</v>
      </c>
      <c r="C2112">
        <f>VLOOKUP($A2112,'Medical Examinations'!$A$2:$B$2336,2,)</f>
        <v>31.92</v>
      </c>
      <c r="D2112">
        <f>VLOOKUP($A2112,'Medical Examinations'!$A$2:$C$2336,3,)</f>
        <v>5.04</v>
      </c>
      <c r="E2112" t="str">
        <f>VLOOKUP($A2112,'Medical Examinations'!$A$2:$D$2336,4,)</f>
        <v>No</v>
      </c>
      <c r="F2112" t="str">
        <f>VLOOKUP($A2112,'Medical Examinations'!$A$2:$E$2336,5,)</f>
        <v>yes</v>
      </c>
      <c r="G2112" t="str">
        <f>VLOOKUP($A2112,'Medical Examinations'!$A$2:$F$2336,6,)</f>
        <v>No</v>
      </c>
      <c r="H2112">
        <f>VLOOKUP($A2112,'Data Transformation'!$A$2:$G$2336,7,)</f>
        <v>1</v>
      </c>
      <c r="I2112" t="str">
        <f>VLOOKUP($A2112,'Medical Examinations'!$A$2:$H$2336,8,)</f>
        <v>No</v>
      </c>
      <c r="J2112" t="str">
        <f>VLOOKUP($A2112,'Data Transformation'!$A$2:$K$2336,11,)</f>
        <v>normal weight</v>
      </c>
      <c r="K2112" t="str">
        <f>VLOOKUP($A2112,'Data Transformation'!$A$2:$M$2336,13,)</f>
        <v>Normal</v>
      </c>
      <c r="L2112" t="str">
        <f>VLOOKUP(A2112,'Data Transformation'!A2112:Q4446,17,)</f>
        <v>17-Oct-1995</v>
      </c>
      <c r="M2112">
        <f>VLOOKUP($A2112,'Hospitalisation Details'!$A$2:$I$2344,6,)</f>
        <v>2205.98</v>
      </c>
      <c r="N2112" t="str">
        <f>VLOOKUP($A2112,'Hospitalisation Details'!$A$2:$I$2344,7,)</f>
        <v>tier - 2</v>
      </c>
      <c r="O2112" t="str">
        <f>VLOOKUP($A2112,'Hospitalisation Details'!$A$2:$I$2344,8,)</f>
        <v>tier - 3</v>
      </c>
      <c r="P2112" t="str">
        <f>VLOOKUP($A2112,'Hospitalisation Details'!$A$2:$I$2344,9,)</f>
        <v>R1024</v>
      </c>
      <c r="Q2112">
        <f>VLOOKUP(A2112,'Data Transformation'!A2112:R4446,18,)</f>
        <v>27</v>
      </c>
    </row>
    <row r="2113" spans="1:17" ht="15.6" x14ac:dyDescent="0.3">
      <c r="A2113" s="1" t="s">
        <v>253</v>
      </c>
      <c r="B2113" s="1" t="str">
        <f>VLOOKUP($A2113,'Data Transformation'!$A$2:$D$2336,4,)</f>
        <v xml:space="preserve">  Kristin R</v>
      </c>
      <c r="C2113">
        <f>VLOOKUP($A2113,'Medical Examinations'!$A$2:$B$2336,2,)</f>
        <v>30.305</v>
      </c>
      <c r="D2113">
        <f>VLOOKUP($A2113,'Medical Examinations'!$A$2:$C$2336,3,)</f>
        <v>5.08</v>
      </c>
      <c r="E2113" t="str">
        <f>VLOOKUP($A2113,'Medical Examinations'!$A$2:$D$2336,4,)</f>
        <v>No</v>
      </c>
      <c r="F2113" t="str">
        <f>VLOOKUP($A2113,'Medical Examinations'!$A$2:$E$2336,5,)</f>
        <v>yes</v>
      </c>
      <c r="G2113" t="str">
        <f>VLOOKUP($A2113,'Medical Examinations'!$A$2:$F$2336,6,)</f>
        <v>No</v>
      </c>
      <c r="H2113">
        <f>VLOOKUP($A2113,'Data Transformation'!$A$2:$G$2336,7,)</f>
        <v>1</v>
      </c>
      <c r="I2113" t="str">
        <f>VLOOKUP($A2113,'Medical Examinations'!$A$2:$H$2336,8,)</f>
        <v>No</v>
      </c>
      <c r="J2113" t="str">
        <f>VLOOKUP($A2113,'Data Transformation'!$A$2:$K$2336,11,)</f>
        <v>normal weight</v>
      </c>
      <c r="K2113" t="str">
        <f>VLOOKUP($A2113,'Data Transformation'!$A$2:$M$2336,13,)</f>
        <v>Normal</v>
      </c>
      <c r="L2113" t="str">
        <f>VLOOKUP(A2113,'Data Transformation'!A2113:Q4447,17,)</f>
        <v>29-Jul-1983</v>
      </c>
      <c r="M2113">
        <f>VLOOKUP($A2113,'Hospitalisation Details'!$A$2:$I$2344,6,)</f>
        <v>2203.7399999999998</v>
      </c>
      <c r="N2113" t="str">
        <f>VLOOKUP($A2113,'Hospitalisation Details'!$A$2:$I$2344,7,)</f>
        <v>tier - 2</v>
      </c>
      <c r="O2113" t="str">
        <f>VLOOKUP($A2113,'Hospitalisation Details'!$A$2:$I$2344,8,)</f>
        <v>tier - 2</v>
      </c>
      <c r="P2113" t="str">
        <f>VLOOKUP($A2113,'Hospitalisation Details'!$A$2:$I$2344,9,)</f>
        <v>R1024</v>
      </c>
      <c r="Q2113">
        <f>VLOOKUP(A2113,'Data Transformation'!A2113:R4447,18,)</f>
        <v>40</v>
      </c>
    </row>
    <row r="2114" spans="1:17" ht="15.6" x14ac:dyDescent="0.3">
      <c r="A2114" s="1" t="s">
        <v>252</v>
      </c>
      <c r="B2114" s="1" t="str">
        <f>VLOOKUP($A2114,'Data Transformation'!$A$2:$D$2336,4,)</f>
        <v xml:space="preserve">  Beth</v>
      </c>
      <c r="C2114">
        <f>VLOOKUP($A2114,'Medical Examinations'!$A$2:$B$2336,2,)</f>
        <v>30.114999999999998</v>
      </c>
      <c r="D2114">
        <f>VLOOKUP($A2114,'Medical Examinations'!$A$2:$C$2336,3,)</f>
        <v>4.38</v>
      </c>
      <c r="E2114" t="str">
        <f>VLOOKUP($A2114,'Medical Examinations'!$A$2:$D$2336,4,)</f>
        <v>No</v>
      </c>
      <c r="F2114" t="str">
        <f>VLOOKUP($A2114,'Medical Examinations'!$A$2:$E$2336,5,)</f>
        <v>yes</v>
      </c>
      <c r="G2114" t="str">
        <f>VLOOKUP($A2114,'Medical Examinations'!$A$2:$F$2336,6,)</f>
        <v>No</v>
      </c>
      <c r="H2114">
        <f>VLOOKUP($A2114,'Data Transformation'!$A$2:$G$2336,7,)</f>
        <v>1</v>
      </c>
      <c r="I2114" t="str">
        <f>VLOOKUP($A2114,'Medical Examinations'!$A$2:$H$2336,8,)</f>
        <v>No</v>
      </c>
      <c r="J2114" t="str">
        <f>VLOOKUP($A2114,'Data Transformation'!$A$2:$K$2336,11,)</f>
        <v>underweight</v>
      </c>
      <c r="K2114" t="str">
        <f>VLOOKUP($A2114,'Data Transformation'!$A$2:$M$2336,13,)</f>
        <v>Diabetes</v>
      </c>
      <c r="L2114" t="str">
        <f>VLOOKUP(A2114,'Data Transformation'!A2114:Q4448,17,)</f>
        <v>7-Oct-1967</v>
      </c>
      <c r="M2114">
        <f>VLOOKUP($A2114,'Hospitalisation Details'!$A$2:$I$2344,6,)</f>
        <v>2203.4699999999998</v>
      </c>
      <c r="N2114" t="str">
        <f>VLOOKUP($A2114,'Hospitalisation Details'!$A$2:$I$2344,7,)</f>
        <v>tier - 2</v>
      </c>
      <c r="O2114" t="str">
        <f>VLOOKUP($A2114,'Hospitalisation Details'!$A$2:$I$2344,8,)</f>
        <v>tier - 2</v>
      </c>
      <c r="P2114" t="str">
        <f>VLOOKUP($A2114,'Hospitalisation Details'!$A$2:$I$2344,9,)</f>
        <v>R1024</v>
      </c>
      <c r="Q2114">
        <f>VLOOKUP(A2114,'Data Transformation'!A2114:R4448,18,)</f>
        <v>55</v>
      </c>
    </row>
    <row r="2115" spans="1:17" ht="15.6" x14ac:dyDescent="0.3">
      <c r="A2115" s="1" t="s">
        <v>251</v>
      </c>
      <c r="B2115" s="1" t="str">
        <f>VLOOKUP($A2115,'Data Transformation'!$A$2:$D$2336,4,)</f>
        <v xml:space="preserve">  Allison</v>
      </c>
      <c r="C2115">
        <f>VLOOKUP($A2115,'Medical Examinations'!$A$2:$B$2336,2,)</f>
        <v>24.09</v>
      </c>
      <c r="D2115">
        <f>VLOOKUP($A2115,'Medical Examinations'!$A$2:$C$2336,3,)</f>
        <v>4.79</v>
      </c>
      <c r="E2115" t="str">
        <f>VLOOKUP($A2115,'Medical Examinations'!$A$2:$D$2336,4,)</f>
        <v>No</v>
      </c>
      <c r="F2115" t="str">
        <f>VLOOKUP($A2115,'Medical Examinations'!$A$2:$E$2336,5,)</f>
        <v>yes</v>
      </c>
      <c r="G2115" t="str">
        <f>VLOOKUP($A2115,'Medical Examinations'!$A$2:$F$2336,6,)</f>
        <v>No</v>
      </c>
      <c r="H2115">
        <f>VLOOKUP($A2115,'Data Transformation'!$A$2:$G$2336,7,)</f>
        <v>1</v>
      </c>
      <c r="I2115" t="str">
        <f>VLOOKUP($A2115,'Medical Examinations'!$A$2:$H$2336,8,)</f>
        <v>No</v>
      </c>
      <c r="J2115" t="str">
        <f>VLOOKUP($A2115,'Data Transformation'!$A$2:$K$2336,11,)</f>
        <v>normal weight</v>
      </c>
      <c r="K2115" t="str">
        <f>VLOOKUP($A2115,'Data Transformation'!$A$2:$M$2336,13,)</f>
        <v>Normal</v>
      </c>
      <c r="L2115" t="str">
        <f>VLOOKUP(A2115,'Data Transformation'!A2115:Q4449,17,)</f>
        <v>22-Aug-1998</v>
      </c>
      <c r="M2115">
        <f>VLOOKUP($A2115,'Hospitalisation Details'!$A$2:$I$2344,6,)</f>
        <v>2201.1</v>
      </c>
      <c r="N2115" t="str">
        <f>VLOOKUP($A2115,'Hospitalisation Details'!$A$2:$I$2344,7,)</f>
        <v>tier - 2</v>
      </c>
      <c r="O2115" t="str">
        <f>VLOOKUP($A2115,'Hospitalisation Details'!$A$2:$I$2344,8,)</f>
        <v>tier - 3</v>
      </c>
      <c r="P2115" t="str">
        <f>VLOOKUP($A2115,'Hospitalisation Details'!$A$2:$I$2344,9,)</f>
        <v>R1013</v>
      </c>
      <c r="Q2115">
        <f>VLOOKUP(A2115,'Data Transformation'!A2115:R4449,18,)</f>
        <v>24</v>
      </c>
    </row>
    <row r="2116" spans="1:17" ht="15.6" x14ac:dyDescent="0.3">
      <c r="A2116" s="1" t="s">
        <v>250</v>
      </c>
      <c r="B2116" s="1" t="str">
        <f>VLOOKUP($A2116,'Data Transformation'!$A$2:$D$2336,4,)</f>
        <v xml:space="preserve">  Ashley E</v>
      </c>
      <c r="C2116">
        <f>VLOOKUP($A2116,'Medical Examinations'!$A$2:$B$2336,2,)</f>
        <v>28.215</v>
      </c>
      <c r="D2116">
        <f>VLOOKUP($A2116,'Medical Examinations'!$A$2:$C$2336,3,)</f>
        <v>4.21</v>
      </c>
      <c r="E2116" t="str">
        <f>VLOOKUP($A2116,'Medical Examinations'!$A$2:$D$2336,4,)</f>
        <v>No</v>
      </c>
      <c r="F2116" t="str">
        <f>VLOOKUP($A2116,'Medical Examinations'!$A$2:$E$2336,5,)</f>
        <v>yes</v>
      </c>
      <c r="G2116" t="str">
        <f>VLOOKUP($A2116,'Medical Examinations'!$A$2:$F$2336,6,)</f>
        <v>No</v>
      </c>
      <c r="H2116">
        <f>VLOOKUP($A2116,'Data Transformation'!$A$2:$G$2336,7,)</f>
        <v>1</v>
      </c>
      <c r="I2116" t="str">
        <f>VLOOKUP($A2116,'Medical Examinations'!$A$2:$H$2336,8,)</f>
        <v>No</v>
      </c>
      <c r="J2116" t="str">
        <f>VLOOKUP($A2116,'Data Transformation'!$A$2:$K$2336,11,)</f>
        <v>underweight</v>
      </c>
      <c r="K2116" t="str">
        <f>VLOOKUP($A2116,'Data Transformation'!$A$2:$M$2336,13,)</f>
        <v>Normal</v>
      </c>
      <c r="L2116" t="str">
        <f>VLOOKUP(A2116,'Data Transformation'!A2116:Q4450,17,)</f>
        <v>22-Aug-1997</v>
      </c>
      <c r="M2116">
        <f>VLOOKUP($A2116,'Hospitalisation Details'!$A$2:$I$2344,6,)</f>
        <v>2200.83</v>
      </c>
      <c r="N2116" t="str">
        <f>VLOOKUP($A2116,'Hospitalisation Details'!$A$2:$I$2344,7,)</f>
        <v>tier - 2</v>
      </c>
      <c r="O2116" t="str">
        <f>VLOOKUP($A2116,'Hospitalisation Details'!$A$2:$I$2344,8,)</f>
        <v>tier - 2</v>
      </c>
      <c r="P2116" t="str">
        <f>VLOOKUP($A2116,'Hospitalisation Details'!$A$2:$I$2344,9,)</f>
        <v>R1024</v>
      </c>
      <c r="Q2116">
        <f>VLOOKUP(A2116,'Data Transformation'!A2116:R4450,18,)</f>
        <v>25</v>
      </c>
    </row>
    <row r="2117" spans="1:17" ht="15.6" x14ac:dyDescent="0.3">
      <c r="A2117" s="1" t="s">
        <v>248</v>
      </c>
      <c r="B2117" s="1" t="str">
        <f>VLOOKUP($A2117,'Data Transformation'!$A$2:$D$2336,4,)</f>
        <v xml:space="preserve">  Hilary K</v>
      </c>
      <c r="C2117">
        <f>VLOOKUP($A2117,'Medical Examinations'!$A$2:$B$2336,2,)</f>
        <v>26.315000000000001</v>
      </c>
      <c r="D2117">
        <f>VLOOKUP($A2117,'Medical Examinations'!$A$2:$C$2336,3,)</f>
        <v>5.47</v>
      </c>
      <c r="E2117" t="str">
        <f>VLOOKUP($A2117,'Medical Examinations'!$A$2:$D$2336,4,)</f>
        <v>No</v>
      </c>
      <c r="F2117" t="str">
        <f>VLOOKUP($A2117,'Medical Examinations'!$A$2:$E$2336,5,)</f>
        <v>yes</v>
      </c>
      <c r="G2117" t="str">
        <f>VLOOKUP($A2117,'Medical Examinations'!$A$2:$F$2336,6,)</f>
        <v>No</v>
      </c>
      <c r="H2117">
        <f>VLOOKUP($A2117,'Data Transformation'!$A$2:$G$2336,7,)</f>
        <v>1</v>
      </c>
      <c r="I2117" t="str">
        <f>VLOOKUP($A2117,'Medical Examinations'!$A$2:$H$2336,8,)</f>
        <v>No</v>
      </c>
      <c r="J2117" t="str">
        <f>VLOOKUP($A2117,'Data Transformation'!$A$2:$K$2336,11,)</f>
        <v>overweight</v>
      </c>
      <c r="K2117" t="str">
        <f>VLOOKUP($A2117,'Data Transformation'!$A$2:$M$2336,13,)</f>
        <v>Normal</v>
      </c>
      <c r="L2117" t="str">
        <f>VLOOKUP(A2117,'Data Transformation'!A2117:Q4451,17,)</f>
        <v>5-Jul-1982</v>
      </c>
      <c r="M2117">
        <f>VLOOKUP($A2117,'Hospitalisation Details'!$A$2:$I$2344,6,)</f>
        <v>2198.19</v>
      </c>
      <c r="N2117" t="str">
        <f>VLOOKUP($A2117,'Hospitalisation Details'!$A$2:$I$2344,7,)</f>
        <v>tier - 2</v>
      </c>
      <c r="O2117" t="str">
        <f>VLOOKUP($A2117,'Hospitalisation Details'!$A$2:$I$2344,8,)</f>
        <v>tier - 1</v>
      </c>
      <c r="P2117" t="str">
        <f>VLOOKUP($A2117,'Hospitalisation Details'!$A$2:$I$2344,9,)</f>
        <v>R1023</v>
      </c>
      <c r="Q2117">
        <f>VLOOKUP(A2117,'Data Transformation'!A2117:R4451,18,)</f>
        <v>41</v>
      </c>
    </row>
    <row r="2118" spans="1:17" ht="15.6" x14ac:dyDescent="0.3">
      <c r="A2118" s="1" t="s">
        <v>246</v>
      </c>
      <c r="B2118" s="1" t="str">
        <f>VLOOKUP($A2118,'Data Transformation'!$A$2:$D$2336,4,)</f>
        <v xml:space="preserve">  Dominique</v>
      </c>
      <c r="C2118">
        <f>VLOOKUP($A2118,'Medical Examinations'!$A$2:$B$2336,2,)</f>
        <v>25.08</v>
      </c>
      <c r="D2118">
        <f>VLOOKUP($A2118,'Medical Examinations'!$A$2:$C$2336,3,)</f>
        <v>5.09</v>
      </c>
      <c r="E2118" t="str">
        <f>VLOOKUP($A2118,'Medical Examinations'!$A$2:$D$2336,4,)</f>
        <v>No</v>
      </c>
      <c r="F2118" t="str">
        <f>VLOOKUP($A2118,'Medical Examinations'!$A$2:$E$2336,5,)</f>
        <v>yes</v>
      </c>
      <c r="G2118" t="str">
        <f>VLOOKUP($A2118,'Medical Examinations'!$A$2:$F$2336,6,)</f>
        <v>No</v>
      </c>
      <c r="H2118">
        <f>VLOOKUP($A2118,'Data Transformation'!$A$2:$G$2336,7,)</f>
        <v>1</v>
      </c>
      <c r="I2118" t="str">
        <f>VLOOKUP($A2118,'Medical Examinations'!$A$2:$H$2336,8,)</f>
        <v>No</v>
      </c>
      <c r="J2118" t="str">
        <f>VLOOKUP($A2118,'Data Transformation'!$A$2:$K$2336,11,)</f>
        <v>normal weight</v>
      </c>
      <c r="K2118" t="str">
        <f>VLOOKUP($A2118,'Data Transformation'!$A$2:$M$2336,13,)</f>
        <v>Normal</v>
      </c>
      <c r="L2118" t="str">
        <f>VLOOKUP(A2118,'Data Transformation'!A2118:Q4452,17,)</f>
        <v>29-Aug-1975</v>
      </c>
      <c r="M2118">
        <f>VLOOKUP($A2118,'Hospitalisation Details'!$A$2:$I$2344,6,)</f>
        <v>2196.4699999999998</v>
      </c>
      <c r="N2118" t="str">
        <f>VLOOKUP($A2118,'Hospitalisation Details'!$A$2:$I$2344,7,)</f>
        <v>tier - 2</v>
      </c>
      <c r="O2118" t="str">
        <f>VLOOKUP($A2118,'Hospitalisation Details'!$A$2:$I$2344,8,)</f>
        <v>tier - 3</v>
      </c>
      <c r="P2118" t="str">
        <f>VLOOKUP($A2118,'Hospitalisation Details'!$A$2:$I$2344,9,)</f>
        <v>R1024</v>
      </c>
      <c r="Q2118">
        <f>VLOOKUP(A2118,'Data Transformation'!A2118:R4452,18,)</f>
        <v>47</v>
      </c>
    </row>
    <row r="2119" spans="1:17" ht="15.6" x14ac:dyDescent="0.3">
      <c r="A2119" s="1" t="s">
        <v>245</v>
      </c>
      <c r="B2119" s="1" t="str">
        <f>VLOOKUP($A2119,'Data Transformation'!$A$2:$D$2336,4,)</f>
        <v xml:space="preserve">  Carlos I</v>
      </c>
      <c r="C2119">
        <f>VLOOKUP($A2119,'Medical Examinations'!$A$2:$B$2336,2,)</f>
        <v>15.41</v>
      </c>
      <c r="D2119">
        <f>VLOOKUP($A2119,'Medical Examinations'!$A$2:$C$2336,3,)</f>
        <v>5.08</v>
      </c>
      <c r="E2119" t="str">
        <f>VLOOKUP($A2119,'Medical Examinations'!$A$2:$D$2336,4,)</f>
        <v>No</v>
      </c>
      <c r="F2119" t="str">
        <f>VLOOKUP($A2119,'Medical Examinations'!$A$2:$E$2336,5,)</f>
        <v>No</v>
      </c>
      <c r="G2119" t="str">
        <f>VLOOKUP($A2119,'Medical Examinations'!$A$2:$F$2336,6,)</f>
        <v>No</v>
      </c>
      <c r="H2119">
        <f>VLOOKUP($A2119,'Data Transformation'!$A$2:$G$2336,7,)</f>
        <v>0</v>
      </c>
      <c r="I2119" t="str">
        <f>VLOOKUP($A2119,'Medical Examinations'!$A$2:$H$2336,8,)</f>
        <v>No</v>
      </c>
      <c r="J2119" t="str">
        <f>VLOOKUP($A2119,'Data Transformation'!$A$2:$K$2336,11,)</f>
        <v>obesity</v>
      </c>
      <c r="K2119" t="str">
        <f>VLOOKUP($A2119,'Data Transformation'!$A$2:$M$2336,13,)</f>
        <v>Normal</v>
      </c>
      <c r="L2119" t="str">
        <f>VLOOKUP(A2119,'Data Transformation'!A2119:Q4453,17,)</f>
        <v>29-Jun-1977</v>
      </c>
      <c r="M2119">
        <f>VLOOKUP($A2119,'Hospitalisation Details'!$A$2:$I$2344,6,)</f>
        <v>2193.1999999999998</v>
      </c>
      <c r="N2119" t="str">
        <f>VLOOKUP($A2119,'Hospitalisation Details'!$A$2:$I$2344,7,)</f>
        <v>tier - 2</v>
      </c>
      <c r="O2119" t="str">
        <f>VLOOKUP($A2119,'Hospitalisation Details'!$A$2:$I$2344,8,)</f>
        <v>tier - 2</v>
      </c>
      <c r="P2119" t="str">
        <f>VLOOKUP($A2119,'Hospitalisation Details'!$A$2:$I$2344,9,)</f>
        <v>R1012</v>
      </c>
      <c r="Q2119">
        <f>VLOOKUP(A2119,'Data Transformation'!A2119:R4453,18,)</f>
        <v>46</v>
      </c>
    </row>
    <row r="2120" spans="1:17" ht="15.6" x14ac:dyDescent="0.3">
      <c r="A2120" s="1" t="s">
        <v>244</v>
      </c>
      <c r="B2120" s="1" t="str">
        <f>VLOOKUP($A2120,'Data Transformation'!$A$2:$D$2336,4,)</f>
        <v xml:space="preserve">  Matthew</v>
      </c>
      <c r="C2120">
        <f>VLOOKUP($A2120,'Medical Examinations'!$A$2:$B$2336,2,)</f>
        <v>23.83</v>
      </c>
      <c r="D2120">
        <f>VLOOKUP($A2120,'Medical Examinations'!$A$2:$C$2336,3,)</f>
        <v>5.68</v>
      </c>
      <c r="E2120" t="str">
        <f>VLOOKUP($A2120,'Medical Examinations'!$A$2:$D$2336,4,)</f>
        <v>No</v>
      </c>
      <c r="F2120" t="str">
        <f>VLOOKUP($A2120,'Medical Examinations'!$A$2:$E$2336,5,)</f>
        <v>No</v>
      </c>
      <c r="G2120" t="str">
        <f>VLOOKUP($A2120,'Medical Examinations'!$A$2:$F$2336,6,)</f>
        <v>No</v>
      </c>
      <c r="H2120">
        <f>VLOOKUP($A2120,'Data Transformation'!$A$2:$G$2336,7,)</f>
        <v>0</v>
      </c>
      <c r="I2120" t="str">
        <f>VLOOKUP($A2120,'Medical Examinations'!$A$2:$H$2336,8,)</f>
        <v>No</v>
      </c>
      <c r="J2120" t="str">
        <f>VLOOKUP($A2120,'Data Transformation'!$A$2:$K$2336,11,)</f>
        <v>obesity</v>
      </c>
      <c r="K2120" t="str">
        <f>VLOOKUP($A2120,'Data Transformation'!$A$2:$M$2336,13,)</f>
        <v>Normal</v>
      </c>
      <c r="L2120" t="str">
        <f>VLOOKUP(A2120,'Data Transformation'!A2120:Q4454,17,)</f>
        <v>22-Dec-1998</v>
      </c>
      <c r="M2120">
        <f>VLOOKUP($A2120,'Hospitalisation Details'!$A$2:$I$2344,6,)</f>
        <v>2170.08</v>
      </c>
      <c r="N2120" t="str">
        <f>VLOOKUP($A2120,'Hospitalisation Details'!$A$2:$I$2344,7,)</f>
        <v>tier - 2</v>
      </c>
      <c r="O2120" t="str">
        <f>VLOOKUP($A2120,'Hospitalisation Details'!$A$2:$I$2344,8,)</f>
        <v>tier - 2</v>
      </c>
      <c r="P2120" t="str">
        <f>VLOOKUP($A2120,'Hospitalisation Details'!$A$2:$I$2344,9,)</f>
        <v>R1013</v>
      </c>
      <c r="Q2120">
        <f>VLOOKUP(A2120,'Data Transformation'!A2120:R4454,18,)</f>
        <v>24</v>
      </c>
    </row>
    <row r="2121" spans="1:17" ht="15.6" x14ac:dyDescent="0.3">
      <c r="A2121" s="1" t="s">
        <v>243</v>
      </c>
      <c r="B2121" s="1" t="str">
        <f>VLOOKUP($A2121,'Data Transformation'!$A$2:$D$2336,4,)</f>
        <v xml:space="preserve">  Kara</v>
      </c>
      <c r="C2121">
        <f>VLOOKUP($A2121,'Medical Examinations'!$A$2:$B$2336,2,)</f>
        <v>36</v>
      </c>
      <c r="D2121">
        <f>VLOOKUP($A2121,'Medical Examinations'!$A$2:$C$2336,3,)</f>
        <v>4.66</v>
      </c>
      <c r="E2121" t="str">
        <f>VLOOKUP($A2121,'Medical Examinations'!$A$2:$D$2336,4,)</f>
        <v>No</v>
      </c>
      <c r="F2121" t="str">
        <f>VLOOKUP($A2121,'Medical Examinations'!$A$2:$E$2336,5,)</f>
        <v>yes</v>
      </c>
      <c r="G2121" t="str">
        <f>VLOOKUP($A2121,'Medical Examinations'!$A$2:$F$2336,6,)</f>
        <v>No</v>
      </c>
      <c r="H2121">
        <f>VLOOKUP($A2121,'Data Transformation'!$A$2:$G$2336,7,)</f>
        <v>1</v>
      </c>
      <c r="I2121" t="str">
        <f>VLOOKUP($A2121,'Medical Examinations'!$A$2:$H$2336,8,)</f>
        <v>No</v>
      </c>
      <c r="J2121" t="str">
        <f>VLOOKUP($A2121,'Data Transformation'!$A$2:$K$2336,11,)</f>
        <v>underweight</v>
      </c>
      <c r="K2121" t="str">
        <f>VLOOKUP($A2121,'Data Transformation'!$A$2:$M$2336,13,)</f>
        <v>Diabetes</v>
      </c>
      <c r="L2121" t="str">
        <f>VLOOKUP(A2121,'Data Transformation'!A2121:Q4455,17,)</f>
        <v>30-Dec-1967</v>
      </c>
      <c r="M2121">
        <f>VLOOKUP($A2121,'Hospitalisation Details'!$A$2:$I$2344,6,)</f>
        <v>2166.73</v>
      </c>
      <c r="N2121" t="str">
        <f>VLOOKUP($A2121,'Hospitalisation Details'!$A$2:$I$2344,7,)</f>
        <v>tier - 2</v>
      </c>
      <c r="O2121" t="str">
        <f>VLOOKUP($A2121,'Hospitalisation Details'!$A$2:$I$2344,8,)</f>
        <v>tier - 2</v>
      </c>
      <c r="P2121" t="str">
        <f>VLOOKUP($A2121,'Hospitalisation Details'!$A$2:$I$2344,9,)</f>
        <v>R1011</v>
      </c>
      <c r="Q2121">
        <f>VLOOKUP(A2121,'Data Transformation'!A2121:R4455,18,)</f>
        <v>55</v>
      </c>
    </row>
    <row r="2122" spans="1:17" ht="15.6" x14ac:dyDescent="0.3">
      <c r="A2122" s="1" t="s">
        <v>242</v>
      </c>
      <c r="B2122" s="1" t="str">
        <f>VLOOKUP($A2122,'Data Transformation'!$A$2:$D$2336,4,)</f>
        <v xml:space="preserve">  Sarah S</v>
      </c>
      <c r="C2122">
        <f>VLOOKUP($A2122,'Medical Examinations'!$A$2:$B$2336,2,)</f>
        <v>28.82</v>
      </c>
      <c r="D2122">
        <f>VLOOKUP($A2122,'Medical Examinations'!$A$2:$C$2336,3,)</f>
        <v>5.59</v>
      </c>
      <c r="E2122" t="str">
        <f>VLOOKUP($A2122,'Medical Examinations'!$A$2:$D$2336,4,)</f>
        <v>No</v>
      </c>
      <c r="F2122" t="str">
        <f>VLOOKUP($A2122,'Medical Examinations'!$A$2:$E$2336,5,)</f>
        <v>yes</v>
      </c>
      <c r="G2122" t="str">
        <f>VLOOKUP($A2122,'Medical Examinations'!$A$2:$F$2336,6,)</f>
        <v>No</v>
      </c>
      <c r="H2122">
        <f>VLOOKUP($A2122,'Data Transformation'!$A$2:$G$2336,7,)</f>
        <v>1</v>
      </c>
      <c r="I2122" t="str">
        <f>VLOOKUP($A2122,'Medical Examinations'!$A$2:$H$2336,8,)</f>
        <v>No</v>
      </c>
      <c r="J2122" t="str">
        <f>VLOOKUP($A2122,'Data Transformation'!$A$2:$K$2336,11,)</f>
        <v>obesity</v>
      </c>
      <c r="K2122" t="str">
        <f>VLOOKUP($A2122,'Data Transformation'!$A$2:$M$2336,13,)</f>
        <v>Normal</v>
      </c>
      <c r="L2122" t="str">
        <f>VLOOKUP(A2122,'Data Transformation'!A2122:Q4456,17,)</f>
        <v>9-Jul-1997</v>
      </c>
      <c r="M2122">
        <f>VLOOKUP($A2122,'Hospitalisation Details'!$A$2:$I$2344,6,)</f>
        <v>2156.75</v>
      </c>
      <c r="N2122" t="str">
        <f>VLOOKUP($A2122,'Hospitalisation Details'!$A$2:$I$2344,7,)</f>
        <v>tier - 2</v>
      </c>
      <c r="O2122" t="str">
        <f>VLOOKUP($A2122,'Hospitalisation Details'!$A$2:$I$2344,8,)</f>
        <v>tier - 2</v>
      </c>
      <c r="P2122" t="str">
        <f>VLOOKUP($A2122,'Hospitalisation Details'!$A$2:$I$2344,9,)</f>
        <v>R1013</v>
      </c>
      <c r="Q2122">
        <f>VLOOKUP(A2122,'Data Transformation'!A2122:R4456,18,)</f>
        <v>26</v>
      </c>
    </row>
    <row r="2123" spans="1:17" ht="15.6" x14ac:dyDescent="0.3">
      <c r="A2123" s="1" t="s">
        <v>241</v>
      </c>
      <c r="B2123" s="1" t="str">
        <f>VLOOKUP($A2123,'Data Transformation'!$A$2:$D$2336,4,)</f>
        <v xml:space="preserve">  Shauna R</v>
      </c>
      <c r="C2123">
        <f>VLOOKUP($A2123,'Medical Examinations'!$A$2:$B$2336,2,)</f>
        <v>28.05</v>
      </c>
      <c r="D2123">
        <f>VLOOKUP($A2123,'Medical Examinations'!$A$2:$C$2336,3,)</f>
        <v>6.2</v>
      </c>
      <c r="E2123" t="str">
        <f>VLOOKUP($A2123,'Medical Examinations'!$A$2:$D$2336,4,)</f>
        <v>No</v>
      </c>
      <c r="F2123" t="str">
        <f>VLOOKUP($A2123,'Medical Examinations'!$A$2:$E$2336,5,)</f>
        <v>yes</v>
      </c>
      <c r="G2123" t="str">
        <f>VLOOKUP($A2123,'Medical Examinations'!$A$2:$F$2336,6,)</f>
        <v>No</v>
      </c>
      <c r="H2123">
        <f>VLOOKUP($A2123,'Data Transformation'!$A$2:$G$2336,7,)</f>
        <v>1</v>
      </c>
      <c r="I2123" t="str">
        <f>VLOOKUP($A2123,'Medical Examinations'!$A$2:$H$2336,8,)</f>
        <v>No</v>
      </c>
      <c r="J2123" t="str">
        <f>VLOOKUP($A2123,'Data Transformation'!$A$2:$K$2336,11,)</f>
        <v>obesity</v>
      </c>
      <c r="K2123" t="str">
        <f>VLOOKUP($A2123,'Data Transformation'!$A$2:$M$2336,13,)</f>
        <v>Prediabetes</v>
      </c>
      <c r="L2123" t="str">
        <f>VLOOKUP(A2123,'Data Transformation'!A2123:Q4457,17,)</f>
        <v>19-Sep-1988</v>
      </c>
      <c r="M2123">
        <f>VLOOKUP($A2123,'Hospitalisation Details'!$A$2:$I$2344,6,)</f>
        <v>2155.6799999999998</v>
      </c>
      <c r="N2123" t="str">
        <f>VLOOKUP($A2123,'Hospitalisation Details'!$A$2:$I$2344,7,)</f>
        <v>tier - 2</v>
      </c>
      <c r="O2123" t="str">
        <f>VLOOKUP($A2123,'Hospitalisation Details'!$A$2:$I$2344,8,)</f>
        <v>tier - 3</v>
      </c>
      <c r="P2123" t="str">
        <f>VLOOKUP($A2123,'Hospitalisation Details'!$A$2:$I$2344,9,)</f>
        <v>R1013</v>
      </c>
      <c r="Q2123">
        <f>VLOOKUP(A2123,'Data Transformation'!A2123:R4457,18,)</f>
        <v>34</v>
      </c>
    </row>
    <row r="2124" spans="1:17" ht="15.6" x14ac:dyDescent="0.3">
      <c r="A2124" s="1" t="s">
        <v>240</v>
      </c>
      <c r="B2124" s="1" t="str">
        <f>VLOOKUP($A2124,'Data Transformation'!$A$2:$D$2336,4,)</f>
        <v xml:space="preserve">  Lindsay J</v>
      </c>
      <c r="C2124">
        <f>VLOOKUP($A2124,'Medical Examinations'!$A$2:$B$2336,2,)</f>
        <v>27.1</v>
      </c>
      <c r="D2124">
        <f>VLOOKUP($A2124,'Medical Examinations'!$A$2:$C$2336,3,)</f>
        <v>4.45</v>
      </c>
      <c r="E2124" t="str">
        <f>VLOOKUP($A2124,'Medical Examinations'!$A$2:$D$2336,4,)</f>
        <v>No</v>
      </c>
      <c r="F2124" t="str">
        <f>VLOOKUP($A2124,'Medical Examinations'!$A$2:$E$2336,5,)</f>
        <v>yes</v>
      </c>
      <c r="G2124" t="str">
        <f>VLOOKUP($A2124,'Medical Examinations'!$A$2:$F$2336,6,)</f>
        <v>No</v>
      </c>
      <c r="H2124">
        <f>VLOOKUP($A2124,'Data Transformation'!$A$2:$G$2336,7,)</f>
        <v>1</v>
      </c>
      <c r="I2124" t="str">
        <f>VLOOKUP($A2124,'Medical Examinations'!$A$2:$H$2336,8,)</f>
        <v>No</v>
      </c>
      <c r="J2124" t="str">
        <f>VLOOKUP($A2124,'Data Transformation'!$A$2:$K$2336,11,)</f>
        <v>underweight</v>
      </c>
      <c r="K2124" t="str">
        <f>VLOOKUP($A2124,'Data Transformation'!$A$2:$M$2336,13,)</f>
        <v>Diabetes</v>
      </c>
      <c r="L2124" t="str">
        <f>VLOOKUP(A2124,'Data Transformation'!A2124:Q4458,17,)</f>
        <v>22-Sep-1971</v>
      </c>
      <c r="M2124">
        <f>VLOOKUP($A2124,'Hospitalisation Details'!$A$2:$I$2344,6,)</f>
        <v>2154.36</v>
      </c>
      <c r="N2124" t="str">
        <f>VLOOKUP($A2124,'Hospitalisation Details'!$A$2:$I$2344,7,)</f>
        <v>tier - 2</v>
      </c>
      <c r="O2124" t="str">
        <f>VLOOKUP($A2124,'Hospitalisation Details'!$A$2:$I$2344,8,)</f>
        <v>tier - 2</v>
      </c>
      <c r="P2124" t="str">
        <f>VLOOKUP($A2124,'Hospitalisation Details'!$A$2:$I$2344,9,)</f>
        <v>R1011</v>
      </c>
      <c r="Q2124">
        <f>VLOOKUP(A2124,'Data Transformation'!A2124:R4458,18,)</f>
        <v>51</v>
      </c>
    </row>
    <row r="2125" spans="1:17" ht="15.6" x14ac:dyDescent="0.3">
      <c r="A2125" s="1" t="s">
        <v>239</v>
      </c>
      <c r="B2125" s="1" t="str">
        <f>VLOOKUP($A2125,'Data Transformation'!$A$2:$D$2336,4,)</f>
        <v xml:space="preserve">  Danya A</v>
      </c>
      <c r="C2125">
        <f>VLOOKUP($A2125,'Medical Examinations'!$A$2:$B$2336,2,)</f>
        <v>24.3</v>
      </c>
      <c r="D2125">
        <f>VLOOKUP($A2125,'Medical Examinations'!$A$2:$C$2336,3,)</f>
        <v>6.1</v>
      </c>
      <c r="E2125" t="str">
        <f>VLOOKUP($A2125,'Medical Examinations'!$A$2:$D$2336,4,)</f>
        <v>yes</v>
      </c>
      <c r="F2125" t="str">
        <f>VLOOKUP($A2125,'Medical Examinations'!$A$2:$E$2336,5,)</f>
        <v>yes</v>
      </c>
      <c r="G2125" t="str">
        <f>VLOOKUP($A2125,'Medical Examinations'!$A$2:$F$2336,6,)</f>
        <v>No</v>
      </c>
      <c r="H2125">
        <f>VLOOKUP($A2125,'Data Transformation'!$A$2:$G$2336,7,)</f>
        <v>1</v>
      </c>
      <c r="I2125" t="str">
        <f>VLOOKUP($A2125,'Medical Examinations'!$A$2:$H$2336,8,)</f>
        <v>No</v>
      </c>
      <c r="J2125" t="str">
        <f>VLOOKUP($A2125,'Data Transformation'!$A$2:$K$2336,11,)</f>
        <v>normal weight</v>
      </c>
      <c r="K2125" t="str">
        <f>VLOOKUP($A2125,'Data Transformation'!$A$2:$M$2336,13,)</f>
        <v>Prediabetes</v>
      </c>
      <c r="L2125" t="str">
        <f>VLOOKUP(A2125,'Data Transformation'!A2125:Q4459,17,)</f>
        <v>20-Nov-1988</v>
      </c>
      <c r="M2125">
        <f>VLOOKUP($A2125,'Hospitalisation Details'!$A$2:$I$2344,6,)</f>
        <v>2150.4699999999998</v>
      </c>
      <c r="N2125" t="str">
        <f>VLOOKUP($A2125,'Hospitalisation Details'!$A$2:$I$2344,7,)</f>
        <v>tier - 2</v>
      </c>
      <c r="O2125" t="str">
        <f>VLOOKUP($A2125,'Hospitalisation Details'!$A$2:$I$2344,8,)</f>
        <v>tier - 3</v>
      </c>
      <c r="P2125" t="str">
        <f>VLOOKUP($A2125,'Hospitalisation Details'!$A$2:$I$2344,9,)</f>
        <v>R1011</v>
      </c>
      <c r="Q2125">
        <f>VLOOKUP(A2125,'Data Transformation'!A2125:R4459,18,)</f>
        <v>34</v>
      </c>
    </row>
    <row r="2126" spans="1:17" ht="15.6" x14ac:dyDescent="0.3">
      <c r="A2126" s="1" t="s">
        <v>238</v>
      </c>
      <c r="B2126" s="1" t="str">
        <f>VLOOKUP($A2126,'Data Transformation'!$A$2:$D$2336,4,)</f>
        <v xml:space="preserve">  Lorraine</v>
      </c>
      <c r="C2126">
        <f>VLOOKUP($A2126,'Medical Examinations'!$A$2:$B$2336,2,)</f>
        <v>30.72</v>
      </c>
      <c r="D2126">
        <f>VLOOKUP($A2126,'Medical Examinations'!$A$2:$C$2336,3,)</f>
        <v>6.06</v>
      </c>
      <c r="E2126" t="str">
        <f>VLOOKUP($A2126,'Medical Examinations'!$A$2:$D$2336,4,)</f>
        <v>No</v>
      </c>
      <c r="F2126" t="str">
        <f>VLOOKUP($A2126,'Medical Examinations'!$A$2:$E$2336,5,)</f>
        <v>yes</v>
      </c>
      <c r="G2126" t="str">
        <f>VLOOKUP($A2126,'Medical Examinations'!$A$2:$F$2336,6,)</f>
        <v>No</v>
      </c>
      <c r="H2126">
        <f>VLOOKUP($A2126,'Data Transformation'!$A$2:$G$2336,7,)</f>
        <v>1</v>
      </c>
      <c r="I2126" t="str">
        <f>VLOOKUP($A2126,'Medical Examinations'!$A$2:$H$2336,8,)</f>
        <v>No</v>
      </c>
      <c r="J2126" t="str">
        <f>VLOOKUP($A2126,'Data Transformation'!$A$2:$K$2336,11,)</f>
        <v>obesity</v>
      </c>
      <c r="K2126" t="str">
        <f>VLOOKUP($A2126,'Data Transformation'!$A$2:$M$2336,13,)</f>
        <v>Normal</v>
      </c>
      <c r="L2126" t="str">
        <f>VLOOKUP(A2126,'Data Transformation'!A2126:Q4460,17,)</f>
        <v>16-Dec-1973</v>
      </c>
      <c r="M2126">
        <f>VLOOKUP($A2126,'Hospitalisation Details'!$A$2:$I$2344,6,)</f>
        <v>2144.85</v>
      </c>
      <c r="N2126" t="str">
        <f>VLOOKUP($A2126,'Hospitalisation Details'!$A$2:$I$2344,7,)</f>
        <v>tier - 2</v>
      </c>
      <c r="O2126" t="str">
        <f>VLOOKUP($A2126,'Hospitalisation Details'!$A$2:$I$2344,8,)</f>
        <v>tier - 1</v>
      </c>
      <c r="P2126" t="str">
        <f>VLOOKUP($A2126,'Hospitalisation Details'!$A$2:$I$2344,9,)</f>
        <v>R1011</v>
      </c>
      <c r="Q2126">
        <f>VLOOKUP(A2126,'Data Transformation'!A2126:R4460,18,)</f>
        <v>49</v>
      </c>
    </row>
    <row r="2127" spans="1:17" ht="15.6" x14ac:dyDescent="0.3">
      <c r="A2127" s="1" t="s">
        <v>237</v>
      </c>
      <c r="B2127" s="1" t="str">
        <f>VLOOKUP($A2127,'Data Transformation'!$A$2:$D$2336,4,)</f>
        <v xml:space="preserve">  Jennifer L</v>
      </c>
      <c r="C2127">
        <f>VLOOKUP($A2127,'Medical Examinations'!$A$2:$B$2336,2,)</f>
        <v>37.43</v>
      </c>
      <c r="D2127">
        <f>VLOOKUP($A2127,'Medical Examinations'!$A$2:$C$2336,3,)</f>
        <v>4.5599999999999996</v>
      </c>
      <c r="E2127" t="str">
        <f>VLOOKUP($A2127,'Medical Examinations'!$A$2:$D$2336,4,)</f>
        <v>No</v>
      </c>
      <c r="F2127" t="str">
        <f>VLOOKUP($A2127,'Medical Examinations'!$A$2:$E$2336,5,)</f>
        <v>No</v>
      </c>
      <c r="G2127" t="str">
        <f>VLOOKUP($A2127,'Medical Examinations'!$A$2:$F$2336,6,)</f>
        <v>Yes</v>
      </c>
      <c r="H2127">
        <f>VLOOKUP($A2127,'Data Transformation'!$A$2:$G$2336,7,)</f>
        <v>1</v>
      </c>
      <c r="I2127" t="str">
        <f>VLOOKUP($A2127,'Medical Examinations'!$A$2:$H$2336,8,)</f>
        <v>No</v>
      </c>
      <c r="J2127" t="str">
        <f>VLOOKUP($A2127,'Data Transformation'!$A$2:$K$2336,11,)</f>
        <v>obesity</v>
      </c>
      <c r="K2127" t="str">
        <f>VLOOKUP($A2127,'Data Transformation'!$A$2:$M$2336,13,)</f>
        <v>Prediabetes</v>
      </c>
      <c r="L2127" t="str">
        <f>VLOOKUP(A2127,'Data Transformation'!A2127:Q4461,17,)</f>
        <v>13-Sep-1992</v>
      </c>
      <c r="M2127">
        <f>VLOOKUP($A2127,'Hospitalisation Details'!$A$2:$I$2344,6,)</f>
        <v>2138.0700000000002</v>
      </c>
      <c r="N2127" t="str">
        <f>VLOOKUP($A2127,'Hospitalisation Details'!$A$2:$I$2344,7,)</f>
        <v>tier - 2</v>
      </c>
      <c r="O2127" t="str">
        <f>VLOOKUP($A2127,'Hospitalisation Details'!$A$2:$I$2344,8,)</f>
        <v>tier - 1</v>
      </c>
      <c r="P2127" t="str">
        <f>VLOOKUP($A2127,'Hospitalisation Details'!$A$2:$I$2344,9,)</f>
        <v>R1012</v>
      </c>
      <c r="Q2127">
        <f>VLOOKUP(A2127,'Data Transformation'!A2127:R4461,18,)</f>
        <v>30</v>
      </c>
    </row>
    <row r="2128" spans="1:17" ht="15.6" x14ac:dyDescent="0.3">
      <c r="A2128" s="1" t="s">
        <v>236</v>
      </c>
      <c r="B2128" s="1" t="str">
        <f>VLOOKUP($A2128,'Data Transformation'!$A$2:$D$2336,4,)</f>
        <v xml:space="preserve">  Jesus Sr</v>
      </c>
      <c r="C2128">
        <f>VLOOKUP($A2128,'Medical Examinations'!$A$2:$B$2336,2,)</f>
        <v>25.74</v>
      </c>
      <c r="D2128">
        <f>VLOOKUP($A2128,'Medical Examinations'!$A$2:$C$2336,3,)</f>
        <v>6.41</v>
      </c>
      <c r="E2128" t="str">
        <f>VLOOKUP($A2128,'Medical Examinations'!$A$2:$D$2336,4,)</f>
        <v>yes</v>
      </c>
      <c r="F2128" t="str">
        <f>VLOOKUP($A2128,'Medical Examinations'!$A$2:$E$2336,5,)</f>
        <v>No</v>
      </c>
      <c r="G2128" t="str">
        <f>VLOOKUP($A2128,'Medical Examinations'!$A$2:$F$2336,6,)</f>
        <v>Yes</v>
      </c>
      <c r="H2128">
        <f>VLOOKUP($A2128,'Data Transformation'!$A$2:$G$2336,7,)</f>
        <v>1</v>
      </c>
      <c r="I2128" t="str">
        <f>VLOOKUP($A2128,'Medical Examinations'!$A$2:$H$2336,8,)</f>
        <v>No</v>
      </c>
      <c r="J2128" t="str">
        <f>VLOOKUP($A2128,'Data Transformation'!$A$2:$K$2336,11,)</f>
        <v>obesity</v>
      </c>
      <c r="K2128" t="str">
        <f>VLOOKUP($A2128,'Data Transformation'!$A$2:$M$2336,13,)</f>
        <v>Diabetes</v>
      </c>
      <c r="L2128" t="str">
        <f>VLOOKUP(A2128,'Data Transformation'!A2128:Q4462,17,)</f>
        <v>27-Oct-1973</v>
      </c>
      <c r="M2128">
        <f>VLOOKUP($A2128,'Hospitalisation Details'!$A$2:$I$2344,6,)</f>
        <v>2137.65</v>
      </c>
      <c r="N2128" t="str">
        <f>VLOOKUP($A2128,'Hospitalisation Details'!$A$2:$I$2344,7,)</f>
        <v>tier - 3</v>
      </c>
      <c r="O2128" t="str">
        <f>VLOOKUP($A2128,'Hospitalisation Details'!$A$2:$I$2344,8,)</f>
        <v>tier - 1</v>
      </c>
      <c r="P2128" t="str">
        <f>VLOOKUP($A2128,'Hospitalisation Details'!$A$2:$I$2344,9,)</f>
        <v>R1013</v>
      </c>
      <c r="Q2128">
        <f>VLOOKUP(A2128,'Data Transformation'!A2128:R4462,18,)</f>
        <v>49</v>
      </c>
    </row>
    <row r="2129" spans="1:17" ht="15.6" x14ac:dyDescent="0.3">
      <c r="A2129" s="1" t="s">
        <v>235</v>
      </c>
      <c r="B2129" s="1" t="str">
        <f>VLOOKUP($A2129,'Data Transformation'!$A$2:$D$2336,4,)</f>
        <v xml:space="preserve">  Kristen</v>
      </c>
      <c r="C2129">
        <f>VLOOKUP($A2129,'Medical Examinations'!$A$2:$B$2336,2,)</f>
        <v>36.575000000000003</v>
      </c>
      <c r="D2129">
        <f>VLOOKUP($A2129,'Medical Examinations'!$A$2:$C$2336,3,)</f>
        <v>5.57</v>
      </c>
      <c r="E2129" t="str">
        <f>VLOOKUP($A2129,'Medical Examinations'!$A$2:$D$2336,4,)</f>
        <v>No</v>
      </c>
      <c r="F2129" t="str">
        <f>VLOOKUP($A2129,'Medical Examinations'!$A$2:$E$2336,5,)</f>
        <v>No</v>
      </c>
      <c r="G2129" t="str">
        <f>VLOOKUP($A2129,'Medical Examinations'!$A$2:$F$2336,6,)</f>
        <v>Yes</v>
      </c>
      <c r="H2129">
        <f>VLOOKUP($A2129,'Data Transformation'!$A$2:$G$2336,7,)</f>
        <v>1</v>
      </c>
      <c r="I2129" t="str">
        <f>VLOOKUP($A2129,'Medical Examinations'!$A$2:$H$2336,8,)</f>
        <v>No</v>
      </c>
      <c r="J2129" t="str">
        <f>VLOOKUP($A2129,'Data Transformation'!$A$2:$K$2336,11,)</f>
        <v>obesity</v>
      </c>
      <c r="K2129" t="str">
        <f>VLOOKUP($A2129,'Data Transformation'!$A$2:$M$2336,13,)</f>
        <v>Diabetes</v>
      </c>
      <c r="L2129" t="str">
        <f>VLOOKUP(A2129,'Data Transformation'!A2129:Q4463,17,)</f>
        <v>29-Aug-1964</v>
      </c>
      <c r="M2129">
        <f>VLOOKUP($A2129,'Hospitalisation Details'!$A$2:$I$2344,6,)</f>
        <v>2136.88</v>
      </c>
      <c r="N2129" t="str">
        <f>VLOOKUP($A2129,'Hospitalisation Details'!$A$2:$I$2344,7,)</f>
        <v>tier - 2</v>
      </c>
      <c r="O2129" t="str">
        <f>VLOOKUP($A2129,'Hospitalisation Details'!$A$2:$I$2344,8,)</f>
        <v>tier - 2</v>
      </c>
      <c r="P2129" t="str">
        <f>VLOOKUP($A2129,'Hospitalisation Details'!$A$2:$I$2344,9,)</f>
        <v>R1012</v>
      </c>
      <c r="Q2129">
        <f>VLOOKUP(A2129,'Data Transformation'!A2129:R4463,18,)</f>
        <v>58</v>
      </c>
    </row>
    <row r="2130" spans="1:17" ht="15.6" x14ac:dyDescent="0.3">
      <c r="A2130" s="1" t="s">
        <v>234</v>
      </c>
      <c r="B2130" s="1" t="str">
        <f>VLOOKUP($A2130,'Data Transformation'!$A$2:$D$2336,4,)</f>
        <v xml:space="preserve">  Catherine C</v>
      </c>
      <c r="C2130">
        <f>VLOOKUP($A2130,'Medical Examinations'!$A$2:$B$2336,2,)</f>
        <v>35.15</v>
      </c>
      <c r="D2130">
        <f>VLOOKUP($A2130,'Medical Examinations'!$A$2:$C$2336,3,)</f>
        <v>5.47</v>
      </c>
      <c r="E2130" t="str">
        <f>VLOOKUP($A2130,'Medical Examinations'!$A$2:$D$2336,4,)</f>
        <v>No</v>
      </c>
      <c r="F2130" t="str">
        <f>VLOOKUP($A2130,'Medical Examinations'!$A$2:$E$2336,5,)</f>
        <v>No</v>
      </c>
      <c r="G2130" t="str">
        <f>VLOOKUP($A2130,'Medical Examinations'!$A$2:$F$2336,6,)</f>
        <v>Yes</v>
      </c>
      <c r="H2130">
        <f>VLOOKUP($A2130,'Data Transformation'!$A$2:$G$2336,7,)</f>
        <v>1</v>
      </c>
      <c r="I2130" t="str">
        <f>VLOOKUP($A2130,'Medical Examinations'!$A$2:$H$2336,8,)</f>
        <v>No</v>
      </c>
      <c r="J2130" t="str">
        <f>VLOOKUP($A2130,'Data Transformation'!$A$2:$K$2336,11,)</f>
        <v>obesity</v>
      </c>
      <c r="K2130" t="str">
        <f>VLOOKUP($A2130,'Data Transformation'!$A$2:$M$2336,13,)</f>
        <v>Prediabetes</v>
      </c>
      <c r="L2130" t="str">
        <f>VLOOKUP(A2130,'Data Transformation'!A2130:Q4464,17,)</f>
        <v>10-Aug-1971</v>
      </c>
      <c r="M2130">
        <f>VLOOKUP($A2130,'Hospitalisation Details'!$A$2:$I$2344,6,)</f>
        <v>2134.9</v>
      </c>
      <c r="N2130" t="str">
        <f>VLOOKUP($A2130,'Hospitalisation Details'!$A$2:$I$2344,7,)</f>
        <v>tier - 2</v>
      </c>
      <c r="O2130" t="str">
        <f>VLOOKUP($A2130,'Hospitalisation Details'!$A$2:$I$2344,8,)</f>
        <v>tier - 3</v>
      </c>
      <c r="P2130" t="str">
        <f>VLOOKUP($A2130,'Hospitalisation Details'!$A$2:$I$2344,9,)</f>
        <v>R1012</v>
      </c>
      <c r="Q2130">
        <f>VLOOKUP(A2130,'Data Transformation'!A2130:R4464,18,)</f>
        <v>51</v>
      </c>
    </row>
    <row r="2131" spans="1:17" ht="15.6" x14ac:dyDescent="0.3">
      <c r="A2131" s="1" t="s">
        <v>233</v>
      </c>
      <c r="B2131" s="1" t="str">
        <f>VLOOKUP($A2131,'Data Transformation'!$A$2:$D$2336,4,)</f>
        <v xml:space="preserve">  Paula</v>
      </c>
      <c r="C2131">
        <f>VLOOKUP($A2131,'Medical Examinations'!$A$2:$B$2336,2,)</f>
        <v>32.11</v>
      </c>
      <c r="D2131">
        <f>VLOOKUP($A2131,'Medical Examinations'!$A$2:$C$2336,3,)</f>
        <v>4.43</v>
      </c>
      <c r="E2131" t="str">
        <f>VLOOKUP($A2131,'Medical Examinations'!$A$2:$D$2336,4,)</f>
        <v>No</v>
      </c>
      <c r="F2131" t="str">
        <f>VLOOKUP($A2131,'Medical Examinations'!$A$2:$E$2336,5,)</f>
        <v>No</v>
      </c>
      <c r="G2131" t="str">
        <f>VLOOKUP($A2131,'Medical Examinations'!$A$2:$F$2336,6,)</f>
        <v>Yes</v>
      </c>
      <c r="H2131">
        <f>VLOOKUP($A2131,'Data Transformation'!$A$2:$G$2336,7,)</f>
        <v>1</v>
      </c>
      <c r="I2131" t="str">
        <f>VLOOKUP($A2131,'Medical Examinations'!$A$2:$H$2336,8,)</f>
        <v>No</v>
      </c>
      <c r="J2131" t="str">
        <f>VLOOKUP($A2131,'Data Transformation'!$A$2:$K$2336,11,)</f>
        <v>obesity</v>
      </c>
      <c r="K2131" t="str">
        <f>VLOOKUP($A2131,'Data Transformation'!$A$2:$M$2336,13,)</f>
        <v>Prediabetes</v>
      </c>
      <c r="L2131" t="str">
        <f>VLOOKUP(A2131,'Data Transformation'!A2131:Q4465,17,)</f>
        <v>13-Oct-2000</v>
      </c>
      <c r="M2131">
        <f>VLOOKUP($A2131,'Hospitalisation Details'!$A$2:$I$2344,6,)</f>
        <v>2130.6799999999998</v>
      </c>
      <c r="N2131" t="str">
        <f>VLOOKUP($A2131,'Hospitalisation Details'!$A$2:$I$2344,7,)</f>
        <v>tier - 2</v>
      </c>
      <c r="O2131" t="str">
        <f>VLOOKUP($A2131,'Hospitalisation Details'!$A$2:$I$2344,8,)</f>
        <v>tier - 3</v>
      </c>
      <c r="P2131" t="str">
        <f>VLOOKUP($A2131,'Hospitalisation Details'!$A$2:$I$2344,9,)</f>
        <v>R1012</v>
      </c>
      <c r="Q2131">
        <f>VLOOKUP(A2131,'Data Transformation'!A2131:R4465,18,)</f>
        <v>22</v>
      </c>
    </row>
    <row r="2132" spans="1:17" ht="15.6" x14ac:dyDescent="0.3">
      <c r="A2132" s="1" t="s">
        <v>232</v>
      </c>
      <c r="B2132" s="1" t="str">
        <f>VLOOKUP($A2132,'Data Transformation'!$A$2:$D$2336,4,)</f>
        <v xml:space="preserve">  Evan</v>
      </c>
      <c r="C2132">
        <f>VLOOKUP($A2132,'Medical Examinations'!$A$2:$B$2336,2,)</f>
        <v>30.495000000000001</v>
      </c>
      <c r="D2132">
        <f>VLOOKUP($A2132,'Medical Examinations'!$A$2:$C$2336,3,)</f>
        <v>4.95</v>
      </c>
      <c r="E2132" t="str">
        <f>VLOOKUP($A2132,'Medical Examinations'!$A$2:$D$2336,4,)</f>
        <v>No</v>
      </c>
      <c r="F2132" t="str">
        <f>VLOOKUP($A2132,'Medical Examinations'!$A$2:$E$2336,5,)</f>
        <v>No</v>
      </c>
      <c r="G2132" t="str">
        <f>VLOOKUP($A2132,'Medical Examinations'!$A$2:$F$2336,6,)</f>
        <v>Yes</v>
      </c>
      <c r="H2132">
        <f>VLOOKUP($A2132,'Data Transformation'!$A$2:$G$2336,7,)</f>
        <v>1</v>
      </c>
      <c r="I2132" t="str">
        <f>VLOOKUP($A2132,'Medical Examinations'!$A$2:$H$2336,8,)</f>
        <v>No</v>
      </c>
      <c r="J2132" t="str">
        <f>VLOOKUP($A2132,'Data Transformation'!$A$2:$K$2336,11,)</f>
        <v>obesity</v>
      </c>
      <c r="K2132" t="str">
        <f>VLOOKUP($A2132,'Data Transformation'!$A$2:$M$2336,13,)</f>
        <v>Normal</v>
      </c>
      <c r="L2132" t="str">
        <f>VLOOKUP(A2132,'Data Transformation'!A2132:Q4466,17,)</f>
        <v>19-Nov-2000</v>
      </c>
      <c r="M2132">
        <f>VLOOKUP($A2132,'Hospitalisation Details'!$A$2:$I$2344,6,)</f>
        <v>2128.4299999999998</v>
      </c>
      <c r="N2132" t="str">
        <f>VLOOKUP($A2132,'Hospitalisation Details'!$A$2:$I$2344,7,)</f>
        <v>tier - 2</v>
      </c>
      <c r="O2132" t="str">
        <f>VLOOKUP($A2132,'Hospitalisation Details'!$A$2:$I$2344,8,)</f>
        <v>tier - 1</v>
      </c>
      <c r="P2132" t="str">
        <f>VLOOKUP($A2132,'Hospitalisation Details'!$A$2:$I$2344,9,)</f>
        <v>R1012</v>
      </c>
      <c r="Q2132">
        <f>VLOOKUP(A2132,'Data Transformation'!A2132:R4466,18,)</f>
        <v>22</v>
      </c>
    </row>
    <row r="2133" spans="1:17" ht="15.6" x14ac:dyDescent="0.3">
      <c r="A2133" s="1" t="s">
        <v>231</v>
      </c>
      <c r="B2133" s="1" t="str">
        <f>VLOOKUP($A2133,'Data Transformation'!$A$2:$D$2336,4,)</f>
        <v xml:space="preserve">  Nathan J</v>
      </c>
      <c r="C2133">
        <f>VLOOKUP($A2133,'Medical Examinations'!$A$2:$B$2336,2,)</f>
        <v>29.24</v>
      </c>
      <c r="D2133">
        <f>VLOOKUP($A2133,'Medical Examinations'!$A$2:$C$2336,3,)</f>
        <v>4.04</v>
      </c>
      <c r="E2133" t="str">
        <f>VLOOKUP($A2133,'Medical Examinations'!$A$2:$D$2336,4,)</f>
        <v>No</v>
      </c>
      <c r="F2133" t="str">
        <f>VLOOKUP($A2133,'Medical Examinations'!$A$2:$E$2336,5,)</f>
        <v>yes</v>
      </c>
      <c r="G2133" t="str">
        <f>VLOOKUP($A2133,'Medical Examinations'!$A$2:$F$2336,6,)</f>
        <v>No</v>
      </c>
      <c r="H2133">
        <f>VLOOKUP($A2133,'Data Transformation'!$A$2:$G$2336,7,)</f>
        <v>1</v>
      </c>
      <c r="I2133" t="str">
        <f>VLOOKUP($A2133,'Medical Examinations'!$A$2:$H$2336,8,)</f>
        <v>No</v>
      </c>
      <c r="J2133" t="str">
        <f>VLOOKUP($A2133,'Data Transformation'!$A$2:$K$2336,11,)</f>
        <v>normal weight</v>
      </c>
      <c r="K2133" t="str">
        <f>VLOOKUP($A2133,'Data Transformation'!$A$2:$M$2336,13,)</f>
        <v>Normal</v>
      </c>
      <c r="L2133" t="str">
        <f>VLOOKUP(A2133,'Data Transformation'!A2133:Q4467,17,)</f>
        <v>17-Dec-2000</v>
      </c>
      <c r="M2133">
        <f>VLOOKUP($A2133,'Hospitalisation Details'!$A$2:$I$2344,6,)</f>
        <v>2118.61</v>
      </c>
      <c r="N2133" t="str">
        <f>VLOOKUP($A2133,'Hospitalisation Details'!$A$2:$I$2344,7,)</f>
        <v>tier - 2</v>
      </c>
      <c r="O2133" t="str">
        <f>VLOOKUP($A2133,'Hospitalisation Details'!$A$2:$I$2344,8,)</f>
        <v>tier - 1</v>
      </c>
      <c r="P2133" t="str">
        <f>VLOOKUP($A2133,'Hospitalisation Details'!$A$2:$I$2344,9,)</f>
        <v>R1012</v>
      </c>
      <c r="Q2133">
        <f>VLOOKUP(A2133,'Data Transformation'!A2133:R4467,18,)</f>
        <v>22</v>
      </c>
    </row>
    <row r="2134" spans="1:17" ht="15.6" x14ac:dyDescent="0.3">
      <c r="A2134" s="1" t="s">
        <v>230</v>
      </c>
      <c r="B2134" s="1" t="str">
        <f>VLOOKUP($A2134,'Data Transformation'!$A$2:$D$2336,4,)</f>
        <v xml:space="preserve">  Ashley M</v>
      </c>
      <c r="C2134">
        <f>VLOOKUP($A2134,'Medical Examinations'!$A$2:$B$2336,2,)</f>
        <v>22.515000000000001</v>
      </c>
      <c r="D2134">
        <f>VLOOKUP($A2134,'Medical Examinations'!$A$2:$C$2336,3,)</f>
        <v>5.93</v>
      </c>
      <c r="E2134" t="str">
        <f>VLOOKUP($A2134,'Medical Examinations'!$A$2:$D$2336,4,)</f>
        <v>No</v>
      </c>
      <c r="F2134" t="str">
        <f>VLOOKUP($A2134,'Medical Examinations'!$A$2:$E$2336,5,)</f>
        <v>No</v>
      </c>
      <c r="G2134" t="str">
        <f>VLOOKUP($A2134,'Medical Examinations'!$A$2:$F$2336,6,)</f>
        <v>Yes</v>
      </c>
      <c r="H2134">
        <f>VLOOKUP($A2134,'Data Transformation'!$A$2:$G$2336,7,)</f>
        <v>1</v>
      </c>
      <c r="I2134" t="str">
        <f>VLOOKUP($A2134,'Medical Examinations'!$A$2:$H$2336,8,)</f>
        <v>No</v>
      </c>
      <c r="J2134" t="str">
        <f>VLOOKUP($A2134,'Data Transformation'!$A$2:$K$2336,11,)</f>
        <v>obesity</v>
      </c>
      <c r="K2134" t="str">
        <f>VLOOKUP($A2134,'Data Transformation'!$A$2:$M$2336,13,)</f>
        <v>Diabetes</v>
      </c>
      <c r="L2134" t="str">
        <f>VLOOKUP(A2134,'Data Transformation'!A2134:Q4468,17,)</f>
        <v>19-Dec-1978</v>
      </c>
      <c r="M2134">
        <f>VLOOKUP($A2134,'Hospitalisation Details'!$A$2:$I$2344,6,)</f>
        <v>2117.34</v>
      </c>
      <c r="N2134" t="str">
        <f>VLOOKUP($A2134,'Hospitalisation Details'!$A$2:$I$2344,7,)</f>
        <v>tier - 2</v>
      </c>
      <c r="O2134" t="str">
        <f>VLOOKUP($A2134,'Hospitalisation Details'!$A$2:$I$2344,8,)</f>
        <v>tier - 3</v>
      </c>
      <c r="P2134" t="str">
        <f>VLOOKUP($A2134,'Hospitalisation Details'!$A$2:$I$2344,9,)</f>
        <v>R1012</v>
      </c>
      <c r="Q2134">
        <f>VLOOKUP(A2134,'Data Transformation'!A2134:R4468,18,)</f>
        <v>44</v>
      </c>
    </row>
    <row r="2135" spans="1:17" ht="15.6" x14ac:dyDescent="0.3">
      <c r="A2135" s="1" t="s">
        <v>229</v>
      </c>
      <c r="B2135" s="1" t="str">
        <f>VLOOKUP($A2135,'Data Transformation'!$A$2:$D$2336,4,)</f>
        <v xml:space="preserve">  Jason</v>
      </c>
      <c r="C2135">
        <f>VLOOKUP($A2135,'Medical Examinations'!$A$2:$B$2336,2,)</f>
        <v>15.65</v>
      </c>
      <c r="D2135">
        <f>VLOOKUP($A2135,'Medical Examinations'!$A$2:$C$2336,3,)</f>
        <v>4.2300000000000004</v>
      </c>
      <c r="E2135" t="str">
        <f>VLOOKUP($A2135,'Medical Examinations'!$A$2:$D$2336,4,)</f>
        <v>No</v>
      </c>
      <c r="F2135" t="str">
        <f>VLOOKUP($A2135,'Medical Examinations'!$A$2:$E$2336,5,)</f>
        <v>No</v>
      </c>
      <c r="G2135" t="str">
        <f>VLOOKUP($A2135,'Medical Examinations'!$A$2:$F$2336,6,)</f>
        <v>No</v>
      </c>
      <c r="H2135">
        <f>VLOOKUP($A2135,'Data Transformation'!$A$2:$G$2336,7,)</f>
        <v>0</v>
      </c>
      <c r="I2135" t="str">
        <f>VLOOKUP($A2135,'Medical Examinations'!$A$2:$H$2336,8,)</f>
        <v>No</v>
      </c>
      <c r="J2135" t="str">
        <f>VLOOKUP($A2135,'Data Transformation'!$A$2:$K$2336,11,)</f>
        <v>normal weight</v>
      </c>
      <c r="K2135" t="str">
        <f>VLOOKUP($A2135,'Data Transformation'!$A$2:$M$2336,13,)</f>
        <v>Normal</v>
      </c>
      <c r="L2135" t="str">
        <f>VLOOKUP(A2135,'Data Transformation'!A2135:Q4469,17,)</f>
        <v>15-Jul-1974</v>
      </c>
      <c r="M2135">
        <f>VLOOKUP($A2135,'Hospitalisation Details'!$A$2:$I$2344,6,)</f>
        <v>2106.2600000000002</v>
      </c>
      <c r="N2135" t="str">
        <f>VLOOKUP($A2135,'Hospitalisation Details'!$A$2:$I$2344,7,)</f>
        <v>tier - 2</v>
      </c>
      <c r="O2135" t="str">
        <f>VLOOKUP($A2135,'Hospitalisation Details'!$A$2:$I$2344,8,)</f>
        <v>tier - 2</v>
      </c>
      <c r="P2135" t="str">
        <f>VLOOKUP($A2135,'Hospitalisation Details'!$A$2:$I$2344,9,)</f>
        <v>R1013</v>
      </c>
      <c r="Q2135">
        <f>VLOOKUP(A2135,'Data Transformation'!A2135:R4469,18,)</f>
        <v>49</v>
      </c>
    </row>
    <row r="2136" spans="1:17" ht="15.6" x14ac:dyDescent="0.3">
      <c r="A2136" s="1" t="s">
        <v>228</v>
      </c>
      <c r="B2136" s="1" t="str">
        <f>VLOOKUP($A2136,'Data Transformation'!$A$2:$D$2336,4,)</f>
        <v xml:space="preserve">  Marshall</v>
      </c>
      <c r="C2136">
        <f>VLOOKUP($A2136,'Medical Examinations'!$A$2:$B$2336,2,)</f>
        <v>27.36</v>
      </c>
      <c r="D2136">
        <f>VLOOKUP($A2136,'Medical Examinations'!$A$2:$C$2336,3,)</f>
        <v>5.59</v>
      </c>
      <c r="E2136" t="str">
        <f>VLOOKUP($A2136,'Medical Examinations'!$A$2:$D$2336,4,)</f>
        <v>yes</v>
      </c>
      <c r="F2136" t="str">
        <f>VLOOKUP($A2136,'Medical Examinations'!$A$2:$E$2336,5,)</f>
        <v>No</v>
      </c>
      <c r="G2136" t="str">
        <f>VLOOKUP($A2136,'Medical Examinations'!$A$2:$F$2336,6,)</f>
        <v>No</v>
      </c>
      <c r="H2136">
        <f>VLOOKUP($A2136,'Data Transformation'!$A$2:$G$2336,7,)</f>
        <v>0</v>
      </c>
      <c r="I2136" t="str">
        <f>VLOOKUP($A2136,'Medical Examinations'!$A$2:$H$2336,8,)</f>
        <v>No</v>
      </c>
      <c r="J2136" t="str">
        <f>VLOOKUP($A2136,'Data Transformation'!$A$2:$K$2336,11,)</f>
        <v>normal weight</v>
      </c>
      <c r="K2136" t="str">
        <f>VLOOKUP($A2136,'Data Transformation'!$A$2:$M$2336,13,)</f>
        <v>Diabetes</v>
      </c>
      <c r="L2136" t="str">
        <f>VLOOKUP(A2136,'Data Transformation'!A2136:Q4470,17,)</f>
        <v>4-Oct-1976</v>
      </c>
      <c r="M2136">
        <f>VLOOKUP($A2136,'Hospitalisation Details'!$A$2:$I$2344,6,)</f>
        <v>2104.11</v>
      </c>
      <c r="N2136" t="str">
        <f>VLOOKUP($A2136,'Hospitalisation Details'!$A$2:$I$2344,7,)</f>
        <v>tier - 2</v>
      </c>
      <c r="O2136" t="str">
        <f>VLOOKUP($A2136,'Hospitalisation Details'!$A$2:$I$2344,8,)</f>
        <v>tier - 1</v>
      </c>
      <c r="P2136" t="str">
        <f>VLOOKUP($A2136,'Hospitalisation Details'!$A$2:$I$2344,9,)</f>
        <v>R1016</v>
      </c>
      <c r="Q2136">
        <f>VLOOKUP(A2136,'Data Transformation'!A2136:R4470,18,)</f>
        <v>46</v>
      </c>
    </row>
    <row r="2137" spans="1:17" ht="15.6" x14ac:dyDescent="0.3">
      <c r="A2137" s="1" t="s">
        <v>227</v>
      </c>
      <c r="B2137" s="1" t="str">
        <f>VLOOKUP($A2137,'Data Transformation'!$A$2:$D$2336,4,)</f>
        <v xml:space="preserve">  Lavar</v>
      </c>
      <c r="C2137">
        <f>VLOOKUP($A2137,'Medical Examinations'!$A$2:$B$2336,2,)</f>
        <v>22.3</v>
      </c>
      <c r="D2137">
        <f>VLOOKUP($A2137,'Medical Examinations'!$A$2:$C$2336,3,)</f>
        <v>4.8899999999999997</v>
      </c>
      <c r="E2137" t="str">
        <f>VLOOKUP($A2137,'Medical Examinations'!$A$2:$D$2336,4,)</f>
        <v>yes</v>
      </c>
      <c r="F2137" t="str">
        <f>VLOOKUP($A2137,'Medical Examinations'!$A$2:$E$2336,5,)</f>
        <v>No</v>
      </c>
      <c r="G2137" t="str">
        <f>VLOOKUP($A2137,'Medical Examinations'!$A$2:$F$2336,6,)</f>
        <v>No</v>
      </c>
      <c r="H2137">
        <f>VLOOKUP($A2137,'Data Transformation'!$A$2:$G$2336,7,)</f>
        <v>0</v>
      </c>
      <c r="I2137" t="str">
        <f>VLOOKUP($A2137,'Medical Examinations'!$A$2:$H$2336,8,)</f>
        <v>No</v>
      </c>
      <c r="J2137" t="str">
        <f>VLOOKUP($A2137,'Data Transformation'!$A$2:$K$2336,11,)</f>
        <v>normal weight</v>
      </c>
      <c r="K2137" t="str">
        <f>VLOOKUP($A2137,'Data Transformation'!$A$2:$M$2336,13,)</f>
        <v>Prediabetes</v>
      </c>
      <c r="L2137" t="str">
        <f>VLOOKUP(A2137,'Data Transformation'!A2137:Q4471,17,)</f>
        <v>18-Jun-1992</v>
      </c>
      <c r="M2137">
        <f>VLOOKUP($A2137,'Hospitalisation Details'!$A$2:$I$2344,6,)</f>
        <v>2103.08</v>
      </c>
      <c r="N2137" t="str">
        <f>VLOOKUP($A2137,'Hospitalisation Details'!$A$2:$I$2344,7,)</f>
        <v>tier - 3</v>
      </c>
      <c r="O2137" t="str">
        <f>VLOOKUP($A2137,'Hospitalisation Details'!$A$2:$I$2344,8,)</f>
        <v>tier - 2</v>
      </c>
      <c r="P2137" t="str">
        <f>VLOOKUP($A2137,'Hospitalisation Details'!$A$2:$I$2344,9,)</f>
        <v>R1011</v>
      </c>
      <c r="Q2137">
        <f>VLOOKUP(A2137,'Data Transformation'!A2137:R4471,18,)</f>
        <v>31</v>
      </c>
    </row>
    <row r="2138" spans="1:17" ht="15.6" x14ac:dyDescent="0.3">
      <c r="A2138" s="1" t="s">
        <v>226</v>
      </c>
      <c r="B2138" s="1" t="str">
        <f>VLOOKUP($A2138,'Data Transformation'!$A$2:$D$2336,4,)</f>
        <v xml:space="preserve">  Charlie T</v>
      </c>
      <c r="C2138">
        <f>VLOOKUP($A2138,'Medical Examinations'!$A$2:$B$2336,2,)</f>
        <v>26.03</v>
      </c>
      <c r="D2138">
        <f>VLOOKUP($A2138,'Medical Examinations'!$A$2:$C$2336,3,)</f>
        <v>5.81</v>
      </c>
      <c r="E2138" t="str">
        <f>VLOOKUP($A2138,'Medical Examinations'!$A$2:$D$2336,4,)</f>
        <v>yes</v>
      </c>
      <c r="F2138" t="str">
        <f>VLOOKUP($A2138,'Medical Examinations'!$A$2:$E$2336,5,)</f>
        <v>No</v>
      </c>
      <c r="G2138" t="str">
        <f>VLOOKUP($A2138,'Medical Examinations'!$A$2:$F$2336,6,)</f>
        <v>No</v>
      </c>
      <c r="H2138">
        <f>VLOOKUP($A2138,'Data Transformation'!$A$2:$G$2336,7,)</f>
        <v>0</v>
      </c>
      <c r="I2138" t="str">
        <f>VLOOKUP($A2138,'Medical Examinations'!$A$2:$H$2336,8,)</f>
        <v>No</v>
      </c>
      <c r="J2138" t="str">
        <f>VLOOKUP($A2138,'Data Transformation'!$A$2:$K$2336,11,)</f>
        <v>overweight</v>
      </c>
      <c r="K2138" t="str">
        <f>VLOOKUP($A2138,'Data Transformation'!$A$2:$M$2336,13,)</f>
        <v>Diabetes</v>
      </c>
      <c r="L2138" t="str">
        <f>VLOOKUP(A2138,'Data Transformation'!A2138:Q4472,17,)</f>
        <v>22-Nov-1981</v>
      </c>
      <c r="M2138">
        <f>VLOOKUP($A2138,'Hospitalisation Details'!$A$2:$I$2344,6,)</f>
        <v>2102.2600000000002</v>
      </c>
      <c r="N2138" t="str">
        <f>VLOOKUP($A2138,'Hospitalisation Details'!$A$2:$I$2344,7,)</f>
        <v>tier - 3</v>
      </c>
      <c r="O2138" t="str">
        <f>VLOOKUP($A2138,'Hospitalisation Details'!$A$2:$I$2344,8,)</f>
        <v>tier - 2</v>
      </c>
      <c r="P2138" t="str">
        <f>VLOOKUP($A2138,'Hospitalisation Details'!$A$2:$I$2344,9,)</f>
        <v>R1019</v>
      </c>
      <c r="Q2138">
        <f>VLOOKUP(A2138,'Data Transformation'!A2138:R4472,18,)</f>
        <v>41</v>
      </c>
    </row>
    <row r="2139" spans="1:17" ht="15.6" x14ac:dyDescent="0.3">
      <c r="A2139" s="1" t="s">
        <v>225</v>
      </c>
      <c r="B2139" s="1" t="str">
        <f>VLOOKUP($A2139,'Data Transformation'!$A$2:$D$2336,4,)</f>
        <v xml:space="preserve">  Lauren</v>
      </c>
      <c r="C2139">
        <f>VLOOKUP($A2139,'Medical Examinations'!$A$2:$B$2336,2,)</f>
        <v>27.74</v>
      </c>
      <c r="D2139">
        <f>VLOOKUP($A2139,'Medical Examinations'!$A$2:$C$2336,3,)</f>
        <v>4.29</v>
      </c>
      <c r="E2139" t="str">
        <f>VLOOKUP($A2139,'Medical Examinations'!$A$2:$D$2336,4,)</f>
        <v>No</v>
      </c>
      <c r="F2139" t="str">
        <f>VLOOKUP($A2139,'Medical Examinations'!$A$2:$E$2336,5,)</f>
        <v>yes</v>
      </c>
      <c r="G2139" t="str">
        <f>VLOOKUP($A2139,'Medical Examinations'!$A$2:$F$2336,6,)</f>
        <v>No</v>
      </c>
      <c r="H2139">
        <f>VLOOKUP($A2139,'Data Transformation'!$A$2:$G$2336,7,)</f>
        <v>1</v>
      </c>
      <c r="I2139" t="str">
        <f>VLOOKUP($A2139,'Medical Examinations'!$A$2:$H$2336,8,)</f>
        <v>No</v>
      </c>
      <c r="J2139" t="str">
        <f>VLOOKUP($A2139,'Data Transformation'!$A$2:$K$2336,11,)</f>
        <v>overweight</v>
      </c>
      <c r="K2139" t="str">
        <f>VLOOKUP($A2139,'Data Transformation'!$A$2:$M$2336,13,)</f>
        <v>Diabetes</v>
      </c>
      <c r="L2139" t="str">
        <f>VLOOKUP(A2139,'Data Transformation'!A2139:Q4473,17,)</f>
        <v>4-Sep-1999</v>
      </c>
      <c r="M2139">
        <f>VLOOKUP($A2139,'Hospitalisation Details'!$A$2:$I$2344,6,)</f>
        <v>2094.1</v>
      </c>
      <c r="N2139" t="str">
        <f>VLOOKUP($A2139,'Hospitalisation Details'!$A$2:$I$2344,7,)</f>
        <v>tier - 3</v>
      </c>
      <c r="O2139" t="str">
        <f>VLOOKUP($A2139,'Hospitalisation Details'!$A$2:$I$2344,8,)</f>
        <v>tier - 2</v>
      </c>
      <c r="P2139" t="str">
        <f>VLOOKUP($A2139,'Hospitalisation Details'!$A$2:$I$2344,9,)</f>
        <v>R1025</v>
      </c>
      <c r="Q2139">
        <f>VLOOKUP(A2139,'Data Transformation'!A2139:R4473,18,)</f>
        <v>23</v>
      </c>
    </row>
    <row r="2140" spans="1:17" ht="15.6" x14ac:dyDescent="0.3">
      <c r="A2140" s="1" t="s">
        <v>224</v>
      </c>
      <c r="B2140" s="1" t="str">
        <f>VLOOKUP($A2140,'Data Transformation'!$A$2:$D$2336,4,)</f>
        <v xml:space="preserve">  Arthur</v>
      </c>
      <c r="C2140">
        <f>VLOOKUP($A2140,'Medical Examinations'!$A$2:$B$2336,2,)</f>
        <v>32.11</v>
      </c>
      <c r="D2140">
        <f>VLOOKUP($A2140,'Medical Examinations'!$A$2:$C$2336,3,)</f>
        <v>4.03</v>
      </c>
      <c r="E2140" t="str">
        <f>VLOOKUP($A2140,'Medical Examinations'!$A$2:$D$2336,4,)</f>
        <v>yes</v>
      </c>
      <c r="F2140" t="str">
        <f>VLOOKUP($A2140,'Medical Examinations'!$A$2:$E$2336,5,)</f>
        <v>yes</v>
      </c>
      <c r="G2140" t="str">
        <f>VLOOKUP($A2140,'Medical Examinations'!$A$2:$F$2336,6,)</f>
        <v>No</v>
      </c>
      <c r="H2140">
        <f>VLOOKUP($A2140,'Data Transformation'!$A$2:$G$2336,7,)</f>
        <v>2</v>
      </c>
      <c r="I2140" t="str">
        <f>VLOOKUP($A2140,'Medical Examinations'!$A$2:$H$2336,8,)</f>
        <v>No</v>
      </c>
      <c r="J2140" t="str">
        <f>VLOOKUP($A2140,'Data Transformation'!$A$2:$K$2336,11,)</f>
        <v>overweight</v>
      </c>
      <c r="K2140" t="str">
        <f>VLOOKUP($A2140,'Data Transformation'!$A$2:$M$2336,13,)</f>
        <v>Diabetes</v>
      </c>
      <c r="L2140" t="str">
        <f>VLOOKUP(A2140,'Data Transformation'!A2140:Q4474,17,)</f>
        <v>22-Jul-1963</v>
      </c>
      <c r="M2140">
        <f>VLOOKUP($A2140,'Hospitalisation Details'!$A$2:$I$2344,6,)</f>
        <v>2055.3200000000002</v>
      </c>
      <c r="N2140" t="str">
        <f>VLOOKUP($A2140,'Hospitalisation Details'!$A$2:$I$2344,7,)</f>
        <v>tier - 3</v>
      </c>
      <c r="O2140" t="str">
        <f>VLOOKUP($A2140,'Hospitalisation Details'!$A$2:$I$2344,8,)</f>
        <v>tier - 3</v>
      </c>
      <c r="P2140" t="str">
        <f>VLOOKUP($A2140,'Hospitalisation Details'!$A$2:$I$2344,9,)</f>
        <v>R1012</v>
      </c>
      <c r="Q2140">
        <f>VLOOKUP(A2140,'Data Transformation'!A2140:R4474,18,)</f>
        <v>60</v>
      </c>
    </row>
    <row r="2141" spans="1:17" ht="15.6" x14ac:dyDescent="0.3">
      <c r="A2141" s="1" t="s">
        <v>223</v>
      </c>
      <c r="B2141" s="1" t="str">
        <f>VLOOKUP($A2141,'Data Transformation'!$A$2:$D$2336,4,)</f>
        <v xml:space="preserve">  Thomas</v>
      </c>
      <c r="C2141">
        <f>VLOOKUP($A2141,'Medical Examinations'!$A$2:$B$2336,2,)</f>
        <v>25.175000000000001</v>
      </c>
      <c r="D2141">
        <f>VLOOKUP($A2141,'Medical Examinations'!$A$2:$C$2336,3,)</f>
        <v>6.29</v>
      </c>
      <c r="E2141" t="str">
        <f>VLOOKUP($A2141,'Medical Examinations'!$A$2:$D$2336,4,)</f>
        <v>yes</v>
      </c>
      <c r="F2141" t="str">
        <f>VLOOKUP($A2141,'Medical Examinations'!$A$2:$E$2336,5,)</f>
        <v>yes</v>
      </c>
      <c r="G2141" t="str">
        <f>VLOOKUP($A2141,'Medical Examinations'!$A$2:$F$2336,6,)</f>
        <v>No</v>
      </c>
      <c r="H2141">
        <f>VLOOKUP($A2141,'Data Transformation'!$A$2:$G$2336,7,)</f>
        <v>2</v>
      </c>
      <c r="I2141" t="str">
        <f>VLOOKUP($A2141,'Medical Examinations'!$A$2:$H$2336,8,)</f>
        <v>No</v>
      </c>
      <c r="J2141" t="str">
        <f>VLOOKUP($A2141,'Data Transformation'!$A$2:$K$2336,11,)</f>
        <v>normal weight</v>
      </c>
      <c r="K2141" t="str">
        <f>VLOOKUP($A2141,'Data Transformation'!$A$2:$M$2336,13,)</f>
        <v>Diabetes</v>
      </c>
      <c r="L2141" t="str">
        <f>VLOOKUP(A2141,'Data Transformation'!A2141:Q4475,17,)</f>
        <v>20-Aug-1996</v>
      </c>
      <c r="M2141">
        <f>VLOOKUP($A2141,'Hospitalisation Details'!$A$2:$I$2344,6,)</f>
        <v>2045.69</v>
      </c>
      <c r="N2141" t="str">
        <f>VLOOKUP($A2141,'Hospitalisation Details'!$A$2:$I$2344,7,)</f>
        <v>tier - 3</v>
      </c>
      <c r="O2141" t="str">
        <f>VLOOKUP($A2141,'Hospitalisation Details'!$A$2:$I$2344,8,)</f>
        <v>tier - 3</v>
      </c>
      <c r="P2141" t="str">
        <f>VLOOKUP($A2141,'Hospitalisation Details'!$A$2:$I$2344,9,)</f>
        <v>R1012</v>
      </c>
      <c r="Q2141">
        <f>VLOOKUP(A2141,'Data Transformation'!A2141:R4475,18,)</f>
        <v>26</v>
      </c>
    </row>
    <row r="2142" spans="1:17" ht="15.6" x14ac:dyDescent="0.3">
      <c r="A2142" s="1" t="s">
        <v>222</v>
      </c>
      <c r="B2142" s="1" t="str">
        <f>VLOOKUP($A2142,'Data Transformation'!$A$2:$D$2336,4,)</f>
        <v xml:space="preserve">  Jennifer</v>
      </c>
      <c r="C2142">
        <f>VLOOKUP($A2142,'Medical Examinations'!$A$2:$B$2336,2,)</f>
        <v>39.49</v>
      </c>
      <c r="D2142">
        <f>VLOOKUP($A2142,'Medical Examinations'!$A$2:$C$2336,3,)</f>
        <v>4.4800000000000004</v>
      </c>
      <c r="E2142" t="str">
        <f>VLOOKUP($A2142,'Medical Examinations'!$A$2:$D$2336,4,)</f>
        <v>yes</v>
      </c>
      <c r="F2142" t="str">
        <f>VLOOKUP($A2142,'Medical Examinations'!$A$2:$E$2336,5,)</f>
        <v>No</v>
      </c>
      <c r="G2142" t="str">
        <f>VLOOKUP($A2142,'Medical Examinations'!$A$2:$F$2336,6,)</f>
        <v>No</v>
      </c>
      <c r="H2142">
        <f>VLOOKUP($A2142,'Data Transformation'!$A$2:$G$2336,7,)</f>
        <v>0</v>
      </c>
      <c r="I2142" t="str">
        <f>VLOOKUP($A2142,'Medical Examinations'!$A$2:$H$2336,8,)</f>
        <v>No</v>
      </c>
      <c r="J2142" t="str">
        <f>VLOOKUP($A2142,'Data Transformation'!$A$2:$K$2336,11,)</f>
        <v>underweight</v>
      </c>
      <c r="K2142" t="str">
        <f>VLOOKUP($A2142,'Data Transformation'!$A$2:$M$2336,13,)</f>
        <v>Diabetes</v>
      </c>
      <c r="L2142" t="str">
        <f>VLOOKUP(A2142,'Data Transformation'!A2142:Q4476,17,)</f>
        <v>4-Nov-1979</v>
      </c>
      <c r="M2142">
        <f>VLOOKUP($A2142,'Hospitalisation Details'!$A$2:$I$2344,6,)</f>
        <v>2026.97</v>
      </c>
      <c r="N2142" t="str">
        <f>VLOOKUP($A2142,'Hospitalisation Details'!$A$2:$I$2344,7,)</f>
        <v>tier - 3</v>
      </c>
      <c r="O2142" t="str">
        <f>VLOOKUP($A2142,'Hospitalisation Details'!$A$2:$I$2344,8,)</f>
        <v>tier - 2</v>
      </c>
      <c r="P2142" t="str">
        <f>VLOOKUP($A2142,'Hospitalisation Details'!$A$2:$I$2344,9,)</f>
        <v>R1013</v>
      </c>
      <c r="Q2142">
        <f>VLOOKUP(A2142,'Data Transformation'!A2142:R4476,18,)</f>
        <v>43</v>
      </c>
    </row>
    <row r="2143" spans="1:17" ht="15.6" x14ac:dyDescent="0.3">
      <c r="A2143" s="1" t="s">
        <v>221</v>
      </c>
      <c r="B2143" s="1" t="str">
        <f>VLOOKUP($A2143,'Data Transformation'!$A$2:$D$2336,4,)</f>
        <v xml:space="preserve">  Tammy</v>
      </c>
      <c r="C2143">
        <f>VLOOKUP($A2143,'Medical Examinations'!$A$2:$B$2336,2,)</f>
        <v>34.869999999999997</v>
      </c>
      <c r="D2143">
        <f>VLOOKUP($A2143,'Medical Examinations'!$A$2:$C$2336,3,)</f>
        <v>5.51</v>
      </c>
      <c r="E2143" t="str">
        <f>VLOOKUP($A2143,'Medical Examinations'!$A$2:$D$2336,4,)</f>
        <v>yes</v>
      </c>
      <c r="F2143" t="str">
        <f>VLOOKUP($A2143,'Medical Examinations'!$A$2:$E$2336,5,)</f>
        <v>No</v>
      </c>
      <c r="G2143" t="str">
        <f>VLOOKUP($A2143,'Medical Examinations'!$A$2:$F$2336,6,)</f>
        <v>No</v>
      </c>
      <c r="H2143">
        <f>VLOOKUP($A2143,'Data Transformation'!$A$2:$G$2336,7,)</f>
        <v>0</v>
      </c>
      <c r="I2143" t="str">
        <f>VLOOKUP($A2143,'Medical Examinations'!$A$2:$H$2336,8,)</f>
        <v>No</v>
      </c>
      <c r="J2143" t="str">
        <f>VLOOKUP($A2143,'Data Transformation'!$A$2:$K$2336,11,)</f>
        <v>normal weight</v>
      </c>
      <c r="K2143" t="str">
        <f>VLOOKUP($A2143,'Data Transformation'!$A$2:$M$2336,13,)</f>
        <v>Normal</v>
      </c>
      <c r="L2143" t="str">
        <f>VLOOKUP(A2143,'Data Transformation'!A2143:Q4477,17,)</f>
        <v>12-Jun-1997</v>
      </c>
      <c r="M2143">
        <f>VLOOKUP($A2143,'Hospitalisation Details'!$A$2:$I$2344,6,)</f>
        <v>2020.55</v>
      </c>
      <c r="N2143" t="str">
        <f>VLOOKUP($A2143,'Hospitalisation Details'!$A$2:$I$2344,7,)</f>
        <v>tier - 3</v>
      </c>
      <c r="O2143" t="str">
        <f>VLOOKUP($A2143,'Hospitalisation Details'!$A$2:$I$2344,8,)</f>
        <v>tier - 2</v>
      </c>
      <c r="P2143" t="str">
        <f>VLOOKUP($A2143,'Hospitalisation Details'!$A$2:$I$2344,9,)</f>
        <v>R1013</v>
      </c>
      <c r="Q2143">
        <f>VLOOKUP(A2143,'Data Transformation'!A2143:R4477,18,)</f>
        <v>26</v>
      </c>
    </row>
    <row r="2144" spans="1:17" ht="15.6" x14ac:dyDescent="0.3">
      <c r="A2144" s="1" t="s">
        <v>220</v>
      </c>
      <c r="B2144" s="1" t="str">
        <f>VLOOKUP($A2144,'Data Transformation'!$A$2:$D$2336,4,)</f>
        <v xml:space="preserve">  Lena</v>
      </c>
      <c r="C2144">
        <f>VLOOKUP($A2144,'Medical Examinations'!$A$2:$B$2336,2,)</f>
        <v>34.6</v>
      </c>
      <c r="D2144">
        <f>VLOOKUP($A2144,'Medical Examinations'!$A$2:$C$2336,3,)</f>
        <v>4.5</v>
      </c>
      <c r="E2144" t="str">
        <f>VLOOKUP($A2144,'Medical Examinations'!$A$2:$D$2336,4,)</f>
        <v>yes</v>
      </c>
      <c r="F2144" t="str">
        <f>VLOOKUP($A2144,'Medical Examinations'!$A$2:$E$2336,5,)</f>
        <v>No</v>
      </c>
      <c r="G2144" t="str">
        <f>VLOOKUP($A2144,'Medical Examinations'!$A$2:$F$2336,6,)</f>
        <v>No</v>
      </c>
      <c r="H2144">
        <f>VLOOKUP($A2144,'Data Transformation'!$A$2:$G$2336,7,)</f>
        <v>0</v>
      </c>
      <c r="I2144" t="str">
        <f>VLOOKUP($A2144,'Medical Examinations'!$A$2:$H$2336,8,)</f>
        <v>No</v>
      </c>
      <c r="J2144" t="str">
        <f>VLOOKUP($A2144,'Data Transformation'!$A$2:$K$2336,11,)</f>
        <v>overweight</v>
      </c>
      <c r="K2144" t="str">
        <f>VLOOKUP($A2144,'Data Transformation'!$A$2:$M$2336,13,)</f>
        <v>Normal</v>
      </c>
      <c r="L2144" t="str">
        <f>VLOOKUP(A2144,'Data Transformation'!A2144:Q4478,17,)</f>
        <v>30-Aug-2004</v>
      </c>
      <c r="M2144">
        <f>VLOOKUP($A2144,'Hospitalisation Details'!$A$2:$I$2344,6,)</f>
        <v>2020.18</v>
      </c>
      <c r="N2144" t="str">
        <f>VLOOKUP($A2144,'Hospitalisation Details'!$A$2:$I$2344,7,)</f>
        <v>tier - 3</v>
      </c>
      <c r="O2144" t="str">
        <f>VLOOKUP($A2144,'Hospitalisation Details'!$A$2:$I$2344,8,)</f>
        <v>tier - 1</v>
      </c>
      <c r="P2144" t="str">
        <f>VLOOKUP($A2144,'Hospitalisation Details'!$A$2:$I$2344,9,)</f>
        <v>R1011</v>
      </c>
      <c r="Q2144">
        <f>VLOOKUP(A2144,'Data Transformation'!A2144:R4478,18,)</f>
        <v>18</v>
      </c>
    </row>
    <row r="2145" spans="1:17" ht="15.6" x14ac:dyDescent="0.3">
      <c r="A2145" s="1" t="s">
        <v>219</v>
      </c>
      <c r="B2145" s="1" t="str">
        <f>VLOOKUP($A2145,'Data Transformation'!$A$2:$D$2336,4,)</f>
        <v xml:space="preserve">  Valentina</v>
      </c>
      <c r="C2145">
        <f>VLOOKUP($A2145,'Medical Examinations'!$A$2:$B$2336,2,)</f>
        <v>25.8</v>
      </c>
      <c r="D2145">
        <f>VLOOKUP($A2145,'Medical Examinations'!$A$2:$C$2336,3,)</f>
        <v>6.29</v>
      </c>
      <c r="E2145" t="str">
        <f>VLOOKUP($A2145,'Medical Examinations'!$A$2:$D$2336,4,)</f>
        <v>yes</v>
      </c>
      <c r="F2145" t="str">
        <f>VLOOKUP($A2145,'Medical Examinations'!$A$2:$E$2336,5,)</f>
        <v>No</v>
      </c>
      <c r="G2145" t="str">
        <f>VLOOKUP($A2145,'Medical Examinations'!$A$2:$F$2336,6,)</f>
        <v>No</v>
      </c>
      <c r="H2145">
        <f>VLOOKUP($A2145,'Data Transformation'!$A$2:$G$2336,7,)</f>
        <v>0</v>
      </c>
      <c r="I2145" t="str">
        <f>VLOOKUP($A2145,'Medical Examinations'!$A$2:$H$2336,8,)</f>
        <v>No</v>
      </c>
      <c r="J2145" t="str">
        <f>VLOOKUP($A2145,'Data Transformation'!$A$2:$K$2336,11,)</f>
        <v>obesity</v>
      </c>
      <c r="K2145" t="str">
        <f>VLOOKUP($A2145,'Data Transformation'!$A$2:$M$2336,13,)</f>
        <v>Diabetes</v>
      </c>
      <c r="L2145" t="str">
        <f>VLOOKUP(A2145,'Data Transformation'!A2145:Q4479,17,)</f>
        <v>6-Dec-1974</v>
      </c>
      <c r="M2145">
        <f>VLOOKUP($A2145,'Hospitalisation Details'!$A$2:$I$2344,6,)</f>
        <v>2007.95</v>
      </c>
      <c r="N2145" t="str">
        <f>VLOOKUP($A2145,'Hospitalisation Details'!$A$2:$I$2344,7,)</f>
        <v>tier - 3</v>
      </c>
      <c r="O2145" t="str">
        <f>VLOOKUP($A2145,'Hospitalisation Details'!$A$2:$I$2344,8,)</f>
        <v>tier - 2</v>
      </c>
      <c r="P2145" t="str">
        <f>VLOOKUP($A2145,'Hospitalisation Details'!$A$2:$I$2344,9,)</f>
        <v>R1011</v>
      </c>
      <c r="Q2145">
        <f>VLOOKUP(A2145,'Data Transformation'!A2145:R4479,18,)</f>
        <v>48</v>
      </c>
    </row>
    <row r="2146" spans="1:17" ht="15.6" x14ac:dyDescent="0.3">
      <c r="A2146" s="1" t="s">
        <v>218</v>
      </c>
      <c r="B2146" s="1" t="str">
        <f>VLOOKUP($A2146,'Data Transformation'!$A$2:$D$2336,4,)</f>
        <v xml:space="preserve">  Russell N</v>
      </c>
      <c r="C2146">
        <f>VLOOKUP($A2146,'Medical Examinations'!$A$2:$B$2336,2,)</f>
        <v>35.86</v>
      </c>
      <c r="D2146">
        <f>VLOOKUP($A2146,'Medical Examinations'!$A$2:$C$2336,3,)</f>
        <v>4.33</v>
      </c>
      <c r="E2146" t="str">
        <f>VLOOKUP($A2146,'Medical Examinations'!$A$2:$D$2336,4,)</f>
        <v>No</v>
      </c>
      <c r="F2146" t="str">
        <f>VLOOKUP($A2146,'Medical Examinations'!$A$2:$E$2336,5,)</f>
        <v>No</v>
      </c>
      <c r="G2146" t="str">
        <f>VLOOKUP($A2146,'Medical Examinations'!$A$2:$F$2336,6,)</f>
        <v>No</v>
      </c>
      <c r="H2146">
        <f>VLOOKUP($A2146,'Data Transformation'!$A$2:$G$2336,7,)</f>
        <v>1</v>
      </c>
      <c r="I2146" t="str">
        <f>VLOOKUP($A2146,'Medical Examinations'!$A$2:$H$2336,8,)</f>
        <v>No</v>
      </c>
      <c r="J2146" t="str">
        <f>VLOOKUP($A2146,'Data Transformation'!$A$2:$K$2336,11,)</f>
        <v>obesity</v>
      </c>
      <c r="K2146" t="str">
        <f>VLOOKUP($A2146,'Data Transformation'!$A$2:$M$2336,13,)</f>
        <v>Diabetes</v>
      </c>
      <c r="L2146" t="str">
        <f>VLOOKUP(A2146,'Data Transformation'!A2146:Q4480,17,)</f>
        <v>1-Oct-1999</v>
      </c>
      <c r="M2146">
        <f>VLOOKUP($A2146,'Hospitalisation Details'!$A$2:$I$2344,6,)</f>
        <v>1986.93</v>
      </c>
      <c r="N2146" t="str">
        <f>VLOOKUP($A2146,'Hospitalisation Details'!$A$2:$I$2344,7,)</f>
        <v>tier - 3</v>
      </c>
      <c r="O2146" t="str">
        <f>VLOOKUP($A2146,'Hospitalisation Details'!$A$2:$I$2344,8,)</f>
        <v>tier - 2</v>
      </c>
      <c r="P2146" t="str">
        <f>VLOOKUP($A2146,'Hospitalisation Details'!$A$2:$I$2344,9,)</f>
        <v>R1013</v>
      </c>
      <c r="Q2146">
        <f>VLOOKUP(A2146,'Data Transformation'!A2146:R4480,18,)</f>
        <v>23</v>
      </c>
    </row>
    <row r="2147" spans="1:17" ht="15.6" x14ac:dyDescent="0.3">
      <c r="A2147" s="1" t="s">
        <v>217</v>
      </c>
      <c r="B2147" s="1" t="str">
        <f>VLOOKUP($A2147,'Data Transformation'!$A$2:$D$2336,4,)</f>
        <v xml:space="preserve">  Scott R</v>
      </c>
      <c r="C2147">
        <f>VLOOKUP($A2147,'Medical Examinations'!$A$2:$B$2336,2,)</f>
        <v>40.47</v>
      </c>
      <c r="D2147">
        <f>VLOOKUP($A2147,'Medical Examinations'!$A$2:$C$2336,3,)</f>
        <v>11.15</v>
      </c>
      <c r="E2147" t="str">
        <f>VLOOKUP($A2147,'Medical Examinations'!$A$2:$D$2336,4,)</f>
        <v>No</v>
      </c>
      <c r="F2147" t="str">
        <f>VLOOKUP($A2147,'Medical Examinations'!$A$2:$E$2336,5,)</f>
        <v>No</v>
      </c>
      <c r="G2147" t="str">
        <f>VLOOKUP($A2147,'Medical Examinations'!$A$2:$F$2336,6,)</f>
        <v>No</v>
      </c>
      <c r="H2147">
        <f>VLOOKUP($A2147,'Data Transformation'!$A$2:$G$2336,7,)</f>
        <v>0</v>
      </c>
      <c r="I2147" t="str">
        <f>VLOOKUP($A2147,'Medical Examinations'!$A$2:$H$2336,8,)</f>
        <v>No</v>
      </c>
      <c r="J2147" t="str">
        <f>VLOOKUP($A2147,'Data Transformation'!$A$2:$K$2336,11,)</f>
        <v>obesity</v>
      </c>
      <c r="K2147" t="str">
        <f>VLOOKUP($A2147,'Data Transformation'!$A$2:$M$2336,13,)</f>
        <v>Diabetes</v>
      </c>
      <c r="L2147" t="str">
        <f>VLOOKUP(A2147,'Data Transformation'!A2147:Q4481,17,)</f>
        <v>28-Dec-1993</v>
      </c>
      <c r="M2147">
        <f>VLOOKUP($A2147,'Hospitalisation Details'!$A$2:$I$2344,6,)</f>
        <v>1984.45</v>
      </c>
      <c r="N2147" t="str">
        <f>VLOOKUP($A2147,'Hospitalisation Details'!$A$2:$I$2344,7,)</f>
        <v>tier - 3</v>
      </c>
      <c r="O2147" t="str">
        <f>VLOOKUP($A2147,'Hospitalisation Details'!$A$2:$I$2344,8,)</f>
        <v>tier - 3</v>
      </c>
      <c r="P2147" t="str">
        <f>VLOOKUP($A2147,'Hospitalisation Details'!$A$2:$I$2344,9,)</f>
        <v>R1016</v>
      </c>
      <c r="Q2147">
        <f>VLOOKUP(A2147,'Data Transformation'!A2147:R4481,18,)</f>
        <v>29</v>
      </c>
    </row>
    <row r="2148" spans="1:17" ht="15.6" x14ac:dyDescent="0.3">
      <c r="A2148" s="1" t="s">
        <v>216</v>
      </c>
      <c r="B2148" s="1" t="str">
        <f>VLOOKUP($A2148,'Data Transformation'!$A$2:$D$2336,4,)</f>
        <v xml:space="preserve">  Jose Francisco Sr</v>
      </c>
      <c r="C2148">
        <f>VLOOKUP($A2148,'Medical Examinations'!$A$2:$B$2336,2,)</f>
        <v>32.01</v>
      </c>
      <c r="D2148">
        <f>VLOOKUP($A2148,'Medical Examinations'!$A$2:$C$2336,3,)</f>
        <v>6.45</v>
      </c>
      <c r="E2148" t="str">
        <f>VLOOKUP($A2148,'Medical Examinations'!$A$2:$D$2336,4,)</f>
        <v>No</v>
      </c>
      <c r="F2148" t="str">
        <f>VLOOKUP($A2148,'Medical Examinations'!$A$2:$E$2336,5,)</f>
        <v>No</v>
      </c>
      <c r="G2148" t="str">
        <f>VLOOKUP($A2148,'Medical Examinations'!$A$2:$F$2336,6,)</f>
        <v>No</v>
      </c>
      <c r="H2148">
        <f>VLOOKUP($A2148,'Data Transformation'!$A$2:$G$2336,7,)</f>
        <v>1</v>
      </c>
      <c r="I2148" t="str">
        <f>VLOOKUP($A2148,'Medical Examinations'!$A$2:$H$2336,8,)</f>
        <v>No</v>
      </c>
      <c r="J2148" t="str">
        <f>VLOOKUP($A2148,'Data Transformation'!$A$2:$K$2336,11,)</f>
        <v>overweight</v>
      </c>
      <c r="K2148" t="str">
        <f>VLOOKUP($A2148,'Data Transformation'!$A$2:$M$2336,13,)</f>
        <v>Diabetes</v>
      </c>
      <c r="L2148" t="str">
        <f>VLOOKUP(A2148,'Data Transformation'!A2148:Q4482,17,)</f>
        <v>5-Sep-2003</v>
      </c>
      <c r="M2148">
        <f>VLOOKUP($A2148,'Hospitalisation Details'!$A$2:$I$2344,6,)</f>
        <v>1981.58</v>
      </c>
      <c r="N2148" t="str">
        <f>VLOOKUP($A2148,'Hospitalisation Details'!$A$2:$I$2344,7,)</f>
        <v>tier - 3</v>
      </c>
      <c r="O2148" t="str">
        <f>VLOOKUP($A2148,'Hospitalisation Details'!$A$2:$I$2344,8,)</f>
        <v>tier - 1</v>
      </c>
      <c r="P2148" t="str">
        <f>VLOOKUP($A2148,'Hospitalisation Details'!$A$2:$I$2344,9,)</f>
        <v>R1013</v>
      </c>
      <c r="Q2148">
        <f>VLOOKUP(A2148,'Data Transformation'!A2148:R4482,18,)</f>
        <v>19</v>
      </c>
    </row>
    <row r="2149" spans="1:17" ht="15.6" x14ac:dyDescent="0.3">
      <c r="A2149" s="1" t="s">
        <v>215</v>
      </c>
      <c r="B2149" s="1" t="str">
        <f>VLOOKUP($A2149,'Data Transformation'!$A$2:$D$2336,4,)</f>
        <v xml:space="preserve">  Paul J</v>
      </c>
      <c r="C2149">
        <f>VLOOKUP($A2149,'Medical Examinations'!$A$2:$B$2336,2,)</f>
        <v>33</v>
      </c>
      <c r="D2149">
        <f>VLOOKUP($A2149,'Medical Examinations'!$A$2:$C$2336,3,)</f>
        <v>9.27</v>
      </c>
      <c r="E2149" t="str">
        <f>VLOOKUP($A2149,'Medical Examinations'!$A$2:$D$2336,4,)</f>
        <v>No</v>
      </c>
      <c r="F2149" t="str">
        <f>VLOOKUP($A2149,'Medical Examinations'!$A$2:$E$2336,5,)</f>
        <v>No</v>
      </c>
      <c r="G2149" t="str">
        <f>VLOOKUP($A2149,'Medical Examinations'!$A$2:$F$2336,6,)</f>
        <v>No</v>
      </c>
      <c r="H2149">
        <f>VLOOKUP($A2149,'Data Transformation'!$A$2:$G$2336,7,)</f>
        <v>0</v>
      </c>
      <c r="I2149" t="str">
        <f>VLOOKUP($A2149,'Medical Examinations'!$A$2:$H$2336,8,)</f>
        <v>No</v>
      </c>
      <c r="J2149" t="str">
        <f>VLOOKUP($A2149,'Data Transformation'!$A$2:$K$2336,11,)</f>
        <v>overweight</v>
      </c>
      <c r="K2149" t="str">
        <f>VLOOKUP($A2149,'Data Transformation'!$A$2:$M$2336,13,)</f>
        <v>Diabetes</v>
      </c>
      <c r="L2149" t="str">
        <f>VLOOKUP(A2149,'Data Transformation'!A2149:Q4483,17,)</f>
        <v>25-Dec-2004</v>
      </c>
      <c r="M2149">
        <f>VLOOKUP($A2149,'Hospitalisation Details'!$A$2:$I$2344,6,)</f>
        <v>1980.07</v>
      </c>
      <c r="N2149" t="str">
        <f>VLOOKUP($A2149,'Hospitalisation Details'!$A$2:$I$2344,7,)</f>
        <v>tier - 3</v>
      </c>
      <c r="O2149" t="str">
        <f>VLOOKUP($A2149,'Hospitalisation Details'!$A$2:$I$2344,8,)</f>
        <v>tier - 3</v>
      </c>
      <c r="P2149" t="str">
        <f>VLOOKUP($A2149,'Hospitalisation Details'!$A$2:$I$2344,9,)</f>
        <v>R1011</v>
      </c>
      <c r="Q2149">
        <f>VLOOKUP(A2149,'Data Transformation'!A2149:R4483,18,)</f>
        <v>18</v>
      </c>
    </row>
    <row r="2150" spans="1:17" ht="15.6" x14ac:dyDescent="0.3">
      <c r="A2150" s="1" t="s">
        <v>214</v>
      </c>
      <c r="B2150" s="1" t="str">
        <f>VLOOKUP($A2150,'Data Transformation'!$A$2:$D$2336,4,)</f>
        <v xml:space="preserve">  Adam</v>
      </c>
      <c r="C2150">
        <f>VLOOKUP($A2150,'Medical Examinations'!$A$2:$B$2336,2,)</f>
        <v>29.3</v>
      </c>
      <c r="D2150">
        <f>VLOOKUP($A2150,'Medical Examinations'!$A$2:$C$2336,3,)</f>
        <v>6.15</v>
      </c>
      <c r="E2150" t="str">
        <f>VLOOKUP($A2150,'Medical Examinations'!$A$2:$D$2336,4,)</f>
        <v>No</v>
      </c>
      <c r="F2150" t="str">
        <f>VLOOKUP($A2150,'Medical Examinations'!$A$2:$E$2336,5,)</f>
        <v>No</v>
      </c>
      <c r="G2150" t="str">
        <f>VLOOKUP($A2150,'Medical Examinations'!$A$2:$F$2336,6,)</f>
        <v>No</v>
      </c>
      <c r="H2150">
        <f>VLOOKUP($A2150,'Data Transformation'!$A$2:$G$2336,7,)</f>
        <v>1</v>
      </c>
      <c r="I2150" t="str">
        <f>VLOOKUP($A2150,'Medical Examinations'!$A$2:$H$2336,8,)</f>
        <v>No</v>
      </c>
      <c r="J2150" t="str">
        <f>VLOOKUP($A2150,'Data Transformation'!$A$2:$K$2336,11,)</f>
        <v>obesity</v>
      </c>
      <c r="K2150" t="str">
        <f>VLOOKUP($A2150,'Data Transformation'!$A$2:$M$2336,13,)</f>
        <v>Normal</v>
      </c>
      <c r="L2150" t="str">
        <f>VLOOKUP(A2150,'Data Transformation'!A2150:Q4484,17,)</f>
        <v>16-Jun-1992</v>
      </c>
      <c r="M2150">
        <f>VLOOKUP($A2150,'Hospitalisation Details'!$A$2:$I$2344,6,)</f>
        <v>1977.82</v>
      </c>
      <c r="N2150" t="str">
        <f>VLOOKUP($A2150,'Hospitalisation Details'!$A$2:$I$2344,7,)</f>
        <v>tier - 3</v>
      </c>
      <c r="O2150" t="str">
        <f>VLOOKUP($A2150,'Hospitalisation Details'!$A$2:$I$2344,8,)</f>
        <v>tier - 1</v>
      </c>
      <c r="P2150" t="str">
        <f>VLOOKUP($A2150,'Hospitalisation Details'!$A$2:$I$2344,9,)</f>
        <v>R1011</v>
      </c>
      <c r="Q2150">
        <f>VLOOKUP(A2150,'Data Transformation'!A2150:R4484,18,)</f>
        <v>31</v>
      </c>
    </row>
    <row r="2151" spans="1:17" ht="15.6" x14ac:dyDescent="0.3">
      <c r="A2151" s="1" t="s">
        <v>213</v>
      </c>
      <c r="B2151" s="1" t="str">
        <f>VLOOKUP($A2151,'Data Transformation'!$A$2:$D$2336,4,)</f>
        <v xml:space="preserve">  Edward J</v>
      </c>
      <c r="C2151">
        <f>VLOOKUP($A2151,'Medical Examinations'!$A$2:$B$2336,2,)</f>
        <v>25.8</v>
      </c>
      <c r="D2151">
        <f>VLOOKUP($A2151,'Medical Examinations'!$A$2:$C$2336,3,)</f>
        <v>4.13</v>
      </c>
      <c r="E2151" t="str">
        <f>VLOOKUP($A2151,'Medical Examinations'!$A$2:$D$2336,4,)</f>
        <v>No</v>
      </c>
      <c r="F2151" t="str">
        <f>VLOOKUP($A2151,'Medical Examinations'!$A$2:$E$2336,5,)</f>
        <v>No</v>
      </c>
      <c r="G2151" t="str">
        <f>VLOOKUP($A2151,'Medical Examinations'!$A$2:$F$2336,6,)</f>
        <v>No</v>
      </c>
      <c r="H2151">
        <f>VLOOKUP($A2151,'Data Transformation'!$A$2:$G$2336,7,)</f>
        <v>1</v>
      </c>
      <c r="I2151" t="str">
        <f>VLOOKUP($A2151,'Medical Examinations'!$A$2:$H$2336,8,)</f>
        <v>No</v>
      </c>
      <c r="J2151" t="str">
        <f>VLOOKUP($A2151,'Data Transformation'!$A$2:$K$2336,11,)</f>
        <v>underweight</v>
      </c>
      <c r="K2151" t="str">
        <f>VLOOKUP($A2151,'Data Transformation'!$A$2:$M$2336,13,)</f>
        <v>Normal</v>
      </c>
      <c r="L2151" t="str">
        <f>VLOOKUP(A2151,'Data Transformation'!A2151:Q4485,17,)</f>
        <v>18-Oct-1967</v>
      </c>
      <c r="M2151">
        <f>VLOOKUP($A2151,'Hospitalisation Details'!$A$2:$I$2344,6,)</f>
        <v>1972.95</v>
      </c>
      <c r="N2151" t="str">
        <f>VLOOKUP($A2151,'Hospitalisation Details'!$A$2:$I$2344,7,)</f>
        <v>tier - 3</v>
      </c>
      <c r="O2151" t="str">
        <f>VLOOKUP($A2151,'Hospitalisation Details'!$A$2:$I$2344,8,)</f>
        <v>tier - 1</v>
      </c>
      <c r="P2151" t="str">
        <f>VLOOKUP($A2151,'Hospitalisation Details'!$A$2:$I$2344,9,)</f>
        <v>R1011</v>
      </c>
      <c r="Q2151">
        <f>VLOOKUP(A2151,'Data Transformation'!A2151:R4485,18,)</f>
        <v>55</v>
      </c>
    </row>
    <row r="2152" spans="1:17" ht="15.6" x14ac:dyDescent="0.3">
      <c r="A2152" s="1" t="s">
        <v>212</v>
      </c>
      <c r="B2152" s="1" t="str">
        <f>VLOOKUP($A2152,'Data Transformation'!$A$2:$D$2336,4,)</f>
        <v xml:space="preserve">  Patrick A</v>
      </c>
      <c r="C2152">
        <f>VLOOKUP($A2152,'Medical Examinations'!$A$2:$B$2336,2,)</f>
        <v>23.4</v>
      </c>
      <c r="D2152">
        <f>VLOOKUP($A2152,'Medical Examinations'!$A$2:$C$2336,3,)</f>
        <v>4.24</v>
      </c>
      <c r="E2152" t="str">
        <f>VLOOKUP($A2152,'Medical Examinations'!$A$2:$D$2336,4,)</f>
        <v>No</v>
      </c>
      <c r="F2152" t="str">
        <f>VLOOKUP($A2152,'Medical Examinations'!$A$2:$E$2336,5,)</f>
        <v>No</v>
      </c>
      <c r="G2152" t="str">
        <f>VLOOKUP($A2152,'Medical Examinations'!$A$2:$F$2336,6,)</f>
        <v>No</v>
      </c>
      <c r="H2152">
        <f>VLOOKUP($A2152,'Data Transformation'!$A$2:$G$2336,7,)</f>
        <v>1</v>
      </c>
      <c r="I2152" t="str">
        <f>VLOOKUP($A2152,'Medical Examinations'!$A$2:$H$2336,8,)</f>
        <v>No</v>
      </c>
      <c r="J2152" t="str">
        <f>VLOOKUP($A2152,'Data Transformation'!$A$2:$K$2336,11,)</f>
        <v>normal weight</v>
      </c>
      <c r="K2152" t="str">
        <f>VLOOKUP($A2152,'Data Transformation'!$A$2:$M$2336,13,)</f>
        <v>Normal</v>
      </c>
      <c r="L2152" t="str">
        <f>VLOOKUP(A2152,'Data Transformation'!A2152:Q4486,17,)</f>
        <v>5-Jun-1975</v>
      </c>
      <c r="M2152">
        <f>VLOOKUP($A2152,'Hospitalisation Details'!$A$2:$I$2344,6,)</f>
        <v>1969.61</v>
      </c>
      <c r="N2152" t="str">
        <f>VLOOKUP($A2152,'Hospitalisation Details'!$A$2:$I$2344,7,)</f>
        <v>tier - 3</v>
      </c>
      <c r="O2152" t="str">
        <f>VLOOKUP($A2152,'Hospitalisation Details'!$A$2:$I$2344,8,)</f>
        <v>tier - 3</v>
      </c>
      <c r="P2152" t="str">
        <f>VLOOKUP($A2152,'Hospitalisation Details'!$A$2:$I$2344,9,)</f>
        <v>R1011</v>
      </c>
      <c r="Q2152">
        <f>VLOOKUP(A2152,'Data Transformation'!A2152:R4486,18,)</f>
        <v>48</v>
      </c>
    </row>
    <row r="2153" spans="1:17" ht="15.6" x14ac:dyDescent="0.3">
      <c r="A2153" s="1" t="s">
        <v>211</v>
      </c>
      <c r="B2153" s="1" t="str">
        <f>VLOOKUP($A2153,'Data Transformation'!$A$2:$D$2336,4,)</f>
        <v xml:space="preserve">  Geraint H</v>
      </c>
      <c r="C2153">
        <f>VLOOKUP($A2153,'Medical Examinations'!$A$2:$B$2336,2,)</f>
        <v>27.93</v>
      </c>
      <c r="D2153">
        <f>VLOOKUP($A2153,'Medical Examinations'!$A$2:$C$2336,3,)</f>
        <v>9.8800000000000008</v>
      </c>
      <c r="E2153" t="str">
        <f>VLOOKUP($A2153,'Medical Examinations'!$A$2:$D$2336,4,)</f>
        <v>No</v>
      </c>
      <c r="F2153" t="str">
        <f>VLOOKUP($A2153,'Medical Examinations'!$A$2:$E$2336,5,)</f>
        <v>No</v>
      </c>
      <c r="G2153" t="str">
        <f>VLOOKUP($A2153,'Medical Examinations'!$A$2:$F$2336,6,)</f>
        <v>No</v>
      </c>
      <c r="H2153">
        <f>VLOOKUP($A2153,'Data Transformation'!$A$2:$G$2336,7,)</f>
        <v>0</v>
      </c>
      <c r="I2153" t="str">
        <f>VLOOKUP($A2153,'Medical Examinations'!$A$2:$H$2336,8,)</f>
        <v>No</v>
      </c>
      <c r="J2153" t="str">
        <f>VLOOKUP($A2153,'Data Transformation'!$A$2:$K$2336,11,)</f>
        <v>obesity</v>
      </c>
      <c r="K2153" t="str">
        <f>VLOOKUP($A2153,'Data Transformation'!$A$2:$M$2336,13,)</f>
        <v>Normal</v>
      </c>
      <c r="L2153" t="str">
        <f>VLOOKUP(A2153,'Data Transformation'!A2153:Q4487,17,)</f>
        <v>9-Dec-2003</v>
      </c>
      <c r="M2153">
        <f>VLOOKUP($A2153,'Hospitalisation Details'!$A$2:$I$2344,6,)</f>
        <v>1967.02</v>
      </c>
      <c r="N2153" t="str">
        <f>VLOOKUP($A2153,'Hospitalisation Details'!$A$2:$I$2344,7,)</f>
        <v>tier - 3</v>
      </c>
      <c r="O2153" t="str">
        <f>VLOOKUP($A2153,'Hospitalisation Details'!$A$2:$I$2344,8,)</f>
        <v>tier - 2</v>
      </c>
      <c r="P2153" t="str">
        <f>VLOOKUP($A2153,'Hospitalisation Details'!$A$2:$I$2344,9,)</f>
        <v>R1016</v>
      </c>
      <c r="Q2153">
        <f>VLOOKUP(A2153,'Data Transformation'!A2153:R4487,18,)</f>
        <v>19</v>
      </c>
    </row>
    <row r="2154" spans="1:17" ht="15.6" x14ac:dyDescent="0.3">
      <c r="A2154" s="1" t="s">
        <v>210</v>
      </c>
      <c r="B2154" s="1" t="str">
        <f>VLOOKUP($A2154,'Data Transformation'!$A$2:$D$2336,4,)</f>
        <v xml:space="preserve">  Dj</v>
      </c>
      <c r="C2154">
        <f>VLOOKUP($A2154,'Medical Examinations'!$A$2:$B$2336,2,)</f>
        <v>22</v>
      </c>
      <c r="D2154">
        <f>VLOOKUP($A2154,'Medical Examinations'!$A$2:$C$2336,3,)</f>
        <v>9.5</v>
      </c>
      <c r="E2154" t="str">
        <f>VLOOKUP($A2154,'Medical Examinations'!$A$2:$D$2336,4,)</f>
        <v>No</v>
      </c>
      <c r="F2154" t="str">
        <f>VLOOKUP($A2154,'Medical Examinations'!$A$2:$E$2336,5,)</f>
        <v>No</v>
      </c>
      <c r="G2154" t="str">
        <f>VLOOKUP($A2154,'Medical Examinations'!$A$2:$F$2336,6,)</f>
        <v>No</v>
      </c>
      <c r="H2154">
        <f>VLOOKUP($A2154,'Data Transformation'!$A$2:$G$2336,7,)</f>
        <v>0</v>
      </c>
      <c r="I2154" t="str">
        <f>VLOOKUP($A2154,'Medical Examinations'!$A$2:$H$2336,8,)</f>
        <v>No</v>
      </c>
      <c r="J2154" t="str">
        <f>VLOOKUP($A2154,'Data Transformation'!$A$2:$K$2336,11,)</f>
        <v>normal weight</v>
      </c>
      <c r="K2154" t="str">
        <f>VLOOKUP($A2154,'Data Transformation'!$A$2:$M$2336,13,)</f>
        <v>Prediabetes</v>
      </c>
      <c r="L2154" t="str">
        <f>VLOOKUP(A2154,'Data Transformation'!A2154:Q4488,17,)</f>
        <v>19-Nov-1962</v>
      </c>
      <c r="M2154">
        <f>VLOOKUP($A2154,'Hospitalisation Details'!$A$2:$I$2344,6,)</f>
        <v>1964.78</v>
      </c>
      <c r="N2154" t="str">
        <f>VLOOKUP($A2154,'Hospitalisation Details'!$A$2:$I$2344,7,)</f>
        <v>tier - 3</v>
      </c>
      <c r="O2154" t="str">
        <f>VLOOKUP($A2154,'Hospitalisation Details'!$A$2:$I$2344,8,)</f>
        <v>tier - 1</v>
      </c>
      <c r="P2154" t="str">
        <f>VLOOKUP($A2154,'Hospitalisation Details'!$A$2:$I$2344,9,)</f>
        <v>R1011</v>
      </c>
      <c r="Q2154">
        <f>VLOOKUP(A2154,'Data Transformation'!A2154:R4488,18,)</f>
        <v>60</v>
      </c>
    </row>
    <row r="2155" spans="1:17" ht="15.6" x14ac:dyDescent="0.3">
      <c r="A2155" s="1" t="s">
        <v>209</v>
      </c>
      <c r="B2155" s="1" t="str">
        <f>VLOOKUP($A2155,'Data Transformation'!$A$2:$D$2336,4,)</f>
        <v xml:space="preserve">  Zachary A</v>
      </c>
      <c r="C2155">
        <f>VLOOKUP($A2155,'Medical Examinations'!$A$2:$B$2336,2,)</f>
        <v>36.86</v>
      </c>
      <c r="D2155">
        <f>VLOOKUP($A2155,'Medical Examinations'!$A$2:$C$2336,3,)</f>
        <v>4.97</v>
      </c>
      <c r="E2155" t="str">
        <f>VLOOKUP($A2155,'Medical Examinations'!$A$2:$D$2336,4,)</f>
        <v>yes</v>
      </c>
      <c r="F2155" t="str">
        <f>VLOOKUP($A2155,'Medical Examinations'!$A$2:$E$2336,5,)</f>
        <v>No</v>
      </c>
      <c r="G2155" t="str">
        <f>VLOOKUP($A2155,'Medical Examinations'!$A$2:$F$2336,6,)</f>
        <v>No</v>
      </c>
      <c r="H2155">
        <f>VLOOKUP($A2155,'Data Transformation'!$A$2:$G$2336,7,)</f>
        <v>0</v>
      </c>
      <c r="I2155" t="str">
        <f>VLOOKUP($A2155,'Medical Examinations'!$A$2:$H$2336,8,)</f>
        <v>No</v>
      </c>
      <c r="J2155" t="str">
        <f>VLOOKUP($A2155,'Data Transformation'!$A$2:$K$2336,11,)</f>
        <v>obesity</v>
      </c>
      <c r="K2155" t="str">
        <f>VLOOKUP($A2155,'Data Transformation'!$A$2:$M$2336,13,)</f>
        <v>Prediabetes</v>
      </c>
      <c r="L2155" t="str">
        <f>VLOOKUP(A2155,'Data Transformation'!A2155:Q4489,17,)</f>
        <v>9-Aug-1973</v>
      </c>
      <c r="M2155">
        <f>VLOOKUP($A2155,'Hospitalisation Details'!$A$2:$I$2344,6,)</f>
        <v>1917.32</v>
      </c>
      <c r="N2155" t="str">
        <f>VLOOKUP($A2155,'Hospitalisation Details'!$A$2:$I$2344,7,)</f>
        <v>tier - 3</v>
      </c>
      <c r="O2155" t="str">
        <f>VLOOKUP($A2155,'Hospitalisation Details'!$A$2:$I$2344,8,)</f>
        <v>tier - 2</v>
      </c>
      <c r="P2155" t="str">
        <f>VLOOKUP($A2155,'Hospitalisation Details'!$A$2:$I$2344,9,)</f>
        <v>R1012</v>
      </c>
      <c r="Q2155">
        <f>VLOOKUP(A2155,'Data Transformation'!A2155:R4489,18,)</f>
        <v>49</v>
      </c>
    </row>
    <row r="2156" spans="1:17" ht="15.6" x14ac:dyDescent="0.3">
      <c r="A2156" s="1" t="s">
        <v>208</v>
      </c>
      <c r="B2156" s="1" t="str">
        <f>VLOOKUP($A2156,'Data Transformation'!$A$2:$D$2336,4,)</f>
        <v xml:space="preserve">  Brian W</v>
      </c>
      <c r="C2156">
        <f>VLOOKUP($A2156,'Medical Examinations'!$A$2:$B$2336,2,)</f>
        <v>31.254999999999999</v>
      </c>
      <c r="D2156">
        <f>VLOOKUP($A2156,'Medical Examinations'!$A$2:$C$2336,3,)</f>
        <v>5.49</v>
      </c>
      <c r="E2156" t="str">
        <f>VLOOKUP($A2156,'Medical Examinations'!$A$2:$D$2336,4,)</f>
        <v>yes</v>
      </c>
      <c r="F2156" t="str">
        <f>VLOOKUP($A2156,'Medical Examinations'!$A$2:$E$2336,5,)</f>
        <v>No</v>
      </c>
      <c r="G2156" t="str">
        <f>VLOOKUP($A2156,'Medical Examinations'!$A$2:$F$2336,6,)</f>
        <v>No</v>
      </c>
      <c r="H2156">
        <f>VLOOKUP($A2156,'Data Transformation'!$A$2:$G$2336,7,)</f>
        <v>0</v>
      </c>
      <c r="I2156" t="str">
        <f>VLOOKUP($A2156,'Medical Examinations'!$A$2:$H$2336,8,)</f>
        <v>No</v>
      </c>
      <c r="J2156" t="str">
        <f>VLOOKUP($A2156,'Data Transformation'!$A$2:$K$2336,11,)</f>
        <v>obesity</v>
      </c>
      <c r="K2156" t="str">
        <f>VLOOKUP($A2156,'Data Transformation'!$A$2:$M$2336,13,)</f>
        <v>Prediabetes</v>
      </c>
      <c r="L2156" t="str">
        <f>VLOOKUP(A2156,'Data Transformation'!A2156:Q4490,17,)</f>
        <v>9-Oct-1992</v>
      </c>
      <c r="M2156">
        <f>VLOOKUP($A2156,'Hospitalisation Details'!$A$2:$I$2344,6,)</f>
        <v>1909.53</v>
      </c>
      <c r="N2156" t="str">
        <f>VLOOKUP($A2156,'Hospitalisation Details'!$A$2:$I$2344,7,)</f>
        <v>tier - 3</v>
      </c>
      <c r="O2156" t="str">
        <f>VLOOKUP($A2156,'Hospitalisation Details'!$A$2:$I$2344,8,)</f>
        <v>tier - 3</v>
      </c>
      <c r="P2156" t="str">
        <f>VLOOKUP($A2156,'Hospitalisation Details'!$A$2:$I$2344,9,)</f>
        <v>R1012</v>
      </c>
      <c r="Q2156">
        <f>VLOOKUP(A2156,'Data Transformation'!A2156:R4490,18,)</f>
        <v>30</v>
      </c>
    </row>
    <row r="2157" spans="1:17" ht="15.6" x14ac:dyDescent="0.3">
      <c r="A2157" s="1" t="s">
        <v>207</v>
      </c>
      <c r="B2157" s="1" t="str">
        <f>VLOOKUP($A2157,'Data Transformation'!$A$2:$D$2336,4,)</f>
        <v xml:space="preserve">  Joe</v>
      </c>
      <c r="C2157">
        <f>VLOOKUP($A2157,'Medical Examinations'!$A$2:$B$2336,2,)</f>
        <v>23.06</v>
      </c>
      <c r="D2157">
        <f>VLOOKUP($A2157,'Medical Examinations'!$A$2:$C$2336,3,)</f>
        <v>4.47</v>
      </c>
      <c r="E2157" t="str">
        <f>VLOOKUP($A2157,'Medical Examinations'!$A$2:$D$2336,4,)</f>
        <v>No</v>
      </c>
      <c r="F2157" t="str">
        <f>VLOOKUP($A2157,'Medical Examinations'!$A$2:$E$2336,5,)</f>
        <v>No</v>
      </c>
      <c r="G2157" t="str">
        <f>VLOOKUP($A2157,'Medical Examinations'!$A$2:$F$2336,6,)</f>
        <v>No</v>
      </c>
      <c r="H2157">
        <f>VLOOKUP($A2157,'Data Transformation'!$A$2:$G$2336,7,)</f>
        <v>0</v>
      </c>
      <c r="I2157" t="str">
        <f>VLOOKUP($A2157,'Medical Examinations'!$A$2:$H$2336,8,)</f>
        <v>No</v>
      </c>
      <c r="J2157" t="str">
        <f>VLOOKUP($A2157,'Data Transformation'!$A$2:$K$2336,11,)</f>
        <v>obesity</v>
      </c>
      <c r="K2157" t="str">
        <f>VLOOKUP($A2157,'Data Transformation'!$A$2:$M$2336,13,)</f>
        <v>Normal</v>
      </c>
      <c r="L2157" t="str">
        <f>VLOOKUP(A2157,'Data Transformation'!A2157:Q4491,17,)</f>
        <v>29-Jul-1961</v>
      </c>
      <c r="M2157">
        <f>VLOOKUP($A2157,'Hospitalisation Details'!$A$2:$I$2344,6,)</f>
        <v>1908.9</v>
      </c>
      <c r="N2157" t="str">
        <f>VLOOKUP($A2157,'Hospitalisation Details'!$A$2:$I$2344,7,)</f>
        <v>tier - 3</v>
      </c>
      <c r="O2157" t="str">
        <f>VLOOKUP($A2157,'Hospitalisation Details'!$A$2:$I$2344,8,)</f>
        <v>tier - 3</v>
      </c>
      <c r="P2157" t="str">
        <f>VLOOKUP($A2157,'Hospitalisation Details'!$A$2:$I$2344,9,)</f>
        <v>R1013</v>
      </c>
      <c r="Q2157">
        <f>VLOOKUP(A2157,'Data Transformation'!A2157:R4491,18,)</f>
        <v>62</v>
      </c>
    </row>
    <row r="2158" spans="1:17" ht="15.6" x14ac:dyDescent="0.3">
      <c r="A2158" s="1" t="s">
        <v>206</v>
      </c>
      <c r="B2158" s="1" t="str">
        <f>VLOOKUP($A2158,'Data Transformation'!$A$2:$D$2336,4,)</f>
        <v xml:space="preserve">  Stephen</v>
      </c>
      <c r="C2158">
        <f>VLOOKUP($A2158,'Medical Examinations'!$A$2:$B$2336,2,)</f>
        <v>28.975000000000001</v>
      </c>
      <c r="D2158">
        <f>VLOOKUP($A2158,'Medical Examinations'!$A$2:$C$2336,3,)</f>
        <v>4.34</v>
      </c>
      <c r="E2158" t="str">
        <f>VLOOKUP($A2158,'Medical Examinations'!$A$2:$D$2336,4,)</f>
        <v>yes</v>
      </c>
      <c r="F2158" t="str">
        <f>VLOOKUP($A2158,'Medical Examinations'!$A$2:$E$2336,5,)</f>
        <v>No</v>
      </c>
      <c r="G2158" t="str">
        <f>VLOOKUP($A2158,'Medical Examinations'!$A$2:$F$2336,6,)</f>
        <v>No</v>
      </c>
      <c r="H2158">
        <f>VLOOKUP($A2158,'Data Transformation'!$A$2:$G$2336,7,)</f>
        <v>0</v>
      </c>
      <c r="I2158" t="str">
        <f>VLOOKUP($A2158,'Medical Examinations'!$A$2:$H$2336,8,)</f>
        <v>No</v>
      </c>
      <c r="J2158" t="str">
        <f>VLOOKUP($A2158,'Data Transformation'!$A$2:$K$2336,11,)</f>
        <v>normal weight</v>
      </c>
      <c r="K2158" t="str">
        <f>VLOOKUP($A2158,'Data Transformation'!$A$2:$M$2336,13,)</f>
        <v>Diabetes</v>
      </c>
      <c r="L2158" t="str">
        <f>VLOOKUP(A2158,'Data Transformation'!A2158:Q4492,17,)</f>
        <v>14-Jul-1970</v>
      </c>
      <c r="M2158">
        <f>VLOOKUP($A2158,'Hospitalisation Details'!$A$2:$I$2344,6,)</f>
        <v>1906.36</v>
      </c>
      <c r="N2158" t="str">
        <f>VLOOKUP($A2158,'Hospitalisation Details'!$A$2:$I$2344,7,)</f>
        <v>tier - 3</v>
      </c>
      <c r="O2158" t="str">
        <f>VLOOKUP($A2158,'Hospitalisation Details'!$A$2:$I$2344,8,)</f>
        <v>tier - 1</v>
      </c>
      <c r="P2158" t="str">
        <f>VLOOKUP($A2158,'Hospitalisation Details'!$A$2:$I$2344,9,)</f>
        <v>R1012</v>
      </c>
      <c r="Q2158">
        <f>VLOOKUP(A2158,'Data Transformation'!A2158:R4492,18,)</f>
        <v>53</v>
      </c>
    </row>
    <row r="2159" spans="1:17" ht="15.6" x14ac:dyDescent="0.3">
      <c r="A2159" s="1" t="s">
        <v>205</v>
      </c>
      <c r="B2159" s="1" t="str">
        <f>VLOOKUP($A2159,'Data Transformation'!$A$2:$D$2336,4,)</f>
        <v xml:space="preserve">  Ellen L</v>
      </c>
      <c r="C2159">
        <f>VLOOKUP($A2159,'Medical Examinations'!$A$2:$B$2336,2,)</f>
        <v>33.299999999999997</v>
      </c>
      <c r="D2159">
        <f>VLOOKUP($A2159,'Medical Examinations'!$A$2:$C$2336,3,)</f>
        <v>9.49</v>
      </c>
      <c r="E2159" t="str">
        <f>VLOOKUP($A2159,'Medical Examinations'!$A$2:$D$2336,4,)</f>
        <v>No</v>
      </c>
      <c r="F2159" t="str">
        <f>VLOOKUP($A2159,'Medical Examinations'!$A$2:$E$2336,5,)</f>
        <v>No</v>
      </c>
      <c r="G2159" t="str">
        <f>VLOOKUP($A2159,'Medical Examinations'!$A$2:$F$2336,6,)</f>
        <v>No</v>
      </c>
      <c r="H2159">
        <f>VLOOKUP($A2159,'Data Transformation'!$A$2:$G$2336,7,)</f>
        <v>0</v>
      </c>
      <c r="I2159" t="str">
        <f>VLOOKUP($A2159,'Medical Examinations'!$A$2:$H$2336,8,)</f>
        <v>No</v>
      </c>
      <c r="J2159" t="str">
        <f>VLOOKUP($A2159,'Data Transformation'!$A$2:$K$2336,11,)</f>
        <v>overweight</v>
      </c>
      <c r="K2159" t="str">
        <f>VLOOKUP($A2159,'Data Transformation'!$A$2:$M$2336,13,)</f>
        <v>Normal</v>
      </c>
      <c r="L2159" t="str">
        <f>VLOOKUP(A2159,'Data Transformation'!A2159:Q4493,17,)</f>
        <v>28-Dec-1965</v>
      </c>
      <c r="M2159">
        <f>VLOOKUP($A2159,'Hospitalisation Details'!$A$2:$I$2344,6,)</f>
        <v>1880.49</v>
      </c>
      <c r="N2159" t="str">
        <f>VLOOKUP($A2159,'Hospitalisation Details'!$A$2:$I$2344,7,)</f>
        <v>tier - 3</v>
      </c>
      <c r="O2159" t="str">
        <f>VLOOKUP($A2159,'Hospitalisation Details'!$A$2:$I$2344,8,)</f>
        <v>tier - 1</v>
      </c>
      <c r="P2159" t="str">
        <f>VLOOKUP($A2159,'Hospitalisation Details'!$A$2:$I$2344,9,)</f>
        <v>R1011</v>
      </c>
      <c r="Q2159">
        <f>VLOOKUP(A2159,'Data Transformation'!A2159:R4493,18,)</f>
        <v>57</v>
      </c>
    </row>
    <row r="2160" spans="1:17" ht="15.6" x14ac:dyDescent="0.3">
      <c r="A2160" s="1" t="s">
        <v>204</v>
      </c>
      <c r="B2160" s="1" t="str">
        <f>VLOOKUP($A2160,'Data Transformation'!$A$2:$D$2336,4,)</f>
        <v xml:space="preserve">  Cindy</v>
      </c>
      <c r="C2160">
        <f>VLOOKUP($A2160,'Medical Examinations'!$A$2:$B$2336,2,)</f>
        <v>33</v>
      </c>
      <c r="D2160">
        <f>VLOOKUP($A2160,'Medical Examinations'!$A$2:$C$2336,3,)</f>
        <v>10.16</v>
      </c>
      <c r="E2160" t="str">
        <f>VLOOKUP($A2160,'Medical Examinations'!$A$2:$D$2336,4,)</f>
        <v>No</v>
      </c>
      <c r="F2160" t="str">
        <f>VLOOKUP($A2160,'Medical Examinations'!$A$2:$E$2336,5,)</f>
        <v>No</v>
      </c>
      <c r="G2160" t="str">
        <f>VLOOKUP($A2160,'Medical Examinations'!$A$2:$F$2336,6,)</f>
        <v>No</v>
      </c>
      <c r="H2160">
        <f>VLOOKUP($A2160,'Data Transformation'!$A$2:$G$2336,7,)</f>
        <v>0</v>
      </c>
      <c r="I2160" t="str">
        <f>VLOOKUP($A2160,'Medical Examinations'!$A$2:$H$2336,8,)</f>
        <v>No</v>
      </c>
      <c r="J2160" t="str">
        <f>VLOOKUP($A2160,'Data Transformation'!$A$2:$K$2336,11,)</f>
        <v>obesity</v>
      </c>
      <c r="K2160" t="str">
        <f>VLOOKUP($A2160,'Data Transformation'!$A$2:$M$2336,13,)</f>
        <v>Normal</v>
      </c>
      <c r="L2160" t="str">
        <f>VLOOKUP(A2160,'Data Transformation'!A2160:Q4494,17,)</f>
        <v>6-Oct-1992</v>
      </c>
      <c r="M2160">
        <f>VLOOKUP($A2160,'Hospitalisation Details'!$A$2:$I$2344,6,)</f>
        <v>1880.07</v>
      </c>
      <c r="N2160" t="str">
        <f>VLOOKUP($A2160,'Hospitalisation Details'!$A$2:$I$2344,7,)</f>
        <v>tier - 3</v>
      </c>
      <c r="O2160" t="str">
        <f>VLOOKUP($A2160,'Hospitalisation Details'!$A$2:$I$2344,8,)</f>
        <v>tier - 2</v>
      </c>
      <c r="P2160" t="str">
        <f>VLOOKUP($A2160,'Hospitalisation Details'!$A$2:$I$2344,9,)</f>
        <v>R1013</v>
      </c>
      <c r="Q2160">
        <f>VLOOKUP(A2160,'Data Transformation'!A2160:R4494,18,)</f>
        <v>30</v>
      </c>
    </row>
    <row r="2161" spans="1:17" ht="15.6" x14ac:dyDescent="0.3">
      <c r="A2161" s="1" t="s">
        <v>203</v>
      </c>
      <c r="B2161" s="1" t="str">
        <f>VLOOKUP($A2161,'Data Transformation'!$A$2:$D$2336,4,)</f>
        <v xml:space="preserve">  Abigail R</v>
      </c>
      <c r="C2161">
        <f>VLOOKUP($A2161,'Medical Examinations'!$A$2:$B$2336,2,)</f>
        <v>31.46</v>
      </c>
      <c r="D2161">
        <f>VLOOKUP($A2161,'Medical Examinations'!$A$2:$C$2336,3,)</f>
        <v>11.19</v>
      </c>
      <c r="E2161" t="str">
        <f>VLOOKUP($A2161,'Medical Examinations'!$A$2:$D$2336,4,)</f>
        <v>No</v>
      </c>
      <c r="F2161" t="str">
        <f>VLOOKUP($A2161,'Medical Examinations'!$A$2:$E$2336,5,)</f>
        <v>No</v>
      </c>
      <c r="G2161" t="str">
        <f>VLOOKUP($A2161,'Medical Examinations'!$A$2:$F$2336,6,)</f>
        <v>No</v>
      </c>
      <c r="H2161">
        <f>VLOOKUP($A2161,'Data Transformation'!$A$2:$G$2336,7,)</f>
        <v>0</v>
      </c>
      <c r="I2161" t="str">
        <f>VLOOKUP($A2161,'Medical Examinations'!$A$2:$H$2336,8,)</f>
        <v>No</v>
      </c>
      <c r="J2161" t="str">
        <f>VLOOKUP($A2161,'Data Transformation'!$A$2:$K$2336,11,)</f>
        <v>overweight</v>
      </c>
      <c r="K2161" t="str">
        <f>VLOOKUP($A2161,'Data Transformation'!$A$2:$M$2336,13,)</f>
        <v>Normal</v>
      </c>
      <c r="L2161" t="str">
        <f>VLOOKUP(A2161,'Data Transformation'!A2161:Q4495,17,)</f>
        <v>4-Jul-1992</v>
      </c>
      <c r="M2161">
        <f>VLOOKUP($A2161,'Hospitalisation Details'!$A$2:$I$2344,6,)</f>
        <v>1877.93</v>
      </c>
      <c r="N2161" t="str">
        <f>VLOOKUP($A2161,'Hospitalisation Details'!$A$2:$I$2344,7,)</f>
        <v>tier - 3</v>
      </c>
      <c r="O2161" t="str">
        <f>VLOOKUP($A2161,'Hospitalisation Details'!$A$2:$I$2344,8,)</f>
        <v>tier - 1</v>
      </c>
      <c r="P2161" t="str">
        <f>VLOOKUP($A2161,'Hospitalisation Details'!$A$2:$I$2344,9,)</f>
        <v>R1013</v>
      </c>
      <c r="Q2161">
        <f>VLOOKUP(A2161,'Data Transformation'!A2161:R4495,18,)</f>
        <v>31</v>
      </c>
    </row>
    <row r="2162" spans="1:17" ht="15.6" x14ac:dyDescent="0.3">
      <c r="A2162" s="1" t="s">
        <v>202</v>
      </c>
      <c r="B2162" s="1" t="str">
        <f>VLOOKUP($A2162,'Data Transformation'!$A$2:$D$2336,4,)</f>
        <v xml:space="preserve">  Amy L</v>
      </c>
      <c r="C2162">
        <f>VLOOKUP($A2162,'Medical Examinations'!$A$2:$B$2336,2,)</f>
        <v>29.6</v>
      </c>
      <c r="D2162">
        <f>VLOOKUP($A2162,'Medical Examinations'!$A$2:$C$2336,3,)</f>
        <v>11.03</v>
      </c>
      <c r="E2162" t="str">
        <f>VLOOKUP($A2162,'Medical Examinations'!$A$2:$D$2336,4,)</f>
        <v>No</v>
      </c>
      <c r="F2162" t="str">
        <f>VLOOKUP($A2162,'Medical Examinations'!$A$2:$E$2336,5,)</f>
        <v>No</v>
      </c>
      <c r="G2162" t="str">
        <f>VLOOKUP($A2162,'Medical Examinations'!$A$2:$F$2336,6,)</f>
        <v>No</v>
      </c>
      <c r="H2162">
        <f>VLOOKUP($A2162,'Data Transformation'!$A$2:$G$2336,7,)</f>
        <v>0</v>
      </c>
      <c r="I2162" t="str">
        <f>VLOOKUP($A2162,'Medical Examinations'!$A$2:$H$2336,8,)</f>
        <v>No</v>
      </c>
      <c r="J2162" t="str">
        <f>VLOOKUP($A2162,'Data Transformation'!$A$2:$K$2336,11,)</f>
        <v>overweight</v>
      </c>
      <c r="K2162" t="str">
        <f>VLOOKUP($A2162,'Data Transformation'!$A$2:$M$2336,13,)</f>
        <v>Normal</v>
      </c>
      <c r="L2162" t="str">
        <f>VLOOKUP(A2162,'Data Transformation'!A2162:Q4496,17,)</f>
        <v>5-Dec-1972</v>
      </c>
      <c r="M2162">
        <f>VLOOKUP($A2162,'Hospitalisation Details'!$A$2:$I$2344,6,)</f>
        <v>1875.34</v>
      </c>
      <c r="N2162" t="str">
        <f>VLOOKUP($A2162,'Hospitalisation Details'!$A$2:$I$2344,7,)</f>
        <v>tier - 3</v>
      </c>
      <c r="O2162" t="str">
        <f>VLOOKUP($A2162,'Hospitalisation Details'!$A$2:$I$2344,8,)</f>
        <v>tier - 2</v>
      </c>
      <c r="P2162" t="str">
        <f>VLOOKUP($A2162,'Hospitalisation Details'!$A$2:$I$2344,9,)</f>
        <v>R1011</v>
      </c>
      <c r="Q2162">
        <f>VLOOKUP(A2162,'Data Transformation'!A2162:R4496,18,)</f>
        <v>50</v>
      </c>
    </row>
    <row r="2163" spans="1:17" ht="15.6" x14ac:dyDescent="0.3">
      <c r="A2163" s="1" t="s">
        <v>201</v>
      </c>
      <c r="B2163" s="1" t="str">
        <f>VLOOKUP($A2163,'Data Transformation'!$A$2:$D$2336,4,)</f>
        <v xml:space="preserve">  Amy</v>
      </c>
      <c r="C2163">
        <f>VLOOKUP($A2163,'Medical Examinations'!$A$2:$B$2336,2,)</f>
        <v>22.05</v>
      </c>
      <c r="D2163">
        <f>VLOOKUP($A2163,'Medical Examinations'!$A$2:$C$2336,3,)</f>
        <v>4.43</v>
      </c>
      <c r="E2163" t="str">
        <f>VLOOKUP($A2163,'Medical Examinations'!$A$2:$D$2336,4,)</f>
        <v>yes</v>
      </c>
      <c r="F2163" t="str">
        <f>VLOOKUP($A2163,'Medical Examinations'!$A$2:$E$2336,5,)</f>
        <v>No</v>
      </c>
      <c r="G2163" t="str">
        <f>VLOOKUP($A2163,'Medical Examinations'!$A$2:$F$2336,6,)</f>
        <v>No</v>
      </c>
      <c r="H2163">
        <f>VLOOKUP($A2163,'Data Transformation'!$A$2:$G$2336,7,)</f>
        <v>0</v>
      </c>
      <c r="I2163" t="str">
        <f>VLOOKUP($A2163,'Medical Examinations'!$A$2:$H$2336,8,)</f>
        <v>No</v>
      </c>
      <c r="J2163" t="str">
        <f>VLOOKUP($A2163,'Data Transformation'!$A$2:$K$2336,11,)</f>
        <v>obesity</v>
      </c>
      <c r="K2163" t="str">
        <f>VLOOKUP($A2163,'Data Transformation'!$A$2:$M$2336,13,)</f>
        <v>Prediabetes</v>
      </c>
      <c r="L2163" t="str">
        <f>VLOOKUP(A2163,'Data Transformation'!A2163:Q4497,17,)</f>
        <v>21-Jun-2003</v>
      </c>
      <c r="M2163">
        <f>VLOOKUP($A2163,'Hospitalisation Details'!$A$2:$I$2344,6,)</f>
        <v>1865.98</v>
      </c>
      <c r="N2163" t="str">
        <f>VLOOKUP($A2163,'Hospitalisation Details'!$A$2:$I$2344,7,)</f>
        <v>tier - 3</v>
      </c>
      <c r="O2163" t="str">
        <f>VLOOKUP($A2163,'Hospitalisation Details'!$A$2:$I$2344,8,)</f>
        <v>tier - 3</v>
      </c>
      <c r="P2163" t="str">
        <f>VLOOKUP($A2163,'Hospitalisation Details'!$A$2:$I$2344,9,)</f>
        <v>R1012</v>
      </c>
      <c r="Q2163">
        <f>VLOOKUP(A2163,'Data Transformation'!A2163:R4497,18,)</f>
        <v>20</v>
      </c>
    </row>
    <row r="2164" spans="1:17" ht="15.6" x14ac:dyDescent="0.3">
      <c r="A2164" s="1" t="s">
        <v>199</v>
      </c>
      <c r="B2164" s="1" t="str">
        <f>VLOOKUP($A2164,'Data Transformation'!$A$2:$D$2336,4,)</f>
        <v xml:space="preserve">  Grace H</v>
      </c>
      <c r="C2164">
        <f>VLOOKUP($A2164,'Medical Examinations'!$A$2:$B$2336,2,)</f>
        <v>27.06</v>
      </c>
      <c r="D2164">
        <f>VLOOKUP($A2164,'Medical Examinations'!$A$2:$C$2336,3,)</f>
        <v>6.14</v>
      </c>
      <c r="E2164" t="str">
        <f>VLOOKUP($A2164,'Medical Examinations'!$A$2:$D$2336,4,)</f>
        <v>No</v>
      </c>
      <c r="F2164" t="str">
        <f>VLOOKUP($A2164,'Medical Examinations'!$A$2:$E$2336,5,)</f>
        <v>yes</v>
      </c>
      <c r="G2164" t="str">
        <f>VLOOKUP($A2164,'Medical Examinations'!$A$2:$F$2336,6,)</f>
        <v>No</v>
      </c>
      <c r="H2164">
        <f>VLOOKUP($A2164,'Data Transformation'!$A$2:$G$2336,7,)</f>
        <v>1</v>
      </c>
      <c r="I2164" t="str">
        <f>VLOOKUP($A2164,'Medical Examinations'!$A$2:$H$2336,8,)</f>
        <v>No</v>
      </c>
      <c r="J2164" t="str">
        <f>VLOOKUP($A2164,'Data Transformation'!$A$2:$K$2336,11,)</f>
        <v>normal weight</v>
      </c>
      <c r="K2164" t="str">
        <f>VLOOKUP($A2164,'Data Transformation'!$A$2:$M$2336,13,)</f>
        <v>Normal</v>
      </c>
      <c r="L2164" t="str">
        <f>VLOOKUP(A2164,'Data Transformation'!A2164:Q4498,17,)</f>
        <v>24-Jul-1963</v>
      </c>
      <c r="M2164">
        <f>VLOOKUP($A2164,'Hospitalisation Details'!$A$2:$I$2344,6,)</f>
        <v>1863.45</v>
      </c>
      <c r="N2164" t="str">
        <f>VLOOKUP($A2164,'Hospitalisation Details'!$A$2:$I$2344,7,)</f>
        <v>tier - 3</v>
      </c>
      <c r="O2164" t="str">
        <f>VLOOKUP($A2164,'Hospitalisation Details'!$A$2:$I$2344,8,)</f>
        <v>tier - 1</v>
      </c>
      <c r="P2164" t="str">
        <f>VLOOKUP($A2164,'Hospitalisation Details'!$A$2:$I$2344,9,)</f>
        <v>R1025</v>
      </c>
      <c r="Q2164">
        <f>VLOOKUP(A2164,'Data Transformation'!A2164:R4498,18,)</f>
        <v>60</v>
      </c>
    </row>
    <row r="2165" spans="1:17" ht="15.6" x14ac:dyDescent="0.3">
      <c r="A2165" s="1" t="s">
        <v>198</v>
      </c>
      <c r="B2165" s="1" t="str">
        <f>VLOOKUP($A2165,'Data Transformation'!$A$2:$D$2336,4,)</f>
        <v xml:space="preserve">  Caitie J</v>
      </c>
      <c r="C2165">
        <f>VLOOKUP($A2165,'Medical Examinations'!$A$2:$B$2336,2,)</f>
        <v>20.49</v>
      </c>
      <c r="D2165">
        <f>VLOOKUP($A2165,'Medical Examinations'!$A$2:$C$2336,3,)</f>
        <v>4.87</v>
      </c>
      <c r="E2165" t="str">
        <f>VLOOKUP($A2165,'Medical Examinations'!$A$2:$D$2336,4,)</f>
        <v>No</v>
      </c>
      <c r="F2165" t="str">
        <f>VLOOKUP($A2165,'Medical Examinations'!$A$2:$E$2336,5,)</f>
        <v>No</v>
      </c>
      <c r="G2165" t="str">
        <f>VLOOKUP($A2165,'Medical Examinations'!$A$2:$F$2336,6,)</f>
        <v>No</v>
      </c>
      <c r="H2165">
        <f>VLOOKUP($A2165,'Data Transformation'!$A$2:$G$2336,7,)</f>
        <v>0</v>
      </c>
      <c r="I2165" t="str">
        <f>VLOOKUP($A2165,'Medical Examinations'!$A$2:$H$2336,8,)</f>
        <v>No</v>
      </c>
      <c r="J2165" t="str">
        <f>VLOOKUP($A2165,'Data Transformation'!$A$2:$K$2336,11,)</f>
        <v>normal weight</v>
      </c>
      <c r="K2165" t="str">
        <f>VLOOKUP($A2165,'Data Transformation'!$A$2:$M$2336,13,)</f>
        <v>Diabetes</v>
      </c>
      <c r="L2165" t="str">
        <f>VLOOKUP(A2165,'Data Transformation'!A2165:Q4499,17,)</f>
        <v>10-Jun-1991</v>
      </c>
      <c r="M2165">
        <f>VLOOKUP($A2165,'Hospitalisation Details'!$A$2:$I$2344,6,)</f>
        <v>1850.55</v>
      </c>
      <c r="N2165" t="str">
        <f>VLOOKUP($A2165,'Hospitalisation Details'!$A$2:$I$2344,7,)</f>
        <v>tier - 3</v>
      </c>
      <c r="O2165" t="str">
        <f>VLOOKUP($A2165,'Hospitalisation Details'!$A$2:$I$2344,8,)</f>
        <v>tier - 2</v>
      </c>
      <c r="P2165" t="str">
        <f>VLOOKUP($A2165,'Hospitalisation Details'!$A$2:$I$2344,9,)</f>
        <v>R1012</v>
      </c>
      <c r="Q2165">
        <f>VLOOKUP(A2165,'Data Transformation'!A2165:R4499,18,)</f>
        <v>32</v>
      </c>
    </row>
    <row r="2166" spans="1:17" ht="15.6" x14ac:dyDescent="0.3">
      <c r="A2166" s="1" t="s">
        <v>197</v>
      </c>
      <c r="B2166" s="1" t="str">
        <f>VLOOKUP($A2166,'Data Transformation'!$A$2:$D$2336,4,)</f>
        <v xml:space="preserve">  Benjamin</v>
      </c>
      <c r="C2166">
        <f>VLOOKUP($A2166,'Medical Examinations'!$A$2:$B$2336,2,)</f>
        <v>28.4</v>
      </c>
      <c r="D2166">
        <f>VLOOKUP($A2166,'Medical Examinations'!$A$2:$C$2336,3,)</f>
        <v>4.3</v>
      </c>
      <c r="E2166" t="str">
        <f>VLOOKUP($A2166,'Medical Examinations'!$A$2:$D$2336,4,)</f>
        <v>No</v>
      </c>
      <c r="F2166" t="str">
        <f>VLOOKUP($A2166,'Medical Examinations'!$A$2:$E$2336,5,)</f>
        <v>No</v>
      </c>
      <c r="G2166" t="str">
        <f>VLOOKUP($A2166,'Medical Examinations'!$A$2:$F$2336,6,)</f>
        <v>Yes</v>
      </c>
      <c r="H2166">
        <f>VLOOKUP($A2166,'Data Transformation'!$A$2:$G$2336,7,)</f>
        <v>1</v>
      </c>
      <c r="I2166" t="str">
        <f>VLOOKUP($A2166,'Medical Examinations'!$A$2:$H$2336,8,)</f>
        <v>No</v>
      </c>
      <c r="J2166" t="str">
        <f>VLOOKUP($A2166,'Data Transformation'!$A$2:$K$2336,11,)</f>
        <v>overweight</v>
      </c>
      <c r="K2166" t="str">
        <f>VLOOKUP($A2166,'Data Transformation'!$A$2:$M$2336,13,)</f>
        <v>Prediabetes</v>
      </c>
      <c r="L2166" t="str">
        <f>VLOOKUP(A2166,'Data Transformation'!A2166:Q4500,17,)</f>
        <v>22-Oct-1968</v>
      </c>
      <c r="M2166">
        <f>VLOOKUP($A2166,'Hospitalisation Details'!$A$2:$I$2344,6,)</f>
        <v>1842.52</v>
      </c>
      <c r="N2166" t="str">
        <f>VLOOKUP($A2166,'Hospitalisation Details'!$A$2:$I$2344,7,)</f>
        <v>tier - 3</v>
      </c>
      <c r="O2166" t="str">
        <f>VLOOKUP($A2166,'Hospitalisation Details'!$A$2:$I$2344,8,)</f>
        <v>tier - 2</v>
      </c>
      <c r="P2166" t="str">
        <f>VLOOKUP($A2166,'Hospitalisation Details'!$A$2:$I$2344,9,)</f>
        <v>R1011</v>
      </c>
      <c r="Q2166">
        <f>VLOOKUP(A2166,'Data Transformation'!A2166:R4500,18,)</f>
        <v>54</v>
      </c>
    </row>
    <row r="2167" spans="1:17" ht="15.6" x14ac:dyDescent="0.3">
      <c r="A2167" s="1" t="s">
        <v>196</v>
      </c>
      <c r="B2167" s="1" t="str">
        <f>VLOOKUP($A2167,'Data Transformation'!$A$2:$D$2336,4,)</f>
        <v xml:space="preserve">  Ian T</v>
      </c>
      <c r="C2167">
        <f>VLOOKUP($A2167,'Medical Examinations'!$A$2:$B$2336,2,)</f>
        <v>41.91</v>
      </c>
      <c r="D2167">
        <f>VLOOKUP($A2167,'Medical Examinations'!$A$2:$C$2336,3,)</f>
        <v>6.19</v>
      </c>
      <c r="E2167" t="str">
        <f>VLOOKUP($A2167,'Medical Examinations'!$A$2:$D$2336,4,)</f>
        <v>No</v>
      </c>
      <c r="F2167" t="str">
        <f>VLOOKUP($A2167,'Medical Examinations'!$A$2:$E$2336,5,)</f>
        <v>No</v>
      </c>
      <c r="G2167" t="str">
        <f>VLOOKUP($A2167,'Medical Examinations'!$A$2:$F$2336,6,)</f>
        <v>No</v>
      </c>
      <c r="H2167">
        <f>VLOOKUP($A2167,'Data Transformation'!$A$2:$G$2336,7,)</f>
        <v>0</v>
      </c>
      <c r="I2167" t="str">
        <f>VLOOKUP($A2167,'Medical Examinations'!$A$2:$H$2336,8,)</f>
        <v>No</v>
      </c>
      <c r="J2167" t="str">
        <f>VLOOKUP($A2167,'Data Transformation'!$A$2:$K$2336,11,)</f>
        <v>overweight</v>
      </c>
      <c r="K2167" t="str">
        <f>VLOOKUP($A2167,'Data Transformation'!$A$2:$M$2336,13,)</f>
        <v>Diabetes</v>
      </c>
      <c r="L2167" t="str">
        <f>VLOOKUP(A2167,'Data Transformation'!A2167:Q4501,17,)</f>
        <v>13-Aug-1977</v>
      </c>
      <c r="M2167">
        <f>VLOOKUP($A2167,'Hospitalisation Details'!$A$2:$I$2344,6,)</f>
        <v>1837.28</v>
      </c>
      <c r="N2167" t="str">
        <f>VLOOKUP($A2167,'Hospitalisation Details'!$A$2:$I$2344,7,)</f>
        <v>tier - 3</v>
      </c>
      <c r="O2167" t="str">
        <f>VLOOKUP($A2167,'Hospitalisation Details'!$A$2:$I$2344,8,)</f>
        <v>tier - 2</v>
      </c>
      <c r="P2167" t="str">
        <f>VLOOKUP($A2167,'Hospitalisation Details'!$A$2:$I$2344,9,)</f>
        <v>R1013</v>
      </c>
      <c r="Q2167">
        <f>VLOOKUP(A2167,'Data Transformation'!A2167:R4501,18,)</f>
        <v>45</v>
      </c>
    </row>
    <row r="2168" spans="1:17" ht="15.6" x14ac:dyDescent="0.3">
      <c r="A2168" s="1" t="s">
        <v>195</v>
      </c>
      <c r="B2168" s="1" t="str">
        <f>VLOOKUP($A2168,'Data Transformation'!$A$2:$D$2336,4,)</f>
        <v xml:space="preserve">  Tadese</v>
      </c>
      <c r="C2168">
        <f>VLOOKUP($A2168,'Medical Examinations'!$A$2:$B$2336,2,)</f>
        <v>24.6</v>
      </c>
      <c r="D2168">
        <f>VLOOKUP($A2168,'Medical Examinations'!$A$2:$C$2336,3,)</f>
        <v>6.19</v>
      </c>
      <c r="E2168" t="str">
        <f>VLOOKUP($A2168,'Medical Examinations'!$A$2:$D$2336,4,)</f>
        <v>No</v>
      </c>
      <c r="F2168" t="str">
        <f>VLOOKUP($A2168,'Medical Examinations'!$A$2:$E$2336,5,)</f>
        <v>No</v>
      </c>
      <c r="G2168" t="str">
        <f>VLOOKUP($A2168,'Medical Examinations'!$A$2:$F$2336,6,)</f>
        <v>Yes</v>
      </c>
      <c r="H2168">
        <f>VLOOKUP($A2168,'Data Transformation'!$A$2:$G$2336,7,)</f>
        <v>1</v>
      </c>
      <c r="I2168" t="str">
        <f>VLOOKUP($A2168,'Medical Examinations'!$A$2:$H$2336,8,)</f>
        <v>No</v>
      </c>
      <c r="J2168" t="str">
        <f>VLOOKUP($A2168,'Data Transformation'!$A$2:$K$2336,11,)</f>
        <v>overweight</v>
      </c>
      <c r="K2168" t="str">
        <f>VLOOKUP($A2168,'Data Transformation'!$A$2:$M$2336,13,)</f>
        <v>Diabetes</v>
      </c>
      <c r="L2168" t="str">
        <f>VLOOKUP(A2168,'Data Transformation'!A2168:Q4502,17,)</f>
        <v>25-Aug-1992</v>
      </c>
      <c r="M2168">
        <f>VLOOKUP($A2168,'Hospitalisation Details'!$A$2:$I$2344,6,)</f>
        <v>1837.24</v>
      </c>
      <c r="N2168" t="str">
        <f>VLOOKUP($A2168,'Hospitalisation Details'!$A$2:$I$2344,7,)</f>
        <v>tier - 3</v>
      </c>
      <c r="O2168" t="str">
        <f>VLOOKUP($A2168,'Hospitalisation Details'!$A$2:$I$2344,8,)</f>
        <v>tier - 2</v>
      </c>
      <c r="P2168" t="str">
        <f>VLOOKUP($A2168,'Hospitalisation Details'!$A$2:$I$2344,9,)</f>
        <v>R1011</v>
      </c>
      <c r="Q2168">
        <f>VLOOKUP(A2168,'Data Transformation'!A2168:R4502,18,)</f>
        <v>30</v>
      </c>
    </row>
    <row r="2169" spans="1:17" ht="15.6" x14ac:dyDescent="0.3">
      <c r="A2169" s="1" t="s">
        <v>194</v>
      </c>
      <c r="B2169" s="1" t="str">
        <f>VLOOKUP($A2169,'Data Transformation'!$A$2:$D$2336,4,)</f>
        <v xml:space="preserve">  Jonathan</v>
      </c>
      <c r="C2169">
        <f>VLOOKUP($A2169,'Medical Examinations'!$A$2:$B$2336,2,)</f>
        <v>20.9</v>
      </c>
      <c r="D2169">
        <f>VLOOKUP($A2169,'Medical Examinations'!$A$2:$C$2336,3,)</f>
        <v>5.12</v>
      </c>
      <c r="E2169" t="str">
        <f>VLOOKUP($A2169,'Medical Examinations'!$A$2:$D$2336,4,)</f>
        <v>No</v>
      </c>
      <c r="F2169" t="str">
        <f>VLOOKUP($A2169,'Medical Examinations'!$A$2:$E$2336,5,)</f>
        <v>No</v>
      </c>
      <c r="G2169" t="str">
        <f>VLOOKUP($A2169,'Medical Examinations'!$A$2:$F$2336,6,)</f>
        <v>Yes</v>
      </c>
      <c r="H2169">
        <f>VLOOKUP($A2169,'Data Transformation'!$A$2:$G$2336,7,)</f>
        <v>1</v>
      </c>
      <c r="I2169" t="str">
        <f>VLOOKUP($A2169,'Medical Examinations'!$A$2:$H$2336,8,)</f>
        <v>No</v>
      </c>
      <c r="J2169" t="str">
        <f>VLOOKUP($A2169,'Data Transformation'!$A$2:$K$2336,11,)</f>
        <v>overweight</v>
      </c>
      <c r="K2169" t="str">
        <f>VLOOKUP($A2169,'Data Transformation'!$A$2:$M$2336,13,)</f>
        <v>Normal</v>
      </c>
      <c r="L2169" t="str">
        <f>VLOOKUP(A2169,'Data Transformation'!A2169:Q4503,17,)</f>
        <v>13-Sep-1992</v>
      </c>
      <c r="M2169">
        <f>VLOOKUP($A2169,'Hospitalisation Details'!$A$2:$I$2344,6,)</f>
        <v>1832.09</v>
      </c>
      <c r="N2169" t="str">
        <f>VLOOKUP($A2169,'Hospitalisation Details'!$A$2:$I$2344,7,)</f>
        <v>tier - 3</v>
      </c>
      <c r="O2169" t="str">
        <f>VLOOKUP($A2169,'Hospitalisation Details'!$A$2:$I$2344,8,)</f>
        <v>tier - 3</v>
      </c>
      <c r="P2169" t="str">
        <f>VLOOKUP($A2169,'Hospitalisation Details'!$A$2:$I$2344,9,)</f>
        <v>R1011</v>
      </c>
      <c r="Q2169">
        <f>VLOOKUP(A2169,'Data Transformation'!A2169:R4503,18,)</f>
        <v>30</v>
      </c>
    </row>
    <row r="2170" spans="1:17" ht="15.6" x14ac:dyDescent="0.3">
      <c r="A2170" s="1" t="s">
        <v>193</v>
      </c>
      <c r="B2170" s="1" t="str">
        <f>VLOOKUP($A2170,'Data Transformation'!$A$2:$D$2336,4,)</f>
        <v xml:space="preserve">  Dathan</v>
      </c>
      <c r="C2170">
        <f>VLOOKUP($A2170,'Medical Examinations'!$A$2:$B$2336,2,)</f>
        <v>34.4</v>
      </c>
      <c r="D2170">
        <f>VLOOKUP($A2170,'Medical Examinations'!$A$2:$C$2336,3,)</f>
        <v>4.04</v>
      </c>
      <c r="E2170" t="str">
        <f>VLOOKUP($A2170,'Medical Examinations'!$A$2:$D$2336,4,)</f>
        <v>No</v>
      </c>
      <c r="F2170" t="str">
        <f>VLOOKUP($A2170,'Medical Examinations'!$A$2:$E$2336,5,)</f>
        <v>No</v>
      </c>
      <c r="G2170" t="str">
        <f>VLOOKUP($A2170,'Medical Examinations'!$A$2:$F$2336,6,)</f>
        <v>No</v>
      </c>
      <c r="H2170">
        <f>VLOOKUP($A2170,'Data Transformation'!$A$2:$G$2336,7,)</f>
        <v>0</v>
      </c>
      <c r="I2170" t="str">
        <f>VLOOKUP($A2170,'Medical Examinations'!$A$2:$H$2336,8,)</f>
        <v>No</v>
      </c>
      <c r="J2170" t="str">
        <f>VLOOKUP($A2170,'Data Transformation'!$A$2:$K$2336,11,)</f>
        <v>obesity</v>
      </c>
      <c r="K2170" t="str">
        <f>VLOOKUP($A2170,'Data Transformation'!$A$2:$M$2336,13,)</f>
        <v>Normal</v>
      </c>
      <c r="L2170" t="str">
        <f>VLOOKUP(A2170,'Data Transformation'!A2170:Q4504,17,)</f>
        <v>1-Nov-1991</v>
      </c>
      <c r="M2170">
        <f>VLOOKUP($A2170,'Hospitalisation Details'!$A$2:$I$2344,6,)</f>
        <v>1826.84</v>
      </c>
      <c r="N2170" t="str">
        <f>VLOOKUP($A2170,'Hospitalisation Details'!$A$2:$I$2344,7,)</f>
        <v>tier - 3</v>
      </c>
      <c r="O2170" t="str">
        <f>VLOOKUP($A2170,'Hospitalisation Details'!$A$2:$I$2344,8,)</f>
        <v>tier - 2</v>
      </c>
      <c r="P2170" t="str">
        <f>VLOOKUP($A2170,'Hospitalisation Details'!$A$2:$I$2344,9,)</f>
        <v>R1011</v>
      </c>
      <c r="Q2170">
        <f>VLOOKUP(A2170,'Data Transformation'!A2170:R4504,18,)</f>
        <v>31</v>
      </c>
    </row>
    <row r="2171" spans="1:17" ht="15.6" x14ac:dyDescent="0.3">
      <c r="A2171" s="1" t="s">
        <v>192</v>
      </c>
      <c r="B2171" s="1" t="str">
        <f>VLOOKUP($A2171,'Data Transformation'!$A$2:$D$2336,4,)</f>
        <v xml:space="preserve">  Eric</v>
      </c>
      <c r="C2171">
        <f>VLOOKUP($A2171,'Medical Examinations'!$A$2:$B$2336,2,)</f>
        <v>32.56</v>
      </c>
      <c r="D2171">
        <f>VLOOKUP($A2171,'Medical Examinations'!$A$2:$C$2336,3,)</f>
        <v>5.36</v>
      </c>
      <c r="E2171" t="str">
        <f>VLOOKUP($A2171,'Medical Examinations'!$A$2:$D$2336,4,)</f>
        <v>No</v>
      </c>
      <c r="F2171" t="str">
        <f>VLOOKUP($A2171,'Medical Examinations'!$A$2:$E$2336,5,)</f>
        <v>No</v>
      </c>
      <c r="G2171" t="str">
        <f>VLOOKUP($A2171,'Medical Examinations'!$A$2:$F$2336,6,)</f>
        <v>No</v>
      </c>
      <c r="H2171">
        <f>VLOOKUP($A2171,'Data Transformation'!$A$2:$G$2336,7,)</f>
        <v>0</v>
      </c>
      <c r="I2171" t="str">
        <f>VLOOKUP($A2171,'Medical Examinations'!$A$2:$H$2336,8,)</f>
        <v>No</v>
      </c>
      <c r="J2171" t="str">
        <f>VLOOKUP($A2171,'Data Transformation'!$A$2:$K$2336,11,)</f>
        <v>obesity</v>
      </c>
      <c r="K2171" t="str">
        <f>VLOOKUP($A2171,'Data Transformation'!$A$2:$M$2336,13,)</f>
        <v>Normal</v>
      </c>
      <c r="L2171" t="str">
        <f>VLOOKUP(A2171,'Data Transformation'!A2171:Q4505,17,)</f>
        <v>17-Dec-1988</v>
      </c>
      <c r="M2171">
        <f>VLOOKUP($A2171,'Hospitalisation Details'!$A$2:$I$2344,6,)</f>
        <v>1824.29</v>
      </c>
      <c r="N2171" t="str">
        <f>VLOOKUP($A2171,'Hospitalisation Details'!$A$2:$I$2344,7,)</f>
        <v>tier - 3</v>
      </c>
      <c r="O2171" t="str">
        <f>VLOOKUP($A2171,'Hospitalisation Details'!$A$2:$I$2344,8,)</f>
        <v>tier - 3</v>
      </c>
      <c r="P2171" t="str">
        <f>VLOOKUP($A2171,'Hospitalisation Details'!$A$2:$I$2344,9,)</f>
        <v>R1013</v>
      </c>
      <c r="Q2171">
        <f>VLOOKUP(A2171,'Data Transformation'!A2171:R4505,18,)</f>
        <v>34</v>
      </c>
    </row>
    <row r="2172" spans="1:17" ht="15.6" x14ac:dyDescent="0.3">
      <c r="A2172" s="1" t="s">
        <v>191</v>
      </c>
      <c r="B2172" s="1" t="str">
        <f>VLOOKUP($A2172,'Data Transformation'!$A$2:$D$2336,4,)</f>
        <v xml:space="preserve">  Allison M</v>
      </c>
      <c r="C2172">
        <f>VLOOKUP($A2172,'Medical Examinations'!$A$2:$B$2336,2,)</f>
        <v>27.98</v>
      </c>
      <c r="D2172">
        <f>VLOOKUP($A2172,'Medical Examinations'!$A$2:$C$2336,3,)</f>
        <v>4.38</v>
      </c>
      <c r="E2172" t="str">
        <f>VLOOKUP($A2172,'Medical Examinations'!$A$2:$D$2336,4,)</f>
        <v>No</v>
      </c>
      <c r="F2172" t="str">
        <f>VLOOKUP($A2172,'Medical Examinations'!$A$2:$E$2336,5,)</f>
        <v>yes</v>
      </c>
      <c r="G2172" t="str">
        <f>VLOOKUP($A2172,'Medical Examinations'!$A$2:$F$2336,6,)</f>
        <v>No</v>
      </c>
      <c r="H2172">
        <f>VLOOKUP($A2172,'Data Transformation'!$A$2:$G$2336,7,)</f>
        <v>1</v>
      </c>
      <c r="I2172" t="str">
        <f>VLOOKUP($A2172,'Medical Examinations'!$A$2:$H$2336,8,)</f>
        <v>No</v>
      </c>
      <c r="J2172" t="str">
        <f>VLOOKUP($A2172,'Data Transformation'!$A$2:$K$2336,11,)</f>
        <v>overweight</v>
      </c>
      <c r="K2172" t="str">
        <f>VLOOKUP($A2172,'Data Transformation'!$A$2:$M$2336,13,)</f>
        <v>Prediabetes</v>
      </c>
      <c r="L2172" t="str">
        <f>VLOOKUP(A2172,'Data Transformation'!A2172:Q4506,17,)</f>
        <v>10-Jun-1989</v>
      </c>
      <c r="M2172">
        <f>VLOOKUP($A2172,'Hospitalisation Details'!$A$2:$I$2344,6,)</f>
        <v>1822.54</v>
      </c>
      <c r="N2172" t="str">
        <f>VLOOKUP($A2172,'Hospitalisation Details'!$A$2:$I$2344,7,)</f>
        <v>tier - 3</v>
      </c>
      <c r="O2172" t="str">
        <f>VLOOKUP($A2172,'Hospitalisation Details'!$A$2:$I$2344,8,)</f>
        <v>tier - 1</v>
      </c>
      <c r="P2172" t="str">
        <f>VLOOKUP($A2172,'Hospitalisation Details'!$A$2:$I$2344,9,)</f>
        <v>R1012</v>
      </c>
      <c r="Q2172">
        <f>VLOOKUP(A2172,'Data Transformation'!A2172:R4506,18,)</f>
        <v>34</v>
      </c>
    </row>
    <row r="2173" spans="1:17" ht="15.6" x14ac:dyDescent="0.3">
      <c r="A2173" s="1" t="s">
        <v>190</v>
      </c>
      <c r="B2173" s="1" t="str">
        <f>VLOOKUP($A2173,'Data Transformation'!$A$2:$D$2336,4,)</f>
        <v xml:space="preserve">  Paul</v>
      </c>
      <c r="C2173">
        <f>VLOOKUP($A2173,'Medical Examinations'!$A$2:$B$2336,2,)</f>
        <v>26.51</v>
      </c>
      <c r="D2173">
        <f>VLOOKUP($A2173,'Medical Examinations'!$A$2:$C$2336,3,)</f>
        <v>4.58</v>
      </c>
      <c r="E2173" t="str">
        <f>VLOOKUP($A2173,'Medical Examinations'!$A$2:$D$2336,4,)</f>
        <v>No</v>
      </c>
      <c r="F2173" t="str">
        <f>VLOOKUP($A2173,'Medical Examinations'!$A$2:$E$2336,5,)</f>
        <v>No</v>
      </c>
      <c r="G2173" t="str">
        <f>VLOOKUP($A2173,'Medical Examinations'!$A$2:$F$2336,6,)</f>
        <v>No</v>
      </c>
      <c r="H2173">
        <f>VLOOKUP($A2173,'Data Transformation'!$A$2:$G$2336,7,)</f>
        <v>0</v>
      </c>
      <c r="I2173" t="str">
        <f>VLOOKUP($A2173,'Medical Examinations'!$A$2:$H$2336,8,)</f>
        <v>No</v>
      </c>
      <c r="J2173" t="str">
        <f>VLOOKUP($A2173,'Data Transformation'!$A$2:$K$2336,11,)</f>
        <v>normal weight</v>
      </c>
      <c r="K2173" t="str">
        <f>VLOOKUP($A2173,'Data Transformation'!$A$2:$M$2336,13,)</f>
        <v>Normal</v>
      </c>
      <c r="L2173" t="str">
        <f>VLOOKUP(A2173,'Data Transformation'!A2173:Q4507,17,)</f>
        <v>30-Oct-1995</v>
      </c>
      <c r="M2173">
        <f>VLOOKUP($A2173,'Hospitalisation Details'!$A$2:$I$2344,6,)</f>
        <v>1815.88</v>
      </c>
      <c r="N2173" t="str">
        <f>VLOOKUP($A2173,'Hospitalisation Details'!$A$2:$I$2344,7,)</f>
        <v>tier - 3</v>
      </c>
      <c r="O2173" t="str">
        <f>VLOOKUP($A2173,'Hospitalisation Details'!$A$2:$I$2344,8,)</f>
        <v>tier - 3</v>
      </c>
      <c r="P2173" t="str">
        <f>VLOOKUP($A2173,'Hospitalisation Details'!$A$2:$I$2344,9,)</f>
        <v>R1013</v>
      </c>
      <c r="Q2173">
        <f>VLOOKUP(A2173,'Data Transformation'!A2173:R4507,18,)</f>
        <v>27</v>
      </c>
    </row>
    <row r="2174" spans="1:17" ht="15.6" x14ac:dyDescent="0.3">
      <c r="A2174" s="1" t="s">
        <v>189</v>
      </c>
      <c r="B2174" s="1" t="str">
        <f>VLOOKUP($A2174,'Data Transformation'!$A$2:$D$2336,4,)</f>
        <v xml:space="preserve">  Aaron R</v>
      </c>
      <c r="C2174">
        <f>VLOOKUP($A2174,'Medical Examinations'!$A$2:$B$2336,2,)</f>
        <v>29.734999999999999</v>
      </c>
      <c r="D2174">
        <f>VLOOKUP($A2174,'Medical Examinations'!$A$2:$C$2336,3,)</f>
        <v>11.92</v>
      </c>
      <c r="E2174" t="str">
        <f>VLOOKUP($A2174,'Medical Examinations'!$A$2:$D$2336,4,)</f>
        <v>No</v>
      </c>
      <c r="F2174" t="str">
        <f>VLOOKUP($A2174,'Medical Examinations'!$A$2:$E$2336,5,)</f>
        <v>No</v>
      </c>
      <c r="G2174" t="str">
        <f>VLOOKUP($A2174,'Medical Examinations'!$A$2:$F$2336,6,)</f>
        <v>No</v>
      </c>
      <c r="H2174">
        <f>VLOOKUP($A2174,'Data Transformation'!$A$2:$G$2336,7,)</f>
        <v>0</v>
      </c>
      <c r="I2174" t="str">
        <f>VLOOKUP($A2174,'Medical Examinations'!$A$2:$H$2336,8,)</f>
        <v>No</v>
      </c>
      <c r="J2174" t="str">
        <f>VLOOKUP($A2174,'Data Transformation'!$A$2:$K$2336,11,)</f>
        <v>normal weight</v>
      </c>
      <c r="K2174" t="str">
        <f>VLOOKUP($A2174,'Data Transformation'!$A$2:$M$2336,13,)</f>
        <v>Diabetes</v>
      </c>
      <c r="L2174" t="str">
        <f>VLOOKUP(A2174,'Data Transformation'!A2174:Q4508,17,)</f>
        <v>5-Sep-2000</v>
      </c>
      <c r="M2174">
        <f>VLOOKUP($A2174,'Hospitalisation Details'!$A$2:$I$2344,6,)</f>
        <v>1769.53</v>
      </c>
      <c r="N2174" t="str">
        <f>VLOOKUP($A2174,'Hospitalisation Details'!$A$2:$I$2344,7,)</f>
        <v>tier - 3</v>
      </c>
      <c r="O2174" t="str">
        <f>VLOOKUP($A2174,'Hospitalisation Details'!$A$2:$I$2344,8,)</f>
        <v>tier - 3</v>
      </c>
      <c r="P2174" t="str">
        <f>VLOOKUP($A2174,'Hospitalisation Details'!$A$2:$I$2344,9,)</f>
        <v>R1012</v>
      </c>
      <c r="Q2174">
        <f>VLOOKUP(A2174,'Data Transformation'!A2174:R4508,18,)</f>
        <v>22</v>
      </c>
    </row>
    <row r="2175" spans="1:17" ht="15.6" x14ac:dyDescent="0.3">
      <c r="A2175" s="1" t="s">
        <v>188</v>
      </c>
      <c r="B2175" s="1" t="str">
        <f>VLOOKUP($A2175,'Data Transformation'!$A$2:$D$2336,4,)</f>
        <v xml:space="preserve">  Caitlin H</v>
      </c>
      <c r="C2175">
        <f>VLOOKUP($A2175,'Medical Examinations'!$A$2:$B$2336,2,)</f>
        <v>40.5</v>
      </c>
      <c r="D2175">
        <f>VLOOKUP($A2175,'Medical Examinations'!$A$2:$C$2336,3,)</f>
        <v>5.4</v>
      </c>
      <c r="E2175" t="str">
        <f>VLOOKUP($A2175,'Medical Examinations'!$A$2:$D$2336,4,)</f>
        <v>No</v>
      </c>
      <c r="F2175" t="str">
        <f>VLOOKUP($A2175,'Medical Examinations'!$A$2:$E$2336,5,)</f>
        <v>No</v>
      </c>
      <c r="G2175" t="str">
        <f>VLOOKUP($A2175,'Medical Examinations'!$A$2:$F$2336,6,)</f>
        <v>Yes</v>
      </c>
      <c r="H2175">
        <f>VLOOKUP($A2175,'Data Transformation'!$A$2:$G$2336,7,)</f>
        <v>1</v>
      </c>
      <c r="I2175" t="str">
        <f>VLOOKUP($A2175,'Medical Examinations'!$A$2:$H$2336,8,)</f>
        <v>No</v>
      </c>
      <c r="J2175" t="str">
        <f>VLOOKUP($A2175,'Data Transformation'!$A$2:$K$2336,11,)</f>
        <v>normal weight</v>
      </c>
      <c r="K2175" t="str">
        <f>VLOOKUP($A2175,'Data Transformation'!$A$2:$M$2336,13,)</f>
        <v>Diabetes</v>
      </c>
      <c r="L2175" t="str">
        <f>VLOOKUP(A2175,'Data Transformation'!A2175:Q4509,17,)</f>
        <v>17-Oct-1990</v>
      </c>
      <c r="M2175">
        <f>VLOOKUP($A2175,'Hospitalisation Details'!$A$2:$I$2344,6,)</f>
        <v>1759.34</v>
      </c>
      <c r="N2175" t="str">
        <f>VLOOKUP($A2175,'Hospitalisation Details'!$A$2:$I$2344,7,)</f>
        <v>tier - 3</v>
      </c>
      <c r="O2175" t="str">
        <f>VLOOKUP($A2175,'Hospitalisation Details'!$A$2:$I$2344,8,)</f>
        <v>tier - 1</v>
      </c>
      <c r="P2175" t="str">
        <f>VLOOKUP($A2175,'Hospitalisation Details'!$A$2:$I$2344,9,)</f>
        <v>R1011</v>
      </c>
      <c r="Q2175">
        <f>VLOOKUP(A2175,'Data Transformation'!A2175:R4509,18,)</f>
        <v>32</v>
      </c>
    </row>
    <row r="2176" spans="1:17" ht="15.6" x14ac:dyDescent="0.3">
      <c r="A2176" s="1" t="s">
        <v>187</v>
      </c>
      <c r="B2176" s="1" t="str">
        <f>VLOOKUP($A2176,'Data Transformation'!$A$2:$D$2336,4,)</f>
        <v xml:space="preserve">  Harald E</v>
      </c>
      <c r="C2176">
        <f>VLOOKUP($A2176,'Medical Examinations'!$A$2:$B$2336,2,)</f>
        <v>25.64</v>
      </c>
      <c r="D2176">
        <f>VLOOKUP($A2176,'Medical Examinations'!$A$2:$C$2336,3,)</f>
        <v>4.76</v>
      </c>
      <c r="E2176" t="str">
        <f>VLOOKUP($A2176,'Medical Examinations'!$A$2:$D$2336,4,)</f>
        <v>No</v>
      </c>
      <c r="F2176" t="str">
        <f>VLOOKUP($A2176,'Medical Examinations'!$A$2:$E$2336,5,)</f>
        <v>No</v>
      </c>
      <c r="G2176" t="str">
        <f>VLOOKUP($A2176,'Medical Examinations'!$A$2:$F$2336,6,)</f>
        <v>No</v>
      </c>
      <c r="H2176">
        <f>VLOOKUP($A2176,'Data Transformation'!$A$2:$G$2336,7,)</f>
        <v>1</v>
      </c>
      <c r="I2176" t="str">
        <f>VLOOKUP($A2176,'Medical Examinations'!$A$2:$H$2336,8,)</f>
        <v>No</v>
      </c>
      <c r="J2176" t="str">
        <f>VLOOKUP($A2176,'Data Transformation'!$A$2:$K$2336,11,)</f>
        <v>normal weight</v>
      </c>
      <c r="K2176" t="str">
        <f>VLOOKUP($A2176,'Data Transformation'!$A$2:$M$2336,13,)</f>
        <v>Diabetes</v>
      </c>
      <c r="L2176" t="str">
        <f>VLOOKUP(A2176,'Data Transformation'!A2176:Q4510,17,)</f>
        <v>17-Nov-1985</v>
      </c>
      <c r="M2176">
        <f>VLOOKUP($A2176,'Hospitalisation Details'!$A$2:$I$2344,6,)</f>
        <v>1756.6</v>
      </c>
      <c r="N2176" t="str">
        <f>VLOOKUP($A2176,'Hospitalisation Details'!$A$2:$I$2344,7,)</f>
        <v>tier - 3</v>
      </c>
      <c r="O2176" t="str">
        <f>VLOOKUP($A2176,'Hospitalisation Details'!$A$2:$I$2344,8,)</f>
        <v>tier - 3</v>
      </c>
      <c r="P2176" t="str">
        <f>VLOOKUP($A2176,'Hospitalisation Details'!$A$2:$I$2344,9,)</f>
        <v>R1013</v>
      </c>
      <c r="Q2176">
        <f>VLOOKUP(A2176,'Data Transformation'!A2176:R4510,18,)</f>
        <v>37</v>
      </c>
    </row>
    <row r="2177" spans="1:17" ht="15.6" x14ac:dyDescent="0.3">
      <c r="A2177" s="1" t="s">
        <v>186</v>
      </c>
      <c r="B2177" s="1" t="str">
        <f>VLOOKUP($A2177,'Data Transformation'!$A$2:$D$2336,4,)</f>
        <v xml:space="preserve">  Siobhan A</v>
      </c>
      <c r="C2177">
        <f>VLOOKUP($A2177,'Medical Examinations'!$A$2:$B$2336,2,)</f>
        <v>32.9</v>
      </c>
      <c r="D2177">
        <f>VLOOKUP($A2177,'Medical Examinations'!$A$2:$C$2336,3,)</f>
        <v>4.78</v>
      </c>
      <c r="E2177" t="str">
        <f>VLOOKUP($A2177,'Medical Examinations'!$A$2:$D$2336,4,)</f>
        <v>No</v>
      </c>
      <c r="F2177" t="str">
        <f>VLOOKUP($A2177,'Medical Examinations'!$A$2:$E$2336,5,)</f>
        <v>No</v>
      </c>
      <c r="G2177" t="str">
        <f>VLOOKUP($A2177,'Medical Examinations'!$A$2:$F$2336,6,)</f>
        <v>Yes</v>
      </c>
      <c r="H2177">
        <f>VLOOKUP($A2177,'Data Transformation'!$A$2:$G$2336,7,)</f>
        <v>1</v>
      </c>
      <c r="I2177" t="str">
        <f>VLOOKUP($A2177,'Medical Examinations'!$A$2:$H$2336,8,)</f>
        <v>No</v>
      </c>
      <c r="J2177" t="str">
        <f>VLOOKUP($A2177,'Data Transformation'!$A$2:$K$2336,11,)</f>
        <v>overweight</v>
      </c>
      <c r="K2177" t="str">
        <f>VLOOKUP($A2177,'Data Transformation'!$A$2:$M$2336,13,)</f>
        <v>Prediabetes</v>
      </c>
      <c r="L2177" t="str">
        <f>VLOOKUP(A2177,'Data Transformation'!A2177:Q4511,17,)</f>
        <v>9-Nov-1975</v>
      </c>
      <c r="M2177">
        <f>VLOOKUP($A2177,'Hospitalisation Details'!$A$2:$I$2344,6,)</f>
        <v>1748.77</v>
      </c>
      <c r="N2177" t="str">
        <f>VLOOKUP($A2177,'Hospitalisation Details'!$A$2:$I$2344,7,)</f>
        <v>tier - 3</v>
      </c>
      <c r="O2177" t="str">
        <f>VLOOKUP($A2177,'Hospitalisation Details'!$A$2:$I$2344,8,)</f>
        <v>tier - 1</v>
      </c>
      <c r="P2177" t="str">
        <f>VLOOKUP($A2177,'Hospitalisation Details'!$A$2:$I$2344,9,)</f>
        <v>R1011</v>
      </c>
      <c r="Q2177">
        <f>VLOOKUP(A2177,'Data Transformation'!A2177:R4511,18,)</f>
        <v>47</v>
      </c>
    </row>
    <row r="2178" spans="1:17" ht="15.6" x14ac:dyDescent="0.3">
      <c r="A2178" s="1" t="s">
        <v>185</v>
      </c>
      <c r="B2178" s="1" t="str">
        <f>VLOOKUP($A2178,'Data Transformation'!$A$2:$D$2336,4,)</f>
        <v xml:space="preserve">  Andrea J</v>
      </c>
      <c r="C2178">
        <f>VLOOKUP($A2178,'Medical Examinations'!$A$2:$B$2336,2,)</f>
        <v>29.8</v>
      </c>
      <c r="D2178">
        <f>VLOOKUP($A2178,'Medical Examinations'!$A$2:$C$2336,3,)</f>
        <v>4.26</v>
      </c>
      <c r="E2178" t="str">
        <f>VLOOKUP($A2178,'Medical Examinations'!$A$2:$D$2336,4,)</f>
        <v>No</v>
      </c>
      <c r="F2178" t="str">
        <f>VLOOKUP($A2178,'Medical Examinations'!$A$2:$E$2336,5,)</f>
        <v>No</v>
      </c>
      <c r="G2178" t="str">
        <f>VLOOKUP($A2178,'Medical Examinations'!$A$2:$F$2336,6,)</f>
        <v>Yes</v>
      </c>
      <c r="H2178">
        <f>VLOOKUP($A2178,'Data Transformation'!$A$2:$G$2336,7,)</f>
        <v>1</v>
      </c>
      <c r="I2178" t="str">
        <f>VLOOKUP($A2178,'Medical Examinations'!$A$2:$H$2336,8,)</f>
        <v>No</v>
      </c>
      <c r="J2178" t="str">
        <f>VLOOKUP($A2178,'Data Transformation'!$A$2:$K$2336,11,)</f>
        <v>obesity</v>
      </c>
      <c r="K2178" t="str">
        <f>VLOOKUP($A2178,'Data Transformation'!$A$2:$M$2336,13,)</f>
        <v>Normal</v>
      </c>
      <c r="L2178" t="str">
        <f>VLOOKUP(A2178,'Data Transformation'!A2178:Q4512,17,)</f>
        <v>30-Oct-1969</v>
      </c>
      <c r="M2178">
        <f>VLOOKUP($A2178,'Hospitalisation Details'!$A$2:$I$2344,6,)</f>
        <v>1744.47</v>
      </c>
      <c r="N2178" t="str">
        <f>VLOOKUP($A2178,'Hospitalisation Details'!$A$2:$I$2344,7,)</f>
        <v>tier - 3</v>
      </c>
      <c r="O2178" t="str">
        <f>VLOOKUP($A2178,'Hospitalisation Details'!$A$2:$I$2344,8,)</f>
        <v>tier - 1</v>
      </c>
      <c r="P2178" t="str">
        <f>VLOOKUP($A2178,'Hospitalisation Details'!$A$2:$I$2344,9,)</f>
        <v>R1011</v>
      </c>
      <c r="Q2178">
        <f>VLOOKUP(A2178,'Data Transformation'!A2178:R4512,18,)</f>
        <v>53</v>
      </c>
    </row>
    <row r="2179" spans="1:17" ht="15.6" x14ac:dyDescent="0.3">
      <c r="A2179" s="1" t="s">
        <v>184</v>
      </c>
      <c r="B2179" s="1" t="str">
        <f>VLOOKUP($A2179,'Data Transformation'!$A$2:$D$2336,4,)</f>
        <v xml:space="preserve">  Marie</v>
      </c>
      <c r="C2179">
        <f>VLOOKUP($A2179,'Medical Examinations'!$A$2:$B$2336,2,)</f>
        <v>28.9</v>
      </c>
      <c r="D2179">
        <f>VLOOKUP($A2179,'Medical Examinations'!$A$2:$C$2336,3,)</f>
        <v>5.85</v>
      </c>
      <c r="E2179" t="str">
        <f>VLOOKUP($A2179,'Medical Examinations'!$A$2:$D$2336,4,)</f>
        <v>No</v>
      </c>
      <c r="F2179" t="str">
        <f>VLOOKUP($A2179,'Medical Examinations'!$A$2:$E$2336,5,)</f>
        <v>No</v>
      </c>
      <c r="G2179" t="str">
        <f>VLOOKUP($A2179,'Medical Examinations'!$A$2:$F$2336,6,)</f>
        <v>Yes</v>
      </c>
      <c r="H2179">
        <f>VLOOKUP($A2179,'Data Transformation'!$A$2:$G$2336,7,)</f>
        <v>1</v>
      </c>
      <c r="I2179" t="str">
        <f>VLOOKUP($A2179,'Medical Examinations'!$A$2:$H$2336,8,)</f>
        <v>No</v>
      </c>
      <c r="J2179" t="str">
        <f>VLOOKUP($A2179,'Data Transformation'!$A$2:$K$2336,11,)</f>
        <v>overweight</v>
      </c>
      <c r="K2179" t="str">
        <f>VLOOKUP($A2179,'Data Transformation'!$A$2:$M$2336,13,)</f>
        <v>Normal</v>
      </c>
      <c r="L2179" t="str">
        <f>VLOOKUP(A2179,'Data Transformation'!A2179:Q4513,17,)</f>
        <v>3-Aug-1979</v>
      </c>
      <c r="M2179">
        <f>VLOOKUP($A2179,'Hospitalisation Details'!$A$2:$I$2344,6,)</f>
        <v>1743.21</v>
      </c>
      <c r="N2179" t="str">
        <f>VLOOKUP($A2179,'Hospitalisation Details'!$A$2:$I$2344,7,)</f>
        <v>tier - 3</v>
      </c>
      <c r="O2179" t="str">
        <f>VLOOKUP($A2179,'Hospitalisation Details'!$A$2:$I$2344,8,)</f>
        <v>tier - 1</v>
      </c>
      <c r="P2179" t="str">
        <f>VLOOKUP($A2179,'Hospitalisation Details'!$A$2:$I$2344,9,)</f>
        <v>R1011</v>
      </c>
      <c r="Q2179">
        <f>VLOOKUP(A2179,'Data Transformation'!A2179:R4513,18,)</f>
        <v>44</v>
      </c>
    </row>
    <row r="2180" spans="1:17" ht="15.6" x14ac:dyDescent="0.3">
      <c r="A2180" s="1" t="s">
        <v>183</v>
      </c>
      <c r="B2180" s="1" t="str">
        <f>VLOOKUP($A2180,'Data Transformation'!$A$2:$D$2336,4,)</f>
        <v xml:space="preserve">  Rachel A</v>
      </c>
      <c r="C2180">
        <f>VLOOKUP($A2180,'Medical Examinations'!$A$2:$B$2336,2,)</f>
        <v>24.7</v>
      </c>
      <c r="D2180">
        <f>VLOOKUP($A2180,'Medical Examinations'!$A$2:$C$2336,3,)</f>
        <v>5.32</v>
      </c>
      <c r="E2180" t="str">
        <f>VLOOKUP($A2180,'Medical Examinations'!$A$2:$D$2336,4,)</f>
        <v>No</v>
      </c>
      <c r="F2180" t="str">
        <f>VLOOKUP($A2180,'Medical Examinations'!$A$2:$E$2336,5,)</f>
        <v>No</v>
      </c>
      <c r="G2180" t="str">
        <f>VLOOKUP($A2180,'Medical Examinations'!$A$2:$F$2336,6,)</f>
        <v>Yes</v>
      </c>
      <c r="H2180">
        <f>VLOOKUP($A2180,'Data Transformation'!$A$2:$G$2336,7,)</f>
        <v>1</v>
      </c>
      <c r="I2180" t="str">
        <f>VLOOKUP($A2180,'Medical Examinations'!$A$2:$H$2336,8,)</f>
        <v>No</v>
      </c>
      <c r="J2180" t="str">
        <f>VLOOKUP($A2180,'Data Transformation'!$A$2:$K$2336,11,)</f>
        <v>obesity</v>
      </c>
      <c r="K2180" t="str">
        <f>VLOOKUP($A2180,'Data Transformation'!$A$2:$M$2336,13,)</f>
        <v>Normal</v>
      </c>
      <c r="L2180" t="str">
        <f>VLOOKUP(A2180,'Data Transformation'!A2180:Q4514,17,)</f>
        <v>27-Sep-2002</v>
      </c>
      <c r="M2180">
        <f>VLOOKUP($A2180,'Hospitalisation Details'!$A$2:$I$2344,6,)</f>
        <v>1737.38</v>
      </c>
      <c r="N2180" t="str">
        <f>VLOOKUP($A2180,'Hospitalisation Details'!$A$2:$I$2344,7,)</f>
        <v>tier - 3</v>
      </c>
      <c r="O2180" t="str">
        <f>VLOOKUP($A2180,'Hospitalisation Details'!$A$2:$I$2344,8,)</f>
        <v>tier - 2</v>
      </c>
      <c r="P2180" t="str">
        <f>VLOOKUP($A2180,'Hospitalisation Details'!$A$2:$I$2344,9,)</f>
        <v>R1011</v>
      </c>
      <c r="Q2180">
        <f>VLOOKUP(A2180,'Data Transformation'!A2180:R4514,18,)</f>
        <v>20</v>
      </c>
    </row>
    <row r="2181" spans="1:17" ht="15.6" x14ac:dyDescent="0.3">
      <c r="A2181" s="1" t="s">
        <v>182</v>
      </c>
      <c r="B2181" s="1" t="str">
        <f>VLOOKUP($A2181,'Data Transformation'!$A$2:$D$2336,4,)</f>
        <v xml:space="preserve">  Emma</v>
      </c>
      <c r="C2181">
        <f>VLOOKUP($A2181,'Medical Examinations'!$A$2:$B$2336,2,)</f>
        <v>20.6</v>
      </c>
      <c r="D2181">
        <f>VLOOKUP($A2181,'Medical Examinations'!$A$2:$C$2336,3,)</f>
        <v>5.14</v>
      </c>
      <c r="E2181" t="str">
        <f>VLOOKUP($A2181,'Medical Examinations'!$A$2:$D$2336,4,)</f>
        <v>No</v>
      </c>
      <c r="F2181" t="str">
        <f>VLOOKUP($A2181,'Medical Examinations'!$A$2:$E$2336,5,)</f>
        <v>No</v>
      </c>
      <c r="G2181" t="str">
        <f>VLOOKUP($A2181,'Medical Examinations'!$A$2:$F$2336,6,)</f>
        <v>Yes</v>
      </c>
      <c r="H2181">
        <f>VLOOKUP($A2181,'Data Transformation'!$A$2:$G$2336,7,)</f>
        <v>1</v>
      </c>
      <c r="I2181" t="str">
        <f>VLOOKUP($A2181,'Medical Examinations'!$A$2:$H$2336,8,)</f>
        <v>No</v>
      </c>
      <c r="J2181" t="str">
        <f>VLOOKUP($A2181,'Data Transformation'!$A$2:$K$2336,11,)</f>
        <v>obesity</v>
      </c>
      <c r="K2181" t="str">
        <f>VLOOKUP($A2181,'Data Transformation'!$A$2:$M$2336,13,)</f>
        <v>Prediabetes</v>
      </c>
      <c r="L2181" t="str">
        <f>VLOOKUP(A2181,'Data Transformation'!A2181:Q4515,17,)</f>
        <v>12-Oct-2000</v>
      </c>
      <c r="M2181">
        <f>VLOOKUP($A2181,'Hospitalisation Details'!$A$2:$I$2344,6,)</f>
        <v>1731.68</v>
      </c>
      <c r="N2181" t="str">
        <f>VLOOKUP($A2181,'Hospitalisation Details'!$A$2:$I$2344,7,)</f>
        <v>tier - 3</v>
      </c>
      <c r="O2181" t="str">
        <f>VLOOKUP($A2181,'Hospitalisation Details'!$A$2:$I$2344,8,)</f>
        <v>tier - 2</v>
      </c>
      <c r="P2181" t="str">
        <f>VLOOKUP($A2181,'Hospitalisation Details'!$A$2:$I$2344,9,)</f>
        <v>R1011</v>
      </c>
      <c r="Q2181">
        <f>VLOOKUP(A2181,'Data Transformation'!A2181:R4515,18,)</f>
        <v>22</v>
      </c>
    </row>
    <row r="2182" spans="1:17" ht="15.6" x14ac:dyDescent="0.3">
      <c r="A2182" s="1" t="s">
        <v>181</v>
      </c>
      <c r="B2182" s="1" t="str">
        <f>VLOOKUP($A2182,'Data Transformation'!$A$2:$D$2336,4,)</f>
        <v xml:space="preserve">  Kiersten</v>
      </c>
      <c r="C2182">
        <f>VLOOKUP($A2182,'Medical Examinations'!$A$2:$B$2336,2,)</f>
        <v>18.600000000000001</v>
      </c>
      <c r="D2182">
        <f>VLOOKUP($A2182,'Medical Examinations'!$A$2:$C$2336,3,)</f>
        <v>5</v>
      </c>
      <c r="E2182" t="str">
        <f>VLOOKUP($A2182,'Medical Examinations'!$A$2:$D$2336,4,)</f>
        <v>No</v>
      </c>
      <c r="F2182" t="str">
        <f>VLOOKUP($A2182,'Medical Examinations'!$A$2:$E$2336,5,)</f>
        <v>No</v>
      </c>
      <c r="G2182" t="str">
        <f>VLOOKUP($A2182,'Medical Examinations'!$A$2:$F$2336,6,)</f>
        <v>Yes</v>
      </c>
      <c r="H2182">
        <f>VLOOKUP($A2182,'Data Transformation'!$A$2:$G$2336,7,)</f>
        <v>1</v>
      </c>
      <c r="I2182" t="str">
        <f>VLOOKUP($A2182,'Medical Examinations'!$A$2:$H$2336,8,)</f>
        <v>No</v>
      </c>
      <c r="J2182" t="str">
        <f>VLOOKUP($A2182,'Data Transformation'!$A$2:$K$2336,11,)</f>
        <v>obesity</v>
      </c>
      <c r="K2182" t="str">
        <f>VLOOKUP($A2182,'Data Transformation'!$A$2:$M$2336,13,)</f>
        <v>Normal</v>
      </c>
      <c r="L2182" t="str">
        <f>VLOOKUP(A2182,'Data Transformation'!A2182:Q4516,17,)</f>
        <v>16-Nov-1990</v>
      </c>
      <c r="M2182">
        <f>VLOOKUP($A2182,'Hospitalisation Details'!$A$2:$I$2344,6,)</f>
        <v>1728.9</v>
      </c>
      <c r="N2182" t="str">
        <f>VLOOKUP($A2182,'Hospitalisation Details'!$A$2:$I$2344,7,)</f>
        <v>tier - 3</v>
      </c>
      <c r="O2182" t="str">
        <f>VLOOKUP($A2182,'Hospitalisation Details'!$A$2:$I$2344,8,)</f>
        <v>tier - 2</v>
      </c>
      <c r="P2182" t="str">
        <f>VLOOKUP($A2182,'Hospitalisation Details'!$A$2:$I$2344,9,)</f>
        <v>R1011</v>
      </c>
      <c r="Q2182">
        <f>VLOOKUP(A2182,'Data Transformation'!A2182:R4516,18,)</f>
        <v>32</v>
      </c>
    </row>
    <row r="2183" spans="1:17" ht="15.6" x14ac:dyDescent="0.3">
      <c r="A2183" s="1" t="s">
        <v>180</v>
      </c>
      <c r="B2183" s="1" t="str">
        <f>VLOOKUP($A2183,'Data Transformation'!$A$2:$D$2336,4,)</f>
        <v xml:space="preserve">  Rachael</v>
      </c>
      <c r="C2183">
        <f>VLOOKUP($A2183,'Medical Examinations'!$A$2:$B$2336,2,)</f>
        <v>17.8</v>
      </c>
      <c r="D2183">
        <f>VLOOKUP($A2183,'Medical Examinations'!$A$2:$C$2336,3,)</f>
        <v>4.55</v>
      </c>
      <c r="E2183" t="str">
        <f>VLOOKUP($A2183,'Medical Examinations'!$A$2:$D$2336,4,)</f>
        <v>No</v>
      </c>
      <c r="F2183" t="str">
        <f>VLOOKUP($A2183,'Medical Examinations'!$A$2:$E$2336,5,)</f>
        <v>No</v>
      </c>
      <c r="G2183" t="str">
        <f>VLOOKUP($A2183,'Medical Examinations'!$A$2:$F$2336,6,)</f>
        <v>Yes</v>
      </c>
      <c r="H2183">
        <f>VLOOKUP($A2183,'Data Transformation'!$A$2:$G$2336,7,)</f>
        <v>1</v>
      </c>
      <c r="I2183" t="str">
        <f>VLOOKUP($A2183,'Medical Examinations'!$A$2:$H$2336,8,)</f>
        <v>No</v>
      </c>
      <c r="J2183" t="str">
        <f>VLOOKUP($A2183,'Data Transformation'!$A$2:$K$2336,11,)</f>
        <v>normal weight</v>
      </c>
      <c r="K2183" t="str">
        <f>VLOOKUP($A2183,'Data Transformation'!$A$2:$M$2336,13,)</f>
        <v>Prediabetes</v>
      </c>
      <c r="L2183" t="str">
        <f>VLOOKUP(A2183,'Data Transformation'!A2183:Q4517,17,)</f>
        <v>20-Jun-1982</v>
      </c>
      <c r="M2183">
        <f>VLOOKUP($A2183,'Hospitalisation Details'!$A$2:$I$2344,6,)</f>
        <v>1727.79</v>
      </c>
      <c r="N2183" t="str">
        <f>VLOOKUP($A2183,'Hospitalisation Details'!$A$2:$I$2344,7,)</f>
        <v>tier - 3</v>
      </c>
      <c r="O2183" t="str">
        <f>VLOOKUP($A2183,'Hospitalisation Details'!$A$2:$I$2344,8,)</f>
        <v>tier - 3</v>
      </c>
      <c r="P2183" t="str">
        <f>VLOOKUP($A2183,'Hospitalisation Details'!$A$2:$I$2344,9,)</f>
        <v>R1011</v>
      </c>
      <c r="Q2183">
        <f>VLOOKUP(A2183,'Data Transformation'!A2183:R4517,18,)</f>
        <v>41</v>
      </c>
    </row>
    <row r="2184" spans="1:17" ht="15.6" x14ac:dyDescent="0.3">
      <c r="A2184" s="1" t="s">
        <v>179</v>
      </c>
      <c r="B2184" s="1" t="str">
        <f>VLOOKUP($A2184,'Data Transformation'!$A$2:$D$2336,4,)</f>
        <v xml:space="preserve">  Timothy P</v>
      </c>
      <c r="C2184">
        <f>VLOOKUP($A2184,'Medical Examinations'!$A$2:$B$2336,2,)</f>
        <v>35.200000000000003</v>
      </c>
      <c r="D2184">
        <f>VLOOKUP($A2184,'Medical Examinations'!$A$2:$C$2336,3,)</f>
        <v>5.97</v>
      </c>
      <c r="E2184" t="str">
        <f>VLOOKUP($A2184,'Medical Examinations'!$A$2:$D$2336,4,)</f>
        <v>No</v>
      </c>
      <c r="F2184" t="str">
        <f>VLOOKUP($A2184,'Medical Examinations'!$A$2:$E$2336,5,)</f>
        <v>yes</v>
      </c>
      <c r="G2184" t="str">
        <f>VLOOKUP($A2184,'Medical Examinations'!$A$2:$F$2336,6,)</f>
        <v>No</v>
      </c>
      <c r="H2184">
        <f>VLOOKUP($A2184,'Data Transformation'!$A$2:$G$2336,7,)</f>
        <v>1</v>
      </c>
      <c r="I2184" t="str">
        <f>VLOOKUP($A2184,'Medical Examinations'!$A$2:$H$2336,8,)</f>
        <v>No</v>
      </c>
      <c r="J2184" t="str">
        <f>VLOOKUP($A2184,'Data Transformation'!$A$2:$K$2336,11,)</f>
        <v>overweight</v>
      </c>
      <c r="K2184" t="str">
        <f>VLOOKUP($A2184,'Data Transformation'!$A$2:$M$2336,13,)</f>
        <v>Normal</v>
      </c>
      <c r="L2184" t="str">
        <f>VLOOKUP(A2184,'Data Transformation'!A2184:Q4518,17,)</f>
        <v>28-Oct-1970</v>
      </c>
      <c r="M2184">
        <f>VLOOKUP($A2184,'Hospitalisation Details'!$A$2:$I$2344,6,)</f>
        <v>1727.54</v>
      </c>
      <c r="N2184" t="str">
        <f>VLOOKUP($A2184,'Hospitalisation Details'!$A$2:$I$2344,7,)</f>
        <v>tier - 3</v>
      </c>
      <c r="O2184" t="str">
        <f>VLOOKUP($A2184,'Hospitalisation Details'!$A$2:$I$2344,8,)</f>
        <v>tier - 1</v>
      </c>
      <c r="P2184" t="str">
        <f>VLOOKUP($A2184,'Hospitalisation Details'!$A$2:$I$2344,9,)</f>
        <v>R1013</v>
      </c>
      <c r="Q2184">
        <f>VLOOKUP(A2184,'Data Transformation'!A2184:R4518,18,)</f>
        <v>52</v>
      </c>
    </row>
    <row r="2185" spans="1:17" ht="15.6" x14ac:dyDescent="0.3">
      <c r="A2185" s="1" t="s">
        <v>178</v>
      </c>
      <c r="B2185" s="1" t="str">
        <f>VLOOKUP($A2185,'Data Transformation'!$A$2:$D$2336,4,)</f>
        <v xml:space="preserve">  Lelisa</v>
      </c>
      <c r="C2185">
        <f>VLOOKUP($A2185,'Medical Examinations'!$A$2:$B$2336,2,)</f>
        <v>33.770000000000003</v>
      </c>
      <c r="D2185">
        <f>VLOOKUP($A2185,'Medical Examinations'!$A$2:$C$2336,3,)</f>
        <v>4.0199999999999996</v>
      </c>
      <c r="E2185" t="str">
        <f>VLOOKUP($A2185,'Medical Examinations'!$A$2:$D$2336,4,)</f>
        <v>No</v>
      </c>
      <c r="F2185" t="str">
        <f>VLOOKUP($A2185,'Medical Examinations'!$A$2:$E$2336,5,)</f>
        <v>yes</v>
      </c>
      <c r="G2185" t="str">
        <f>VLOOKUP($A2185,'Medical Examinations'!$A$2:$F$2336,6,)</f>
        <v>No</v>
      </c>
      <c r="H2185">
        <f>VLOOKUP($A2185,'Data Transformation'!$A$2:$G$2336,7,)</f>
        <v>1</v>
      </c>
      <c r="I2185" t="str">
        <f>VLOOKUP($A2185,'Medical Examinations'!$A$2:$H$2336,8,)</f>
        <v>No</v>
      </c>
      <c r="J2185" t="str">
        <f>VLOOKUP($A2185,'Data Transformation'!$A$2:$K$2336,11,)</f>
        <v>obesity</v>
      </c>
      <c r="K2185" t="str">
        <f>VLOOKUP($A2185,'Data Transformation'!$A$2:$M$2336,13,)</f>
        <v>Diabetes</v>
      </c>
      <c r="L2185" t="str">
        <f>VLOOKUP(A2185,'Data Transformation'!A2185:Q4519,17,)</f>
        <v>10-Oct-1988</v>
      </c>
      <c r="M2185">
        <f>VLOOKUP($A2185,'Hospitalisation Details'!$A$2:$I$2344,6,)</f>
        <v>1725.55</v>
      </c>
      <c r="N2185" t="str">
        <f>VLOOKUP($A2185,'Hospitalisation Details'!$A$2:$I$2344,7,)</f>
        <v>tier - 3</v>
      </c>
      <c r="O2185" t="str">
        <f>VLOOKUP($A2185,'Hospitalisation Details'!$A$2:$I$2344,8,)</f>
        <v>tier - 2</v>
      </c>
      <c r="P2185" t="str">
        <f>VLOOKUP($A2185,'Hospitalisation Details'!$A$2:$I$2344,9,)</f>
        <v>R1013</v>
      </c>
      <c r="Q2185">
        <f>VLOOKUP(A2185,'Data Transformation'!A2185:R4519,18,)</f>
        <v>34</v>
      </c>
    </row>
    <row r="2186" spans="1:17" ht="15.6" x14ac:dyDescent="0.3">
      <c r="A2186" s="1" t="s">
        <v>177</v>
      </c>
      <c r="B2186" s="1" t="str">
        <f>VLOOKUP($A2186,'Data Transformation'!$A$2:$D$2336,4,)</f>
        <v xml:space="preserve">  Nate</v>
      </c>
      <c r="C2186">
        <f>VLOOKUP($A2186,'Medical Examinations'!$A$2:$B$2336,2,)</f>
        <v>30.03</v>
      </c>
      <c r="D2186">
        <f>VLOOKUP($A2186,'Medical Examinations'!$A$2:$C$2336,3,)</f>
        <v>4.04</v>
      </c>
      <c r="E2186" t="str">
        <f>VLOOKUP($A2186,'Medical Examinations'!$A$2:$D$2336,4,)</f>
        <v>No</v>
      </c>
      <c r="F2186" t="str">
        <f>VLOOKUP($A2186,'Medical Examinations'!$A$2:$E$2336,5,)</f>
        <v>yes</v>
      </c>
      <c r="G2186" t="str">
        <f>VLOOKUP($A2186,'Medical Examinations'!$A$2:$F$2336,6,)</f>
        <v>No</v>
      </c>
      <c r="H2186">
        <f>VLOOKUP($A2186,'Data Transformation'!$A$2:$G$2336,7,)</f>
        <v>1</v>
      </c>
      <c r="I2186" t="str">
        <f>VLOOKUP($A2186,'Medical Examinations'!$A$2:$H$2336,8,)</f>
        <v>No</v>
      </c>
      <c r="J2186" t="str">
        <f>VLOOKUP($A2186,'Data Transformation'!$A$2:$K$2336,11,)</f>
        <v>overweight</v>
      </c>
      <c r="K2186" t="str">
        <f>VLOOKUP($A2186,'Data Transformation'!$A$2:$M$2336,13,)</f>
        <v>Diabetes</v>
      </c>
      <c r="L2186" t="str">
        <f>VLOOKUP(A2186,'Data Transformation'!A2186:Q4520,17,)</f>
        <v>18-Sep-1976</v>
      </c>
      <c r="M2186">
        <f>VLOOKUP($A2186,'Hospitalisation Details'!$A$2:$I$2344,6,)</f>
        <v>1720.35</v>
      </c>
      <c r="N2186" t="str">
        <f>VLOOKUP($A2186,'Hospitalisation Details'!$A$2:$I$2344,7,)</f>
        <v>tier - 3</v>
      </c>
      <c r="O2186" t="str">
        <f>VLOOKUP($A2186,'Hospitalisation Details'!$A$2:$I$2344,8,)</f>
        <v>tier - 3</v>
      </c>
      <c r="P2186" t="str">
        <f>VLOOKUP($A2186,'Hospitalisation Details'!$A$2:$I$2344,9,)</f>
        <v>R1013</v>
      </c>
      <c r="Q2186">
        <f>VLOOKUP(A2186,'Data Transformation'!A2186:R4520,18,)</f>
        <v>46</v>
      </c>
    </row>
    <row r="2187" spans="1:17" ht="15.6" x14ac:dyDescent="0.3">
      <c r="A2187" s="1" t="s">
        <v>176</v>
      </c>
      <c r="B2187" s="1" t="str">
        <f>VLOOKUP($A2187,'Data Transformation'!$A$2:$D$2336,4,)</f>
        <v xml:space="preserve">  Chris C</v>
      </c>
      <c r="C2187">
        <f>VLOOKUP($A2187,'Medical Examinations'!$A$2:$B$2336,2,)</f>
        <v>29.37</v>
      </c>
      <c r="D2187">
        <f>VLOOKUP($A2187,'Medical Examinations'!$A$2:$C$2336,3,)</f>
        <v>5.54</v>
      </c>
      <c r="E2187" t="str">
        <f>VLOOKUP($A2187,'Medical Examinations'!$A$2:$D$2336,4,)</f>
        <v>No</v>
      </c>
      <c r="F2187" t="str">
        <f>VLOOKUP($A2187,'Medical Examinations'!$A$2:$E$2336,5,)</f>
        <v>yes</v>
      </c>
      <c r="G2187" t="str">
        <f>VLOOKUP($A2187,'Medical Examinations'!$A$2:$F$2336,6,)</f>
        <v>No</v>
      </c>
      <c r="H2187">
        <f>VLOOKUP($A2187,'Data Transformation'!$A$2:$G$2336,7,)</f>
        <v>1</v>
      </c>
      <c r="I2187" t="str">
        <f>VLOOKUP($A2187,'Medical Examinations'!$A$2:$H$2336,8,)</f>
        <v>No</v>
      </c>
      <c r="J2187" t="str">
        <f>VLOOKUP($A2187,'Data Transformation'!$A$2:$K$2336,11,)</f>
        <v>normal weight</v>
      </c>
      <c r="K2187" t="str">
        <f>VLOOKUP($A2187,'Data Transformation'!$A$2:$M$2336,13,)</f>
        <v>Normal</v>
      </c>
      <c r="L2187" t="str">
        <f>VLOOKUP(A2187,'Data Transformation'!A2187:Q4521,17,)</f>
        <v>15-Aug-1986</v>
      </c>
      <c r="M2187">
        <f>VLOOKUP($A2187,'Hospitalisation Details'!$A$2:$I$2344,6,)</f>
        <v>1719.44</v>
      </c>
      <c r="N2187" t="str">
        <f>VLOOKUP($A2187,'Hospitalisation Details'!$A$2:$I$2344,7,)</f>
        <v>tier - 3</v>
      </c>
      <c r="O2187" t="str">
        <f>VLOOKUP($A2187,'Hospitalisation Details'!$A$2:$I$2344,8,)</f>
        <v>tier - 3</v>
      </c>
      <c r="P2187" t="str">
        <f>VLOOKUP($A2187,'Hospitalisation Details'!$A$2:$I$2344,9,)</f>
        <v>R1013</v>
      </c>
      <c r="Q2187">
        <f>VLOOKUP(A2187,'Data Transformation'!A2187:R4521,18,)</f>
        <v>36</v>
      </c>
    </row>
    <row r="2188" spans="1:17" ht="15.6" x14ac:dyDescent="0.3">
      <c r="A2188" s="1" t="s">
        <v>175</v>
      </c>
      <c r="B2188" s="1" t="str">
        <f>VLOOKUP($A2188,'Data Transformation'!$A$2:$D$2336,4,)</f>
        <v xml:space="preserve">  Scott</v>
      </c>
      <c r="C2188">
        <f>VLOOKUP($A2188,'Medical Examinations'!$A$2:$B$2336,2,)</f>
        <v>28.5</v>
      </c>
      <c r="D2188">
        <f>VLOOKUP($A2188,'Medical Examinations'!$A$2:$C$2336,3,)</f>
        <v>4.03</v>
      </c>
      <c r="E2188" t="str">
        <f>VLOOKUP($A2188,'Medical Examinations'!$A$2:$D$2336,4,)</f>
        <v>No</v>
      </c>
      <c r="F2188" t="str">
        <f>VLOOKUP($A2188,'Medical Examinations'!$A$2:$E$2336,5,)</f>
        <v>yes</v>
      </c>
      <c r="G2188" t="str">
        <f>VLOOKUP($A2188,'Medical Examinations'!$A$2:$F$2336,6,)</f>
        <v>No</v>
      </c>
      <c r="H2188">
        <f>VLOOKUP($A2188,'Data Transformation'!$A$2:$G$2336,7,)</f>
        <v>1</v>
      </c>
      <c r="I2188" t="str">
        <f>VLOOKUP($A2188,'Medical Examinations'!$A$2:$H$2336,8,)</f>
        <v>No</v>
      </c>
      <c r="J2188" t="str">
        <f>VLOOKUP($A2188,'Data Transformation'!$A$2:$K$2336,11,)</f>
        <v>normal weight</v>
      </c>
      <c r="K2188" t="str">
        <f>VLOOKUP($A2188,'Data Transformation'!$A$2:$M$2336,13,)</f>
        <v>Normal</v>
      </c>
      <c r="L2188" t="str">
        <f>VLOOKUP(A2188,'Data Transformation'!A2188:Q4522,17,)</f>
        <v>26-Jul-1983</v>
      </c>
      <c r="M2188">
        <f>VLOOKUP($A2188,'Hospitalisation Details'!$A$2:$I$2344,6,)</f>
        <v>1712.23</v>
      </c>
      <c r="N2188" t="str">
        <f>VLOOKUP($A2188,'Hospitalisation Details'!$A$2:$I$2344,7,)</f>
        <v>tier - 3</v>
      </c>
      <c r="O2188" t="str">
        <f>VLOOKUP($A2188,'Hospitalisation Details'!$A$2:$I$2344,8,)</f>
        <v>tier - 1</v>
      </c>
      <c r="P2188" t="str">
        <f>VLOOKUP($A2188,'Hospitalisation Details'!$A$2:$I$2344,9,)</f>
        <v>R1016</v>
      </c>
      <c r="Q2188">
        <f>VLOOKUP(A2188,'Data Transformation'!A2188:R4522,18,)</f>
        <v>40</v>
      </c>
    </row>
    <row r="2189" spans="1:17" ht="15.6" x14ac:dyDescent="0.3">
      <c r="A2189" s="1" t="s">
        <v>174</v>
      </c>
      <c r="B2189" s="1" t="str">
        <f>VLOOKUP($A2189,'Data Transformation'!$A$2:$D$2336,4,)</f>
        <v xml:space="preserve">  Kevin</v>
      </c>
      <c r="C2189">
        <f>VLOOKUP($A2189,'Medical Examinations'!$A$2:$B$2336,2,)</f>
        <v>23.32</v>
      </c>
      <c r="D2189">
        <f>VLOOKUP($A2189,'Medical Examinations'!$A$2:$C$2336,3,)</f>
        <v>5.62</v>
      </c>
      <c r="E2189" t="str">
        <f>VLOOKUP($A2189,'Medical Examinations'!$A$2:$D$2336,4,)</f>
        <v>No</v>
      </c>
      <c r="F2189" t="str">
        <f>VLOOKUP($A2189,'Medical Examinations'!$A$2:$E$2336,5,)</f>
        <v>yes</v>
      </c>
      <c r="G2189" t="str">
        <f>VLOOKUP($A2189,'Medical Examinations'!$A$2:$F$2336,6,)</f>
        <v>No</v>
      </c>
      <c r="H2189">
        <f>VLOOKUP($A2189,'Data Transformation'!$A$2:$G$2336,7,)</f>
        <v>1</v>
      </c>
      <c r="I2189" t="str">
        <f>VLOOKUP($A2189,'Medical Examinations'!$A$2:$H$2336,8,)</f>
        <v>No</v>
      </c>
      <c r="J2189" t="str">
        <f>VLOOKUP($A2189,'Data Transformation'!$A$2:$K$2336,11,)</f>
        <v>obesity</v>
      </c>
      <c r="K2189" t="str">
        <f>VLOOKUP($A2189,'Data Transformation'!$A$2:$M$2336,13,)</f>
        <v>Normal</v>
      </c>
      <c r="L2189" t="str">
        <f>VLOOKUP(A2189,'Data Transformation'!A2189:Q4523,17,)</f>
        <v>9-Sep-1979</v>
      </c>
      <c r="M2189">
        <f>VLOOKUP($A2189,'Hospitalisation Details'!$A$2:$I$2344,6,)</f>
        <v>1711.03</v>
      </c>
      <c r="N2189" t="str">
        <f>VLOOKUP($A2189,'Hospitalisation Details'!$A$2:$I$2344,7,)</f>
        <v>tier - 3</v>
      </c>
      <c r="O2189" t="str">
        <f>VLOOKUP($A2189,'Hospitalisation Details'!$A$2:$I$2344,8,)</f>
        <v>tier - 3</v>
      </c>
      <c r="P2189" t="str">
        <f>VLOOKUP($A2189,'Hospitalisation Details'!$A$2:$I$2344,9,)</f>
        <v>R1013</v>
      </c>
      <c r="Q2189">
        <f>VLOOKUP(A2189,'Data Transformation'!A2189:R4523,18,)</f>
        <v>43</v>
      </c>
    </row>
    <row r="2190" spans="1:17" ht="15.6" x14ac:dyDescent="0.3">
      <c r="A2190" s="1" t="s">
        <v>173</v>
      </c>
      <c r="B2190" s="1" t="str">
        <f>VLOOKUP($A2190,'Data Transformation'!$A$2:$D$2336,4,)</f>
        <v xml:space="preserve">  Erik C</v>
      </c>
      <c r="C2190">
        <f>VLOOKUP($A2190,'Medical Examinations'!$A$2:$B$2336,2,)</f>
        <v>26.125</v>
      </c>
      <c r="D2190">
        <f>VLOOKUP($A2190,'Medical Examinations'!$A$2:$C$2336,3,)</f>
        <v>5.27</v>
      </c>
      <c r="E2190" t="str">
        <f>VLOOKUP($A2190,'Medical Examinations'!$A$2:$D$2336,4,)</f>
        <v>No</v>
      </c>
      <c r="F2190" t="str">
        <f>VLOOKUP($A2190,'Medical Examinations'!$A$2:$E$2336,5,)</f>
        <v>yes</v>
      </c>
      <c r="G2190" t="str">
        <f>VLOOKUP($A2190,'Medical Examinations'!$A$2:$F$2336,6,)</f>
        <v>No</v>
      </c>
      <c r="H2190">
        <f>VLOOKUP($A2190,'Data Transformation'!$A$2:$G$2336,7,)</f>
        <v>1</v>
      </c>
      <c r="I2190" t="str">
        <f>VLOOKUP($A2190,'Medical Examinations'!$A$2:$H$2336,8,)</f>
        <v>No</v>
      </c>
      <c r="J2190" t="str">
        <f>VLOOKUP($A2190,'Data Transformation'!$A$2:$K$2336,11,)</f>
        <v>underweight</v>
      </c>
      <c r="K2190" t="str">
        <f>VLOOKUP($A2190,'Data Transformation'!$A$2:$M$2336,13,)</f>
        <v>Normal</v>
      </c>
      <c r="L2190" t="str">
        <f>VLOOKUP(A2190,'Data Transformation'!A2190:Q4524,17,)</f>
        <v>29-Jul-1998</v>
      </c>
      <c r="M2190">
        <f>VLOOKUP($A2190,'Hospitalisation Details'!$A$2:$I$2344,6,)</f>
        <v>1708.93</v>
      </c>
      <c r="N2190" t="str">
        <f>VLOOKUP($A2190,'Hospitalisation Details'!$A$2:$I$2344,7,)</f>
        <v>tier - 3</v>
      </c>
      <c r="O2190" t="str">
        <f>VLOOKUP($A2190,'Hospitalisation Details'!$A$2:$I$2344,8,)</f>
        <v>tier - 1</v>
      </c>
      <c r="P2190" t="str">
        <f>VLOOKUP($A2190,'Hospitalisation Details'!$A$2:$I$2344,9,)</f>
        <v>R1019</v>
      </c>
      <c r="Q2190">
        <f>VLOOKUP(A2190,'Data Transformation'!A2190:R4524,18,)</f>
        <v>25</v>
      </c>
    </row>
    <row r="2191" spans="1:17" ht="15.6" x14ac:dyDescent="0.3">
      <c r="A2191" s="1" t="s">
        <v>172</v>
      </c>
      <c r="B2191" s="1" t="str">
        <f>VLOOKUP($A2191,'Data Transformation'!$A$2:$D$2336,4,)</f>
        <v xml:space="preserve">  Shawn C</v>
      </c>
      <c r="C2191">
        <f>VLOOKUP($A2191,'Medical Examinations'!$A$2:$B$2336,2,)</f>
        <v>25.46</v>
      </c>
      <c r="D2191">
        <f>VLOOKUP($A2191,'Medical Examinations'!$A$2:$C$2336,3,)</f>
        <v>5.18</v>
      </c>
      <c r="E2191" t="str">
        <f>VLOOKUP($A2191,'Medical Examinations'!$A$2:$D$2336,4,)</f>
        <v>No</v>
      </c>
      <c r="F2191" t="str">
        <f>VLOOKUP($A2191,'Medical Examinations'!$A$2:$E$2336,5,)</f>
        <v>yes</v>
      </c>
      <c r="G2191" t="str">
        <f>VLOOKUP($A2191,'Medical Examinations'!$A$2:$F$2336,6,)</f>
        <v>No</v>
      </c>
      <c r="H2191">
        <f>VLOOKUP($A2191,'Data Transformation'!$A$2:$G$2336,7,)</f>
        <v>1</v>
      </c>
      <c r="I2191" t="str">
        <f>VLOOKUP($A2191,'Medical Examinations'!$A$2:$H$2336,8,)</f>
        <v>No</v>
      </c>
      <c r="J2191" t="str">
        <f>VLOOKUP($A2191,'Data Transformation'!$A$2:$K$2336,11,)</f>
        <v>obesity</v>
      </c>
      <c r="K2191" t="str">
        <f>VLOOKUP($A2191,'Data Transformation'!$A$2:$M$2336,13,)</f>
        <v>Normal</v>
      </c>
      <c r="L2191" t="str">
        <f>VLOOKUP(A2191,'Data Transformation'!A2191:Q4525,17,)</f>
        <v>19-Nov-1972</v>
      </c>
      <c r="M2191">
        <f>VLOOKUP($A2191,'Hospitalisation Details'!$A$2:$I$2344,6,)</f>
        <v>1708</v>
      </c>
      <c r="N2191" t="str">
        <f>VLOOKUP($A2191,'Hospitalisation Details'!$A$2:$I$2344,7,)</f>
        <v>tier - 3</v>
      </c>
      <c r="O2191" t="str">
        <f>VLOOKUP($A2191,'Hospitalisation Details'!$A$2:$I$2344,8,)</f>
        <v>tier - 2</v>
      </c>
      <c r="P2191" t="str">
        <f>VLOOKUP($A2191,'Hospitalisation Details'!$A$2:$I$2344,9,)</f>
        <v>R1016</v>
      </c>
      <c r="Q2191">
        <f>VLOOKUP(A2191,'Data Transformation'!A2191:R4525,18,)</f>
        <v>50</v>
      </c>
    </row>
    <row r="2192" spans="1:17" ht="15.6" x14ac:dyDescent="0.3">
      <c r="A2192" s="1" t="s">
        <v>171</v>
      </c>
      <c r="B2192" s="1" t="str">
        <f>VLOOKUP($A2192,'Data Transformation'!$A$2:$D$2336,4,)</f>
        <v xml:space="preserve">  Vajin L</v>
      </c>
      <c r="C2192">
        <f>VLOOKUP($A2192,'Medical Examinations'!$A$2:$B$2336,2,)</f>
        <v>23.75</v>
      </c>
      <c r="D2192">
        <f>VLOOKUP($A2192,'Medical Examinations'!$A$2:$C$2336,3,)</f>
        <v>5.27</v>
      </c>
      <c r="E2192" t="str">
        <f>VLOOKUP($A2192,'Medical Examinations'!$A$2:$D$2336,4,)</f>
        <v>No</v>
      </c>
      <c r="F2192" t="str">
        <f>VLOOKUP($A2192,'Medical Examinations'!$A$2:$E$2336,5,)</f>
        <v>yes</v>
      </c>
      <c r="G2192" t="str">
        <f>VLOOKUP($A2192,'Medical Examinations'!$A$2:$F$2336,6,)</f>
        <v>No</v>
      </c>
      <c r="H2192">
        <f>VLOOKUP($A2192,'Data Transformation'!$A$2:$G$2336,7,)</f>
        <v>1</v>
      </c>
      <c r="I2192" t="str">
        <f>VLOOKUP($A2192,'Medical Examinations'!$A$2:$H$2336,8,)</f>
        <v>No</v>
      </c>
      <c r="J2192" t="str">
        <f>VLOOKUP($A2192,'Data Transformation'!$A$2:$K$2336,11,)</f>
        <v>overweight</v>
      </c>
      <c r="K2192" t="str">
        <f>VLOOKUP($A2192,'Data Transformation'!$A$2:$M$2336,13,)</f>
        <v>Normal</v>
      </c>
      <c r="L2192" t="str">
        <f>VLOOKUP(A2192,'Data Transformation'!A2192:Q4526,17,)</f>
        <v>8-Sep-1989</v>
      </c>
      <c r="M2192">
        <f>VLOOKUP($A2192,'Hospitalisation Details'!$A$2:$I$2344,6,)</f>
        <v>1705.62</v>
      </c>
      <c r="N2192" t="str">
        <f>VLOOKUP($A2192,'Hospitalisation Details'!$A$2:$I$2344,7,)</f>
        <v>tier - 2</v>
      </c>
      <c r="O2192" t="str">
        <f>VLOOKUP($A2192,'Hospitalisation Details'!$A$2:$I$2344,8,)</f>
        <v>tier - 2</v>
      </c>
      <c r="P2192" t="str">
        <f>VLOOKUP($A2192,'Hospitalisation Details'!$A$2:$I$2344,9,)</f>
        <v>R1015</v>
      </c>
      <c r="Q2192">
        <f>VLOOKUP(A2192,'Data Transformation'!A2192:R4526,18,)</f>
        <v>33</v>
      </c>
    </row>
    <row r="2193" spans="1:17" ht="15.6" x14ac:dyDescent="0.3">
      <c r="A2193" s="1" t="s">
        <v>169</v>
      </c>
      <c r="B2193" s="1" t="str">
        <f>VLOOKUP($A2193,'Data Transformation'!$A$2:$D$2336,4,)</f>
        <v xml:space="preserve">  John K</v>
      </c>
      <c r="C2193">
        <f>VLOOKUP($A2193,'Medical Examinations'!$A$2:$B$2336,2,)</f>
        <v>23.085000000000001</v>
      </c>
      <c r="D2193">
        <f>VLOOKUP($A2193,'Medical Examinations'!$A$2:$C$2336,3,)</f>
        <v>5.62</v>
      </c>
      <c r="E2193" t="str">
        <f>VLOOKUP($A2193,'Medical Examinations'!$A$2:$D$2336,4,)</f>
        <v>No</v>
      </c>
      <c r="F2193" t="str">
        <f>VLOOKUP($A2193,'Medical Examinations'!$A$2:$E$2336,5,)</f>
        <v>yes</v>
      </c>
      <c r="G2193" t="str">
        <f>VLOOKUP($A2193,'Medical Examinations'!$A$2:$F$2336,6,)</f>
        <v>No</v>
      </c>
      <c r="H2193">
        <f>VLOOKUP($A2193,'Data Transformation'!$A$2:$G$2336,7,)</f>
        <v>1</v>
      </c>
      <c r="I2193" t="str">
        <f>VLOOKUP($A2193,'Medical Examinations'!$A$2:$H$2336,8,)</f>
        <v>No</v>
      </c>
      <c r="J2193" t="str">
        <f>VLOOKUP($A2193,'Data Transformation'!$A$2:$K$2336,11,)</f>
        <v>overweight</v>
      </c>
      <c r="K2193" t="str">
        <f>VLOOKUP($A2193,'Data Transformation'!$A$2:$M$2336,13,)</f>
        <v>Normal</v>
      </c>
      <c r="L2193" t="str">
        <f>VLOOKUP(A2193,'Data Transformation'!A2193:Q4527,17,)</f>
        <v>16-Jun-1964</v>
      </c>
      <c r="M2193">
        <f>VLOOKUP($A2193,'Hospitalisation Details'!$A$2:$I$2344,6,)</f>
        <v>1704.7</v>
      </c>
      <c r="N2193" t="str">
        <f>VLOOKUP($A2193,'Hospitalisation Details'!$A$2:$I$2344,7,)</f>
        <v>tier - 2</v>
      </c>
      <c r="O2193" t="str">
        <f>VLOOKUP($A2193,'Hospitalisation Details'!$A$2:$I$2344,8,)</f>
        <v>tier - 3</v>
      </c>
      <c r="P2193" t="str">
        <f>VLOOKUP($A2193,'Hospitalisation Details'!$A$2:$I$2344,9,)</f>
        <v>R1018</v>
      </c>
      <c r="Q2193">
        <f>VLOOKUP(A2193,'Data Transformation'!A2193:R4527,18,)</f>
        <v>59</v>
      </c>
    </row>
    <row r="2194" spans="1:17" ht="15.6" x14ac:dyDescent="0.3">
      <c r="A2194" s="1" t="s">
        <v>167</v>
      </c>
      <c r="B2194" s="1" t="str">
        <f>VLOOKUP($A2194,'Data Transformation'!$A$2:$D$2336,4,)</f>
        <v xml:space="preserve">  Kevin J</v>
      </c>
      <c r="C2194">
        <f>VLOOKUP($A2194,'Medical Examinations'!$A$2:$B$2336,2,)</f>
        <v>22.99</v>
      </c>
      <c r="D2194">
        <f>VLOOKUP($A2194,'Medical Examinations'!$A$2:$C$2336,3,)</f>
        <v>5.0599999999999996</v>
      </c>
      <c r="E2194" t="str">
        <f>VLOOKUP($A2194,'Medical Examinations'!$A$2:$D$2336,4,)</f>
        <v>No</v>
      </c>
      <c r="F2194" t="str">
        <f>VLOOKUP($A2194,'Medical Examinations'!$A$2:$E$2336,5,)</f>
        <v>yes</v>
      </c>
      <c r="G2194" t="str">
        <f>VLOOKUP($A2194,'Medical Examinations'!$A$2:$F$2336,6,)</f>
        <v>No</v>
      </c>
      <c r="H2194">
        <f>VLOOKUP($A2194,'Data Transformation'!$A$2:$G$2336,7,)</f>
        <v>1</v>
      </c>
      <c r="I2194" t="str">
        <f>VLOOKUP($A2194,'Medical Examinations'!$A$2:$H$2336,8,)</f>
        <v>No</v>
      </c>
      <c r="J2194" t="str">
        <f>VLOOKUP($A2194,'Data Transformation'!$A$2:$K$2336,11,)</f>
        <v>underweight</v>
      </c>
      <c r="K2194" t="str">
        <f>VLOOKUP($A2194,'Data Transformation'!$A$2:$M$2336,13,)</f>
        <v>Normal</v>
      </c>
      <c r="L2194" t="str">
        <f>VLOOKUP(A2194,'Data Transformation'!A2194:Q4528,17,)</f>
        <v>16-Aug-1980</v>
      </c>
      <c r="M2194">
        <f>VLOOKUP($A2194,'Hospitalisation Details'!$A$2:$I$2344,6,)</f>
        <v>1704.57</v>
      </c>
      <c r="N2194" t="str">
        <f>VLOOKUP($A2194,'Hospitalisation Details'!$A$2:$I$2344,7,)</f>
        <v>tier - 2</v>
      </c>
      <c r="O2194" t="str">
        <f>VLOOKUP($A2194,'Hospitalisation Details'!$A$2:$I$2344,8,)</f>
        <v>tier - 1</v>
      </c>
      <c r="P2194" t="str">
        <f>VLOOKUP($A2194,'Hospitalisation Details'!$A$2:$I$2344,9,)</f>
        <v>R1016</v>
      </c>
      <c r="Q2194">
        <f>VLOOKUP(A2194,'Data Transformation'!A2194:R4528,18,)</f>
        <v>42</v>
      </c>
    </row>
    <row r="2195" spans="1:17" ht="15.6" x14ac:dyDescent="0.3">
      <c r="A2195" s="1" t="s">
        <v>165</v>
      </c>
      <c r="B2195" s="1" t="str">
        <f>VLOOKUP($A2195,'Data Transformation'!$A$2:$D$2336,4,)</f>
        <v xml:space="preserve">  Kirby W</v>
      </c>
      <c r="C2195">
        <f>VLOOKUP($A2195,'Medical Examinations'!$A$2:$B$2336,2,)</f>
        <v>21.47</v>
      </c>
      <c r="D2195">
        <f>VLOOKUP($A2195,'Medical Examinations'!$A$2:$C$2336,3,)</f>
        <v>4.6900000000000004</v>
      </c>
      <c r="E2195" t="str">
        <f>VLOOKUP($A2195,'Medical Examinations'!$A$2:$D$2336,4,)</f>
        <v>No</v>
      </c>
      <c r="F2195" t="str">
        <f>VLOOKUP($A2195,'Medical Examinations'!$A$2:$E$2336,5,)</f>
        <v>yes</v>
      </c>
      <c r="G2195" t="str">
        <f>VLOOKUP($A2195,'Medical Examinations'!$A$2:$F$2336,6,)</f>
        <v>No</v>
      </c>
      <c r="H2195">
        <f>VLOOKUP($A2195,'Data Transformation'!$A$2:$G$2336,7,)</f>
        <v>1</v>
      </c>
      <c r="I2195" t="str">
        <f>VLOOKUP($A2195,'Medical Examinations'!$A$2:$H$2336,8,)</f>
        <v>No</v>
      </c>
      <c r="J2195" t="str">
        <f>VLOOKUP($A2195,'Data Transformation'!$A$2:$K$2336,11,)</f>
        <v>obesity</v>
      </c>
      <c r="K2195" t="str">
        <f>VLOOKUP($A2195,'Data Transformation'!$A$2:$M$2336,13,)</f>
        <v>Normal</v>
      </c>
      <c r="L2195" t="str">
        <f>VLOOKUP(A2195,'Data Transformation'!A2195:Q4529,17,)</f>
        <v>30-Oct-1989</v>
      </c>
      <c r="M2195">
        <f>VLOOKUP($A2195,'Hospitalisation Details'!$A$2:$I$2344,6,)</f>
        <v>1702.46</v>
      </c>
      <c r="N2195" t="str">
        <f>VLOOKUP($A2195,'Hospitalisation Details'!$A$2:$I$2344,7,)</f>
        <v>tier - 2</v>
      </c>
      <c r="O2195" t="str">
        <f>VLOOKUP($A2195,'Hospitalisation Details'!$A$2:$I$2344,8,)</f>
        <v>tier - 3</v>
      </c>
      <c r="P2195" t="str">
        <f>VLOOKUP($A2195,'Hospitalisation Details'!$A$2:$I$2344,9,)</f>
        <v>R1019</v>
      </c>
      <c r="Q2195">
        <f>VLOOKUP(A2195,'Data Transformation'!A2195:R4529,18,)</f>
        <v>33</v>
      </c>
    </row>
    <row r="2196" spans="1:17" ht="15.6" x14ac:dyDescent="0.3">
      <c r="A2196" s="1" t="s">
        <v>163</v>
      </c>
      <c r="B2196" s="1" t="str">
        <f>VLOOKUP($A2196,'Data Transformation'!$A$2:$D$2336,4,)</f>
        <v xml:space="preserve">  J A</v>
      </c>
      <c r="C2196">
        <f>VLOOKUP($A2196,'Medical Examinations'!$A$2:$B$2336,2,)</f>
        <v>15.96</v>
      </c>
      <c r="D2196">
        <f>VLOOKUP($A2196,'Medical Examinations'!$A$2:$C$2336,3,)</f>
        <v>5.44</v>
      </c>
      <c r="E2196" t="str">
        <f>VLOOKUP($A2196,'Medical Examinations'!$A$2:$D$2336,4,)</f>
        <v>No</v>
      </c>
      <c r="F2196" t="str">
        <f>VLOOKUP($A2196,'Medical Examinations'!$A$2:$E$2336,5,)</f>
        <v>yes</v>
      </c>
      <c r="G2196" t="str">
        <f>VLOOKUP($A2196,'Medical Examinations'!$A$2:$F$2336,6,)</f>
        <v>No</v>
      </c>
      <c r="H2196">
        <f>VLOOKUP($A2196,'Data Transformation'!$A$2:$G$2336,7,)</f>
        <v>1</v>
      </c>
      <c r="I2196" t="str">
        <f>VLOOKUP($A2196,'Medical Examinations'!$A$2:$H$2336,8,)</f>
        <v>No</v>
      </c>
      <c r="J2196" t="str">
        <f>VLOOKUP($A2196,'Data Transformation'!$A$2:$K$2336,11,)</f>
        <v>normal weight</v>
      </c>
      <c r="K2196" t="str">
        <f>VLOOKUP($A2196,'Data Transformation'!$A$2:$M$2336,13,)</f>
        <v>Prediabetes</v>
      </c>
      <c r="L2196" t="str">
        <f>VLOOKUP(A2196,'Data Transformation'!A2196:Q4530,17,)</f>
        <v>12-Jun-1980</v>
      </c>
      <c r="M2196">
        <f>VLOOKUP($A2196,'Hospitalisation Details'!$A$2:$I$2344,6,)</f>
        <v>1694.8</v>
      </c>
      <c r="N2196" t="str">
        <f>VLOOKUP($A2196,'Hospitalisation Details'!$A$2:$I$2344,7,)</f>
        <v>tier - 2</v>
      </c>
      <c r="O2196" t="str">
        <f>VLOOKUP($A2196,'Hospitalisation Details'!$A$2:$I$2344,8,)</f>
        <v>tier - 2</v>
      </c>
      <c r="P2196" t="str">
        <f>VLOOKUP($A2196,'Hospitalisation Details'!$A$2:$I$2344,9,)</f>
        <v>R1015</v>
      </c>
      <c r="Q2196">
        <f>VLOOKUP(A2196,'Data Transformation'!A2196:R4530,18,)</f>
        <v>43</v>
      </c>
    </row>
    <row r="2197" spans="1:17" ht="15.6" x14ac:dyDescent="0.3">
      <c r="A2197" s="1" t="s">
        <v>162</v>
      </c>
      <c r="B2197" s="1" t="str">
        <f>VLOOKUP($A2197,'Data Transformation'!$A$2:$D$2336,4,)</f>
        <v xml:space="preserve">  Dustin G</v>
      </c>
      <c r="C2197">
        <f>VLOOKUP($A2197,'Medical Examinations'!$A$2:$B$2336,2,)</f>
        <v>39.5</v>
      </c>
      <c r="D2197">
        <f>VLOOKUP($A2197,'Medical Examinations'!$A$2:$C$2336,3,)</f>
        <v>5.05</v>
      </c>
      <c r="E2197" t="str">
        <f>VLOOKUP($A2197,'Medical Examinations'!$A$2:$D$2336,4,)</f>
        <v>No</v>
      </c>
      <c r="F2197" t="str">
        <f>VLOOKUP($A2197,'Medical Examinations'!$A$2:$E$2336,5,)</f>
        <v>yes</v>
      </c>
      <c r="G2197" t="str">
        <f>VLOOKUP($A2197,'Medical Examinations'!$A$2:$F$2336,6,)</f>
        <v>No</v>
      </c>
      <c r="H2197">
        <f>VLOOKUP($A2197,'Data Transformation'!$A$2:$G$2336,7,)</f>
        <v>1</v>
      </c>
      <c r="I2197" t="str">
        <f>VLOOKUP($A2197,'Medical Examinations'!$A$2:$H$2336,8,)</f>
        <v>No</v>
      </c>
      <c r="J2197" t="str">
        <f>VLOOKUP($A2197,'Data Transformation'!$A$2:$K$2336,11,)</f>
        <v>underweight</v>
      </c>
      <c r="K2197" t="str">
        <f>VLOOKUP($A2197,'Data Transformation'!$A$2:$M$2336,13,)</f>
        <v>Prediabetes</v>
      </c>
      <c r="L2197" t="str">
        <f>VLOOKUP(A2197,'Data Transformation'!A2197:Q4531,17,)</f>
        <v>17-Sep-2002</v>
      </c>
      <c r="M2197">
        <f>VLOOKUP($A2197,'Hospitalisation Details'!$A$2:$I$2344,6,)</f>
        <v>1682.6</v>
      </c>
      <c r="N2197" t="str">
        <f>VLOOKUP($A2197,'Hospitalisation Details'!$A$2:$I$2344,7,)</f>
        <v>tier - 2</v>
      </c>
      <c r="O2197" t="str">
        <f>VLOOKUP($A2197,'Hospitalisation Details'!$A$2:$I$2344,8,)</f>
        <v>tier - 2</v>
      </c>
      <c r="P2197" t="str">
        <f>VLOOKUP($A2197,'Hospitalisation Details'!$A$2:$I$2344,9,)</f>
        <v>R1011</v>
      </c>
      <c r="Q2197">
        <f>VLOOKUP(A2197,'Data Transformation'!A2197:R4531,18,)</f>
        <v>20</v>
      </c>
    </row>
    <row r="2198" spans="1:17" ht="15.6" x14ac:dyDescent="0.3">
      <c r="A2198" s="1" t="s">
        <v>161</v>
      </c>
      <c r="B2198" s="1" t="str">
        <f>VLOOKUP($A2198,'Data Transformation'!$A$2:$D$2336,4,)</f>
        <v xml:space="preserve">  Anthony G</v>
      </c>
      <c r="C2198">
        <f>VLOOKUP($A2198,'Medical Examinations'!$A$2:$B$2336,2,)</f>
        <v>33.770000000000003</v>
      </c>
      <c r="D2198">
        <f>VLOOKUP($A2198,'Medical Examinations'!$A$2:$C$2336,3,)</f>
        <v>6</v>
      </c>
      <c r="E2198" t="str">
        <f>VLOOKUP($A2198,'Medical Examinations'!$A$2:$D$2336,4,)</f>
        <v>No</v>
      </c>
      <c r="F2198" t="str">
        <f>VLOOKUP($A2198,'Medical Examinations'!$A$2:$E$2336,5,)</f>
        <v>yes</v>
      </c>
      <c r="G2198" t="str">
        <f>VLOOKUP($A2198,'Medical Examinations'!$A$2:$F$2336,6,)</f>
        <v>No</v>
      </c>
      <c r="H2198">
        <f>VLOOKUP($A2198,'Data Transformation'!$A$2:$G$2336,7,)</f>
        <v>1</v>
      </c>
      <c r="I2198" t="str">
        <f>VLOOKUP($A2198,'Medical Examinations'!$A$2:$H$2336,8,)</f>
        <v>No</v>
      </c>
      <c r="J2198" t="str">
        <f>VLOOKUP($A2198,'Data Transformation'!$A$2:$K$2336,11,)</f>
        <v>obesity</v>
      </c>
      <c r="K2198" t="str">
        <f>VLOOKUP($A2198,'Data Transformation'!$A$2:$M$2336,13,)</f>
        <v>Normal</v>
      </c>
      <c r="L2198" t="str">
        <f>VLOOKUP(A2198,'Data Transformation'!A2198:Q4532,17,)</f>
        <v>22-Aug-1970</v>
      </c>
      <c r="M2198">
        <f>VLOOKUP($A2198,'Hospitalisation Details'!$A$2:$I$2344,6,)</f>
        <v>1674.63</v>
      </c>
      <c r="N2198" t="str">
        <f>VLOOKUP($A2198,'Hospitalisation Details'!$A$2:$I$2344,7,)</f>
        <v>tier - 2</v>
      </c>
      <c r="O2198" t="str">
        <f>VLOOKUP($A2198,'Hospitalisation Details'!$A$2:$I$2344,8,)</f>
        <v>tier - 2</v>
      </c>
      <c r="P2198" t="str">
        <f>VLOOKUP($A2198,'Hospitalisation Details'!$A$2:$I$2344,9,)</f>
        <v>R1013</v>
      </c>
      <c r="Q2198">
        <f>VLOOKUP(A2198,'Data Transformation'!A2198:R4532,18,)</f>
        <v>52</v>
      </c>
    </row>
    <row r="2199" spans="1:17" ht="15.6" x14ac:dyDescent="0.3">
      <c r="A2199" s="1" t="s">
        <v>160</v>
      </c>
      <c r="B2199" s="1" t="str">
        <f>VLOOKUP($A2199,'Data Transformation'!$A$2:$D$2336,4,)</f>
        <v xml:space="preserve">  Ryan</v>
      </c>
      <c r="C2199">
        <f>VLOOKUP($A2199,'Medical Examinations'!$A$2:$B$2336,2,)</f>
        <v>26.84</v>
      </c>
      <c r="D2199">
        <f>VLOOKUP($A2199,'Medical Examinations'!$A$2:$C$2336,3,)</f>
        <v>5.99</v>
      </c>
      <c r="E2199" t="str">
        <f>VLOOKUP($A2199,'Medical Examinations'!$A$2:$D$2336,4,)</f>
        <v>yes</v>
      </c>
      <c r="F2199" t="str">
        <f>VLOOKUP($A2199,'Medical Examinations'!$A$2:$E$2336,5,)</f>
        <v>yes</v>
      </c>
      <c r="G2199" t="str">
        <f>VLOOKUP($A2199,'Medical Examinations'!$A$2:$F$2336,6,)</f>
        <v>No</v>
      </c>
      <c r="H2199">
        <f>VLOOKUP($A2199,'Data Transformation'!$A$2:$G$2336,7,)</f>
        <v>1</v>
      </c>
      <c r="I2199" t="str">
        <f>VLOOKUP($A2199,'Medical Examinations'!$A$2:$H$2336,8,)</f>
        <v>No</v>
      </c>
      <c r="J2199" t="str">
        <f>VLOOKUP($A2199,'Data Transformation'!$A$2:$K$2336,11,)</f>
        <v>overweight</v>
      </c>
      <c r="K2199" t="str">
        <f>VLOOKUP($A2199,'Data Transformation'!$A$2:$M$2336,13,)</f>
        <v>Prediabetes</v>
      </c>
      <c r="L2199" t="str">
        <f>VLOOKUP(A2199,'Data Transformation'!A2199:Q4533,17,)</f>
        <v>23-Dec-1971</v>
      </c>
      <c r="M2199">
        <f>VLOOKUP($A2199,'Hospitalisation Details'!$A$2:$I$2344,6,)</f>
        <v>1665</v>
      </c>
      <c r="N2199" t="str">
        <f>VLOOKUP($A2199,'Hospitalisation Details'!$A$2:$I$2344,7,)</f>
        <v>tier - 2</v>
      </c>
      <c r="O2199" t="str">
        <f>VLOOKUP($A2199,'Hospitalisation Details'!$A$2:$I$2344,8,)</f>
        <v>tier - 2</v>
      </c>
      <c r="P2199" t="str">
        <f>VLOOKUP($A2199,'Hospitalisation Details'!$A$2:$I$2344,9,)</f>
        <v>R1013</v>
      </c>
      <c r="Q2199">
        <f>VLOOKUP(A2199,'Data Transformation'!A2199:R4533,18,)</f>
        <v>51</v>
      </c>
    </row>
    <row r="2200" spans="1:17" ht="15.6" x14ac:dyDescent="0.3">
      <c r="A2200" s="1" t="s">
        <v>159</v>
      </c>
      <c r="B2200" s="1" t="str">
        <f>VLOOKUP($A2200,'Data Transformation'!$A$2:$D$2336,4,)</f>
        <v xml:space="preserve">  Eric N</v>
      </c>
      <c r="C2200">
        <f>VLOOKUP($A2200,'Medical Examinations'!$A$2:$B$2336,2,)</f>
        <v>35.53</v>
      </c>
      <c r="D2200">
        <f>VLOOKUP($A2200,'Medical Examinations'!$A$2:$C$2336,3,)</f>
        <v>4.3600000000000003</v>
      </c>
      <c r="E2200" t="str">
        <f>VLOOKUP($A2200,'Medical Examinations'!$A$2:$D$2336,4,)</f>
        <v>No</v>
      </c>
      <c r="F2200" t="str">
        <f>VLOOKUP($A2200,'Medical Examinations'!$A$2:$E$2336,5,)</f>
        <v>No</v>
      </c>
      <c r="G2200" t="str">
        <f>VLOOKUP($A2200,'Medical Examinations'!$A$2:$F$2336,6,)</f>
        <v>Yes</v>
      </c>
      <c r="H2200">
        <f>VLOOKUP($A2200,'Data Transformation'!$A$2:$G$2336,7,)</f>
        <v>1</v>
      </c>
      <c r="I2200" t="str">
        <f>VLOOKUP($A2200,'Medical Examinations'!$A$2:$H$2336,8,)</f>
        <v>No</v>
      </c>
      <c r="J2200" t="str">
        <f>VLOOKUP($A2200,'Data Transformation'!$A$2:$K$2336,11,)</f>
        <v>obesity</v>
      </c>
      <c r="K2200" t="str">
        <f>VLOOKUP($A2200,'Data Transformation'!$A$2:$M$2336,13,)</f>
        <v>Prediabetes</v>
      </c>
      <c r="L2200" t="str">
        <f>VLOOKUP(A2200,'Data Transformation'!A2200:Q4534,17,)</f>
        <v>21-Jun-1986</v>
      </c>
      <c r="M2200">
        <f>VLOOKUP($A2200,'Hospitalisation Details'!$A$2:$I$2344,6,)</f>
        <v>1646.43</v>
      </c>
      <c r="N2200" t="str">
        <f>VLOOKUP($A2200,'Hospitalisation Details'!$A$2:$I$2344,7,)</f>
        <v>tier - 2</v>
      </c>
      <c r="O2200" t="str">
        <f>VLOOKUP($A2200,'Hospitalisation Details'!$A$2:$I$2344,8,)</f>
        <v>tier - 1</v>
      </c>
      <c r="P2200" t="str">
        <f>VLOOKUP($A2200,'Hospitalisation Details'!$A$2:$I$2344,9,)</f>
        <v>R1012</v>
      </c>
      <c r="Q2200">
        <f>VLOOKUP(A2200,'Data Transformation'!A2200:R4534,18,)</f>
        <v>37</v>
      </c>
    </row>
    <row r="2201" spans="1:17" ht="15.6" x14ac:dyDescent="0.3">
      <c r="A2201" s="1" t="s">
        <v>158</v>
      </c>
      <c r="B2201" s="1" t="str">
        <f>VLOOKUP($A2201,'Data Transformation'!$A$2:$D$2336,4,)</f>
        <v xml:space="preserve">  Connor</v>
      </c>
      <c r="C2201">
        <f>VLOOKUP($A2201,'Medical Examinations'!$A$2:$B$2336,2,)</f>
        <v>30.59</v>
      </c>
      <c r="D2201">
        <f>VLOOKUP($A2201,'Medical Examinations'!$A$2:$C$2336,3,)</f>
        <v>4.41</v>
      </c>
      <c r="E2201" t="str">
        <f>VLOOKUP($A2201,'Medical Examinations'!$A$2:$D$2336,4,)</f>
        <v>No</v>
      </c>
      <c r="F2201" t="str">
        <f>VLOOKUP($A2201,'Medical Examinations'!$A$2:$E$2336,5,)</f>
        <v>No</v>
      </c>
      <c r="G2201" t="str">
        <f>VLOOKUP($A2201,'Medical Examinations'!$A$2:$F$2336,6,)</f>
        <v>Yes</v>
      </c>
      <c r="H2201">
        <f>VLOOKUP($A2201,'Data Transformation'!$A$2:$G$2336,7,)</f>
        <v>1</v>
      </c>
      <c r="I2201" t="str">
        <f>VLOOKUP($A2201,'Medical Examinations'!$A$2:$H$2336,8,)</f>
        <v>No</v>
      </c>
      <c r="J2201" t="str">
        <f>VLOOKUP($A2201,'Data Transformation'!$A$2:$K$2336,11,)</f>
        <v>obesity</v>
      </c>
      <c r="K2201" t="str">
        <f>VLOOKUP($A2201,'Data Transformation'!$A$2:$M$2336,13,)</f>
        <v>Normal</v>
      </c>
      <c r="L2201" t="str">
        <f>VLOOKUP(A2201,'Data Transformation'!A2201:Q4535,17,)</f>
        <v>12-Nov-1999</v>
      </c>
      <c r="M2201">
        <f>VLOOKUP($A2201,'Hospitalisation Details'!$A$2:$I$2344,6,)</f>
        <v>1639.56</v>
      </c>
      <c r="N2201" t="str">
        <f>VLOOKUP($A2201,'Hospitalisation Details'!$A$2:$I$2344,7,)</f>
        <v>tier - 2</v>
      </c>
      <c r="O2201" t="str">
        <f>VLOOKUP($A2201,'Hospitalisation Details'!$A$2:$I$2344,8,)</f>
        <v>tier - 2</v>
      </c>
      <c r="P2201" t="str">
        <f>VLOOKUP($A2201,'Hospitalisation Details'!$A$2:$I$2344,9,)</f>
        <v>R1012</v>
      </c>
      <c r="Q2201">
        <f>VLOOKUP(A2201,'Data Transformation'!A2201:R4535,18,)</f>
        <v>23</v>
      </c>
    </row>
    <row r="2202" spans="1:17" ht="15.6" x14ac:dyDescent="0.3">
      <c r="A2202" s="1" t="s">
        <v>157</v>
      </c>
      <c r="B2202" s="1" t="str">
        <f>VLOOKUP($A2202,'Data Transformation'!$A$2:$D$2336,4,)</f>
        <v xml:space="preserve">  Patrick H</v>
      </c>
      <c r="C2202">
        <f>VLOOKUP($A2202,'Medical Examinations'!$A$2:$B$2336,2,)</f>
        <v>30.59</v>
      </c>
      <c r="D2202">
        <f>VLOOKUP($A2202,'Medical Examinations'!$A$2:$C$2336,3,)</f>
        <v>4.17</v>
      </c>
      <c r="E2202" t="str">
        <f>VLOOKUP($A2202,'Medical Examinations'!$A$2:$D$2336,4,)</f>
        <v>No</v>
      </c>
      <c r="F2202" t="str">
        <f>VLOOKUP($A2202,'Medical Examinations'!$A$2:$E$2336,5,)</f>
        <v>No</v>
      </c>
      <c r="G2202" t="str">
        <f>VLOOKUP($A2202,'Medical Examinations'!$A$2:$F$2336,6,)</f>
        <v>Yes</v>
      </c>
      <c r="H2202">
        <f>VLOOKUP($A2202,'Data Transformation'!$A$2:$G$2336,7,)</f>
        <v>1</v>
      </c>
      <c r="I2202" t="str">
        <f>VLOOKUP($A2202,'Medical Examinations'!$A$2:$H$2336,8,)</f>
        <v>No</v>
      </c>
      <c r="J2202" t="str">
        <f>VLOOKUP($A2202,'Data Transformation'!$A$2:$K$2336,11,)</f>
        <v>underweight</v>
      </c>
      <c r="K2202" t="str">
        <f>VLOOKUP($A2202,'Data Transformation'!$A$2:$M$2336,13,)</f>
        <v>Normal</v>
      </c>
      <c r="L2202" t="str">
        <f>VLOOKUP(A2202,'Data Transformation'!A2202:Q4536,17,)</f>
        <v>13-Jul-1990</v>
      </c>
      <c r="M2202">
        <f>VLOOKUP($A2202,'Hospitalisation Details'!$A$2:$I$2344,6,)</f>
        <v>1639.56</v>
      </c>
      <c r="N2202" t="str">
        <f>VLOOKUP($A2202,'Hospitalisation Details'!$A$2:$I$2344,7,)</f>
        <v>tier - 2</v>
      </c>
      <c r="O2202" t="str">
        <f>VLOOKUP($A2202,'Hospitalisation Details'!$A$2:$I$2344,8,)</f>
        <v>tier - 2</v>
      </c>
      <c r="P2202" t="str">
        <f>VLOOKUP($A2202,'Hospitalisation Details'!$A$2:$I$2344,9,)</f>
        <v>R1012</v>
      </c>
      <c r="Q2202">
        <f>VLOOKUP(A2202,'Data Transformation'!A2202:R4536,18,)</f>
        <v>33</v>
      </c>
    </row>
    <row r="2203" spans="1:17" ht="15.6" x14ac:dyDescent="0.3">
      <c r="A2203" s="1" t="s">
        <v>156</v>
      </c>
      <c r="B2203" s="1" t="str">
        <f>VLOOKUP($A2203,'Data Transformation'!$A$2:$D$2336,4,)</f>
        <v xml:space="preserve">  Tyler</v>
      </c>
      <c r="C2203">
        <f>VLOOKUP($A2203,'Medical Examinations'!$A$2:$B$2336,2,)</f>
        <v>27.835000000000001</v>
      </c>
      <c r="D2203">
        <f>VLOOKUP($A2203,'Medical Examinations'!$A$2:$C$2336,3,)</f>
        <v>4.4400000000000004</v>
      </c>
      <c r="E2203" t="str">
        <f>VLOOKUP($A2203,'Medical Examinations'!$A$2:$D$2336,4,)</f>
        <v>No</v>
      </c>
      <c r="F2203" t="str">
        <f>VLOOKUP($A2203,'Medical Examinations'!$A$2:$E$2336,5,)</f>
        <v>No</v>
      </c>
      <c r="G2203" t="str">
        <f>VLOOKUP($A2203,'Medical Examinations'!$A$2:$F$2336,6,)</f>
        <v>Yes</v>
      </c>
      <c r="H2203">
        <f>VLOOKUP($A2203,'Data Transformation'!$A$2:$G$2336,7,)</f>
        <v>1</v>
      </c>
      <c r="I2203" t="str">
        <f>VLOOKUP($A2203,'Medical Examinations'!$A$2:$H$2336,8,)</f>
        <v>No</v>
      </c>
      <c r="J2203" t="str">
        <f>VLOOKUP($A2203,'Data Transformation'!$A$2:$K$2336,11,)</f>
        <v>overweight</v>
      </c>
      <c r="K2203" t="str">
        <f>VLOOKUP($A2203,'Data Transformation'!$A$2:$M$2336,13,)</f>
        <v>Prediabetes</v>
      </c>
      <c r="L2203" t="str">
        <f>VLOOKUP(A2203,'Data Transformation'!A2203:Q4537,17,)</f>
        <v>20-Jul-1986</v>
      </c>
      <c r="M2203">
        <f>VLOOKUP($A2203,'Hospitalisation Details'!$A$2:$I$2344,6,)</f>
        <v>1635.73</v>
      </c>
      <c r="N2203" t="str">
        <f>VLOOKUP($A2203,'Hospitalisation Details'!$A$2:$I$2344,7,)</f>
        <v>tier - 2</v>
      </c>
      <c r="O2203" t="str">
        <f>VLOOKUP($A2203,'Hospitalisation Details'!$A$2:$I$2344,8,)</f>
        <v>tier - 3</v>
      </c>
      <c r="P2203" t="str">
        <f>VLOOKUP($A2203,'Hospitalisation Details'!$A$2:$I$2344,9,)</f>
        <v>R1012</v>
      </c>
      <c r="Q2203">
        <f>VLOOKUP(A2203,'Data Transformation'!A2203:R4537,18,)</f>
        <v>37</v>
      </c>
    </row>
    <row r="2204" spans="1:17" ht="15.6" x14ac:dyDescent="0.3">
      <c r="A2204" s="1" t="s">
        <v>155</v>
      </c>
      <c r="B2204" s="1" t="str">
        <f>VLOOKUP($A2204,'Data Transformation'!$A$2:$D$2336,4,)</f>
        <v xml:space="preserve">  Deborah L</v>
      </c>
      <c r="C2204">
        <f>VLOOKUP($A2204,'Medical Examinations'!$A$2:$B$2336,2,)</f>
        <v>40.26</v>
      </c>
      <c r="D2204">
        <f>VLOOKUP($A2204,'Medical Examinations'!$A$2:$C$2336,3,)</f>
        <v>5.52</v>
      </c>
      <c r="E2204" t="str">
        <f>VLOOKUP($A2204,'Medical Examinations'!$A$2:$D$2336,4,)</f>
        <v>No</v>
      </c>
      <c r="F2204" t="str">
        <f>VLOOKUP($A2204,'Medical Examinations'!$A$2:$E$2336,5,)</f>
        <v>yes</v>
      </c>
      <c r="G2204" t="str">
        <f>VLOOKUP($A2204,'Medical Examinations'!$A$2:$F$2336,6,)</f>
        <v>No</v>
      </c>
      <c r="H2204">
        <f>VLOOKUP($A2204,'Data Transformation'!$A$2:$G$2336,7,)</f>
        <v>1</v>
      </c>
      <c r="I2204" t="str">
        <f>VLOOKUP($A2204,'Medical Examinations'!$A$2:$H$2336,8,)</f>
        <v>No</v>
      </c>
      <c r="J2204" t="str">
        <f>VLOOKUP($A2204,'Data Transformation'!$A$2:$K$2336,11,)</f>
        <v>underweight</v>
      </c>
      <c r="K2204" t="str">
        <f>VLOOKUP($A2204,'Data Transformation'!$A$2:$M$2336,13,)</f>
        <v>Diabetes</v>
      </c>
      <c r="L2204" t="str">
        <f>VLOOKUP(A2204,'Data Transformation'!A2204:Q4538,17,)</f>
        <v>22-Nov-1991</v>
      </c>
      <c r="M2204">
        <f>VLOOKUP($A2204,'Hospitalisation Details'!$A$2:$I$2344,6,)</f>
        <v>1634.57</v>
      </c>
      <c r="N2204" t="str">
        <f>VLOOKUP($A2204,'Hospitalisation Details'!$A$2:$I$2344,7,)</f>
        <v>tier - 2</v>
      </c>
      <c r="O2204" t="str">
        <f>VLOOKUP($A2204,'Hospitalisation Details'!$A$2:$I$2344,8,)</f>
        <v>tier - 2</v>
      </c>
      <c r="P2204" t="str">
        <f>VLOOKUP($A2204,'Hospitalisation Details'!$A$2:$I$2344,9,)</f>
        <v>R1013</v>
      </c>
      <c r="Q2204">
        <f>VLOOKUP(A2204,'Data Transformation'!A2204:R4538,18,)</f>
        <v>31</v>
      </c>
    </row>
    <row r="2205" spans="1:17" ht="15.6" x14ac:dyDescent="0.3">
      <c r="A2205" s="1" t="s">
        <v>154</v>
      </c>
      <c r="B2205" s="1" t="str">
        <f>VLOOKUP($A2205,'Data Transformation'!$A$2:$D$2336,4,)</f>
        <v xml:space="preserve">  Andrea K</v>
      </c>
      <c r="C2205">
        <f>VLOOKUP($A2205,'Medical Examinations'!$A$2:$B$2336,2,)</f>
        <v>39.82</v>
      </c>
      <c r="D2205">
        <f>VLOOKUP($A2205,'Medical Examinations'!$A$2:$C$2336,3,)</f>
        <v>6.01</v>
      </c>
      <c r="E2205" t="str">
        <f>VLOOKUP($A2205,'Medical Examinations'!$A$2:$D$2336,4,)</f>
        <v>No</v>
      </c>
      <c r="F2205" t="str">
        <f>VLOOKUP($A2205,'Medical Examinations'!$A$2:$E$2336,5,)</f>
        <v>yes</v>
      </c>
      <c r="G2205" t="str">
        <f>VLOOKUP($A2205,'Medical Examinations'!$A$2:$F$2336,6,)</f>
        <v>No</v>
      </c>
      <c r="H2205">
        <f>VLOOKUP($A2205,'Data Transformation'!$A$2:$G$2336,7,)</f>
        <v>1</v>
      </c>
      <c r="I2205" t="str">
        <f>VLOOKUP($A2205,'Medical Examinations'!$A$2:$H$2336,8,)</f>
        <v>No</v>
      </c>
      <c r="J2205" t="str">
        <f>VLOOKUP($A2205,'Data Transformation'!$A$2:$K$2336,11,)</f>
        <v>obesity</v>
      </c>
      <c r="K2205" t="str">
        <f>VLOOKUP($A2205,'Data Transformation'!$A$2:$M$2336,13,)</f>
        <v>Normal</v>
      </c>
      <c r="L2205" t="str">
        <f>VLOOKUP(A2205,'Data Transformation'!A2205:Q4539,17,)</f>
        <v>2-Nov-1991</v>
      </c>
      <c r="M2205">
        <f>VLOOKUP($A2205,'Hospitalisation Details'!$A$2:$I$2344,6,)</f>
        <v>1633.96</v>
      </c>
      <c r="N2205" t="str">
        <f>VLOOKUP($A2205,'Hospitalisation Details'!$A$2:$I$2344,7,)</f>
        <v>tier - 2</v>
      </c>
      <c r="O2205" t="str">
        <f>VLOOKUP($A2205,'Hospitalisation Details'!$A$2:$I$2344,8,)</f>
        <v>tier - 1</v>
      </c>
      <c r="P2205" t="str">
        <f>VLOOKUP($A2205,'Hospitalisation Details'!$A$2:$I$2344,9,)</f>
        <v>R1013</v>
      </c>
      <c r="Q2205">
        <f>VLOOKUP(A2205,'Data Transformation'!A2205:R4539,18,)</f>
        <v>31</v>
      </c>
    </row>
    <row r="2206" spans="1:17" ht="15.6" x14ac:dyDescent="0.3">
      <c r="A2206" s="1" t="s">
        <v>153</v>
      </c>
      <c r="B2206" s="1" t="str">
        <f>VLOOKUP($A2206,'Data Transformation'!$A$2:$D$2336,4,)</f>
        <v xml:space="preserve">  Elleree</v>
      </c>
      <c r="C2206">
        <f>VLOOKUP($A2206,'Medical Examinations'!$A$2:$B$2336,2,)</f>
        <v>39.159999999999997</v>
      </c>
      <c r="D2206">
        <f>VLOOKUP($A2206,'Medical Examinations'!$A$2:$C$2336,3,)</f>
        <v>5.81</v>
      </c>
      <c r="E2206" t="str">
        <f>VLOOKUP($A2206,'Medical Examinations'!$A$2:$D$2336,4,)</f>
        <v>No</v>
      </c>
      <c r="F2206" t="str">
        <f>VLOOKUP($A2206,'Medical Examinations'!$A$2:$E$2336,5,)</f>
        <v>yes</v>
      </c>
      <c r="G2206" t="str">
        <f>VLOOKUP($A2206,'Medical Examinations'!$A$2:$F$2336,6,)</f>
        <v>No</v>
      </c>
      <c r="H2206">
        <f>VLOOKUP($A2206,'Data Transformation'!$A$2:$G$2336,7,)</f>
        <v>1</v>
      </c>
      <c r="I2206" t="str">
        <f>VLOOKUP($A2206,'Medical Examinations'!$A$2:$H$2336,8,)</f>
        <v>No</v>
      </c>
      <c r="J2206" t="str">
        <f>VLOOKUP($A2206,'Data Transformation'!$A$2:$K$2336,11,)</f>
        <v>normal weight</v>
      </c>
      <c r="K2206" t="str">
        <f>VLOOKUP($A2206,'Data Transformation'!$A$2:$M$2336,13,)</f>
        <v>Normal</v>
      </c>
      <c r="L2206" t="str">
        <f>VLOOKUP(A2206,'Data Transformation'!A2206:Q4540,17,)</f>
        <v>15-Jun-1976</v>
      </c>
      <c r="M2206">
        <f>VLOOKUP($A2206,'Hospitalisation Details'!$A$2:$I$2344,6,)</f>
        <v>1633.04</v>
      </c>
      <c r="N2206" t="str">
        <f>VLOOKUP($A2206,'Hospitalisation Details'!$A$2:$I$2344,7,)</f>
        <v>tier - 2</v>
      </c>
      <c r="O2206" t="str">
        <f>VLOOKUP($A2206,'Hospitalisation Details'!$A$2:$I$2344,8,)</f>
        <v>tier - 2</v>
      </c>
      <c r="P2206" t="str">
        <f>VLOOKUP($A2206,'Hospitalisation Details'!$A$2:$I$2344,9,)</f>
        <v>R1013</v>
      </c>
      <c r="Q2206">
        <f>VLOOKUP(A2206,'Data Transformation'!A2206:R4540,18,)</f>
        <v>47</v>
      </c>
    </row>
    <row r="2207" spans="1:17" ht="15.6" x14ac:dyDescent="0.3">
      <c r="A2207" s="1" t="s">
        <v>152</v>
      </c>
      <c r="B2207" s="1" t="str">
        <f>VLOOKUP($A2207,'Data Transformation'!$A$2:$D$2336,4,)</f>
        <v xml:space="preserve">  Brandon J</v>
      </c>
      <c r="C2207">
        <f>VLOOKUP($A2207,'Medical Examinations'!$A$2:$B$2336,2,)</f>
        <v>25.555</v>
      </c>
      <c r="D2207">
        <f>VLOOKUP($A2207,'Medical Examinations'!$A$2:$C$2336,3,)</f>
        <v>4.37</v>
      </c>
      <c r="E2207" t="str">
        <f>VLOOKUP($A2207,'Medical Examinations'!$A$2:$D$2336,4,)</f>
        <v>No</v>
      </c>
      <c r="F2207" t="str">
        <f>VLOOKUP($A2207,'Medical Examinations'!$A$2:$E$2336,5,)</f>
        <v>No</v>
      </c>
      <c r="G2207" t="str">
        <f>VLOOKUP($A2207,'Medical Examinations'!$A$2:$F$2336,6,)</f>
        <v>Yes</v>
      </c>
      <c r="H2207">
        <f>VLOOKUP($A2207,'Data Transformation'!$A$2:$G$2336,7,)</f>
        <v>1</v>
      </c>
      <c r="I2207" t="str">
        <f>VLOOKUP($A2207,'Medical Examinations'!$A$2:$H$2336,8,)</f>
        <v>No</v>
      </c>
      <c r="J2207" t="str">
        <f>VLOOKUP($A2207,'Data Transformation'!$A$2:$K$2336,11,)</f>
        <v>obesity</v>
      </c>
      <c r="K2207" t="str">
        <f>VLOOKUP($A2207,'Data Transformation'!$A$2:$M$2336,13,)</f>
        <v>Normal</v>
      </c>
      <c r="L2207" t="str">
        <f>VLOOKUP(A2207,'Data Transformation'!A2207:Q4541,17,)</f>
        <v>8-Nov-1991</v>
      </c>
      <c r="M2207">
        <f>VLOOKUP($A2207,'Hospitalisation Details'!$A$2:$I$2344,6,)</f>
        <v>1632.56</v>
      </c>
      <c r="N2207" t="str">
        <f>VLOOKUP($A2207,'Hospitalisation Details'!$A$2:$I$2344,7,)</f>
        <v>tier - 2</v>
      </c>
      <c r="O2207" t="str">
        <f>VLOOKUP($A2207,'Hospitalisation Details'!$A$2:$I$2344,8,)</f>
        <v>tier - 2</v>
      </c>
      <c r="P2207" t="str">
        <f>VLOOKUP($A2207,'Hospitalisation Details'!$A$2:$I$2344,9,)</f>
        <v>R1012</v>
      </c>
      <c r="Q2207">
        <f>VLOOKUP(A2207,'Data Transformation'!A2207:R4541,18,)</f>
        <v>31</v>
      </c>
    </row>
    <row r="2208" spans="1:17" ht="15.6" x14ac:dyDescent="0.3">
      <c r="A2208" s="1" t="s">
        <v>151</v>
      </c>
      <c r="B2208" s="1" t="str">
        <f>VLOOKUP($A2208,'Data Transformation'!$A$2:$D$2336,4,)</f>
        <v xml:space="preserve">  Steve</v>
      </c>
      <c r="C2208">
        <f>VLOOKUP($A2208,'Medical Examinations'!$A$2:$B$2336,2,)</f>
        <v>25.175000000000001</v>
      </c>
      <c r="D2208">
        <f>VLOOKUP($A2208,'Medical Examinations'!$A$2:$C$2336,3,)</f>
        <v>5.74</v>
      </c>
      <c r="E2208" t="str">
        <f>VLOOKUP($A2208,'Medical Examinations'!$A$2:$D$2336,4,)</f>
        <v>No</v>
      </c>
      <c r="F2208" t="str">
        <f>VLOOKUP($A2208,'Medical Examinations'!$A$2:$E$2336,5,)</f>
        <v>No</v>
      </c>
      <c r="G2208" t="str">
        <f>VLOOKUP($A2208,'Medical Examinations'!$A$2:$F$2336,6,)</f>
        <v>Yes</v>
      </c>
      <c r="H2208">
        <f>VLOOKUP($A2208,'Data Transformation'!$A$2:$G$2336,7,)</f>
        <v>1</v>
      </c>
      <c r="I2208" t="str">
        <f>VLOOKUP($A2208,'Medical Examinations'!$A$2:$H$2336,8,)</f>
        <v>No</v>
      </c>
      <c r="J2208" t="str">
        <f>VLOOKUP($A2208,'Data Transformation'!$A$2:$K$2336,11,)</f>
        <v>underweight</v>
      </c>
      <c r="K2208" t="str">
        <f>VLOOKUP($A2208,'Data Transformation'!$A$2:$M$2336,13,)</f>
        <v>Diabetes</v>
      </c>
      <c r="L2208" t="str">
        <f>VLOOKUP(A2208,'Data Transformation'!A2208:Q4542,17,)</f>
        <v>5-Dec-2004</v>
      </c>
      <c r="M2208">
        <f>VLOOKUP($A2208,'Hospitalisation Details'!$A$2:$I$2344,6,)</f>
        <v>1632.04</v>
      </c>
      <c r="N2208" t="str">
        <f>VLOOKUP($A2208,'Hospitalisation Details'!$A$2:$I$2344,7,)</f>
        <v>tier - 2</v>
      </c>
      <c r="O2208" t="str">
        <f>VLOOKUP($A2208,'Hospitalisation Details'!$A$2:$I$2344,8,)</f>
        <v>tier - 2</v>
      </c>
      <c r="P2208" t="str">
        <f>VLOOKUP($A2208,'Hospitalisation Details'!$A$2:$I$2344,9,)</f>
        <v>R1012</v>
      </c>
      <c r="Q2208">
        <f>VLOOKUP(A2208,'Data Transformation'!A2208:R4542,18,)</f>
        <v>18</v>
      </c>
    </row>
    <row r="2209" spans="1:17" ht="15.6" x14ac:dyDescent="0.3">
      <c r="A2209" s="1" t="s">
        <v>150</v>
      </c>
      <c r="B2209" s="1" t="str">
        <f>VLOOKUP($A2209,'Data Transformation'!$A$2:$D$2336,4,)</f>
        <v xml:space="preserve">  Nina Wavik Sr</v>
      </c>
      <c r="C2209">
        <f>VLOOKUP($A2209,'Medical Examinations'!$A$2:$B$2336,2,)</f>
        <v>38.28</v>
      </c>
      <c r="D2209">
        <f>VLOOKUP($A2209,'Medical Examinations'!$A$2:$C$2336,3,)</f>
        <v>5.39</v>
      </c>
      <c r="E2209" t="str">
        <f>VLOOKUP($A2209,'Medical Examinations'!$A$2:$D$2336,4,)</f>
        <v>No</v>
      </c>
      <c r="F2209" t="str">
        <f>VLOOKUP($A2209,'Medical Examinations'!$A$2:$E$2336,5,)</f>
        <v>yes</v>
      </c>
      <c r="G2209" t="str">
        <f>VLOOKUP($A2209,'Medical Examinations'!$A$2:$F$2336,6,)</f>
        <v>No</v>
      </c>
      <c r="H2209">
        <f>VLOOKUP($A2209,'Data Transformation'!$A$2:$G$2336,7,)</f>
        <v>1</v>
      </c>
      <c r="I2209" t="str">
        <f>VLOOKUP($A2209,'Medical Examinations'!$A$2:$H$2336,8,)</f>
        <v>No</v>
      </c>
      <c r="J2209" t="str">
        <f>VLOOKUP($A2209,'Data Transformation'!$A$2:$K$2336,11,)</f>
        <v>normal weight</v>
      </c>
      <c r="K2209" t="str">
        <f>VLOOKUP($A2209,'Data Transformation'!$A$2:$M$2336,13,)</f>
        <v>Normal</v>
      </c>
      <c r="L2209" t="str">
        <f>VLOOKUP(A2209,'Data Transformation'!A2209:Q4543,17,)</f>
        <v>3-Dec-1979</v>
      </c>
      <c r="M2209">
        <f>VLOOKUP($A2209,'Hospitalisation Details'!$A$2:$I$2344,6,)</f>
        <v>1631.82</v>
      </c>
      <c r="N2209" t="str">
        <f>VLOOKUP($A2209,'Hospitalisation Details'!$A$2:$I$2344,7,)</f>
        <v>tier - 2</v>
      </c>
      <c r="O2209" t="str">
        <f>VLOOKUP($A2209,'Hospitalisation Details'!$A$2:$I$2344,8,)</f>
        <v>tier - 1</v>
      </c>
      <c r="P2209" t="str">
        <f>VLOOKUP($A2209,'Hospitalisation Details'!$A$2:$I$2344,9,)</f>
        <v>R1013</v>
      </c>
      <c r="Q2209">
        <f>VLOOKUP(A2209,'Data Transformation'!A2209:R4543,18,)</f>
        <v>43</v>
      </c>
    </row>
    <row r="2210" spans="1:17" ht="15.6" x14ac:dyDescent="0.3">
      <c r="A2210" s="1" t="s">
        <v>149</v>
      </c>
      <c r="B2210" s="1" t="str">
        <f>VLOOKUP($A2210,'Data Transformation'!$A$2:$D$2336,4,)</f>
        <v xml:space="preserve">  Dani</v>
      </c>
      <c r="C2210">
        <f>VLOOKUP($A2210,'Medical Examinations'!$A$2:$B$2336,2,)</f>
        <v>38.17</v>
      </c>
      <c r="D2210">
        <f>VLOOKUP($A2210,'Medical Examinations'!$A$2:$C$2336,3,)</f>
        <v>4.07</v>
      </c>
      <c r="E2210" t="str">
        <f>VLOOKUP($A2210,'Medical Examinations'!$A$2:$D$2336,4,)</f>
        <v>No</v>
      </c>
      <c r="F2210" t="str">
        <f>VLOOKUP($A2210,'Medical Examinations'!$A$2:$E$2336,5,)</f>
        <v>yes</v>
      </c>
      <c r="G2210" t="str">
        <f>VLOOKUP($A2210,'Medical Examinations'!$A$2:$F$2336,6,)</f>
        <v>No</v>
      </c>
      <c r="H2210">
        <f>VLOOKUP($A2210,'Data Transformation'!$A$2:$G$2336,7,)</f>
        <v>1</v>
      </c>
      <c r="I2210" t="str">
        <f>VLOOKUP($A2210,'Medical Examinations'!$A$2:$H$2336,8,)</f>
        <v>No</v>
      </c>
      <c r="J2210" t="str">
        <f>VLOOKUP($A2210,'Data Transformation'!$A$2:$K$2336,11,)</f>
        <v>underweight</v>
      </c>
      <c r="K2210" t="str">
        <f>VLOOKUP($A2210,'Data Transformation'!$A$2:$M$2336,13,)</f>
        <v>Diabetes</v>
      </c>
      <c r="L2210" t="str">
        <f>VLOOKUP(A2210,'Data Transformation'!A2210:Q4544,17,)</f>
        <v>6-Jun-1964</v>
      </c>
      <c r="M2210">
        <f>VLOOKUP($A2210,'Hospitalisation Details'!$A$2:$I$2344,6,)</f>
        <v>1631.67</v>
      </c>
      <c r="N2210" t="str">
        <f>VLOOKUP($A2210,'Hospitalisation Details'!$A$2:$I$2344,7,)</f>
        <v>tier - 2</v>
      </c>
      <c r="O2210" t="str">
        <f>VLOOKUP($A2210,'Hospitalisation Details'!$A$2:$I$2344,8,)</f>
        <v>tier - 3</v>
      </c>
      <c r="P2210" t="str">
        <f>VLOOKUP($A2210,'Hospitalisation Details'!$A$2:$I$2344,9,)</f>
        <v>R1013</v>
      </c>
      <c r="Q2210">
        <f>VLOOKUP(A2210,'Data Transformation'!A2210:R4544,18,)</f>
        <v>59</v>
      </c>
    </row>
    <row r="2211" spans="1:17" ht="15.6" x14ac:dyDescent="0.3">
      <c r="A2211" s="1" t="s">
        <v>148</v>
      </c>
      <c r="B2211" s="1" t="str">
        <f>VLOOKUP($A2211,'Data Transformation'!$A$2:$D$2336,4,)</f>
        <v xml:space="preserve">  Jennifer A</v>
      </c>
      <c r="C2211">
        <f>VLOOKUP($A2211,'Medical Examinations'!$A$2:$B$2336,2,)</f>
        <v>36.85</v>
      </c>
      <c r="D2211">
        <f>VLOOKUP($A2211,'Medical Examinations'!$A$2:$C$2336,3,)</f>
        <v>5.49</v>
      </c>
      <c r="E2211" t="str">
        <f>VLOOKUP($A2211,'Medical Examinations'!$A$2:$D$2336,4,)</f>
        <v>No</v>
      </c>
      <c r="F2211" t="str">
        <f>VLOOKUP($A2211,'Medical Examinations'!$A$2:$E$2336,5,)</f>
        <v>yes</v>
      </c>
      <c r="G2211" t="str">
        <f>VLOOKUP($A2211,'Medical Examinations'!$A$2:$F$2336,6,)</f>
        <v>No</v>
      </c>
      <c r="H2211">
        <f>VLOOKUP($A2211,'Data Transformation'!$A$2:$G$2336,7,)</f>
        <v>1</v>
      </c>
      <c r="I2211" t="str">
        <f>VLOOKUP($A2211,'Medical Examinations'!$A$2:$H$2336,8,)</f>
        <v>No</v>
      </c>
      <c r="J2211" t="str">
        <f>VLOOKUP($A2211,'Data Transformation'!$A$2:$K$2336,11,)</f>
        <v>underweight</v>
      </c>
      <c r="K2211" t="str">
        <f>VLOOKUP($A2211,'Data Transformation'!$A$2:$M$2336,13,)</f>
        <v>Diabetes</v>
      </c>
      <c r="L2211" t="str">
        <f>VLOOKUP(A2211,'Data Transformation'!A2211:Q4545,17,)</f>
        <v>30-Jul-1967</v>
      </c>
      <c r="M2211">
        <f>VLOOKUP($A2211,'Hospitalisation Details'!$A$2:$I$2344,6,)</f>
        <v>1629.83</v>
      </c>
      <c r="N2211" t="str">
        <f>VLOOKUP($A2211,'Hospitalisation Details'!$A$2:$I$2344,7,)</f>
        <v>tier - 2</v>
      </c>
      <c r="O2211" t="str">
        <f>VLOOKUP($A2211,'Hospitalisation Details'!$A$2:$I$2344,8,)</f>
        <v>tier - 2</v>
      </c>
      <c r="P2211" t="str">
        <f>VLOOKUP($A2211,'Hospitalisation Details'!$A$2:$I$2344,9,)</f>
        <v>R1013</v>
      </c>
      <c r="Q2211">
        <f>VLOOKUP(A2211,'Data Transformation'!A2211:R4545,18,)</f>
        <v>56</v>
      </c>
    </row>
    <row r="2212" spans="1:17" ht="15.6" x14ac:dyDescent="0.3">
      <c r="A2212" s="1" t="s">
        <v>147</v>
      </c>
      <c r="B2212" s="1" t="str">
        <f>VLOOKUP($A2212,'Data Transformation'!$A$2:$D$2336,4,)</f>
        <v xml:space="preserve">  Martin</v>
      </c>
      <c r="C2212">
        <f>VLOOKUP($A2212,'Medical Examinations'!$A$2:$B$2336,2,)</f>
        <v>22.61</v>
      </c>
      <c r="D2212">
        <f>VLOOKUP($A2212,'Medical Examinations'!$A$2:$C$2336,3,)</f>
        <v>5.68</v>
      </c>
      <c r="E2212" t="str">
        <f>VLOOKUP($A2212,'Medical Examinations'!$A$2:$D$2336,4,)</f>
        <v>No</v>
      </c>
      <c r="F2212" t="str">
        <f>VLOOKUP($A2212,'Medical Examinations'!$A$2:$E$2336,5,)</f>
        <v>No</v>
      </c>
      <c r="G2212" t="str">
        <f>VLOOKUP($A2212,'Medical Examinations'!$A$2:$F$2336,6,)</f>
        <v>Yes</v>
      </c>
      <c r="H2212">
        <f>VLOOKUP($A2212,'Data Transformation'!$A$2:$G$2336,7,)</f>
        <v>1</v>
      </c>
      <c r="I2212" t="str">
        <f>VLOOKUP($A2212,'Medical Examinations'!$A$2:$H$2336,8,)</f>
        <v>No</v>
      </c>
      <c r="J2212" t="str">
        <f>VLOOKUP($A2212,'Data Transformation'!$A$2:$K$2336,11,)</f>
        <v>underweight</v>
      </c>
      <c r="K2212" t="str">
        <f>VLOOKUP($A2212,'Data Transformation'!$A$2:$M$2336,13,)</f>
        <v>Diabetes</v>
      </c>
      <c r="L2212" t="str">
        <f>VLOOKUP(A2212,'Data Transformation'!A2212:Q4546,17,)</f>
        <v>16-Jun-1987</v>
      </c>
      <c r="M2212">
        <f>VLOOKUP($A2212,'Hospitalisation Details'!$A$2:$I$2344,6,)</f>
        <v>1628.47</v>
      </c>
      <c r="N2212" t="str">
        <f>VLOOKUP($A2212,'Hospitalisation Details'!$A$2:$I$2344,7,)</f>
        <v>tier - 2</v>
      </c>
      <c r="O2212" t="str">
        <f>VLOOKUP($A2212,'Hospitalisation Details'!$A$2:$I$2344,8,)</f>
        <v>tier - 1</v>
      </c>
      <c r="P2212" t="str">
        <f>VLOOKUP($A2212,'Hospitalisation Details'!$A$2:$I$2344,9,)</f>
        <v>R1012</v>
      </c>
      <c r="Q2212">
        <f>VLOOKUP(A2212,'Data Transformation'!A2212:R4546,18,)</f>
        <v>36</v>
      </c>
    </row>
    <row r="2213" spans="1:17" ht="15.6" x14ac:dyDescent="0.3">
      <c r="A2213" s="1" t="s">
        <v>146</v>
      </c>
      <c r="B2213" s="1" t="str">
        <f>VLOOKUP($A2213,'Data Transformation'!$A$2:$D$2336,4,)</f>
        <v xml:space="preserve">  Steve</v>
      </c>
      <c r="C2213">
        <f>VLOOKUP($A2213,'Medical Examinations'!$A$2:$B$2336,2,)</f>
        <v>21.754999999999999</v>
      </c>
      <c r="D2213">
        <f>VLOOKUP($A2213,'Medical Examinations'!$A$2:$C$2336,3,)</f>
        <v>6.09</v>
      </c>
      <c r="E2213" t="str">
        <f>VLOOKUP($A2213,'Medical Examinations'!$A$2:$D$2336,4,)</f>
        <v>No</v>
      </c>
      <c r="F2213" t="str">
        <f>VLOOKUP($A2213,'Medical Examinations'!$A$2:$E$2336,5,)</f>
        <v>No</v>
      </c>
      <c r="G2213" t="str">
        <f>VLOOKUP($A2213,'Medical Examinations'!$A$2:$F$2336,6,)</f>
        <v>Yes</v>
      </c>
      <c r="H2213">
        <f>VLOOKUP($A2213,'Data Transformation'!$A$2:$G$2336,7,)</f>
        <v>1</v>
      </c>
      <c r="I2213" t="str">
        <f>VLOOKUP($A2213,'Medical Examinations'!$A$2:$H$2336,8,)</f>
        <v>No</v>
      </c>
      <c r="J2213" t="str">
        <f>VLOOKUP($A2213,'Data Transformation'!$A$2:$K$2336,11,)</f>
        <v>normal weight</v>
      </c>
      <c r="K2213" t="str">
        <f>VLOOKUP($A2213,'Data Transformation'!$A$2:$M$2336,13,)</f>
        <v>Prediabetes</v>
      </c>
      <c r="L2213" t="str">
        <f>VLOOKUP(A2213,'Data Transformation'!A2213:Q4547,17,)</f>
        <v>15-Dec-1976</v>
      </c>
      <c r="M2213">
        <f>VLOOKUP($A2213,'Hospitalisation Details'!$A$2:$I$2344,6,)</f>
        <v>1627.28</v>
      </c>
      <c r="N2213" t="str">
        <f>VLOOKUP($A2213,'Hospitalisation Details'!$A$2:$I$2344,7,)</f>
        <v>tier - 2</v>
      </c>
      <c r="O2213" t="str">
        <f>VLOOKUP($A2213,'Hospitalisation Details'!$A$2:$I$2344,8,)</f>
        <v>tier - 2</v>
      </c>
      <c r="P2213" t="str">
        <f>VLOOKUP($A2213,'Hospitalisation Details'!$A$2:$I$2344,9,)</f>
        <v>R1012</v>
      </c>
      <c r="Q2213">
        <f>VLOOKUP(A2213,'Data Transformation'!A2213:R4547,18,)</f>
        <v>46</v>
      </c>
    </row>
    <row r="2214" spans="1:17" ht="15.6" x14ac:dyDescent="0.3">
      <c r="A2214" s="1" t="s">
        <v>145</v>
      </c>
      <c r="B2214" s="1" t="str">
        <f>VLOOKUP($A2214,'Data Transformation'!$A$2:$D$2336,4,)</f>
        <v xml:space="preserve">  Christopher</v>
      </c>
      <c r="C2214">
        <f>VLOOKUP($A2214,'Medical Examinations'!$A$2:$B$2336,2,)</f>
        <v>20.425000000000001</v>
      </c>
      <c r="D2214">
        <f>VLOOKUP($A2214,'Medical Examinations'!$A$2:$C$2336,3,)</f>
        <v>5.53</v>
      </c>
      <c r="E2214" t="str">
        <f>VLOOKUP($A2214,'Medical Examinations'!$A$2:$D$2336,4,)</f>
        <v>No</v>
      </c>
      <c r="F2214" t="str">
        <f>VLOOKUP($A2214,'Medical Examinations'!$A$2:$E$2336,5,)</f>
        <v>No</v>
      </c>
      <c r="G2214" t="str">
        <f>VLOOKUP($A2214,'Medical Examinations'!$A$2:$F$2336,6,)</f>
        <v>Yes</v>
      </c>
      <c r="H2214">
        <f>VLOOKUP($A2214,'Data Transformation'!$A$2:$G$2336,7,)</f>
        <v>1</v>
      </c>
      <c r="I2214" t="str">
        <f>VLOOKUP($A2214,'Medical Examinations'!$A$2:$H$2336,8,)</f>
        <v>No</v>
      </c>
      <c r="J2214" t="str">
        <f>VLOOKUP($A2214,'Data Transformation'!$A$2:$K$2336,11,)</f>
        <v>obesity</v>
      </c>
      <c r="K2214" t="str">
        <f>VLOOKUP($A2214,'Data Transformation'!$A$2:$M$2336,13,)</f>
        <v>Normal</v>
      </c>
      <c r="L2214" t="str">
        <f>VLOOKUP(A2214,'Data Transformation'!A2214:Q4548,17,)</f>
        <v>24-Sep-1980</v>
      </c>
      <c r="M2214">
        <f>VLOOKUP($A2214,'Hospitalisation Details'!$A$2:$I$2344,6,)</f>
        <v>1625.43</v>
      </c>
      <c r="N2214" t="str">
        <f>VLOOKUP($A2214,'Hospitalisation Details'!$A$2:$I$2344,7,)</f>
        <v>tier - 2</v>
      </c>
      <c r="O2214" t="str">
        <f>VLOOKUP($A2214,'Hospitalisation Details'!$A$2:$I$2344,8,)</f>
        <v>tier - 3</v>
      </c>
      <c r="P2214" t="str">
        <f>VLOOKUP($A2214,'Hospitalisation Details'!$A$2:$I$2344,9,)</f>
        <v>R1012</v>
      </c>
      <c r="Q2214">
        <f>VLOOKUP(A2214,'Data Transformation'!A2214:R4548,18,)</f>
        <v>42</v>
      </c>
    </row>
    <row r="2215" spans="1:17" ht="15.6" x14ac:dyDescent="0.3">
      <c r="A2215" s="1" t="s">
        <v>144</v>
      </c>
      <c r="B2215" s="1" t="str">
        <f>VLOOKUP($A2215,'Data Transformation'!$A$2:$D$2336,4,)</f>
        <v xml:space="preserve">  Kathryn M</v>
      </c>
      <c r="C2215">
        <f>VLOOKUP($A2215,'Medical Examinations'!$A$2:$B$2336,2,)</f>
        <v>31.35</v>
      </c>
      <c r="D2215">
        <f>VLOOKUP($A2215,'Medical Examinations'!$A$2:$C$2336,3,)</f>
        <v>4.28</v>
      </c>
      <c r="E2215" t="str">
        <f>VLOOKUP($A2215,'Medical Examinations'!$A$2:$D$2336,4,)</f>
        <v>No</v>
      </c>
      <c r="F2215" t="str">
        <f>VLOOKUP($A2215,'Medical Examinations'!$A$2:$E$2336,5,)</f>
        <v>yes</v>
      </c>
      <c r="G2215" t="str">
        <f>VLOOKUP($A2215,'Medical Examinations'!$A$2:$F$2336,6,)</f>
        <v>No</v>
      </c>
      <c r="H2215">
        <f>VLOOKUP($A2215,'Data Transformation'!$A$2:$G$2336,7,)</f>
        <v>1</v>
      </c>
      <c r="I2215" t="str">
        <f>VLOOKUP($A2215,'Medical Examinations'!$A$2:$H$2336,8,)</f>
        <v>No</v>
      </c>
      <c r="J2215" t="str">
        <f>VLOOKUP($A2215,'Data Transformation'!$A$2:$K$2336,11,)</f>
        <v>underweight</v>
      </c>
      <c r="K2215" t="str">
        <f>VLOOKUP($A2215,'Data Transformation'!$A$2:$M$2336,13,)</f>
        <v>Diabetes</v>
      </c>
      <c r="L2215" t="str">
        <f>VLOOKUP(A2215,'Data Transformation'!A2215:Q4549,17,)</f>
        <v>12-Oct-1978</v>
      </c>
      <c r="M2215">
        <f>VLOOKUP($A2215,'Hospitalisation Details'!$A$2:$I$2344,6,)</f>
        <v>1622.19</v>
      </c>
      <c r="N2215" t="str">
        <f>VLOOKUP($A2215,'Hospitalisation Details'!$A$2:$I$2344,7,)</f>
        <v>tier - 2</v>
      </c>
      <c r="O2215" t="str">
        <f>VLOOKUP($A2215,'Hospitalisation Details'!$A$2:$I$2344,8,)</f>
        <v>tier - 1</v>
      </c>
      <c r="P2215" t="str">
        <f>VLOOKUP($A2215,'Hospitalisation Details'!$A$2:$I$2344,9,)</f>
        <v>R1013</v>
      </c>
      <c r="Q2215">
        <f>VLOOKUP(A2215,'Data Transformation'!A2215:R4549,18,)</f>
        <v>44</v>
      </c>
    </row>
    <row r="2216" spans="1:17" ht="15.6" x14ac:dyDescent="0.3">
      <c r="A2216" s="1" t="s">
        <v>143</v>
      </c>
      <c r="B2216" s="1" t="str">
        <f>VLOOKUP($A2216,'Data Transformation'!$A$2:$D$2336,4,)</f>
        <v xml:space="preserve">  Emily</v>
      </c>
      <c r="C2216">
        <f>VLOOKUP($A2216,'Medical Examinations'!$A$2:$B$2336,2,)</f>
        <v>31.13</v>
      </c>
      <c r="D2216">
        <f>VLOOKUP($A2216,'Medical Examinations'!$A$2:$C$2336,3,)</f>
        <v>6.01</v>
      </c>
      <c r="E2216" t="str">
        <f>VLOOKUP($A2216,'Medical Examinations'!$A$2:$D$2336,4,)</f>
        <v>No</v>
      </c>
      <c r="F2216" t="str">
        <f>VLOOKUP($A2216,'Medical Examinations'!$A$2:$E$2336,5,)</f>
        <v>yes</v>
      </c>
      <c r="G2216" t="str">
        <f>VLOOKUP($A2216,'Medical Examinations'!$A$2:$F$2336,6,)</f>
        <v>No</v>
      </c>
      <c r="H2216">
        <f>VLOOKUP($A2216,'Data Transformation'!$A$2:$G$2336,7,)</f>
        <v>1</v>
      </c>
      <c r="I2216" t="str">
        <f>VLOOKUP($A2216,'Medical Examinations'!$A$2:$H$2336,8,)</f>
        <v>No</v>
      </c>
      <c r="J2216" t="str">
        <f>VLOOKUP($A2216,'Data Transformation'!$A$2:$K$2336,11,)</f>
        <v>underweight</v>
      </c>
      <c r="K2216" t="str">
        <f>VLOOKUP($A2216,'Data Transformation'!$A$2:$M$2336,13,)</f>
        <v>Prediabetes</v>
      </c>
      <c r="L2216" t="str">
        <f>VLOOKUP(A2216,'Data Transformation'!A2216:Q4550,17,)</f>
        <v>20-Sep-1985</v>
      </c>
      <c r="M2216">
        <f>VLOOKUP($A2216,'Hospitalisation Details'!$A$2:$I$2344,6,)</f>
        <v>1621.88</v>
      </c>
      <c r="N2216" t="str">
        <f>VLOOKUP($A2216,'Hospitalisation Details'!$A$2:$I$2344,7,)</f>
        <v>tier - 2</v>
      </c>
      <c r="O2216" t="str">
        <f>VLOOKUP($A2216,'Hospitalisation Details'!$A$2:$I$2344,8,)</f>
        <v>tier - 2</v>
      </c>
      <c r="P2216" t="str">
        <f>VLOOKUP($A2216,'Hospitalisation Details'!$A$2:$I$2344,9,)</f>
        <v>R1013</v>
      </c>
      <c r="Q2216">
        <f>VLOOKUP(A2216,'Data Transformation'!A2216:R4550,18,)</f>
        <v>37</v>
      </c>
    </row>
    <row r="2217" spans="1:17" ht="15.6" x14ac:dyDescent="0.3">
      <c r="A2217" s="1" t="s">
        <v>142</v>
      </c>
      <c r="B2217" s="1" t="str">
        <f>VLOOKUP($A2217,'Data Transformation'!$A$2:$D$2336,4,)</f>
        <v xml:space="preserve">  Trent A</v>
      </c>
      <c r="C2217">
        <f>VLOOKUP($A2217,'Medical Examinations'!$A$2:$B$2336,2,)</f>
        <v>17.48</v>
      </c>
      <c r="D2217">
        <f>VLOOKUP($A2217,'Medical Examinations'!$A$2:$C$2336,3,)</f>
        <v>4.59</v>
      </c>
      <c r="E2217" t="str">
        <f>VLOOKUP($A2217,'Medical Examinations'!$A$2:$D$2336,4,)</f>
        <v>No</v>
      </c>
      <c r="F2217" t="str">
        <f>VLOOKUP($A2217,'Medical Examinations'!$A$2:$E$2336,5,)</f>
        <v>No</v>
      </c>
      <c r="G2217" t="str">
        <f>VLOOKUP($A2217,'Medical Examinations'!$A$2:$F$2336,6,)</f>
        <v>Yes</v>
      </c>
      <c r="H2217">
        <f>VLOOKUP($A2217,'Data Transformation'!$A$2:$G$2336,7,)</f>
        <v>1</v>
      </c>
      <c r="I2217" t="str">
        <f>VLOOKUP($A2217,'Medical Examinations'!$A$2:$H$2336,8,)</f>
        <v>No</v>
      </c>
      <c r="J2217" t="str">
        <f>VLOOKUP($A2217,'Data Transformation'!$A$2:$K$2336,11,)</f>
        <v>normal weight</v>
      </c>
      <c r="K2217" t="str">
        <f>VLOOKUP($A2217,'Data Transformation'!$A$2:$M$2336,13,)</f>
        <v>Prediabetes</v>
      </c>
      <c r="L2217" t="str">
        <f>VLOOKUP(A2217,'Data Transformation'!A2217:Q4551,17,)</f>
        <v>4-Aug-1982</v>
      </c>
      <c r="M2217">
        <f>VLOOKUP($A2217,'Hospitalisation Details'!$A$2:$I$2344,6,)</f>
        <v>1621.34</v>
      </c>
      <c r="N2217" t="str">
        <f>VLOOKUP($A2217,'Hospitalisation Details'!$A$2:$I$2344,7,)</f>
        <v>tier - 2</v>
      </c>
      <c r="O2217" t="str">
        <f>VLOOKUP($A2217,'Hospitalisation Details'!$A$2:$I$2344,8,)</f>
        <v>tier - 2</v>
      </c>
      <c r="P2217" t="str">
        <f>VLOOKUP($A2217,'Hospitalisation Details'!$A$2:$I$2344,9,)</f>
        <v>R1012</v>
      </c>
      <c r="Q2217">
        <f>VLOOKUP(A2217,'Data Transformation'!A2217:R4551,18,)</f>
        <v>41</v>
      </c>
    </row>
    <row r="2218" spans="1:17" ht="15.6" x14ac:dyDescent="0.3">
      <c r="A2218" s="1" t="s">
        <v>141</v>
      </c>
      <c r="B2218" s="1" t="str">
        <f>VLOOKUP($A2218,'Data Transformation'!$A$2:$D$2336,4,)</f>
        <v xml:space="preserve">  Jennifer E</v>
      </c>
      <c r="C2218">
        <f>VLOOKUP($A2218,'Medical Examinations'!$A$2:$B$2336,2,)</f>
        <v>22.57</v>
      </c>
      <c r="D2218">
        <f>VLOOKUP($A2218,'Medical Examinations'!$A$2:$C$2336,3,)</f>
        <v>5.8</v>
      </c>
      <c r="E2218" t="str">
        <f>VLOOKUP($A2218,'Medical Examinations'!$A$2:$D$2336,4,)</f>
        <v>yes</v>
      </c>
      <c r="F2218" t="str">
        <f>VLOOKUP($A2218,'Medical Examinations'!$A$2:$E$2336,5,)</f>
        <v>No</v>
      </c>
      <c r="G2218" t="str">
        <f>VLOOKUP($A2218,'Medical Examinations'!$A$2:$F$2336,6,)</f>
        <v>No</v>
      </c>
      <c r="H2218">
        <f>VLOOKUP($A2218,'Data Transformation'!$A$2:$G$2336,7,)</f>
        <v>1</v>
      </c>
      <c r="I2218" t="str">
        <f>VLOOKUP($A2218,'Medical Examinations'!$A$2:$H$2336,8,)</f>
        <v>No</v>
      </c>
      <c r="J2218" t="str">
        <f>VLOOKUP($A2218,'Data Transformation'!$A$2:$K$2336,11,)</f>
        <v>normal weight</v>
      </c>
      <c r="K2218" t="str">
        <f>VLOOKUP($A2218,'Data Transformation'!$A$2:$M$2336,13,)</f>
        <v>Normal</v>
      </c>
      <c r="L2218" t="str">
        <f>VLOOKUP(A2218,'Data Transformation'!A2218:Q4552,17,)</f>
        <v>7-Jul-1962</v>
      </c>
      <c r="M2218">
        <f>VLOOKUP($A2218,'Hospitalisation Details'!$A$2:$I$2344,6,)</f>
        <v>1617.16</v>
      </c>
      <c r="N2218" t="str">
        <f>VLOOKUP($A2218,'Hospitalisation Details'!$A$2:$I$2344,7,)</f>
        <v>tier - 2</v>
      </c>
      <c r="O2218" t="str">
        <f>VLOOKUP($A2218,'Hospitalisation Details'!$A$2:$I$2344,8,)</f>
        <v>tier - 1</v>
      </c>
      <c r="P2218" t="str">
        <f>VLOOKUP($A2218,'Hospitalisation Details'!$A$2:$I$2344,9,)</f>
        <v>R1013</v>
      </c>
      <c r="Q2218">
        <f>VLOOKUP(A2218,'Data Transformation'!A2218:R4552,18,)</f>
        <v>61</v>
      </c>
    </row>
    <row r="2219" spans="1:17" ht="15.6" x14ac:dyDescent="0.3">
      <c r="A2219" s="1" t="s">
        <v>140</v>
      </c>
      <c r="B2219" s="1" t="str">
        <f>VLOOKUP($A2219,'Data Transformation'!$A$2:$D$2336,4,)</f>
        <v xml:space="preserve">  Polly</v>
      </c>
      <c r="C2219">
        <f>VLOOKUP($A2219,'Medical Examinations'!$A$2:$B$2336,2,)</f>
        <v>26.73</v>
      </c>
      <c r="D2219">
        <f>VLOOKUP($A2219,'Medical Examinations'!$A$2:$C$2336,3,)</f>
        <v>5.08</v>
      </c>
      <c r="E2219" t="str">
        <f>VLOOKUP($A2219,'Medical Examinations'!$A$2:$D$2336,4,)</f>
        <v>No</v>
      </c>
      <c r="F2219" t="str">
        <f>VLOOKUP($A2219,'Medical Examinations'!$A$2:$E$2336,5,)</f>
        <v>yes</v>
      </c>
      <c r="G2219" t="str">
        <f>VLOOKUP($A2219,'Medical Examinations'!$A$2:$F$2336,6,)</f>
        <v>No</v>
      </c>
      <c r="H2219">
        <f>VLOOKUP($A2219,'Data Transformation'!$A$2:$G$2336,7,)</f>
        <v>1</v>
      </c>
      <c r="I2219" t="str">
        <f>VLOOKUP($A2219,'Medical Examinations'!$A$2:$H$2336,8,)</f>
        <v>No</v>
      </c>
      <c r="J2219" t="str">
        <f>VLOOKUP($A2219,'Data Transformation'!$A$2:$K$2336,11,)</f>
        <v>underweight</v>
      </c>
      <c r="K2219" t="str">
        <f>VLOOKUP($A2219,'Data Transformation'!$A$2:$M$2336,13,)</f>
        <v>Diabetes</v>
      </c>
      <c r="L2219" t="str">
        <f>VLOOKUP(A2219,'Data Transformation'!A2219:Q4553,17,)</f>
        <v>30-Nov-1992</v>
      </c>
      <c r="M2219">
        <f>VLOOKUP($A2219,'Hospitalisation Details'!$A$2:$I$2344,6,)</f>
        <v>1615.77</v>
      </c>
      <c r="N2219" t="str">
        <f>VLOOKUP($A2219,'Hospitalisation Details'!$A$2:$I$2344,7,)</f>
        <v>tier - 2</v>
      </c>
      <c r="O2219" t="str">
        <f>VLOOKUP($A2219,'Hospitalisation Details'!$A$2:$I$2344,8,)</f>
        <v>tier - 1</v>
      </c>
      <c r="P2219" t="str">
        <f>VLOOKUP($A2219,'Hospitalisation Details'!$A$2:$I$2344,9,)</f>
        <v>R1013</v>
      </c>
      <c r="Q2219">
        <f>VLOOKUP(A2219,'Data Transformation'!A2219:R4553,18,)</f>
        <v>30</v>
      </c>
    </row>
    <row r="2220" spans="1:17" ht="15.6" x14ac:dyDescent="0.3">
      <c r="A2220" s="1" t="s">
        <v>139</v>
      </c>
      <c r="B2220" s="1" t="str">
        <f>VLOOKUP($A2220,'Data Transformation'!$A$2:$D$2336,4,)</f>
        <v xml:space="preserve">  Elizabeth</v>
      </c>
      <c r="C2220">
        <f>VLOOKUP($A2220,'Medical Examinations'!$A$2:$B$2336,2,)</f>
        <v>20.79</v>
      </c>
      <c r="D2220">
        <f>VLOOKUP($A2220,'Medical Examinations'!$A$2:$C$2336,3,)</f>
        <v>5.84</v>
      </c>
      <c r="E2220" t="str">
        <f>VLOOKUP($A2220,'Medical Examinations'!$A$2:$D$2336,4,)</f>
        <v>No</v>
      </c>
      <c r="F2220" t="str">
        <f>VLOOKUP($A2220,'Medical Examinations'!$A$2:$E$2336,5,)</f>
        <v>yes</v>
      </c>
      <c r="G2220" t="str">
        <f>VLOOKUP($A2220,'Medical Examinations'!$A$2:$F$2336,6,)</f>
        <v>No</v>
      </c>
      <c r="H2220">
        <f>VLOOKUP($A2220,'Data Transformation'!$A$2:$G$2336,7,)</f>
        <v>1</v>
      </c>
      <c r="I2220" t="str">
        <f>VLOOKUP($A2220,'Medical Examinations'!$A$2:$H$2336,8,)</f>
        <v>No</v>
      </c>
      <c r="J2220" t="str">
        <f>VLOOKUP($A2220,'Data Transformation'!$A$2:$K$2336,11,)</f>
        <v>obesity</v>
      </c>
      <c r="K2220" t="str">
        <f>VLOOKUP($A2220,'Data Transformation'!$A$2:$M$2336,13,)</f>
        <v>Normal</v>
      </c>
      <c r="L2220" t="str">
        <f>VLOOKUP(A2220,'Data Transformation'!A2220:Q4554,17,)</f>
        <v>16-Aug-1982</v>
      </c>
      <c r="M2220">
        <f>VLOOKUP($A2220,'Hospitalisation Details'!$A$2:$I$2344,6,)</f>
        <v>1607.51</v>
      </c>
      <c r="N2220" t="str">
        <f>VLOOKUP($A2220,'Hospitalisation Details'!$A$2:$I$2344,7,)</f>
        <v>tier - 2</v>
      </c>
      <c r="O2220" t="str">
        <f>VLOOKUP($A2220,'Hospitalisation Details'!$A$2:$I$2344,8,)</f>
        <v>tier - 3</v>
      </c>
      <c r="P2220" t="str">
        <f>VLOOKUP($A2220,'Hospitalisation Details'!$A$2:$I$2344,9,)</f>
        <v>R1013</v>
      </c>
      <c r="Q2220">
        <f>VLOOKUP(A2220,'Data Transformation'!A2220:R4554,18,)</f>
        <v>40</v>
      </c>
    </row>
    <row r="2221" spans="1:17" ht="15.6" x14ac:dyDescent="0.3">
      <c r="A2221" s="1" t="s">
        <v>138</v>
      </c>
      <c r="B2221" s="1" t="str">
        <f>VLOOKUP($A2221,'Data Transformation'!$A$2:$D$2336,4,)</f>
        <v xml:space="preserve">  Tiffany A</v>
      </c>
      <c r="C2221">
        <f>VLOOKUP($A2221,'Medical Examinations'!$A$2:$B$2336,2,)</f>
        <v>20.149999999999999</v>
      </c>
      <c r="D2221">
        <f>VLOOKUP($A2221,'Medical Examinations'!$A$2:$C$2336,3,)</f>
        <v>4.1500000000000004</v>
      </c>
      <c r="E2221" t="str">
        <f>VLOOKUP($A2221,'Medical Examinations'!$A$2:$D$2336,4,)</f>
        <v>No</v>
      </c>
      <c r="F2221" t="str">
        <f>VLOOKUP($A2221,'Medical Examinations'!$A$2:$E$2336,5,)</f>
        <v>No</v>
      </c>
      <c r="G2221" t="str">
        <f>VLOOKUP($A2221,'Medical Examinations'!$A$2:$F$2336,6,)</f>
        <v>No</v>
      </c>
      <c r="H2221">
        <f>VLOOKUP($A2221,'Data Transformation'!$A$2:$G$2336,7,)</f>
        <v>1</v>
      </c>
      <c r="I2221" t="str">
        <f>VLOOKUP($A2221,'Medical Examinations'!$A$2:$H$2336,8,)</f>
        <v>No</v>
      </c>
      <c r="J2221" t="str">
        <f>VLOOKUP($A2221,'Data Transformation'!$A$2:$K$2336,11,)</f>
        <v>obesity</v>
      </c>
      <c r="K2221" t="str">
        <f>VLOOKUP($A2221,'Data Transformation'!$A$2:$M$2336,13,)</f>
        <v>Normal</v>
      </c>
      <c r="L2221" t="str">
        <f>VLOOKUP(A2221,'Data Transformation'!A2221:Q4555,17,)</f>
        <v>5-Aug-1978</v>
      </c>
      <c r="M2221">
        <f>VLOOKUP($A2221,'Hospitalisation Details'!$A$2:$I$2344,6,)</f>
        <v>1566.88</v>
      </c>
      <c r="N2221" t="str">
        <f>VLOOKUP($A2221,'Hospitalisation Details'!$A$2:$I$2344,7,)</f>
        <v>tier - 2</v>
      </c>
      <c r="O2221" t="str">
        <f>VLOOKUP($A2221,'Hospitalisation Details'!$A$2:$I$2344,8,)</f>
        <v>tier - 1</v>
      </c>
      <c r="P2221" t="str">
        <f>VLOOKUP($A2221,'Hospitalisation Details'!$A$2:$I$2344,9,)</f>
        <v>R1013</v>
      </c>
      <c r="Q2221">
        <f>VLOOKUP(A2221,'Data Transformation'!A2221:R4555,18,)</f>
        <v>45</v>
      </c>
    </row>
    <row r="2222" spans="1:17" ht="15.6" x14ac:dyDescent="0.3">
      <c r="A2222" s="1" t="s">
        <v>137</v>
      </c>
      <c r="B2222" s="1" t="str">
        <f>VLOOKUP($A2222,'Data Transformation'!$A$2:$D$2336,4,)</f>
        <v xml:space="preserve">  Cole</v>
      </c>
      <c r="C2222">
        <f>VLOOKUP($A2222,'Medical Examinations'!$A$2:$B$2336,2,)</f>
        <v>36.85</v>
      </c>
      <c r="D2222">
        <f>VLOOKUP($A2222,'Medical Examinations'!$A$2:$C$2336,3,)</f>
        <v>4.3600000000000003</v>
      </c>
      <c r="E2222" t="str">
        <f>VLOOKUP($A2222,'Medical Examinations'!$A$2:$D$2336,4,)</f>
        <v>yes</v>
      </c>
      <c r="F2222" t="str">
        <f>VLOOKUP($A2222,'Medical Examinations'!$A$2:$E$2336,5,)</f>
        <v>No</v>
      </c>
      <c r="G2222" t="str">
        <f>VLOOKUP($A2222,'Medical Examinations'!$A$2:$F$2336,6,)</f>
        <v>No</v>
      </c>
      <c r="H2222">
        <f>VLOOKUP($A2222,'Data Transformation'!$A$2:$G$2336,7,)</f>
        <v>0</v>
      </c>
      <c r="I2222" t="str">
        <f>VLOOKUP($A2222,'Medical Examinations'!$A$2:$H$2336,8,)</f>
        <v>No</v>
      </c>
      <c r="J2222" t="str">
        <f>VLOOKUP($A2222,'Data Transformation'!$A$2:$K$2336,11,)</f>
        <v>underweight</v>
      </c>
      <c r="K2222" t="str">
        <f>VLOOKUP($A2222,'Data Transformation'!$A$2:$M$2336,13,)</f>
        <v>Normal</v>
      </c>
      <c r="L2222" t="str">
        <f>VLOOKUP(A2222,'Data Transformation'!A2222:Q4556,17,)</f>
        <v>24-Jun-1966</v>
      </c>
      <c r="M2222">
        <f>VLOOKUP($A2222,'Hospitalisation Details'!$A$2:$I$2344,6,)</f>
        <v>1534.3</v>
      </c>
      <c r="N2222" t="str">
        <f>VLOOKUP($A2222,'Hospitalisation Details'!$A$2:$I$2344,7,)</f>
        <v>tier - 2</v>
      </c>
      <c r="O2222" t="str">
        <f>VLOOKUP($A2222,'Hospitalisation Details'!$A$2:$I$2344,8,)</f>
        <v>tier - 2</v>
      </c>
      <c r="P2222" t="str">
        <f>VLOOKUP($A2222,'Hospitalisation Details'!$A$2:$I$2344,9,)</f>
        <v>R1013</v>
      </c>
      <c r="Q2222">
        <f>VLOOKUP(A2222,'Data Transformation'!A2222:R4556,18,)</f>
        <v>57</v>
      </c>
    </row>
    <row r="2223" spans="1:17" ht="15.6" x14ac:dyDescent="0.3">
      <c r="A2223" s="1" t="s">
        <v>136</v>
      </c>
      <c r="B2223" s="1" t="str">
        <f>VLOOKUP($A2223,'Data Transformation'!$A$2:$D$2336,4,)</f>
        <v xml:space="preserve">  Matthew T</v>
      </c>
      <c r="C2223">
        <f>VLOOKUP($A2223,'Medical Examinations'!$A$2:$B$2336,2,)</f>
        <v>35.53</v>
      </c>
      <c r="D2223">
        <f>VLOOKUP($A2223,'Medical Examinations'!$A$2:$C$2336,3,)</f>
        <v>4.55</v>
      </c>
      <c r="E2223" t="str">
        <f>VLOOKUP($A2223,'Medical Examinations'!$A$2:$D$2336,4,)</f>
        <v>yes</v>
      </c>
      <c r="F2223" t="str">
        <f>VLOOKUP($A2223,'Medical Examinations'!$A$2:$E$2336,5,)</f>
        <v>No</v>
      </c>
      <c r="G2223" t="str">
        <f>VLOOKUP($A2223,'Medical Examinations'!$A$2:$F$2336,6,)</f>
        <v>No</v>
      </c>
      <c r="H2223">
        <f>VLOOKUP($A2223,'Data Transformation'!$A$2:$G$2336,7,)</f>
        <v>0</v>
      </c>
      <c r="I2223" t="str">
        <f>VLOOKUP($A2223,'Medical Examinations'!$A$2:$H$2336,8,)</f>
        <v>No</v>
      </c>
      <c r="J2223" t="str">
        <f>VLOOKUP($A2223,'Data Transformation'!$A$2:$K$2336,11,)</f>
        <v>underweight</v>
      </c>
      <c r="K2223" t="str">
        <f>VLOOKUP($A2223,'Data Transformation'!$A$2:$M$2336,13,)</f>
        <v>Diabetes</v>
      </c>
      <c r="L2223" t="str">
        <f>VLOOKUP(A2223,'Data Transformation'!A2223:Q4557,17,)</f>
        <v>12-Jul-1978</v>
      </c>
      <c r="M2223">
        <f>VLOOKUP($A2223,'Hospitalisation Details'!$A$2:$I$2344,6,)</f>
        <v>1532.47</v>
      </c>
      <c r="N2223" t="str">
        <f>VLOOKUP($A2223,'Hospitalisation Details'!$A$2:$I$2344,7,)</f>
        <v>tier - 2</v>
      </c>
      <c r="O2223" t="str">
        <f>VLOOKUP($A2223,'Hospitalisation Details'!$A$2:$I$2344,8,)</f>
        <v>tier - 2</v>
      </c>
      <c r="P2223" t="str">
        <f>VLOOKUP($A2223,'Hospitalisation Details'!$A$2:$I$2344,9,)</f>
        <v>R1013</v>
      </c>
      <c r="Q2223">
        <f>VLOOKUP(A2223,'Data Transformation'!A2223:R4557,18,)</f>
        <v>45</v>
      </c>
    </row>
    <row r="2224" spans="1:17" ht="15.6" x14ac:dyDescent="0.3">
      <c r="A2224" s="1" t="s">
        <v>135</v>
      </c>
      <c r="B2224" s="1" t="str">
        <f>VLOOKUP($A2224,'Data Transformation'!$A$2:$D$2336,4,)</f>
        <v xml:space="preserve">  Zachary</v>
      </c>
      <c r="C2224">
        <f>VLOOKUP($A2224,'Medical Examinations'!$A$2:$B$2336,2,)</f>
        <v>31.1</v>
      </c>
      <c r="D2224">
        <f>VLOOKUP($A2224,'Medical Examinations'!$A$2:$C$2336,3,)</f>
        <v>4.37</v>
      </c>
      <c r="E2224" t="str">
        <f>VLOOKUP($A2224,'Medical Examinations'!$A$2:$D$2336,4,)</f>
        <v>yes</v>
      </c>
      <c r="F2224" t="str">
        <f>VLOOKUP($A2224,'Medical Examinations'!$A$2:$E$2336,5,)</f>
        <v>No</v>
      </c>
      <c r="G2224" t="str">
        <f>VLOOKUP($A2224,'Medical Examinations'!$A$2:$F$2336,6,)</f>
        <v>No</v>
      </c>
      <c r="H2224">
        <f>VLOOKUP($A2224,'Data Transformation'!$A$2:$G$2336,7,)</f>
        <v>0</v>
      </c>
      <c r="I2224" t="str">
        <f>VLOOKUP($A2224,'Medical Examinations'!$A$2:$H$2336,8,)</f>
        <v>No</v>
      </c>
      <c r="J2224" t="str">
        <f>VLOOKUP($A2224,'Data Transformation'!$A$2:$K$2336,11,)</f>
        <v>normal weight</v>
      </c>
      <c r="K2224" t="str">
        <f>VLOOKUP($A2224,'Data Transformation'!$A$2:$M$2336,13,)</f>
        <v>Normal</v>
      </c>
      <c r="L2224" t="str">
        <f>VLOOKUP(A2224,'Data Transformation'!A2224:Q4558,17,)</f>
        <v>5-Jul-1981</v>
      </c>
      <c r="M2224">
        <f>VLOOKUP($A2224,'Hospitalisation Details'!$A$2:$I$2344,6,)</f>
        <v>1526.31</v>
      </c>
      <c r="N2224" t="str">
        <f>VLOOKUP($A2224,'Hospitalisation Details'!$A$2:$I$2344,7,)</f>
        <v>tier - 2</v>
      </c>
      <c r="O2224" t="str">
        <f>VLOOKUP($A2224,'Hospitalisation Details'!$A$2:$I$2344,8,)</f>
        <v>tier - 3</v>
      </c>
      <c r="P2224" t="str">
        <f>VLOOKUP($A2224,'Hospitalisation Details'!$A$2:$I$2344,9,)</f>
        <v>R1011</v>
      </c>
      <c r="Q2224">
        <f>VLOOKUP(A2224,'Data Transformation'!A2224:R4558,18,)</f>
        <v>42</v>
      </c>
    </row>
    <row r="2225" spans="1:17" ht="15.6" x14ac:dyDescent="0.3">
      <c r="A2225" s="1" t="s">
        <v>134</v>
      </c>
      <c r="B2225" s="1" t="str">
        <f>VLOOKUP($A2225,'Data Transformation'!$A$2:$D$2336,4,)</f>
        <v xml:space="preserve">  Matthew T</v>
      </c>
      <c r="C2225">
        <f>VLOOKUP($A2225,'Medical Examinations'!$A$2:$B$2336,2,)</f>
        <v>23.21</v>
      </c>
      <c r="D2225">
        <f>VLOOKUP($A2225,'Medical Examinations'!$A$2:$C$2336,3,)</f>
        <v>5.24</v>
      </c>
      <c r="E2225" t="str">
        <f>VLOOKUP($A2225,'Medical Examinations'!$A$2:$D$2336,4,)</f>
        <v>yes</v>
      </c>
      <c r="F2225" t="str">
        <f>VLOOKUP($A2225,'Medical Examinations'!$A$2:$E$2336,5,)</f>
        <v>No</v>
      </c>
      <c r="G2225" t="str">
        <f>VLOOKUP($A2225,'Medical Examinations'!$A$2:$F$2336,6,)</f>
        <v>No</v>
      </c>
      <c r="H2225">
        <f>VLOOKUP($A2225,'Data Transformation'!$A$2:$G$2336,7,)</f>
        <v>0</v>
      </c>
      <c r="I2225" t="str">
        <f>VLOOKUP($A2225,'Medical Examinations'!$A$2:$H$2336,8,)</f>
        <v>No</v>
      </c>
      <c r="J2225" t="str">
        <f>VLOOKUP($A2225,'Data Transformation'!$A$2:$K$2336,11,)</f>
        <v>overweight</v>
      </c>
      <c r="K2225" t="str">
        <f>VLOOKUP($A2225,'Data Transformation'!$A$2:$M$2336,13,)</f>
        <v>Normal</v>
      </c>
      <c r="L2225" t="str">
        <f>VLOOKUP(A2225,'Data Transformation'!A2225:Q4559,17,)</f>
        <v>7-Aug-1995</v>
      </c>
      <c r="M2225">
        <f>VLOOKUP($A2225,'Hospitalisation Details'!$A$2:$I$2344,6,)</f>
        <v>1515.34</v>
      </c>
      <c r="N2225" t="str">
        <f>VLOOKUP($A2225,'Hospitalisation Details'!$A$2:$I$2344,7,)</f>
        <v>tier - 2</v>
      </c>
      <c r="O2225" t="str">
        <f>VLOOKUP($A2225,'Hospitalisation Details'!$A$2:$I$2344,8,)</f>
        <v>tier - 3</v>
      </c>
      <c r="P2225" t="str">
        <f>VLOOKUP($A2225,'Hospitalisation Details'!$A$2:$I$2344,9,)</f>
        <v>R1013</v>
      </c>
      <c r="Q2225">
        <f>VLOOKUP(A2225,'Data Transformation'!A2225:R4559,18,)</f>
        <v>27</v>
      </c>
    </row>
    <row r="2226" spans="1:17" ht="15.6" x14ac:dyDescent="0.3">
      <c r="A2226" s="1" t="s">
        <v>133</v>
      </c>
      <c r="B2226" s="1" t="str">
        <f>VLOOKUP($A2226,'Data Transformation'!$A$2:$D$2336,4,)</f>
        <v xml:space="preserve">  Pat</v>
      </c>
      <c r="C2226">
        <f>VLOOKUP($A2226,'Medical Examinations'!$A$2:$B$2336,2,)</f>
        <v>18.36</v>
      </c>
      <c r="D2226">
        <f>VLOOKUP($A2226,'Medical Examinations'!$A$2:$C$2336,3,)</f>
        <v>5.96</v>
      </c>
      <c r="E2226" t="str">
        <f>VLOOKUP($A2226,'Medical Examinations'!$A$2:$D$2336,4,)</f>
        <v>No</v>
      </c>
      <c r="F2226" t="str">
        <f>VLOOKUP($A2226,'Medical Examinations'!$A$2:$E$2336,5,)</f>
        <v>No</v>
      </c>
      <c r="G2226" t="str">
        <f>VLOOKUP($A2226,'Medical Examinations'!$A$2:$F$2336,6,)</f>
        <v>No</v>
      </c>
      <c r="H2226">
        <f>VLOOKUP($A2226,'Data Transformation'!$A$2:$G$2336,7,)</f>
        <v>1</v>
      </c>
      <c r="I2226" t="str">
        <f>VLOOKUP($A2226,'Medical Examinations'!$A$2:$H$2336,8,)</f>
        <v>No</v>
      </c>
      <c r="J2226" t="str">
        <f>VLOOKUP($A2226,'Data Transformation'!$A$2:$K$2336,11,)</f>
        <v>normal weight</v>
      </c>
      <c r="K2226" t="str">
        <f>VLOOKUP($A2226,'Data Transformation'!$A$2:$M$2336,13,)</f>
        <v>Normal</v>
      </c>
      <c r="L2226" t="str">
        <f>VLOOKUP(A2226,'Data Transformation'!A2226:Q4560,17,)</f>
        <v>17-Dec-1977</v>
      </c>
      <c r="M2226">
        <f>VLOOKUP($A2226,'Hospitalisation Details'!$A$2:$I$2344,6,)</f>
        <v>1497</v>
      </c>
      <c r="N2226" t="str">
        <f>VLOOKUP($A2226,'Hospitalisation Details'!$A$2:$I$2344,7,)</f>
        <v>tier - 2</v>
      </c>
      <c r="O2226" t="str">
        <f>VLOOKUP($A2226,'Hospitalisation Details'!$A$2:$I$2344,8,)</f>
        <v>tier - 2</v>
      </c>
      <c r="P2226" t="str">
        <f>VLOOKUP($A2226,'Hospitalisation Details'!$A$2:$I$2344,9,)</f>
        <v>R1013</v>
      </c>
      <c r="Q2226">
        <f>VLOOKUP(A2226,'Data Transformation'!A2226:R4560,18,)</f>
        <v>45</v>
      </c>
    </row>
    <row r="2227" spans="1:17" ht="15.6" x14ac:dyDescent="0.3">
      <c r="A2227" s="1" t="s">
        <v>132</v>
      </c>
      <c r="B2227" s="1" t="str">
        <f>VLOOKUP($A2227,'Data Transformation'!$A$2:$D$2336,4,)</f>
        <v xml:space="preserve">  Ashley</v>
      </c>
      <c r="C2227">
        <f>VLOOKUP($A2227,'Medical Examinations'!$A$2:$B$2336,2,)</f>
        <v>15.92</v>
      </c>
      <c r="D2227">
        <f>VLOOKUP($A2227,'Medical Examinations'!$A$2:$C$2336,3,)</f>
        <v>4.76</v>
      </c>
      <c r="E2227" t="str">
        <f>VLOOKUP($A2227,'Medical Examinations'!$A$2:$D$2336,4,)</f>
        <v>yes</v>
      </c>
      <c r="F2227" t="str">
        <f>VLOOKUP($A2227,'Medical Examinations'!$A$2:$E$2336,5,)</f>
        <v>No</v>
      </c>
      <c r="G2227" t="str">
        <f>VLOOKUP($A2227,'Medical Examinations'!$A$2:$F$2336,6,)</f>
        <v>No</v>
      </c>
      <c r="H2227">
        <f>VLOOKUP($A2227,'Data Transformation'!$A$2:$G$2336,7,)</f>
        <v>1</v>
      </c>
      <c r="I2227" t="str">
        <f>VLOOKUP($A2227,'Medical Examinations'!$A$2:$H$2336,8,)</f>
        <v>No</v>
      </c>
      <c r="J2227" t="str">
        <f>VLOOKUP($A2227,'Data Transformation'!$A$2:$K$2336,11,)</f>
        <v>obesity</v>
      </c>
      <c r="K2227" t="str">
        <f>VLOOKUP($A2227,'Data Transformation'!$A$2:$M$2336,13,)</f>
        <v>Normal</v>
      </c>
      <c r="L2227" t="str">
        <f>VLOOKUP(A2227,'Data Transformation'!A2227:Q4561,17,)</f>
        <v>29-Sep-1968</v>
      </c>
      <c r="M2227">
        <f>VLOOKUP($A2227,'Hospitalisation Details'!$A$2:$I$2344,6,)</f>
        <v>1493</v>
      </c>
      <c r="N2227" t="str">
        <f>VLOOKUP($A2227,'Hospitalisation Details'!$A$2:$I$2344,7,)</f>
        <v>tier - 2</v>
      </c>
      <c r="O2227" t="str">
        <f>VLOOKUP($A2227,'Hospitalisation Details'!$A$2:$I$2344,8,)</f>
        <v>tier - 3</v>
      </c>
      <c r="P2227" t="str">
        <f>VLOOKUP($A2227,'Hospitalisation Details'!$A$2:$I$2344,9,)</f>
        <v>R1013</v>
      </c>
      <c r="Q2227">
        <f>VLOOKUP(A2227,'Data Transformation'!A2227:R4561,18,)</f>
        <v>54</v>
      </c>
    </row>
    <row r="2228" spans="1:17" ht="15.6" x14ac:dyDescent="0.3">
      <c r="A2228" s="1" t="s">
        <v>131</v>
      </c>
      <c r="B2228" s="1" t="str">
        <f>VLOOKUP($A2228,'Data Transformation'!$A$2:$D$2336,4,)</f>
        <v xml:space="preserve">  Elizabeth A</v>
      </c>
      <c r="C2228">
        <f>VLOOKUP($A2228,'Medical Examinations'!$A$2:$B$2336,2,)</f>
        <v>15.17</v>
      </c>
      <c r="D2228">
        <f>VLOOKUP($A2228,'Medical Examinations'!$A$2:$C$2336,3,)</f>
        <v>4.3</v>
      </c>
      <c r="E2228" t="str">
        <f>VLOOKUP($A2228,'Medical Examinations'!$A$2:$D$2336,4,)</f>
        <v>yes</v>
      </c>
      <c r="F2228" t="str">
        <f>VLOOKUP($A2228,'Medical Examinations'!$A$2:$E$2336,5,)</f>
        <v>No</v>
      </c>
      <c r="G2228" t="str">
        <f>VLOOKUP($A2228,'Medical Examinations'!$A$2:$F$2336,6,)</f>
        <v>Yes</v>
      </c>
      <c r="H2228">
        <f>VLOOKUP($A2228,'Data Transformation'!$A$2:$G$2336,7,)</f>
        <v>1</v>
      </c>
      <c r="I2228" t="str">
        <f>VLOOKUP($A2228,'Medical Examinations'!$A$2:$H$2336,8,)</f>
        <v>No</v>
      </c>
      <c r="J2228" t="str">
        <f>VLOOKUP($A2228,'Data Transformation'!$A$2:$K$2336,11,)</f>
        <v>normal weight</v>
      </c>
      <c r="K2228" t="str">
        <f>VLOOKUP($A2228,'Data Transformation'!$A$2:$M$2336,13,)</f>
        <v>Normal</v>
      </c>
      <c r="L2228" t="str">
        <f>VLOOKUP(A2228,'Data Transformation'!A2228:Q4562,17,)</f>
        <v>16-Jul-2003</v>
      </c>
      <c r="M2228">
        <f>VLOOKUP($A2228,'Hospitalisation Details'!$A$2:$I$2344,6,)</f>
        <v>1481</v>
      </c>
      <c r="N2228" t="str">
        <f>VLOOKUP($A2228,'Hospitalisation Details'!$A$2:$I$2344,7,)</f>
        <v>tier - 2</v>
      </c>
      <c r="O2228" t="str">
        <f>VLOOKUP($A2228,'Hospitalisation Details'!$A$2:$I$2344,8,)</f>
        <v>tier - 1</v>
      </c>
      <c r="P2228" t="str">
        <f>VLOOKUP($A2228,'Hospitalisation Details'!$A$2:$I$2344,9,)</f>
        <v>R1012</v>
      </c>
      <c r="Q2228">
        <f>VLOOKUP(A2228,'Data Transformation'!A2228:R4562,18,)</f>
        <v>20</v>
      </c>
    </row>
    <row r="2229" spans="1:17" ht="15.6" x14ac:dyDescent="0.3">
      <c r="A2229" s="1" t="s">
        <v>130</v>
      </c>
      <c r="B2229" s="1" t="str">
        <f>VLOOKUP($A2229,'Data Transformation'!$A$2:$D$2336,4,)</f>
        <v xml:space="preserve">  Rebecca M</v>
      </c>
      <c r="C2229">
        <f>VLOOKUP($A2229,'Medical Examinations'!$A$2:$B$2336,2,)</f>
        <v>16.63</v>
      </c>
      <c r="D2229">
        <f>VLOOKUP($A2229,'Medical Examinations'!$A$2:$C$2336,3,)</f>
        <v>4.5</v>
      </c>
      <c r="E2229" t="str">
        <f>VLOOKUP($A2229,'Medical Examinations'!$A$2:$D$2336,4,)</f>
        <v>No</v>
      </c>
      <c r="F2229" t="str">
        <f>VLOOKUP($A2229,'Medical Examinations'!$A$2:$E$2336,5,)</f>
        <v>No</v>
      </c>
      <c r="G2229" t="str">
        <f>VLOOKUP($A2229,'Medical Examinations'!$A$2:$F$2336,6,)</f>
        <v>No</v>
      </c>
      <c r="H2229">
        <f>VLOOKUP($A2229,'Data Transformation'!$A$2:$G$2336,7,)</f>
        <v>1</v>
      </c>
      <c r="I2229" t="str">
        <f>VLOOKUP($A2229,'Medical Examinations'!$A$2:$H$2336,8,)</f>
        <v>No</v>
      </c>
      <c r="J2229" t="str">
        <f>VLOOKUP($A2229,'Data Transformation'!$A$2:$K$2336,11,)</f>
        <v>obesity</v>
      </c>
      <c r="K2229" t="str">
        <f>VLOOKUP($A2229,'Data Transformation'!$A$2:$M$2336,13,)</f>
        <v>Normal</v>
      </c>
      <c r="L2229" t="str">
        <f>VLOOKUP(A2229,'Data Transformation'!A2229:Q4563,17,)</f>
        <v>12-Aug-1977</v>
      </c>
      <c r="M2229">
        <f>VLOOKUP($A2229,'Hospitalisation Details'!$A$2:$I$2344,6,)</f>
        <v>1477</v>
      </c>
      <c r="N2229" t="str">
        <f>VLOOKUP($A2229,'Hospitalisation Details'!$A$2:$I$2344,7,)</f>
        <v>tier - 2</v>
      </c>
      <c r="O2229" t="str">
        <f>VLOOKUP($A2229,'Hospitalisation Details'!$A$2:$I$2344,8,)</f>
        <v>tier - 1</v>
      </c>
      <c r="P2229" t="str">
        <f>VLOOKUP($A2229,'Hospitalisation Details'!$A$2:$I$2344,9,)</f>
        <v>R1013</v>
      </c>
      <c r="Q2229">
        <f>VLOOKUP(A2229,'Data Transformation'!A2229:R4563,18,)</f>
        <v>45</v>
      </c>
    </row>
    <row r="2230" spans="1:17" ht="15.6" x14ac:dyDescent="0.3">
      <c r="A2230" s="1" t="s">
        <v>129</v>
      </c>
      <c r="B2230" s="1" t="str">
        <f>VLOOKUP($A2230,'Data Transformation'!$A$2:$D$2336,4,)</f>
        <v xml:space="preserve">  Ruth</v>
      </c>
      <c r="C2230">
        <f>VLOOKUP($A2230,'Medical Examinations'!$A$2:$B$2336,2,)</f>
        <v>19.39</v>
      </c>
      <c r="D2230">
        <f>VLOOKUP($A2230,'Medical Examinations'!$A$2:$C$2336,3,)</f>
        <v>5.59</v>
      </c>
      <c r="E2230" t="str">
        <f>VLOOKUP($A2230,'Medical Examinations'!$A$2:$D$2336,4,)</f>
        <v>No</v>
      </c>
      <c r="F2230" t="str">
        <f>VLOOKUP($A2230,'Medical Examinations'!$A$2:$E$2336,5,)</f>
        <v>No</v>
      </c>
      <c r="G2230" t="str">
        <f>VLOOKUP($A2230,'Medical Examinations'!$A$2:$F$2336,6,)</f>
        <v>Yes</v>
      </c>
      <c r="H2230">
        <f>VLOOKUP($A2230,'Data Transformation'!$A$2:$G$2336,7,)</f>
        <v>1</v>
      </c>
      <c r="I2230" t="str">
        <f>VLOOKUP($A2230,'Medical Examinations'!$A$2:$H$2336,8,)</f>
        <v>No</v>
      </c>
      <c r="J2230" t="str">
        <f>VLOOKUP($A2230,'Data Transformation'!$A$2:$K$2336,11,)</f>
        <v>underweight</v>
      </c>
      <c r="K2230" t="str">
        <f>VLOOKUP($A2230,'Data Transformation'!$A$2:$M$2336,13,)</f>
        <v>Diabetes</v>
      </c>
      <c r="L2230" t="str">
        <f>VLOOKUP(A2230,'Data Transformation'!A2230:Q4564,17,)</f>
        <v>17-Dec-1973</v>
      </c>
      <c r="M2230">
        <f>VLOOKUP($A2230,'Hospitalisation Details'!$A$2:$I$2344,6,)</f>
        <v>1467</v>
      </c>
      <c r="N2230" t="str">
        <f>VLOOKUP($A2230,'Hospitalisation Details'!$A$2:$I$2344,7,)</f>
        <v>tier - 2</v>
      </c>
      <c r="O2230" t="str">
        <f>VLOOKUP($A2230,'Hospitalisation Details'!$A$2:$I$2344,8,)</f>
        <v>tier - 2</v>
      </c>
      <c r="P2230" t="str">
        <f>VLOOKUP($A2230,'Hospitalisation Details'!$A$2:$I$2344,9,)</f>
        <v>R1013</v>
      </c>
      <c r="Q2230">
        <f>VLOOKUP(A2230,'Data Transformation'!A2230:R4564,18,)</f>
        <v>49</v>
      </c>
    </row>
    <row r="2231" spans="1:17" ht="15.6" x14ac:dyDescent="0.3">
      <c r="A2231" s="1" t="s">
        <v>128</v>
      </c>
      <c r="B2231" s="1" t="str">
        <f>VLOOKUP($A2231,'Data Transformation'!$A$2:$D$2336,4,)</f>
        <v xml:space="preserve">  Gregory S</v>
      </c>
      <c r="C2231">
        <f>VLOOKUP($A2231,'Medical Examinations'!$A$2:$B$2336,2,)</f>
        <v>17.34</v>
      </c>
      <c r="D2231">
        <f>VLOOKUP($A2231,'Medical Examinations'!$A$2:$C$2336,3,)</f>
        <v>6.29</v>
      </c>
      <c r="E2231" t="str">
        <f>VLOOKUP($A2231,'Medical Examinations'!$A$2:$D$2336,4,)</f>
        <v>yes</v>
      </c>
      <c r="F2231" t="str">
        <f>VLOOKUP($A2231,'Medical Examinations'!$A$2:$E$2336,5,)</f>
        <v>No</v>
      </c>
      <c r="G2231" t="str">
        <f>VLOOKUP($A2231,'Medical Examinations'!$A$2:$F$2336,6,)</f>
        <v>Yes</v>
      </c>
      <c r="H2231">
        <f>VLOOKUP($A2231,'Data Transformation'!$A$2:$G$2336,7,)</f>
        <v>1</v>
      </c>
      <c r="I2231" t="str">
        <f>VLOOKUP($A2231,'Medical Examinations'!$A$2:$H$2336,8,)</f>
        <v>No</v>
      </c>
      <c r="J2231" t="str">
        <f>VLOOKUP($A2231,'Data Transformation'!$A$2:$K$2336,11,)</f>
        <v>obesity</v>
      </c>
      <c r="K2231" t="str">
        <f>VLOOKUP($A2231,'Data Transformation'!$A$2:$M$2336,13,)</f>
        <v>Normal</v>
      </c>
      <c r="L2231" t="str">
        <f>VLOOKUP(A2231,'Data Transformation'!A2231:Q4565,17,)</f>
        <v>24-Jul-1987</v>
      </c>
      <c r="M2231">
        <f>VLOOKUP($A2231,'Hospitalisation Details'!$A$2:$I$2344,6,)</f>
        <v>1445</v>
      </c>
      <c r="N2231" t="str">
        <f>VLOOKUP($A2231,'Hospitalisation Details'!$A$2:$I$2344,7,)</f>
        <v>tier - 2</v>
      </c>
      <c r="O2231" t="str">
        <f>VLOOKUP($A2231,'Hospitalisation Details'!$A$2:$I$2344,8,)</f>
        <v>tier - 1</v>
      </c>
      <c r="P2231" t="str">
        <f>VLOOKUP($A2231,'Hospitalisation Details'!$A$2:$I$2344,9,)</f>
        <v>R1013</v>
      </c>
      <c r="Q2231">
        <f>VLOOKUP(A2231,'Data Transformation'!A2231:R4565,18,)</f>
        <v>36</v>
      </c>
    </row>
    <row r="2232" spans="1:17" ht="15.6" x14ac:dyDescent="0.3">
      <c r="A2232" s="1" t="s">
        <v>127</v>
      </c>
      <c r="B2232" s="1" t="str">
        <f>VLOOKUP($A2232,'Data Transformation'!$A$2:$D$2336,4,)</f>
        <v xml:space="preserve">  Alexandra S</v>
      </c>
      <c r="C2232">
        <f>VLOOKUP($A2232,'Medical Examinations'!$A$2:$B$2336,2,)</f>
        <v>17.940000000000001</v>
      </c>
      <c r="D2232">
        <f>VLOOKUP($A2232,'Medical Examinations'!$A$2:$C$2336,3,)</f>
        <v>4.1900000000000004</v>
      </c>
      <c r="E2232" t="str">
        <f>VLOOKUP($A2232,'Medical Examinations'!$A$2:$D$2336,4,)</f>
        <v>No</v>
      </c>
      <c r="F2232" t="str">
        <f>VLOOKUP($A2232,'Medical Examinations'!$A$2:$E$2336,5,)</f>
        <v>yes</v>
      </c>
      <c r="G2232" t="str">
        <f>VLOOKUP($A2232,'Medical Examinations'!$A$2:$F$2336,6,)</f>
        <v>No</v>
      </c>
      <c r="H2232">
        <f>VLOOKUP($A2232,'Data Transformation'!$A$2:$G$2336,7,)</f>
        <v>1</v>
      </c>
      <c r="I2232" t="str">
        <f>VLOOKUP($A2232,'Medical Examinations'!$A$2:$H$2336,8,)</f>
        <v>No</v>
      </c>
      <c r="J2232" t="str">
        <f>VLOOKUP($A2232,'Data Transformation'!$A$2:$K$2336,11,)</f>
        <v>obesity</v>
      </c>
      <c r="K2232" t="str">
        <f>VLOOKUP($A2232,'Data Transformation'!$A$2:$M$2336,13,)</f>
        <v>Normal</v>
      </c>
      <c r="L2232" t="str">
        <f>VLOOKUP(A2232,'Data Transformation'!A2232:Q4566,17,)</f>
        <v>17-Jul-1985</v>
      </c>
      <c r="M2232">
        <f>VLOOKUP($A2232,'Hospitalisation Details'!$A$2:$I$2344,6,)</f>
        <v>1438</v>
      </c>
      <c r="N2232" t="str">
        <f>VLOOKUP($A2232,'Hospitalisation Details'!$A$2:$I$2344,7,)</f>
        <v>tier - 2</v>
      </c>
      <c r="O2232" t="str">
        <f>VLOOKUP($A2232,'Hospitalisation Details'!$A$2:$I$2344,8,)</f>
        <v>tier - 2</v>
      </c>
      <c r="P2232" t="str">
        <f>VLOOKUP($A2232,'Hospitalisation Details'!$A$2:$I$2344,9,)</f>
        <v>R1013</v>
      </c>
      <c r="Q2232">
        <f>VLOOKUP(A2232,'Data Transformation'!A2232:R4566,18,)</f>
        <v>38</v>
      </c>
    </row>
    <row r="2233" spans="1:17" ht="15.6" x14ac:dyDescent="0.3">
      <c r="A2233" s="1" t="s">
        <v>126</v>
      </c>
      <c r="B2233" s="1" t="str">
        <f>VLOOKUP($A2233,'Data Transformation'!$A$2:$D$2336,4,)</f>
        <v xml:space="preserve">  Hillary</v>
      </c>
      <c r="C2233">
        <f>VLOOKUP($A2233,'Medical Examinations'!$A$2:$B$2336,2,)</f>
        <v>16.670000000000002</v>
      </c>
      <c r="D2233">
        <f>VLOOKUP($A2233,'Medical Examinations'!$A$2:$C$2336,3,)</f>
        <v>4.7</v>
      </c>
      <c r="E2233" t="str">
        <f>VLOOKUP($A2233,'Medical Examinations'!$A$2:$D$2336,4,)</f>
        <v>yes</v>
      </c>
      <c r="F2233" t="str">
        <f>VLOOKUP($A2233,'Medical Examinations'!$A$2:$E$2336,5,)</f>
        <v>No</v>
      </c>
      <c r="G2233" t="str">
        <f>VLOOKUP($A2233,'Medical Examinations'!$A$2:$F$2336,6,)</f>
        <v>Yes</v>
      </c>
      <c r="H2233">
        <f>VLOOKUP($A2233,'Data Transformation'!$A$2:$G$2336,7,)</f>
        <v>1</v>
      </c>
      <c r="I2233" t="str">
        <f>VLOOKUP($A2233,'Medical Examinations'!$A$2:$H$2336,8,)</f>
        <v>No</v>
      </c>
      <c r="J2233" t="str">
        <f>VLOOKUP($A2233,'Data Transformation'!$A$2:$K$2336,11,)</f>
        <v>overweight</v>
      </c>
      <c r="K2233" t="str">
        <f>VLOOKUP($A2233,'Data Transformation'!$A$2:$M$2336,13,)</f>
        <v>Normal</v>
      </c>
      <c r="L2233" t="str">
        <f>VLOOKUP(A2233,'Data Transformation'!A2233:Q4567,17,)</f>
        <v>1-Jun-1983</v>
      </c>
      <c r="M2233">
        <f>VLOOKUP($A2233,'Hospitalisation Details'!$A$2:$I$2344,6,)</f>
        <v>1422</v>
      </c>
      <c r="N2233" t="str">
        <f>VLOOKUP($A2233,'Hospitalisation Details'!$A$2:$I$2344,7,)</f>
        <v>tier - 2</v>
      </c>
      <c r="O2233" t="str">
        <f>VLOOKUP($A2233,'Hospitalisation Details'!$A$2:$I$2344,8,)</f>
        <v>tier - 2</v>
      </c>
      <c r="P2233" t="str">
        <f>VLOOKUP($A2233,'Hospitalisation Details'!$A$2:$I$2344,9,)</f>
        <v>R1013</v>
      </c>
      <c r="Q2233">
        <f>VLOOKUP(A2233,'Data Transformation'!A2233:R4567,18,)</f>
        <v>40</v>
      </c>
    </row>
    <row r="2234" spans="1:17" ht="15.6" x14ac:dyDescent="0.3">
      <c r="A2234" s="1" t="s">
        <v>125</v>
      </c>
      <c r="B2234" s="1" t="str">
        <f>VLOOKUP($A2234,'Data Transformation'!$A$2:$D$2336,4,)</f>
        <v xml:space="preserve">  Amy K</v>
      </c>
      <c r="C2234">
        <f>VLOOKUP($A2234,'Medical Examinations'!$A$2:$B$2336,2,)</f>
        <v>20.58</v>
      </c>
      <c r="D2234">
        <f>VLOOKUP($A2234,'Medical Examinations'!$A$2:$C$2336,3,)</f>
        <v>5.64</v>
      </c>
      <c r="E2234" t="str">
        <f>VLOOKUP($A2234,'Medical Examinations'!$A$2:$D$2336,4,)</f>
        <v>yes</v>
      </c>
      <c r="F2234" t="str">
        <f>VLOOKUP($A2234,'Medical Examinations'!$A$2:$E$2336,5,)</f>
        <v>No</v>
      </c>
      <c r="G2234" t="str">
        <f>VLOOKUP($A2234,'Medical Examinations'!$A$2:$F$2336,6,)</f>
        <v>No</v>
      </c>
      <c r="H2234">
        <f>VLOOKUP($A2234,'Data Transformation'!$A$2:$G$2336,7,)</f>
        <v>0</v>
      </c>
      <c r="I2234" t="str">
        <f>VLOOKUP($A2234,'Medical Examinations'!$A$2:$H$2336,8,)</f>
        <v>No</v>
      </c>
      <c r="J2234" t="str">
        <f>VLOOKUP($A2234,'Data Transformation'!$A$2:$K$2336,11,)</f>
        <v>overweight</v>
      </c>
      <c r="K2234" t="str">
        <f>VLOOKUP($A2234,'Data Transformation'!$A$2:$M$2336,13,)</f>
        <v>Normal</v>
      </c>
      <c r="L2234" t="str">
        <f>VLOOKUP(A2234,'Data Transformation'!A2234:Q4568,17,)</f>
        <v>22-Aug-1985</v>
      </c>
      <c r="M2234">
        <f>VLOOKUP($A2234,'Hospitalisation Details'!$A$2:$I$2344,6,)</f>
        <v>1421</v>
      </c>
      <c r="N2234" t="str">
        <f>VLOOKUP($A2234,'Hospitalisation Details'!$A$2:$I$2344,7,)</f>
        <v>tier - 2</v>
      </c>
      <c r="O2234" t="str">
        <f>VLOOKUP($A2234,'Hospitalisation Details'!$A$2:$I$2344,8,)</f>
        <v>tier - 2</v>
      </c>
      <c r="P2234" t="str">
        <f>VLOOKUP($A2234,'Hospitalisation Details'!$A$2:$I$2344,9,)</f>
        <v>R1013</v>
      </c>
      <c r="Q2234">
        <f>VLOOKUP(A2234,'Data Transformation'!A2234:R4568,18,)</f>
        <v>37</v>
      </c>
    </row>
    <row r="2235" spans="1:17" ht="15.6" x14ac:dyDescent="0.3">
      <c r="A2235" s="1" t="s">
        <v>124</v>
      </c>
      <c r="B2235" s="1" t="str">
        <f>VLOOKUP($A2235,'Data Transformation'!$A$2:$D$2336,4,)</f>
        <v xml:space="preserve">  Scott</v>
      </c>
      <c r="C2235">
        <f>VLOOKUP($A2235,'Medical Examinations'!$A$2:$B$2336,2,)</f>
        <v>16.5</v>
      </c>
      <c r="D2235">
        <f>VLOOKUP($A2235,'Medical Examinations'!$A$2:$C$2336,3,)</f>
        <v>4.1100000000000003</v>
      </c>
      <c r="E2235" t="str">
        <f>VLOOKUP($A2235,'Medical Examinations'!$A$2:$D$2336,4,)</f>
        <v>yes</v>
      </c>
      <c r="F2235" t="str">
        <f>VLOOKUP($A2235,'Medical Examinations'!$A$2:$E$2336,5,)</f>
        <v>No</v>
      </c>
      <c r="G2235" t="str">
        <f>VLOOKUP($A2235,'Medical Examinations'!$A$2:$F$2336,6,)</f>
        <v>No</v>
      </c>
      <c r="H2235">
        <f>VLOOKUP($A2235,'Data Transformation'!$A$2:$G$2336,7,)</f>
        <v>0</v>
      </c>
      <c r="I2235" t="str">
        <f>VLOOKUP($A2235,'Medical Examinations'!$A$2:$H$2336,8,)</f>
        <v>No</v>
      </c>
      <c r="J2235" t="str">
        <f>VLOOKUP($A2235,'Data Transformation'!$A$2:$K$2336,11,)</f>
        <v>overweight</v>
      </c>
      <c r="K2235" t="str">
        <f>VLOOKUP($A2235,'Data Transformation'!$A$2:$M$2336,13,)</f>
        <v>Normal</v>
      </c>
      <c r="L2235" t="str">
        <f>VLOOKUP(A2235,'Data Transformation'!A2235:Q4569,17,)</f>
        <v>2-Dec-1975</v>
      </c>
      <c r="M2235">
        <f>VLOOKUP($A2235,'Hospitalisation Details'!$A$2:$I$2344,6,)</f>
        <v>1417</v>
      </c>
      <c r="N2235" t="str">
        <f>VLOOKUP($A2235,'Hospitalisation Details'!$A$2:$I$2344,7,)</f>
        <v>tier - 2</v>
      </c>
      <c r="O2235" t="str">
        <f>VLOOKUP($A2235,'Hospitalisation Details'!$A$2:$I$2344,8,)</f>
        <v>tier - 3</v>
      </c>
      <c r="P2235" t="str">
        <f>VLOOKUP($A2235,'Hospitalisation Details'!$A$2:$I$2344,9,)</f>
        <v>R1013</v>
      </c>
      <c r="Q2235">
        <f>VLOOKUP(A2235,'Data Transformation'!A2235:R4569,18,)</f>
        <v>47</v>
      </c>
    </row>
    <row r="2236" spans="1:17" ht="15.6" x14ac:dyDescent="0.3">
      <c r="A2236" s="1" t="s">
        <v>123</v>
      </c>
      <c r="B2236" s="1" t="str">
        <f>VLOOKUP($A2236,'Data Transformation'!$A$2:$D$2336,4,)</f>
        <v xml:space="preserve">  John</v>
      </c>
      <c r="C2236">
        <f>VLOOKUP($A2236,'Medical Examinations'!$A$2:$B$2336,2,)</f>
        <v>15.41</v>
      </c>
      <c r="D2236">
        <f>VLOOKUP($A2236,'Medical Examinations'!$A$2:$C$2336,3,)</f>
        <v>5.43</v>
      </c>
      <c r="E2236" t="str">
        <f>VLOOKUP($A2236,'Medical Examinations'!$A$2:$D$2336,4,)</f>
        <v>yes</v>
      </c>
      <c r="F2236" t="str">
        <f>VLOOKUP($A2236,'Medical Examinations'!$A$2:$E$2336,5,)</f>
        <v>No</v>
      </c>
      <c r="G2236" t="str">
        <f>VLOOKUP($A2236,'Medical Examinations'!$A$2:$F$2336,6,)</f>
        <v>Yes</v>
      </c>
      <c r="H2236">
        <f>VLOOKUP($A2236,'Data Transformation'!$A$2:$G$2336,7,)</f>
        <v>1</v>
      </c>
      <c r="I2236" t="str">
        <f>VLOOKUP($A2236,'Medical Examinations'!$A$2:$H$2336,8,)</f>
        <v>No</v>
      </c>
      <c r="J2236" t="str">
        <f>VLOOKUP($A2236,'Data Transformation'!$A$2:$K$2336,11,)</f>
        <v>normal weight</v>
      </c>
      <c r="K2236" t="str">
        <f>VLOOKUP($A2236,'Data Transformation'!$A$2:$M$2336,13,)</f>
        <v>Normal</v>
      </c>
      <c r="L2236" t="str">
        <f>VLOOKUP(A2236,'Data Transformation'!A2236:Q4570,17,)</f>
        <v>8-Aug-1987</v>
      </c>
      <c r="M2236">
        <f>VLOOKUP($A2236,'Hospitalisation Details'!$A$2:$I$2344,6,)</f>
        <v>1402</v>
      </c>
      <c r="N2236" t="str">
        <f>VLOOKUP($A2236,'Hospitalisation Details'!$A$2:$I$2344,7,)</f>
        <v>tier - 2</v>
      </c>
      <c r="O2236" t="str">
        <f>VLOOKUP($A2236,'Hospitalisation Details'!$A$2:$I$2344,8,)</f>
        <v>tier - 3</v>
      </c>
      <c r="P2236" t="str">
        <f>VLOOKUP($A2236,'Hospitalisation Details'!$A$2:$I$2344,9,)</f>
        <v>R1011</v>
      </c>
      <c r="Q2236">
        <f>VLOOKUP(A2236,'Data Transformation'!A2236:R4570,18,)</f>
        <v>35</v>
      </c>
    </row>
    <row r="2237" spans="1:17" ht="15.6" x14ac:dyDescent="0.3">
      <c r="A2237" s="1" t="s">
        <v>122</v>
      </c>
      <c r="B2237" s="1" t="str">
        <f>VLOOKUP($A2237,'Data Transformation'!$A$2:$D$2336,4,)</f>
        <v xml:space="preserve">  Maaikel</v>
      </c>
      <c r="C2237">
        <f>VLOOKUP($A2237,'Medical Examinations'!$A$2:$B$2336,2,)</f>
        <v>24.59</v>
      </c>
      <c r="D2237">
        <f>VLOOKUP($A2237,'Medical Examinations'!$A$2:$C$2336,3,)</f>
        <v>4.38</v>
      </c>
      <c r="E2237" t="str">
        <f>VLOOKUP($A2237,'Medical Examinations'!$A$2:$D$2336,4,)</f>
        <v>No</v>
      </c>
      <c r="F2237" t="str">
        <f>VLOOKUP($A2237,'Medical Examinations'!$A$2:$E$2336,5,)</f>
        <v>No</v>
      </c>
      <c r="G2237" t="str">
        <f>VLOOKUP($A2237,'Medical Examinations'!$A$2:$F$2336,6,)</f>
        <v>No</v>
      </c>
      <c r="H2237">
        <f>VLOOKUP($A2237,'Data Transformation'!$A$2:$G$2336,7,)</f>
        <v>1</v>
      </c>
      <c r="I2237" t="str">
        <f>VLOOKUP($A2237,'Medical Examinations'!$A$2:$H$2336,8,)</f>
        <v>No</v>
      </c>
      <c r="J2237" t="str">
        <f>VLOOKUP($A2237,'Data Transformation'!$A$2:$K$2336,11,)</f>
        <v>normal weight</v>
      </c>
      <c r="K2237" t="str">
        <f>VLOOKUP($A2237,'Data Transformation'!$A$2:$M$2336,13,)</f>
        <v>Normal</v>
      </c>
      <c r="L2237" t="str">
        <f>VLOOKUP(A2237,'Data Transformation'!A2237:Q4571,17,)</f>
        <v>25-Dec-1982</v>
      </c>
      <c r="M2237">
        <f>VLOOKUP($A2237,'Hospitalisation Details'!$A$2:$I$2344,6,)</f>
        <v>1400.44</v>
      </c>
      <c r="N2237" t="str">
        <f>VLOOKUP($A2237,'Hospitalisation Details'!$A$2:$I$2344,7,)</f>
        <v>tier - 2</v>
      </c>
      <c r="O2237" t="str">
        <f>VLOOKUP($A2237,'Hospitalisation Details'!$A$2:$I$2344,8,)</f>
        <v>tier - 2</v>
      </c>
      <c r="P2237" t="str">
        <f>VLOOKUP($A2237,'Hospitalisation Details'!$A$2:$I$2344,9,)</f>
        <v>R1013</v>
      </c>
      <c r="Q2237">
        <f>VLOOKUP(A2237,'Data Transformation'!A2237:R4571,18,)</f>
        <v>40</v>
      </c>
    </row>
    <row r="2238" spans="1:17" ht="15.6" x14ac:dyDescent="0.3">
      <c r="A2238" s="1" t="s">
        <v>121</v>
      </c>
      <c r="B2238" s="1" t="str">
        <f>VLOOKUP($A2238,'Data Transformation'!$A$2:$D$2336,4,)</f>
        <v xml:space="preserve">  Daniel C</v>
      </c>
      <c r="C2238">
        <f>VLOOKUP($A2238,'Medical Examinations'!$A$2:$B$2336,2,)</f>
        <v>33.33</v>
      </c>
      <c r="D2238">
        <f>VLOOKUP($A2238,'Medical Examinations'!$A$2:$C$2336,3,)</f>
        <v>9.7899999999999991</v>
      </c>
      <c r="E2238" t="str">
        <f>VLOOKUP($A2238,'Medical Examinations'!$A$2:$D$2336,4,)</f>
        <v>No</v>
      </c>
      <c r="F2238" t="str">
        <f>VLOOKUP($A2238,'Medical Examinations'!$A$2:$E$2336,5,)</f>
        <v>No</v>
      </c>
      <c r="G2238" t="str">
        <f>VLOOKUP($A2238,'Medical Examinations'!$A$2:$F$2336,6,)</f>
        <v>No</v>
      </c>
      <c r="H2238">
        <f>VLOOKUP($A2238,'Data Transformation'!$A$2:$G$2336,7,)</f>
        <v>0</v>
      </c>
      <c r="I2238" t="str">
        <f>VLOOKUP($A2238,'Medical Examinations'!$A$2:$H$2336,8,)</f>
        <v>No</v>
      </c>
      <c r="J2238" t="str">
        <f>VLOOKUP($A2238,'Data Transformation'!$A$2:$K$2336,11,)</f>
        <v>overweight</v>
      </c>
      <c r="K2238" t="str">
        <f>VLOOKUP($A2238,'Data Transformation'!$A$2:$M$2336,13,)</f>
        <v>Prediabetes</v>
      </c>
      <c r="L2238" t="str">
        <f>VLOOKUP(A2238,'Data Transformation'!A2238:Q4572,17,)</f>
        <v>20-Dec-1978</v>
      </c>
      <c r="M2238">
        <f>VLOOKUP($A2238,'Hospitalisation Details'!$A$2:$I$2344,6,)</f>
        <v>1391.53</v>
      </c>
      <c r="N2238" t="str">
        <f>VLOOKUP($A2238,'Hospitalisation Details'!$A$2:$I$2344,7,)</f>
        <v>tier - 2</v>
      </c>
      <c r="O2238" t="str">
        <f>VLOOKUP($A2238,'Hospitalisation Details'!$A$2:$I$2344,8,)</f>
        <v>tier - 1</v>
      </c>
      <c r="P2238" t="str">
        <f>VLOOKUP($A2238,'Hospitalisation Details'!$A$2:$I$2344,9,)</f>
        <v>R1013</v>
      </c>
      <c r="Q2238">
        <f>VLOOKUP(A2238,'Data Transformation'!A2238:R4572,18,)</f>
        <v>44</v>
      </c>
    </row>
    <row r="2239" spans="1:17" ht="15.6" x14ac:dyDescent="0.3">
      <c r="A2239" s="1" t="s">
        <v>120</v>
      </c>
      <c r="B2239" s="1" t="str">
        <f>VLOOKUP($A2239,'Data Transformation'!$A$2:$D$2336,4,)</f>
        <v xml:space="preserve">  Christopher S</v>
      </c>
      <c r="C2239">
        <f>VLOOKUP($A2239,'Medical Examinations'!$A$2:$B$2336,2,)</f>
        <v>18.5</v>
      </c>
      <c r="D2239">
        <f>VLOOKUP($A2239,'Medical Examinations'!$A$2:$C$2336,3,)</f>
        <v>11.84</v>
      </c>
      <c r="E2239" t="str">
        <f>VLOOKUP($A2239,'Medical Examinations'!$A$2:$D$2336,4,)</f>
        <v>No</v>
      </c>
      <c r="F2239" t="str">
        <f>VLOOKUP($A2239,'Medical Examinations'!$A$2:$E$2336,5,)</f>
        <v>No</v>
      </c>
      <c r="G2239" t="str">
        <f>VLOOKUP($A2239,'Medical Examinations'!$A$2:$F$2336,6,)</f>
        <v>No</v>
      </c>
      <c r="H2239">
        <f>VLOOKUP($A2239,'Data Transformation'!$A$2:$G$2336,7,)</f>
        <v>0</v>
      </c>
      <c r="I2239" t="str">
        <f>VLOOKUP($A2239,'Medical Examinations'!$A$2:$H$2336,8,)</f>
        <v>No</v>
      </c>
      <c r="J2239" t="str">
        <f>VLOOKUP($A2239,'Data Transformation'!$A$2:$K$2336,11,)</f>
        <v>obesity</v>
      </c>
      <c r="K2239" t="str">
        <f>VLOOKUP($A2239,'Data Transformation'!$A$2:$M$2336,13,)</f>
        <v>Prediabetes</v>
      </c>
      <c r="L2239" t="str">
        <f>VLOOKUP(A2239,'Data Transformation'!A2239:Q4573,17,)</f>
        <v>12-Aug-1966</v>
      </c>
      <c r="M2239">
        <f>VLOOKUP($A2239,'Hospitalisation Details'!$A$2:$I$2344,6,)</f>
        <v>1390</v>
      </c>
      <c r="N2239" t="str">
        <f>VLOOKUP($A2239,'Hospitalisation Details'!$A$2:$I$2344,7,)</f>
        <v>tier - 2</v>
      </c>
      <c r="O2239" t="str">
        <f>VLOOKUP($A2239,'Hospitalisation Details'!$A$2:$I$2344,8,)</f>
        <v>tier - 2</v>
      </c>
      <c r="P2239" t="str">
        <f>VLOOKUP($A2239,'Hospitalisation Details'!$A$2:$I$2344,9,)</f>
        <v>R1013</v>
      </c>
      <c r="Q2239">
        <f>VLOOKUP(A2239,'Data Transformation'!A2239:R4573,18,)</f>
        <v>56</v>
      </c>
    </row>
    <row r="2240" spans="1:17" ht="15.6" x14ac:dyDescent="0.3">
      <c r="A2240" s="1" t="s">
        <v>119</v>
      </c>
      <c r="B2240" s="1" t="str">
        <f>VLOOKUP($A2240,'Data Transformation'!$A$2:$D$2336,4,)</f>
        <v xml:space="preserve">  William R</v>
      </c>
      <c r="C2240">
        <f>VLOOKUP($A2240,'Medical Examinations'!$A$2:$B$2336,2,)</f>
        <v>18.579999999999998</v>
      </c>
      <c r="D2240">
        <f>VLOOKUP($A2240,'Medical Examinations'!$A$2:$C$2336,3,)</f>
        <v>6.22</v>
      </c>
      <c r="E2240" t="str">
        <f>VLOOKUP($A2240,'Medical Examinations'!$A$2:$D$2336,4,)</f>
        <v>No</v>
      </c>
      <c r="F2240" t="str">
        <f>VLOOKUP($A2240,'Medical Examinations'!$A$2:$E$2336,5,)</f>
        <v>No</v>
      </c>
      <c r="G2240" t="str">
        <f>VLOOKUP($A2240,'Medical Examinations'!$A$2:$F$2336,6,)</f>
        <v>No</v>
      </c>
      <c r="H2240">
        <f>VLOOKUP($A2240,'Data Transformation'!$A$2:$G$2336,7,)</f>
        <v>0</v>
      </c>
      <c r="I2240" t="str">
        <f>VLOOKUP($A2240,'Medical Examinations'!$A$2:$H$2336,8,)</f>
        <v>No</v>
      </c>
      <c r="J2240" t="str">
        <f>VLOOKUP($A2240,'Data Transformation'!$A$2:$K$2336,11,)</f>
        <v>overweight</v>
      </c>
      <c r="K2240" t="str">
        <f>VLOOKUP($A2240,'Data Transformation'!$A$2:$M$2336,13,)</f>
        <v>Normal</v>
      </c>
      <c r="L2240" t="str">
        <f>VLOOKUP(A2240,'Data Transformation'!A2240:Q4574,17,)</f>
        <v>14-Oct-1983</v>
      </c>
      <c r="M2240">
        <f>VLOOKUP($A2240,'Hospitalisation Details'!$A$2:$I$2344,6,)</f>
        <v>1389</v>
      </c>
      <c r="N2240" t="str">
        <f>VLOOKUP($A2240,'Hospitalisation Details'!$A$2:$I$2344,7,)</f>
        <v>tier - 2</v>
      </c>
      <c r="O2240" t="str">
        <f>VLOOKUP($A2240,'Hospitalisation Details'!$A$2:$I$2344,8,)</f>
        <v>tier - 2</v>
      </c>
      <c r="P2240" t="str">
        <f>VLOOKUP($A2240,'Hospitalisation Details'!$A$2:$I$2344,9,)</f>
        <v>R1013</v>
      </c>
      <c r="Q2240">
        <f>VLOOKUP(A2240,'Data Transformation'!A2240:R4574,18,)</f>
        <v>39</v>
      </c>
    </row>
    <row r="2241" spans="1:17" ht="15.6" x14ac:dyDescent="0.3">
      <c r="A2241" s="1" t="s">
        <v>118</v>
      </c>
      <c r="B2241" s="1" t="str">
        <f>VLOOKUP($A2241,'Data Transformation'!$A$2:$D$2336,4,)</f>
        <v xml:space="preserve">  Lyndsy</v>
      </c>
      <c r="C2241">
        <f>VLOOKUP($A2241,'Medical Examinations'!$A$2:$B$2336,2,)</f>
        <v>16.64</v>
      </c>
      <c r="D2241">
        <f>VLOOKUP($A2241,'Medical Examinations'!$A$2:$C$2336,3,)</f>
        <v>10.01</v>
      </c>
      <c r="E2241" t="str">
        <f>VLOOKUP($A2241,'Medical Examinations'!$A$2:$D$2336,4,)</f>
        <v>No</v>
      </c>
      <c r="F2241" t="str">
        <f>VLOOKUP($A2241,'Medical Examinations'!$A$2:$E$2336,5,)</f>
        <v>No</v>
      </c>
      <c r="G2241" t="str">
        <f>VLOOKUP($A2241,'Medical Examinations'!$A$2:$F$2336,6,)</f>
        <v>No</v>
      </c>
      <c r="H2241">
        <f>VLOOKUP($A2241,'Data Transformation'!$A$2:$G$2336,7,)</f>
        <v>0</v>
      </c>
      <c r="I2241" t="str">
        <f>VLOOKUP($A2241,'Medical Examinations'!$A$2:$H$2336,8,)</f>
        <v>No</v>
      </c>
      <c r="J2241" t="str">
        <f>VLOOKUP($A2241,'Data Transformation'!$A$2:$K$2336,11,)</f>
        <v>obesity</v>
      </c>
      <c r="K2241" t="str">
        <f>VLOOKUP($A2241,'Data Transformation'!$A$2:$M$2336,13,)</f>
        <v>Prediabetes</v>
      </c>
      <c r="L2241" t="str">
        <f>VLOOKUP(A2241,'Data Transformation'!A2241:Q4575,17,)</f>
        <v>21-Oct-1985</v>
      </c>
      <c r="M2241">
        <f>VLOOKUP($A2241,'Hospitalisation Details'!$A$2:$I$2344,6,)</f>
        <v>1382</v>
      </c>
      <c r="N2241" t="str">
        <f>VLOOKUP($A2241,'Hospitalisation Details'!$A$2:$I$2344,7,)</f>
        <v>tier - 2</v>
      </c>
      <c r="O2241" t="str">
        <f>VLOOKUP($A2241,'Hospitalisation Details'!$A$2:$I$2344,8,)</f>
        <v>tier - 1</v>
      </c>
      <c r="P2241" t="str">
        <f>VLOOKUP($A2241,'Hospitalisation Details'!$A$2:$I$2344,9,)</f>
        <v>R1013</v>
      </c>
      <c r="Q2241">
        <f>VLOOKUP(A2241,'Data Transformation'!A2241:R4575,18,)</f>
        <v>37</v>
      </c>
    </row>
    <row r="2242" spans="1:17" ht="15.6" x14ac:dyDescent="0.3">
      <c r="A2242" s="1" t="s">
        <v>117</v>
      </c>
      <c r="B2242" s="1" t="str">
        <f>VLOOKUP($A2242,'Data Transformation'!$A$2:$D$2336,4,)</f>
        <v xml:space="preserve">  Jessica</v>
      </c>
      <c r="C2242">
        <f>VLOOKUP($A2242,'Medical Examinations'!$A$2:$B$2336,2,)</f>
        <v>19.329999999999998</v>
      </c>
      <c r="D2242">
        <f>VLOOKUP($A2242,'Medical Examinations'!$A$2:$C$2336,3,)</f>
        <v>4.32</v>
      </c>
      <c r="E2242" t="str">
        <f>VLOOKUP($A2242,'Medical Examinations'!$A$2:$D$2336,4,)</f>
        <v>No</v>
      </c>
      <c r="F2242" t="str">
        <f>VLOOKUP($A2242,'Medical Examinations'!$A$2:$E$2336,5,)</f>
        <v>No</v>
      </c>
      <c r="G2242" t="str">
        <f>VLOOKUP($A2242,'Medical Examinations'!$A$2:$F$2336,6,)</f>
        <v>No</v>
      </c>
      <c r="H2242">
        <f>VLOOKUP($A2242,'Data Transformation'!$A$2:$G$2336,7,)</f>
        <v>1</v>
      </c>
      <c r="I2242" t="str">
        <f>VLOOKUP($A2242,'Medical Examinations'!$A$2:$H$2336,8,)</f>
        <v>No</v>
      </c>
      <c r="J2242" t="str">
        <f>VLOOKUP($A2242,'Data Transformation'!$A$2:$K$2336,11,)</f>
        <v>obesity</v>
      </c>
      <c r="K2242" t="str">
        <f>VLOOKUP($A2242,'Data Transformation'!$A$2:$M$2336,13,)</f>
        <v>Normal</v>
      </c>
      <c r="L2242" t="str">
        <f>VLOOKUP(A2242,'Data Transformation'!A2242:Q4576,17,)</f>
        <v>18-Aug-1979</v>
      </c>
      <c r="M2242">
        <f>VLOOKUP($A2242,'Hospitalisation Details'!$A$2:$I$2344,6,)</f>
        <v>1359</v>
      </c>
      <c r="N2242" t="str">
        <f>VLOOKUP($A2242,'Hospitalisation Details'!$A$2:$I$2344,7,)</f>
        <v>tier - 2</v>
      </c>
      <c r="O2242" t="str">
        <f>VLOOKUP($A2242,'Hospitalisation Details'!$A$2:$I$2344,8,)</f>
        <v>tier - 1</v>
      </c>
      <c r="P2242" t="str">
        <f>VLOOKUP($A2242,'Hospitalisation Details'!$A$2:$I$2344,9,)</f>
        <v>R1013</v>
      </c>
      <c r="Q2242">
        <f>VLOOKUP(A2242,'Data Transformation'!A2242:R4576,18,)</f>
        <v>43</v>
      </c>
    </row>
    <row r="2243" spans="1:17" ht="15.6" x14ac:dyDescent="0.3">
      <c r="A2243" s="1" t="s">
        <v>116</v>
      </c>
      <c r="B2243" s="1" t="str">
        <f>VLOOKUP($A2243,'Data Transformation'!$A$2:$D$2336,4,)</f>
        <v xml:space="preserve">  Anna</v>
      </c>
      <c r="C2243">
        <f>VLOOKUP($A2243,'Medical Examinations'!$A$2:$B$2336,2,)</f>
        <v>21.26</v>
      </c>
      <c r="D2243">
        <f>VLOOKUP($A2243,'Medical Examinations'!$A$2:$C$2336,3,)</f>
        <v>5.65</v>
      </c>
      <c r="E2243" t="str">
        <f>VLOOKUP($A2243,'Medical Examinations'!$A$2:$D$2336,4,)</f>
        <v>yes</v>
      </c>
      <c r="F2243" t="str">
        <f>VLOOKUP($A2243,'Medical Examinations'!$A$2:$E$2336,5,)</f>
        <v>No</v>
      </c>
      <c r="G2243" t="str">
        <f>VLOOKUP($A2243,'Medical Examinations'!$A$2:$F$2336,6,)</f>
        <v>Yes</v>
      </c>
      <c r="H2243">
        <f>VLOOKUP($A2243,'Data Transformation'!$A$2:$G$2336,7,)</f>
        <v>1</v>
      </c>
      <c r="I2243" t="str">
        <f>VLOOKUP($A2243,'Medical Examinations'!$A$2:$H$2336,8,)</f>
        <v>No</v>
      </c>
      <c r="J2243" t="str">
        <f>VLOOKUP($A2243,'Data Transformation'!$A$2:$K$2336,11,)</f>
        <v>overweight</v>
      </c>
      <c r="K2243" t="str">
        <f>VLOOKUP($A2243,'Data Transformation'!$A$2:$M$2336,13,)</f>
        <v>Normal</v>
      </c>
      <c r="L2243" t="str">
        <f>VLOOKUP(A2243,'Data Transformation'!A2243:Q4577,17,)</f>
        <v>28-Jul-1981</v>
      </c>
      <c r="M2243">
        <f>VLOOKUP($A2243,'Hospitalisation Details'!$A$2:$I$2344,6,)</f>
        <v>1341.16</v>
      </c>
      <c r="N2243" t="str">
        <f>VLOOKUP($A2243,'Hospitalisation Details'!$A$2:$I$2344,7,)</f>
        <v>tier - 2</v>
      </c>
      <c r="O2243" t="str">
        <f>VLOOKUP($A2243,'Hospitalisation Details'!$A$2:$I$2344,8,)</f>
        <v>tier - 2</v>
      </c>
      <c r="P2243" t="str">
        <f>VLOOKUP($A2243,'Hospitalisation Details'!$A$2:$I$2344,9,)</f>
        <v>R1012</v>
      </c>
      <c r="Q2243">
        <f>VLOOKUP(A2243,'Data Transformation'!A2243:R4577,18,)</f>
        <v>42</v>
      </c>
    </row>
    <row r="2244" spans="1:17" ht="15.6" x14ac:dyDescent="0.3">
      <c r="A2244" s="1" t="s">
        <v>115</v>
      </c>
      <c r="B2244" s="1" t="str">
        <f>VLOOKUP($A2244,'Data Transformation'!$A$2:$D$2336,4,)</f>
        <v xml:space="preserve">  Jordan</v>
      </c>
      <c r="C2244">
        <f>VLOOKUP($A2244,'Medical Examinations'!$A$2:$B$2336,2,)</f>
        <v>15.6</v>
      </c>
      <c r="D2244">
        <f>VLOOKUP($A2244,'Medical Examinations'!$A$2:$C$2336,3,)</f>
        <v>4.12</v>
      </c>
      <c r="E2244" t="str">
        <f>VLOOKUP($A2244,'Medical Examinations'!$A$2:$D$2336,4,)</f>
        <v>yes</v>
      </c>
      <c r="F2244" t="str">
        <f>VLOOKUP($A2244,'Medical Examinations'!$A$2:$E$2336,5,)</f>
        <v>No</v>
      </c>
      <c r="G2244" t="str">
        <f>VLOOKUP($A2244,'Medical Examinations'!$A$2:$F$2336,6,)</f>
        <v>No</v>
      </c>
      <c r="H2244">
        <f>VLOOKUP($A2244,'Data Transformation'!$A$2:$G$2336,7,)</f>
        <v>1</v>
      </c>
      <c r="I2244" t="str">
        <f>VLOOKUP($A2244,'Medical Examinations'!$A$2:$H$2336,8,)</f>
        <v>No</v>
      </c>
      <c r="J2244" t="str">
        <f>VLOOKUP($A2244,'Data Transformation'!$A$2:$K$2336,11,)</f>
        <v>normal weight</v>
      </c>
      <c r="K2244" t="str">
        <f>VLOOKUP($A2244,'Data Transformation'!$A$2:$M$2336,13,)</f>
        <v>Normal</v>
      </c>
      <c r="L2244" t="str">
        <f>VLOOKUP(A2244,'Data Transformation'!A2244:Q4578,17,)</f>
        <v>4-Oct-1981</v>
      </c>
      <c r="M2244">
        <f>VLOOKUP($A2244,'Hospitalisation Details'!$A$2:$I$2344,6,)</f>
        <v>1338</v>
      </c>
      <c r="N2244" t="str">
        <f>VLOOKUP($A2244,'Hospitalisation Details'!$A$2:$I$2344,7,)</f>
        <v>tier - 2</v>
      </c>
      <c r="O2244" t="str">
        <f>VLOOKUP($A2244,'Hospitalisation Details'!$A$2:$I$2344,8,)</f>
        <v>tier - 3</v>
      </c>
      <c r="P2244" t="str">
        <f>VLOOKUP($A2244,'Hospitalisation Details'!$A$2:$I$2344,9,)</f>
        <v>R1012</v>
      </c>
      <c r="Q2244">
        <f>VLOOKUP(A2244,'Data Transformation'!A2244:R4578,18,)</f>
        <v>41</v>
      </c>
    </row>
    <row r="2245" spans="1:17" ht="15.6" x14ac:dyDescent="0.3">
      <c r="A2245" s="1" t="s">
        <v>114</v>
      </c>
      <c r="B2245" s="1" t="str">
        <f>VLOOKUP($A2245,'Data Transformation'!$A$2:$D$2336,4,)</f>
        <v xml:space="preserve">  Brian</v>
      </c>
      <c r="C2245">
        <f>VLOOKUP($A2245,'Medical Examinations'!$A$2:$B$2336,2,)</f>
        <v>24.39</v>
      </c>
      <c r="D2245">
        <f>VLOOKUP($A2245,'Medical Examinations'!$A$2:$C$2336,3,)</f>
        <v>6.24</v>
      </c>
      <c r="E2245" t="str">
        <f>VLOOKUP($A2245,'Medical Examinations'!$A$2:$D$2336,4,)</f>
        <v>No</v>
      </c>
      <c r="F2245" t="str">
        <f>VLOOKUP($A2245,'Medical Examinations'!$A$2:$E$2336,5,)</f>
        <v>No</v>
      </c>
      <c r="G2245" t="str">
        <f>VLOOKUP($A2245,'Medical Examinations'!$A$2:$F$2336,6,)</f>
        <v>No</v>
      </c>
      <c r="H2245">
        <f>VLOOKUP($A2245,'Data Transformation'!$A$2:$G$2336,7,)</f>
        <v>1</v>
      </c>
      <c r="I2245" t="str">
        <f>VLOOKUP($A2245,'Medical Examinations'!$A$2:$H$2336,8,)</f>
        <v>No</v>
      </c>
      <c r="J2245" t="str">
        <f>VLOOKUP($A2245,'Data Transformation'!$A$2:$K$2336,11,)</f>
        <v>normal weight</v>
      </c>
      <c r="K2245" t="str">
        <f>VLOOKUP($A2245,'Data Transformation'!$A$2:$M$2336,13,)</f>
        <v>Prediabetes</v>
      </c>
      <c r="L2245" t="str">
        <f>VLOOKUP(A2245,'Data Transformation'!A2245:Q4579,17,)</f>
        <v>27-Jun-1977</v>
      </c>
      <c r="M2245">
        <f>VLOOKUP($A2245,'Hospitalisation Details'!$A$2:$I$2344,6,)</f>
        <v>1332.61</v>
      </c>
      <c r="N2245" t="str">
        <f>VLOOKUP($A2245,'Hospitalisation Details'!$A$2:$I$2344,7,)</f>
        <v>tier - 2</v>
      </c>
      <c r="O2245" t="str">
        <f>VLOOKUP($A2245,'Hospitalisation Details'!$A$2:$I$2344,8,)</f>
        <v>tier - 3</v>
      </c>
      <c r="P2245" t="str">
        <f>VLOOKUP($A2245,'Hospitalisation Details'!$A$2:$I$2344,9,)</f>
        <v>R1013</v>
      </c>
      <c r="Q2245">
        <f>VLOOKUP(A2245,'Data Transformation'!A2245:R4579,18,)</f>
        <v>46</v>
      </c>
    </row>
    <row r="2246" spans="1:17" ht="15.6" x14ac:dyDescent="0.3">
      <c r="A2246" s="1" t="s">
        <v>113</v>
      </c>
      <c r="B2246" s="1" t="str">
        <f>VLOOKUP($A2246,'Data Transformation'!$A$2:$D$2336,4,)</f>
        <v xml:space="preserve">  Katherine A</v>
      </c>
      <c r="C2246">
        <f>VLOOKUP($A2246,'Medical Examinations'!$A$2:$B$2336,2,)</f>
        <v>24.75</v>
      </c>
      <c r="D2246">
        <f>VLOOKUP($A2246,'Medical Examinations'!$A$2:$C$2336,3,)</f>
        <v>4.83</v>
      </c>
      <c r="E2246" t="str">
        <f>VLOOKUP($A2246,'Medical Examinations'!$A$2:$D$2336,4,)</f>
        <v>No</v>
      </c>
      <c r="F2246" t="str">
        <f>VLOOKUP($A2246,'Medical Examinations'!$A$2:$E$2336,5,)</f>
        <v>No</v>
      </c>
      <c r="G2246" t="str">
        <f>VLOOKUP($A2246,'Medical Examinations'!$A$2:$F$2336,6,)</f>
        <v>No</v>
      </c>
      <c r="H2246">
        <f>VLOOKUP($A2246,'Data Transformation'!$A$2:$G$2336,7,)</f>
        <v>0</v>
      </c>
      <c r="I2246" t="str">
        <f>VLOOKUP($A2246,'Medical Examinations'!$A$2:$H$2336,8,)</f>
        <v>No</v>
      </c>
      <c r="J2246" t="str">
        <f>VLOOKUP($A2246,'Data Transformation'!$A$2:$K$2336,11,)</f>
        <v>obesity</v>
      </c>
      <c r="K2246" t="str">
        <f>VLOOKUP($A2246,'Data Transformation'!$A$2:$M$2336,13,)</f>
        <v>Prediabetes</v>
      </c>
      <c r="L2246" t="str">
        <f>VLOOKUP(A2246,'Data Transformation'!A2246:Q4580,17,)</f>
        <v>4-Sep-1962</v>
      </c>
      <c r="M2246">
        <f>VLOOKUP($A2246,'Hospitalisation Details'!$A$2:$I$2344,6,)</f>
        <v>1329.17</v>
      </c>
      <c r="N2246" t="str">
        <f>VLOOKUP($A2246,'Hospitalisation Details'!$A$2:$I$2344,7,)</f>
        <v>tier - 2</v>
      </c>
      <c r="O2246" t="str">
        <f>VLOOKUP($A2246,'Hospitalisation Details'!$A$2:$I$2344,8,)</f>
        <v>tier - 3</v>
      </c>
      <c r="P2246" t="str">
        <f>VLOOKUP($A2246,'Hospitalisation Details'!$A$2:$I$2344,9,)</f>
        <v>R1013</v>
      </c>
      <c r="Q2246">
        <f>VLOOKUP(A2246,'Data Transformation'!A2246:R4580,18,)</f>
        <v>60</v>
      </c>
    </row>
    <row r="2247" spans="1:17" ht="15.6" x14ac:dyDescent="0.3">
      <c r="A2247" s="1" t="s">
        <v>112</v>
      </c>
      <c r="B2247" s="1" t="str">
        <f>VLOOKUP($A2247,'Data Transformation'!$A$2:$D$2336,4,)</f>
        <v xml:space="preserve">  Melanie</v>
      </c>
      <c r="C2247">
        <f>VLOOKUP($A2247,'Medical Examinations'!$A$2:$B$2336,2,)</f>
        <v>20.88</v>
      </c>
      <c r="D2247">
        <f>VLOOKUP($A2247,'Medical Examinations'!$A$2:$C$2336,3,)</f>
        <v>7.4</v>
      </c>
      <c r="E2247" t="str">
        <f>VLOOKUP($A2247,'Medical Examinations'!$A$2:$D$2336,4,)</f>
        <v>No</v>
      </c>
      <c r="F2247" t="str">
        <f>VLOOKUP($A2247,'Medical Examinations'!$A$2:$E$2336,5,)</f>
        <v>No</v>
      </c>
      <c r="G2247" t="str">
        <f>VLOOKUP($A2247,'Medical Examinations'!$A$2:$F$2336,6,)</f>
        <v>No</v>
      </c>
      <c r="H2247">
        <f>VLOOKUP($A2247,'Data Transformation'!$A$2:$G$2336,7,)</f>
        <v>0</v>
      </c>
      <c r="I2247" t="str">
        <f>VLOOKUP($A2247,'Medical Examinations'!$A$2:$H$2336,8,)</f>
        <v>No</v>
      </c>
      <c r="J2247" t="str">
        <f>VLOOKUP($A2247,'Data Transformation'!$A$2:$K$2336,11,)</f>
        <v>normal weight</v>
      </c>
      <c r="K2247" t="str">
        <f>VLOOKUP($A2247,'Data Transformation'!$A$2:$M$2336,13,)</f>
        <v>Prediabetes</v>
      </c>
      <c r="L2247" t="str">
        <f>VLOOKUP(A2247,'Data Transformation'!A2247:Q4581,17,)</f>
        <v>12-Aug-1966</v>
      </c>
      <c r="M2247">
        <f>VLOOKUP($A2247,'Hospitalisation Details'!$A$2:$I$2344,6,)</f>
        <v>1315</v>
      </c>
      <c r="N2247" t="str">
        <f>VLOOKUP($A2247,'Hospitalisation Details'!$A$2:$I$2344,7,)</f>
        <v>tier - 2</v>
      </c>
      <c r="O2247" t="str">
        <f>VLOOKUP($A2247,'Hospitalisation Details'!$A$2:$I$2344,8,)</f>
        <v>tier - 2</v>
      </c>
      <c r="P2247" t="str">
        <f>VLOOKUP($A2247,'Hospitalisation Details'!$A$2:$I$2344,9,)</f>
        <v>R1013</v>
      </c>
      <c r="Q2247">
        <f>VLOOKUP(A2247,'Data Transformation'!A2247:R4581,18,)</f>
        <v>56</v>
      </c>
    </row>
    <row r="2248" spans="1:17" ht="15.6" x14ac:dyDescent="0.3">
      <c r="A2248" s="1" t="s">
        <v>111</v>
      </c>
      <c r="B2248" s="1" t="str">
        <f>VLOOKUP($A2248,'Data Transformation'!$A$2:$D$2336,4,)</f>
        <v xml:space="preserve">  Jessica</v>
      </c>
      <c r="C2248">
        <f>VLOOKUP($A2248,'Medical Examinations'!$A$2:$B$2336,2,)</f>
        <v>20.43</v>
      </c>
      <c r="D2248">
        <f>VLOOKUP($A2248,'Medical Examinations'!$A$2:$C$2336,3,)</f>
        <v>4.54</v>
      </c>
      <c r="E2248" t="str">
        <f>VLOOKUP($A2248,'Medical Examinations'!$A$2:$D$2336,4,)</f>
        <v>No</v>
      </c>
      <c r="F2248" t="str">
        <f>VLOOKUP($A2248,'Medical Examinations'!$A$2:$E$2336,5,)</f>
        <v>No</v>
      </c>
      <c r="G2248" t="str">
        <f>VLOOKUP($A2248,'Medical Examinations'!$A$2:$F$2336,6,)</f>
        <v>No</v>
      </c>
      <c r="H2248">
        <f>VLOOKUP($A2248,'Data Transformation'!$A$2:$G$2336,7,)</f>
        <v>0</v>
      </c>
      <c r="I2248" t="str">
        <f>VLOOKUP($A2248,'Medical Examinations'!$A$2:$H$2336,8,)</f>
        <v>No</v>
      </c>
      <c r="J2248" t="str">
        <f>VLOOKUP($A2248,'Data Transformation'!$A$2:$K$2336,11,)</f>
        <v>overweight</v>
      </c>
      <c r="K2248" t="str">
        <f>VLOOKUP($A2248,'Data Transformation'!$A$2:$M$2336,13,)</f>
        <v>Prediabetes</v>
      </c>
      <c r="L2248" t="str">
        <f>VLOOKUP(A2248,'Data Transformation'!A2248:Q4582,17,)</f>
        <v>3-Nov-1985</v>
      </c>
      <c r="M2248">
        <f>VLOOKUP($A2248,'Hospitalisation Details'!$A$2:$I$2344,6,)</f>
        <v>1304</v>
      </c>
      <c r="N2248" t="str">
        <f>VLOOKUP($A2248,'Hospitalisation Details'!$A$2:$I$2344,7,)</f>
        <v>tier - 2</v>
      </c>
      <c r="O2248" t="str">
        <f>VLOOKUP($A2248,'Hospitalisation Details'!$A$2:$I$2344,8,)</f>
        <v>tier - 2</v>
      </c>
      <c r="P2248" t="str">
        <f>VLOOKUP($A2248,'Hospitalisation Details'!$A$2:$I$2344,9,)</f>
        <v>R1013</v>
      </c>
      <c r="Q2248">
        <f>VLOOKUP(A2248,'Data Transformation'!A2248:R4582,18,)</f>
        <v>37</v>
      </c>
    </row>
    <row r="2249" spans="1:17" ht="15.6" x14ac:dyDescent="0.3">
      <c r="A2249" s="1" t="s">
        <v>110</v>
      </c>
      <c r="B2249" s="1" t="str">
        <f>VLOOKUP($A2249,'Data Transformation'!$A$2:$D$2336,4,)</f>
        <v xml:space="preserve">  Eric S</v>
      </c>
      <c r="C2249">
        <f>VLOOKUP($A2249,'Medical Examinations'!$A$2:$B$2336,2,)</f>
        <v>15.18</v>
      </c>
      <c r="D2249">
        <f>VLOOKUP($A2249,'Medical Examinations'!$A$2:$C$2336,3,)</f>
        <v>11.11</v>
      </c>
      <c r="E2249" t="str">
        <f>VLOOKUP($A2249,'Medical Examinations'!$A$2:$D$2336,4,)</f>
        <v>No</v>
      </c>
      <c r="F2249" t="str">
        <f>VLOOKUP($A2249,'Medical Examinations'!$A$2:$E$2336,5,)</f>
        <v>No</v>
      </c>
      <c r="G2249" t="str">
        <f>VLOOKUP($A2249,'Medical Examinations'!$A$2:$F$2336,6,)</f>
        <v>No</v>
      </c>
      <c r="H2249">
        <f>VLOOKUP($A2249,'Data Transformation'!$A$2:$G$2336,7,)</f>
        <v>0</v>
      </c>
      <c r="I2249" t="str">
        <f>VLOOKUP($A2249,'Medical Examinations'!$A$2:$H$2336,8,)</f>
        <v>No</v>
      </c>
      <c r="J2249" t="str">
        <f>VLOOKUP($A2249,'Data Transformation'!$A$2:$K$2336,11,)</f>
        <v>normal weight</v>
      </c>
      <c r="K2249" t="str">
        <f>VLOOKUP($A2249,'Data Transformation'!$A$2:$M$2336,13,)</f>
        <v>Normal</v>
      </c>
      <c r="L2249" t="str">
        <f>VLOOKUP(A2249,'Data Transformation'!A2249:Q4583,17,)</f>
        <v>10-Jul-1975</v>
      </c>
      <c r="M2249">
        <f>VLOOKUP($A2249,'Hospitalisation Details'!$A$2:$I$2344,6,)</f>
        <v>1304</v>
      </c>
      <c r="N2249" t="str">
        <f>VLOOKUP($A2249,'Hospitalisation Details'!$A$2:$I$2344,7,)</f>
        <v>tier - 2</v>
      </c>
      <c r="O2249" t="str">
        <f>VLOOKUP($A2249,'Hospitalisation Details'!$A$2:$I$2344,8,)</f>
        <v>tier - 2</v>
      </c>
      <c r="P2249" t="str">
        <f>VLOOKUP($A2249,'Hospitalisation Details'!$A$2:$I$2344,9,)</f>
        <v>R1012</v>
      </c>
      <c r="Q2249">
        <f>VLOOKUP(A2249,'Data Transformation'!A2249:R4583,18,)</f>
        <v>48</v>
      </c>
    </row>
    <row r="2250" spans="1:17" ht="15.6" x14ac:dyDescent="0.3">
      <c r="A2250" s="1" t="s">
        <v>109</v>
      </c>
      <c r="B2250" s="1" t="str">
        <f>VLOOKUP($A2250,'Data Transformation'!$A$2:$D$2336,4,)</f>
        <v xml:space="preserve">  Joseph</v>
      </c>
      <c r="C2250">
        <f>VLOOKUP($A2250,'Medical Examinations'!$A$2:$B$2336,2,)</f>
        <v>15.12</v>
      </c>
      <c r="D2250">
        <f>VLOOKUP($A2250,'Medical Examinations'!$A$2:$C$2336,3,)</f>
        <v>4.03</v>
      </c>
      <c r="E2250" t="str">
        <f>VLOOKUP($A2250,'Medical Examinations'!$A$2:$D$2336,4,)</f>
        <v>yes</v>
      </c>
      <c r="F2250" t="str">
        <f>VLOOKUP($A2250,'Medical Examinations'!$A$2:$E$2336,5,)</f>
        <v>No</v>
      </c>
      <c r="G2250" t="str">
        <f>VLOOKUP($A2250,'Medical Examinations'!$A$2:$F$2336,6,)</f>
        <v>No</v>
      </c>
      <c r="H2250">
        <f>VLOOKUP($A2250,'Data Transformation'!$A$2:$G$2336,7,)</f>
        <v>0</v>
      </c>
      <c r="I2250" t="str">
        <f>VLOOKUP($A2250,'Medical Examinations'!$A$2:$H$2336,8,)</f>
        <v>No</v>
      </c>
      <c r="J2250" t="str">
        <f>VLOOKUP($A2250,'Data Transformation'!$A$2:$K$2336,11,)</f>
        <v>normal weight</v>
      </c>
      <c r="K2250" t="str">
        <f>VLOOKUP($A2250,'Data Transformation'!$A$2:$M$2336,13,)</f>
        <v>Prediabetes</v>
      </c>
      <c r="L2250" t="str">
        <f>VLOOKUP(A2250,'Data Transformation'!A2250:Q4584,17,)</f>
        <v>25-Sep-1970</v>
      </c>
      <c r="M2250">
        <f>VLOOKUP($A2250,'Hospitalisation Details'!$A$2:$I$2344,6,)</f>
        <v>1293</v>
      </c>
      <c r="N2250" t="str">
        <f>VLOOKUP($A2250,'Hospitalisation Details'!$A$2:$I$2344,7,)</f>
        <v>tier - 2</v>
      </c>
      <c r="O2250" t="str">
        <f>VLOOKUP($A2250,'Hospitalisation Details'!$A$2:$I$2344,8,)</f>
        <v>tier - 3</v>
      </c>
      <c r="P2250" t="str">
        <f>VLOOKUP($A2250,'Hospitalisation Details'!$A$2:$I$2344,9,)</f>
        <v>R1012</v>
      </c>
      <c r="Q2250">
        <f>VLOOKUP(A2250,'Data Transformation'!A2250:R4584,18,)</f>
        <v>52</v>
      </c>
    </row>
    <row r="2251" spans="1:17" ht="15.6" x14ac:dyDescent="0.3">
      <c r="A2251" s="1" t="s">
        <v>108</v>
      </c>
      <c r="B2251" s="1" t="str">
        <f>VLOOKUP($A2251,'Data Transformation'!$A$2:$D$2336,4,)</f>
        <v xml:space="preserve">  Mary</v>
      </c>
      <c r="C2251">
        <f>VLOOKUP($A2251,'Medical Examinations'!$A$2:$B$2336,2,)</f>
        <v>23.88</v>
      </c>
      <c r="D2251">
        <f>VLOOKUP($A2251,'Medical Examinations'!$A$2:$C$2336,3,)</f>
        <v>4.51</v>
      </c>
      <c r="E2251" t="str">
        <f>VLOOKUP($A2251,'Medical Examinations'!$A$2:$D$2336,4,)</f>
        <v>No</v>
      </c>
      <c r="F2251" t="str">
        <f>VLOOKUP($A2251,'Medical Examinations'!$A$2:$E$2336,5,)</f>
        <v>No</v>
      </c>
      <c r="G2251" t="str">
        <f>VLOOKUP($A2251,'Medical Examinations'!$A$2:$F$2336,6,)</f>
        <v>No</v>
      </c>
      <c r="H2251">
        <f>VLOOKUP($A2251,'Data Transformation'!$A$2:$G$2336,7,)</f>
        <v>1</v>
      </c>
      <c r="I2251" t="str">
        <f>VLOOKUP($A2251,'Medical Examinations'!$A$2:$H$2336,8,)</f>
        <v>No</v>
      </c>
      <c r="J2251" t="str">
        <f>VLOOKUP($A2251,'Data Transformation'!$A$2:$K$2336,11,)</f>
        <v>underweight</v>
      </c>
      <c r="K2251" t="str">
        <f>VLOOKUP($A2251,'Data Transformation'!$A$2:$M$2336,13,)</f>
        <v>Normal</v>
      </c>
      <c r="L2251" t="str">
        <f>VLOOKUP(A2251,'Data Transformation'!A2251:Q4585,17,)</f>
        <v>26-Dec-1976</v>
      </c>
      <c r="M2251">
        <f>VLOOKUP($A2251,'Hospitalisation Details'!$A$2:$I$2344,6,)</f>
        <v>1290.93</v>
      </c>
      <c r="N2251" t="str">
        <f>VLOOKUP($A2251,'Hospitalisation Details'!$A$2:$I$2344,7,)</f>
        <v>tier - 2</v>
      </c>
      <c r="O2251" t="str">
        <f>VLOOKUP($A2251,'Hospitalisation Details'!$A$2:$I$2344,8,)</f>
        <v>tier - 2</v>
      </c>
      <c r="P2251" t="str">
        <f>VLOOKUP($A2251,'Hospitalisation Details'!$A$2:$I$2344,9,)</f>
        <v>R1013</v>
      </c>
      <c r="Q2251">
        <f>VLOOKUP(A2251,'Data Transformation'!A2251:R4585,18,)</f>
        <v>46</v>
      </c>
    </row>
    <row r="2252" spans="1:17" ht="15.6" x14ac:dyDescent="0.3">
      <c r="A2252" s="1" t="s">
        <v>107</v>
      </c>
      <c r="B2252" s="1" t="str">
        <f>VLOOKUP($A2252,'Data Transformation'!$A$2:$D$2336,4,)</f>
        <v xml:space="preserve">  Natalie</v>
      </c>
      <c r="C2252">
        <f>VLOOKUP($A2252,'Medical Examinations'!$A$2:$B$2336,2,)</f>
        <v>16.13</v>
      </c>
      <c r="D2252">
        <f>VLOOKUP($A2252,'Medical Examinations'!$A$2:$C$2336,3,)</f>
        <v>5.56</v>
      </c>
      <c r="E2252" t="str">
        <f>VLOOKUP($A2252,'Medical Examinations'!$A$2:$D$2336,4,)</f>
        <v>No</v>
      </c>
      <c r="F2252" t="str">
        <f>VLOOKUP($A2252,'Medical Examinations'!$A$2:$E$2336,5,)</f>
        <v>yes</v>
      </c>
      <c r="G2252" t="str">
        <f>VLOOKUP($A2252,'Medical Examinations'!$A$2:$F$2336,6,)</f>
        <v>No</v>
      </c>
      <c r="H2252">
        <f>VLOOKUP($A2252,'Data Transformation'!$A$2:$G$2336,7,)</f>
        <v>1</v>
      </c>
      <c r="I2252" t="str">
        <f>VLOOKUP($A2252,'Medical Examinations'!$A$2:$H$2336,8,)</f>
        <v>No</v>
      </c>
      <c r="J2252" t="str">
        <f>VLOOKUP($A2252,'Data Transformation'!$A$2:$K$2336,11,)</f>
        <v>normal weight</v>
      </c>
      <c r="K2252" t="str">
        <f>VLOOKUP($A2252,'Data Transformation'!$A$2:$M$2336,13,)</f>
        <v>Normal</v>
      </c>
      <c r="L2252" t="str">
        <f>VLOOKUP(A2252,'Data Transformation'!A2252:Q4586,17,)</f>
        <v>10-Jun-1972</v>
      </c>
      <c r="M2252">
        <f>VLOOKUP($A2252,'Hospitalisation Details'!$A$2:$I$2344,6,)</f>
        <v>1286</v>
      </c>
      <c r="N2252" t="str">
        <f>VLOOKUP($A2252,'Hospitalisation Details'!$A$2:$I$2344,7,)</f>
        <v>tier - 2</v>
      </c>
      <c r="O2252" t="str">
        <f>VLOOKUP($A2252,'Hospitalisation Details'!$A$2:$I$2344,8,)</f>
        <v>tier - 2</v>
      </c>
      <c r="P2252" t="str">
        <f>VLOOKUP($A2252,'Hospitalisation Details'!$A$2:$I$2344,9,)</f>
        <v>R1013</v>
      </c>
      <c r="Q2252">
        <f>VLOOKUP(A2252,'Data Transformation'!A2252:R4586,18,)</f>
        <v>51</v>
      </c>
    </row>
    <row r="2253" spans="1:17" ht="15.6" x14ac:dyDescent="0.3">
      <c r="A2253" s="1" t="s">
        <v>106</v>
      </c>
      <c r="B2253" s="1" t="str">
        <f>VLOOKUP($A2253,'Data Transformation'!$A$2:$D$2336,4,)</f>
        <v xml:space="preserve">  Christopher</v>
      </c>
      <c r="C2253">
        <f>VLOOKUP($A2253,'Medical Examinations'!$A$2:$B$2336,2,)</f>
        <v>24.09</v>
      </c>
      <c r="D2253">
        <f>VLOOKUP($A2253,'Medical Examinations'!$A$2:$C$2336,3,)</f>
        <v>4.0999999999999996</v>
      </c>
      <c r="E2253" t="str">
        <f>VLOOKUP($A2253,'Medical Examinations'!$A$2:$D$2336,4,)</f>
        <v>No</v>
      </c>
      <c r="F2253" t="str">
        <f>VLOOKUP($A2253,'Medical Examinations'!$A$2:$E$2336,5,)</f>
        <v>yes</v>
      </c>
      <c r="G2253" t="str">
        <f>VLOOKUP($A2253,'Medical Examinations'!$A$2:$F$2336,6,)</f>
        <v>No</v>
      </c>
      <c r="H2253">
        <f>VLOOKUP($A2253,'Data Transformation'!$A$2:$G$2336,7,)</f>
        <v>1</v>
      </c>
      <c r="I2253" t="str">
        <f>VLOOKUP($A2253,'Medical Examinations'!$A$2:$H$2336,8,)</f>
        <v>No</v>
      </c>
      <c r="J2253" t="str">
        <f>VLOOKUP($A2253,'Data Transformation'!$A$2:$K$2336,11,)</f>
        <v>overweight</v>
      </c>
      <c r="K2253" t="str">
        <f>VLOOKUP($A2253,'Data Transformation'!$A$2:$M$2336,13,)</f>
        <v>Normal</v>
      </c>
      <c r="L2253" t="str">
        <f>VLOOKUP(A2253,'Data Transformation'!A2253:Q4587,17,)</f>
        <v>2-Jul-1999</v>
      </c>
      <c r="M2253">
        <f>VLOOKUP($A2253,'Hospitalisation Details'!$A$2:$I$2344,6,)</f>
        <v>1285</v>
      </c>
      <c r="N2253" t="str">
        <f>VLOOKUP($A2253,'Hospitalisation Details'!$A$2:$I$2344,7,)</f>
        <v>tier - 2</v>
      </c>
      <c r="O2253" t="str">
        <f>VLOOKUP($A2253,'Hospitalisation Details'!$A$2:$I$2344,8,)</f>
        <v>tier - 3</v>
      </c>
      <c r="P2253" t="str">
        <f>VLOOKUP($A2253,'Hospitalisation Details'!$A$2:$I$2344,9,)</f>
        <v>R1013</v>
      </c>
      <c r="Q2253">
        <f>VLOOKUP(A2253,'Data Transformation'!A2253:R4587,18,)</f>
        <v>24</v>
      </c>
    </row>
    <row r="2254" spans="1:17" ht="15.6" x14ac:dyDescent="0.3">
      <c r="A2254" s="1" t="s">
        <v>105</v>
      </c>
      <c r="B2254" s="1" t="str">
        <f>VLOOKUP($A2254,'Data Transformation'!$A$2:$D$2336,4,)</f>
        <v xml:space="preserve">  Sonja</v>
      </c>
      <c r="C2254">
        <f>VLOOKUP($A2254,'Medical Examinations'!$A$2:$B$2336,2,)</f>
        <v>19.43</v>
      </c>
      <c r="D2254">
        <f>VLOOKUP($A2254,'Medical Examinations'!$A$2:$C$2336,3,)</f>
        <v>5.85</v>
      </c>
      <c r="E2254" t="str">
        <f>VLOOKUP($A2254,'Medical Examinations'!$A$2:$D$2336,4,)</f>
        <v>No</v>
      </c>
      <c r="F2254" t="str">
        <f>VLOOKUP($A2254,'Medical Examinations'!$A$2:$E$2336,5,)</f>
        <v>yes</v>
      </c>
      <c r="G2254" t="str">
        <f>VLOOKUP($A2254,'Medical Examinations'!$A$2:$F$2336,6,)</f>
        <v>No</v>
      </c>
      <c r="H2254">
        <f>VLOOKUP($A2254,'Data Transformation'!$A$2:$G$2336,7,)</f>
        <v>1</v>
      </c>
      <c r="I2254" t="str">
        <f>VLOOKUP($A2254,'Medical Examinations'!$A$2:$H$2336,8,)</f>
        <v>No</v>
      </c>
      <c r="J2254" t="str">
        <f>VLOOKUP($A2254,'Data Transformation'!$A$2:$K$2336,11,)</f>
        <v>overweight</v>
      </c>
      <c r="K2254" t="str">
        <f>VLOOKUP($A2254,'Data Transformation'!$A$2:$M$2336,13,)</f>
        <v>Prediabetes</v>
      </c>
      <c r="L2254" t="str">
        <f>VLOOKUP(A2254,'Data Transformation'!A2254:Q4588,17,)</f>
        <v>4-Aug-1992</v>
      </c>
      <c r="M2254">
        <f>VLOOKUP($A2254,'Hospitalisation Details'!$A$2:$I$2344,6,)</f>
        <v>1283</v>
      </c>
      <c r="N2254" t="str">
        <f>VLOOKUP($A2254,'Hospitalisation Details'!$A$2:$I$2344,7,)</f>
        <v>tier - 2</v>
      </c>
      <c r="O2254" t="str">
        <f>VLOOKUP($A2254,'Hospitalisation Details'!$A$2:$I$2344,8,)</f>
        <v>tier - 1</v>
      </c>
      <c r="P2254" t="str">
        <f>VLOOKUP($A2254,'Hospitalisation Details'!$A$2:$I$2344,9,)</f>
        <v>R1013</v>
      </c>
      <c r="Q2254">
        <f>VLOOKUP(A2254,'Data Transformation'!A2254:R4588,18,)</f>
        <v>31</v>
      </c>
    </row>
    <row r="2255" spans="1:17" ht="15.6" x14ac:dyDescent="0.3">
      <c r="A2255" s="1" t="s">
        <v>104</v>
      </c>
      <c r="B2255" s="1" t="str">
        <f>VLOOKUP($A2255,'Data Transformation'!$A$2:$D$2336,4,)</f>
        <v xml:space="preserve">  Alexandra</v>
      </c>
      <c r="C2255">
        <f>VLOOKUP($A2255,'Medical Examinations'!$A$2:$B$2336,2,)</f>
        <v>15.22</v>
      </c>
      <c r="D2255">
        <f>VLOOKUP($A2255,'Medical Examinations'!$A$2:$C$2336,3,)</f>
        <v>4.92</v>
      </c>
      <c r="E2255" t="str">
        <f>VLOOKUP($A2255,'Medical Examinations'!$A$2:$D$2336,4,)</f>
        <v>yes</v>
      </c>
      <c r="F2255" t="str">
        <f>VLOOKUP($A2255,'Medical Examinations'!$A$2:$E$2336,5,)</f>
        <v>No</v>
      </c>
      <c r="G2255" t="str">
        <f>VLOOKUP($A2255,'Medical Examinations'!$A$2:$F$2336,6,)</f>
        <v>Yes</v>
      </c>
      <c r="H2255">
        <f>VLOOKUP($A2255,'Data Transformation'!$A$2:$G$2336,7,)</f>
        <v>1</v>
      </c>
      <c r="I2255" t="str">
        <f>VLOOKUP($A2255,'Medical Examinations'!$A$2:$H$2336,8,)</f>
        <v>No</v>
      </c>
      <c r="J2255" t="str">
        <f>VLOOKUP($A2255,'Data Transformation'!$A$2:$K$2336,11,)</f>
        <v>obesity</v>
      </c>
      <c r="K2255" t="str">
        <f>VLOOKUP($A2255,'Data Transformation'!$A$2:$M$2336,13,)</f>
        <v>Normal</v>
      </c>
      <c r="L2255" t="str">
        <f>VLOOKUP(A2255,'Data Transformation'!A2255:Q4589,17,)</f>
        <v>16-Sep-1979</v>
      </c>
      <c r="M2255">
        <f>VLOOKUP($A2255,'Hospitalisation Details'!$A$2:$I$2344,6,)</f>
        <v>1276</v>
      </c>
      <c r="N2255" t="str">
        <f>VLOOKUP($A2255,'Hospitalisation Details'!$A$2:$I$2344,7,)</f>
        <v>tier - 2</v>
      </c>
      <c r="O2255" t="str">
        <f>VLOOKUP($A2255,'Hospitalisation Details'!$A$2:$I$2344,8,)</f>
        <v>tier - 2</v>
      </c>
      <c r="P2255" t="str">
        <f>VLOOKUP($A2255,'Hospitalisation Details'!$A$2:$I$2344,9,)</f>
        <v>R1012</v>
      </c>
      <c r="Q2255">
        <f>VLOOKUP(A2255,'Data Transformation'!A2255:R4589,18,)</f>
        <v>43</v>
      </c>
    </row>
    <row r="2256" spans="1:17" ht="15.6" x14ac:dyDescent="0.3">
      <c r="A2256" s="1" t="s">
        <v>103</v>
      </c>
      <c r="B2256" s="1" t="str">
        <f>VLOOKUP($A2256,'Data Transformation'!$A$2:$D$2336,4,)</f>
        <v xml:space="preserve">  Martha L</v>
      </c>
      <c r="C2256">
        <f>VLOOKUP($A2256,'Medical Examinations'!$A$2:$B$2336,2,)</f>
        <v>20.72</v>
      </c>
      <c r="D2256">
        <f>VLOOKUP($A2256,'Medical Examinations'!$A$2:$C$2336,3,)</f>
        <v>9.4600000000000009</v>
      </c>
      <c r="E2256" t="str">
        <f>VLOOKUP($A2256,'Medical Examinations'!$A$2:$D$2336,4,)</f>
        <v>No</v>
      </c>
      <c r="F2256" t="str">
        <f>VLOOKUP($A2256,'Medical Examinations'!$A$2:$E$2336,5,)</f>
        <v>No</v>
      </c>
      <c r="G2256" t="str">
        <f>VLOOKUP($A2256,'Medical Examinations'!$A$2:$F$2336,6,)</f>
        <v>No</v>
      </c>
      <c r="H2256">
        <f>VLOOKUP($A2256,'Data Transformation'!$A$2:$G$2336,7,)</f>
        <v>0</v>
      </c>
      <c r="I2256" t="str">
        <f>VLOOKUP($A2256,'Medical Examinations'!$A$2:$H$2336,8,)</f>
        <v>No</v>
      </c>
      <c r="J2256" t="str">
        <f>VLOOKUP($A2256,'Data Transformation'!$A$2:$K$2336,11,)</f>
        <v>underweight</v>
      </c>
      <c r="K2256" t="str">
        <f>VLOOKUP($A2256,'Data Transformation'!$A$2:$M$2336,13,)</f>
        <v>Normal</v>
      </c>
      <c r="L2256" t="str">
        <f>VLOOKUP(A2256,'Data Transformation'!A2256:Q4590,17,)</f>
        <v>8-Sep-1983</v>
      </c>
      <c r="M2256">
        <f>VLOOKUP($A2256,'Hospitalisation Details'!$A$2:$I$2344,6,)</f>
        <v>1267</v>
      </c>
      <c r="N2256" t="str">
        <f>VLOOKUP($A2256,'Hospitalisation Details'!$A$2:$I$2344,7,)</f>
        <v>tier - 2</v>
      </c>
      <c r="O2256" t="str">
        <f>VLOOKUP($A2256,'Hospitalisation Details'!$A$2:$I$2344,8,)</f>
        <v>tier - 1</v>
      </c>
      <c r="P2256" t="str">
        <f>VLOOKUP($A2256,'Hospitalisation Details'!$A$2:$I$2344,9,)</f>
        <v>R1013</v>
      </c>
      <c r="Q2256">
        <f>VLOOKUP(A2256,'Data Transformation'!A2256:R4590,18,)</f>
        <v>39</v>
      </c>
    </row>
    <row r="2257" spans="1:17" ht="15.6" x14ac:dyDescent="0.3">
      <c r="A2257" s="1" t="s">
        <v>102</v>
      </c>
      <c r="B2257" s="1" t="str">
        <f>VLOOKUP($A2257,'Data Transformation'!$A$2:$D$2336,4,)</f>
        <v xml:space="preserve">  Ryan C</v>
      </c>
      <c r="C2257">
        <f>VLOOKUP($A2257,'Medical Examinations'!$A$2:$B$2336,2,)</f>
        <v>35.4</v>
      </c>
      <c r="D2257">
        <f>VLOOKUP($A2257,'Medical Examinations'!$A$2:$C$2336,3,)</f>
        <v>5.94</v>
      </c>
      <c r="E2257" t="str">
        <f>VLOOKUP($A2257,'Medical Examinations'!$A$2:$D$2336,4,)</f>
        <v>No</v>
      </c>
      <c r="F2257" t="str">
        <f>VLOOKUP($A2257,'Medical Examinations'!$A$2:$E$2336,5,)</f>
        <v>No</v>
      </c>
      <c r="G2257" t="str">
        <f>VLOOKUP($A2257,'Medical Examinations'!$A$2:$F$2336,6,)</f>
        <v>Yes</v>
      </c>
      <c r="H2257">
        <f>VLOOKUP($A2257,'Data Transformation'!$A$2:$G$2336,7,)</f>
        <v>1</v>
      </c>
      <c r="I2257" t="str">
        <f>VLOOKUP($A2257,'Medical Examinations'!$A$2:$H$2336,8,)</f>
        <v>No</v>
      </c>
      <c r="J2257" t="str">
        <f>VLOOKUP($A2257,'Data Transformation'!$A$2:$K$2336,11,)</f>
        <v>normal weight</v>
      </c>
      <c r="K2257" t="str">
        <f>VLOOKUP($A2257,'Data Transformation'!$A$2:$M$2336,13,)</f>
        <v>Normal</v>
      </c>
      <c r="L2257" t="str">
        <f>VLOOKUP(A2257,'Data Transformation'!A2257:Q4591,17,)</f>
        <v>5-Jun-1974</v>
      </c>
      <c r="M2257">
        <f>VLOOKUP($A2257,'Hospitalisation Details'!$A$2:$I$2344,6,)</f>
        <v>1263.25</v>
      </c>
      <c r="N2257" t="str">
        <f>VLOOKUP($A2257,'Hospitalisation Details'!$A$2:$I$2344,7,)</f>
        <v>tier - 2</v>
      </c>
      <c r="O2257" t="str">
        <f>VLOOKUP($A2257,'Hospitalisation Details'!$A$2:$I$2344,8,)</f>
        <v>tier - 3</v>
      </c>
      <c r="P2257" t="str">
        <f>VLOOKUP($A2257,'Hospitalisation Details'!$A$2:$I$2344,9,)</f>
        <v>R1011</v>
      </c>
      <c r="Q2257">
        <f>VLOOKUP(A2257,'Data Transformation'!A2257:R4591,18,)</f>
        <v>49</v>
      </c>
    </row>
    <row r="2258" spans="1:17" ht="15.6" x14ac:dyDescent="0.3">
      <c r="A2258" s="1" t="s">
        <v>101</v>
      </c>
      <c r="B2258" s="1" t="str">
        <f>VLOOKUP($A2258,'Data Transformation'!$A$2:$D$2336,4,)</f>
        <v xml:space="preserve">  Cliff</v>
      </c>
      <c r="C2258">
        <f>VLOOKUP($A2258,'Medical Examinations'!$A$2:$B$2336,2,)</f>
        <v>34.4</v>
      </c>
      <c r="D2258">
        <f>VLOOKUP($A2258,'Medical Examinations'!$A$2:$C$2336,3,)</f>
        <v>5.7</v>
      </c>
      <c r="E2258" t="str">
        <f>VLOOKUP($A2258,'Medical Examinations'!$A$2:$D$2336,4,)</f>
        <v>No</v>
      </c>
      <c r="F2258" t="str">
        <f>VLOOKUP($A2258,'Medical Examinations'!$A$2:$E$2336,5,)</f>
        <v>No</v>
      </c>
      <c r="G2258" t="str">
        <f>VLOOKUP($A2258,'Medical Examinations'!$A$2:$F$2336,6,)</f>
        <v>Yes</v>
      </c>
      <c r="H2258">
        <f>VLOOKUP($A2258,'Data Transformation'!$A$2:$G$2336,7,)</f>
        <v>1</v>
      </c>
      <c r="I2258" t="str">
        <f>VLOOKUP($A2258,'Medical Examinations'!$A$2:$H$2336,8,)</f>
        <v>No</v>
      </c>
      <c r="J2258" t="str">
        <f>VLOOKUP($A2258,'Data Transformation'!$A$2:$K$2336,11,)</f>
        <v>obesity</v>
      </c>
      <c r="K2258" t="str">
        <f>VLOOKUP($A2258,'Data Transformation'!$A$2:$M$2336,13,)</f>
        <v>Normal</v>
      </c>
      <c r="L2258" t="str">
        <f>VLOOKUP(A2258,'Data Transformation'!A2258:Q4592,17,)</f>
        <v>11-Oct-1979</v>
      </c>
      <c r="M2258">
        <f>VLOOKUP($A2258,'Hospitalisation Details'!$A$2:$I$2344,6,)</f>
        <v>1261.8599999999999</v>
      </c>
      <c r="N2258" t="str">
        <f>VLOOKUP($A2258,'Hospitalisation Details'!$A$2:$I$2344,7,)</f>
        <v>tier - 2</v>
      </c>
      <c r="O2258" t="str">
        <f>VLOOKUP($A2258,'Hospitalisation Details'!$A$2:$I$2344,8,)</f>
        <v>tier - 3</v>
      </c>
      <c r="P2258" t="str">
        <f>VLOOKUP($A2258,'Hospitalisation Details'!$A$2:$I$2344,9,)</f>
        <v>R1011</v>
      </c>
      <c r="Q2258">
        <f>VLOOKUP(A2258,'Data Transformation'!A2258:R4592,18,)</f>
        <v>43</v>
      </c>
    </row>
    <row r="2259" spans="1:17" ht="15.6" x14ac:dyDescent="0.3">
      <c r="A2259" s="1" t="s">
        <v>100</v>
      </c>
      <c r="B2259" s="1" t="str">
        <f>VLOOKUP($A2259,'Data Transformation'!$A$2:$D$2336,4,)</f>
        <v xml:space="preserve">  Blue</v>
      </c>
      <c r="C2259">
        <f>VLOOKUP($A2259,'Medical Examinations'!$A$2:$B$2336,2,)</f>
        <v>34.1</v>
      </c>
      <c r="D2259">
        <f>VLOOKUP($A2259,'Medical Examinations'!$A$2:$C$2336,3,)</f>
        <v>4.13</v>
      </c>
      <c r="E2259" t="str">
        <f>VLOOKUP($A2259,'Medical Examinations'!$A$2:$D$2336,4,)</f>
        <v>No</v>
      </c>
      <c r="F2259" t="str">
        <f>VLOOKUP($A2259,'Medical Examinations'!$A$2:$E$2336,5,)</f>
        <v>No</v>
      </c>
      <c r="G2259" t="str">
        <f>VLOOKUP($A2259,'Medical Examinations'!$A$2:$F$2336,6,)</f>
        <v>Yes</v>
      </c>
      <c r="H2259">
        <f>VLOOKUP($A2259,'Data Transformation'!$A$2:$G$2336,7,)</f>
        <v>1</v>
      </c>
      <c r="I2259" t="str">
        <f>VLOOKUP($A2259,'Medical Examinations'!$A$2:$H$2336,8,)</f>
        <v>No</v>
      </c>
      <c r="J2259" t="e">
        <f>VLOOKUP($A2259,'Data Transformation'!$A$2:$K$2336,11,)</f>
        <v>#N/A</v>
      </c>
      <c r="K2259" t="str">
        <f>VLOOKUP($A2259,'Data Transformation'!$A$2:$M$2336,13,)</f>
        <v>Normal</v>
      </c>
      <c r="L2259" t="str">
        <f>VLOOKUP(A2259,'Data Transformation'!A2259:Q4593,17,)</f>
        <v>12-Aug-1972</v>
      </c>
      <c r="M2259">
        <f>VLOOKUP($A2259,'Hospitalisation Details'!$A$2:$I$2344,6,)</f>
        <v>1261.44</v>
      </c>
      <c r="N2259" t="str">
        <f>VLOOKUP($A2259,'Hospitalisation Details'!$A$2:$I$2344,7,)</f>
        <v>tier - 2</v>
      </c>
      <c r="O2259" t="str">
        <f>VLOOKUP($A2259,'Hospitalisation Details'!$A$2:$I$2344,8,)</f>
        <v>tier - 3</v>
      </c>
      <c r="P2259" t="str">
        <f>VLOOKUP($A2259,'Hospitalisation Details'!$A$2:$I$2344,9,)</f>
        <v>R1011</v>
      </c>
      <c r="Q2259">
        <f>VLOOKUP(A2259,'Data Transformation'!A2259:R4593,18,)</f>
        <v>50</v>
      </c>
    </row>
    <row r="2260" spans="1:17" ht="15.6" x14ac:dyDescent="0.3">
      <c r="A2260" s="1" t="s">
        <v>99</v>
      </c>
      <c r="B2260" s="1" t="str">
        <f>VLOOKUP($A2260,'Data Transformation'!$A$2:$D$2336,4,)</f>
        <v xml:space="preserve">  Jeffrey M</v>
      </c>
      <c r="C2260">
        <f>VLOOKUP($A2260,'Medical Examinations'!$A$2:$B$2336,2,)</f>
        <v>30.4</v>
      </c>
      <c r="D2260">
        <f>VLOOKUP($A2260,'Medical Examinations'!$A$2:$C$2336,3,)</f>
        <v>4.7699999999999996</v>
      </c>
      <c r="E2260" t="str">
        <f>VLOOKUP($A2260,'Medical Examinations'!$A$2:$D$2336,4,)</f>
        <v>No</v>
      </c>
      <c r="F2260" t="str">
        <f>VLOOKUP($A2260,'Medical Examinations'!$A$2:$E$2336,5,)</f>
        <v>No</v>
      </c>
      <c r="G2260" t="str">
        <f>VLOOKUP($A2260,'Medical Examinations'!$A$2:$F$2336,6,)</f>
        <v>Yes</v>
      </c>
      <c r="H2260">
        <f>VLOOKUP($A2260,'Data Transformation'!$A$2:$G$2336,7,)</f>
        <v>1</v>
      </c>
      <c r="I2260" t="str">
        <f>VLOOKUP($A2260,'Medical Examinations'!$A$2:$H$2336,8,)</f>
        <v>No</v>
      </c>
      <c r="J2260" t="str">
        <f>VLOOKUP($A2260,'Data Transformation'!$A$2:$K$2336,11,)</f>
        <v>overweight</v>
      </c>
      <c r="K2260" t="str">
        <f>VLOOKUP($A2260,'Data Transformation'!$A$2:$M$2336,13,)</f>
        <v>Normal</v>
      </c>
      <c r="L2260" t="str">
        <f>VLOOKUP(A2260,'Data Transformation'!A2260:Q4594,17,)</f>
        <v>6-Sep-1972</v>
      </c>
      <c r="M2260">
        <f>VLOOKUP($A2260,'Hospitalisation Details'!$A$2:$I$2344,6,)</f>
        <v>1256.3</v>
      </c>
      <c r="N2260" t="str">
        <f>VLOOKUP($A2260,'Hospitalisation Details'!$A$2:$I$2344,7,)</f>
        <v>tier - 2</v>
      </c>
      <c r="O2260" t="str">
        <f>VLOOKUP($A2260,'Hospitalisation Details'!$A$2:$I$2344,8,)</f>
        <v>tier - 3</v>
      </c>
      <c r="P2260" t="str">
        <f>VLOOKUP($A2260,'Hospitalisation Details'!$A$2:$I$2344,9,)</f>
        <v>R1011</v>
      </c>
      <c r="Q2260">
        <f>VLOOKUP(A2260,'Data Transformation'!A2260:R4594,18,)</f>
        <v>50</v>
      </c>
    </row>
    <row r="2261" spans="1:17" ht="15.6" x14ac:dyDescent="0.3">
      <c r="A2261" s="1" t="s">
        <v>98</v>
      </c>
      <c r="B2261" s="1" t="str">
        <f>VLOOKUP($A2261,'Data Transformation'!$A$2:$D$2336,4,)</f>
        <v xml:space="preserve">  Andrew</v>
      </c>
      <c r="C2261">
        <f>VLOOKUP($A2261,'Medical Examinations'!$A$2:$B$2336,2,)</f>
        <v>28.7</v>
      </c>
      <c r="D2261">
        <f>VLOOKUP($A2261,'Medical Examinations'!$A$2:$C$2336,3,)</f>
        <v>4.99</v>
      </c>
      <c r="E2261" t="str">
        <f>VLOOKUP($A2261,'Medical Examinations'!$A$2:$D$2336,4,)</f>
        <v>No</v>
      </c>
      <c r="F2261" t="str">
        <f>VLOOKUP($A2261,'Medical Examinations'!$A$2:$E$2336,5,)</f>
        <v>No</v>
      </c>
      <c r="G2261" t="str">
        <f>VLOOKUP($A2261,'Medical Examinations'!$A$2:$F$2336,6,)</f>
        <v>Yes</v>
      </c>
      <c r="H2261">
        <f>VLOOKUP($A2261,'Data Transformation'!$A$2:$G$2336,7,)</f>
        <v>1</v>
      </c>
      <c r="I2261" t="str">
        <f>VLOOKUP($A2261,'Medical Examinations'!$A$2:$H$2336,8,)</f>
        <v>No</v>
      </c>
      <c r="J2261" t="str">
        <f>VLOOKUP($A2261,'Data Transformation'!$A$2:$K$2336,11,)</f>
        <v>overweight</v>
      </c>
      <c r="K2261" t="str">
        <f>VLOOKUP($A2261,'Data Transformation'!$A$2:$M$2336,13,)</f>
        <v>Normal</v>
      </c>
      <c r="L2261" t="str">
        <f>VLOOKUP(A2261,'Data Transformation'!A2261:Q4595,17,)</f>
        <v>8-Aug-1969</v>
      </c>
      <c r="M2261">
        <f>VLOOKUP($A2261,'Hospitalisation Details'!$A$2:$I$2344,6,)</f>
        <v>1253.94</v>
      </c>
      <c r="N2261" t="str">
        <f>VLOOKUP($A2261,'Hospitalisation Details'!$A$2:$I$2344,7,)</f>
        <v>tier - 2</v>
      </c>
      <c r="O2261" t="str">
        <f>VLOOKUP($A2261,'Hospitalisation Details'!$A$2:$I$2344,8,)</f>
        <v>tier - 2</v>
      </c>
      <c r="P2261" t="str">
        <f>VLOOKUP($A2261,'Hospitalisation Details'!$A$2:$I$2344,9,)</f>
        <v>R1011</v>
      </c>
      <c r="Q2261">
        <f>VLOOKUP(A2261,'Data Transformation'!A2261:R4595,18,)</f>
        <v>53</v>
      </c>
    </row>
    <row r="2262" spans="1:17" ht="15.6" x14ac:dyDescent="0.3">
      <c r="A2262" s="1" t="s">
        <v>97</v>
      </c>
      <c r="B2262" s="1" t="str">
        <f>VLOOKUP($A2262,'Data Transformation'!$A$2:$D$2336,4,)</f>
        <v xml:space="preserve">  Julia</v>
      </c>
      <c r="C2262">
        <f>VLOOKUP($A2262,'Medical Examinations'!$A$2:$B$2336,2,)</f>
        <v>17.440000000000001</v>
      </c>
      <c r="D2262">
        <f>VLOOKUP($A2262,'Medical Examinations'!$A$2:$C$2336,3,)</f>
        <v>4.42</v>
      </c>
      <c r="E2262" t="str">
        <f>VLOOKUP($A2262,'Medical Examinations'!$A$2:$D$2336,4,)</f>
        <v>yes</v>
      </c>
      <c r="F2262" t="str">
        <f>VLOOKUP($A2262,'Medical Examinations'!$A$2:$E$2336,5,)</f>
        <v>No</v>
      </c>
      <c r="G2262" t="str">
        <f>VLOOKUP($A2262,'Medical Examinations'!$A$2:$F$2336,6,)</f>
        <v>Yes</v>
      </c>
      <c r="H2262">
        <f>VLOOKUP($A2262,'Data Transformation'!$A$2:$G$2336,7,)</f>
        <v>1</v>
      </c>
      <c r="I2262" t="str">
        <f>VLOOKUP($A2262,'Medical Examinations'!$A$2:$H$2336,8,)</f>
        <v>No</v>
      </c>
      <c r="J2262" t="str">
        <f>VLOOKUP($A2262,'Data Transformation'!$A$2:$K$2336,11,)</f>
        <v>overweight</v>
      </c>
      <c r="K2262" t="str">
        <f>VLOOKUP($A2262,'Data Transformation'!$A$2:$M$2336,13,)</f>
        <v>Normal</v>
      </c>
      <c r="L2262" t="str">
        <f>VLOOKUP(A2262,'Data Transformation'!A2262:Q4596,17,)</f>
        <v>6-Jun-1964</v>
      </c>
      <c r="M2262">
        <f>VLOOKUP($A2262,'Hospitalisation Details'!$A$2:$I$2344,6,)</f>
        <v>1253</v>
      </c>
      <c r="N2262" t="str">
        <f>VLOOKUP($A2262,'Hospitalisation Details'!$A$2:$I$2344,7,)</f>
        <v>tier - 2</v>
      </c>
      <c r="O2262" t="str">
        <f>VLOOKUP($A2262,'Hospitalisation Details'!$A$2:$I$2344,8,)</f>
        <v>tier - 2</v>
      </c>
      <c r="P2262" t="str">
        <f>VLOOKUP($A2262,'Hospitalisation Details'!$A$2:$I$2344,9,)</f>
        <v>R1013</v>
      </c>
      <c r="Q2262">
        <f>VLOOKUP(A2262,'Data Transformation'!A2262:R4596,18,)</f>
        <v>59</v>
      </c>
    </row>
    <row r="2263" spans="1:17" ht="15.6" x14ac:dyDescent="0.3">
      <c r="A2263" s="1" t="s">
        <v>96</v>
      </c>
      <c r="B2263" s="1" t="str">
        <f>VLOOKUP($A2263,'Data Transformation'!$A$2:$D$2336,4,)</f>
        <v xml:space="preserve">  Daniel</v>
      </c>
      <c r="C2263">
        <f>VLOOKUP($A2263,'Medical Examinations'!$A$2:$B$2336,2,)</f>
        <v>27.6</v>
      </c>
      <c r="D2263">
        <f>VLOOKUP($A2263,'Medical Examinations'!$A$2:$C$2336,3,)</f>
        <v>4.01</v>
      </c>
      <c r="E2263" t="str">
        <f>VLOOKUP($A2263,'Medical Examinations'!$A$2:$D$2336,4,)</f>
        <v>No</v>
      </c>
      <c r="F2263" t="str">
        <f>VLOOKUP($A2263,'Medical Examinations'!$A$2:$E$2336,5,)</f>
        <v>No</v>
      </c>
      <c r="G2263" t="str">
        <f>VLOOKUP($A2263,'Medical Examinations'!$A$2:$F$2336,6,)</f>
        <v>Yes</v>
      </c>
      <c r="H2263">
        <f>VLOOKUP($A2263,'Data Transformation'!$A$2:$G$2336,7,)</f>
        <v>1</v>
      </c>
      <c r="I2263" t="str">
        <f>VLOOKUP($A2263,'Medical Examinations'!$A$2:$H$2336,8,)</f>
        <v>No</v>
      </c>
      <c r="J2263" t="str">
        <f>VLOOKUP($A2263,'Data Transformation'!$A$2:$K$2336,11,)</f>
        <v>overweight</v>
      </c>
      <c r="K2263" t="str">
        <f>VLOOKUP($A2263,'Data Transformation'!$A$2:$M$2336,13,)</f>
        <v>Prediabetes</v>
      </c>
      <c r="L2263" t="str">
        <f>VLOOKUP(A2263,'Data Transformation'!A2263:Q4597,17,)</f>
        <v>27-Aug-1977</v>
      </c>
      <c r="M2263">
        <f>VLOOKUP($A2263,'Hospitalisation Details'!$A$2:$I$2344,6,)</f>
        <v>1252.4100000000001</v>
      </c>
      <c r="N2263" t="str">
        <f>VLOOKUP($A2263,'Hospitalisation Details'!$A$2:$I$2344,7,)</f>
        <v>tier - 2</v>
      </c>
      <c r="O2263" t="str">
        <f>VLOOKUP($A2263,'Hospitalisation Details'!$A$2:$I$2344,8,)</f>
        <v>tier - 3</v>
      </c>
      <c r="P2263" t="str">
        <f>VLOOKUP($A2263,'Hospitalisation Details'!$A$2:$I$2344,9,)</f>
        <v>R1011</v>
      </c>
      <c r="Q2263">
        <f>VLOOKUP(A2263,'Data Transformation'!A2263:R4597,18,)</f>
        <v>45</v>
      </c>
    </row>
    <row r="2264" spans="1:17" ht="15.6" x14ac:dyDescent="0.3">
      <c r="A2264" s="1" t="s">
        <v>95</v>
      </c>
      <c r="B2264" s="1" t="str">
        <f>VLOOKUP($A2264,'Data Transformation'!$A$2:$D$2336,4,)</f>
        <v xml:space="preserve">  Jaime</v>
      </c>
      <c r="C2264">
        <f>VLOOKUP($A2264,'Medical Examinations'!$A$2:$B$2336,2,)</f>
        <v>20.7</v>
      </c>
      <c r="D2264">
        <f>VLOOKUP($A2264,'Medical Examinations'!$A$2:$C$2336,3,)</f>
        <v>4.49</v>
      </c>
      <c r="E2264" t="str">
        <f>VLOOKUP($A2264,'Medical Examinations'!$A$2:$D$2336,4,)</f>
        <v>No</v>
      </c>
      <c r="F2264" t="str">
        <f>VLOOKUP($A2264,'Medical Examinations'!$A$2:$E$2336,5,)</f>
        <v>No</v>
      </c>
      <c r="G2264" t="str">
        <f>VLOOKUP($A2264,'Medical Examinations'!$A$2:$F$2336,6,)</f>
        <v>Yes</v>
      </c>
      <c r="H2264">
        <f>VLOOKUP($A2264,'Data Transformation'!$A$2:$G$2336,7,)</f>
        <v>1</v>
      </c>
      <c r="I2264" t="str">
        <f>VLOOKUP($A2264,'Medical Examinations'!$A$2:$H$2336,8,)</f>
        <v>No</v>
      </c>
      <c r="J2264" t="str">
        <f>VLOOKUP($A2264,'Data Transformation'!$A$2:$K$2336,11,)</f>
        <v>obesity</v>
      </c>
      <c r="K2264" t="str">
        <f>VLOOKUP($A2264,'Data Transformation'!$A$2:$M$2336,13,)</f>
        <v>Normal</v>
      </c>
      <c r="L2264" t="str">
        <f>VLOOKUP(A2264,'Data Transformation'!A2264:Q4598,17,)</f>
        <v>7-Oct-1964</v>
      </c>
      <c r="M2264">
        <f>VLOOKUP($A2264,'Hospitalisation Details'!$A$2:$I$2344,6,)</f>
        <v>1242.82</v>
      </c>
      <c r="N2264" t="str">
        <f>VLOOKUP($A2264,'Hospitalisation Details'!$A$2:$I$2344,7,)</f>
        <v>tier - 2</v>
      </c>
      <c r="O2264" t="str">
        <f>VLOOKUP($A2264,'Hospitalisation Details'!$A$2:$I$2344,8,)</f>
        <v>tier - 1</v>
      </c>
      <c r="P2264" t="str">
        <f>VLOOKUP($A2264,'Hospitalisation Details'!$A$2:$I$2344,9,)</f>
        <v>R1011</v>
      </c>
      <c r="Q2264">
        <f>VLOOKUP(A2264,'Data Transformation'!A2264:R4598,18,)</f>
        <v>58</v>
      </c>
    </row>
    <row r="2265" spans="1:17" ht="15.6" x14ac:dyDescent="0.3">
      <c r="A2265" s="1" t="s">
        <v>94</v>
      </c>
      <c r="B2265" s="1" t="str">
        <f>VLOOKUP($A2265,'Data Transformation'!$A$2:$D$2336,4,)</f>
        <v xml:space="preserve">  Mohd Syahidan</v>
      </c>
      <c r="C2265">
        <f>VLOOKUP($A2265,'Medical Examinations'!$A$2:$B$2336,2,)</f>
        <v>20.3</v>
      </c>
      <c r="D2265">
        <f>VLOOKUP($A2265,'Medical Examinations'!$A$2:$C$2336,3,)</f>
        <v>6.37</v>
      </c>
      <c r="E2265" t="str">
        <f>VLOOKUP($A2265,'Medical Examinations'!$A$2:$D$2336,4,)</f>
        <v>No</v>
      </c>
      <c r="F2265" t="str">
        <f>VLOOKUP($A2265,'Medical Examinations'!$A$2:$E$2336,5,)</f>
        <v>No</v>
      </c>
      <c r="G2265" t="str">
        <f>VLOOKUP($A2265,'Medical Examinations'!$A$2:$F$2336,6,)</f>
        <v>Yes</v>
      </c>
      <c r="H2265">
        <f>VLOOKUP($A2265,'Data Transformation'!$A$2:$G$2336,7,)</f>
        <v>1</v>
      </c>
      <c r="I2265" t="str">
        <f>VLOOKUP($A2265,'Medical Examinations'!$A$2:$H$2336,8,)</f>
        <v>No</v>
      </c>
      <c r="J2265" t="str">
        <f>VLOOKUP($A2265,'Data Transformation'!$A$2:$K$2336,11,)</f>
        <v>obesity</v>
      </c>
      <c r="K2265" t="str">
        <f>VLOOKUP($A2265,'Data Transformation'!$A$2:$M$2336,13,)</f>
        <v>Prediabetes</v>
      </c>
      <c r="L2265" t="str">
        <f>VLOOKUP(A2265,'Data Transformation'!A2265:Q4599,17,)</f>
        <v>16-Oct-1971</v>
      </c>
      <c r="M2265">
        <f>VLOOKUP($A2265,'Hospitalisation Details'!$A$2:$I$2344,6,)</f>
        <v>1242.26</v>
      </c>
      <c r="N2265" t="str">
        <f>VLOOKUP($A2265,'Hospitalisation Details'!$A$2:$I$2344,7,)</f>
        <v>tier - 2</v>
      </c>
      <c r="O2265" t="str">
        <f>VLOOKUP($A2265,'Hospitalisation Details'!$A$2:$I$2344,8,)</f>
        <v>tier - 1</v>
      </c>
      <c r="P2265" t="str">
        <f>VLOOKUP($A2265,'Hospitalisation Details'!$A$2:$I$2344,9,)</f>
        <v>R1011</v>
      </c>
      <c r="Q2265">
        <f>VLOOKUP(A2265,'Data Transformation'!A2265:R4599,18,)</f>
        <v>51</v>
      </c>
    </row>
    <row r="2266" spans="1:17" ht="15.6" x14ac:dyDescent="0.3">
      <c r="A2266" s="1" t="s">
        <v>93</v>
      </c>
      <c r="B2266" s="1" t="str">
        <f>VLOOKUP($A2266,'Data Transformation'!$A$2:$D$2336,4,)</f>
        <v xml:space="preserve">  Matthew</v>
      </c>
      <c r="C2266">
        <f>VLOOKUP($A2266,'Medical Examinations'!$A$2:$B$2336,2,)</f>
        <v>19.8</v>
      </c>
      <c r="D2266">
        <f>VLOOKUP($A2266,'Medical Examinations'!$A$2:$C$2336,3,)</f>
        <v>5.12</v>
      </c>
      <c r="E2266" t="str">
        <f>VLOOKUP($A2266,'Medical Examinations'!$A$2:$D$2336,4,)</f>
        <v>No</v>
      </c>
      <c r="F2266" t="str">
        <f>VLOOKUP($A2266,'Medical Examinations'!$A$2:$E$2336,5,)</f>
        <v>No</v>
      </c>
      <c r="G2266" t="str">
        <f>VLOOKUP($A2266,'Medical Examinations'!$A$2:$F$2336,6,)</f>
        <v>Yes</v>
      </c>
      <c r="H2266">
        <f>VLOOKUP($A2266,'Data Transformation'!$A$2:$G$2336,7,)</f>
        <v>1</v>
      </c>
      <c r="I2266" t="str">
        <f>VLOOKUP($A2266,'Medical Examinations'!$A$2:$H$2336,8,)</f>
        <v>No</v>
      </c>
      <c r="J2266" t="str">
        <f>VLOOKUP($A2266,'Data Transformation'!$A$2:$K$2336,11,)</f>
        <v>underweight</v>
      </c>
      <c r="K2266" t="str">
        <f>VLOOKUP($A2266,'Data Transformation'!$A$2:$M$2336,13,)</f>
        <v>Normal</v>
      </c>
      <c r="L2266" t="str">
        <f>VLOOKUP(A2266,'Data Transformation'!A2266:Q4600,17,)</f>
        <v>22-Dec-1967</v>
      </c>
      <c r="M2266">
        <f>VLOOKUP($A2266,'Hospitalisation Details'!$A$2:$I$2344,6,)</f>
        <v>1241.57</v>
      </c>
      <c r="N2266" t="str">
        <f>VLOOKUP($A2266,'Hospitalisation Details'!$A$2:$I$2344,7,)</f>
        <v>tier - 2</v>
      </c>
      <c r="O2266" t="str">
        <f>VLOOKUP($A2266,'Hospitalisation Details'!$A$2:$I$2344,8,)</f>
        <v>tier - 2</v>
      </c>
      <c r="P2266" t="str">
        <f>VLOOKUP($A2266,'Hospitalisation Details'!$A$2:$I$2344,9,)</f>
        <v>R1011</v>
      </c>
      <c r="Q2266">
        <f>VLOOKUP(A2266,'Data Transformation'!A2266:R4600,18,)</f>
        <v>55</v>
      </c>
    </row>
    <row r="2267" spans="1:17" ht="15.6" x14ac:dyDescent="0.3">
      <c r="A2267" s="1" t="s">
        <v>92</v>
      </c>
      <c r="B2267" s="1" t="str">
        <f>VLOOKUP($A2267,'Data Transformation'!$A$2:$D$2336,4,)</f>
        <v xml:space="preserve">  Elizabeth S</v>
      </c>
      <c r="C2267">
        <f>VLOOKUP($A2267,'Medical Examinations'!$A$2:$B$2336,2,)</f>
        <v>21.87</v>
      </c>
      <c r="D2267">
        <f>VLOOKUP($A2267,'Medical Examinations'!$A$2:$C$2336,3,)</f>
        <v>8.59</v>
      </c>
      <c r="E2267" t="str">
        <f>VLOOKUP($A2267,'Medical Examinations'!$A$2:$D$2336,4,)</f>
        <v>No</v>
      </c>
      <c r="F2267" t="str">
        <f>VLOOKUP($A2267,'Medical Examinations'!$A$2:$E$2336,5,)</f>
        <v>No</v>
      </c>
      <c r="G2267" t="str">
        <f>VLOOKUP($A2267,'Medical Examinations'!$A$2:$F$2336,6,)</f>
        <v>No</v>
      </c>
      <c r="H2267">
        <f>VLOOKUP($A2267,'Data Transformation'!$A$2:$G$2336,7,)</f>
        <v>0</v>
      </c>
      <c r="I2267" t="str">
        <f>VLOOKUP($A2267,'Medical Examinations'!$A$2:$H$2336,8,)</f>
        <v>No</v>
      </c>
      <c r="J2267" t="str">
        <f>VLOOKUP($A2267,'Data Transformation'!$A$2:$K$2336,11,)</f>
        <v>overweight</v>
      </c>
      <c r="K2267" t="str">
        <f>VLOOKUP($A2267,'Data Transformation'!$A$2:$M$2336,13,)</f>
        <v>Normal</v>
      </c>
      <c r="L2267" t="str">
        <f>VLOOKUP(A2267,'Data Transformation'!A2267:Q4601,17,)</f>
        <v>24-Nov-1974</v>
      </c>
      <c r="M2267">
        <f>VLOOKUP($A2267,'Hospitalisation Details'!$A$2:$I$2344,6,)</f>
        <v>1241</v>
      </c>
      <c r="N2267" t="str">
        <f>VLOOKUP($A2267,'Hospitalisation Details'!$A$2:$I$2344,7,)</f>
        <v>tier - 2</v>
      </c>
      <c r="O2267" t="str">
        <f>VLOOKUP($A2267,'Hospitalisation Details'!$A$2:$I$2344,8,)</f>
        <v>tier - 2</v>
      </c>
      <c r="P2267" t="str">
        <f>VLOOKUP($A2267,'Hospitalisation Details'!$A$2:$I$2344,9,)</f>
        <v>R1013</v>
      </c>
      <c r="Q2267">
        <f>VLOOKUP(A2267,'Data Transformation'!A2267:R4601,18,)</f>
        <v>48</v>
      </c>
    </row>
    <row r="2268" spans="1:17" ht="15.6" x14ac:dyDescent="0.3">
      <c r="A2268" s="1" t="s">
        <v>91</v>
      </c>
      <c r="B2268" s="1" t="str">
        <f>VLOOKUP($A2268,'Data Transformation'!$A$2:$D$2336,4,)</f>
        <v xml:space="preserve">  Katie</v>
      </c>
      <c r="C2268">
        <f>VLOOKUP($A2268,'Medical Examinations'!$A$2:$B$2336,2,)</f>
        <v>16.600000000000001</v>
      </c>
      <c r="D2268">
        <f>VLOOKUP($A2268,'Medical Examinations'!$A$2:$C$2336,3,)</f>
        <v>5.87</v>
      </c>
      <c r="E2268" t="str">
        <f>VLOOKUP($A2268,'Medical Examinations'!$A$2:$D$2336,4,)</f>
        <v>No</v>
      </c>
      <c r="F2268" t="str">
        <f>VLOOKUP($A2268,'Medical Examinations'!$A$2:$E$2336,5,)</f>
        <v>No</v>
      </c>
      <c r="G2268" t="str">
        <f>VLOOKUP($A2268,'Medical Examinations'!$A$2:$F$2336,6,)</f>
        <v>No</v>
      </c>
      <c r="H2268">
        <f>VLOOKUP($A2268,'Data Transformation'!$A$2:$G$2336,7,)</f>
        <v>1</v>
      </c>
      <c r="I2268" t="str">
        <f>VLOOKUP($A2268,'Medical Examinations'!$A$2:$H$2336,8,)</f>
        <v>No</v>
      </c>
      <c r="J2268" t="str">
        <f>VLOOKUP($A2268,'Data Transformation'!$A$2:$K$2336,11,)</f>
        <v>obesity</v>
      </c>
      <c r="K2268" t="str">
        <f>VLOOKUP($A2268,'Data Transformation'!$A$2:$M$2336,13,)</f>
        <v>Normal</v>
      </c>
      <c r="L2268" t="str">
        <f>VLOOKUP(A2268,'Data Transformation'!A2268:Q4602,17,)</f>
        <v>29-Oct-1976</v>
      </c>
      <c r="M2268">
        <f>VLOOKUP($A2268,'Hospitalisation Details'!$A$2:$I$2344,6,)</f>
        <v>1240</v>
      </c>
      <c r="N2268" t="str">
        <f>VLOOKUP($A2268,'Hospitalisation Details'!$A$2:$I$2344,7,)</f>
        <v>tier - 2</v>
      </c>
      <c r="O2268" t="str">
        <f>VLOOKUP($A2268,'Hospitalisation Details'!$A$2:$I$2344,8,)</f>
        <v>tier - 1</v>
      </c>
      <c r="P2268" t="str">
        <f>VLOOKUP($A2268,'Hospitalisation Details'!$A$2:$I$2344,9,)</f>
        <v>R1012</v>
      </c>
      <c r="Q2268">
        <f>VLOOKUP(A2268,'Data Transformation'!A2268:R4602,18,)</f>
        <v>46</v>
      </c>
    </row>
    <row r="2269" spans="1:17" ht="15.6" x14ac:dyDescent="0.3">
      <c r="A2269" s="1" t="s">
        <v>90</v>
      </c>
      <c r="B2269" s="1" t="str">
        <f>VLOOKUP($A2269,'Data Transformation'!$A$2:$D$2336,4,)</f>
        <v xml:space="preserve">  Christi A</v>
      </c>
      <c r="C2269">
        <f>VLOOKUP($A2269,'Medical Examinations'!$A$2:$B$2336,2,)</f>
        <v>21.98</v>
      </c>
      <c r="D2269">
        <f>VLOOKUP($A2269,'Medical Examinations'!$A$2:$C$2336,3,)</f>
        <v>7.03</v>
      </c>
      <c r="E2269" t="str">
        <f>VLOOKUP($A2269,'Medical Examinations'!$A$2:$D$2336,4,)</f>
        <v>No</v>
      </c>
      <c r="F2269" t="str">
        <f>VLOOKUP($A2269,'Medical Examinations'!$A$2:$E$2336,5,)</f>
        <v>No</v>
      </c>
      <c r="G2269" t="str">
        <f>VLOOKUP($A2269,'Medical Examinations'!$A$2:$F$2336,6,)</f>
        <v>No</v>
      </c>
      <c r="H2269">
        <f>VLOOKUP($A2269,'Data Transformation'!$A$2:$G$2336,7,)</f>
        <v>0</v>
      </c>
      <c r="I2269" t="str">
        <f>VLOOKUP($A2269,'Medical Examinations'!$A$2:$H$2336,8,)</f>
        <v>No</v>
      </c>
      <c r="J2269" t="str">
        <f>VLOOKUP($A2269,'Data Transformation'!$A$2:$K$2336,11,)</f>
        <v>underweight</v>
      </c>
      <c r="K2269" t="str">
        <f>VLOOKUP($A2269,'Data Transformation'!$A$2:$M$2336,13,)</f>
        <v>Normal</v>
      </c>
      <c r="L2269" t="str">
        <f>VLOOKUP(A2269,'Data Transformation'!A2269:Q4603,17,)</f>
        <v>14-Nov-1975</v>
      </c>
      <c r="M2269">
        <f>VLOOKUP($A2269,'Hospitalisation Details'!$A$2:$I$2344,6,)</f>
        <v>1237</v>
      </c>
      <c r="N2269" t="str">
        <f>VLOOKUP($A2269,'Hospitalisation Details'!$A$2:$I$2344,7,)</f>
        <v>tier - 2</v>
      </c>
      <c r="O2269" t="str">
        <f>VLOOKUP($A2269,'Hospitalisation Details'!$A$2:$I$2344,8,)</f>
        <v>tier - 2</v>
      </c>
      <c r="P2269" t="str">
        <f>VLOOKUP($A2269,'Hospitalisation Details'!$A$2:$I$2344,9,)</f>
        <v>R1013</v>
      </c>
      <c r="Q2269">
        <f>VLOOKUP(A2269,'Data Transformation'!A2269:R4603,18,)</f>
        <v>47</v>
      </c>
    </row>
    <row r="2270" spans="1:17" ht="15.6" x14ac:dyDescent="0.3">
      <c r="A2270" s="1" t="s">
        <v>89</v>
      </c>
      <c r="B2270" s="1" t="str">
        <f>VLOOKUP($A2270,'Data Transformation'!$A$2:$D$2336,4,)</f>
        <v xml:space="preserve">  Sandra K</v>
      </c>
      <c r="C2270">
        <f>VLOOKUP($A2270,'Medical Examinations'!$A$2:$B$2336,2,)</f>
        <v>19.7</v>
      </c>
      <c r="D2270">
        <f>VLOOKUP($A2270,'Medical Examinations'!$A$2:$C$2336,3,)</f>
        <v>5.51</v>
      </c>
      <c r="E2270" t="str">
        <f>VLOOKUP($A2270,'Medical Examinations'!$A$2:$D$2336,4,)</f>
        <v>No</v>
      </c>
      <c r="F2270" t="str">
        <f>VLOOKUP($A2270,'Medical Examinations'!$A$2:$E$2336,5,)</f>
        <v>No</v>
      </c>
      <c r="G2270" t="str">
        <f>VLOOKUP($A2270,'Medical Examinations'!$A$2:$F$2336,6,)</f>
        <v>No</v>
      </c>
      <c r="H2270">
        <f>VLOOKUP($A2270,'Data Transformation'!$A$2:$G$2336,7,)</f>
        <v>1</v>
      </c>
      <c r="I2270" t="str">
        <f>VLOOKUP($A2270,'Medical Examinations'!$A$2:$H$2336,8,)</f>
        <v>No</v>
      </c>
      <c r="J2270" t="str">
        <f>VLOOKUP($A2270,'Data Transformation'!$A$2:$K$2336,11,)</f>
        <v>obesity</v>
      </c>
      <c r="K2270" t="str">
        <f>VLOOKUP($A2270,'Data Transformation'!$A$2:$M$2336,13,)</f>
        <v>Normal</v>
      </c>
      <c r="L2270" t="str">
        <f>VLOOKUP(A2270,'Data Transformation'!A2270:Q4604,17,)</f>
        <v>29-Sep-1975</v>
      </c>
      <c r="M2270">
        <f>VLOOKUP($A2270,'Hospitalisation Details'!$A$2:$I$2344,6,)</f>
        <v>1234</v>
      </c>
      <c r="N2270" t="str">
        <f>VLOOKUP($A2270,'Hospitalisation Details'!$A$2:$I$2344,7,)</f>
        <v>tier - 2</v>
      </c>
      <c r="O2270" t="str">
        <f>VLOOKUP($A2270,'Hospitalisation Details'!$A$2:$I$2344,8,)</f>
        <v>tier - 1</v>
      </c>
      <c r="P2270" t="str">
        <f>VLOOKUP($A2270,'Hospitalisation Details'!$A$2:$I$2344,9,)</f>
        <v>R1013</v>
      </c>
      <c r="Q2270">
        <f>VLOOKUP(A2270,'Data Transformation'!A2270:R4604,18,)</f>
        <v>47</v>
      </c>
    </row>
    <row r="2271" spans="1:17" ht="15.6" x14ac:dyDescent="0.3">
      <c r="A2271" s="1" t="s">
        <v>88</v>
      </c>
      <c r="B2271" s="1" t="str">
        <f>VLOOKUP($A2271,'Data Transformation'!$A$2:$D$2336,4,)</f>
        <v xml:space="preserve">  Katharine</v>
      </c>
      <c r="C2271">
        <f>VLOOKUP($A2271,'Medical Examinations'!$A$2:$B$2336,2,)</f>
        <v>19.21</v>
      </c>
      <c r="D2271">
        <f>VLOOKUP($A2271,'Medical Examinations'!$A$2:$C$2336,3,)</f>
        <v>4.76</v>
      </c>
      <c r="E2271" t="str">
        <f>VLOOKUP($A2271,'Medical Examinations'!$A$2:$D$2336,4,)</f>
        <v>No</v>
      </c>
      <c r="F2271" t="str">
        <f>VLOOKUP($A2271,'Medical Examinations'!$A$2:$E$2336,5,)</f>
        <v>yes</v>
      </c>
      <c r="G2271" t="str">
        <f>VLOOKUP($A2271,'Medical Examinations'!$A$2:$F$2336,6,)</f>
        <v>No</v>
      </c>
      <c r="H2271">
        <f>VLOOKUP($A2271,'Data Transformation'!$A$2:$G$2336,7,)</f>
        <v>1</v>
      </c>
      <c r="I2271" t="str">
        <f>VLOOKUP($A2271,'Medical Examinations'!$A$2:$H$2336,8,)</f>
        <v>No</v>
      </c>
      <c r="J2271" t="str">
        <f>VLOOKUP($A2271,'Data Transformation'!$A$2:$K$2336,11,)</f>
        <v>overweight</v>
      </c>
      <c r="K2271" t="str">
        <f>VLOOKUP($A2271,'Data Transformation'!$A$2:$M$2336,13,)</f>
        <v>Prediabetes</v>
      </c>
      <c r="L2271" t="str">
        <f>VLOOKUP(A2271,'Data Transformation'!A2271:Q4605,17,)</f>
        <v>22-Sep-1962</v>
      </c>
      <c r="M2271">
        <f>VLOOKUP($A2271,'Hospitalisation Details'!$A$2:$I$2344,6,)</f>
        <v>1228</v>
      </c>
      <c r="N2271" t="str">
        <f>VLOOKUP($A2271,'Hospitalisation Details'!$A$2:$I$2344,7,)</f>
        <v>tier - 2</v>
      </c>
      <c r="O2271" t="str">
        <f>VLOOKUP($A2271,'Hospitalisation Details'!$A$2:$I$2344,8,)</f>
        <v>tier - 1</v>
      </c>
      <c r="P2271" t="str">
        <f>VLOOKUP($A2271,'Hospitalisation Details'!$A$2:$I$2344,9,)</f>
        <v>R1012</v>
      </c>
      <c r="Q2271">
        <f>VLOOKUP(A2271,'Data Transformation'!A2271:R4605,18,)</f>
        <v>60</v>
      </c>
    </row>
    <row r="2272" spans="1:17" ht="15.6" x14ac:dyDescent="0.3">
      <c r="A2272" s="1" t="s">
        <v>87</v>
      </c>
      <c r="B2272" s="1" t="str">
        <f>VLOOKUP($A2272,'Data Transformation'!$A$2:$D$2336,4,)</f>
        <v xml:space="preserve">  Jerome</v>
      </c>
      <c r="C2272">
        <f>VLOOKUP($A2272,'Medical Examinations'!$A$2:$B$2336,2,)</f>
        <v>19.3</v>
      </c>
      <c r="D2272">
        <f>VLOOKUP($A2272,'Medical Examinations'!$A$2:$C$2336,3,)</f>
        <v>4.7</v>
      </c>
      <c r="E2272" t="str">
        <f>VLOOKUP($A2272,'Medical Examinations'!$A$2:$D$2336,4,)</f>
        <v>No</v>
      </c>
      <c r="F2272" t="str">
        <f>VLOOKUP($A2272,'Medical Examinations'!$A$2:$E$2336,5,)</f>
        <v>yes</v>
      </c>
      <c r="G2272" t="str">
        <f>VLOOKUP($A2272,'Medical Examinations'!$A$2:$F$2336,6,)</f>
        <v>No</v>
      </c>
      <c r="H2272">
        <f>VLOOKUP($A2272,'Data Transformation'!$A$2:$G$2336,7,)</f>
        <v>1</v>
      </c>
      <c r="I2272" t="str">
        <f>VLOOKUP($A2272,'Medical Examinations'!$A$2:$H$2336,8,)</f>
        <v>No</v>
      </c>
      <c r="J2272" t="str">
        <f>VLOOKUP($A2272,'Data Transformation'!$A$2:$K$2336,11,)</f>
        <v>normal weight</v>
      </c>
      <c r="K2272" t="str">
        <f>VLOOKUP($A2272,'Data Transformation'!$A$2:$M$2336,13,)</f>
        <v>Normal</v>
      </c>
      <c r="L2272" t="str">
        <f>VLOOKUP(A2272,'Data Transformation'!A2272:Q4606,17,)</f>
        <v>21-Sep-1966</v>
      </c>
      <c r="M2272">
        <f>VLOOKUP($A2272,'Hospitalisation Details'!$A$2:$I$2344,6,)</f>
        <v>1224</v>
      </c>
      <c r="N2272" t="str">
        <f>VLOOKUP($A2272,'Hospitalisation Details'!$A$2:$I$2344,7,)</f>
        <v>tier - 2</v>
      </c>
      <c r="O2272" t="str">
        <f>VLOOKUP($A2272,'Hospitalisation Details'!$A$2:$I$2344,8,)</f>
        <v>tier - 1</v>
      </c>
      <c r="P2272" t="str">
        <f>VLOOKUP($A2272,'Hospitalisation Details'!$A$2:$I$2344,9,)</f>
        <v>R1013</v>
      </c>
      <c r="Q2272">
        <f>VLOOKUP(A2272,'Data Transformation'!A2272:R4606,18,)</f>
        <v>56</v>
      </c>
    </row>
    <row r="2273" spans="1:17" ht="15.6" x14ac:dyDescent="0.3">
      <c r="A2273" s="1" t="s">
        <v>86</v>
      </c>
      <c r="B2273" s="1" t="str">
        <f>VLOOKUP($A2273,'Data Transformation'!$A$2:$D$2336,4,)</f>
        <v xml:space="preserve">  Julia R</v>
      </c>
      <c r="C2273">
        <f>VLOOKUP($A2273,'Medical Examinations'!$A$2:$B$2336,2,)</f>
        <v>16.22</v>
      </c>
      <c r="D2273">
        <f>VLOOKUP($A2273,'Medical Examinations'!$A$2:$C$2336,3,)</f>
        <v>6.21</v>
      </c>
      <c r="E2273" t="str">
        <f>VLOOKUP($A2273,'Medical Examinations'!$A$2:$D$2336,4,)</f>
        <v>yes</v>
      </c>
      <c r="F2273" t="str">
        <f>VLOOKUP($A2273,'Medical Examinations'!$A$2:$E$2336,5,)</f>
        <v>No</v>
      </c>
      <c r="G2273" t="str">
        <f>VLOOKUP($A2273,'Medical Examinations'!$A$2:$F$2336,6,)</f>
        <v>No</v>
      </c>
      <c r="H2273">
        <f>VLOOKUP($A2273,'Data Transformation'!$A$2:$G$2336,7,)</f>
        <v>0</v>
      </c>
      <c r="I2273" t="str">
        <f>VLOOKUP($A2273,'Medical Examinations'!$A$2:$H$2336,8,)</f>
        <v>No</v>
      </c>
      <c r="J2273" t="str">
        <f>VLOOKUP($A2273,'Data Transformation'!$A$2:$K$2336,11,)</f>
        <v>underweight</v>
      </c>
      <c r="K2273" t="str">
        <f>VLOOKUP($A2273,'Data Transformation'!$A$2:$M$2336,13,)</f>
        <v>Normal</v>
      </c>
      <c r="L2273" t="str">
        <f>VLOOKUP(A2273,'Data Transformation'!A2273:Q4607,17,)</f>
        <v>8-Jun-1972</v>
      </c>
      <c r="M2273">
        <f>VLOOKUP($A2273,'Hospitalisation Details'!$A$2:$I$2344,6,)</f>
        <v>1220</v>
      </c>
      <c r="N2273" t="str">
        <f>VLOOKUP($A2273,'Hospitalisation Details'!$A$2:$I$2344,7,)</f>
        <v>tier - 2</v>
      </c>
      <c r="O2273" t="str">
        <f>VLOOKUP($A2273,'Hospitalisation Details'!$A$2:$I$2344,8,)</f>
        <v>tier - 3</v>
      </c>
      <c r="P2273" t="str">
        <f>VLOOKUP($A2273,'Hospitalisation Details'!$A$2:$I$2344,9,)</f>
        <v>R1012</v>
      </c>
      <c r="Q2273">
        <f>VLOOKUP(A2273,'Data Transformation'!A2273:R4607,18,)</f>
        <v>51</v>
      </c>
    </row>
    <row r="2274" spans="1:17" ht="15.6" x14ac:dyDescent="0.3">
      <c r="A2274" s="1" t="s">
        <v>85</v>
      </c>
      <c r="B2274" s="1" t="str">
        <f>VLOOKUP($A2274,'Data Transformation'!$A$2:$D$2336,4,)</f>
        <v xml:space="preserve">  Sean Henry</v>
      </c>
      <c r="C2274">
        <f>VLOOKUP($A2274,'Medical Examinations'!$A$2:$B$2336,2,)</f>
        <v>17.12</v>
      </c>
      <c r="D2274">
        <f>VLOOKUP($A2274,'Medical Examinations'!$A$2:$C$2336,3,)</f>
        <v>4.5199999999999996</v>
      </c>
      <c r="E2274" t="str">
        <f>VLOOKUP($A2274,'Medical Examinations'!$A$2:$D$2336,4,)</f>
        <v>No</v>
      </c>
      <c r="F2274" t="str">
        <f>VLOOKUP($A2274,'Medical Examinations'!$A$2:$E$2336,5,)</f>
        <v>yes</v>
      </c>
      <c r="G2274" t="str">
        <f>VLOOKUP($A2274,'Medical Examinations'!$A$2:$F$2336,6,)</f>
        <v>No</v>
      </c>
      <c r="H2274">
        <f>VLOOKUP($A2274,'Data Transformation'!$A$2:$G$2336,7,)</f>
        <v>1</v>
      </c>
      <c r="I2274" t="str">
        <f>VLOOKUP($A2274,'Medical Examinations'!$A$2:$H$2336,8,)</f>
        <v>No</v>
      </c>
      <c r="J2274" t="str">
        <f>VLOOKUP($A2274,'Data Transformation'!$A$2:$K$2336,11,)</f>
        <v>obesity</v>
      </c>
      <c r="K2274" t="str">
        <f>VLOOKUP($A2274,'Data Transformation'!$A$2:$M$2336,13,)</f>
        <v>Normal</v>
      </c>
      <c r="L2274" t="str">
        <f>VLOOKUP(A2274,'Data Transformation'!A2274:Q4608,17,)</f>
        <v>10-Nov-1984</v>
      </c>
      <c r="M2274">
        <f>VLOOKUP($A2274,'Hospitalisation Details'!$A$2:$I$2344,6,)</f>
        <v>1210</v>
      </c>
      <c r="N2274" t="str">
        <f>VLOOKUP($A2274,'Hospitalisation Details'!$A$2:$I$2344,7,)</f>
        <v>tier - 2</v>
      </c>
      <c r="O2274" t="str">
        <f>VLOOKUP($A2274,'Hospitalisation Details'!$A$2:$I$2344,8,)</f>
        <v>tier - 1</v>
      </c>
      <c r="P2274" t="str">
        <f>VLOOKUP($A2274,'Hospitalisation Details'!$A$2:$I$2344,9,)</f>
        <v>R1013</v>
      </c>
      <c r="Q2274">
        <f>VLOOKUP(A2274,'Data Transformation'!A2274:R4608,18,)</f>
        <v>38</v>
      </c>
    </row>
    <row r="2275" spans="1:17" ht="15.6" x14ac:dyDescent="0.3">
      <c r="A2275" s="1" t="s">
        <v>84</v>
      </c>
      <c r="B2275" s="1" t="str">
        <f>VLOOKUP($A2275,'Data Transformation'!$A$2:$D$2336,4,)</f>
        <v xml:space="preserve">  Rachel A</v>
      </c>
      <c r="C2275">
        <f>VLOOKUP($A2275,'Medical Examinations'!$A$2:$B$2336,2,)</f>
        <v>19.07</v>
      </c>
      <c r="D2275">
        <f>VLOOKUP($A2275,'Medical Examinations'!$A$2:$C$2336,3,)</f>
        <v>5.45</v>
      </c>
      <c r="E2275" t="str">
        <f>VLOOKUP($A2275,'Medical Examinations'!$A$2:$D$2336,4,)</f>
        <v>No</v>
      </c>
      <c r="F2275" t="str">
        <f>VLOOKUP($A2275,'Medical Examinations'!$A$2:$E$2336,5,)</f>
        <v>No</v>
      </c>
      <c r="G2275" t="str">
        <f>VLOOKUP($A2275,'Medical Examinations'!$A$2:$F$2336,6,)</f>
        <v>No</v>
      </c>
      <c r="H2275">
        <f>VLOOKUP($A2275,'Data Transformation'!$A$2:$G$2336,7,)</f>
        <v>1</v>
      </c>
      <c r="I2275" t="str">
        <f>VLOOKUP($A2275,'Medical Examinations'!$A$2:$H$2336,8,)</f>
        <v>No</v>
      </c>
      <c r="J2275" t="str">
        <f>VLOOKUP($A2275,'Data Transformation'!$A$2:$K$2336,11,)</f>
        <v>normal weight</v>
      </c>
      <c r="K2275" t="str">
        <f>VLOOKUP($A2275,'Data Transformation'!$A$2:$M$2336,13,)</f>
        <v>Prediabetes</v>
      </c>
      <c r="L2275" t="str">
        <f>VLOOKUP(A2275,'Data Transformation'!A2275:Q4609,17,)</f>
        <v>19-Dec-1968</v>
      </c>
      <c r="M2275">
        <f>VLOOKUP($A2275,'Hospitalisation Details'!$A$2:$I$2344,6,)</f>
        <v>1200.55</v>
      </c>
      <c r="N2275" t="str">
        <f>VLOOKUP($A2275,'Hospitalisation Details'!$A$2:$I$2344,7,)</f>
        <v>tier - 2</v>
      </c>
      <c r="O2275" t="str">
        <f>VLOOKUP($A2275,'Hospitalisation Details'!$A$2:$I$2344,8,)</f>
        <v>tier - 3</v>
      </c>
      <c r="P2275" t="str">
        <f>VLOOKUP($A2275,'Hospitalisation Details'!$A$2:$I$2344,9,)</f>
        <v>R1013</v>
      </c>
      <c r="Q2275">
        <f>VLOOKUP(A2275,'Data Transformation'!A2275:R4609,18,)</f>
        <v>54</v>
      </c>
    </row>
    <row r="2276" spans="1:17" ht="15.6" x14ac:dyDescent="0.3">
      <c r="A2276" s="1" t="s">
        <v>83</v>
      </c>
      <c r="B2276" s="1" t="str">
        <f>VLOOKUP($A2276,'Data Transformation'!$A$2:$D$2336,4,)</f>
        <v xml:space="preserve">  Jim</v>
      </c>
      <c r="C2276">
        <f>VLOOKUP($A2276,'Medical Examinations'!$A$2:$B$2336,2,)</f>
        <v>15.56</v>
      </c>
      <c r="D2276">
        <f>VLOOKUP($A2276,'Medical Examinations'!$A$2:$C$2336,3,)</f>
        <v>4.42</v>
      </c>
      <c r="E2276" t="str">
        <f>VLOOKUP($A2276,'Medical Examinations'!$A$2:$D$2336,4,)</f>
        <v>No</v>
      </c>
      <c r="F2276" t="str">
        <f>VLOOKUP($A2276,'Medical Examinations'!$A$2:$E$2336,5,)</f>
        <v>No</v>
      </c>
      <c r="G2276" t="str">
        <f>VLOOKUP($A2276,'Medical Examinations'!$A$2:$F$2336,6,)</f>
        <v>No</v>
      </c>
      <c r="H2276">
        <f>VLOOKUP($A2276,'Data Transformation'!$A$2:$G$2336,7,)</f>
        <v>0</v>
      </c>
      <c r="I2276" t="str">
        <f>VLOOKUP($A2276,'Medical Examinations'!$A$2:$H$2336,8,)</f>
        <v>No</v>
      </c>
      <c r="J2276" t="str">
        <f>VLOOKUP($A2276,'Data Transformation'!$A$2:$K$2336,11,)</f>
        <v>overweight</v>
      </c>
      <c r="K2276" t="str">
        <f>VLOOKUP($A2276,'Data Transformation'!$A$2:$M$2336,13,)</f>
        <v>Normal</v>
      </c>
      <c r="L2276" t="str">
        <f>VLOOKUP(A2276,'Data Transformation'!A2276:Q4610,17,)</f>
        <v>28-Nov-1976</v>
      </c>
      <c r="M2276">
        <f>VLOOKUP($A2276,'Hospitalisation Details'!$A$2:$I$2344,6,)</f>
        <v>1200</v>
      </c>
      <c r="N2276" t="str">
        <f>VLOOKUP($A2276,'Hospitalisation Details'!$A$2:$I$2344,7,)</f>
        <v>tier - 2</v>
      </c>
      <c r="O2276" t="str">
        <f>VLOOKUP($A2276,'Hospitalisation Details'!$A$2:$I$2344,8,)</f>
        <v>tier - 3</v>
      </c>
      <c r="P2276" t="str">
        <f>VLOOKUP($A2276,'Hospitalisation Details'!$A$2:$I$2344,9,)</f>
        <v>R1012</v>
      </c>
      <c r="Q2276">
        <f>VLOOKUP(A2276,'Data Transformation'!A2276:R4610,18,)</f>
        <v>46</v>
      </c>
    </row>
    <row r="2277" spans="1:17" ht="15.6" x14ac:dyDescent="0.3">
      <c r="A2277" s="1" t="s">
        <v>82</v>
      </c>
      <c r="B2277" s="1" t="str">
        <f>VLOOKUP($A2277,'Data Transformation'!$A$2:$D$2336,4,)</f>
        <v xml:space="preserve">  Tim</v>
      </c>
      <c r="C2277">
        <f>VLOOKUP($A2277,'Medical Examinations'!$A$2:$B$2336,2,)</f>
        <v>22.76</v>
      </c>
      <c r="D2277">
        <f>VLOOKUP($A2277,'Medical Examinations'!$A$2:$C$2336,3,)</f>
        <v>9.44</v>
      </c>
      <c r="E2277" t="str">
        <f>VLOOKUP($A2277,'Medical Examinations'!$A$2:$D$2336,4,)</f>
        <v>No</v>
      </c>
      <c r="F2277" t="str">
        <f>VLOOKUP($A2277,'Medical Examinations'!$A$2:$E$2336,5,)</f>
        <v>No</v>
      </c>
      <c r="G2277" t="str">
        <f>VLOOKUP($A2277,'Medical Examinations'!$A$2:$F$2336,6,)</f>
        <v>No</v>
      </c>
      <c r="H2277">
        <f>VLOOKUP($A2277,'Data Transformation'!$A$2:$G$2336,7,)</f>
        <v>0</v>
      </c>
      <c r="I2277" t="str">
        <f>VLOOKUP($A2277,'Medical Examinations'!$A$2:$H$2336,8,)</f>
        <v>No</v>
      </c>
      <c r="J2277" t="str">
        <f>VLOOKUP($A2277,'Data Transformation'!$A$2:$K$2336,11,)</f>
        <v>obesity</v>
      </c>
      <c r="K2277" t="str">
        <f>VLOOKUP($A2277,'Data Transformation'!$A$2:$M$2336,13,)</f>
        <v>Normal</v>
      </c>
      <c r="L2277" t="str">
        <f>VLOOKUP(A2277,'Data Transformation'!A2277:Q4611,17,)</f>
        <v>9-Dec-1997</v>
      </c>
      <c r="M2277">
        <f>VLOOKUP($A2277,'Hospitalisation Details'!$A$2:$I$2344,6,)</f>
        <v>1191</v>
      </c>
      <c r="N2277" t="str">
        <f>VLOOKUP($A2277,'Hospitalisation Details'!$A$2:$I$2344,7,)</f>
        <v>tier - 2</v>
      </c>
      <c r="O2277" t="str">
        <f>VLOOKUP($A2277,'Hospitalisation Details'!$A$2:$I$2344,8,)</f>
        <v>tier - 1</v>
      </c>
      <c r="P2277" t="str">
        <f>VLOOKUP($A2277,'Hospitalisation Details'!$A$2:$I$2344,9,)</f>
        <v>R1013</v>
      </c>
      <c r="Q2277">
        <f>VLOOKUP(A2277,'Data Transformation'!A2277:R4611,18,)</f>
        <v>25</v>
      </c>
    </row>
    <row r="2278" spans="1:17" ht="15.6" x14ac:dyDescent="0.3">
      <c r="A2278" s="1" t="s">
        <v>81</v>
      </c>
      <c r="B2278" s="1" t="str">
        <f>VLOOKUP($A2278,'Data Transformation'!$A$2:$D$2336,4,)</f>
        <v xml:space="preserve">  Abby L</v>
      </c>
      <c r="C2278">
        <f>VLOOKUP($A2278,'Medical Examinations'!$A$2:$B$2336,2,)</f>
        <v>22.79</v>
      </c>
      <c r="D2278">
        <f>VLOOKUP($A2278,'Medical Examinations'!$A$2:$C$2336,3,)</f>
        <v>6.15</v>
      </c>
      <c r="E2278" t="str">
        <f>VLOOKUP($A2278,'Medical Examinations'!$A$2:$D$2336,4,)</f>
        <v>yes</v>
      </c>
      <c r="F2278" t="str">
        <f>VLOOKUP($A2278,'Medical Examinations'!$A$2:$E$2336,5,)</f>
        <v>No</v>
      </c>
      <c r="G2278" t="str">
        <f>VLOOKUP($A2278,'Medical Examinations'!$A$2:$F$2336,6,)</f>
        <v>Yes</v>
      </c>
      <c r="H2278">
        <f>VLOOKUP($A2278,'Data Transformation'!$A$2:$G$2336,7,)</f>
        <v>1</v>
      </c>
      <c r="I2278" t="str">
        <f>VLOOKUP($A2278,'Medical Examinations'!$A$2:$H$2336,8,)</f>
        <v>No</v>
      </c>
      <c r="J2278" t="str">
        <f>VLOOKUP($A2278,'Data Transformation'!$A$2:$K$2336,11,)</f>
        <v>obesity</v>
      </c>
      <c r="K2278" t="str">
        <f>VLOOKUP($A2278,'Data Transformation'!$A$2:$M$2336,13,)</f>
        <v>Normal</v>
      </c>
      <c r="L2278" t="str">
        <f>VLOOKUP(A2278,'Data Transformation'!A2278:Q4612,17,)</f>
        <v>3-Jul-1979</v>
      </c>
      <c r="M2278">
        <f>VLOOKUP($A2278,'Hospitalisation Details'!$A$2:$I$2344,6,)</f>
        <v>1178.07</v>
      </c>
      <c r="N2278" t="str">
        <f>VLOOKUP($A2278,'Hospitalisation Details'!$A$2:$I$2344,7,)</f>
        <v>tier - 2</v>
      </c>
      <c r="O2278" t="str">
        <f>VLOOKUP($A2278,'Hospitalisation Details'!$A$2:$I$2344,8,)</f>
        <v>tier - 2</v>
      </c>
      <c r="P2278" t="str">
        <f>VLOOKUP($A2278,'Hospitalisation Details'!$A$2:$I$2344,9,)</f>
        <v>R1013</v>
      </c>
      <c r="Q2278">
        <f>VLOOKUP(A2278,'Data Transformation'!A2278:R4612,18,)</f>
        <v>44</v>
      </c>
    </row>
    <row r="2279" spans="1:17" ht="15.6" x14ac:dyDescent="0.3">
      <c r="A2279" s="1" t="s">
        <v>80</v>
      </c>
      <c r="B2279" s="1" t="str">
        <f>VLOOKUP($A2279,'Data Transformation'!$A$2:$D$2336,4,)</f>
        <v xml:space="preserve">  Mark</v>
      </c>
      <c r="C2279">
        <f>VLOOKUP($A2279,'Medical Examinations'!$A$2:$B$2336,2,)</f>
        <v>17.41</v>
      </c>
      <c r="D2279">
        <f>VLOOKUP($A2279,'Medical Examinations'!$A$2:$C$2336,3,)</f>
        <v>5.13</v>
      </c>
      <c r="E2279" t="str">
        <f>VLOOKUP($A2279,'Medical Examinations'!$A$2:$D$2336,4,)</f>
        <v>yes</v>
      </c>
      <c r="F2279" t="str">
        <f>VLOOKUP($A2279,'Medical Examinations'!$A$2:$E$2336,5,)</f>
        <v>No</v>
      </c>
      <c r="G2279" t="str">
        <f>VLOOKUP($A2279,'Medical Examinations'!$A$2:$F$2336,6,)</f>
        <v>No</v>
      </c>
      <c r="H2279">
        <f>VLOOKUP($A2279,'Data Transformation'!$A$2:$G$2336,7,)</f>
        <v>0</v>
      </c>
      <c r="I2279" t="str">
        <f>VLOOKUP($A2279,'Medical Examinations'!$A$2:$H$2336,8,)</f>
        <v>No</v>
      </c>
      <c r="J2279" t="str">
        <f>VLOOKUP($A2279,'Data Transformation'!$A$2:$K$2336,11,)</f>
        <v>obesity</v>
      </c>
      <c r="K2279" t="str">
        <f>VLOOKUP($A2279,'Data Transformation'!$A$2:$M$2336,13,)</f>
        <v>Prediabetes</v>
      </c>
      <c r="L2279" t="str">
        <f>VLOOKUP(A2279,'Data Transformation'!A2279:Q4613,17,)</f>
        <v>18-Sep-1973</v>
      </c>
      <c r="M2279">
        <f>VLOOKUP($A2279,'Hospitalisation Details'!$A$2:$I$2344,6,)</f>
        <v>1178</v>
      </c>
      <c r="N2279" t="str">
        <f>VLOOKUP($A2279,'Hospitalisation Details'!$A$2:$I$2344,7,)</f>
        <v>tier - 2</v>
      </c>
      <c r="O2279" t="str">
        <f>VLOOKUP($A2279,'Hospitalisation Details'!$A$2:$I$2344,8,)</f>
        <v>tier - 3</v>
      </c>
      <c r="P2279" t="str">
        <f>VLOOKUP($A2279,'Hospitalisation Details'!$A$2:$I$2344,9,)</f>
        <v>R1013</v>
      </c>
      <c r="Q2279">
        <f>VLOOKUP(A2279,'Data Transformation'!A2279:R4613,18,)</f>
        <v>49</v>
      </c>
    </row>
    <row r="2280" spans="1:17" ht="15.6" x14ac:dyDescent="0.3">
      <c r="A2280" s="1" t="s">
        <v>79</v>
      </c>
      <c r="B2280" s="1" t="str">
        <f>VLOOKUP($A2280,'Data Transformation'!$A$2:$D$2336,4,)</f>
        <v xml:space="preserve">  Ali</v>
      </c>
      <c r="C2280">
        <f>VLOOKUP($A2280,'Medical Examinations'!$A$2:$B$2336,2,)</f>
        <v>19.32</v>
      </c>
      <c r="D2280">
        <f>VLOOKUP($A2280,'Medical Examinations'!$A$2:$C$2336,3,)</f>
        <v>4.96</v>
      </c>
      <c r="E2280" t="str">
        <f>VLOOKUP($A2280,'Medical Examinations'!$A$2:$D$2336,4,)</f>
        <v>yes</v>
      </c>
      <c r="F2280" t="str">
        <f>VLOOKUP($A2280,'Medical Examinations'!$A$2:$E$2336,5,)</f>
        <v>No</v>
      </c>
      <c r="G2280" t="str">
        <f>VLOOKUP($A2280,'Medical Examinations'!$A$2:$F$2336,6,)</f>
        <v>No</v>
      </c>
      <c r="H2280">
        <f>VLOOKUP($A2280,'Data Transformation'!$A$2:$G$2336,7,)</f>
        <v>0</v>
      </c>
      <c r="I2280" t="str">
        <f>VLOOKUP($A2280,'Medical Examinations'!$A$2:$H$2336,8,)</f>
        <v>No</v>
      </c>
      <c r="J2280" t="str">
        <f>VLOOKUP($A2280,'Data Transformation'!$A$2:$K$2336,11,)</f>
        <v>normal weight</v>
      </c>
      <c r="K2280" t="str">
        <f>VLOOKUP($A2280,'Data Transformation'!$A$2:$M$2336,13,)</f>
        <v>Prediabetes</v>
      </c>
      <c r="L2280" t="str">
        <f>VLOOKUP(A2280,'Data Transformation'!A2280:Q4614,17,)</f>
        <v>15-Aug-1975</v>
      </c>
      <c r="M2280">
        <f>VLOOKUP($A2280,'Hospitalisation Details'!$A$2:$I$2344,6,)</f>
        <v>1167</v>
      </c>
      <c r="N2280" t="str">
        <f>VLOOKUP($A2280,'Hospitalisation Details'!$A$2:$I$2344,7,)</f>
        <v>tier - 2</v>
      </c>
      <c r="O2280" t="str">
        <f>VLOOKUP($A2280,'Hospitalisation Details'!$A$2:$I$2344,8,)</f>
        <v>tier - 1</v>
      </c>
      <c r="P2280" t="str">
        <f>VLOOKUP($A2280,'Hospitalisation Details'!$A$2:$I$2344,9,)</f>
        <v>R1013</v>
      </c>
      <c r="Q2280">
        <f>VLOOKUP(A2280,'Data Transformation'!A2280:R4614,18,)</f>
        <v>47</v>
      </c>
    </row>
    <row r="2281" spans="1:17" ht="15.6" x14ac:dyDescent="0.3">
      <c r="A2281" s="1" t="s">
        <v>78</v>
      </c>
      <c r="B2281" s="1" t="str">
        <f>VLOOKUP($A2281,'Data Transformation'!$A$2:$D$2336,4,)</f>
        <v xml:space="preserve">  Joshua</v>
      </c>
      <c r="C2281">
        <f>VLOOKUP($A2281,'Medical Examinations'!$A$2:$B$2336,2,)</f>
        <v>18.25</v>
      </c>
      <c r="D2281">
        <f>VLOOKUP($A2281,'Medical Examinations'!$A$2:$C$2336,3,)</f>
        <v>10.95</v>
      </c>
      <c r="E2281" t="str">
        <f>VLOOKUP($A2281,'Medical Examinations'!$A$2:$D$2336,4,)</f>
        <v>No</v>
      </c>
      <c r="F2281" t="str">
        <f>VLOOKUP($A2281,'Medical Examinations'!$A$2:$E$2336,5,)</f>
        <v>No</v>
      </c>
      <c r="G2281" t="str">
        <f>VLOOKUP($A2281,'Medical Examinations'!$A$2:$F$2336,6,)</f>
        <v>No</v>
      </c>
      <c r="H2281">
        <f>VLOOKUP($A2281,'Data Transformation'!$A$2:$G$2336,7,)</f>
        <v>0</v>
      </c>
      <c r="I2281" t="str">
        <f>VLOOKUP($A2281,'Medical Examinations'!$A$2:$H$2336,8,)</f>
        <v>No</v>
      </c>
      <c r="J2281" t="str">
        <f>VLOOKUP($A2281,'Data Transformation'!$A$2:$K$2336,11,)</f>
        <v>obesity</v>
      </c>
      <c r="K2281" t="str">
        <f>VLOOKUP($A2281,'Data Transformation'!$A$2:$M$2336,13,)</f>
        <v>Normal</v>
      </c>
      <c r="L2281" t="str">
        <f>VLOOKUP(A2281,'Data Transformation'!A2281:Q4615,17,)</f>
        <v>28-Jun-1967</v>
      </c>
      <c r="M2281">
        <f>VLOOKUP($A2281,'Hospitalisation Details'!$A$2:$I$2344,6,)</f>
        <v>1165</v>
      </c>
      <c r="N2281" t="str">
        <f>VLOOKUP($A2281,'Hospitalisation Details'!$A$2:$I$2344,7,)</f>
        <v>tier - 2</v>
      </c>
      <c r="O2281" t="str">
        <f>VLOOKUP($A2281,'Hospitalisation Details'!$A$2:$I$2344,8,)</f>
        <v>tier - 3</v>
      </c>
      <c r="P2281" t="str">
        <f>VLOOKUP($A2281,'Hospitalisation Details'!$A$2:$I$2344,9,)</f>
        <v>R1012</v>
      </c>
      <c r="Q2281">
        <f>VLOOKUP(A2281,'Data Transformation'!A2281:R4615,18,)</f>
        <v>56</v>
      </c>
    </row>
    <row r="2282" spans="1:17" ht="15.6" x14ac:dyDescent="0.3">
      <c r="A2282" s="1" t="s">
        <v>77</v>
      </c>
      <c r="B2282" s="1" t="str">
        <f>VLOOKUP($A2282,'Data Transformation'!$A$2:$D$2336,4,)</f>
        <v xml:space="preserve">  Pierre</v>
      </c>
      <c r="C2282">
        <f>VLOOKUP($A2282,'Medical Examinations'!$A$2:$B$2336,2,)</f>
        <v>53.13</v>
      </c>
      <c r="D2282">
        <f>VLOOKUP($A2282,'Medical Examinations'!$A$2:$C$2336,3,)</f>
        <v>4.4400000000000004</v>
      </c>
      <c r="E2282" t="str">
        <f>VLOOKUP($A2282,'Medical Examinations'!$A$2:$D$2336,4,)</f>
        <v>No</v>
      </c>
      <c r="F2282" t="str">
        <f>VLOOKUP($A2282,'Medical Examinations'!$A$2:$E$2336,5,)</f>
        <v>yes</v>
      </c>
      <c r="G2282" t="str">
        <f>VLOOKUP($A2282,'Medical Examinations'!$A$2:$F$2336,6,)</f>
        <v>No</v>
      </c>
      <c r="H2282">
        <f>VLOOKUP($A2282,'Data Transformation'!$A$2:$G$2336,7,)</f>
        <v>1</v>
      </c>
      <c r="I2282" t="str">
        <f>VLOOKUP($A2282,'Medical Examinations'!$A$2:$H$2336,8,)</f>
        <v>No</v>
      </c>
      <c r="J2282" t="str">
        <f>VLOOKUP($A2282,'Data Transformation'!$A$2:$K$2336,11,)</f>
        <v>underweight</v>
      </c>
      <c r="K2282" t="str">
        <f>VLOOKUP($A2282,'Data Transformation'!$A$2:$M$2336,13,)</f>
        <v>Prediabetes</v>
      </c>
      <c r="L2282" t="str">
        <f>VLOOKUP(A2282,'Data Transformation'!A2282:Q4616,17,)</f>
        <v>3-Aug-1968</v>
      </c>
      <c r="M2282">
        <f>VLOOKUP($A2282,'Hospitalisation Details'!$A$2:$I$2344,6,)</f>
        <v>1163.46</v>
      </c>
      <c r="N2282" t="str">
        <f>VLOOKUP($A2282,'Hospitalisation Details'!$A$2:$I$2344,7,)</f>
        <v>tier - 2</v>
      </c>
      <c r="O2282" t="str">
        <f>VLOOKUP($A2282,'Hospitalisation Details'!$A$2:$I$2344,8,)</f>
        <v>tier - 3</v>
      </c>
      <c r="P2282" t="str">
        <f>VLOOKUP($A2282,'Hospitalisation Details'!$A$2:$I$2344,9,)</f>
        <v>R1013</v>
      </c>
      <c r="Q2282">
        <f>VLOOKUP(A2282,'Data Transformation'!A2282:R4616,18,)</f>
        <v>55</v>
      </c>
    </row>
    <row r="2283" spans="1:17" ht="15.6" x14ac:dyDescent="0.3">
      <c r="A2283" s="1" t="s">
        <v>76</v>
      </c>
      <c r="B2283" s="1" t="str">
        <f>VLOOKUP($A2283,'Data Transformation'!$A$2:$D$2336,4,)</f>
        <v xml:space="preserve">  Kate</v>
      </c>
      <c r="C2283">
        <f>VLOOKUP($A2283,'Medical Examinations'!$A$2:$B$2336,2,)</f>
        <v>20.46</v>
      </c>
      <c r="D2283">
        <f>VLOOKUP($A2283,'Medical Examinations'!$A$2:$C$2336,3,)</f>
        <v>4.0199999999999996</v>
      </c>
      <c r="E2283" t="str">
        <f>VLOOKUP($A2283,'Medical Examinations'!$A$2:$D$2336,4,)</f>
        <v>No</v>
      </c>
      <c r="F2283" t="str">
        <f>VLOOKUP($A2283,'Medical Examinations'!$A$2:$E$2336,5,)</f>
        <v>No</v>
      </c>
      <c r="G2283" t="str">
        <f>VLOOKUP($A2283,'Medical Examinations'!$A$2:$F$2336,6,)</f>
        <v>No</v>
      </c>
      <c r="H2283">
        <f>VLOOKUP($A2283,'Data Transformation'!$A$2:$G$2336,7,)</f>
        <v>0</v>
      </c>
      <c r="I2283" t="str">
        <f>VLOOKUP($A2283,'Medical Examinations'!$A$2:$H$2336,8,)</f>
        <v>No</v>
      </c>
      <c r="J2283" t="str">
        <f>VLOOKUP($A2283,'Data Transformation'!$A$2:$K$2336,11,)</f>
        <v>obesity</v>
      </c>
      <c r="K2283" t="str">
        <f>VLOOKUP($A2283,'Data Transformation'!$A$2:$M$2336,13,)</f>
        <v>Normal</v>
      </c>
      <c r="L2283" t="str">
        <f>VLOOKUP(A2283,'Data Transformation'!A2283:Q4617,17,)</f>
        <v>27-Jun-1967</v>
      </c>
      <c r="M2283">
        <f>VLOOKUP($A2283,'Hospitalisation Details'!$A$2:$I$2344,6,)</f>
        <v>1158.32</v>
      </c>
      <c r="N2283" t="str">
        <f>VLOOKUP($A2283,'Hospitalisation Details'!$A$2:$I$2344,7,)</f>
        <v>tier - 2</v>
      </c>
      <c r="O2283" t="str">
        <f>VLOOKUP($A2283,'Hospitalisation Details'!$A$2:$I$2344,8,)</f>
        <v>tier - 1</v>
      </c>
      <c r="P2283" t="str">
        <f>VLOOKUP($A2283,'Hospitalisation Details'!$A$2:$I$2344,9,)</f>
        <v>R1013</v>
      </c>
      <c r="Q2283">
        <f>VLOOKUP(A2283,'Data Transformation'!A2283:R4617,18,)</f>
        <v>56</v>
      </c>
    </row>
    <row r="2284" spans="1:17" ht="15.6" x14ac:dyDescent="0.3">
      <c r="A2284" s="1" t="s">
        <v>75</v>
      </c>
      <c r="B2284" s="1" t="str">
        <f>VLOOKUP($A2284,'Data Transformation'!$A$2:$D$2336,4,)</f>
        <v xml:space="preserve">  David</v>
      </c>
      <c r="C2284">
        <f>VLOOKUP($A2284,'Medical Examinations'!$A$2:$B$2336,2,)</f>
        <v>43.01</v>
      </c>
      <c r="D2284">
        <f>VLOOKUP($A2284,'Medical Examinations'!$A$2:$C$2336,3,)</f>
        <v>5.44</v>
      </c>
      <c r="E2284" t="str">
        <f>VLOOKUP($A2284,'Medical Examinations'!$A$2:$D$2336,4,)</f>
        <v>No</v>
      </c>
      <c r="F2284" t="str">
        <f>VLOOKUP($A2284,'Medical Examinations'!$A$2:$E$2336,5,)</f>
        <v>yes</v>
      </c>
      <c r="G2284" t="str">
        <f>VLOOKUP($A2284,'Medical Examinations'!$A$2:$F$2336,6,)</f>
        <v>No</v>
      </c>
      <c r="H2284">
        <f>VLOOKUP($A2284,'Data Transformation'!$A$2:$G$2336,7,)</f>
        <v>1</v>
      </c>
      <c r="I2284" t="str">
        <f>VLOOKUP($A2284,'Medical Examinations'!$A$2:$H$2336,8,)</f>
        <v>No</v>
      </c>
      <c r="J2284" t="str">
        <f>VLOOKUP($A2284,'Data Transformation'!$A$2:$K$2336,11,)</f>
        <v>normal weight</v>
      </c>
      <c r="K2284" t="str">
        <f>VLOOKUP($A2284,'Data Transformation'!$A$2:$M$2336,13,)</f>
        <v>Normal</v>
      </c>
      <c r="L2284" t="str">
        <f>VLOOKUP(A2284,'Data Transformation'!A2284:Q4618,17,)</f>
        <v>27-Dec-1979</v>
      </c>
      <c r="M2284">
        <f>VLOOKUP($A2284,'Hospitalisation Details'!$A$2:$I$2344,6,)</f>
        <v>1149.4000000000001</v>
      </c>
      <c r="N2284" t="str">
        <f>VLOOKUP($A2284,'Hospitalisation Details'!$A$2:$I$2344,7,)</f>
        <v>tier - 2</v>
      </c>
      <c r="O2284" t="str">
        <f>VLOOKUP($A2284,'Hospitalisation Details'!$A$2:$I$2344,8,)</f>
        <v>tier - 2</v>
      </c>
      <c r="P2284" t="str">
        <f>VLOOKUP($A2284,'Hospitalisation Details'!$A$2:$I$2344,9,)</f>
        <v>R1013</v>
      </c>
      <c r="Q2284">
        <f>VLOOKUP(A2284,'Data Transformation'!A2284:R4618,18,)</f>
        <v>43</v>
      </c>
    </row>
    <row r="2285" spans="1:17" ht="15.6" x14ac:dyDescent="0.3">
      <c r="A2285" s="1" t="s">
        <v>74</v>
      </c>
      <c r="B2285" s="1" t="str">
        <f>VLOOKUP($A2285,'Data Transformation'!$A$2:$D$2336,4,)</f>
        <v xml:space="preserve">  Carla</v>
      </c>
      <c r="C2285">
        <f>VLOOKUP($A2285,'Medical Examinations'!$A$2:$B$2336,2,)</f>
        <v>15.01</v>
      </c>
      <c r="D2285">
        <f>VLOOKUP($A2285,'Medical Examinations'!$A$2:$C$2336,3,)</f>
        <v>4.1500000000000004</v>
      </c>
      <c r="E2285" t="str">
        <f>VLOOKUP($A2285,'Medical Examinations'!$A$2:$D$2336,4,)</f>
        <v>No</v>
      </c>
      <c r="F2285" t="str">
        <f>VLOOKUP($A2285,'Medical Examinations'!$A$2:$E$2336,5,)</f>
        <v>No</v>
      </c>
      <c r="G2285" t="str">
        <f>VLOOKUP($A2285,'Medical Examinations'!$A$2:$F$2336,6,)</f>
        <v>Yes</v>
      </c>
      <c r="H2285">
        <f>VLOOKUP($A2285,'Data Transformation'!$A$2:$G$2336,7,)</f>
        <v>1</v>
      </c>
      <c r="I2285" t="str">
        <f>VLOOKUP($A2285,'Medical Examinations'!$A$2:$H$2336,8,)</f>
        <v>No</v>
      </c>
      <c r="J2285" t="str">
        <f>VLOOKUP($A2285,'Data Transformation'!$A$2:$K$2336,11,)</f>
        <v>obesity</v>
      </c>
      <c r="K2285" t="str">
        <f>VLOOKUP($A2285,'Data Transformation'!$A$2:$M$2336,13,)</f>
        <v>Normal</v>
      </c>
      <c r="L2285" t="str">
        <f>VLOOKUP(A2285,'Data Transformation'!A2285:Q4619,17,)</f>
        <v>3-Nov-1971</v>
      </c>
      <c r="M2285">
        <f>VLOOKUP($A2285,'Hospitalisation Details'!$A$2:$I$2344,6,)</f>
        <v>1149</v>
      </c>
      <c r="N2285" t="str">
        <f>VLOOKUP($A2285,'Hospitalisation Details'!$A$2:$I$2344,7,)</f>
        <v>tier - 2</v>
      </c>
      <c r="O2285" t="str">
        <f>VLOOKUP($A2285,'Hospitalisation Details'!$A$2:$I$2344,8,)</f>
        <v>tier - 1</v>
      </c>
      <c r="P2285" t="str">
        <f>VLOOKUP($A2285,'Hospitalisation Details'!$A$2:$I$2344,9,)</f>
        <v>R1012</v>
      </c>
      <c r="Q2285">
        <f>VLOOKUP(A2285,'Data Transformation'!A2285:R4619,18,)</f>
        <v>51</v>
      </c>
    </row>
    <row r="2286" spans="1:17" ht="15.6" x14ac:dyDescent="0.3">
      <c r="A2286" s="1" t="s">
        <v>73</v>
      </c>
      <c r="B2286" s="1" t="str">
        <f>VLOOKUP($A2286,'Data Transformation'!$A$2:$D$2336,4,)</f>
        <v xml:space="preserve">  Alvaro Sr</v>
      </c>
      <c r="C2286">
        <f>VLOOKUP($A2286,'Medical Examinations'!$A$2:$B$2336,2,)</f>
        <v>41.14</v>
      </c>
      <c r="D2286">
        <f>VLOOKUP($A2286,'Medical Examinations'!$A$2:$C$2336,3,)</f>
        <v>6.02</v>
      </c>
      <c r="E2286" t="str">
        <f>VLOOKUP($A2286,'Medical Examinations'!$A$2:$D$2336,4,)</f>
        <v>No</v>
      </c>
      <c r="F2286" t="str">
        <f>VLOOKUP($A2286,'Medical Examinations'!$A$2:$E$2336,5,)</f>
        <v>yes</v>
      </c>
      <c r="G2286" t="str">
        <f>VLOOKUP($A2286,'Medical Examinations'!$A$2:$F$2336,6,)</f>
        <v>No</v>
      </c>
      <c r="H2286">
        <f>VLOOKUP($A2286,'Data Transformation'!$A$2:$G$2336,7,)</f>
        <v>1</v>
      </c>
      <c r="I2286" t="str">
        <f>VLOOKUP($A2286,'Medical Examinations'!$A$2:$H$2336,8,)</f>
        <v>No</v>
      </c>
      <c r="J2286" t="str">
        <f>VLOOKUP($A2286,'Data Transformation'!$A$2:$K$2336,11,)</f>
        <v>overweight</v>
      </c>
      <c r="K2286" t="str">
        <f>VLOOKUP($A2286,'Data Transformation'!$A$2:$M$2336,13,)</f>
        <v>Prediabetes</v>
      </c>
      <c r="L2286" t="str">
        <f>VLOOKUP(A2286,'Data Transformation'!A2286:Q4620,17,)</f>
        <v>21-Oct-1977</v>
      </c>
      <c r="M2286">
        <f>VLOOKUP($A2286,'Hospitalisation Details'!$A$2:$I$2344,6,)</f>
        <v>1146.8</v>
      </c>
      <c r="N2286" t="str">
        <f>VLOOKUP($A2286,'Hospitalisation Details'!$A$2:$I$2344,7,)</f>
        <v>tier - 2</v>
      </c>
      <c r="O2286" t="str">
        <f>VLOOKUP($A2286,'Hospitalisation Details'!$A$2:$I$2344,8,)</f>
        <v>tier - 2</v>
      </c>
      <c r="P2286" t="str">
        <f>VLOOKUP($A2286,'Hospitalisation Details'!$A$2:$I$2344,9,)</f>
        <v>R1013</v>
      </c>
      <c r="Q2286">
        <f>VLOOKUP(A2286,'Data Transformation'!A2286:R4620,18,)</f>
        <v>45</v>
      </c>
    </row>
    <row r="2287" spans="1:17" ht="15.6" x14ac:dyDescent="0.3">
      <c r="A2287" s="1" t="s">
        <v>72</v>
      </c>
      <c r="B2287" s="1" t="str">
        <f>VLOOKUP($A2287,'Data Transformation'!$A$2:$D$2336,4,)</f>
        <v xml:space="preserve">  Hope</v>
      </c>
      <c r="C2287">
        <f>VLOOKUP($A2287,'Medical Examinations'!$A$2:$B$2336,2,)</f>
        <v>16.55</v>
      </c>
      <c r="D2287">
        <f>VLOOKUP($A2287,'Medical Examinations'!$A$2:$C$2336,3,)</f>
        <v>7.73</v>
      </c>
      <c r="E2287" t="str">
        <f>VLOOKUP($A2287,'Medical Examinations'!$A$2:$D$2336,4,)</f>
        <v>No</v>
      </c>
      <c r="F2287" t="str">
        <f>VLOOKUP($A2287,'Medical Examinations'!$A$2:$E$2336,5,)</f>
        <v>No</v>
      </c>
      <c r="G2287" t="str">
        <f>VLOOKUP($A2287,'Medical Examinations'!$A$2:$F$2336,6,)</f>
        <v>No</v>
      </c>
      <c r="H2287">
        <f>VLOOKUP($A2287,'Data Transformation'!$A$2:$G$2336,7,)</f>
        <v>0</v>
      </c>
      <c r="I2287" t="str">
        <f>VLOOKUP($A2287,'Medical Examinations'!$A$2:$H$2336,8,)</f>
        <v>No</v>
      </c>
      <c r="J2287" t="str">
        <f>VLOOKUP($A2287,'Data Transformation'!$A$2:$K$2336,11,)</f>
        <v>normal weight</v>
      </c>
      <c r="K2287" t="str">
        <f>VLOOKUP($A2287,'Data Transformation'!$A$2:$M$2336,13,)</f>
        <v>Prediabetes</v>
      </c>
      <c r="L2287" t="str">
        <f>VLOOKUP(A2287,'Data Transformation'!A2287:Q4621,17,)</f>
        <v>29-Oct-1965</v>
      </c>
      <c r="M2287">
        <f>VLOOKUP($A2287,'Hospitalisation Details'!$A$2:$I$2344,6,)</f>
        <v>1142</v>
      </c>
      <c r="N2287" t="str">
        <f>VLOOKUP($A2287,'Hospitalisation Details'!$A$2:$I$2344,7,)</f>
        <v>tier - 3</v>
      </c>
      <c r="O2287" t="str">
        <f>VLOOKUP($A2287,'Hospitalisation Details'!$A$2:$I$2344,8,)</f>
        <v>tier - 2</v>
      </c>
      <c r="P2287" t="str">
        <f>VLOOKUP($A2287,'Hospitalisation Details'!$A$2:$I$2344,9,)</f>
        <v>R1011</v>
      </c>
      <c r="Q2287">
        <f>VLOOKUP(A2287,'Data Transformation'!A2287:R4621,18,)</f>
        <v>57</v>
      </c>
    </row>
    <row r="2288" spans="1:17" ht="15.6" x14ac:dyDescent="0.3">
      <c r="A2288" s="1" t="s">
        <v>71</v>
      </c>
      <c r="B2288" s="1" t="str">
        <f>VLOOKUP($A2288,'Data Transformation'!$A$2:$D$2336,4,)</f>
        <v xml:space="preserve">  Mark P</v>
      </c>
      <c r="C2288">
        <f>VLOOKUP($A2288,'Medical Examinations'!$A$2:$B$2336,2,)</f>
        <v>37.29</v>
      </c>
      <c r="D2288">
        <f>VLOOKUP($A2288,'Medical Examinations'!$A$2:$C$2336,3,)</f>
        <v>5.03</v>
      </c>
      <c r="E2288" t="str">
        <f>VLOOKUP($A2288,'Medical Examinations'!$A$2:$D$2336,4,)</f>
        <v>No</v>
      </c>
      <c r="F2288" t="str">
        <f>VLOOKUP($A2288,'Medical Examinations'!$A$2:$E$2336,5,)</f>
        <v>yes</v>
      </c>
      <c r="G2288" t="str">
        <f>VLOOKUP($A2288,'Medical Examinations'!$A$2:$F$2336,6,)</f>
        <v>No</v>
      </c>
      <c r="H2288">
        <f>VLOOKUP($A2288,'Data Transformation'!$A$2:$G$2336,7,)</f>
        <v>1</v>
      </c>
      <c r="I2288" t="str">
        <f>VLOOKUP($A2288,'Medical Examinations'!$A$2:$H$2336,8,)</f>
        <v>No</v>
      </c>
      <c r="J2288" t="str">
        <f>VLOOKUP($A2288,'Data Transformation'!$A$2:$K$2336,11,)</f>
        <v>overweight</v>
      </c>
      <c r="K2288" t="str">
        <f>VLOOKUP($A2288,'Data Transformation'!$A$2:$M$2336,13,)</f>
        <v>Prediabetes</v>
      </c>
      <c r="L2288" t="str">
        <f>VLOOKUP(A2288,'Data Transformation'!A2288:Q4622,17,)</f>
        <v>10-Sep-1972</v>
      </c>
      <c r="M2288">
        <f>VLOOKUP($A2288,'Hospitalisation Details'!$A$2:$I$2344,6,)</f>
        <v>1141.45</v>
      </c>
      <c r="N2288" t="str">
        <f>VLOOKUP($A2288,'Hospitalisation Details'!$A$2:$I$2344,7,)</f>
        <v>tier - 3</v>
      </c>
      <c r="O2288" t="str">
        <f>VLOOKUP($A2288,'Hospitalisation Details'!$A$2:$I$2344,8,)</f>
        <v>tier - 3</v>
      </c>
      <c r="P2288" t="str">
        <f>VLOOKUP($A2288,'Hospitalisation Details'!$A$2:$I$2344,9,)</f>
        <v>R1013</v>
      </c>
      <c r="Q2288">
        <f>VLOOKUP(A2288,'Data Transformation'!A2288:R4622,18,)</f>
        <v>50</v>
      </c>
    </row>
    <row r="2289" spans="1:17" ht="15.6" x14ac:dyDescent="0.3">
      <c r="A2289" s="1" t="s">
        <v>70</v>
      </c>
      <c r="B2289" s="1" t="str">
        <f>VLOOKUP($A2289,'Data Transformation'!$A$2:$D$2336,4,)</f>
        <v xml:space="preserve">  Desiree</v>
      </c>
      <c r="C2289">
        <f>VLOOKUP($A2289,'Medical Examinations'!$A$2:$B$2336,2,)</f>
        <v>16.739999999999998</v>
      </c>
      <c r="D2289">
        <f>VLOOKUP($A2289,'Medical Examinations'!$A$2:$C$2336,3,)</f>
        <v>4.08</v>
      </c>
      <c r="E2289" t="str">
        <f>VLOOKUP($A2289,'Medical Examinations'!$A$2:$D$2336,4,)</f>
        <v>yes</v>
      </c>
      <c r="F2289" t="str">
        <f>VLOOKUP($A2289,'Medical Examinations'!$A$2:$E$2336,5,)</f>
        <v>No</v>
      </c>
      <c r="G2289" t="str">
        <f>VLOOKUP($A2289,'Medical Examinations'!$A$2:$F$2336,6,)</f>
        <v>No</v>
      </c>
      <c r="H2289">
        <f>VLOOKUP($A2289,'Data Transformation'!$A$2:$G$2336,7,)</f>
        <v>0</v>
      </c>
      <c r="I2289" t="str">
        <f>VLOOKUP($A2289,'Medical Examinations'!$A$2:$H$2336,8,)</f>
        <v>No</v>
      </c>
      <c r="J2289" t="str">
        <f>VLOOKUP($A2289,'Data Transformation'!$A$2:$K$2336,11,)</f>
        <v>overweight</v>
      </c>
      <c r="K2289" t="str">
        <f>VLOOKUP($A2289,'Data Transformation'!$A$2:$M$2336,13,)</f>
        <v>Normal</v>
      </c>
      <c r="L2289" t="str">
        <f>VLOOKUP(A2289,'Data Transformation'!A2289:Q4623,17,)</f>
        <v>23-Oct-1975</v>
      </c>
      <c r="M2289">
        <f>VLOOKUP($A2289,'Hospitalisation Details'!$A$2:$I$2344,6,)</f>
        <v>1141</v>
      </c>
      <c r="N2289" t="str">
        <f>VLOOKUP($A2289,'Hospitalisation Details'!$A$2:$I$2344,7,)</f>
        <v>tier - 3</v>
      </c>
      <c r="O2289" t="str">
        <f>VLOOKUP($A2289,'Hospitalisation Details'!$A$2:$I$2344,8,)</f>
        <v>tier - 1</v>
      </c>
      <c r="P2289" t="str">
        <f>VLOOKUP($A2289,'Hospitalisation Details'!$A$2:$I$2344,9,)</f>
        <v>R1013</v>
      </c>
      <c r="Q2289">
        <f>VLOOKUP(A2289,'Data Transformation'!A2289:R4623,18,)</f>
        <v>47</v>
      </c>
    </row>
    <row r="2290" spans="1:17" ht="15.6" x14ac:dyDescent="0.3">
      <c r="A2290" s="1" t="s">
        <v>69</v>
      </c>
      <c r="B2290" s="1" t="str">
        <f>VLOOKUP($A2290,'Data Transformation'!$A$2:$D$2336,4,)</f>
        <v xml:space="preserve">  Mario Jr</v>
      </c>
      <c r="C2290">
        <f>VLOOKUP($A2290,'Medical Examinations'!$A$2:$B$2336,2,)</f>
        <v>34.43</v>
      </c>
      <c r="D2290">
        <f>VLOOKUP($A2290,'Medical Examinations'!$A$2:$C$2336,3,)</f>
        <v>4.2699999999999996</v>
      </c>
      <c r="E2290" t="str">
        <f>VLOOKUP($A2290,'Medical Examinations'!$A$2:$D$2336,4,)</f>
        <v>No</v>
      </c>
      <c r="F2290" t="str">
        <f>VLOOKUP($A2290,'Medical Examinations'!$A$2:$E$2336,5,)</f>
        <v>yes</v>
      </c>
      <c r="G2290" t="str">
        <f>VLOOKUP($A2290,'Medical Examinations'!$A$2:$F$2336,6,)</f>
        <v>No</v>
      </c>
      <c r="H2290">
        <f>VLOOKUP($A2290,'Data Transformation'!$A$2:$G$2336,7,)</f>
        <v>1</v>
      </c>
      <c r="I2290" t="str">
        <f>VLOOKUP($A2290,'Medical Examinations'!$A$2:$H$2336,8,)</f>
        <v>No</v>
      </c>
      <c r="J2290" t="str">
        <f>VLOOKUP($A2290,'Data Transformation'!$A$2:$K$2336,11,)</f>
        <v>normal weight</v>
      </c>
      <c r="K2290" t="str">
        <f>VLOOKUP($A2290,'Data Transformation'!$A$2:$M$2336,13,)</f>
        <v>Normal</v>
      </c>
      <c r="L2290" t="str">
        <f>VLOOKUP(A2290,'Data Transformation'!A2290:Q4624,17,)</f>
        <v>4-Nov-1978</v>
      </c>
      <c r="M2290">
        <f>VLOOKUP($A2290,'Hospitalisation Details'!$A$2:$I$2344,6,)</f>
        <v>1137.47</v>
      </c>
      <c r="N2290" t="str">
        <f>VLOOKUP($A2290,'Hospitalisation Details'!$A$2:$I$2344,7,)</f>
        <v>tier - 3</v>
      </c>
      <c r="O2290" t="str">
        <f>VLOOKUP($A2290,'Hospitalisation Details'!$A$2:$I$2344,8,)</f>
        <v>tier - 2</v>
      </c>
      <c r="P2290" t="str">
        <f>VLOOKUP($A2290,'Hospitalisation Details'!$A$2:$I$2344,9,)</f>
        <v>R1013</v>
      </c>
      <c r="Q2290">
        <f>VLOOKUP(A2290,'Data Transformation'!A2290:R4624,18,)</f>
        <v>44</v>
      </c>
    </row>
    <row r="2291" spans="1:17" ht="15.6" x14ac:dyDescent="0.3">
      <c r="A2291" s="1" t="s">
        <v>68</v>
      </c>
      <c r="B2291" s="1" t="str">
        <f>VLOOKUP($A2291,'Data Transformation'!$A$2:$D$2336,4,)</f>
        <v xml:space="preserve">  Lusapho</v>
      </c>
      <c r="C2291">
        <f>VLOOKUP($A2291,'Medical Examinations'!$A$2:$B$2336,2,)</f>
        <v>34.1</v>
      </c>
      <c r="D2291">
        <f>VLOOKUP($A2291,'Medical Examinations'!$A$2:$C$2336,3,)</f>
        <v>4.07</v>
      </c>
      <c r="E2291" t="str">
        <f>VLOOKUP($A2291,'Medical Examinations'!$A$2:$D$2336,4,)</f>
        <v>No</v>
      </c>
      <c r="F2291" t="str">
        <f>VLOOKUP($A2291,'Medical Examinations'!$A$2:$E$2336,5,)</f>
        <v>yes</v>
      </c>
      <c r="G2291" t="str">
        <f>VLOOKUP($A2291,'Medical Examinations'!$A$2:$F$2336,6,)</f>
        <v>No</v>
      </c>
      <c r="H2291">
        <f>VLOOKUP($A2291,'Data Transformation'!$A$2:$G$2336,7,)</f>
        <v>1</v>
      </c>
      <c r="I2291" t="str">
        <f>VLOOKUP($A2291,'Medical Examinations'!$A$2:$H$2336,8,)</f>
        <v>No</v>
      </c>
      <c r="J2291" t="str">
        <f>VLOOKUP($A2291,'Data Transformation'!$A$2:$K$2336,11,)</f>
        <v>overweight</v>
      </c>
      <c r="K2291" t="str">
        <f>VLOOKUP($A2291,'Data Transformation'!$A$2:$M$2336,13,)</f>
        <v>Prediabetes</v>
      </c>
      <c r="L2291" t="str">
        <f>VLOOKUP(A2291,'Data Transformation'!A2291:Q4625,17,)</f>
        <v>29-Nov-1965</v>
      </c>
      <c r="M2291">
        <f>VLOOKUP($A2291,'Hospitalisation Details'!$A$2:$I$2344,6,)</f>
        <v>1137.01</v>
      </c>
      <c r="N2291" t="str">
        <f>VLOOKUP($A2291,'Hospitalisation Details'!$A$2:$I$2344,7,)</f>
        <v>tier - 3</v>
      </c>
      <c r="O2291" t="str">
        <f>VLOOKUP($A2291,'Hospitalisation Details'!$A$2:$I$2344,8,)</f>
        <v>tier - 1</v>
      </c>
      <c r="P2291" t="str">
        <f>VLOOKUP($A2291,'Hospitalisation Details'!$A$2:$I$2344,9,)</f>
        <v>R1013</v>
      </c>
      <c r="Q2291">
        <f>VLOOKUP(A2291,'Data Transformation'!A2291:R4625,18,)</f>
        <v>57</v>
      </c>
    </row>
    <row r="2292" spans="1:17" ht="15.6" x14ac:dyDescent="0.3">
      <c r="A2292" s="1" t="s">
        <v>67</v>
      </c>
      <c r="B2292" s="1" t="str">
        <f>VLOOKUP($A2292,'Data Transformation'!$A$2:$D$2336,4,)</f>
        <v xml:space="preserve">  Erin C</v>
      </c>
      <c r="C2292">
        <f>VLOOKUP($A2292,'Medical Examinations'!$A$2:$B$2336,2,)</f>
        <v>19.3</v>
      </c>
      <c r="D2292">
        <f>VLOOKUP($A2292,'Medical Examinations'!$A$2:$C$2336,3,)</f>
        <v>10.36</v>
      </c>
      <c r="E2292" t="str">
        <f>VLOOKUP($A2292,'Medical Examinations'!$A$2:$D$2336,4,)</f>
        <v>No</v>
      </c>
      <c r="F2292" t="str">
        <f>VLOOKUP($A2292,'Medical Examinations'!$A$2:$E$2336,5,)</f>
        <v>No</v>
      </c>
      <c r="G2292" t="str">
        <f>VLOOKUP($A2292,'Medical Examinations'!$A$2:$F$2336,6,)</f>
        <v>No</v>
      </c>
      <c r="H2292">
        <f>VLOOKUP($A2292,'Data Transformation'!$A$2:$G$2336,7,)</f>
        <v>0</v>
      </c>
      <c r="I2292" t="str">
        <f>VLOOKUP($A2292,'Medical Examinations'!$A$2:$H$2336,8,)</f>
        <v>No</v>
      </c>
      <c r="J2292" t="str">
        <f>VLOOKUP($A2292,'Data Transformation'!$A$2:$K$2336,11,)</f>
        <v>obesity</v>
      </c>
      <c r="K2292" t="str">
        <f>VLOOKUP($A2292,'Data Transformation'!$A$2:$M$2336,13,)</f>
        <v>Normal</v>
      </c>
      <c r="L2292" t="str">
        <f>VLOOKUP(A2292,'Data Transformation'!A2292:Q4626,17,)</f>
        <v>3-Dec-1969</v>
      </c>
      <c r="M2292">
        <f>VLOOKUP($A2292,'Hospitalisation Details'!$A$2:$I$2344,6,)</f>
        <v>1137</v>
      </c>
      <c r="N2292" t="str">
        <f>VLOOKUP($A2292,'Hospitalisation Details'!$A$2:$I$2344,7,)</f>
        <v>tier - 3</v>
      </c>
      <c r="O2292" t="str">
        <f>VLOOKUP($A2292,'Hospitalisation Details'!$A$2:$I$2344,8,)</f>
        <v>tier - 1</v>
      </c>
      <c r="P2292" t="str">
        <f>VLOOKUP($A2292,'Hospitalisation Details'!$A$2:$I$2344,9,)</f>
        <v>R1013</v>
      </c>
      <c r="Q2292">
        <f>VLOOKUP(A2292,'Data Transformation'!A2292:R4626,18,)</f>
        <v>53</v>
      </c>
    </row>
    <row r="2293" spans="1:17" ht="15.6" x14ac:dyDescent="0.3">
      <c r="A2293" s="1" t="s">
        <v>66</v>
      </c>
      <c r="B2293" s="1" t="str">
        <f>VLOOKUP($A2293,'Data Transformation'!$A$2:$D$2336,4,)</f>
        <v xml:space="preserve">  Alan F</v>
      </c>
      <c r="C2293">
        <f>VLOOKUP($A2293,'Medical Examinations'!$A$2:$B$2336,2,)</f>
        <v>33.659999999999997</v>
      </c>
      <c r="D2293">
        <f>VLOOKUP($A2293,'Medical Examinations'!$A$2:$C$2336,3,)</f>
        <v>5.71</v>
      </c>
      <c r="E2293" t="str">
        <f>VLOOKUP($A2293,'Medical Examinations'!$A$2:$D$2336,4,)</f>
        <v>No</v>
      </c>
      <c r="F2293" t="str">
        <f>VLOOKUP($A2293,'Medical Examinations'!$A$2:$E$2336,5,)</f>
        <v>yes</v>
      </c>
      <c r="G2293" t="str">
        <f>VLOOKUP($A2293,'Medical Examinations'!$A$2:$F$2336,6,)</f>
        <v>No</v>
      </c>
      <c r="H2293">
        <f>VLOOKUP($A2293,'Data Transformation'!$A$2:$G$2336,7,)</f>
        <v>1</v>
      </c>
      <c r="I2293" t="str">
        <f>VLOOKUP($A2293,'Medical Examinations'!$A$2:$H$2336,8,)</f>
        <v>No</v>
      </c>
      <c r="J2293" t="str">
        <f>VLOOKUP($A2293,'Data Transformation'!$A$2:$K$2336,11,)</f>
        <v>overweight</v>
      </c>
      <c r="K2293" t="str">
        <f>VLOOKUP($A2293,'Data Transformation'!$A$2:$M$2336,13,)</f>
        <v>Prediabetes</v>
      </c>
      <c r="L2293" t="str">
        <f>VLOOKUP(A2293,'Data Transformation'!A2293:Q4627,17,)</f>
        <v>22-Aug-1965</v>
      </c>
      <c r="M2293">
        <f>VLOOKUP($A2293,'Hospitalisation Details'!$A$2:$I$2344,6,)</f>
        <v>1136.4000000000001</v>
      </c>
      <c r="N2293" t="str">
        <f>VLOOKUP($A2293,'Hospitalisation Details'!$A$2:$I$2344,7,)</f>
        <v>tier - 3</v>
      </c>
      <c r="O2293" t="str">
        <f>VLOOKUP($A2293,'Hospitalisation Details'!$A$2:$I$2344,8,)</f>
        <v>tier - 3</v>
      </c>
      <c r="P2293" t="str">
        <f>VLOOKUP($A2293,'Hospitalisation Details'!$A$2:$I$2344,9,)</f>
        <v>R1013</v>
      </c>
      <c r="Q2293">
        <f>VLOOKUP(A2293,'Data Transformation'!A2293:R4627,18,)</f>
        <v>57</v>
      </c>
    </row>
    <row r="2294" spans="1:17" ht="15.6" x14ac:dyDescent="0.3">
      <c r="A2294" s="1" t="s">
        <v>65</v>
      </c>
      <c r="B2294" s="1" t="str">
        <f>VLOOKUP($A2294,'Data Transformation'!$A$2:$D$2336,4,)</f>
        <v xml:space="preserve">  Ryan</v>
      </c>
      <c r="C2294">
        <f>VLOOKUP($A2294,'Medical Examinations'!$A$2:$B$2336,2,)</f>
        <v>33.33</v>
      </c>
      <c r="D2294">
        <f>VLOOKUP($A2294,'Medical Examinations'!$A$2:$C$2336,3,)</f>
        <v>6.08</v>
      </c>
      <c r="E2294" t="str">
        <f>VLOOKUP($A2294,'Medical Examinations'!$A$2:$D$2336,4,)</f>
        <v>No</v>
      </c>
      <c r="F2294" t="str">
        <f>VLOOKUP($A2294,'Medical Examinations'!$A$2:$E$2336,5,)</f>
        <v>yes</v>
      </c>
      <c r="G2294" t="str">
        <f>VLOOKUP($A2294,'Medical Examinations'!$A$2:$F$2336,6,)</f>
        <v>No</v>
      </c>
      <c r="H2294">
        <f>VLOOKUP($A2294,'Data Transformation'!$A$2:$G$2336,7,)</f>
        <v>1</v>
      </c>
      <c r="I2294" t="str">
        <f>VLOOKUP($A2294,'Medical Examinations'!$A$2:$H$2336,8,)</f>
        <v>No</v>
      </c>
      <c r="J2294" t="str">
        <f>VLOOKUP($A2294,'Data Transformation'!$A$2:$K$2336,11,)</f>
        <v>obesity</v>
      </c>
      <c r="K2294" t="str">
        <f>VLOOKUP($A2294,'Data Transformation'!$A$2:$M$2336,13,)</f>
        <v>Normal</v>
      </c>
      <c r="L2294" t="str">
        <f>VLOOKUP(A2294,'Data Transformation'!A2294:Q4628,17,)</f>
        <v>29-Dec-1986</v>
      </c>
      <c r="M2294">
        <f>VLOOKUP($A2294,'Hospitalisation Details'!$A$2:$I$2344,6,)</f>
        <v>1135.94</v>
      </c>
      <c r="N2294" t="str">
        <f>VLOOKUP($A2294,'Hospitalisation Details'!$A$2:$I$2344,7,)</f>
        <v>tier - 3</v>
      </c>
      <c r="O2294" t="str">
        <f>VLOOKUP($A2294,'Hospitalisation Details'!$A$2:$I$2344,8,)</f>
        <v>tier - 3</v>
      </c>
      <c r="P2294" t="str">
        <f>VLOOKUP($A2294,'Hospitalisation Details'!$A$2:$I$2344,9,)</f>
        <v>R1013</v>
      </c>
      <c r="Q2294">
        <f>VLOOKUP(A2294,'Data Transformation'!A2294:R4628,18,)</f>
        <v>36</v>
      </c>
    </row>
    <row r="2295" spans="1:17" ht="15.6" x14ac:dyDescent="0.3">
      <c r="A2295" s="1" t="s">
        <v>64</v>
      </c>
      <c r="B2295" s="1" t="str">
        <f>VLOOKUP($A2295,'Data Transformation'!$A$2:$D$2336,4,)</f>
        <v xml:space="preserve">  Hope</v>
      </c>
      <c r="C2295">
        <f>VLOOKUP($A2295,'Medical Examinations'!$A$2:$B$2336,2,)</f>
        <v>21.84</v>
      </c>
      <c r="D2295">
        <f>VLOOKUP($A2295,'Medical Examinations'!$A$2:$C$2336,3,)</f>
        <v>5.71</v>
      </c>
      <c r="E2295" t="str">
        <f>VLOOKUP($A2295,'Medical Examinations'!$A$2:$D$2336,4,)</f>
        <v>No</v>
      </c>
      <c r="F2295" t="str">
        <f>VLOOKUP($A2295,'Medical Examinations'!$A$2:$E$2336,5,)</f>
        <v>yes</v>
      </c>
      <c r="G2295" t="str">
        <f>VLOOKUP($A2295,'Medical Examinations'!$A$2:$F$2336,6,)</f>
        <v>No</v>
      </c>
      <c r="H2295">
        <f>VLOOKUP($A2295,'Data Transformation'!$A$2:$G$2336,7,)</f>
        <v>1</v>
      </c>
      <c r="I2295" t="str">
        <f>VLOOKUP($A2295,'Medical Examinations'!$A$2:$H$2336,8,)</f>
        <v>No</v>
      </c>
      <c r="J2295" t="str">
        <f>VLOOKUP($A2295,'Data Transformation'!$A$2:$K$2336,11,)</f>
        <v>obesity</v>
      </c>
      <c r="K2295" t="str">
        <f>VLOOKUP($A2295,'Data Transformation'!$A$2:$M$2336,13,)</f>
        <v>Normal</v>
      </c>
      <c r="L2295" t="str">
        <f>VLOOKUP(A2295,'Data Transformation'!A2295:Q4629,17,)</f>
        <v>25-Oct-1966</v>
      </c>
      <c r="M2295">
        <f>VLOOKUP($A2295,'Hospitalisation Details'!$A$2:$I$2344,6,)</f>
        <v>1135</v>
      </c>
      <c r="N2295" t="str">
        <f>VLOOKUP($A2295,'Hospitalisation Details'!$A$2:$I$2344,7,)</f>
        <v>tier - 3</v>
      </c>
      <c r="O2295" t="str">
        <f>VLOOKUP($A2295,'Hospitalisation Details'!$A$2:$I$2344,8,)</f>
        <v>tier - 3</v>
      </c>
      <c r="P2295" t="str">
        <f>VLOOKUP($A2295,'Hospitalisation Details'!$A$2:$I$2344,9,)</f>
        <v>R1013</v>
      </c>
      <c r="Q2295">
        <f>VLOOKUP(A2295,'Data Transformation'!A2295:R4629,18,)</f>
        <v>56</v>
      </c>
    </row>
    <row r="2296" spans="1:17" ht="15.6" x14ac:dyDescent="0.3">
      <c r="A2296" s="1" t="s">
        <v>63</v>
      </c>
      <c r="B2296" s="1" t="str">
        <f>VLOOKUP($A2296,'Data Transformation'!$A$2:$D$2336,4,)</f>
        <v xml:space="preserve">  Josh</v>
      </c>
      <c r="C2296">
        <f>VLOOKUP($A2296,'Medical Examinations'!$A$2:$B$2336,2,)</f>
        <v>16.87</v>
      </c>
      <c r="D2296">
        <f>VLOOKUP($A2296,'Medical Examinations'!$A$2:$C$2336,3,)</f>
        <v>9.1300000000000008</v>
      </c>
      <c r="E2296" t="str">
        <f>VLOOKUP($A2296,'Medical Examinations'!$A$2:$D$2336,4,)</f>
        <v>No</v>
      </c>
      <c r="F2296" t="str">
        <f>VLOOKUP($A2296,'Medical Examinations'!$A$2:$E$2336,5,)</f>
        <v>No</v>
      </c>
      <c r="G2296" t="str">
        <f>VLOOKUP($A2296,'Medical Examinations'!$A$2:$F$2336,6,)</f>
        <v>No</v>
      </c>
      <c r="H2296">
        <f>VLOOKUP($A2296,'Data Transformation'!$A$2:$G$2336,7,)</f>
        <v>0</v>
      </c>
      <c r="I2296" t="str">
        <f>VLOOKUP($A2296,'Medical Examinations'!$A$2:$H$2336,8,)</f>
        <v>No</v>
      </c>
      <c r="J2296" t="str">
        <f>VLOOKUP($A2296,'Data Transformation'!$A$2:$K$2336,11,)</f>
        <v>obesity</v>
      </c>
      <c r="K2296" t="str">
        <f>VLOOKUP($A2296,'Data Transformation'!$A$2:$M$2336,13,)</f>
        <v>Normal</v>
      </c>
      <c r="L2296" t="str">
        <f>VLOOKUP(A2296,'Data Transformation'!A2296:Q4630,17,)</f>
        <v>2-Jul-1966</v>
      </c>
      <c r="M2296">
        <f>VLOOKUP($A2296,'Hospitalisation Details'!$A$2:$I$2344,6,)</f>
        <v>1132</v>
      </c>
      <c r="N2296" t="str">
        <f>VLOOKUP($A2296,'Hospitalisation Details'!$A$2:$I$2344,7,)</f>
        <v>tier - 3</v>
      </c>
      <c r="O2296" t="str">
        <f>VLOOKUP($A2296,'Hospitalisation Details'!$A$2:$I$2344,8,)</f>
        <v>tier - 1</v>
      </c>
      <c r="P2296" t="str">
        <f>VLOOKUP($A2296,'Hospitalisation Details'!$A$2:$I$2344,9,)</f>
        <v>R1013</v>
      </c>
      <c r="Q2296">
        <f>VLOOKUP(A2296,'Data Transformation'!A2296:R4630,18,)</f>
        <v>57</v>
      </c>
    </row>
    <row r="2297" spans="1:17" ht="15.6" x14ac:dyDescent="0.3">
      <c r="A2297" s="1" t="s">
        <v>62</v>
      </c>
      <c r="B2297" s="1" t="str">
        <f>VLOOKUP($A2297,'Data Transformation'!$A$2:$D$2336,4,)</f>
        <v xml:space="preserve">  Jacob J</v>
      </c>
      <c r="C2297">
        <f>VLOOKUP($A2297,'Medical Examinations'!$A$2:$B$2336,2,)</f>
        <v>30.14</v>
      </c>
      <c r="D2297">
        <f>VLOOKUP($A2297,'Medical Examinations'!$A$2:$C$2336,3,)</f>
        <v>5.49</v>
      </c>
      <c r="E2297" t="str">
        <f>VLOOKUP($A2297,'Medical Examinations'!$A$2:$D$2336,4,)</f>
        <v>No</v>
      </c>
      <c r="F2297" t="str">
        <f>VLOOKUP($A2297,'Medical Examinations'!$A$2:$E$2336,5,)</f>
        <v>yes</v>
      </c>
      <c r="G2297" t="str">
        <f>VLOOKUP($A2297,'Medical Examinations'!$A$2:$F$2336,6,)</f>
        <v>No</v>
      </c>
      <c r="H2297">
        <f>VLOOKUP($A2297,'Data Transformation'!$A$2:$G$2336,7,)</f>
        <v>1</v>
      </c>
      <c r="I2297" t="str">
        <f>VLOOKUP($A2297,'Medical Examinations'!$A$2:$H$2336,8,)</f>
        <v>No</v>
      </c>
      <c r="J2297" t="str">
        <f>VLOOKUP($A2297,'Data Transformation'!$A$2:$K$2336,11,)</f>
        <v>overweight</v>
      </c>
      <c r="K2297" t="str">
        <f>VLOOKUP($A2297,'Data Transformation'!$A$2:$M$2336,13,)</f>
        <v>Prediabetes</v>
      </c>
      <c r="L2297" t="str">
        <f>VLOOKUP(A2297,'Data Transformation'!A2297:Q4631,17,)</f>
        <v>10-Nov-1980</v>
      </c>
      <c r="M2297">
        <f>VLOOKUP($A2297,'Hospitalisation Details'!$A$2:$I$2344,6,)</f>
        <v>1131.51</v>
      </c>
      <c r="N2297" t="str">
        <f>VLOOKUP($A2297,'Hospitalisation Details'!$A$2:$I$2344,7,)</f>
        <v>tier - 3</v>
      </c>
      <c r="O2297" t="str">
        <f>VLOOKUP($A2297,'Hospitalisation Details'!$A$2:$I$2344,8,)</f>
        <v>tier - 1</v>
      </c>
      <c r="P2297" t="str">
        <f>VLOOKUP($A2297,'Hospitalisation Details'!$A$2:$I$2344,9,)</f>
        <v>R1013</v>
      </c>
      <c r="Q2297">
        <f>VLOOKUP(A2297,'Data Transformation'!A2297:R4631,18,)</f>
        <v>42</v>
      </c>
    </row>
    <row r="2298" spans="1:17" ht="15.6" x14ac:dyDescent="0.3">
      <c r="A2298" s="1" t="s">
        <v>61</v>
      </c>
      <c r="B2298" s="1" t="str">
        <f>VLOOKUP($A2298,'Data Transformation'!$A$2:$D$2336,4,)</f>
        <v xml:space="preserve">  Jose Tomas</v>
      </c>
      <c r="C2298">
        <f>VLOOKUP($A2298,'Medical Examinations'!$A$2:$B$2336,2,)</f>
        <v>23.21</v>
      </c>
      <c r="D2298">
        <f>VLOOKUP($A2298,'Medical Examinations'!$A$2:$C$2336,3,)</f>
        <v>4.37</v>
      </c>
      <c r="E2298" t="str">
        <f>VLOOKUP($A2298,'Medical Examinations'!$A$2:$D$2336,4,)</f>
        <v>No</v>
      </c>
      <c r="F2298" t="str">
        <f>VLOOKUP($A2298,'Medical Examinations'!$A$2:$E$2336,5,)</f>
        <v>yes</v>
      </c>
      <c r="G2298" t="str">
        <f>VLOOKUP($A2298,'Medical Examinations'!$A$2:$F$2336,6,)</f>
        <v>No</v>
      </c>
      <c r="H2298">
        <f>VLOOKUP($A2298,'Data Transformation'!$A$2:$G$2336,7,)</f>
        <v>1</v>
      </c>
      <c r="I2298" t="str">
        <f>VLOOKUP($A2298,'Medical Examinations'!$A$2:$H$2336,8,)</f>
        <v>No</v>
      </c>
      <c r="J2298" t="str">
        <f>VLOOKUP($A2298,'Data Transformation'!$A$2:$K$2336,11,)</f>
        <v>obesity</v>
      </c>
      <c r="K2298" t="str">
        <f>VLOOKUP($A2298,'Data Transformation'!$A$2:$M$2336,13,)</f>
        <v>Normal</v>
      </c>
      <c r="L2298" t="str">
        <f>VLOOKUP(A2298,'Data Transformation'!A2298:Q4632,17,)</f>
        <v>5-Oct-1966</v>
      </c>
      <c r="M2298">
        <f>VLOOKUP($A2298,'Hospitalisation Details'!$A$2:$I$2344,6,)</f>
        <v>1121.8699999999999</v>
      </c>
      <c r="N2298" t="str">
        <f>VLOOKUP($A2298,'Hospitalisation Details'!$A$2:$I$2344,7,)</f>
        <v>tier - 3</v>
      </c>
      <c r="O2298" t="str">
        <f>VLOOKUP($A2298,'Hospitalisation Details'!$A$2:$I$2344,8,)</f>
        <v>tier - 1</v>
      </c>
      <c r="P2298" t="str">
        <f>VLOOKUP($A2298,'Hospitalisation Details'!$A$2:$I$2344,9,)</f>
        <v>R1013</v>
      </c>
      <c r="Q2298">
        <f>VLOOKUP(A2298,'Data Transformation'!A2298:R4632,18,)</f>
        <v>56</v>
      </c>
    </row>
    <row r="2299" spans="1:17" ht="15.6" x14ac:dyDescent="0.3">
      <c r="A2299" s="1" t="s">
        <v>60</v>
      </c>
      <c r="B2299" s="1" t="str">
        <f>VLOOKUP($A2299,'Data Transformation'!$A$2:$D$2336,4,)</f>
        <v xml:space="preserve">  Mary Evan</v>
      </c>
      <c r="C2299">
        <f>VLOOKUP($A2299,'Medical Examinations'!$A$2:$B$2336,2,)</f>
        <v>17.170000000000002</v>
      </c>
      <c r="D2299">
        <f>VLOOKUP($A2299,'Medical Examinations'!$A$2:$C$2336,3,)</f>
        <v>8.4600000000000009</v>
      </c>
      <c r="E2299" t="str">
        <f>VLOOKUP($A2299,'Medical Examinations'!$A$2:$D$2336,4,)</f>
        <v>No</v>
      </c>
      <c r="F2299" t="str">
        <f>VLOOKUP($A2299,'Medical Examinations'!$A$2:$E$2336,5,)</f>
        <v>No</v>
      </c>
      <c r="G2299" t="str">
        <f>VLOOKUP($A2299,'Medical Examinations'!$A$2:$F$2336,6,)</f>
        <v>No</v>
      </c>
      <c r="H2299">
        <f>VLOOKUP($A2299,'Data Transformation'!$A$2:$G$2336,7,)</f>
        <v>0</v>
      </c>
      <c r="I2299" t="str">
        <f>VLOOKUP($A2299,'Medical Examinations'!$A$2:$H$2336,8,)</f>
        <v>No</v>
      </c>
      <c r="J2299" t="str">
        <f>VLOOKUP($A2299,'Data Transformation'!$A$2:$K$2336,11,)</f>
        <v>obesity</v>
      </c>
      <c r="K2299" t="str">
        <f>VLOOKUP($A2299,'Data Transformation'!$A$2:$M$2336,13,)</f>
        <v>Normal</v>
      </c>
      <c r="L2299" t="str">
        <f>VLOOKUP(A2299,'Data Transformation'!A2299:Q4633,17,)</f>
        <v>16-Jul-1988</v>
      </c>
      <c r="M2299">
        <f>VLOOKUP($A2299,'Hospitalisation Details'!$A$2:$I$2344,6,)</f>
        <v>1086</v>
      </c>
      <c r="N2299" t="str">
        <f>VLOOKUP($A2299,'Hospitalisation Details'!$A$2:$I$2344,7,)</f>
        <v>tier - 3</v>
      </c>
      <c r="O2299" t="str">
        <f>VLOOKUP($A2299,'Hospitalisation Details'!$A$2:$I$2344,8,)</f>
        <v>tier - 3</v>
      </c>
      <c r="P2299" t="str">
        <f>VLOOKUP($A2299,'Hospitalisation Details'!$A$2:$I$2344,9,)</f>
        <v>R1013</v>
      </c>
      <c r="Q2299">
        <f>VLOOKUP(A2299,'Data Transformation'!A2299:R4633,18,)</f>
        <v>35</v>
      </c>
    </row>
    <row r="2300" spans="1:17" ht="15.6" x14ac:dyDescent="0.3">
      <c r="A2300" s="1" t="s">
        <v>59</v>
      </c>
      <c r="B2300" s="1" t="str">
        <f>VLOOKUP($A2300,'Data Transformation'!$A$2:$D$2336,4,)</f>
        <v xml:space="preserve">  Justin K</v>
      </c>
      <c r="C2300">
        <f>VLOOKUP($A2300,'Medical Examinations'!$A$2:$B$2336,2,)</f>
        <v>15.61</v>
      </c>
      <c r="D2300">
        <f>VLOOKUP($A2300,'Medical Examinations'!$A$2:$C$2336,3,)</f>
        <v>5.28</v>
      </c>
      <c r="E2300" t="str">
        <f>VLOOKUP($A2300,'Medical Examinations'!$A$2:$D$2336,4,)</f>
        <v>No</v>
      </c>
      <c r="F2300" t="str">
        <f>VLOOKUP($A2300,'Medical Examinations'!$A$2:$E$2336,5,)</f>
        <v>No</v>
      </c>
      <c r="G2300" t="str">
        <f>VLOOKUP($A2300,'Medical Examinations'!$A$2:$F$2336,6,)</f>
        <v>No</v>
      </c>
      <c r="H2300">
        <f>VLOOKUP($A2300,'Data Transformation'!$A$2:$G$2336,7,)</f>
        <v>1</v>
      </c>
      <c r="I2300" t="str">
        <f>VLOOKUP($A2300,'Medical Examinations'!$A$2:$H$2336,8,)</f>
        <v>No</v>
      </c>
      <c r="J2300" t="str">
        <f>VLOOKUP($A2300,'Data Transformation'!$A$2:$K$2336,11,)</f>
        <v>overweight</v>
      </c>
      <c r="K2300" t="str">
        <f>VLOOKUP($A2300,'Data Transformation'!$A$2:$M$2336,13,)</f>
        <v>Normal</v>
      </c>
      <c r="L2300" t="str">
        <f>VLOOKUP(A2300,'Data Transformation'!A2300:Q4634,17,)</f>
        <v>1-Jun-1975</v>
      </c>
      <c r="M2300">
        <f>VLOOKUP($A2300,'Hospitalisation Details'!$A$2:$I$2344,6,)</f>
        <v>1082</v>
      </c>
      <c r="N2300" t="str">
        <f>VLOOKUP($A2300,'Hospitalisation Details'!$A$2:$I$2344,7,)</f>
        <v>tier - 3</v>
      </c>
      <c r="O2300" t="str">
        <f>VLOOKUP($A2300,'Hospitalisation Details'!$A$2:$I$2344,8,)</f>
        <v>tier - 2</v>
      </c>
      <c r="P2300" t="str">
        <f>VLOOKUP($A2300,'Hospitalisation Details'!$A$2:$I$2344,9,)</f>
        <v>R1013</v>
      </c>
      <c r="Q2300">
        <f>VLOOKUP(A2300,'Data Transformation'!A2300:R4634,18,)</f>
        <v>48</v>
      </c>
    </row>
    <row r="2301" spans="1:17" ht="15.6" x14ac:dyDescent="0.3">
      <c r="A2301" s="1" t="s">
        <v>58</v>
      </c>
      <c r="B2301" s="1" t="str">
        <f>VLOOKUP($A2301,'Data Transformation'!$A$2:$D$2336,4,)</f>
        <v xml:space="preserve">  Patrick</v>
      </c>
      <c r="C2301">
        <f>VLOOKUP($A2301,'Medical Examinations'!$A$2:$B$2336,2,)</f>
        <v>17.98</v>
      </c>
      <c r="D2301">
        <f>VLOOKUP($A2301,'Medical Examinations'!$A$2:$C$2336,3,)</f>
        <v>5.33</v>
      </c>
      <c r="E2301" t="str">
        <f>VLOOKUP($A2301,'Medical Examinations'!$A$2:$D$2336,4,)</f>
        <v>yes</v>
      </c>
      <c r="F2301" t="str">
        <f>VLOOKUP($A2301,'Medical Examinations'!$A$2:$E$2336,5,)</f>
        <v>No</v>
      </c>
      <c r="G2301" t="str">
        <f>VLOOKUP($A2301,'Medical Examinations'!$A$2:$F$2336,6,)</f>
        <v>Yes</v>
      </c>
      <c r="H2301">
        <f>VLOOKUP($A2301,'Data Transformation'!$A$2:$G$2336,7,)</f>
        <v>1</v>
      </c>
      <c r="I2301" t="str">
        <f>VLOOKUP($A2301,'Medical Examinations'!$A$2:$H$2336,8,)</f>
        <v>No</v>
      </c>
      <c r="J2301" t="str">
        <f>VLOOKUP($A2301,'Data Transformation'!$A$2:$K$2336,11,)</f>
        <v>normal weight</v>
      </c>
      <c r="K2301" t="str">
        <f>VLOOKUP($A2301,'Data Transformation'!$A$2:$M$2336,13,)</f>
        <v>Normal</v>
      </c>
      <c r="L2301" t="str">
        <f>VLOOKUP(A2301,'Data Transformation'!A2301:Q4635,17,)</f>
        <v>24-Nov-1968</v>
      </c>
      <c r="M2301">
        <f>VLOOKUP($A2301,'Hospitalisation Details'!$A$2:$I$2344,6,)</f>
        <v>1071</v>
      </c>
      <c r="N2301" t="str">
        <f>VLOOKUP($A2301,'Hospitalisation Details'!$A$2:$I$2344,7,)</f>
        <v>tier - 3</v>
      </c>
      <c r="O2301" t="str">
        <f>VLOOKUP($A2301,'Hospitalisation Details'!$A$2:$I$2344,8,)</f>
        <v>tier - 3</v>
      </c>
      <c r="P2301" t="str">
        <f>VLOOKUP($A2301,'Hospitalisation Details'!$A$2:$I$2344,9,)</f>
        <v>R1013</v>
      </c>
      <c r="Q2301">
        <f>VLOOKUP(A2301,'Data Transformation'!A2301:R4635,18,)</f>
        <v>54</v>
      </c>
    </row>
    <row r="2302" spans="1:17" ht="15.6" x14ac:dyDescent="0.3">
      <c r="A2302" s="1" t="s">
        <v>57</v>
      </c>
      <c r="B2302" s="1" t="str">
        <f>VLOOKUP($A2302,'Data Transformation'!$A$2:$D$2336,4,)</f>
        <v xml:space="preserve">  Roman</v>
      </c>
      <c r="C2302">
        <f>VLOOKUP($A2302,'Medical Examinations'!$A$2:$B$2336,2,)</f>
        <v>21.64</v>
      </c>
      <c r="D2302">
        <f>VLOOKUP($A2302,'Medical Examinations'!$A$2:$C$2336,3,)</f>
        <v>5.5</v>
      </c>
      <c r="E2302" t="str">
        <f>VLOOKUP($A2302,'Medical Examinations'!$A$2:$D$2336,4,)</f>
        <v>No</v>
      </c>
      <c r="F2302" t="str">
        <f>VLOOKUP($A2302,'Medical Examinations'!$A$2:$E$2336,5,)</f>
        <v>yes</v>
      </c>
      <c r="G2302" t="str">
        <f>VLOOKUP($A2302,'Medical Examinations'!$A$2:$F$2336,6,)</f>
        <v>No</v>
      </c>
      <c r="H2302">
        <f>VLOOKUP($A2302,'Data Transformation'!$A$2:$G$2336,7,)</f>
        <v>1</v>
      </c>
      <c r="I2302" t="str">
        <f>VLOOKUP($A2302,'Medical Examinations'!$A$2:$H$2336,8,)</f>
        <v>No</v>
      </c>
      <c r="J2302" t="str">
        <f>VLOOKUP($A2302,'Data Transformation'!$A$2:$K$2336,11,)</f>
        <v>overweight</v>
      </c>
      <c r="K2302" t="str">
        <f>VLOOKUP($A2302,'Data Transformation'!$A$2:$M$2336,13,)</f>
        <v>Prediabetes</v>
      </c>
      <c r="L2302" t="str">
        <f>VLOOKUP(A2302,'Data Transformation'!A2302:Q4636,17,)</f>
        <v>29-Oct-1971</v>
      </c>
      <c r="M2302">
        <f>VLOOKUP($A2302,'Hospitalisation Details'!$A$2:$I$2344,6,)</f>
        <v>1070</v>
      </c>
      <c r="N2302" t="str">
        <f>VLOOKUP($A2302,'Hospitalisation Details'!$A$2:$I$2344,7,)</f>
        <v>tier - 3</v>
      </c>
      <c r="O2302" t="str">
        <f>VLOOKUP($A2302,'Hospitalisation Details'!$A$2:$I$2344,8,)</f>
        <v>tier - 3</v>
      </c>
      <c r="P2302" t="str">
        <f>VLOOKUP($A2302,'Hospitalisation Details'!$A$2:$I$2344,9,)</f>
        <v>R1013</v>
      </c>
      <c r="Q2302">
        <f>VLOOKUP(A2302,'Data Transformation'!A2302:R4636,18,)</f>
        <v>51</v>
      </c>
    </row>
    <row r="2303" spans="1:17" ht="15.6" x14ac:dyDescent="0.3">
      <c r="A2303" s="1" t="s">
        <v>56</v>
      </c>
      <c r="B2303" s="1" t="str">
        <f>VLOOKUP($A2303,'Data Transformation'!$A$2:$D$2336,4,)</f>
        <v xml:space="preserve">  David</v>
      </c>
      <c r="C2303">
        <f>VLOOKUP($A2303,'Medical Examinations'!$A$2:$B$2336,2,)</f>
        <v>16.399999999999999</v>
      </c>
      <c r="D2303">
        <f>VLOOKUP($A2303,'Medical Examinations'!$A$2:$C$2336,3,)</f>
        <v>5.4</v>
      </c>
      <c r="E2303" t="str">
        <f>VLOOKUP($A2303,'Medical Examinations'!$A$2:$D$2336,4,)</f>
        <v>No</v>
      </c>
      <c r="F2303" t="str">
        <f>VLOOKUP($A2303,'Medical Examinations'!$A$2:$E$2336,5,)</f>
        <v>No</v>
      </c>
      <c r="G2303" t="str">
        <f>VLOOKUP($A2303,'Medical Examinations'!$A$2:$F$2336,6,)</f>
        <v>Yes</v>
      </c>
      <c r="H2303">
        <f>VLOOKUP($A2303,'Data Transformation'!$A$2:$G$2336,7,)</f>
        <v>1</v>
      </c>
      <c r="I2303" t="str">
        <f>VLOOKUP($A2303,'Medical Examinations'!$A$2:$H$2336,8,)</f>
        <v>No</v>
      </c>
      <c r="J2303" t="str">
        <f>VLOOKUP($A2303,'Data Transformation'!$A$2:$K$2336,11,)</f>
        <v>normal weight</v>
      </c>
      <c r="K2303" t="str">
        <f>VLOOKUP($A2303,'Data Transformation'!$A$2:$M$2336,13,)</f>
        <v>Prediabetes</v>
      </c>
      <c r="L2303" t="str">
        <f>VLOOKUP(A2303,'Data Transformation'!A2303:Q4637,17,)</f>
        <v>14-Sep-1967</v>
      </c>
      <c r="M2303">
        <f>VLOOKUP($A2303,'Hospitalisation Details'!$A$2:$I$2344,6,)</f>
        <v>1068</v>
      </c>
      <c r="N2303" t="str">
        <f>VLOOKUP($A2303,'Hospitalisation Details'!$A$2:$I$2344,7,)</f>
        <v>tier - 3</v>
      </c>
      <c r="O2303" t="str">
        <f>VLOOKUP($A2303,'Hospitalisation Details'!$A$2:$I$2344,8,)</f>
        <v>tier - 1</v>
      </c>
      <c r="P2303" t="str">
        <f>VLOOKUP($A2303,'Hospitalisation Details'!$A$2:$I$2344,9,)</f>
        <v>R1013</v>
      </c>
      <c r="Q2303">
        <f>VLOOKUP(A2303,'Data Transformation'!A2303:R4637,18,)</f>
        <v>55</v>
      </c>
    </row>
    <row r="2304" spans="1:17" ht="15.6" x14ac:dyDescent="0.3">
      <c r="A2304" s="1" t="s">
        <v>55</v>
      </c>
      <c r="B2304" s="1" t="str">
        <f>VLOOKUP($A2304,'Data Transformation'!$A$2:$D$2336,4,)</f>
        <v xml:space="preserve">  Evelyn L</v>
      </c>
      <c r="C2304">
        <f>VLOOKUP($A2304,'Medical Examinations'!$A$2:$B$2336,2,)</f>
        <v>15.77</v>
      </c>
      <c r="D2304">
        <f>VLOOKUP($A2304,'Medical Examinations'!$A$2:$C$2336,3,)</f>
        <v>6.05</v>
      </c>
      <c r="E2304" t="str">
        <f>VLOOKUP($A2304,'Medical Examinations'!$A$2:$D$2336,4,)</f>
        <v>yes</v>
      </c>
      <c r="F2304" t="str">
        <f>VLOOKUP($A2304,'Medical Examinations'!$A$2:$E$2336,5,)</f>
        <v>No</v>
      </c>
      <c r="G2304" t="str">
        <f>VLOOKUP($A2304,'Medical Examinations'!$A$2:$F$2336,6,)</f>
        <v>No</v>
      </c>
      <c r="H2304">
        <f>VLOOKUP($A2304,'Data Transformation'!$A$2:$G$2336,7,)</f>
        <v>1</v>
      </c>
      <c r="I2304" t="str">
        <f>VLOOKUP($A2304,'Medical Examinations'!$A$2:$H$2336,8,)</f>
        <v>No</v>
      </c>
      <c r="J2304" t="str">
        <f>VLOOKUP($A2304,'Data Transformation'!$A$2:$K$2336,11,)</f>
        <v>obesity</v>
      </c>
      <c r="K2304" t="str">
        <f>VLOOKUP($A2304,'Data Transformation'!$A$2:$M$2336,13,)</f>
        <v>Normal</v>
      </c>
      <c r="L2304" t="str">
        <f>VLOOKUP(A2304,'Data Transformation'!A2304:Q4638,17,)</f>
        <v>2-Aug-2000</v>
      </c>
      <c r="M2304">
        <f>VLOOKUP($A2304,'Hospitalisation Details'!$A$2:$I$2344,6,)</f>
        <v>1056</v>
      </c>
      <c r="N2304" t="str">
        <f>VLOOKUP($A2304,'Hospitalisation Details'!$A$2:$I$2344,7,)</f>
        <v>tier - 3</v>
      </c>
      <c r="O2304" t="str">
        <f>VLOOKUP($A2304,'Hospitalisation Details'!$A$2:$I$2344,8,)</f>
        <v>tier - 2</v>
      </c>
      <c r="P2304" t="str">
        <f>VLOOKUP($A2304,'Hospitalisation Details'!$A$2:$I$2344,9,)</f>
        <v>R1013</v>
      </c>
      <c r="Q2304">
        <f>VLOOKUP(A2304,'Data Transformation'!A2304:R4638,18,)</f>
        <v>23</v>
      </c>
    </row>
    <row r="2305" spans="1:17" ht="15.6" x14ac:dyDescent="0.3">
      <c r="A2305" s="1" t="s">
        <v>54</v>
      </c>
      <c r="B2305" s="1" t="str">
        <f>VLOOKUP($A2305,'Data Transformation'!$A$2:$D$2336,4,)</f>
        <v xml:space="preserve">  Jim</v>
      </c>
      <c r="C2305">
        <f>VLOOKUP($A2305,'Medical Examinations'!$A$2:$B$2336,2,)</f>
        <v>18.27</v>
      </c>
      <c r="D2305">
        <f>VLOOKUP($A2305,'Medical Examinations'!$A$2:$C$2336,3,)</f>
        <v>11.46</v>
      </c>
      <c r="E2305" t="str">
        <f>VLOOKUP($A2305,'Medical Examinations'!$A$2:$D$2336,4,)</f>
        <v>No</v>
      </c>
      <c r="F2305" t="str">
        <f>VLOOKUP($A2305,'Medical Examinations'!$A$2:$E$2336,5,)</f>
        <v>No</v>
      </c>
      <c r="G2305" t="str">
        <f>VLOOKUP($A2305,'Medical Examinations'!$A$2:$F$2336,6,)</f>
        <v>No</v>
      </c>
      <c r="H2305">
        <f>VLOOKUP($A2305,'Data Transformation'!$A$2:$G$2336,7,)</f>
        <v>0</v>
      </c>
      <c r="I2305" t="str">
        <f>VLOOKUP($A2305,'Medical Examinations'!$A$2:$H$2336,8,)</f>
        <v>No</v>
      </c>
      <c r="J2305" t="str">
        <f>VLOOKUP($A2305,'Data Transformation'!$A$2:$K$2336,11,)</f>
        <v>obesity</v>
      </c>
      <c r="K2305" t="str">
        <f>VLOOKUP($A2305,'Data Transformation'!$A$2:$M$2336,13,)</f>
        <v>Normal</v>
      </c>
      <c r="L2305" t="str">
        <f>VLOOKUP(A2305,'Data Transformation'!A2305:Q4639,17,)</f>
        <v>11-Oct-1993</v>
      </c>
      <c r="M2305">
        <f>VLOOKUP($A2305,'Hospitalisation Details'!$A$2:$I$2344,6,)</f>
        <v>1049</v>
      </c>
      <c r="N2305" t="str">
        <f>VLOOKUP($A2305,'Hospitalisation Details'!$A$2:$I$2344,7,)</f>
        <v>tier - 3</v>
      </c>
      <c r="O2305" t="str">
        <f>VLOOKUP($A2305,'Hospitalisation Details'!$A$2:$I$2344,8,)</f>
        <v>tier - 2</v>
      </c>
      <c r="P2305" t="str">
        <f>VLOOKUP($A2305,'Hospitalisation Details'!$A$2:$I$2344,9,)</f>
        <v>R1012</v>
      </c>
      <c r="Q2305">
        <f>VLOOKUP(A2305,'Data Transformation'!A2305:R4639,18,)</f>
        <v>29</v>
      </c>
    </row>
    <row r="2306" spans="1:17" ht="15.6" x14ac:dyDescent="0.3">
      <c r="A2306" s="1" t="s">
        <v>53</v>
      </c>
      <c r="B2306" s="1" t="str">
        <f>VLOOKUP($A2306,'Data Transformation'!$A$2:$D$2336,4,)</f>
        <v xml:space="preserve">  Matthew S</v>
      </c>
      <c r="C2306">
        <f>VLOOKUP($A2306,'Medical Examinations'!$A$2:$B$2336,2,)</f>
        <v>16.489999999999998</v>
      </c>
      <c r="D2306">
        <f>VLOOKUP($A2306,'Medical Examinations'!$A$2:$C$2336,3,)</f>
        <v>8.48</v>
      </c>
      <c r="E2306" t="str">
        <f>VLOOKUP($A2306,'Medical Examinations'!$A$2:$D$2336,4,)</f>
        <v>No</v>
      </c>
      <c r="F2306" t="str">
        <f>VLOOKUP($A2306,'Medical Examinations'!$A$2:$E$2336,5,)</f>
        <v>No</v>
      </c>
      <c r="G2306" t="str">
        <f>VLOOKUP($A2306,'Medical Examinations'!$A$2:$F$2336,6,)</f>
        <v>No</v>
      </c>
      <c r="H2306">
        <f>VLOOKUP($A2306,'Data Transformation'!$A$2:$G$2336,7,)</f>
        <v>0</v>
      </c>
      <c r="I2306" t="str">
        <f>VLOOKUP($A2306,'Medical Examinations'!$A$2:$H$2336,8,)</f>
        <v>No</v>
      </c>
      <c r="J2306" t="str">
        <f>VLOOKUP($A2306,'Data Transformation'!$A$2:$K$2336,11,)</f>
        <v>obesity</v>
      </c>
      <c r="K2306" t="str">
        <f>VLOOKUP($A2306,'Data Transformation'!$A$2:$M$2336,13,)</f>
        <v>Normal</v>
      </c>
      <c r="L2306" t="str">
        <f>VLOOKUP(A2306,'Data Transformation'!A2306:Q4640,17,)</f>
        <v>13-Aug-1971</v>
      </c>
      <c r="M2306">
        <f>VLOOKUP($A2306,'Hospitalisation Details'!$A$2:$I$2344,6,)</f>
        <v>1047</v>
      </c>
      <c r="N2306" t="str">
        <f>VLOOKUP($A2306,'Hospitalisation Details'!$A$2:$I$2344,7,)</f>
        <v>tier - 3</v>
      </c>
      <c r="O2306" t="str">
        <f>VLOOKUP($A2306,'Hospitalisation Details'!$A$2:$I$2344,8,)</f>
        <v>tier - 1</v>
      </c>
      <c r="P2306" t="str">
        <f>VLOOKUP($A2306,'Hospitalisation Details'!$A$2:$I$2344,9,)</f>
        <v>R1013</v>
      </c>
      <c r="Q2306">
        <f>VLOOKUP(A2306,'Data Transformation'!A2306:R4640,18,)</f>
        <v>51</v>
      </c>
    </row>
    <row r="2307" spans="1:17" ht="15.6" x14ac:dyDescent="0.3">
      <c r="A2307" s="1" t="s">
        <v>52</v>
      </c>
      <c r="B2307" s="1" t="str">
        <f>VLOOKUP($A2307,'Data Transformation'!$A$2:$D$2336,4,)</f>
        <v xml:space="preserve">  Kenneth</v>
      </c>
      <c r="C2307">
        <f>VLOOKUP($A2307,'Medical Examinations'!$A$2:$B$2336,2,)</f>
        <v>16.14</v>
      </c>
      <c r="D2307">
        <f>VLOOKUP($A2307,'Medical Examinations'!$A$2:$C$2336,3,)</f>
        <v>4.8600000000000003</v>
      </c>
      <c r="E2307" t="str">
        <f>VLOOKUP($A2307,'Medical Examinations'!$A$2:$D$2336,4,)</f>
        <v>No</v>
      </c>
      <c r="F2307" t="str">
        <f>VLOOKUP($A2307,'Medical Examinations'!$A$2:$E$2336,5,)</f>
        <v>No</v>
      </c>
      <c r="G2307" t="str">
        <f>VLOOKUP($A2307,'Medical Examinations'!$A$2:$F$2336,6,)</f>
        <v>No</v>
      </c>
      <c r="H2307">
        <f>VLOOKUP($A2307,'Data Transformation'!$A$2:$G$2336,7,)</f>
        <v>0</v>
      </c>
      <c r="I2307" t="str">
        <f>VLOOKUP($A2307,'Medical Examinations'!$A$2:$H$2336,8,)</f>
        <v>No</v>
      </c>
      <c r="J2307" t="str">
        <f>VLOOKUP($A2307,'Data Transformation'!$A$2:$K$2336,11,)</f>
        <v>normal weight</v>
      </c>
      <c r="K2307" t="str">
        <f>VLOOKUP($A2307,'Data Transformation'!$A$2:$M$2336,13,)</f>
        <v>Normal</v>
      </c>
      <c r="L2307" t="str">
        <f>VLOOKUP(A2307,'Data Transformation'!A2307:Q4641,17,)</f>
        <v>17-Dec-1962</v>
      </c>
      <c r="M2307">
        <f>VLOOKUP($A2307,'Hospitalisation Details'!$A$2:$I$2344,6,)</f>
        <v>1044</v>
      </c>
      <c r="N2307" t="str">
        <f>VLOOKUP($A2307,'Hospitalisation Details'!$A$2:$I$2344,7,)</f>
        <v>tier - 3</v>
      </c>
      <c r="O2307" t="str">
        <f>VLOOKUP($A2307,'Hospitalisation Details'!$A$2:$I$2344,8,)</f>
        <v>tier - 2</v>
      </c>
      <c r="P2307" t="str">
        <f>VLOOKUP($A2307,'Hospitalisation Details'!$A$2:$I$2344,9,)</f>
        <v>R1013</v>
      </c>
      <c r="Q2307">
        <f>VLOOKUP(A2307,'Data Transformation'!A2307:R4641,18,)</f>
        <v>60</v>
      </c>
    </row>
    <row r="2308" spans="1:17" ht="15.6" x14ac:dyDescent="0.3">
      <c r="A2308" s="1" t="s">
        <v>51</v>
      </c>
      <c r="B2308" s="1" t="str">
        <f>VLOOKUP($A2308,'Data Transformation'!$A$2:$D$2336,4,)</f>
        <v xml:space="preserve">  Andrea</v>
      </c>
      <c r="C2308">
        <f>VLOOKUP($A2308,'Medical Examinations'!$A$2:$B$2336,2,)</f>
        <v>20.85</v>
      </c>
      <c r="D2308">
        <f>VLOOKUP($A2308,'Medical Examinations'!$A$2:$C$2336,3,)</f>
        <v>4.45</v>
      </c>
      <c r="E2308" t="str">
        <f>VLOOKUP($A2308,'Medical Examinations'!$A$2:$D$2336,4,)</f>
        <v>yes</v>
      </c>
      <c r="F2308" t="str">
        <f>VLOOKUP($A2308,'Medical Examinations'!$A$2:$E$2336,5,)</f>
        <v>No</v>
      </c>
      <c r="G2308" t="str">
        <f>VLOOKUP($A2308,'Medical Examinations'!$A$2:$F$2336,6,)</f>
        <v>No</v>
      </c>
      <c r="H2308">
        <f>VLOOKUP($A2308,'Data Transformation'!$A$2:$G$2336,7,)</f>
        <v>1</v>
      </c>
      <c r="I2308" t="str">
        <f>VLOOKUP($A2308,'Medical Examinations'!$A$2:$H$2336,8,)</f>
        <v>No</v>
      </c>
      <c r="J2308" t="str">
        <f>VLOOKUP($A2308,'Data Transformation'!$A$2:$K$2336,11,)</f>
        <v>underweight</v>
      </c>
      <c r="K2308" t="str">
        <f>VLOOKUP($A2308,'Data Transformation'!$A$2:$M$2336,13,)</f>
        <v>Normal</v>
      </c>
      <c r="L2308" t="str">
        <f>VLOOKUP(A2308,'Data Transformation'!A2308:Q4642,17,)</f>
        <v>9-Aug-1974</v>
      </c>
      <c r="M2308">
        <f>VLOOKUP($A2308,'Hospitalisation Details'!$A$2:$I$2344,6,)</f>
        <v>1033.74</v>
      </c>
      <c r="N2308" t="str">
        <f>VLOOKUP($A2308,'Hospitalisation Details'!$A$2:$I$2344,7,)</f>
        <v>tier - 3</v>
      </c>
      <c r="O2308" t="str">
        <f>VLOOKUP($A2308,'Hospitalisation Details'!$A$2:$I$2344,8,)</f>
        <v>tier - 1</v>
      </c>
      <c r="P2308" t="str">
        <f>VLOOKUP($A2308,'Hospitalisation Details'!$A$2:$I$2344,9,)</f>
        <v>R1013</v>
      </c>
      <c r="Q2308">
        <f>VLOOKUP(A2308,'Data Transformation'!A2308:R4642,18,)</f>
        <v>48</v>
      </c>
    </row>
    <row r="2309" spans="1:17" ht="15.6" x14ac:dyDescent="0.3">
      <c r="A2309" s="1" t="s">
        <v>50</v>
      </c>
      <c r="B2309" s="1" t="str">
        <f>VLOOKUP($A2309,'Data Transformation'!$A$2:$D$2336,4,)</f>
        <v xml:space="preserve">  Kristina</v>
      </c>
      <c r="C2309">
        <f>VLOOKUP($A2309,'Medical Examinations'!$A$2:$B$2336,2,)</f>
        <v>15.88</v>
      </c>
      <c r="D2309">
        <f>VLOOKUP($A2309,'Medical Examinations'!$A$2:$C$2336,3,)</f>
        <v>4.3600000000000003</v>
      </c>
      <c r="E2309" t="str">
        <f>VLOOKUP($A2309,'Medical Examinations'!$A$2:$D$2336,4,)</f>
        <v>No</v>
      </c>
      <c r="F2309" t="str">
        <f>VLOOKUP($A2309,'Medical Examinations'!$A$2:$E$2336,5,)</f>
        <v>No</v>
      </c>
      <c r="G2309" t="str">
        <f>VLOOKUP($A2309,'Medical Examinations'!$A$2:$F$2336,6,)</f>
        <v>No</v>
      </c>
      <c r="H2309">
        <f>VLOOKUP($A2309,'Data Transformation'!$A$2:$G$2336,7,)</f>
        <v>0</v>
      </c>
      <c r="I2309" t="str">
        <f>VLOOKUP($A2309,'Medical Examinations'!$A$2:$H$2336,8,)</f>
        <v>No</v>
      </c>
      <c r="J2309" t="str">
        <f>VLOOKUP($A2309,'Data Transformation'!$A$2:$K$2336,11,)</f>
        <v>underweight</v>
      </c>
      <c r="K2309" t="str">
        <f>VLOOKUP($A2309,'Data Transformation'!$A$2:$M$2336,13,)</f>
        <v>Normal</v>
      </c>
      <c r="L2309" t="str">
        <f>VLOOKUP(A2309,'Data Transformation'!A2309:Q4643,17,)</f>
        <v>21-Dec-1960</v>
      </c>
      <c r="M2309">
        <f>VLOOKUP($A2309,'Hospitalisation Details'!$A$2:$I$2344,6,)</f>
        <v>1019</v>
      </c>
      <c r="N2309" t="str">
        <f>VLOOKUP($A2309,'Hospitalisation Details'!$A$2:$I$2344,7,)</f>
        <v>tier - 3</v>
      </c>
      <c r="O2309" t="str">
        <f>VLOOKUP($A2309,'Hospitalisation Details'!$A$2:$I$2344,8,)</f>
        <v>tier - 2</v>
      </c>
      <c r="P2309" t="str">
        <f>VLOOKUP($A2309,'Hospitalisation Details'!$A$2:$I$2344,9,)</f>
        <v>R1013</v>
      </c>
      <c r="Q2309">
        <f>VLOOKUP(A2309,'Data Transformation'!A2309:R4643,18,)</f>
        <v>62</v>
      </c>
    </row>
    <row r="2310" spans="1:17" ht="15.6" x14ac:dyDescent="0.3">
      <c r="A2310" s="1" t="s">
        <v>49</v>
      </c>
      <c r="B2310" s="1" t="str">
        <f>VLOOKUP($A2310,'Data Transformation'!$A$2:$D$2336,4,)</f>
        <v xml:space="preserve">  Kristen</v>
      </c>
      <c r="C2310">
        <f>VLOOKUP($A2310,'Medical Examinations'!$A$2:$B$2336,2,)</f>
        <v>20.66</v>
      </c>
      <c r="D2310">
        <f>VLOOKUP($A2310,'Medical Examinations'!$A$2:$C$2336,3,)</f>
        <v>5.8</v>
      </c>
      <c r="E2310" t="str">
        <f>VLOOKUP($A2310,'Medical Examinations'!$A$2:$D$2336,4,)</f>
        <v>No</v>
      </c>
      <c r="F2310" t="str">
        <f>VLOOKUP($A2310,'Medical Examinations'!$A$2:$E$2336,5,)</f>
        <v>yes</v>
      </c>
      <c r="G2310" t="str">
        <f>VLOOKUP($A2310,'Medical Examinations'!$A$2:$F$2336,6,)</f>
        <v>No</v>
      </c>
      <c r="H2310">
        <f>VLOOKUP($A2310,'Data Transformation'!$A$2:$G$2336,7,)</f>
        <v>1</v>
      </c>
      <c r="I2310" t="str">
        <f>VLOOKUP($A2310,'Medical Examinations'!$A$2:$H$2336,8,)</f>
        <v>No</v>
      </c>
      <c r="J2310" t="str">
        <f>VLOOKUP($A2310,'Data Transformation'!$A$2:$K$2336,11,)</f>
        <v>underweight</v>
      </c>
      <c r="K2310" t="str">
        <f>VLOOKUP($A2310,'Data Transformation'!$A$2:$M$2336,13,)</f>
        <v>Prediabetes</v>
      </c>
      <c r="L2310" t="str">
        <f>VLOOKUP(A2310,'Data Transformation'!A2310:Q4644,17,)</f>
        <v>12-Aug-1979</v>
      </c>
      <c r="M2310">
        <f>VLOOKUP($A2310,'Hospitalisation Details'!$A$2:$I$2344,6,)</f>
        <v>1012</v>
      </c>
      <c r="N2310" t="str">
        <f>VLOOKUP($A2310,'Hospitalisation Details'!$A$2:$I$2344,7,)</f>
        <v>tier - 3</v>
      </c>
      <c r="O2310" t="str">
        <f>VLOOKUP($A2310,'Hospitalisation Details'!$A$2:$I$2344,8,)</f>
        <v>tier - 2</v>
      </c>
      <c r="P2310" t="str">
        <f>VLOOKUP($A2310,'Hospitalisation Details'!$A$2:$I$2344,9,)</f>
        <v>R1013</v>
      </c>
      <c r="Q2310">
        <f>VLOOKUP(A2310,'Data Transformation'!A2310:R4644,18,)</f>
        <v>43</v>
      </c>
    </row>
    <row r="2311" spans="1:17" ht="15.6" x14ac:dyDescent="0.3">
      <c r="A2311" s="1" t="s">
        <v>48</v>
      </c>
      <c r="B2311" s="1" t="str">
        <f>VLOOKUP($A2311,'Data Transformation'!$A$2:$D$2336,4,)</f>
        <v xml:space="preserve">  Matthew</v>
      </c>
      <c r="C2311">
        <f>VLOOKUP($A2311,'Medical Examinations'!$A$2:$B$2336,2,)</f>
        <v>20.399999999999999</v>
      </c>
      <c r="D2311">
        <f>VLOOKUP($A2311,'Medical Examinations'!$A$2:$C$2336,3,)</f>
        <v>5.27</v>
      </c>
      <c r="E2311" t="str">
        <f>VLOOKUP($A2311,'Medical Examinations'!$A$2:$D$2336,4,)</f>
        <v>No</v>
      </c>
      <c r="F2311" t="str">
        <f>VLOOKUP($A2311,'Medical Examinations'!$A$2:$E$2336,5,)</f>
        <v>No</v>
      </c>
      <c r="G2311" t="str">
        <f>VLOOKUP($A2311,'Medical Examinations'!$A$2:$F$2336,6,)</f>
        <v>No</v>
      </c>
      <c r="H2311">
        <f>VLOOKUP($A2311,'Data Transformation'!$A$2:$G$2336,7,)</f>
        <v>0</v>
      </c>
      <c r="I2311" t="str">
        <f>VLOOKUP($A2311,'Medical Examinations'!$A$2:$H$2336,8,)</f>
        <v>No</v>
      </c>
      <c r="J2311" t="str">
        <f>VLOOKUP($A2311,'Data Transformation'!$A$2:$K$2336,11,)</f>
        <v>underweight</v>
      </c>
      <c r="K2311" t="str">
        <f>VLOOKUP($A2311,'Data Transformation'!$A$2:$M$2336,13,)</f>
        <v>Normal</v>
      </c>
      <c r="L2311" t="str">
        <f>VLOOKUP(A2311,'Data Transformation'!A2311:Q4645,17,)</f>
        <v>30-Sep-1985</v>
      </c>
      <c r="M2311">
        <f>VLOOKUP($A2311,'Hospitalisation Details'!$A$2:$I$2344,6,)</f>
        <v>1006.65</v>
      </c>
      <c r="N2311" t="str">
        <f>VLOOKUP($A2311,'Hospitalisation Details'!$A$2:$I$2344,7,)</f>
        <v>tier - 3</v>
      </c>
      <c r="O2311" t="str">
        <f>VLOOKUP($A2311,'Hospitalisation Details'!$A$2:$I$2344,8,)</f>
        <v>tier - 2</v>
      </c>
      <c r="P2311" t="str">
        <f>VLOOKUP($A2311,'Hospitalisation Details'!$A$2:$I$2344,9,)</f>
        <v>R1013</v>
      </c>
      <c r="Q2311">
        <f>VLOOKUP(A2311,'Data Transformation'!A2311:R4645,18,)</f>
        <v>37</v>
      </c>
    </row>
    <row r="2312" spans="1:17" ht="15.6" x14ac:dyDescent="0.3">
      <c r="A2312" s="1" t="s">
        <v>47</v>
      </c>
      <c r="B2312" s="1" t="str">
        <f>VLOOKUP($A2312,'Data Transformation'!$A$2:$D$2336,4,)</f>
        <v xml:space="preserve">  Kathleen</v>
      </c>
      <c r="C2312">
        <f>VLOOKUP($A2312,'Medical Examinations'!$A$2:$B$2336,2,)</f>
        <v>25.19</v>
      </c>
      <c r="D2312">
        <f>VLOOKUP($A2312,'Medical Examinations'!$A$2:$C$2336,3,)</f>
        <v>5.64</v>
      </c>
      <c r="E2312" t="str">
        <f>VLOOKUP($A2312,'Medical Examinations'!$A$2:$D$2336,4,)</f>
        <v>yes</v>
      </c>
      <c r="F2312" t="str">
        <f>VLOOKUP($A2312,'Medical Examinations'!$A$2:$E$2336,5,)</f>
        <v>No</v>
      </c>
      <c r="G2312" t="str">
        <f>VLOOKUP($A2312,'Medical Examinations'!$A$2:$F$2336,6,)</f>
        <v>No</v>
      </c>
      <c r="H2312">
        <f>VLOOKUP($A2312,'Data Transformation'!$A$2:$G$2336,7,)</f>
        <v>0</v>
      </c>
      <c r="I2312" t="str">
        <f>VLOOKUP($A2312,'Medical Examinations'!$A$2:$H$2336,8,)</f>
        <v>No</v>
      </c>
      <c r="J2312" t="str">
        <f>VLOOKUP($A2312,'Data Transformation'!$A$2:$K$2336,11,)</f>
        <v>normal weight</v>
      </c>
      <c r="K2312" t="str">
        <f>VLOOKUP($A2312,'Data Transformation'!$A$2:$M$2336,13,)</f>
        <v>Normal</v>
      </c>
      <c r="L2312" t="str">
        <f>VLOOKUP(A2312,'Data Transformation'!A2312:Q4646,17,)</f>
        <v>4-Dec-1962</v>
      </c>
      <c r="M2312">
        <f>VLOOKUP($A2312,'Hospitalisation Details'!$A$2:$I$2344,6,)</f>
        <v>964.71</v>
      </c>
      <c r="N2312" t="str">
        <f>VLOOKUP($A2312,'Hospitalisation Details'!$A$2:$I$2344,7,)</f>
        <v>tier - 3</v>
      </c>
      <c r="O2312" t="str">
        <f>VLOOKUP($A2312,'Hospitalisation Details'!$A$2:$I$2344,8,)</f>
        <v>tier - 2</v>
      </c>
      <c r="P2312" t="str">
        <f>VLOOKUP($A2312,'Hospitalisation Details'!$A$2:$I$2344,9,)</f>
        <v>R1013</v>
      </c>
      <c r="Q2312">
        <f>VLOOKUP(A2312,'Data Transformation'!A2312:R4646,18,)</f>
        <v>60</v>
      </c>
    </row>
    <row r="2313" spans="1:17" ht="15.6" x14ac:dyDescent="0.3">
      <c r="A2313" s="1" t="s">
        <v>46</v>
      </c>
      <c r="B2313" s="1" t="str">
        <f>VLOOKUP($A2313,'Data Transformation'!$A$2:$D$2336,4,)</f>
        <v xml:space="preserve">  Lindsey</v>
      </c>
      <c r="C2313">
        <f>VLOOKUP($A2313,'Medical Examinations'!$A$2:$B$2336,2,)</f>
        <v>20.54</v>
      </c>
      <c r="D2313">
        <f>VLOOKUP($A2313,'Medical Examinations'!$A$2:$C$2336,3,)</f>
        <v>4.2</v>
      </c>
      <c r="E2313" t="str">
        <f>VLOOKUP($A2313,'Medical Examinations'!$A$2:$D$2336,4,)</f>
        <v>yes</v>
      </c>
      <c r="F2313" t="str">
        <f>VLOOKUP($A2313,'Medical Examinations'!$A$2:$E$2336,5,)</f>
        <v>No</v>
      </c>
      <c r="G2313" t="str">
        <f>VLOOKUP($A2313,'Medical Examinations'!$A$2:$F$2336,6,)</f>
        <v>No</v>
      </c>
      <c r="H2313">
        <f>VLOOKUP($A2313,'Data Transformation'!$A$2:$G$2336,7,)</f>
        <v>1</v>
      </c>
      <c r="I2313" t="str">
        <f>VLOOKUP($A2313,'Medical Examinations'!$A$2:$H$2336,8,)</f>
        <v>No</v>
      </c>
      <c r="J2313" t="str">
        <f>VLOOKUP($A2313,'Data Transformation'!$A$2:$K$2336,11,)</f>
        <v>underweight</v>
      </c>
      <c r="K2313" t="str">
        <f>VLOOKUP($A2313,'Data Transformation'!$A$2:$M$2336,13,)</f>
        <v>Normal</v>
      </c>
      <c r="L2313" t="str">
        <f>VLOOKUP(A2313,'Data Transformation'!A2313:Q4647,17,)</f>
        <v>2-Dec-1976</v>
      </c>
      <c r="M2313">
        <f>VLOOKUP($A2313,'Hospitalisation Details'!$A$2:$I$2344,6,)</f>
        <v>928.59</v>
      </c>
      <c r="N2313" t="str">
        <f>VLOOKUP($A2313,'Hospitalisation Details'!$A$2:$I$2344,7,)</f>
        <v>tier - 3</v>
      </c>
      <c r="O2313" t="str">
        <f>VLOOKUP($A2313,'Hospitalisation Details'!$A$2:$I$2344,8,)</f>
        <v>tier - 1</v>
      </c>
      <c r="P2313" t="str">
        <f>VLOOKUP($A2313,'Hospitalisation Details'!$A$2:$I$2344,9,)</f>
        <v>R1013</v>
      </c>
      <c r="Q2313">
        <f>VLOOKUP(A2313,'Data Transformation'!A2313:R4647,18,)</f>
        <v>46</v>
      </c>
    </row>
    <row r="2314" spans="1:17" ht="15.6" x14ac:dyDescent="0.3">
      <c r="A2314" s="1" t="s">
        <v>45</v>
      </c>
      <c r="B2314" s="1" t="str">
        <f>VLOOKUP($A2314,'Data Transformation'!$A$2:$D$2336,4,)</f>
        <v xml:space="preserve">  Robert</v>
      </c>
      <c r="C2314">
        <f>VLOOKUP($A2314,'Medical Examinations'!$A$2:$B$2336,2,)</f>
        <v>20.13</v>
      </c>
      <c r="D2314">
        <f>VLOOKUP($A2314,'Medical Examinations'!$A$2:$C$2336,3,)</f>
        <v>5.42</v>
      </c>
      <c r="E2314" t="str">
        <f>VLOOKUP($A2314,'Medical Examinations'!$A$2:$D$2336,4,)</f>
        <v>No</v>
      </c>
      <c r="F2314" t="str">
        <f>VLOOKUP($A2314,'Medical Examinations'!$A$2:$E$2336,5,)</f>
        <v>No</v>
      </c>
      <c r="G2314" t="str">
        <f>VLOOKUP($A2314,'Medical Examinations'!$A$2:$F$2336,6,)</f>
        <v>No</v>
      </c>
      <c r="H2314">
        <f>VLOOKUP($A2314,'Data Transformation'!$A$2:$G$2336,7,)</f>
        <v>0</v>
      </c>
      <c r="I2314" t="str">
        <f>VLOOKUP($A2314,'Medical Examinations'!$A$2:$H$2336,8,)</f>
        <v>No</v>
      </c>
      <c r="J2314" t="str">
        <f>VLOOKUP($A2314,'Data Transformation'!$A$2:$K$2336,11,)</f>
        <v>underweight</v>
      </c>
      <c r="K2314" t="str">
        <f>VLOOKUP($A2314,'Data Transformation'!$A$2:$M$2336,13,)</f>
        <v>Normal</v>
      </c>
      <c r="L2314" t="str">
        <f>VLOOKUP(A2314,'Data Transformation'!A2314:Q4648,17,)</f>
        <v>17-Aug-1978</v>
      </c>
      <c r="M2314">
        <f>VLOOKUP($A2314,'Hospitalisation Details'!$A$2:$I$2344,6,)</f>
        <v>915.07</v>
      </c>
      <c r="N2314" t="str">
        <f>VLOOKUP($A2314,'Hospitalisation Details'!$A$2:$I$2344,7,)</f>
        <v>tier - 3</v>
      </c>
      <c r="O2314" t="str">
        <f>VLOOKUP($A2314,'Hospitalisation Details'!$A$2:$I$2344,8,)</f>
        <v>tier - 1</v>
      </c>
      <c r="P2314" t="str">
        <f>VLOOKUP($A2314,'Hospitalisation Details'!$A$2:$I$2344,9,)</f>
        <v>R1013</v>
      </c>
      <c r="Q2314">
        <f>VLOOKUP(A2314,'Data Transformation'!A2314:R4648,18,)</f>
        <v>44</v>
      </c>
    </row>
    <row r="2315" spans="1:17" ht="15.6" x14ac:dyDescent="0.3">
      <c r="A2315" s="1" t="s">
        <v>44</v>
      </c>
      <c r="B2315" s="1" t="str">
        <f>VLOOKUP($A2315,'Data Transformation'!$A$2:$D$2336,4,)</f>
        <v xml:space="preserve">  Sarah E</v>
      </c>
      <c r="C2315">
        <f>VLOOKUP($A2315,'Medical Examinations'!$A$2:$B$2336,2,)</f>
        <v>18.93</v>
      </c>
      <c r="D2315">
        <f>VLOOKUP($A2315,'Medical Examinations'!$A$2:$C$2336,3,)</f>
        <v>6.11</v>
      </c>
      <c r="E2315" t="str">
        <f>VLOOKUP($A2315,'Medical Examinations'!$A$2:$D$2336,4,)</f>
        <v>No</v>
      </c>
      <c r="F2315" t="str">
        <f>VLOOKUP($A2315,'Medical Examinations'!$A$2:$E$2336,5,)</f>
        <v>No</v>
      </c>
      <c r="G2315" t="str">
        <f>VLOOKUP($A2315,'Medical Examinations'!$A$2:$F$2336,6,)</f>
        <v>Yes</v>
      </c>
      <c r="H2315">
        <f>VLOOKUP($A2315,'Data Transformation'!$A$2:$G$2336,7,)</f>
        <v>1</v>
      </c>
      <c r="I2315" t="str">
        <f>VLOOKUP($A2315,'Medical Examinations'!$A$2:$H$2336,8,)</f>
        <v>No</v>
      </c>
      <c r="J2315" t="str">
        <f>VLOOKUP($A2315,'Data Transformation'!$A$2:$K$2336,11,)</f>
        <v>normal weight</v>
      </c>
      <c r="K2315" t="str">
        <f>VLOOKUP($A2315,'Data Transformation'!$A$2:$M$2336,13,)</f>
        <v>Normal</v>
      </c>
      <c r="L2315" t="str">
        <f>VLOOKUP(A2315,'Data Transformation'!A2315:Q4649,17,)</f>
        <v>6-Dec-1971</v>
      </c>
      <c r="M2315">
        <f>VLOOKUP($A2315,'Hospitalisation Details'!$A$2:$I$2344,6,)</f>
        <v>896.21</v>
      </c>
      <c r="N2315" t="str">
        <f>VLOOKUP($A2315,'Hospitalisation Details'!$A$2:$I$2344,7,)</f>
        <v>tier - 3</v>
      </c>
      <c r="O2315" t="str">
        <f>VLOOKUP($A2315,'Hospitalisation Details'!$A$2:$I$2344,8,)</f>
        <v>tier - 1</v>
      </c>
      <c r="P2315" t="str">
        <f>VLOOKUP($A2315,'Hospitalisation Details'!$A$2:$I$2344,9,)</f>
        <v>R1013</v>
      </c>
      <c r="Q2315">
        <f>VLOOKUP(A2315,'Data Transformation'!A2315:R4649,18,)</f>
        <v>51</v>
      </c>
    </row>
    <row r="2316" spans="1:17" ht="15.6" x14ac:dyDescent="0.3">
      <c r="A2316" s="1" t="s">
        <v>43</v>
      </c>
      <c r="B2316" s="1" t="str">
        <f>VLOOKUP($A2316,'Data Transformation'!$A$2:$D$2336,4,)</f>
        <v xml:space="preserve">  Flannery</v>
      </c>
      <c r="C2316">
        <f>VLOOKUP($A2316,'Medical Examinations'!$A$2:$B$2336,2,)</f>
        <v>24.14</v>
      </c>
      <c r="D2316">
        <f>VLOOKUP($A2316,'Medical Examinations'!$A$2:$C$2336,3,)</f>
        <v>5.29</v>
      </c>
      <c r="E2316" t="str">
        <f>VLOOKUP($A2316,'Medical Examinations'!$A$2:$D$2336,4,)</f>
        <v>No</v>
      </c>
      <c r="F2316" t="str">
        <f>VLOOKUP($A2316,'Medical Examinations'!$A$2:$E$2336,5,)</f>
        <v>yes</v>
      </c>
      <c r="G2316" t="str">
        <f>VLOOKUP($A2316,'Medical Examinations'!$A$2:$F$2336,6,)</f>
        <v>No</v>
      </c>
      <c r="H2316">
        <f>VLOOKUP($A2316,'Data Transformation'!$A$2:$G$2336,7,)</f>
        <v>1</v>
      </c>
      <c r="I2316" t="str">
        <f>VLOOKUP($A2316,'Medical Examinations'!$A$2:$H$2336,8,)</f>
        <v>No</v>
      </c>
      <c r="J2316" t="str">
        <f>VLOOKUP($A2316,'Data Transformation'!$A$2:$K$2336,11,)</f>
        <v>underweight</v>
      </c>
      <c r="K2316" t="str">
        <f>VLOOKUP($A2316,'Data Transformation'!$A$2:$M$2336,13,)</f>
        <v>Normal</v>
      </c>
      <c r="L2316" t="str">
        <f>VLOOKUP(A2316,'Data Transformation'!A2316:Q4650,17,)</f>
        <v>8-Aug-1961</v>
      </c>
      <c r="M2316">
        <f>VLOOKUP($A2316,'Hospitalisation Details'!$A$2:$I$2344,6,)</f>
        <v>865.41</v>
      </c>
      <c r="N2316" t="str">
        <f>VLOOKUP($A2316,'Hospitalisation Details'!$A$2:$I$2344,7,)</f>
        <v>tier - 3</v>
      </c>
      <c r="O2316" t="str">
        <f>VLOOKUP($A2316,'Hospitalisation Details'!$A$2:$I$2344,8,)</f>
        <v>tier - 1</v>
      </c>
      <c r="P2316" t="str">
        <f>VLOOKUP($A2316,'Hospitalisation Details'!$A$2:$I$2344,9,)</f>
        <v>R1013</v>
      </c>
      <c r="Q2316">
        <f>VLOOKUP(A2316,'Data Transformation'!A2316:R4650,18,)</f>
        <v>61</v>
      </c>
    </row>
    <row r="2317" spans="1:17" ht="15.6" x14ac:dyDescent="0.3">
      <c r="A2317" s="1" t="s">
        <v>41</v>
      </c>
      <c r="B2317" s="1" t="str">
        <f>VLOOKUP($A2317,'Data Transformation'!$A$2:$D$2336,4,)</f>
        <v xml:space="preserve">  John T</v>
      </c>
      <c r="C2317">
        <f>VLOOKUP($A2317,'Medical Examinations'!$A$2:$B$2336,2,)</f>
        <v>25.03</v>
      </c>
      <c r="D2317">
        <f>VLOOKUP($A2317,'Medical Examinations'!$A$2:$C$2336,3,)</f>
        <v>5.91</v>
      </c>
      <c r="E2317" t="str">
        <f>VLOOKUP($A2317,'Medical Examinations'!$A$2:$D$2336,4,)</f>
        <v>No</v>
      </c>
      <c r="F2317" t="str">
        <f>VLOOKUP($A2317,'Medical Examinations'!$A$2:$E$2336,5,)</f>
        <v>yes</v>
      </c>
      <c r="G2317" t="str">
        <f>VLOOKUP($A2317,'Medical Examinations'!$A$2:$F$2336,6,)</f>
        <v>No</v>
      </c>
      <c r="H2317">
        <f>VLOOKUP($A2317,'Data Transformation'!$A$2:$G$2336,7,)</f>
        <v>1</v>
      </c>
      <c r="I2317" t="str">
        <f>VLOOKUP($A2317,'Medical Examinations'!$A$2:$H$2336,8,)</f>
        <v>No</v>
      </c>
      <c r="J2317" t="str">
        <f>VLOOKUP($A2317,'Data Transformation'!$A$2:$K$2336,11,)</f>
        <v>underweight</v>
      </c>
      <c r="K2317" t="str">
        <f>VLOOKUP($A2317,'Data Transformation'!$A$2:$M$2336,13,)</f>
        <v>Normal</v>
      </c>
      <c r="L2317" t="str">
        <f>VLOOKUP(A2317,'Data Transformation'!A2317:Q4651,17,)</f>
        <v>23-Jun-1969</v>
      </c>
      <c r="M2317">
        <f>VLOOKUP($A2317,'Hospitalisation Details'!$A$2:$I$2344,6,)</f>
        <v>830.52</v>
      </c>
      <c r="N2317" t="str">
        <f>VLOOKUP($A2317,'Hospitalisation Details'!$A$2:$I$2344,7,)</f>
        <v>tier - 3</v>
      </c>
      <c r="O2317" t="str">
        <f>VLOOKUP($A2317,'Hospitalisation Details'!$A$2:$I$2344,8,)</f>
        <v>tier - 2</v>
      </c>
      <c r="P2317" t="str">
        <f>VLOOKUP($A2317,'Hospitalisation Details'!$A$2:$I$2344,9,)</f>
        <v>R1011</v>
      </c>
      <c r="Q2317">
        <f>VLOOKUP(A2317,'Data Transformation'!A2317:R4651,18,)</f>
        <v>54</v>
      </c>
    </row>
    <row r="2318" spans="1:17" ht="15.6" x14ac:dyDescent="0.3">
      <c r="A2318" s="1" t="s">
        <v>40</v>
      </c>
      <c r="B2318" s="1" t="str">
        <f>VLOOKUP($A2318,'Data Transformation'!$A$2:$D$2336,4,)</f>
        <v xml:space="preserve">  Koji</v>
      </c>
      <c r="C2318">
        <f>VLOOKUP($A2318,'Medical Examinations'!$A$2:$B$2336,2,)</f>
        <v>20.47</v>
      </c>
      <c r="D2318">
        <f>VLOOKUP($A2318,'Medical Examinations'!$A$2:$C$2336,3,)</f>
        <v>5.81</v>
      </c>
      <c r="E2318" t="str">
        <f>VLOOKUP($A2318,'Medical Examinations'!$A$2:$D$2336,4,)</f>
        <v>yes</v>
      </c>
      <c r="F2318" t="str">
        <f>VLOOKUP($A2318,'Medical Examinations'!$A$2:$E$2336,5,)</f>
        <v>No</v>
      </c>
      <c r="G2318" t="str">
        <f>VLOOKUP($A2318,'Medical Examinations'!$A$2:$F$2336,6,)</f>
        <v>No</v>
      </c>
      <c r="H2318">
        <f>VLOOKUP($A2318,'Data Transformation'!$A$2:$G$2336,7,)</f>
        <v>1</v>
      </c>
      <c r="I2318" t="str">
        <f>VLOOKUP($A2318,'Medical Examinations'!$A$2:$H$2336,8,)</f>
        <v>No</v>
      </c>
      <c r="J2318" t="str">
        <f>VLOOKUP($A2318,'Data Transformation'!$A$2:$K$2336,11,)</f>
        <v>underweight</v>
      </c>
      <c r="K2318" t="str">
        <f>VLOOKUP($A2318,'Data Transformation'!$A$2:$M$2336,13,)</f>
        <v>Normal</v>
      </c>
      <c r="L2318" t="str">
        <f>VLOOKUP(A2318,'Data Transformation'!A2318:Q4652,17,)</f>
        <v>17-Nov-1960</v>
      </c>
      <c r="M2318">
        <f>VLOOKUP($A2318,'Hospitalisation Details'!$A$2:$I$2344,6,)</f>
        <v>773.54</v>
      </c>
      <c r="N2318" t="str">
        <f>VLOOKUP($A2318,'Hospitalisation Details'!$A$2:$I$2344,7,)</f>
        <v>tier - 3</v>
      </c>
      <c r="O2318" t="str">
        <f>VLOOKUP($A2318,'Hospitalisation Details'!$A$2:$I$2344,8,)</f>
        <v>tier - 2</v>
      </c>
      <c r="P2318" t="str">
        <f>VLOOKUP($A2318,'Hospitalisation Details'!$A$2:$I$2344,9,)</f>
        <v>R1013</v>
      </c>
      <c r="Q2318">
        <f>VLOOKUP(A2318,'Data Transformation'!A2318:R4652,18,)</f>
        <v>62</v>
      </c>
    </row>
    <row r="2319" spans="1:17" ht="15.6" x14ac:dyDescent="0.3">
      <c r="A2319" s="1" t="s">
        <v>39</v>
      </c>
      <c r="B2319" s="1" t="str">
        <f>VLOOKUP($A2319,'Data Transformation'!$A$2:$D$2336,4,)</f>
        <v xml:space="preserve">  Candice M</v>
      </c>
      <c r="C2319">
        <f>VLOOKUP($A2319,'Medical Examinations'!$A$2:$B$2336,2,)</f>
        <v>18.82</v>
      </c>
      <c r="D2319">
        <f>VLOOKUP($A2319,'Medical Examinations'!$A$2:$C$2336,3,)</f>
        <v>5.51</v>
      </c>
      <c r="E2319" t="str">
        <f>VLOOKUP($A2319,'Medical Examinations'!$A$2:$D$2336,4,)</f>
        <v>yes</v>
      </c>
      <c r="F2319" t="str">
        <f>VLOOKUP($A2319,'Medical Examinations'!$A$2:$E$2336,5,)</f>
        <v>No</v>
      </c>
      <c r="G2319" t="str">
        <f>VLOOKUP($A2319,'Medical Examinations'!$A$2:$F$2336,6,)</f>
        <v>No</v>
      </c>
      <c r="H2319">
        <f>VLOOKUP($A2319,'Data Transformation'!$A$2:$G$2336,7,)</f>
        <v>0</v>
      </c>
      <c r="I2319" t="str">
        <f>VLOOKUP($A2319,'Medical Examinations'!$A$2:$H$2336,8,)</f>
        <v>No</v>
      </c>
      <c r="J2319" t="str">
        <f>VLOOKUP($A2319,'Data Transformation'!$A$2:$K$2336,11,)</f>
        <v>underweight</v>
      </c>
      <c r="K2319" t="str">
        <f>VLOOKUP($A2319,'Data Transformation'!$A$2:$M$2336,13,)</f>
        <v>Normal</v>
      </c>
      <c r="L2319" t="str">
        <f>VLOOKUP(A2319,'Data Transformation'!A2319:Q4653,17,)</f>
        <v>15-Sep-1958</v>
      </c>
      <c r="M2319">
        <f>VLOOKUP($A2319,'Hospitalisation Details'!$A$2:$I$2344,6,)</f>
        <v>770.38</v>
      </c>
      <c r="N2319" t="str">
        <f>VLOOKUP($A2319,'Hospitalisation Details'!$A$2:$I$2344,7,)</f>
        <v>tier - 3</v>
      </c>
      <c r="O2319" t="str">
        <f>VLOOKUP($A2319,'Hospitalisation Details'!$A$2:$I$2344,8,)</f>
        <v>unknown</v>
      </c>
      <c r="P2319" t="str">
        <f>VLOOKUP($A2319,'Hospitalisation Details'!$A$2:$I$2344,9,)</f>
        <v>R1012</v>
      </c>
      <c r="Q2319">
        <f>VLOOKUP(A2319,'Data Transformation'!A2319:R4653,18,)</f>
        <v>64</v>
      </c>
    </row>
    <row r="2320" spans="1:17" ht="15.6" x14ac:dyDescent="0.3">
      <c r="A2320" s="1" t="s">
        <v>38</v>
      </c>
      <c r="B2320" s="1" t="str">
        <f>VLOOKUP($A2320,'Data Transformation'!$A$2:$D$2336,4,)</f>
        <v xml:space="preserve">  Theodore A</v>
      </c>
      <c r="C2320">
        <f>VLOOKUP($A2320,'Medical Examinations'!$A$2:$B$2336,2,)</f>
        <v>17.079999999999998</v>
      </c>
      <c r="D2320">
        <f>VLOOKUP($A2320,'Medical Examinations'!$A$2:$C$2336,3,)</f>
        <v>5.73</v>
      </c>
      <c r="E2320" t="str">
        <f>VLOOKUP($A2320,'Medical Examinations'!$A$2:$D$2336,4,)</f>
        <v>No</v>
      </c>
      <c r="F2320" t="str">
        <f>VLOOKUP($A2320,'Medical Examinations'!$A$2:$E$2336,5,)</f>
        <v>No</v>
      </c>
      <c r="G2320" t="str">
        <f>VLOOKUP($A2320,'Medical Examinations'!$A$2:$F$2336,6,)</f>
        <v>Yes</v>
      </c>
      <c r="H2320">
        <f>VLOOKUP($A2320,'Data Transformation'!$A$2:$G$2336,7,)</f>
        <v>1</v>
      </c>
      <c r="I2320" t="str">
        <f>VLOOKUP($A2320,'Medical Examinations'!$A$2:$H$2336,8,)</f>
        <v>No</v>
      </c>
      <c r="J2320" t="str">
        <f>VLOOKUP($A2320,'Data Transformation'!$A$2:$K$2336,11,)</f>
        <v>underweight</v>
      </c>
      <c r="K2320" t="str">
        <f>VLOOKUP($A2320,'Data Transformation'!$A$2:$M$2336,13,)</f>
        <v>Prediabetes</v>
      </c>
      <c r="L2320" t="str">
        <f>VLOOKUP(A2320,'Data Transformation'!A2320:Q4654,17,)</f>
        <v>14-Jul-1959</v>
      </c>
      <c r="M2320">
        <f>VLOOKUP($A2320,'Hospitalisation Details'!$A$2:$I$2344,6,)</f>
        <v>770</v>
      </c>
      <c r="N2320" t="str">
        <f>VLOOKUP($A2320,'Hospitalisation Details'!$A$2:$I$2344,7,)</f>
        <v>tier - 3</v>
      </c>
      <c r="O2320" t="str">
        <f>VLOOKUP($A2320,'Hospitalisation Details'!$A$2:$I$2344,8,)</f>
        <v>tier - 3</v>
      </c>
      <c r="P2320" t="str">
        <f>VLOOKUP($A2320,'Hospitalisation Details'!$A$2:$I$2344,9,)</f>
        <v>R1013</v>
      </c>
      <c r="Q2320">
        <f>VLOOKUP(A2320,'Data Transformation'!A2320:R4654,18,)</f>
        <v>64</v>
      </c>
    </row>
    <row r="2321" spans="1:17" ht="15.6" x14ac:dyDescent="0.3">
      <c r="A2321" s="1" t="s">
        <v>36</v>
      </c>
      <c r="B2321" s="1" t="str">
        <f>VLOOKUP($A2321,'Data Transformation'!$A$2:$D$2336,4,)</f>
        <v xml:space="preserve">  Lindy</v>
      </c>
      <c r="C2321">
        <f>VLOOKUP($A2321,'Medical Examinations'!$A$2:$B$2336,2,)</f>
        <v>19.21</v>
      </c>
      <c r="D2321">
        <f>VLOOKUP($A2321,'Medical Examinations'!$A$2:$C$2336,3,)</f>
        <v>5.53</v>
      </c>
      <c r="E2321" t="str">
        <f>VLOOKUP($A2321,'Medical Examinations'!$A$2:$D$2336,4,)</f>
        <v>yes</v>
      </c>
      <c r="F2321" t="str">
        <f>VLOOKUP($A2321,'Medical Examinations'!$A$2:$E$2336,5,)</f>
        <v>No</v>
      </c>
      <c r="G2321" t="str">
        <f>VLOOKUP($A2321,'Medical Examinations'!$A$2:$F$2336,6,)</f>
        <v>No</v>
      </c>
      <c r="H2321">
        <f>VLOOKUP($A2321,'Data Transformation'!$A$2:$G$2336,7,)</f>
        <v>0</v>
      </c>
      <c r="I2321" t="str">
        <f>VLOOKUP($A2321,'Medical Examinations'!$A$2:$H$2336,8,)</f>
        <v>No</v>
      </c>
      <c r="J2321" t="str">
        <f>VLOOKUP($A2321,'Data Transformation'!$A$2:$K$2336,11,)</f>
        <v>normal weight</v>
      </c>
      <c r="K2321" t="str">
        <f>VLOOKUP($A2321,'Data Transformation'!$A$2:$M$2336,13,)</f>
        <v>Prediabetes</v>
      </c>
      <c r="L2321" t="str">
        <f>VLOOKUP(A2321,'Data Transformation'!A2321:Q4655,17,)</f>
        <v>28-Dec-1970</v>
      </c>
      <c r="M2321">
        <f>VLOOKUP($A2321,'Hospitalisation Details'!$A$2:$I$2344,6,)</f>
        <v>760</v>
      </c>
      <c r="N2321" t="str">
        <f>VLOOKUP($A2321,'Hospitalisation Details'!$A$2:$I$2344,7,)</f>
        <v>tier - 3</v>
      </c>
      <c r="O2321" t="str">
        <f>VLOOKUP($A2321,'Hospitalisation Details'!$A$2:$I$2344,8,)</f>
        <v>tier - 3</v>
      </c>
      <c r="P2321" t="str">
        <f>VLOOKUP($A2321,'Hospitalisation Details'!$A$2:$I$2344,9,)</f>
        <v>R1013</v>
      </c>
      <c r="Q2321">
        <f>VLOOKUP(A2321,'Data Transformation'!A2321:R4655,18,)</f>
        <v>52</v>
      </c>
    </row>
    <row r="2322" spans="1:17" ht="15.6" x14ac:dyDescent="0.3">
      <c r="A2322" s="1" t="s">
        <v>34</v>
      </c>
      <c r="B2322" s="1" t="str">
        <f>VLOOKUP($A2322,'Data Transformation'!$A$2:$D$2336,4,)</f>
        <v xml:space="preserve">  Thomas</v>
      </c>
      <c r="C2322">
        <f>VLOOKUP($A2322,'Medical Examinations'!$A$2:$B$2336,2,)</f>
        <v>17.86</v>
      </c>
      <c r="D2322">
        <f>VLOOKUP($A2322,'Medical Examinations'!$A$2:$C$2336,3,)</f>
        <v>5.43</v>
      </c>
      <c r="E2322" t="str">
        <f>VLOOKUP($A2322,'Medical Examinations'!$A$2:$D$2336,4,)</f>
        <v>No</v>
      </c>
      <c r="F2322" t="str">
        <f>VLOOKUP($A2322,'Medical Examinations'!$A$2:$E$2336,5,)</f>
        <v>No</v>
      </c>
      <c r="G2322" t="str">
        <f>VLOOKUP($A2322,'Medical Examinations'!$A$2:$F$2336,6,)</f>
        <v>Yes</v>
      </c>
      <c r="H2322">
        <f>VLOOKUP($A2322,'Data Transformation'!$A$2:$G$2336,7,)</f>
        <v>1</v>
      </c>
      <c r="I2322" t="str">
        <f>VLOOKUP($A2322,'Medical Examinations'!$A$2:$H$2336,8,)</f>
        <v>No</v>
      </c>
      <c r="J2322" t="str">
        <f>VLOOKUP($A2322,'Data Transformation'!$A$2:$K$2336,11,)</f>
        <v>underweight</v>
      </c>
      <c r="K2322" t="str">
        <f>VLOOKUP($A2322,'Data Transformation'!$A$2:$M$2336,13,)</f>
        <v>Normal</v>
      </c>
      <c r="L2322" t="str">
        <f>VLOOKUP(A2322,'Data Transformation'!A2322:Q4656,17,)</f>
        <v>3-Sep-1958</v>
      </c>
      <c r="M2322">
        <f>VLOOKUP($A2322,'Hospitalisation Details'!$A$2:$I$2344,6,)</f>
        <v>760</v>
      </c>
      <c r="N2322" t="str">
        <f>VLOOKUP($A2322,'Hospitalisation Details'!$A$2:$I$2344,7,)</f>
        <v>tier - 3</v>
      </c>
      <c r="O2322" t="str">
        <f>VLOOKUP($A2322,'Hospitalisation Details'!$A$2:$I$2344,8,)</f>
        <v>tier - 1</v>
      </c>
      <c r="P2322" t="str">
        <f>VLOOKUP($A2322,'Hospitalisation Details'!$A$2:$I$2344,9,)</f>
        <v>R1013</v>
      </c>
      <c r="Q2322">
        <f>VLOOKUP(A2322,'Data Transformation'!A2322:R4656,18,)</f>
        <v>64</v>
      </c>
    </row>
    <row r="2323" spans="1:17" ht="15.6" x14ac:dyDescent="0.3">
      <c r="A2323" s="1" t="s">
        <v>33</v>
      </c>
      <c r="B2323" s="1" t="str">
        <f>VLOOKUP($A2323,'Data Transformation'!$A$2:$D$2336,4,)</f>
        <v xml:space="preserve">  Holly</v>
      </c>
      <c r="C2323">
        <f>VLOOKUP($A2323,'Medical Examinations'!$A$2:$B$2336,2,)</f>
        <v>21.38</v>
      </c>
      <c r="D2323">
        <f>VLOOKUP($A2323,'Medical Examinations'!$A$2:$C$2336,3,)</f>
        <v>8.01</v>
      </c>
      <c r="E2323" t="str">
        <f>VLOOKUP($A2323,'Medical Examinations'!$A$2:$D$2336,4,)</f>
        <v>No</v>
      </c>
      <c r="F2323" t="str">
        <f>VLOOKUP($A2323,'Medical Examinations'!$A$2:$E$2336,5,)</f>
        <v>No</v>
      </c>
      <c r="G2323" t="str">
        <f>VLOOKUP($A2323,'Medical Examinations'!$A$2:$F$2336,6,)</f>
        <v>No</v>
      </c>
      <c r="H2323">
        <f>VLOOKUP($A2323,'Data Transformation'!$A$2:$G$2336,7,)</f>
        <v>0</v>
      </c>
      <c r="I2323" t="str">
        <f>VLOOKUP($A2323,'Medical Examinations'!$A$2:$H$2336,8,)</f>
        <v>No</v>
      </c>
      <c r="J2323" t="str">
        <f>VLOOKUP($A2323,'Data Transformation'!$A$2:$K$2336,11,)</f>
        <v>normal weight</v>
      </c>
      <c r="K2323" t="str">
        <f>VLOOKUP($A2323,'Data Transformation'!$A$2:$M$2336,13,)</f>
        <v>Normal</v>
      </c>
      <c r="L2323" t="str">
        <f>VLOOKUP(A2323,'Data Transformation'!A2323:Q4657,17,)</f>
        <v>4-Oct-1959</v>
      </c>
      <c r="M2323">
        <f>VLOOKUP($A2323,'Hospitalisation Details'!$A$2:$I$2344,6,)</f>
        <v>750</v>
      </c>
      <c r="N2323" t="str">
        <f>VLOOKUP($A2323,'Hospitalisation Details'!$A$2:$I$2344,7,)</f>
        <v>tier - 3</v>
      </c>
      <c r="O2323" t="str">
        <f>VLOOKUP($A2323,'Hospitalisation Details'!$A$2:$I$2344,8,)</f>
        <v>tier - 1</v>
      </c>
      <c r="P2323" t="str">
        <f>VLOOKUP($A2323,'Hospitalisation Details'!$A$2:$I$2344,9,)</f>
        <v>R1012</v>
      </c>
      <c r="Q2323">
        <f>VLOOKUP(A2323,'Data Transformation'!A2323:R4657,18,)</f>
        <v>63</v>
      </c>
    </row>
    <row r="2324" spans="1:17" ht="15.6" x14ac:dyDescent="0.3">
      <c r="A2324" s="1" t="s">
        <v>32</v>
      </c>
      <c r="B2324" s="1" t="str">
        <f>VLOOKUP($A2324,'Data Transformation'!$A$2:$D$2336,4,)</f>
        <v xml:space="preserve">  Matthew</v>
      </c>
      <c r="C2324">
        <f>VLOOKUP($A2324,'Medical Examinations'!$A$2:$B$2336,2,)</f>
        <v>23.35</v>
      </c>
      <c r="D2324">
        <f>VLOOKUP($A2324,'Medical Examinations'!$A$2:$C$2336,3,)</f>
        <v>5.94</v>
      </c>
      <c r="E2324" t="str">
        <f>VLOOKUP($A2324,'Medical Examinations'!$A$2:$D$2336,4,)</f>
        <v>No</v>
      </c>
      <c r="F2324" t="str">
        <f>VLOOKUP($A2324,'Medical Examinations'!$A$2:$E$2336,5,)</f>
        <v>No</v>
      </c>
      <c r="G2324" t="str">
        <f>VLOOKUP($A2324,'Medical Examinations'!$A$2:$F$2336,6,)</f>
        <v>No</v>
      </c>
      <c r="H2324">
        <f>VLOOKUP($A2324,'Data Transformation'!$A$2:$G$2336,7,)</f>
        <v>0</v>
      </c>
      <c r="I2324" t="str">
        <f>VLOOKUP($A2324,'Medical Examinations'!$A$2:$H$2336,8,)</f>
        <v>No</v>
      </c>
      <c r="J2324" t="str">
        <f>VLOOKUP($A2324,'Data Transformation'!$A$2:$K$2336,11,)</f>
        <v>underweight</v>
      </c>
      <c r="K2324" t="str">
        <f>VLOOKUP($A2324,'Data Transformation'!$A$2:$M$2336,13,)</f>
        <v>Normal</v>
      </c>
      <c r="L2324" t="str">
        <f>VLOOKUP(A2324,'Data Transformation'!A2324:Q4658,17,)</f>
        <v>13-Jun-1961</v>
      </c>
      <c r="M2324">
        <f>VLOOKUP($A2324,'Hospitalisation Details'!$A$2:$I$2344,6,)</f>
        <v>722.99</v>
      </c>
      <c r="N2324" t="str">
        <f>VLOOKUP($A2324,'Hospitalisation Details'!$A$2:$I$2344,7,)</f>
        <v>tier - 3</v>
      </c>
      <c r="O2324" t="str">
        <f>VLOOKUP($A2324,'Hospitalisation Details'!$A$2:$I$2344,8,)</f>
        <v>tier - 1</v>
      </c>
      <c r="P2324" t="str">
        <f>VLOOKUP($A2324,'Hospitalisation Details'!$A$2:$I$2344,9,)</f>
        <v>R1013</v>
      </c>
      <c r="Q2324">
        <f>VLOOKUP(A2324,'Data Transformation'!A2324:R4658,18,)</f>
        <v>62</v>
      </c>
    </row>
    <row r="2325" spans="1:17" ht="15.6" x14ac:dyDescent="0.3">
      <c r="A2325" s="1" t="s">
        <v>29</v>
      </c>
      <c r="B2325" s="1" t="str">
        <f>VLOOKUP($A2325,'Data Transformation'!$A$2:$D$2336,4,)</f>
        <v xml:space="preserve">  Meghan K</v>
      </c>
      <c r="C2325">
        <f>VLOOKUP($A2325,'Medical Examinations'!$A$2:$B$2336,2,)</f>
        <v>22.24</v>
      </c>
      <c r="D2325">
        <f>VLOOKUP($A2325,'Medical Examinations'!$A$2:$C$2336,3,)</f>
        <v>5.04</v>
      </c>
      <c r="E2325" t="str">
        <f>VLOOKUP($A2325,'Medical Examinations'!$A$2:$D$2336,4,)</f>
        <v>No</v>
      </c>
      <c r="F2325" t="str">
        <f>VLOOKUP($A2325,'Medical Examinations'!$A$2:$E$2336,5,)</f>
        <v>No</v>
      </c>
      <c r="G2325" t="str">
        <f>VLOOKUP($A2325,'Medical Examinations'!$A$2:$F$2336,6,)</f>
        <v>No</v>
      </c>
      <c r="H2325">
        <f>VLOOKUP($A2325,'Data Transformation'!$A$2:$G$2336,7,)</f>
        <v>0</v>
      </c>
      <c r="I2325" t="str">
        <f>VLOOKUP($A2325,'Medical Examinations'!$A$2:$H$2336,8,)</f>
        <v>No</v>
      </c>
      <c r="J2325" t="str">
        <f>VLOOKUP($A2325,'Data Transformation'!$A$2:$K$2336,11,)</f>
        <v>underweight</v>
      </c>
      <c r="K2325" t="str">
        <f>VLOOKUP($A2325,'Data Transformation'!$A$2:$M$2336,13,)</f>
        <v>Normal</v>
      </c>
      <c r="L2325" t="str">
        <f>VLOOKUP(A2325,'Data Transformation'!A2325:Q4659,17,)</f>
        <v>27-Sep-1971</v>
      </c>
      <c r="M2325">
        <f>VLOOKUP($A2325,'Hospitalisation Details'!$A$2:$I$2344,6,)</f>
        <v>700</v>
      </c>
      <c r="N2325" t="str">
        <f>VLOOKUP($A2325,'Hospitalisation Details'!$A$2:$I$2344,7,)</f>
        <v>unknown</v>
      </c>
      <c r="O2325" t="str">
        <f>VLOOKUP($A2325,'Hospitalisation Details'!$A$2:$I$2344,8,)</f>
        <v>tier - 3</v>
      </c>
      <c r="P2325" t="str">
        <f>VLOOKUP($A2325,'Hospitalisation Details'!$A$2:$I$2344,9,)</f>
        <v>R1013</v>
      </c>
      <c r="Q2325">
        <f>VLOOKUP(A2325,'Data Transformation'!A2325:R4659,18,)</f>
        <v>51</v>
      </c>
    </row>
    <row r="2326" spans="1:17" ht="15.6" x14ac:dyDescent="0.3">
      <c r="A2326" s="1" t="s">
        <v>28</v>
      </c>
      <c r="B2326" s="1" t="str">
        <f>VLOOKUP($A2326,'Data Transformation'!$A$2:$D$2336,4,)</f>
        <v xml:space="preserve">  Fred</v>
      </c>
      <c r="C2326">
        <f>VLOOKUP($A2326,'Medical Examinations'!$A$2:$B$2336,2,)</f>
        <v>24.76</v>
      </c>
      <c r="D2326">
        <f>VLOOKUP($A2326,'Medical Examinations'!$A$2:$C$2336,3,)</f>
        <v>4.54</v>
      </c>
      <c r="E2326" t="str">
        <f>VLOOKUP($A2326,'Medical Examinations'!$A$2:$D$2336,4,)</f>
        <v>yes</v>
      </c>
      <c r="F2326" t="str">
        <f>VLOOKUP($A2326,'Medical Examinations'!$A$2:$E$2336,5,)</f>
        <v>No</v>
      </c>
      <c r="G2326" t="str">
        <f>VLOOKUP($A2326,'Medical Examinations'!$A$2:$F$2336,6,)</f>
        <v>No</v>
      </c>
      <c r="H2326">
        <f>VLOOKUP($A2326,'Data Transformation'!$A$2:$G$2336,7,)</f>
        <v>0</v>
      </c>
      <c r="I2326" t="str">
        <f>VLOOKUP($A2326,'Medical Examinations'!$A$2:$H$2336,8,)</f>
        <v>No</v>
      </c>
      <c r="J2326" t="str">
        <f>VLOOKUP($A2326,'Data Transformation'!$A$2:$K$2336,11,)</f>
        <v>underweight</v>
      </c>
      <c r="K2326" t="str">
        <f>VLOOKUP($A2326,'Data Transformation'!$A$2:$M$2336,13,)</f>
        <v>Prediabetes</v>
      </c>
      <c r="L2326" t="str">
        <f>VLOOKUP(A2326,'Data Transformation'!A2326:Q4660,17,)</f>
        <v>7-Nov-1964</v>
      </c>
      <c r="M2326">
        <f>VLOOKUP($A2326,'Hospitalisation Details'!$A$2:$I$2344,6,)</f>
        <v>687.54</v>
      </c>
      <c r="N2326" t="str">
        <f>VLOOKUP($A2326,'Hospitalisation Details'!$A$2:$I$2344,7,)</f>
        <v>tier - 3</v>
      </c>
      <c r="O2326" t="str">
        <f>VLOOKUP($A2326,'Hospitalisation Details'!$A$2:$I$2344,8,)</f>
        <v>tier - 2</v>
      </c>
      <c r="P2326" t="str">
        <f>VLOOKUP($A2326,'Hospitalisation Details'!$A$2:$I$2344,9,)</f>
        <v>R1013</v>
      </c>
      <c r="Q2326">
        <f>VLOOKUP(A2326,'Data Transformation'!A2326:R4660,18,)</f>
        <v>58</v>
      </c>
    </row>
    <row r="2327" spans="1:17" ht="15.6" x14ac:dyDescent="0.3">
      <c r="A2327" s="1" t="s">
        <v>27</v>
      </c>
      <c r="B2327" s="1" t="str">
        <f>VLOOKUP($A2327,'Data Transformation'!$A$2:$D$2336,4,)</f>
        <v xml:space="preserve">  Sebastian</v>
      </c>
      <c r="C2327">
        <f>VLOOKUP($A2327,'Medical Examinations'!$A$2:$B$2336,2,)</f>
        <v>20.100000000000001</v>
      </c>
      <c r="D2327">
        <f>VLOOKUP($A2327,'Medical Examinations'!$A$2:$C$2336,3,)</f>
        <v>5.6</v>
      </c>
      <c r="E2327" t="str">
        <f>VLOOKUP($A2327,'Medical Examinations'!$A$2:$D$2336,4,)</f>
        <v>yes</v>
      </c>
      <c r="F2327" t="str">
        <f>VLOOKUP($A2327,'Medical Examinations'!$A$2:$E$2336,5,)</f>
        <v>No</v>
      </c>
      <c r="G2327" t="str">
        <f>VLOOKUP($A2327,'Medical Examinations'!$A$2:$F$2336,6,)</f>
        <v>Yes</v>
      </c>
      <c r="H2327">
        <f>VLOOKUP($A2327,'Data Transformation'!$A$2:$G$2336,7,)</f>
        <v>1</v>
      </c>
      <c r="I2327" t="str">
        <f>VLOOKUP($A2327,'Medical Examinations'!$A$2:$H$2336,8,)</f>
        <v>No</v>
      </c>
      <c r="J2327" t="str">
        <f>VLOOKUP($A2327,'Data Transformation'!$A$2:$K$2336,11,)</f>
        <v>normal weight</v>
      </c>
      <c r="K2327" t="str">
        <f>VLOOKUP($A2327,'Data Transformation'!$A$2:$M$2336,13,)</f>
        <v>Normal</v>
      </c>
      <c r="L2327" t="str">
        <f>VLOOKUP(A2327,'Data Transformation'!A2327:Q4661,17,)</f>
        <v>5-Aug-1963</v>
      </c>
      <c r="M2327">
        <f>VLOOKUP($A2327,'Hospitalisation Details'!$A$2:$I$2344,6,)</f>
        <v>670</v>
      </c>
      <c r="N2327" t="str">
        <f>VLOOKUP($A2327,'Hospitalisation Details'!$A$2:$I$2344,7,)</f>
        <v>tier - 3</v>
      </c>
      <c r="O2327" t="str">
        <f>VLOOKUP($A2327,'Hospitalisation Details'!$A$2:$I$2344,8,)</f>
        <v>tier - 3</v>
      </c>
      <c r="P2327" t="str">
        <f>VLOOKUP($A2327,'Hospitalisation Details'!$A$2:$I$2344,9,)</f>
        <v>R1013</v>
      </c>
      <c r="Q2327">
        <f>VLOOKUP(A2327,'Data Transformation'!A2327:R4661,18,)</f>
        <v>60</v>
      </c>
    </row>
    <row r="2328" spans="1:17" ht="15.6" x14ac:dyDescent="0.3">
      <c r="A2328" s="1" t="s">
        <v>26</v>
      </c>
      <c r="B2328" s="1" t="str">
        <f>VLOOKUP($A2328,'Data Transformation'!$A$2:$D$2336,4,)</f>
        <v xml:space="preserve">  Laura</v>
      </c>
      <c r="C2328">
        <f>VLOOKUP($A2328,'Medical Examinations'!$A$2:$B$2336,2,)</f>
        <v>21.77</v>
      </c>
      <c r="D2328">
        <f>VLOOKUP($A2328,'Medical Examinations'!$A$2:$C$2336,3,)</f>
        <v>10.67</v>
      </c>
      <c r="E2328" t="str">
        <f>VLOOKUP($A2328,'Medical Examinations'!$A$2:$D$2336,4,)</f>
        <v>No</v>
      </c>
      <c r="F2328" t="str">
        <f>VLOOKUP($A2328,'Medical Examinations'!$A$2:$E$2336,5,)</f>
        <v>No</v>
      </c>
      <c r="G2328" t="str">
        <f>VLOOKUP($A2328,'Medical Examinations'!$A$2:$F$2336,6,)</f>
        <v>No</v>
      </c>
      <c r="H2328">
        <f>VLOOKUP($A2328,'Data Transformation'!$A$2:$G$2336,7,)</f>
        <v>0</v>
      </c>
      <c r="I2328" t="str">
        <f>VLOOKUP($A2328,'Medical Examinations'!$A$2:$H$2336,8,)</f>
        <v>No</v>
      </c>
      <c r="J2328" t="str">
        <f>VLOOKUP($A2328,'Data Transformation'!$A$2:$K$2336,11,)</f>
        <v>overweight</v>
      </c>
      <c r="K2328" t="str">
        <f>VLOOKUP($A2328,'Data Transformation'!$A$2:$M$2336,13,)</f>
        <v>Normal</v>
      </c>
      <c r="L2328" t="str">
        <f>VLOOKUP(A2328,'Data Transformation'!A2328:Q4662,17,)</f>
        <v>16-Nov-1958</v>
      </c>
      <c r="M2328">
        <f>VLOOKUP($A2328,'Hospitalisation Details'!$A$2:$I$2344,6,)</f>
        <v>668</v>
      </c>
      <c r="N2328" t="str">
        <f>VLOOKUP($A2328,'Hospitalisation Details'!$A$2:$I$2344,7,)</f>
        <v>tier - 3</v>
      </c>
      <c r="O2328" t="str">
        <f>VLOOKUP($A2328,'Hospitalisation Details'!$A$2:$I$2344,8,)</f>
        <v>tier - 2</v>
      </c>
      <c r="P2328" t="str">
        <f>VLOOKUP($A2328,'Hospitalisation Details'!$A$2:$I$2344,9,)</f>
        <v>R1012</v>
      </c>
      <c r="Q2328">
        <f>VLOOKUP(A2328,'Data Transformation'!A2328:R4662,18,)</f>
        <v>64</v>
      </c>
    </row>
    <row r="2329" spans="1:17" ht="15.6" x14ac:dyDescent="0.3">
      <c r="A2329" s="1" t="s">
        <v>25</v>
      </c>
      <c r="B2329" s="1" t="str">
        <f>VLOOKUP($A2329,'Data Transformation'!$A$2:$D$2336,4,)</f>
        <v xml:space="preserve">  Nicole</v>
      </c>
      <c r="C2329">
        <f>VLOOKUP($A2329,'Medical Examinations'!$A$2:$B$2336,2,)</f>
        <v>17.82</v>
      </c>
      <c r="D2329">
        <f>VLOOKUP($A2329,'Medical Examinations'!$A$2:$C$2336,3,)</f>
        <v>5.26</v>
      </c>
      <c r="E2329" t="str">
        <f>VLOOKUP($A2329,'Medical Examinations'!$A$2:$D$2336,4,)</f>
        <v>yes</v>
      </c>
      <c r="F2329" t="str">
        <f>VLOOKUP($A2329,'Medical Examinations'!$A$2:$E$2336,5,)</f>
        <v>No</v>
      </c>
      <c r="G2329" t="str">
        <f>VLOOKUP($A2329,'Medical Examinations'!$A$2:$F$2336,6,)</f>
        <v>No</v>
      </c>
      <c r="H2329">
        <f>VLOOKUP($A2329,'Data Transformation'!$A$2:$G$2336,7,)</f>
        <v>1</v>
      </c>
      <c r="I2329" t="str">
        <f>VLOOKUP($A2329,'Medical Examinations'!$A$2:$H$2336,8,)</f>
        <v>No</v>
      </c>
      <c r="J2329" t="str">
        <f>VLOOKUP($A2329,'Data Transformation'!$A$2:$K$2336,11,)</f>
        <v>normal weight</v>
      </c>
      <c r="K2329" t="str">
        <f>VLOOKUP($A2329,'Data Transformation'!$A$2:$M$2336,13,)</f>
        <v>Normal</v>
      </c>
      <c r="L2329" t="str">
        <f>VLOOKUP(A2329,'Data Transformation'!A2329:Q4663,17,)</f>
        <v>27-Aug-1962</v>
      </c>
      <c r="M2329">
        <f>VLOOKUP($A2329,'Hospitalisation Details'!$A$2:$I$2344,6,)</f>
        <v>650</v>
      </c>
      <c r="N2329" t="str">
        <f>VLOOKUP($A2329,'Hospitalisation Details'!$A$2:$I$2344,7,)</f>
        <v>tier - 3</v>
      </c>
      <c r="O2329" t="str">
        <f>VLOOKUP($A2329,'Hospitalisation Details'!$A$2:$I$2344,8,)</f>
        <v>tier - 3</v>
      </c>
      <c r="P2329" t="str">
        <f>VLOOKUP($A2329,'Hospitalisation Details'!$A$2:$I$2344,9,)</f>
        <v>R1013</v>
      </c>
      <c r="Q2329">
        <f>VLOOKUP(A2329,'Data Transformation'!A2329:R4663,18,)</f>
        <v>60</v>
      </c>
    </row>
    <row r="2330" spans="1:17" ht="15.6" x14ac:dyDescent="0.3">
      <c r="A2330" s="1" t="s">
        <v>24</v>
      </c>
      <c r="B2330" s="1" t="str">
        <f>VLOOKUP($A2330,'Data Transformation'!$A$2:$D$2336,4,)</f>
        <v xml:space="preserve">  Susan E</v>
      </c>
      <c r="C2330">
        <f>VLOOKUP($A2330,'Medical Examinations'!$A$2:$B$2336,2,)</f>
        <v>17.07</v>
      </c>
      <c r="D2330">
        <f>VLOOKUP($A2330,'Medical Examinations'!$A$2:$C$2336,3,)</f>
        <v>5.22</v>
      </c>
      <c r="E2330" t="str">
        <f>VLOOKUP($A2330,'Medical Examinations'!$A$2:$D$2336,4,)</f>
        <v>No</v>
      </c>
      <c r="F2330" t="str">
        <f>VLOOKUP($A2330,'Medical Examinations'!$A$2:$E$2336,5,)</f>
        <v>No</v>
      </c>
      <c r="G2330" t="str">
        <f>VLOOKUP($A2330,'Medical Examinations'!$A$2:$F$2336,6,)</f>
        <v>Yes</v>
      </c>
      <c r="H2330">
        <f>VLOOKUP($A2330,'Data Transformation'!$A$2:$G$2336,7,)</f>
        <v>1</v>
      </c>
      <c r="I2330" t="str">
        <f>VLOOKUP($A2330,'Medical Examinations'!$A$2:$H$2336,8,)</f>
        <v>No</v>
      </c>
      <c r="J2330" t="str">
        <f>VLOOKUP($A2330,'Data Transformation'!$A$2:$K$2336,11,)</f>
        <v>normal weight</v>
      </c>
      <c r="K2330" t="str">
        <f>VLOOKUP($A2330,'Data Transformation'!$A$2:$M$2336,13,)</f>
        <v>Prediabetes</v>
      </c>
      <c r="L2330" t="str">
        <f>VLOOKUP(A2330,'Data Transformation'!A2330:Q4664,17,)</f>
        <v>21-Dec-1961</v>
      </c>
      <c r="M2330">
        <f>VLOOKUP($A2330,'Hospitalisation Details'!$A$2:$I$2344,6,)</f>
        <v>650</v>
      </c>
      <c r="N2330" t="str">
        <f>VLOOKUP($A2330,'Hospitalisation Details'!$A$2:$I$2344,7,)</f>
        <v>tier - 3</v>
      </c>
      <c r="O2330" t="str">
        <f>VLOOKUP($A2330,'Hospitalisation Details'!$A$2:$I$2344,8,)</f>
        <v>tier - 3</v>
      </c>
      <c r="P2330" t="str">
        <f>VLOOKUP($A2330,'Hospitalisation Details'!$A$2:$I$2344,9,)</f>
        <v>R1013</v>
      </c>
      <c r="Q2330">
        <f>VLOOKUP(A2330,'Data Transformation'!A2330:R4664,18,)</f>
        <v>61</v>
      </c>
    </row>
    <row r="2331" spans="1:17" ht="15.6" x14ac:dyDescent="0.3">
      <c r="A2331" s="1" t="s">
        <v>22</v>
      </c>
      <c r="B2331" s="1" t="str">
        <f>VLOOKUP($A2331,'Data Transformation'!$A$2:$D$2336,4,)</f>
        <v xml:space="preserve">  Katy</v>
      </c>
      <c r="C2331">
        <f>VLOOKUP($A2331,'Medical Examinations'!$A$2:$B$2336,2,)</f>
        <v>22.24</v>
      </c>
      <c r="D2331">
        <f>VLOOKUP($A2331,'Medical Examinations'!$A$2:$C$2336,3,)</f>
        <v>4.29</v>
      </c>
      <c r="E2331" t="str">
        <f>VLOOKUP($A2331,'Medical Examinations'!$A$2:$D$2336,4,)</f>
        <v>yes</v>
      </c>
      <c r="F2331" t="str">
        <f>VLOOKUP($A2331,'Medical Examinations'!$A$2:$E$2336,5,)</f>
        <v>No</v>
      </c>
      <c r="G2331" t="str">
        <f>VLOOKUP($A2331,'Medical Examinations'!$A$2:$F$2336,6,)</f>
        <v>No</v>
      </c>
      <c r="H2331">
        <f>VLOOKUP($A2331,'Data Transformation'!$A$2:$G$2336,7,)</f>
        <v>0</v>
      </c>
      <c r="I2331" t="str">
        <f>VLOOKUP($A2331,'Medical Examinations'!$A$2:$H$2336,8,)</f>
        <v>No</v>
      </c>
      <c r="J2331" t="str">
        <f>VLOOKUP($A2331,'Data Transformation'!$A$2:$K$2336,11,)</f>
        <v>normal weight</v>
      </c>
      <c r="K2331" t="str">
        <f>VLOOKUP($A2331,'Data Transformation'!$A$2:$M$2336,13,)</f>
        <v>Normal</v>
      </c>
      <c r="L2331" t="str">
        <f>VLOOKUP(A2331,'Data Transformation'!A2331:Q4665,17,)</f>
        <v>1-Dec-1968</v>
      </c>
      <c r="M2331">
        <f>VLOOKUP($A2331,'Hospitalisation Details'!$A$2:$I$2344,6,)</f>
        <v>646.14</v>
      </c>
      <c r="N2331" t="str">
        <f>VLOOKUP($A2331,'Hospitalisation Details'!$A$2:$I$2344,7,)</f>
        <v>tier - 3</v>
      </c>
      <c r="O2331" t="str">
        <f>VLOOKUP($A2331,'Hospitalisation Details'!$A$2:$I$2344,8,)</f>
        <v>tier - 3</v>
      </c>
      <c r="P2331" t="str">
        <f>VLOOKUP($A2331,'Hospitalisation Details'!$A$2:$I$2344,9,)</f>
        <v>R1012</v>
      </c>
      <c r="Q2331">
        <f>VLOOKUP(A2331,'Data Transformation'!A2331:R4665,18,)</f>
        <v>54</v>
      </c>
    </row>
    <row r="2332" spans="1:17" ht="15.6" x14ac:dyDescent="0.3">
      <c r="A2332" s="1" t="s">
        <v>21</v>
      </c>
      <c r="B2332" s="1" t="str">
        <f>VLOOKUP($A2332,'Data Transformation'!$A$2:$D$2336,4,)</f>
        <v xml:space="preserve">  Jordan</v>
      </c>
      <c r="C2332">
        <f>VLOOKUP($A2332,'Medical Examinations'!$A$2:$B$2336,2,)</f>
        <v>22.34</v>
      </c>
      <c r="D2332">
        <f>VLOOKUP($A2332,'Medical Examinations'!$A$2:$C$2336,3,)</f>
        <v>5.57</v>
      </c>
      <c r="E2332" t="str">
        <f>VLOOKUP($A2332,'Medical Examinations'!$A$2:$D$2336,4,)</f>
        <v>No</v>
      </c>
      <c r="F2332" t="str">
        <f>VLOOKUP($A2332,'Medical Examinations'!$A$2:$E$2336,5,)</f>
        <v>No</v>
      </c>
      <c r="G2332" t="str">
        <f>VLOOKUP($A2332,'Medical Examinations'!$A$2:$F$2336,6,)</f>
        <v>No</v>
      </c>
      <c r="H2332">
        <f>VLOOKUP($A2332,'Data Transformation'!$A$2:$G$2336,7,)</f>
        <v>1</v>
      </c>
      <c r="I2332" t="str">
        <f>VLOOKUP($A2332,'Medical Examinations'!$A$2:$H$2336,8,)</f>
        <v>No</v>
      </c>
      <c r="J2332" t="str">
        <f>VLOOKUP($A2332,'Data Transformation'!$A$2:$K$2336,11,)</f>
        <v>normal weight</v>
      </c>
      <c r="K2332" t="str">
        <f>VLOOKUP($A2332,'Data Transformation'!$A$2:$M$2336,13,)</f>
        <v>Normal</v>
      </c>
      <c r="L2332" t="str">
        <f>VLOOKUP(A2332,'Data Transformation'!A2332:Q4666,17,)</f>
        <v>11-Oct-1962</v>
      </c>
      <c r="M2332">
        <f>VLOOKUP($A2332,'Hospitalisation Details'!$A$2:$I$2344,6,)</f>
        <v>637.26</v>
      </c>
      <c r="N2332" t="str">
        <f>VLOOKUP($A2332,'Hospitalisation Details'!$A$2:$I$2344,7,)</f>
        <v>tier - 3</v>
      </c>
      <c r="O2332" t="str">
        <f>VLOOKUP($A2332,'Hospitalisation Details'!$A$2:$I$2344,8,)</f>
        <v>tier - 3</v>
      </c>
      <c r="P2332" t="str">
        <f>VLOOKUP($A2332,'Hospitalisation Details'!$A$2:$I$2344,9,)</f>
        <v>R1013</v>
      </c>
      <c r="Q2332">
        <f>VLOOKUP(A2332,'Data Transformation'!A2332:R4666,18,)</f>
        <v>60</v>
      </c>
    </row>
    <row r="2333" spans="1:17" ht="15.6" x14ac:dyDescent="0.3">
      <c r="A2333" s="1" t="s">
        <v>19</v>
      </c>
      <c r="B2333" s="1" t="str">
        <f>VLOOKUP($A2333,'Data Transformation'!$A$2:$D$2336,4,)</f>
        <v xml:space="preserve">  Juan D</v>
      </c>
      <c r="C2333">
        <f>VLOOKUP($A2333,'Medical Examinations'!$A$2:$B$2336,2,)</f>
        <v>17.7</v>
      </c>
      <c r="D2333">
        <f>VLOOKUP($A2333,'Medical Examinations'!$A$2:$C$2336,3,)</f>
        <v>6.28</v>
      </c>
      <c r="E2333" t="str">
        <f>VLOOKUP($A2333,'Medical Examinations'!$A$2:$D$2336,4,)</f>
        <v>No</v>
      </c>
      <c r="F2333" t="str">
        <f>VLOOKUP($A2333,'Medical Examinations'!$A$2:$E$2336,5,)</f>
        <v>No</v>
      </c>
      <c r="G2333" t="str">
        <f>VLOOKUP($A2333,'Medical Examinations'!$A$2:$F$2336,6,)</f>
        <v>No</v>
      </c>
      <c r="H2333">
        <f>VLOOKUP($A2333,'Data Transformation'!$A$2:$G$2336,7,)</f>
        <v>1</v>
      </c>
      <c r="I2333" t="str">
        <f>VLOOKUP($A2333,'Medical Examinations'!$A$2:$H$2336,8,)</f>
        <v>No</v>
      </c>
      <c r="J2333" t="str">
        <f>VLOOKUP($A2333,'Data Transformation'!$A$2:$K$2336,11,)</f>
        <v>normal weight</v>
      </c>
      <c r="K2333" t="str">
        <f>VLOOKUP($A2333,'Data Transformation'!$A$2:$M$2336,13,)</f>
        <v>Normal</v>
      </c>
      <c r="L2333" t="str">
        <f>VLOOKUP(A2333,'Data Transformation'!A2333:Q4667,17,)</f>
        <v>27-Oct-1965</v>
      </c>
      <c r="M2333">
        <f>VLOOKUP($A2333,'Hospitalisation Details'!$A$2:$I$2344,6,)</f>
        <v>604.54</v>
      </c>
      <c r="N2333" t="str">
        <f>VLOOKUP($A2333,'Hospitalisation Details'!$A$2:$I$2344,7,)</f>
        <v>tier - 3</v>
      </c>
      <c r="O2333" t="str">
        <f>VLOOKUP($A2333,'Hospitalisation Details'!$A$2:$I$2344,8,)</f>
        <v>tier - 3</v>
      </c>
      <c r="P2333" t="str">
        <f>VLOOKUP($A2333,'Hospitalisation Details'!$A$2:$I$2344,9,)</f>
        <v>R1013</v>
      </c>
      <c r="Q2333">
        <f>VLOOKUP(A2333,'Data Transformation'!A2333:R4667,18,)</f>
        <v>57</v>
      </c>
    </row>
    <row r="2334" spans="1:17" ht="15.6" x14ac:dyDescent="0.3">
      <c r="A2334" s="1" t="s">
        <v>17</v>
      </c>
      <c r="B2334" s="1" t="str">
        <f>VLOOKUP($A2334,'Data Transformation'!$A$2:$D$2336,4,)</f>
        <v xml:space="preserve">  Julie</v>
      </c>
      <c r="C2334">
        <f>VLOOKUP($A2334,'Medical Examinations'!$A$2:$B$2336,2,)</f>
        <v>16.47</v>
      </c>
      <c r="D2334">
        <f>VLOOKUP($A2334,'Medical Examinations'!$A$2:$C$2336,3,)</f>
        <v>6.35</v>
      </c>
      <c r="E2334" t="str">
        <f>VLOOKUP($A2334,'Medical Examinations'!$A$2:$D$2336,4,)</f>
        <v>No</v>
      </c>
      <c r="F2334" t="str">
        <f>VLOOKUP($A2334,'Medical Examinations'!$A$2:$E$2336,5,)</f>
        <v>No</v>
      </c>
      <c r="G2334" t="str">
        <f>VLOOKUP($A2334,'Medical Examinations'!$A$2:$F$2336,6,)</f>
        <v>Yes</v>
      </c>
      <c r="H2334">
        <f>VLOOKUP($A2334,'Data Transformation'!$A$2:$G$2336,7,)</f>
        <v>1</v>
      </c>
      <c r="I2334" t="str">
        <f>VLOOKUP($A2334,'Medical Examinations'!$A$2:$H$2336,8,)</f>
        <v>No</v>
      </c>
      <c r="J2334" t="str">
        <f>VLOOKUP($A2334,'Data Transformation'!$A$2:$K$2336,11,)</f>
        <v>normal weight</v>
      </c>
      <c r="K2334" t="str">
        <f>VLOOKUP($A2334,'Data Transformation'!$A$2:$M$2336,13,)</f>
        <v>Normal</v>
      </c>
      <c r="L2334" t="str">
        <f>VLOOKUP(A2334,'Data Transformation'!A2334:Q4668,17,)</f>
        <v>22-Jul-1959</v>
      </c>
      <c r="M2334">
        <f>VLOOKUP($A2334,'Hospitalisation Details'!$A$2:$I$2344,6,)</f>
        <v>600</v>
      </c>
      <c r="N2334" t="str">
        <f>VLOOKUP($A2334,'Hospitalisation Details'!$A$2:$I$2344,7,)</f>
        <v>tier - 2</v>
      </c>
      <c r="O2334" t="str">
        <f>VLOOKUP($A2334,'Hospitalisation Details'!$A$2:$I$2344,8,)</f>
        <v>tier - 1</v>
      </c>
      <c r="P2334" t="str">
        <f>VLOOKUP($A2334,'Hospitalisation Details'!$A$2:$I$2344,9,)</f>
        <v>R1013</v>
      </c>
      <c r="Q2334">
        <f>VLOOKUP(A2334,'Data Transformation'!A2334:R4668,18,)</f>
        <v>64</v>
      </c>
    </row>
    <row r="2335" spans="1:17" ht="15.6" x14ac:dyDescent="0.3">
      <c r="A2335" s="1" t="s">
        <v>14</v>
      </c>
      <c r="B2335" s="1" t="str">
        <f>VLOOKUP($A2335,'Data Transformation'!$A$2:$D$2336,4,)</f>
        <v xml:space="preserve">  Evan P</v>
      </c>
      <c r="C2335">
        <f>VLOOKUP($A2335,'Medical Examinations'!$A$2:$B$2336,2,)</f>
        <v>17.600000000000001</v>
      </c>
      <c r="D2335">
        <f>VLOOKUP($A2335,'Medical Examinations'!$A$2:$C$2336,3,)</f>
        <v>4.3899999999999997</v>
      </c>
      <c r="E2335" t="str">
        <f>VLOOKUP($A2335,'Medical Examinations'!$A$2:$D$2336,4,)</f>
        <v>No</v>
      </c>
      <c r="F2335" t="str">
        <f>VLOOKUP($A2335,'Medical Examinations'!$A$2:$E$2336,5,)</f>
        <v>No</v>
      </c>
      <c r="G2335" t="str">
        <f>VLOOKUP($A2335,'Medical Examinations'!$A$2:$F$2336,6,)</f>
        <v>No</v>
      </c>
      <c r="H2335">
        <f>VLOOKUP($A2335,'Data Transformation'!$A$2:$G$2336,7,)</f>
        <v>1</v>
      </c>
      <c r="I2335" t="str">
        <f>VLOOKUP($A2335,'Medical Examinations'!$A$2:$H$2336,8,)</f>
        <v>No</v>
      </c>
      <c r="J2335" t="str">
        <f>VLOOKUP($A2335,'Data Transformation'!$A$2:$K$2336,11,)</f>
        <v>underweight</v>
      </c>
      <c r="K2335" t="str">
        <f>VLOOKUP($A2335,'Data Transformation'!$A$2:$M$2336,13,)</f>
        <v>Normal</v>
      </c>
      <c r="L2335" t="str">
        <f>VLOOKUP(A2335,'Data Transformation'!A2335:Q4669,17,)</f>
        <v>29-Dec-1978</v>
      </c>
      <c r="M2335">
        <f>VLOOKUP($A2335,'Hospitalisation Details'!$A$2:$I$2344,6,)</f>
        <v>570.62</v>
      </c>
      <c r="N2335" t="str">
        <f>VLOOKUP($A2335,'Hospitalisation Details'!$A$2:$I$2344,7,)</f>
        <v>tier - 2</v>
      </c>
      <c r="O2335" t="str">
        <f>VLOOKUP($A2335,'Hospitalisation Details'!$A$2:$I$2344,8,)</f>
        <v>tier - 1</v>
      </c>
      <c r="P2335" t="str">
        <f>VLOOKUP($A2335,'Hospitalisation Details'!$A$2:$I$2344,9,)</f>
        <v>R1013</v>
      </c>
      <c r="Q2335">
        <f>VLOOKUP(A2335,'Data Transformation'!A2335:R4669,18,)</f>
        <v>44</v>
      </c>
    </row>
    <row r="2336" spans="1:17" ht="15.6" x14ac:dyDescent="0.3">
      <c r="A2336" s="1" t="s">
        <v>9</v>
      </c>
      <c r="B2336" s="1" t="str">
        <f>VLOOKUP($A2336,'Data Transformation'!$A$2:$D$2336,4,)</f>
        <v xml:space="preserve">  Aaron K</v>
      </c>
      <c r="C2336">
        <f>VLOOKUP($A2336,'Medical Examinations'!$A$2:$B$2336,2,)</f>
        <v>17.579999999999998</v>
      </c>
      <c r="D2336">
        <f>VLOOKUP($A2336,'Medical Examinations'!$A$2:$C$2336,3,)</f>
        <v>4.51</v>
      </c>
      <c r="E2336" t="str">
        <f>VLOOKUP($A2336,'Medical Examinations'!$A$2:$D$2336,4,)</f>
        <v>No</v>
      </c>
      <c r="F2336" t="str">
        <f>VLOOKUP($A2336,'Medical Examinations'!$A$2:$E$2336,5,)</f>
        <v>No</v>
      </c>
      <c r="G2336" t="str">
        <f>VLOOKUP($A2336,'Medical Examinations'!$A$2:$F$2336,6,)</f>
        <v>No</v>
      </c>
      <c r="H2336">
        <f>VLOOKUP($A2336,'Data Transformation'!$A$2:$G$2336,7,)</f>
        <v>1</v>
      </c>
      <c r="I2336" t="str">
        <f>VLOOKUP($A2336,'Medical Examinations'!$A$2:$H$2336,8,)</f>
        <v>No</v>
      </c>
      <c r="J2336" t="str">
        <f>VLOOKUP($A2336,'Data Transformation'!$A$2:$K$2336,11,)</f>
        <v>normal weight</v>
      </c>
      <c r="K2336" t="str">
        <f>VLOOKUP($A2336,'Data Transformation'!$A$2:$M$2336,13,)</f>
        <v>Normal</v>
      </c>
      <c r="L2336" t="str">
        <f>VLOOKUP(A2336,'Data Transformation'!A2336:Q4670,17,)</f>
        <v>4-Sep-1963</v>
      </c>
      <c r="M2336">
        <f>VLOOKUP($A2336,'Hospitalisation Details'!$A$2:$I$2344,6,)</f>
        <v>563.84</v>
      </c>
      <c r="N2336" t="str">
        <f>VLOOKUP($A2336,'Hospitalisation Details'!$A$2:$I$2344,7,)</f>
        <v>tier - 2</v>
      </c>
      <c r="O2336" t="str">
        <f>VLOOKUP($A2336,'Hospitalisation Details'!$A$2:$I$2344,8,)</f>
        <v>tier - 3</v>
      </c>
      <c r="P2336" t="str">
        <f>VLOOKUP($A2336,'Hospitalisation Details'!$A$2:$I$2344,9,)</f>
        <v>R1013</v>
      </c>
      <c r="Q2336">
        <f>VLOOKUP(A2336,'Data Transformation'!A2336:R4670,18,)</f>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49E8D-D759-4C4B-99E1-61016AC77734}">
  <dimension ref="A3:C189"/>
  <sheetViews>
    <sheetView topLeftCell="A13" workbookViewId="0">
      <selection activeCell="B35" sqref="B35"/>
    </sheetView>
  </sheetViews>
  <sheetFormatPr defaultRowHeight="14.4" x14ac:dyDescent="0.3"/>
  <cols>
    <col min="1" max="1" width="12.5546875" bestFit="1" customWidth="1"/>
    <col min="2" max="2" width="17.21875" bestFit="1" customWidth="1"/>
    <col min="3" max="3" width="22" bestFit="1" customWidth="1"/>
    <col min="4" max="17" width="12" bestFit="1" customWidth="1"/>
    <col min="18" max="18" width="9" bestFit="1" customWidth="1"/>
    <col min="19" max="19" width="12" bestFit="1" customWidth="1"/>
  </cols>
  <sheetData>
    <row r="3" spans="1:2" x14ac:dyDescent="0.3">
      <c r="A3" s="20" t="s">
        <v>8331</v>
      </c>
      <c r="B3" t="s">
        <v>8333</v>
      </c>
    </row>
    <row r="4" spans="1:2" x14ac:dyDescent="0.3">
      <c r="A4" s="21" t="s">
        <v>2380</v>
      </c>
      <c r="B4">
        <v>1944</v>
      </c>
    </row>
    <row r="5" spans="1:2" x14ac:dyDescent="0.3">
      <c r="A5" s="21" t="s">
        <v>2383</v>
      </c>
      <c r="B5">
        <v>391</v>
      </c>
    </row>
    <row r="6" spans="1:2" x14ac:dyDescent="0.3">
      <c r="A6" s="21" t="s">
        <v>8332</v>
      </c>
      <c r="B6">
        <v>2335</v>
      </c>
    </row>
    <row r="12" spans="1:2" x14ac:dyDescent="0.3">
      <c r="A12" s="20" t="s">
        <v>8331</v>
      </c>
      <c r="B12" t="s">
        <v>8335</v>
      </c>
    </row>
    <row r="13" spans="1:2" x14ac:dyDescent="0.3">
      <c r="A13" s="21">
        <v>0</v>
      </c>
      <c r="B13">
        <v>7.1031378026070673</v>
      </c>
    </row>
    <row r="14" spans="1:2" x14ac:dyDescent="0.3">
      <c r="A14" s="21">
        <v>1</v>
      </c>
      <c r="B14">
        <v>5.811658031088081</v>
      </c>
    </row>
    <row r="15" spans="1:2" x14ac:dyDescent="0.3">
      <c r="A15" s="21">
        <v>2</v>
      </c>
      <c r="B15">
        <v>7.0210948905109491</v>
      </c>
    </row>
    <row r="16" spans="1:2" x14ac:dyDescent="0.3">
      <c r="A16" s="21">
        <v>3</v>
      </c>
      <c r="B16">
        <v>9.1436363636363662</v>
      </c>
    </row>
    <row r="17" spans="1:3" x14ac:dyDescent="0.3">
      <c r="A17" s="21" t="s">
        <v>8332</v>
      </c>
      <c r="B17">
        <v>6.5789978586723779</v>
      </c>
    </row>
    <row r="21" spans="1:3" x14ac:dyDescent="0.3">
      <c r="A21" s="20" t="s">
        <v>8331</v>
      </c>
      <c r="B21" t="s">
        <v>8341</v>
      </c>
      <c r="C21" t="s">
        <v>8342</v>
      </c>
    </row>
    <row r="22" spans="1:3" x14ac:dyDescent="0.3">
      <c r="A22" s="21" t="s">
        <v>8336</v>
      </c>
      <c r="B22">
        <v>5090670.7399999984</v>
      </c>
      <c r="C22">
        <v>437</v>
      </c>
    </row>
    <row r="23" spans="1:3" x14ac:dyDescent="0.3">
      <c r="A23" s="21" t="s">
        <v>8337</v>
      </c>
      <c r="B23">
        <v>18764903.780000035</v>
      </c>
      <c r="C23">
        <v>1218</v>
      </c>
    </row>
    <row r="24" spans="1:3" x14ac:dyDescent="0.3">
      <c r="A24" s="21" t="s">
        <v>8338</v>
      </c>
      <c r="B24">
        <v>6249151.3299999926</v>
      </c>
      <c r="C24">
        <v>501</v>
      </c>
    </row>
    <row r="25" spans="1:3" x14ac:dyDescent="0.3">
      <c r="A25" s="21" t="s">
        <v>8339</v>
      </c>
      <c r="B25">
        <v>1448534.2599999998</v>
      </c>
      <c r="C25">
        <v>176</v>
      </c>
    </row>
    <row r="26" spans="1:3" x14ac:dyDescent="0.3">
      <c r="A26" s="21" t="s">
        <v>8340</v>
      </c>
      <c r="B26">
        <v>39098.5</v>
      </c>
      <c r="C26">
        <v>3</v>
      </c>
    </row>
    <row r="27" spans="1:3" x14ac:dyDescent="0.3">
      <c r="A27" s="21" t="s">
        <v>8332</v>
      </c>
      <c r="B27">
        <v>31592358.610000037</v>
      </c>
      <c r="C27" t="e">
        <v>#N/A</v>
      </c>
    </row>
    <row r="30" spans="1:3" x14ac:dyDescent="0.3">
      <c r="A30" s="20" t="s">
        <v>8331</v>
      </c>
      <c r="B30" t="s">
        <v>8343</v>
      </c>
    </row>
    <row r="31" spans="1:3" x14ac:dyDescent="0.3">
      <c r="A31" s="21" t="s">
        <v>16</v>
      </c>
      <c r="B31">
        <v>30129.198585526312</v>
      </c>
    </row>
    <row r="32" spans="1:3" x14ac:dyDescent="0.3">
      <c r="A32" s="22" t="s">
        <v>42</v>
      </c>
      <c r="B32">
        <v>33081.373793103427</v>
      </c>
    </row>
    <row r="33" spans="1:2" x14ac:dyDescent="0.3">
      <c r="A33" s="22" t="s">
        <v>23</v>
      </c>
      <c r="B33">
        <v>26111.457936507926</v>
      </c>
    </row>
    <row r="34" spans="1:2" x14ac:dyDescent="0.3">
      <c r="A34" s="22" t="s">
        <v>13</v>
      </c>
      <c r="B34">
        <v>31328.102238805965</v>
      </c>
    </row>
    <row r="35" spans="1:2" x14ac:dyDescent="0.3">
      <c r="A35" s="22" t="s">
        <v>276</v>
      </c>
      <c r="B35">
        <v>13891.86</v>
      </c>
    </row>
    <row r="36" spans="1:2" x14ac:dyDescent="0.3">
      <c r="A36" s="22" t="s">
        <v>164</v>
      </c>
      <c r="B36">
        <v>21523.52</v>
      </c>
    </row>
    <row r="37" spans="1:2" x14ac:dyDescent="0.3">
      <c r="A37" s="22" t="s">
        <v>168</v>
      </c>
      <c r="B37">
        <v>39868.616250000006</v>
      </c>
    </row>
    <row r="38" spans="1:2" x14ac:dyDescent="0.3">
      <c r="A38" s="22" t="s">
        <v>356</v>
      </c>
      <c r="B38">
        <v>34070.595714285715</v>
      </c>
    </row>
    <row r="39" spans="1:2" x14ac:dyDescent="0.3">
      <c r="A39" s="22" t="s">
        <v>170</v>
      </c>
      <c r="B39">
        <v>33475.82</v>
      </c>
    </row>
    <row r="40" spans="1:2" x14ac:dyDescent="0.3">
      <c r="A40" s="22" t="s">
        <v>166</v>
      </c>
      <c r="B40">
        <v>27621.609999999997</v>
      </c>
    </row>
    <row r="41" spans="1:2" x14ac:dyDescent="0.3">
      <c r="A41" s="22" t="s">
        <v>249</v>
      </c>
      <c r="B41">
        <v>18261.7575</v>
      </c>
    </row>
    <row r="42" spans="1:2" x14ac:dyDescent="0.3">
      <c r="A42" s="22" t="s">
        <v>247</v>
      </c>
      <c r="B42">
        <v>32732.187142857143</v>
      </c>
    </row>
    <row r="43" spans="1:2" x14ac:dyDescent="0.3">
      <c r="A43" s="22" t="s">
        <v>535</v>
      </c>
      <c r="B43">
        <v>18709.798000000003</v>
      </c>
    </row>
    <row r="44" spans="1:2" x14ac:dyDescent="0.3">
      <c r="A44" s="22" t="s">
        <v>8328</v>
      </c>
      <c r="B44">
        <v>20996.530000000002</v>
      </c>
    </row>
    <row r="45" spans="1:2" x14ac:dyDescent="0.3">
      <c r="A45" s="21" t="s">
        <v>11</v>
      </c>
      <c r="B45">
        <v>11873.619753178767</v>
      </c>
    </row>
    <row r="46" spans="1:2" x14ac:dyDescent="0.3">
      <c r="A46" s="22" t="s">
        <v>42</v>
      </c>
      <c r="B46">
        <v>18997.280691823889</v>
      </c>
    </row>
    <row r="47" spans="1:2" x14ac:dyDescent="0.3">
      <c r="A47" s="22" t="s">
        <v>23</v>
      </c>
      <c r="B47">
        <v>10334.27932153393</v>
      </c>
    </row>
    <row r="48" spans="1:2" x14ac:dyDescent="0.3">
      <c r="A48" s="22" t="s">
        <v>13</v>
      </c>
      <c r="B48">
        <v>8459.9776737967968</v>
      </c>
    </row>
    <row r="49" spans="1:2" x14ac:dyDescent="0.3">
      <c r="A49" s="22" t="s">
        <v>276</v>
      </c>
      <c r="B49">
        <v>2395.17</v>
      </c>
    </row>
    <row r="50" spans="1:2" x14ac:dyDescent="0.3">
      <c r="A50" s="22" t="s">
        <v>164</v>
      </c>
      <c r="B50">
        <v>15675.543333333329</v>
      </c>
    </row>
    <row r="51" spans="1:2" x14ac:dyDescent="0.3">
      <c r="A51" s="22" t="s">
        <v>168</v>
      </c>
      <c r="B51">
        <v>16075.963333333331</v>
      </c>
    </row>
    <row r="52" spans="1:2" x14ac:dyDescent="0.3">
      <c r="A52" s="22" t="s">
        <v>356</v>
      </c>
      <c r="B52">
        <v>11365.621874999999</v>
      </c>
    </row>
    <row r="53" spans="1:2" x14ac:dyDescent="0.3">
      <c r="A53" s="22" t="s">
        <v>170</v>
      </c>
      <c r="B53">
        <v>10139.553333333331</v>
      </c>
    </row>
    <row r="54" spans="1:2" x14ac:dyDescent="0.3">
      <c r="A54" s="22" t="s">
        <v>166</v>
      </c>
      <c r="B54">
        <v>8116.72</v>
      </c>
    </row>
    <row r="55" spans="1:2" x14ac:dyDescent="0.3">
      <c r="A55" s="22" t="s">
        <v>516</v>
      </c>
      <c r="B55">
        <v>6760.543333333334</v>
      </c>
    </row>
    <row r="56" spans="1:2" x14ac:dyDescent="0.3">
      <c r="A56" s="22" t="s">
        <v>300</v>
      </c>
      <c r="B56">
        <v>7668.1787234042558</v>
      </c>
    </row>
    <row r="57" spans="1:2" x14ac:dyDescent="0.3">
      <c r="A57" s="22" t="s">
        <v>632</v>
      </c>
      <c r="B57">
        <v>10102.026666666667</v>
      </c>
    </row>
    <row r="58" spans="1:2" x14ac:dyDescent="0.3">
      <c r="A58" s="22" t="s">
        <v>249</v>
      </c>
      <c r="B58">
        <v>13457.094583333337</v>
      </c>
    </row>
    <row r="59" spans="1:2" x14ac:dyDescent="0.3">
      <c r="A59" s="22" t="s">
        <v>247</v>
      </c>
      <c r="B59">
        <v>10174.345999999996</v>
      </c>
    </row>
    <row r="60" spans="1:2" x14ac:dyDescent="0.3">
      <c r="A60" s="22" t="s">
        <v>200</v>
      </c>
      <c r="B60">
        <v>6886.0368421052626</v>
      </c>
    </row>
    <row r="61" spans="1:2" x14ac:dyDescent="0.3">
      <c r="A61" s="22" t="s">
        <v>535</v>
      </c>
      <c r="B61">
        <v>11919.607857142853</v>
      </c>
    </row>
    <row r="62" spans="1:2" x14ac:dyDescent="0.3">
      <c r="A62" s="21" t="s">
        <v>12</v>
      </c>
      <c r="B62">
        <v>9462.2693073593018</v>
      </c>
    </row>
    <row r="63" spans="1:2" x14ac:dyDescent="0.3">
      <c r="A63" s="22" t="s">
        <v>42</v>
      </c>
      <c r="B63">
        <v>9250.3617857142908</v>
      </c>
    </row>
    <row r="64" spans="1:2" x14ac:dyDescent="0.3">
      <c r="A64" s="22" t="s">
        <v>23</v>
      </c>
      <c r="B64">
        <v>10179.941965317917</v>
      </c>
    </row>
    <row r="65" spans="1:2" x14ac:dyDescent="0.3">
      <c r="A65" s="22" t="s">
        <v>13</v>
      </c>
      <c r="B65">
        <v>6890.7568235294129</v>
      </c>
    </row>
    <row r="66" spans="1:2" x14ac:dyDescent="0.3">
      <c r="A66" s="22" t="s">
        <v>276</v>
      </c>
      <c r="B66">
        <v>16950.485000000001</v>
      </c>
    </row>
    <row r="67" spans="1:2" x14ac:dyDescent="0.3">
      <c r="A67" s="22" t="s">
        <v>164</v>
      </c>
      <c r="B67">
        <v>7570.7550000000001</v>
      </c>
    </row>
    <row r="68" spans="1:2" x14ac:dyDescent="0.3">
      <c r="A68" s="22" t="s">
        <v>168</v>
      </c>
      <c r="B68">
        <v>8133.0084090909113</v>
      </c>
    </row>
    <row r="69" spans="1:2" x14ac:dyDescent="0.3">
      <c r="A69" s="22" t="s">
        <v>356</v>
      </c>
      <c r="B69">
        <v>8667.3661538461529</v>
      </c>
    </row>
    <row r="70" spans="1:2" x14ac:dyDescent="0.3">
      <c r="A70" s="22" t="s">
        <v>170</v>
      </c>
      <c r="B70">
        <v>12570.970000000001</v>
      </c>
    </row>
    <row r="71" spans="1:2" x14ac:dyDescent="0.3">
      <c r="A71" s="22" t="s">
        <v>166</v>
      </c>
      <c r="B71">
        <v>12706.975999999999</v>
      </c>
    </row>
    <row r="72" spans="1:2" x14ac:dyDescent="0.3">
      <c r="A72" s="22" t="s">
        <v>516</v>
      </c>
      <c r="B72">
        <v>11716.453333333333</v>
      </c>
    </row>
    <row r="73" spans="1:2" x14ac:dyDescent="0.3">
      <c r="A73" s="22" t="s">
        <v>300</v>
      </c>
      <c r="B73">
        <v>11518.785652173914</v>
      </c>
    </row>
    <row r="74" spans="1:2" x14ac:dyDescent="0.3">
      <c r="A74" s="22" t="s">
        <v>632</v>
      </c>
      <c r="B74">
        <v>11637.812000000002</v>
      </c>
    </row>
    <row r="75" spans="1:2" x14ac:dyDescent="0.3">
      <c r="A75" s="22" t="s">
        <v>249</v>
      </c>
      <c r="B75">
        <v>12785.637000000001</v>
      </c>
    </row>
    <row r="76" spans="1:2" x14ac:dyDescent="0.3">
      <c r="A76" s="22" t="s">
        <v>247</v>
      </c>
      <c r="B76">
        <v>13360.978888888887</v>
      </c>
    </row>
    <row r="77" spans="1:2" x14ac:dyDescent="0.3">
      <c r="A77" s="22" t="s">
        <v>200</v>
      </c>
      <c r="B77">
        <v>10510.31380952381</v>
      </c>
    </row>
    <row r="78" spans="1:2" x14ac:dyDescent="0.3">
      <c r="A78" s="22" t="s">
        <v>535</v>
      </c>
      <c r="B78">
        <v>12296.779729729731</v>
      </c>
    </row>
    <row r="79" spans="1:2" x14ac:dyDescent="0.3">
      <c r="A79" s="21" t="s">
        <v>8328</v>
      </c>
      <c r="B79">
        <v>700</v>
      </c>
    </row>
    <row r="80" spans="1:2" x14ac:dyDescent="0.3">
      <c r="A80" s="22" t="s">
        <v>13</v>
      </c>
      <c r="B80">
        <v>700</v>
      </c>
    </row>
    <row r="81" spans="1:3" x14ac:dyDescent="0.3">
      <c r="A81" s="21" t="s">
        <v>8332</v>
      </c>
      <c r="B81">
        <v>13529.918034261254</v>
      </c>
    </row>
    <row r="85" spans="1:3" x14ac:dyDescent="0.3">
      <c r="A85" s="20" t="s">
        <v>8331</v>
      </c>
      <c r="B85" t="s">
        <v>8345</v>
      </c>
      <c r="C85" t="s">
        <v>8334</v>
      </c>
    </row>
    <row r="86" spans="1:3" x14ac:dyDescent="0.3">
      <c r="A86" s="21">
        <v>18</v>
      </c>
      <c r="B86">
        <v>2338.3550000000014</v>
      </c>
      <c r="C86">
        <v>451.68999999999988</v>
      </c>
    </row>
    <row r="87" spans="1:3" x14ac:dyDescent="0.3">
      <c r="A87" s="21">
        <v>19</v>
      </c>
      <c r="B87">
        <v>3281.2699999999986</v>
      </c>
      <c r="C87">
        <v>647.2099999999997</v>
      </c>
    </row>
    <row r="88" spans="1:3" x14ac:dyDescent="0.3">
      <c r="A88" s="21">
        <v>20</v>
      </c>
      <c r="B88">
        <v>1891.8849999999993</v>
      </c>
      <c r="C88">
        <v>396.19000000000017</v>
      </c>
    </row>
    <row r="89" spans="1:3" x14ac:dyDescent="0.3">
      <c r="A89" s="21">
        <v>21</v>
      </c>
      <c r="B89">
        <v>1656.8199999999995</v>
      </c>
      <c r="C89">
        <v>339.37</v>
      </c>
    </row>
    <row r="90" spans="1:3" x14ac:dyDescent="0.3">
      <c r="A90" s="21">
        <v>22</v>
      </c>
      <c r="B90">
        <v>1726.6099999999997</v>
      </c>
      <c r="C90">
        <v>339.2000000000001</v>
      </c>
    </row>
    <row r="91" spans="1:3" x14ac:dyDescent="0.3">
      <c r="A91" s="21">
        <v>23</v>
      </c>
      <c r="B91">
        <v>1664.4049999999997</v>
      </c>
      <c r="C91">
        <v>317.06000000000017</v>
      </c>
    </row>
    <row r="92" spans="1:3" x14ac:dyDescent="0.3">
      <c r="A92" s="21">
        <v>24</v>
      </c>
      <c r="B92">
        <v>1364.0949999999998</v>
      </c>
      <c r="C92">
        <v>267.3900000000001</v>
      </c>
    </row>
    <row r="93" spans="1:3" x14ac:dyDescent="0.3">
      <c r="A93" s="21">
        <v>25</v>
      </c>
      <c r="B93">
        <v>1913.2400000000002</v>
      </c>
      <c r="C93">
        <v>401.58000000000015</v>
      </c>
    </row>
    <row r="94" spans="1:3" x14ac:dyDescent="0.3">
      <c r="A94" s="21">
        <v>26</v>
      </c>
      <c r="B94">
        <v>1294.7299999999998</v>
      </c>
      <c r="C94">
        <v>306.02999999999997</v>
      </c>
    </row>
    <row r="95" spans="1:3" x14ac:dyDescent="0.3">
      <c r="A95" s="21">
        <v>27</v>
      </c>
      <c r="B95">
        <v>1774.9850000000001</v>
      </c>
      <c r="C95">
        <v>333.90999999999997</v>
      </c>
    </row>
    <row r="96" spans="1:3" x14ac:dyDescent="0.3">
      <c r="A96" s="21">
        <v>28</v>
      </c>
      <c r="B96">
        <v>1633.47</v>
      </c>
      <c r="C96">
        <v>340.48000000000008</v>
      </c>
    </row>
    <row r="97" spans="1:3" x14ac:dyDescent="0.3">
      <c r="A97" s="21">
        <v>29</v>
      </c>
      <c r="B97">
        <v>1721.6799999999998</v>
      </c>
      <c r="C97">
        <v>395.68999999999988</v>
      </c>
    </row>
    <row r="98" spans="1:3" x14ac:dyDescent="0.3">
      <c r="A98" s="21">
        <v>30</v>
      </c>
      <c r="B98">
        <v>1716.98</v>
      </c>
      <c r="C98">
        <v>340.43</v>
      </c>
    </row>
    <row r="99" spans="1:3" x14ac:dyDescent="0.3">
      <c r="A99" s="21">
        <v>31</v>
      </c>
      <c r="B99">
        <v>1704.9549999999999</v>
      </c>
      <c r="C99">
        <v>343.18</v>
      </c>
    </row>
    <row r="100" spans="1:3" x14ac:dyDescent="0.3">
      <c r="A100" s="21">
        <v>32</v>
      </c>
      <c r="B100">
        <v>1439.96</v>
      </c>
      <c r="C100">
        <v>310.81999999999988</v>
      </c>
    </row>
    <row r="101" spans="1:3" x14ac:dyDescent="0.3">
      <c r="A101" s="21">
        <v>33</v>
      </c>
      <c r="B101">
        <v>1398.1450000000002</v>
      </c>
      <c r="C101">
        <v>284.87</v>
      </c>
    </row>
    <row r="102" spans="1:3" x14ac:dyDescent="0.3">
      <c r="A102" s="21">
        <v>34</v>
      </c>
      <c r="B102">
        <v>1818.6000000000001</v>
      </c>
      <c r="C102">
        <v>378.96</v>
      </c>
    </row>
    <row r="103" spans="1:3" x14ac:dyDescent="0.3">
      <c r="A103" s="21">
        <v>35</v>
      </c>
      <c r="B103">
        <v>1391.2449999999997</v>
      </c>
      <c r="C103">
        <v>274.71000000000004</v>
      </c>
    </row>
    <row r="104" spans="1:3" x14ac:dyDescent="0.3">
      <c r="A104" s="21">
        <v>36</v>
      </c>
      <c r="B104">
        <v>1472.9799999999998</v>
      </c>
      <c r="C104">
        <v>294.50000000000006</v>
      </c>
    </row>
    <row r="105" spans="1:3" x14ac:dyDescent="0.3">
      <c r="A105" s="21">
        <v>37</v>
      </c>
      <c r="B105">
        <v>1631.13</v>
      </c>
      <c r="C105">
        <v>326.52999999999997</v>
      </c>
    </row>
    <row r="106" spans="1:3" x14ac:dyDescent="0.3">
      <c r="A106" s="21">
        <v>38</v>
      </c>
      <c r="B106">
        <v>1351.9949999999999</v>
      </c>
      <c r="C106">
        <v>275.37999999999994</v>
      </c>
    </row>
    <row r="107" spans="1:3" x14ac:dyDescent="0.3">
      <c r="A107" s="21">
        <v>39</v>
      </c>
      <c r="B107">
        <v>1616.0400000000004</v>
      </c>
      <c r="C107">
        <v>349.40000000000003</v>
      </c>
    </row>
    <row r="108" spans="1:3" x14ac:dyDescent="0.3">
      <c r="A108" s="21">
        <v>40</v>
      </c>
      <c r="B108">
        <v>1635.7000000000003</v>
      </c>
      <c r="C108">
        <v>363.27999999999986</v>
      </c>
    </row>
    <row r="109" spans="1:3" x14ac:dyDescent="0.3">
      <c r="A109" s="21">
        <v>41</v>
      </c>
      <c r="B109">
        <v>1315.0949999999998</v>
      </c>
      <c r="C109">
        <v>295.09000000000009</v>
      </c>
    </row>
    <row r="110" spans="1:3" x14ac:dyDescent="0.3">
      <c r="A110" s="21">
        <v>42</v>
      </c>
      <c r="B110">
        <v>1564.5550000000001</v>
      </c>
      <c r="C110">
        <v>324.48999999999995</v>
      </c>
    </row>
    <row r="111" spans="1:3" x14ac:dyDescent="0.3">
      <c r="A111" s="21">
        <v>43</v>
      </c>
      <c r="B111">
        <v>1628</v>
      </c>
      <c r="C111">
        <v>337.34000000000003</v>
      </c>
    </row>
    <row r="112" spans="1:3" x14ac:dyDescent="0.3">
      <c r="A112" s="21">
        <v>44</v>
      </c>
      <c r="B112">
        <v>1535.3050000000001</v>
      </c>
      <c r="C112">
        <v>330.28999999999996</v>
      </c>
    </row>
    <row r="113" spans="1:3" x14ac:dyDescent="0.3">
      <c r="A113" s="21">
        <v>45</v>
      </c>
      <c r="B113">
        <v>1482.3150000000001</v>
      </c>
      <c r="C113">
        <v>287.40999999999997</v>
      </c>
    </row>
    <row r="114" spans="1:3" x14ac:dyDescent="0.3">
      <c r="A114" s="21">
        <v>46</v>
      </c>
      <c r="B114">
        <v>1496.2500000000002</v>
      </c>
      <c r="C114">
        <v>315.74999999999989</v>
      </c>
    </row>
    <row r="115" spans="1:3" x14ac:dyDescent="0.3">
      <c r="A115" s="21">
        <v>47</v>
      </c>
      <c r="B115">
        <v>1529.085</v>
      </c>
      <c r="C115">
        <v>314.13999999999982</v>
      </c>
    </row>
    <row r="116" spans="1:3" x14ac:dyDescent="0.3">
      <c r="A116" s="21">
        <v>48</v>
      </c>
      <c r="B116">
        <v>1832.234999999999</v>
      </c>
      <c r="C116">
        <v>402.88</v>
      </c>
    </row>
    <row r="117" spans="1:3" x14ac:dyDescent="0.3">
      <c r="A117" s="21">
        <v>49</v>
      </c>
      <c r="B117">
        <v>1616.4650000000001</v>
      </c>
      <c r="C117">
        <v>341.56000000000006</v>
      </c>
    </row>
    <row r="118" spans="1:3" x14ac:dyDescent="0.3">
      <c r="A118" s="21">
        <v>50</v>
      </c>
      <c r="B118">
        <v>1714.9750000000006</v>
      </c>
      <c r="C118">
        <v>402.03999999999991</v>
      </c>
    </row>
    <row r="119" spans="1:3" x14ac:dyDescent="0.3">
      <c r="A119" s="21">
        <v>51</v>
      </c>
      <c r="B119">
        <v>1704.7000000000003</v>
      </c>
      <c r="C119">
        <v>379.7600000000001</v>
      </c>
    </row>
    <row r="120" spans="1:3" x14ac:dyDescent="0.3">
      <c r="A120" s="21">
        <v>52</v>
      </c>
      <c r="B120">
        <v>1459.3699999999997</v>
      </c>
      <c r="C120">
        <v>338.34</v>
      </c>
    </row>
    <row r="121" spans="1:3" x14ac:dyDescent="0.3">
      <c r="A121" s="21">
        <v>53</v>
      </c>
      <c r="B121">
        <v>1690.5599999999997</v>
      </c>
      <c r="C121">
        <v>377.25999999999993</v>
      </c>
    </row>
    <row r="122" spans="1:3" x14ac:dyDescent="0.3">
      <c r="A122" s="21">
        <v>54</v>
      </c>
      <c r="B122">
        <v>1158.5350000000001</v>
      </c>
      <c r="C122">
        <v>283.7</v>
      </c>
    </row>
    <row r="123" spans="1:3" x14ac:dyDescent="0.3">
      <c r="A123" s="21">
        <v>55</v>
      </c>
      <c r="B123">
        <v>1312.675</v>
      </c>
      <c r="C123">
        <v>296.06000000000006</v>
      </c>
    </row>
    <row r="124" spans="1:3" x14ac:dyDescent="0.3">
      <c r="A124" s="21">
        <v>56</v>
      </c>
      <c r="B124">
        <v>1388.5</v>
      </c>
      <c r="C124">
        <v>291.31999999999994</v>
      </c>
    </row>
    <row r="125" spans="1:3" x14ac:dyDescent="0.3">
      <c r="A125" s="21">
        <v>57</v>
      </c>
      <c r="B125">
        <v>1620.1799999999998</v>
      </c>
      <c r="C125">
        <v>384.18</v>
      </c>
    </row>
    <row r="126" spans="1:3" x14ac:dyDescent="0.3">
      <c r="A126" s="21">
        <v>58</v>
      </c>
      <c r="B126">
        <v>1137.3600000000001</v>
      </c>
      <c r="C126">
        <v>262.59000000000003</v>
      </c>
    </row>
    <row r="127" spans="1:3" x14ac:dyDescent="0.3">
      <c r="A127" s="21">
        <v>59</v>
      </c>
      <c r="B127">
        <v>1295.5450000000001</v>
      </c>
      <c r="C127">
        <v>297.13999999999993</v>
      </c>
    </row>
    <row r="128" spans="1:3" x14ac:dyDescent="0.3">
      <c r="A128" s="21">
        <v>60</v>
      </c>
      <c r="B128">
        <v>1378.6899999999998</v>
      </c>
      <c r="C128">
        <v>347.4199999999999</v>
      </c>
    </row>
    <row r="129" spans="1:3" x14ac:dyDescent="0.3">
      <c r="A129" s="21">
        <v>61</v>
      </c>
      <c r="B129">
        <v>918.4100000000002</v>
      </c>
      <c r="C129">
        <v>201.44</v>
      </c>
    </row>
    <row r="130" spans="1:3" x14ac:dyDescent="0.3">
      <c r="A130" s="21">
        <v>62</v>
      </c>
      <c r="B130">
        <v>463.62</v>
      </c>
      <c r="C130">
        <v>111.24</v>
      </c>
    </row>
    <row r="131" spans="1:3" x14ac:dyDescent="0.3">
      <c r="A131" s="21">
        <v>63</v>
      </c>
      <c r="B131">
        <v>806.85999999999979</v>
      </c>
      <c r="C131">
        <v>162.62000000000003</v>
      </c>
    </row>
    <row r="132" spans="1:3" x14ac:dyDescent="0.3">
      <c r="A132" s="21">
        <v>64</v>
      </c>
      <c r="B132">
        <v>517.86</v>
      </c>
      <c r="C132">
        <v>132.79</v>
      </c>
    </row>
    <row r="133" spans="1:3" x14ac:dyDescent="0.3">
      <c r="A133" s="21">
        <v>65</v>
      </c>
      <c r="B133">
        <v>184.935</v>
      </c>
      <c r="C133">
        <v>38.33</v>
      </c>
    </row>
    <row r="134" spans="1:3" x14ac:dyDescent="0.3">
      <c r="A134" s="21" t="s">
        <v>8344</v>
      </c>
      <c r="B134">
        <v>129.78</v>
      </c>
      <c r="C134">
        <v>28.919999999999998</v>
      </c>
    </row>
    <row r="135" spans="1:3" x14ac:dyDescent="0.3">
      <c r="A135" s="21" t="s">
        <v>8332</v>
      </c>
      <c r="B135">
        <v>72321.134999999995</v>
      </c>
      <c r="C135">
        <v>15361.96</v>
      </c>
    </row>
    <row r="139" spans="1:3" x14ac:dyDescent="0.3">
      <c r="A139" s="20" t="s">
        <v>8331</v>
      </c>
      <c r="B139" t="s">
        <v>8341</v>
      </c>
    </row>
    <row r="140" spans="1:3" x14ac:dyDescent="0.3">
      <c r="A140" s="21">
        <v>18</v>
      </c>
      <c r="B140">
        <v>1895944.04</v>
      </c>
    </row>
    <row r="141" spans="1:3" x14ac:dyDescent="0.3">
      <c r="A141" s="21">
        <v>19</v>
      </c>
      <c r="B141">
        <v>2513379.0600000005</v>
      </c>
    </row>
    <row r="142" spans="1:3" x14ac:dyDescent="0.3">
      <c r="A142" s="21">
        <v>20</v>
      </c>
      <c r="B142">
        <v>1568735.9599999997</v>
      </c>
    </row>
    <row r="143" spans="1:3" x14ac:dyDescent="0.3">
      <c r="A143" s="21">
        <v>21</v>
      </c>
      <c r="B143">
        <v>1504686.9399999997</v>
      </c>
    </row>
    <row r="144" spans="1:3" x14ac:dyDescent="0.3">
      <c r="A144" s="21">
        <v>22</v>
      </c>
      <c r="B144">
        <v>1198716.96</v>
      </c>
    </row>
    <row r="145" spans="1:2" x14ac:dyDescent="0.3">
      <c r="A145" s="21">
        <v>23</v>
      </c>
      <c r="B145">
        <v>1062320.07</v>
      </c>
    </row>
    <row r="146" spans="1:2" x14ac:dyDescent="0.3">
      <c r="A146" s="21">
        <v>24</v>
      </c>
      <c r="B146">
        <v>1098774.8600000003</v>
      </c>
    </row>
    <row r="147" spans="1:2" x14ac:dyDescent="0.3">
      <c r="A147" s="21">
        <v>25</v>
      </c>
      <c r="B147">
        <v>1265116.5899999996</v>
      </c>
    </row>
    <row r="148" spans="1:2" x14ac:dyDescent="0.3">
      <c r="A148" s="21">
        <v>26</v>
      </c>
      <c r="B148">
        <v>1002786.3100000002</v>
      </c>
    </row>
    <row r="149" spans="1:2" x14ac:dyDescent="0.3">
      <c r="A149" s="21">
        <v>27</v>
      </c>
      <c r="B149">
        <v>1019637.72</v>
      </c>
    </row>
    <row r="150" spans="1:2" x14ac:dyDescent="0.3">
      <c r="A150" s="21">
        <v>28</v>
      </c>
      <c r="B150">
        <v>1155372.6799999997</v>
      </c>
    </row>
    <row r="151" spans="1:2" x14ac:dyDescent="0.3">
      <c r="A151" s="21">
        <v>29</v>
      </c>
      <c r="B151">
        <v>919603.09</v>
      </c>
    </row>
    <row r="152" spans="1:2" x14ac:dyDescent="0.3">
      <c r="A152" s="21">
        <v>30</v>
      </c>
      <c r="B152">
        <v>881385.85999999964</v>
      </c>
    </row>
    <row r="153" spans="1:2" x14ac:dyDescent="0.3">
      <c r="A153" s="21">
        <v>31</v>
      </c>
      <c r="B153">
        <v>810837.96999999974</v>
      </c>
    </row>
    <row r="154" spans="1:2" x14ac:dyDescent="0.3">
      <c r="A154" s="21">
        <v>32</v>
      </c>
      <c r="B154">
        <v>673453.55000000028</v>
      </c>
    </row>
    <row r="155" spans="1:2" x14ac:dyDescent="0.3">
      <c r="A155" s="21">
        <v>33</v>
      </c>
      <c r="B155">
        <v>551225.21000000008</v>
      </c>
    </row>
    <row r="156" spans="1:2" x14ac:dyDescent="0.3">
      <c r="A156" s="21">
        <v>34</v>
      </c>
      <c r="B156">
        <v>813219.94000000018</v>
      </c>
    </row>
    <row r="157" spans="1:2" x14ac:dyDescent="0.3">
      <c r="A157" s="21">
        <v>35</v>
      </c>
      <c r="B157">
        <v>535166.45999999985</v>
      </c>
    </row>
    <row r="158" spans="1:2" x14ac:dyDescent="0.3">
      <c r="A158" s="21">
        <v>36</v>
      </c>
      <c r="B158">
        <v>611600.5699999996</v>
      </c>
    </row>
    <row r="159" spans="1:2" x14ac:dyDescent="0.3">
      <c r="A159" s="21">
        <v>37</v>
      </c>
      <c r="B159">
        <v>443055.83999999991</v>
      </c>
    </row>
    <row r="160" spans="1:2" x14ac:dyDescent="0.3">
      <c r="A160" s="21">
        <v>38</v>
      </c>
      <c r="B160">
        <v>526715.33999999985</v>
      </c>
    </row>
    <row r="161" spans="1:2" x14ac:dyDescent="0.3">
      <c r="A161" s="21">
        <v>39</v>
      </c>
      <c r="B161">
        <v>521861.20999999996</v>
      </c>
    </row>
    <row r="162" spans="1:2" x14ac:dyDescent="0.3">
      <c r="A162" s="21">
        <v>40</v>
      </c>
      <c r="B162">
        <v>495324.87</v>
      </c>
    </row>
    <row r="163" spans="1:2" x14ac:dyDescent="0.3">
      <c r="A163" s="21">
        <v>41</v>
      </c>
      <c r="B163">
        <v>542884.96</v>
      </c>
    </row>
    <row r="164" spans="1:2" x14ac:dyDescent="0.3">
      <c r="A164" s="21">
        <v>42</v>
      </c>
      <c r="B164">
        <v>480070.65000000008</v>
      </c>
    </row>
    <row r="165" spans="1:2" x14ac:dyDescent="0.3">
      <c r="A165" s="21">
        <v>43</v>
      </c>
      <c r="B165">
        <v>461871.73</v>
      </c>
    </row>
    <row r="166" spans="1:2" x14ac:dyDescent="0.3">
      <c r="A166" s="21">
        <v>44</v>
      </c>
      <c r="B166">
        <v>457379.58999999997</v>
      </c>
    </row>
    <row r="167" spans="1:2" x14ac:dyDescent="0.3">
      <c r="A167" s="21">
        <v>45</v>
      </c>
      <c r="B167">
        <v>395670.31000000006</v>
      </c>
    </row>
    <row r="168" spans="1:2" x14ac:dyDescent="0.3">
      <c r="A168" s="21">
        <v>46</v>
      </c>
      <c r="B168">
        <v>382109.7099999999</v>
      </c>
    </row>
    <row r="169" spans="1:2" x14ac:dyDescent="0.3">
      <c r="A169" s="21">
        <v>47</v>
      </c>
      <c r="B169">
        <v>351640.78999999992</v>
      </c>
    </row>
    <row r="170" spans="1:2" x14ac:dyDescent="0.3">
      <c r="A170" s="21">
        <v>48</v>
      </c>
      <c r="B170">
        <v>503560.49</v>
      </c>
    </row>
    <row r="171" spans="1:2" x14ac:dyDescent="0.3">
      <c r="A171" s="21">
        <v>49</v>
      </c>
      <c r="B171">
        <v>457600.86000000016</v>
      </c>
    </row>
    <row r="172" spans="1:2" x14ac:dyDescent="0.3">
      <c r="A172" s="21">
        <v>50</v>
      </c>
      <c r="B172">
        <v>441946.64999999997</v>
      </c>
    </row>
    <row r="173" spans="1:2" x14ac:dyDescent="0.3">
      <c r="A173" s="21">
        <v>51</v>
      </c>
      <c r="B173">
        <v>412751.01</v>
      </c>
    </row>
    <row r="174" spans="1:2" x14ac:dyDescent="0.3">
      <c r="A174" s="21">
        <v>52</v>
      </c>
      <c r="B174">
        <v>389042.42999999988</v>
      </c>
    </row>
    <row r="175" spans="1:2" x14ac:dyDescent="0.3">
      <c r="A175" s="21">
        <v>53</v>
      </c>
      <c r="B175">
        <v>433377.81000000011</v>
      </c>
    </row>
    <row r="176" spans="1:2" x14ac:dyDescent="0.3">
      <c r="A176" s="21">
        <v>54</v>
      </c>
      <c r="B176">
        <v>291109.51</v>
      </c>
    </row>
    <row r="177" spans="1:2" x14ac:dyDescent="0.3">
      <c r="A177" s="21">
        <v>55</v>
      </c>
      <c r="B177">
        <v>300395.78000000009</v>
      </c>
    </row>
    <row r="178" spans="1:2" x14ac:dyDescent="0.3">
      <c r="A178" s="21">
        <v>56</v>
      </c>
      <c r="B178">
        <v>308382.14000000007</v>
      </c>
    </row>
    <row r="179" spans="1:2" x14ac:dyDescent="0.3">
      <c r="A179" s="21">
        <v>57</v>
      </c>
      <c r="B179">
        <v>387033.02999999991</v>
      </c>
    </row>
    <row r="180" spans="1:2" x14ac:dyDescent="0.3">
      <c r="A180" s="21">
        <v>58</v>
      </c>
      <c r="B180">
        <v>281953.25000000006</v>
      </c>
    </row>
    <row r="181" spans="1:2" x14ac:dyDescent="0.3">
      <c r="A181" s="21">
        <v>59</v>
      </c>
      <c r="B181">
        <v>293413.92</v>
      </c>
    </row>
    <row r="182" spans="1:2" x14ac:dyDescent="0.3">
      <c r="A182" s="21">
        <v>60</v>
      </c>
      <c r="B182">
        <v>299432.39000000013</v>
      </c>
    </row>
    <row r="183" spans="1:2" x14ac:dyDescent="0.3">
      <c r="A183" s="21">
        <v>61</v>
      </c>
      <c r="B183">
        <v>176325.53000000003</v>
      </c>
    </row>
    <row r="184" spans="1:2" x14ac:dyDescent="0.3">
      <c r="A184" s="21">
        <v>62</v>
      </c>
      <c r="B184">
        <v>80912.69</v>
      </c>
    </row>
    <row r="185" spans="1:2" x14ac:dyDescent="0.3">
      <c r="A185" s="21">
        <v>63</v>
      </c>
      <c r="B185">
        <v>148565.69000000003</v>
      </c>
    </row>
    <row r="186" spans="1:2" x14ac:dyDescent="0.3">
      <c r="A186" s="21">
        <v>64</v>
      </c>
      <c r="B186">
        <v>92784.960000000006</v>
      </c>
    </row>
    <row r="187" spans="1:2" x14ac:dyDescent="0.3">
      <c r="A187" s="21">
        <v>65</v>
      </c>
      <c r="B187">
        <v>35396.19</v>
      </c>
    </row>
    <row r="188" spans="1:2" x14ac:dyDescent="0.3">
      <c r="A188" s="21" t="s">
        <v>8344</v>
      </c>
      <c r="B188">
        <v>117825.44</v>
      </c>
    </row>
    <row r="189" spans="1:2" x14ac:dyDescent="0.3">
      <c r="A189" s="21" t="s">
        <v>8332</v>
      </c>
      <c r="B189">
        <v>31592358.610000014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FA88-3F8B-4036-906A-73694C63A75F}">
  <dimension ref="A1"/>
  <sheetViews>
    <sheetView workbookViewId="0">
      <selection activeCell="K31" sqref="K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Data cleaning</vt:lpstr>
      <vt:lpstr>Data Transformation</vt:lpstr>
      <vt:lpstr>health care</vt:lpstr>
      <vt:lpstr>pivot table</vt:lpstr>
      <vt:lpstr>Dashboard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2026-10-29T18:04:32Z</dcterms:modified>
</cp:coreProperties>
</file>